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3.xml" ContentType="application/vnd.openxmlformats-officedocument.drawing+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4.xml" ContentType="application/vnd.openxmlformats-officedocument.drawing+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31.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32.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33.xml" ContentType="application/vnd.openxmlformats-officedocument.drawingml.chart+xml"/>
  <Override PartName="/xl/charts/style233.xml" ContentType="application/vnd.ms-office.chartstyle+xml"/>
  <Override PartName="/xl/charts/colors233.xml" ContentType="application/vnd.ms-office.chartcolorstyle+xml"/>
  <Override PartName="/xl/drawings/drawing5.xml" ContentType="application/vnd.openxmlformats-officedocument.drawing+xml"/>
  <Override PartName="/xl/charts/chartEx1.xml" ContentType="application/vnd.ms-office.chartex+xml"/>
  <Override PartName="/xl/charts/style234.xml" ContentType="application/vnd.ms-office.chartstyle+xml"/>
  <Override PartName="/xl/charts/colors234.xml" ContentType="application/vnd.ms-office.chartcolorstyle+xml"/>
  <Override PartName="/xl/charts/chartEx2.xml" ContentType="application/vnd.ms-office.chartex+xml"/>
  <Override PartName="/xl/charts/style235.xml" ContentType="application/vnd.ms-office.chartstyle+xml"/>
  <Override PartName="/xl/charts/colors235.xml" ContentType="application/vnd.ms-office.chartcolorstyle+xml"/>
  <Override PartName="/xl/charts/chartEx3.xml" ContentType="application/vnd.ms-office.chartex+xml"/>
  <Override PartName="/xl/charts/style236.xml" ContentType="application/vnd.ms-office.chartstyle+xml"/>
  <Override PartName="/xl/charts/colors236.xml" ContentType="application/vnd.ms-office.chartcolorstyle+xml"/>
  <Override PartName="/xl/charts/chartEx4.xml" ContentType="application/vnd.ms-office.chartex+xml"/>
  <Override PartName="/xl/charts/style237.xml" ContentType="application/vnd.ms-office.chartstyle+xml"/>
  <Override PartName="/xl/charts/colors237.xml" ContentType="application/vnd.ms-office.chartcolorstyle+xml"/>
  <Override PartName="/xl/charts/chartEx5.xml" ContentType="application/vnd.ms-office.chartex+xml"/>
  <Override PartName="/xl/charts/style238.xml" ContentType="application/vnd.ms-office.chartstyle+xml"/>
  <Override PartName="/xl/charts/colors238.xml" ContentType="application/vnd.ms-office.chartcolorstyle+xml"/>
  <Override PartName="/xl/charts/chartEx6.xml" ContentType="application/vnd.ms-office.chartex+xml"/>
  <Override PartName="/xl/charts/style239.xml" ContentType="application/vnd.ms-office.chartstyle+xml"/>
  <Override PartName="/xl/charts/colors239.xml" ContentType="application/vnd.ms-office.chartcolorstyle+xml"/>
  <Override PartName="/xl/charts/chartEx7.xml" ContentType="application/vnd.ms-office.chartex+xml"/>
  <Override PartName="/xl/charts/style240.xml" ContentType="application/vnd.ms-office.chartstyle+xml"/>
  <Override PartName="/xl/charts/colors240.xml" ContentType="application/vnd.ms-office.chartcolorstyle+xml"/>
  <Override PartName="/xl/charts/chartEx8.xml" ContentType="application/vnd.ms-office.chartex+xml"/>
  <Override PartName="/xl/charts/style241.xml" ContentType="application/vnd.ms-office.chartstyle+xml"/>
  <Override PartName="/xl/charts/colors241.xml" ContentType="application/vnd.ms-office.chartcolorstyle+xml"/>
  <Override PartName="/xl/charts/chart234.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35.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36.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37.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38.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39.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40.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41.xml" ContentType="application/vnd.openxmlformats-officedocument.drawingml.chart+xml"/>
  <Override PartName="/xl/charts/style249.xml" ContentType="application/vnd.ms-office.chartstyle+xml"/>
  <Override PartName="/xl/charts/colors249.xml" ContentType="application/vnd.ms-office.chartcolorstyle+xml"/>
  <Override PartName="/xl/charts/chartEx9.xml" ContentType="application/vnd.ms-office.chartex+xml"/>
  <Override PartName="/xl/charts/style250.xml" ContentType="application/vnd.ms-office.chartstyle+xml"/>
  <Override PartName="/xl/charts/colors250.xml" ContentType="application/vnd.ms-office.chartcolorstyle+xml"/>
  <Override PartName="/xl/charts/chartEx10.xml" ContentType="application/vnd.ms-office.chartex+xml"/>
  <Override PartName="/xl/charts/style251.xml" ContentType="application/vnd.ms-office.chartstyle+xml"/>
  <Override PartName="/xl/charts/colors251.xml" ContentType="application/vnd.ms-office.chartcolorstyle+xml"/>
  <Override PartName="/xl/charts/chartEx11.xml" ContentType="application/vnd.ms-office.chartex+xml"/>
  <Override PartName="/xl/charts/style252.xml" ContentType="application/vnd.ms-office.chartstyle+xml"/>
  <Override PartName="/xl/charts/colors252.xml" ContentType="application/vnd.ms-office.chartcolorstyle+xml"/>
  <Override PartName="/xl/charts/chartEx12.xml" ContentType="application/vnd.ms-office.chartex+xml"/>
  <Override PartName="/xl/charts/style253.xml" ContentType="application/vnd.ms-office.chartstyle+xml"/>
  <Override PartName="/xl/charts/colors253.xml" ContentType="application/vnd.ms-office.chartcolorstyle+xml"/>
  <Override PartName="/xl/charts/chartEx13.xml" ContentType="application/vnd.ms-office.chartex+xml"/>
  <Override PartName="/xl/charts/style254.xml" ContentType="application/vnd.ms-office.chartstyle+xml"/>
  <Override PartName="/xl/charts/colors254.xml" ContentType="application/vnd.ms-office.chartcolorstyle+xml"/>
  <Override PartName="/xl/charts/chart242.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43.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44.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45.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46.xml" ContentType="application/vnd.openxmlformats-officedocument.drawingml.chart+xml"/>
  <Override PartName="/xl/charts/style259.xml" ContentType="application/vnd.ms-office.chartstyle+xml"/>
  <Override PartName="/xl/charts/colors259.xml" ContentType="application/vnd.ms-office.chartcolorstyle+xml"/>
  <Override PartName="/xl/drawings/drawing6.xml" ContentType="application/vnd.openxmlformats-officedocument.drawing+xml"/>
  <Override PartName="/xl/charts/chart247.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48.xml" ContentType="application/vnd.openxmlformats-officedocument.drawingml.chart+xml"/>
  <Override PartName="/xl/charts/style261.xml" ContentType="application/vnd.ms-office.chartstyle+xml"/>
  <Override PartName="/xl/charts/colors261.xml" ContentType="application/vnd.ms-office.chartcolorstyle+xml"/>
  <Override PartName="/xl/charts/chartEx14.xml" ContentType="application/vnd.ms-office.chartex+xml"/>
  <Override PartName="/xl/charts/style262.xml" ContentType="application/vnd.ms-office.chartstyle+xml"/>
  <Override PartName="/xl/charts/colors262.xml" ContentType="application/vnd.ms-office.chartcolorstyle+xml"/>
  <Override PartName="/xl/charts/chart249.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50.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51.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52.xml" ContentType="application/vnd.openxmlformats-officedocument.drawingml.chart+xml"/>
  <Override PartName="/xl/charts/style266.xml" ContentType="application/vnd.ms-office.chartstyle+xml"/>
  <Override PartName="/xl/charts/colors266.xml" ContentType="application/vnd.ms-office.chartcolorstyle+xml"/>
  <Override PartName="/xl/charts/chartEx15.xml" ContentType="application/vnd.ms-office.chartex+xml"/>
  <Override PartName="/xl/charts/style267.xml" ContentType="application/vnd.ms-office.chartstyle+xml"/>
  <Override PartName="/xl/charts/colors267.xml" ContentType="application/vnd.ms-office.chartcolorstyle+xml"/>
  <Override PartName="/xl/charts/chart253.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54.xml" ContentType="application/vnd.openxmlformats-officedocument.drawingml.chart+xml"/>
  <Override PartName="/xl/charts/style269.xml" ContentType="application/vnd.ms-office.chartstyle+xml"/>
  <Override PartName="/xl/charts/colors269.xml" ContentType="application/vnd.ms-office.chartcolorstyle+xml"/>
  <Override PartName="/xl/drawings/drawing7.xml" ContentType="application/vnd.openxmlformats-officedocument.drawing+xml"/>
  <Override PartName="/xl/charts/chart255.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56.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57.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58.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59.xml" ContentType="application/vnd.openxmlformats-officedocument.drawingml.chart+xml"/>
  <Override PartName="/xl/charts/style274.xml" ContentType="application/vnd.ms-office.chartstyle+xml"/>
  <Override PartName="/xl/charts/colors274.xml" ContentType="application/vnd.ms-office.chartcolorstyle+xml"/>
  <Override PartName="/xl/drawings/drawing8.xml" ContentType="application/vnd.openxmlformats-officedocument.drawing+xml"/>
  <Override PartName="/xl/charts/chart260.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61.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62.xml" ContentType="application/vnd.openxmlformats-officedocument.drawingml.chart+xml"/>
  <Override PartName="/xl/charts/style277.xml" ContentType="application/vnd.ms-office.chartstyle+xml"/>
  <Override PartName="/xl/charts/colors277.xml" ContentType="application/vnd.ms-office.chartcolorstyle+xml"/>
  <Override PartName="/xl/charts/chartEx16.xml" ContentType="application/vnd.ms-office.chartex+xml"/>
  <Override PartName="/xl/charts/style278.xml" ContentType="application/vnd.ms-office.chartstyle+xml"/>
  <Override PartName="/xl/charts/colors278.xml" ContentType="application/vnd.ms-office.chartcolorstyle+xml"/>
  <Override PartName="/xl/charts/chartEx17.xml" ContentType="application/vnd.ms-office.chartex+xml"/>
  <Override PartName="/xl/charts/style279.xml" ContentType="application/vnd.ms-office.chartstyle+xml"/>
  <Override PartName="/xl/charts/colors279.xml" ContentType="application/vnd.ms-office.chartcolorstyle+xml"/>
  <Override PartName="/xl/charts/chartEx18.xml" ContentType="application/vnd.ms-office.chartex+xml"/>
  <Override PartName="/xl/charts/style280.xml" ContentType="application/vnd.ms-office.chartstyle+xml"/>
  <Override PartName="/xl/charts/colors280.xml" ContentType="application/vnd.ms-office.chartcolorstyle+xml"/>
  <Override PartName="/xl/charts/chartEx19.xml" ContentType="application/vnd.ms-office.chartex+xml"/>
  <Override PartName="/xl/charts/style281.xml" ContentType="application/vnd.ms-office.chartstyle+xml"/>
  <Override PartName="/xl/charts/colors281.xml" ContentType="application/vnd.ms-office.chartcolorstyle+xml"/>
  <Override PartName="/xl/charts/chartEx20.xml" ContentType="application/vnd.ms-office.chartex+xml"/>
  <Override PartName="/xl/charts/style282.xml" ContentType="application/vnd.ms-office.chartstyle+xml"/>
  <Override PartName="/xl/charts/colors282.xml" ContentType="application/vnd.ms-office.chartcolorstyle+xml"/>
  <Override PartName="/xl/charts/chart263.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64.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65.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66.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67.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68.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69.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70.xml" ContentType="application/vnd.openxmlformats-officedocument.drawingml.chart+xml"/>
  <Override PartName="/xl/charts/style290.xml" ContentType="application/vnd.ms-office.chartstyle+xml"/>
  <Override PartName="/xl/charts/colors290.xml" ContentType="application/vnd.ms-office.chartcolorstyle+xml"/>
  <Override PartName="/xl/charts/chart271.xml" ContentType="application/vnd.openxmlformats-officedocument.drawingml.chart+xml"/>
  <Override PartName="/xl/charts/style291.xml" ContentType="application/vnd.ms-office.chartstyle+xml"/>
  <Override PartName="/xl/charts/colors291.xml" ContentType="application/vnd.ms-office.chartcolorstyle+xml"/>
  <Override PartName="/xl/charts/chart272.xml" ContentType="application/vnd.openxmlformats-officedocument.drawingml.chart+xml"/>
  <Override PartName="/xl/charts/style292.xml" ContentType="application/vnd.ms-office.chartstyle+xml"/>
  <Override PartName="/xl/charts/colors292.xml" ContentType="application/vnd.ms-office.chartcolorstyle+xml"/>
  <Override PartName="/xl/charts/chart273.xml" ContentType="application/vnd.openxmlformats-officedocument.drawingml.chart+xml"/>
  <Override PartName="/xl/charts/style293.xml" ContentType="application/vnd.ms-office.chartstyle+xml"/>
  <Override PartName="/xl/charts/colors293.xml" ContentType="application/vnd.ms-office.chartcolorstyle+xml"/>
  <Override PartName="/xl/charts/chart274.xml" ContentType="application/vnd.openxmlformats-officedocument.drawingml.chart+xml"/>
  <Override PartName="/xl/charts/style294.xml" ContentType="application/vnd.ms-office.chartstyle+xml"/>
  <Override PartName="/xl/charts/colors294.xml" ContentType="application/vnd.ms-office.chartcolorstyle+xml"/>
  <Override PartName="/xl/charts/chart275.xml" ContentType="application/vnd.openxmlformats-officedocument.drawingml.chart+xml"/>
  <Override PartName="/xl/charts/style295.xml" ContentType="application/vnd.ms-office.chartstyle+xml"/>
  <Override PartName="/xl/charts/colors295.xml" ContentType="application/vnd.ms-office.chartcolorstyle+xml"/>
  <Override PartName="/xl/charts/chart276.xml" ContentType="application/vnd.openxmlformats-officedocument.drawingml.chart+xml"/>
  <Override PartName="/xl/charts/style296.xml" ContentType="application/vnd.ms-office.chartstyle+xml"/>
  <Override PartName="/xl/charts/colors296.xml" ContentType="application/vnd.ms-office.chartcolorstyle+xml"/>
  <Override PartName="/xl/charts/chart277.xml" ContentType="application/vnd.openxmlformats-officedocument.drawingml.chart+xml"/>
  <Override PartName="/xl/charts/style297.xml" ContentType="application/vnd.ms-office.chartstyle+xml"/>
  <Override PartName="/xl/charts/colors297.xml" ContentType="application/vnd.ms-office.chartcolorstyle+xml"/>
  <Override PartName="/xl/charts/chart278.xml" ContentType="application/vnd.openxmlformats-officedocument.drawingml.chart+xml"/>
  <Override PartName="/xl/charts/style298.xml" ContentType="application/vnd.ms-office.chartstyle+xml"/>
  <Override PartName="/xl/charts/colors298.xml" ContentType="application/vnd.ms-office.chartcolorstyle+xml"/>
  <Override PartName="/xl/charts/chart279.xml" ContentType="application/vnd.openxmlformats-officedocument.drawingml.chart+xml"/>
  <Override PartName="/xl/charts/style299.xml" ContentType="application/vnd.ms-office.chartstyle+xml"/>
  <Override PartName="/xl/charts/colors29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mc:AlternateContent xmlns:mc="http://schemas.openxmlformats.org/markup-compatibility/2006">
    <mc:Choice Requires="x15">
      <x15ac:absPath xmlns:x15ac="http://schemas.microsoft.com/office/spreadsheetml/2010/11/ac" url="C:\Users\grudzibp\Desktop\MCD\Data\"/>
    </mc:Choice>
  </mc:AlternateContent>
  <xr:revisionPtr revIDLastSave="0" documentId="8_{D1BF6EA3-53B3-4B92-B5FC-4647C144BF21}" xr6:coauthVersionLast="36" xr6:coauthVersionMax="36" xr10:uidLastSave="{00000000-0000-0000-0000-000000000000}"/>
  <bookViews>
    <workbookView xWindow="0" yWindow="0" windowWidth="24720" windowHeight="12225" tabRatio="745" firstSheet="1" activeTab="6" xr2:uid="{00000000-000D-0000-FFFF-FFFF00000000}"/>
  </bookViews>
  <sheets>
    <sheet name="Water_Quality" sheetId="1" r:id="rId1"/>
    <sheet name="Lake" sheetId="11" r:id="rId2"/>
    <sheet name="Discharge_NDVI" sheetId="2" r:id="rId3"/>
    <sheet name="Q" sheetId="7" r:id="rId4"/>
    <sheet name="By Site" sheetId="3" r:id="rId5"/>
    <sheet name="Junk" sheetId="13" r:id="rId6"/>
    <sheet name="For Tom's stats" sheetId="14" r:id="rId7"/>
    <sheet name="EMC" sheetId="8" r:id="rId8"/>
    <sheet name="Sheet3" sheetId="5" r:id="rId9"/>
    <sheet name="Box Plot Data" sheetId="6" r:id="rId10"/>
    <sheet name="EMC Only" sheetId="9" r:id="rId11"/>
    <sheet name="EMC Only Main Variables" sheetId="10" r:id="rId12"/>
    <sheet name="EMC Only Main Variables (2)" sheetId="12" r:id="rId13"/>
  </sheets>
  <definedNames>
    <definedName name="_xlchart.v1.0" hidden="1">'Box Plot Data'!$AJ$1</definedName>
    <definedName name="_xlchart.v1.1" hidden="1">'Box Plot Data'!$AJ$2:$AJ$50</definedName>
    <definedName name="_xlchart.v1.10" hidden="1">'Box Plot Data'!$AL$1</definedName>
    <definedName name="_xlchart.v1.100" hidden="1">'EMC Only'!$IZ$1</definedName>
    <definedName name="_xlchart.v1.101" hidden="1">'EMC Only'!$IZ$2:$IZ$85</definedName>
    <definedName name="_xlchart.v1.102" hidden="1">'EMC Only'!$JB$1</definedName>
    <definedName name="_xlchart.v1.103" hidden="1">'EMC Only'!$JB$2:$JB$85</definedName>
    <definedName name="_xlchart.v1.104" hidden="1">'EMC Only'!$JD$1</definedName>
    <definedName name="_xlchart.v1.105" hidden="1">'EMC Only'!$JD$2:$JD$85</definedName>
    <definedName name="_xlchart.v1.106" hidden="1">'EMC Only Main Variables (2)'!$D$1</definedName>
    <definedName name="_xlchart.v1.107" hidden="1">'EMC Only Main Variables (2)'!$D$2:$D$85</definedName>
    <definedName name="_xlchart.v1.108" hidden="1">'EMC Only Main Variables (2)'!$L$1</definedName>
    <definedName name="_xlchart.v1.109" hidden="1">'EMC Only Main Variables (2)'!$L$2:$L$85</definedName>
    <definedName name="_xlchart.v1.11" hidden="1">'Box Plot Data'!$AL$2:$AL$50</definedName>
    <definedName name="_xlchart.v1.110" hidden="1">'EMC Only Main Variables (2)'!$T$1</definedName>
    <definedName name="_xlchart.v1.111" hidden="1">'EMC Only Main Variables (2)'!$T$2:$T$85</definedName>
    <definedName name="_xlchart.v1.112" hidden="1">'EMC Only Main Variables (2)'!$G$1</definedName>
    <definedName name="_xlchart.v1.113" hidden="1">'EMC Only Main Variables (2)'!$G$2:$G$85</definedName>
    <definedName name="_xlchart.v1.114" hidden="1">'EMC Only Main Variables (2)'!$O$1</definedName>
    <definedName name="_xlchart.v1.115" hidden="1">'EMC Only Main Variables (2)'!$O$2:$O$85</definedName>
    <definedName name="_xlchart.v1.116" hidden="1">'EMC Only Main Variables (2)'!$W$1</definedName>
    <definedName name="_xlchart.v1.117" hidden="1">'EMC Only Main Variables (2)'!$W$2:$W$85</definedName>
    <definedName name="_xlchart.v1.118" hidden="1">'EMC Only Main Variables (2)'!$I$1</definedName>
    <definedName name="_xlchart.v1.119" hidden="1">'EMC Only Main Variables (2)'!$I$2:$I$85</definedName>
    <definedName name="_xlchart.v1.12" hidden="1">'Box Plot Data'!$G$1</definedName>
    <definedName name="_xlchart.v1.120" hidden="1">'EMC Only Main Variables (2)'!$Q$1</definedName>
    <definedName name="_xlchart.v1.121" hidden="1">'EMC Only Main Variables (2)'!$Q$2:$Q$85</definedName>
    <definedName name="_xlchart.v1.122" hidden="1">'EMC Only Main Variables (2)'!$Y$1</definedName>
    <definedName name="_xlchart.v1.123" hidden="1">'EMC Only Main Variables (2)'!$Y$2:$Y$85</definedName>
    <definedName name="_xlchart.v1.124" hidden="1">'EMC Only Main Variables (2)'!$E$1</definedName>
    <definedName name="_xlchart.v1.125" hidden="1">'EMC Only Main Variables (2)'!$E$2:$E$85</definedName>
    <definedName name="_xlchart.v1.126" hidden="1">'EMC Only Main Variables (2)'!$M$1</definedName>
    <definedName name="_xlchart.v1.127" hidden="1">'EMC Only Main Variables (2)'!$M$2:$M$85</definedName>
    <definedName name="_xlchart.v1.128" hidden="1">'EMC Only Main Variables (2)'!$U$1</definedName>
    <definedName name="_xlchart.v1.129" hidden="1">'EMC Only Main Variables (2)'!$U$2:$U$85</definedName>
    <definedName name="_xlchart.v1.13" hidden="1">'Box Plot Data'!$G$2:$G$50</definedName>
    <definedName name="_xlchart.v1.130" hidden="1">'EMC Only Main Variables (2)'!$H$1</definedName>
    <definedName name="_xlchart.v1.131" hidden="1">'EMC Only Main Variables (2)'!$H$2:$H$85</definedName>
    <definedName name="_xlchart.v1.132" hidden="1">'EMC Only Main Variables (2)'!$P$1</definedName>
    <definedName name="_xlchart.v1.133" hidden="1">'EMC Only Main Variables (2)'!$P$2:$P$85</definedName>
    <definedName name="_xlchart.v1.134" hidden="1">'EMC Only Main Variables (2)'!$X$1</definedName>
    <definedName name="_xlchart.v1.135" hidden="1">'EMC Only Main Variables (2)'!$X$2:$X$85</definedName>
    <definedName name="_xlchart.v1.14" hidden="1">'Box Plot Data'!$Q$1</definedName>
    <definedName name="_xlchart.v1.15" hidden="1">'Box Plot Data'!$Q$2:$Q$50</definedName>
    <definedName name="_xlchart.v1.16" hidden="1">'Box Plot Data'!$AB$1</definedName>
    <definedName name="_xlchart.v1.17" hidden="1">'Box Plot Data'!$AB$2:$AB$50</definedName>
    <definedName name="_xlchart.v1.18" hidden="1">'Box Plot Data'!$AM$1</definedName>
    <definedName name="_xlchart.v1.19" hidden="1">'Box Plot Data'!$AM$2:$AM$50</definedName>
    <definedName name="_xlchart.v1.2" hidden="1">'Box Plot Data'!$E$1</definedName>
    <definedName name="_xlchart.v1.20" hidden="1">'Box Plot Data'!$H$1</definedName>
    <definedName name="_xlchart.v1.21" hidden="1">'Box Plot Data'!$H$2:$H$50</definedName>
    <definedName name="_xlchart.v1.22" hidden="1">'Box Plot Data'!$R$1</definedName>
    <definedName name="_xlchart.v1.23" hidden="1">'Box Plot Data'!$R$2:$R$50</definedName>
    <definedName name="_xlchart.v1.24" hidden="1">'Box Plot Data'!$AC$1</definedName>
    <definedName name="_xlchart.v1.25" hidden="1">'Box Plot Data'!$AC$2:$AC$50</definedName>
    <definedName name="_xlchart.v1.26" hidden="1">'Box Plot Data'!$AN$1</definedName>
    <definedName name="_xlchart.v1.27" hidden="1">'Box Plot Data'!$AN$2:$AN$50</definedName>
    <definedName name="_xlchart.v1.28" hidden="1">'Box Plot Data'!$I$1</definedName>
    <definedName name="_xlchart.v1.29" hidden="1">'Box Plot Data'!$I$2:$I$50</definedName>
    <definedName name="_xlchart.v1.3" hidden="1">'Box Plot Data'!$E$2:$E$50</definedName>
    <definedName name="_xlchart.v1.30" hidden="1">'Box Plot Data'!$S$1</definedName>
    <definedName name="_xlchart.v1.31" hidden="1">'Box Plot Data'!$S$2:$S$50</definedName>
    <definedName name="_xlchart.v1.32" hidden="1">'Box Plot Data'!$AK$1</definedName>
    <definedName name="_xlchart.v1.33" hidden="1">'Box Plot Data'!$AK$2:$AK$50</definedName>
    <definedName name="_xlchart.v1.34" hidden="1">'Box Plot Data'!$F$1</definedName>
    <definedName name="_xlchart.v1.35" hidden="1">'Box Plot Data'!$F$2:$F$50</definedName>
    <definedName name="_xlchart.v1.36" hidden="1">'Box Plot Data'!$P$1</definedName>
    <definedName name="_xlchart.v1.37" hidden="1">'Box Plot Data'!$P$2:$P$50</definedName>
    <definedName name="_xlchart.v1.38" hidden="1">'Box Plot Data'!$Z$1</definedName>
    <definedName name="_xlchart.v1.39" hidden="1">'Box Plot Data'!$Z$2:$Z$50</definedName>
    <definedName name="_xlchart.v1.4" hidden="1">'Box Plot Data'!$O$1</definedName>
    <definedName name="_xlchart.v1.40" hidden="1">'Box Plot Data'!$AI$1</definedName>
    <definedName name="_xlchart.v1.41" hidden="1">'Box Plot Data'!$AI$2:$AI$85</definedName>
    <definedName name="_xlchart.v1.42" hidden="1">'Box Plot Data'!$D$1</definedName>
    <definedName name="_xlchart.v1.43" hidden="1">'Box Plot Data'!$D$2:$D$85</definedName>
    <definedName name="_xlchart.v1.44" hidden="1">'Box Plot Data'!$N$1</definedName>
    <definedName name="_xlchart.v1.45" hidden="1">'Box Plot Data'!$N$2:$N$85</definedName>
    <definedName name="_xlchart.v1.46" hidden="1">'Box Plot Data'!$X$1</definedName>
    <definedName name="_xlchart.v1.47" hidden="1">'Box Plot Data'!$X$2:$X$85</definedName>
    <definedName name="_xlchart.v1.48" hidden="1">'Box Plot Data'!$AR$1</definedName>
    <definedName name="_xlchart.v1.49" hidden="1">'Box Plot Data'!$AR$2:$AR$50</definedName>
    <definedName name="_xlchart.v1.5" hidden="1">'Box Plot Data'!$O$2:$O$50</definedName>
    <definedName name="_xlchart.v1.50" hidden="1">'Box Plot Data'!$AZ$1</definedName>
    <definedName name="_xlchart.v1.51" hidden="1">'Box Plot Data'!$AZ$2:$AZ$50</definedName>
    <definedName name="_xlchart.v1.52" hidden="1">'Box Plot Data'!$BH$1</definedName>
    <definedName name="_xlchart.v1.53" hidden="1">'Box Plot Data'!$BH$2:$BH$50</definedName>
    <definedName name="_xlchart.v1.54" hidden="1">'Box Plot Data'!$AG$1</definedName>
    <definedName name="_xlchart.v1.55" hidden="1">'Box Plot Data'!$AG$2:$AG$85</definedName>
    <definedName name="_xlchart.v1.56" hidden="1">'Box Plot Data'!$B$1</definedName>
    <definedName name="_xlchart.v1.57" hidden="1">'Box Plot Data'!$B$2:$B$85</definedName>
    <definedName name="_xlchart.v1.58" hidden="1">'Box Plot Data'!$L$1</definedName>
    <definedName name="_xlchart.v1.59" hidden="1">'Box Plot Data'!$L$2:$L$85</definedName>
    <definedName name="_xlchart.v1.6" hidden="1">'Box Plot Data'!$Y$1</definedName>
    <definedName name="_xlchart.v1.60" hidden="1">'Box Plot Data'!$V$1</definedName>
    <definedName name="_xlchart.v1.61" hidden="1">'Box Plot Data'!$V$2:$V$85</definedName>
    <definedName name="_xlchart.v1.62" hidden="1">'Box Plot Data'!$AH$1</definedName>
    <definedName name="_xlchart.v1.63" hidden="1">'Box Plot Data'!$AH$2:$AH$85</definedName>
    <definedName name="_xlchart.v1.64" hidden="1">'Box Plot Data'!$C$1</definedName>
    <definedName name="_xlchart.v1.65" hidden="1">'Box Plot Data'!$C$2:$C$85</definedName>
    <definedName name="_xlchart.v1.66" hidden="1">'Box Plot Data'!$M$1</definedName>
    <definedName name="_xlchart.v1.67" hidden="1">'Box Plot Data'!$M$2:$M$85</definedName>
    <definedName name="_xlchart.v1.68" hidden="1">'Box Plot Data'!$W$1</definedName>
    <definedName name="_xlchart.v1.69" hidden="1">'Box Plot Data'!$W$2:$W$85</definedName>
    <definedName name="_xlchart.v1.7" hidden="1">'Box Plot Data'!$Y$2:$Y$50</definedName>
    <definedName name="_xlchart.v1.70" hidden="1">'Box Plot Data'!$AS$1</definedName>
    <definedName name="_xlchart.v1.71" hidden="1">'Box Plot Data'!$AS$2:$AS$50</definedName>
    <definedName name="_xlchart.v1.72" hidden="1">'Box Plot Data'!$BA$1</definedName>
    <definedName name="_xlchart.v1.73" hidden="1">'Box Plot Data'!$BA$2:$BA$50</definedName>
    <definedName name="_xlchart.v1.74" hidden="1">'Box Plot Data'!$BI$1</definedName>
    <definedName name="_xlchart.v1.75" hidden="1">'Box Plot Data'!$BI$2:$BI$50</definedName>
    <definedName name="_xlchart.v1.76" hidden="1">'Box Plot Data'!$AT$1</definedName>
    <definedName name="_xlchart.v1.77" hidden="1">'Box Plot Data'!$AT$2:$AT$50</definedName>
    <definedName name="_xlchart.v1.78" hidden="1">'Box Plot Data'!$BB$1</definedName>
    <definedName name="_xlchart.v1.79" hidden="1">'Box Plot Data'!$BB$2:$BB$50</definedName>
    <definedName name="_xlchart.v1.8" hidden="1">'Box Plot Data'!$AA$1</definedName>
    <definedName name="_xlchart.v1.80" hidden="1">'Box Plot Data'!$BJ$1</definedName>
    <definedName name="_xlchart.v1.81" hidden="1">'Box Plot Data'!$BJ$2:$BJ$50</definedName>
    <definedName name="_xlchart.v1.82" hidden="1">'Box Plot Data'!$AV$1</definedName>
    <definedName name="_xlchart.v1.83" hidden="1">'Box Plot Data'!$AV$2:$AV$50</definedName>
    <definedName name="_xlchart.v1.84" hidden="1">'Box Plot Data'!$BD$1</definedName>
    <definedName name="_xlchart.v1.85" hidden="1">'Box Plot Data'!$BD$2:$BD$50</definedName>
    <definedName name="_xlchart.v1.86" hidden="1">'Box Plot Data'!$BL$1</definedName>
    <definedName name="_xlchart.v1.87" hidden="1">'Box Plot Data'!$BL$2:$BL$50</definedName>
    <definedName name="_xlchart.v1.88" hidden="1">'Box Plot Data'!$AU$1</definedName>
    <definedName name="_xlchart.v1.89" hidden="1">'Box Plot Data'!$AU$2:$AU$50</definedName>
    <definedName name="_xlchart.v1.9" hidden="1">'Box Plot Data'!$AA$2:$AA$50</definedName>
    <definedName name="_xlchart.v1.90" hidden="1">'Box Plot Data'!$BC$1</definedName>
    <definedName name="_xlchart.v1.91" hidden="1">'Box Plot Data'!$BC$2:$BC$50</definedName>
    <definedName name="_xlchart.v1.92" hidden="1">'Box Plot Data'!$BK$1</definedName>
    <definedName name="_xlchart.v1.93" hidden="1">'Box Plot Data'!$BK$2:$BK$50</definedName>
    <definedName name="_xlchart.v1.94" hidden="1">'EMC Only'!$JA$1</definedName>
    <definedName name="_xlchart.v1.95" hidden="1">'EMC Only'!$JA$2:$JA$85</definedName>
    <definedName name="_xlchart.v1.96" hidden="1">'EMC Only'!$JC$1</definedName>
    <definedName name="_xlchart.v1.97" hidden="1">'EMC Only'!$JC$2:$JC$85</definedName>
    <definedName name="_xlchart.v1.98" hidden="1">'EMC Only'!$JE$1</definedName>
    <definedName name="_xlchart.v1.99" hidden="1">'EMC Only'!$JE$2:$JE$85</definedName>
  </definedNames>
  <calcPr calcId="191029"/>
</workbook>
</file>

<file path=xl/calcChain.xml><?xml version="1.0" encoding="utf-8"?>
<calcChain xmlns="http://schemas.openxmlformats.org/spreadsheetml/2006/main">
  <c r="D280" i="13" l="1"/>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279" i="13"/>
  <c r="TB48" i="13"/>
  <c r="TA48" i="13"/>
  <c r="SZ48" i="13"/>
  <c r="SY48" i="13"/>
  <c r="SX48" i="13"/>
  <c r="SC48" i="13"/>
  <c r="SB48" i="13"/>
  <c r="SA48" i="13"/>
  <c r="RZ48" i="13"/>
  <c r="RY48" i="13"/>
  <c r="RC48" i="13"/>
  <c r="RB48" i="13"/>
  <c r="RA48" i="13"/>
  <c r="QZ48" i="13"/>
  <c r="QY48" i="13"/>
  <c r="PO48" i="13"/>
  <c r="QD48" i="13" s="1"/>
  <c r="PN48" i="13"/>
  <c r="QC48" i="13" s="1"/>
  <c r="PM48" i="13"/>
  <c r="QB48" i="13" s="1"/>
  <c r="PL48" i="13"/>
  <c r="QA48" i="13" s="1"/>
  <c r="PK48" i="13"/>
  <c r="PZ48" i="13" s="1"/>
  <c r="PJ48" i="13"/>
  <c r="PY48" i="13" s="1"/>
  <c r="PI48" i="13"/>
  <c r="PX48" i="13" s="1"/>
  <c r="PH48" i="13"/>
  <c r="PW48" i="13" s="1"/>
  <c r="PG48" i="13"/>
  <c r="PV48" i="13" s="1"/>
  <c r="PF48" i="13"/>
  <c r="PU48" i="13" s="1"/>
  <c r="PE48" i="13"/>
  <c r="PT48" i="13" s="1"/>
  <c r="PD48" i="13"/>
  <c r="PS48" i="13" s="1"/>
  <c r="OY48" i="13"/>
  <c r="OX48" i="13"/>
  <c r="OW48" i="13"/>
  <c r="OV48" i="13"/>
  <c r="OU48" i="13"/>
  <c r="OT48" i="13"/>
  <c r="OS48" i="13"/>
  <c r="OR48" i="13"/>
  <c r="OQ48" i="13"/>
  <c r="OP48" i="13"/>
  <c r="OO48" i="13"/>
  <c r="ON48" i="13"/>
  <c r="NN48" i="13"/>
  <c r="NM48" i="13"/>
  <c r="NL48" i="13"/>
  <c r="NK48" i="13"/>
  <c r="NJ48" i="13"/>
  <c r="NI48" i="13"/>
  <c r="NH48" i="13"/>
  <c r="NG48" i="13"/>
  <c r="NF48" i="13"/>
  <c r="NE48" i="13"/>
  <c r="ND48" i="13"/>
  <c r="NC48" i="13"/>
  <c r="LN48" i="13"/>
  <c r="MC48" i="13" s="1"/>
  <c r="LM48" i="13"/>
  <c r="MB48" i="13" s="1"/>
  <c r="LL48" i="13"/>
  <c r="MA48" i="13" s="1"/>
  <c r="LK48" i="13"/>
  <c r="LZ48" i="13" s="1"/>
  <c r="LJ48" i="13"/>
  <c r="LY48" i="13" s="1"/>
  <c r="LI48" i="13"/>
  <c r="LX48" i="13" s="1"/>
  <c r="LH48" i="13"/>
  <c r="LW48" i="13" s="1"/>
  <c r="LG48" i="13"/>
  <c r="LV48" i="13" s="1"/>
  <c r="LF48" i="13"/>
  <c r="LU48" i="13" s="1"/>
  <c r="LE48" i="13"/>
  <c r="LT48" i="13" s="1"/>
  <c r="LD48" i="13"/>
  <c r="LS48" i="13" s="1"/>
  <c r="LC48" i="13"/>
  <c r="LR48" i="13" s="1"/>
  <c r="KZ48" i="13"/>
  <c r="KY48" i="13"/>
  <c r="KX48" i="13"/>
  <c r="KW48" i="13"/>
  <c r="KV48" i="13"/>
  <c r="KU48" i="13"/>
  <c r="KT48" i="13"/>
  <c r="KS48" i="13"/>
  <c r="KR48" i="13"/>
  <c r="KQ48" i="13"/>
  <c r="KP48" i="13"/>
  <c r="KO48" i="13"/>
  <c r="JO48" i="13"/>
  <c r="JN48" i="13"/>
  <c r="JM48" i="13"/>
  <c r="JL48" i="13"/>
  <c r="JK48" i="13"/>
  <c r="JJ48" i="13"/>
  <c r="JI48" i="13"/>
  <c r="JH48" i="13"/>
  <c r="JG48" i="13"/>
  <c r="JF48" i="13"/>
  <c r="JE48" i="13"/>
  <c r="JD48" i="13"/>
  <c r="HO48" i="13"/>
  <c r="ID48" i="13" s="1"/>
  <c r="HN48" i="13"/>
  <c r="IC48" i="13" s="1"/>
  <c r="HM48" i="13"/>
  <c r="IB48" i="13" s="1"/>
  <c r="HL48" i="13"/>
  <c r="IA48" i="13" s="1"/>
  <c r="HK48" i="13"/>
  <c r="HZ48" i="13" s="1"/>
  <c r="HJ48" i="13"/>
  <c r="HY48" i="13" s="1"/>
  <c r="HI48" i="13"/>
  <c r="HX48" i="13" s="1"/>
  <c r="HH48" i="13"/>
  <c r="HW48" i="13" s="1"/>
  <c r="HG48" i="13"/>
  <c r="HV48" i="13" s="1"/>
  <c r="HF48" i="13"/>
  <c r="HU48" i="13" s="1"/>
  <c r="HE48" i="13"/>
  <c r="HT48" i="13" s="1"/>
  <c r="HD48" i="13"/>
  <c r="HS48" i="13" s="1"/>
  <c r="HA48" i="13"/>
  <c r="GZ48" i="13"/>
  <c r="GY48" i="13"/>
  <c r="GX48" i="13"/>
  <c r="GW48" i="13"/>
  <c r="GV48" i="13"/>
  <c r="GU48" i="13"/>
  <c r="GT48" i="13"/>
  <c r="GS48" i="13"/>
  <c r="GR48" i="13"/>
  <c r="GQ48" i="13"/>
  <c r="GP48" i="13"/>
  <c r="FP48" i="13"/>
  <c r="FO48" i="13"/>
  <c r="FN48" i="13"/>
  <c r="FM48" i="13"/>
  <c r="FL48" i="13"/>
  <c r="FK48" i="13"/>
  <c r="FJ48" i="13"/>
  <c r="FI48" i="13"/>
  <c r="FH48" i="13"/>
  <c r="FG48" i="13"/>
  <c r="FF48" i="13"/>
  <c r="FE48" i="13"/>
  <c r="DO48" i="13"/>
  <c r="EE48" i="13" s="1"/>
  <c r="DN48" i="13"/>
  <c r="ED48" i="13" s="1"/>
  <c r="DM48" i="13"/>
  <c r="EC48" i="13" s="1"/>
  <c r="DL48" i="13"/>
  <c r="EB48" i="13" s="1"/>
  <c r="DK48" i="13"/>
  <c r="EA48" i="13" s="1"/>
  <c r="DJ48" i="13"/>
  <c r="DZ48" i="13" s="1"/>
  <c r="DI48" i="13"/>
  <c r="DY48" i="13" s="1"/>
  <c r="DH48" i="13"/>
  <c r="DX48" i="13" s="1"/>
  <c r="DG48" i="13"/>
  <c r="DW48" i="13" s="1"/>
  <c r="DF48" i="13"/>
  <c r="DV48" i="13" s="1"/>
  <c r="DE48" i="13"/>
  <c r="DU48" i="13" s="1"/>
  <c r="DD48" i="13"/>
  <c r="DT48" i="13" s="1"/>
  <c r="CZ48" i="13"/>
  <c r="CY48" i="13"/>
  <c r="CX48" i="13"/>
  <c r="CW48" i="13"/>
  <c r="CV48" i="13"/>
  <c r="CU48" i="13"/>
  <c r="CT48" i="13"/>
  <c r="CS48" i="13"/>
  <c r="CR48" i="13"/>
  <c r="CQ48" i="13"/>
  <c r="CP48" i="13"/>
  <c r="CO48" i="13"/>
  <c r="BO48" i="13"/>
  <c r="BN48" i="13"/>
  <c r="BM48" i="13"/>
  <c r="BL48" i="13"/>
  <c r="BK48" i="13"/>
  <c r="BJ48" i="13"/>
  <c r="BI48" i="13"/>
  <c r="BH48" i="13"/>
  <c r="BG48" i="13"/>
  <c r="BF48" i="13"/>
  <c r="BE48" i="13"/>
  <c r="BD48" i="13"/>
  <c r="TB47" i="13"/>
  <c r="TA47" i="13"/>
  <c r="SZ47" i="13"/>
  <c r="SY47" i="13"/>
  <c r="SX47" i="13"/>
  <c r="SC47" i="13"/>
  <c r="SB47" i="13"/>
  <c r="SA47" i="13"/>
  <c r="RZ47" i="13"/>
  <c r="RY47" i="13"/>
  <c r="RC47" i="13"/>
  <c r="RB47" i="13"/>
  <c r="RA47" i="13"/>
  <c r="QZ47" i="13"/>
  <c r="QY47" i="13"/>
  <c r="PO47" i="13"/>
  <c r="QD47" i="13" s="1"/>
  <c r="PN47" i="13"/>
  <c r="QC47" i="13" s="1"/>
  <c r="PM47" i="13"/>
  <c r="QB47" i="13" s="1"/>
  <c r="PL47" i="13"/>
  <c r="QA47" i="13" s="1"/>
  <c r="PK47" i="13"/>
  <c r="PZ47" i="13" s="1"/>
  <c r="PJ47" i="13"/>
  <c r="PY47" i="13" s="1"/>
  <c r="PI47" i="13"/>
  <c r="PX47" i="13" s="1"/>
  <c r="PH47" i="13"/>
  <c r="PW47" i="13" s="1"/>
  <c r="PG47" i="13"/>
  <c r="PV47" i="13" s="1"/>
  <c r="PF47" i="13"/>
  <c r="PU47" i="13" s="1"/>
  <c r="PE47" i="13"/>
  <c r="PT47" i="13" s="1"/>
  <c r="PD47" i="13"/>
  <c r="PS47" i="13" s="1"/>
  <c r="OY47" i="13"/>
  <c r="OX47" i="13"/>
  <c r="OW47" i="13"/>
  <c r="OV47" i="13"/>
  <c r="OU47" i="13"/>
  <c r="OT47" i="13"/>
  <c r="OS47" i="13"/>
  <c r="OR47" i="13"/>
  <c r="OQ47" i="13"/>
  <c r="OP47" i="13"/>
  <c r="OO47" i="13"/>
  <c r="ON47" i="13"/>
  <c r="NN47" i="13"/>
  <c r="NM47" i="13"/>
  <c r="NL47" i="13"/>
  <c r="NK47" i="13"/>
  <c r="NJ47" i="13"/>
  <c r="NI47" i="13"/>
  <c r="NH47" i="13"/>
  <c r="NG47" i="13"/>
  <c r="NF47" i="13"/>
  <c r="NE47" i="13"/>
  <c r="ND47" i="13"/>
  <c r="NC47" i="13"/>
  <c r="LN47" i="13"/>
  <c r="MC47" i="13" s="1"/>
  <c r="LM47" i="13"/>
  <c r="MB47" i="13" s="1"/>
  <c r="LL47" i="13"/>
  <c r="MA47" i="13" s="1"/>
  <c r="LK47" i="13"/>
  <c r="LZ47" i="13" s="1"/>
  <c r="LJ47" i="13"/>
  <c r="LY47" i="13" s="1"/>
  <c r="LI47" i="13"/>
  <c r="LX47" i="13" s="1"/>
  <c r="LH47" i="13"/>
  <c r="LW47" i="13" s="1"/>
  <c r="LG47" i="13"/>
  <c r="LV47" i="13" s="1"/>
  <c r="LF47" i="13"/>
  <c r="LU47" i="13" s="1"/>
  <c r="LE47" i="13"/>
  <c r="LT47" i="13" s="1"/>
  <c r="LD47" i="13"/>
  <c r="LS47" i="13" s="1"/>
  <c r="LC47" i="13"/>
  <c r="LR47" i="13" s="1"/>
  <c r="KZ47" i="13"/>
  <c r="KY47" i="13"/>
  <c r="KX47" i="13"/>
  <c r="KW47" i="13"/>
  <c r="KV47" i="13"/>
  <c r="KU47" i="13"/>
  <c r="KT47" i="13"/>
  <c r="KS47" i="13"/>
  <c r="KR47" i="13"/>
  <c r="KQ47" i="13"/>
  <c r="KP47" i="13"/>
  <c r="KO47" i="13"/>
  <c r="JO47" i="13"/>
  <c r="JN47" i="13"/>
  <c r="JM47" i="13"/>
  <c r="JL47" i="13"/>
  <c r="JK47" i="13"/>
  <c r="JJ47" i="13"/>
  <c r="JI47" i="13"/>
  <c r="JH47" i="13"/>
  <c r="JG47" i="13"/>
  <c r="JF47" i="13"/>
  <c r="JE47" i="13"/>
  <c r="JD47" i="13"/>
  <c r="HO47" i="13"/>
  <c r="ID47" i="13" s="1"/>
  <c r="HN47" i="13"/>
  <c r="IC47" i="13" s="1"/>
  <c r="HM47" i="13"/>
  <c r="IB47" i="13" s="1"/>
  <c r="HL47" i="13"/>
  <c r="IA47" i="13" s="1"/>
  <c r="HK47" i="13"/>
  <c r="HZ47" i="13" s="1"/>
  <c r="HJ47" i="13"/>
  <c r="HY47" i="13" s="1"/>
  <c r="HI47" i="13"/>
  <c r="HX47" i="13" s="1"/>
  <c r="HH47" i="13"/>
  <c r="HW47" i="13" s="1"/>
  <c r="HG47" i="13"/>
  <c r="HV47" i="13" s="1"/>
  <c r="HF47" i="13"/>
  <c r="HU47" i="13" s="1"/>
  <c r="HE47" i="13"/>
  <c r="HT47" i="13" s="1"/>
  <c r="HD47" i="13"/>
  <c r="HS47" i="13" s="1"/>
  <c r="HA47" i="13"/>
  <c r="GZ47" i="13"/>
  <c r="GY47" i="13"/>
  <c r="GX47" i="13"/>
  <c r="GW47" i="13"/>
  <c r="GV47" i="13"/>
  <c r="GU47" i="13"/>
  <c r="GT47" i="13"/>
  <c r="GS47" i="13"/>
  <c r="GR47" i="13"/>
  <c r="GQ47" i="13"/>
  <c r="GP47" i="13"/>
  <c r="FP47" i="13"/>
  <c r="FO47" i="13"/>
  <c r="FN47" i="13"/>
  <c r="FM47" i="13"/>
  <c r="FL47" i="13"/>
  <c r="FK47" i="13"/>
  <c r="FJ47" i="13"/>
  <c r="FI47" i="13"/>
  <c r="FH47" i="13"/>
  <c r="FG47" i="13"/>
  <c r="FF47" i="13"/>
  <c r="FE47" i="13"/>
  <c r="DO47" i="13"/>
  <c r="EE47" i="13" s="1"/>
  <c r="DN47" i="13"/>
  <c r="ED47" i="13" s="1"/>
  <c r="DM47" i="13"/>
  <c r="EC47" i="13" s="1"/>
  <c r="DL47" i="13"/>
  <c r="EB47" i="13" s="1"/>
  <c r="DK47" i="13"/>
  <c r="EA47" i="13" s="1"/>
  <c r="DJ47" i="13"/>
  <c r="DZ47" i="13" s="1"/>
  <c r="DI47" i="13"/>
  <c r="DY47" i="13" s="1"/>
  <c r="DH47" i="13"/>
  <c r="DX47" i="13" s="1"/>
  <c r="DG47" i="13"/>
  <c r="DW47" i="13" s="1"/>
  <c r="DF47" i="13"/>
  <c r="DV47" i="13" s="1"/>
  <c r="DE47" i="13"/>
  <c r="DU47" i="13" s="1"/>
  <c r="DD47" i="13"/>
  <c r="DT47" i="13" s="1"/>
  <c r="CZ47" i="13"/>
  <c r="CY47" i="13"/>
  <c r="CX47" i="13"/>
  <c r="CW47" i="13"/>
  <c r="CV47" i="13"/>
  <c r="CU47" i="13"/>
  <c r="CT47" i="13"/>
  <c r="CS47" i="13"/>
  <c r="CR47" i="13"/>
  <c r="CQ47" i="13"/>
  <c r="CP47" i="13"/>
  <c r="CO47" i="13"/>
  <c r="BO47" i="13"/>
  <c r="BN47" i="13"/>
  <c r="BM47" i="13"/>
  <c r="BL47" i="13"/>
  <c r="BK47" i="13"/>
  <c r="BJ47" i="13"/>
  <c r="BI47" i="13"/>
  <c r="BH47" i="13"/>
  <c r="BG47" i="13"/>
  <c r="BF47" i="13"/>
  <c r="BE47" i="13"/>
  <c r="BD47" i="13"/>
  <c r="TB46" i="13"/>
  <c r="TA46" i="13"/>
  <c r="SZ46" i="13"/>
  <c r="SY46" i="13"/>
  <c r="SX46" i="13"/>
  <c r="SC46" i="13"/>
  <c r="SB46" i="13"/>
  <c r="SA46" i="13"/>
  <c r="RZ46" i="13"/>
  <c r="RY46" i="13"/>
  <c r="RC46" i="13"/>
  <c r="RB46" i="13"/>
  <c r="RA46" i="13"/>
  <c r="QZ46" i="13"/>
  <c r="QY46" i="13"/>
  <c r="PO46" i="13"/>
  <c r="QD46" i="13" s="1"/>
  <c r="PN46" i="13"/>
  <c r="QC46" i="13" s="1"/>
  <c r="PM46" i="13"/>
  <c r="QB46" i="13" s="1"/>
  <c r="PL46" i="13"/>
  <c r="QA46" i="13" s="1"/>
  <c r="PK46" i="13"/>
  <c r="PZ46" i="13" s="1"/>
  <c r="PJ46" i="13"/>
  <c r="PY46" i="13" s="1"/>
  <c r="PI46" i="13"/>
  <c r="PX46" i="13" s="1"/>
  <c r="PH46" i="13"/>
  <c r="PW46" i="13" s="1"/>
  <c r="PG46" i="13"/>
  <c r="PV46" i="13" s="1"/>
  <c r="PF46" i="13"/>
  <c r="PU46" i="13" s="1"/>
  <c r="PE46" i="13"/>
  <c r="PT46" i="13" s="1"/>
  <c r="PD46" i="13"/>
  <c r="PS46" i="13" s="1"/>
  <c r="OY46" i="13"/>
  <c r="OX46" i="13"/>
  <c r="OW46" i="13"/>
  <c r="OV46" i="13"/>
  <c r="OU46" i="13"/>
  <c r="OT46" i="13"/>
  <c r="OS46" i="13"/>
  <c r="OR46" i="13"/>
  <c r="OQ46" i="13"/>
  <c r="OP46" i="13"/>
  <c r="OO46" i="13"/>
  <c r="ON46" i="13"/>
  <c r="NN46" i="13"/>
  <c r="NM46" i="13"/>
  <c r="NL46" i="13"/>
  <c r="NK46" i="13"/>
  <c r="NJ46" i="13"/>
  <c r="NI46" i="13"/>
  <c r="NH46" i="13"/>
  <c r="NG46" i="13"/>
  <c r="NF46" i="13"/>
  <c r="NE46" i="13"/>
  <c r="ND46" i="13"/>
  <c r="NC46" i="13"/>
  <c r="LN46" i="13"/>
  <c r="MC46" i="13" s="1"/>
  <c r="LM46" i="13"/>
  <c r="MB46" i="13" s="1"/>
  <c r="LL46" i="13"/>
  <c r="MA46" i="13" s="1"/>
  <c r="LK46" i="13"/>
  <c r="LZ46" i="13" s="1"/>
  <c r="LJ46" i="13"/>
  <c r="LY46" i="13" s="1"/>
  <c r="LI46" i="13"/>
  <c r="LX46" i="13" s="1"/>
  <c r="LH46" i="13"/>
  <c r="LW46" i="13" s="1"/>
  <c r="LG46" i="13"/>
  <c r="LV46" i="13" s="1"/>
  <c r="LF46" i="13"/>
  <c r="LU46" i="13" s="1"/>
  <c r="LE46" i="13"/>
  <c r="LT46" i="13" s="1"/>
  <c r="LD46" i="13"/>
  <c r="LS46" i="13" s="1"/>
  <c r="LC46" i="13"/>
  <c r="LR46" i="13" s="1"/>
  <c r="KZ46" i="13"/>
  <c r="KY46" i="13"/>
  <c r="KX46" i="13"/>
  <c r="KW46" i="13"/>
  <c r="KV46" i="13"/>
  <c r="KU46" i="13"/>
  <c r="KT46" i="13"/>
  <c r="KS46" i="13"/>
  <c r="KR46" i="13"/>
  <c r="KQ46" i="13"/>
  <c r="KP46" i="13"/>
  <c r="KO46" i="13"/>
  <c r="JO46" i="13"/>
  <c r="JN46" i="13"/>
  <c r="JM46" i="13"/>
  <c r="JL46" i="13"/>
  <c r="JK46" i="13"/>
  <c r="JJ46" i="13"/>
  <c r="JI46" i="13"/>
  <c r="JH46" i="13"/>
  <c r="JG46" i="13"/>
  <c r="JF46" i="13"/>
  <c r="JE46" i="13"/>
  <c r="JD46" i="13"/>
  <c r="HO46" i="13"/>
  <c r="ID46" i="13" s="1"/>
  <c r="HN46" i="13"/>
  <c r="IC46" i="13" s="1"/>
  <c r="HM46" i="13"/>
  <c r="IB46" i="13" s="1"/>
  <c r="HL46" i="13"/>
  <c r="IA46" i="13" s="1"/>
  <c r="HK46" i="13"/>
  <c r="HZ46" i="13" s="1"/>
  <c r="HJ46" i="13"/>
  <c r="HY46" i="13" s="1"/>
  <c r="HI46" i="13"/>
  <c r="HX46" i="13" s="1"/>
  <c r="HH46" i="13"/>
  <c r="HW46" i="13" s="1"/>
  <c r="HG46" i="13"/>
  <c r="HV46" i="13" s="1"/>
  <c r="HF46" i="13"/>
  <c r="HU46" i="13" s="1"/>
  <c r="HE46" i="13"/>
  <c r="HT46" i="13" s="1"/>
  <c r="HD46" i="13"/>
  <c r="HS46" i="13" s="1"/>
  <c r="HA46" i="13"/>
  <c r="GZ46" i="13"/>
  <c r="GY46" i="13"/>
  <c r="GX46" i="13"/>
  <c r="GW46" i="13"/>
  <c r="GV46" i="13"/>
  <c r="GU46" i="13"/>
  <c r="GT46" i="13"/>
  <c r="GS46" i="13"/>
  <c r="GR46" i="13"/>
  <c r="GQ46" i="13"/>
  <c r="GP46" i="13"/>
  <c r="FP46" i="13"/>
  <c r="FO46" i="13"/>
  <c r="FN46" i="13"/>
  <c r="FM46" i="13"/>
  <c r="FL46" i="13"/>
  <c r="FK46" i="13"/>
  <c r="FJ46" i="13"/>
  <c r="FI46" i="13"/>
  <c r="FH46" i="13"/>
  <c r="FG46" i="13"/>
  <c r="FF46" i="13"/>
  <c r="FE46" i="13"/>
  <c r="DO46" i="13"/>
  <c r="EE46" i="13" s="1"/>
  <c r="DN46" i="13"/>
  <c r="ED46" i="13" s="1"/>
  <c r="DM46" i="13"/>
  <c r="EC46" i="13" s="1"/>
  <c r="DL46" i="13"/>
  <c r="EB46" i="13" s="1"/>
  <c r="DK46" i="13"/>
  <c r="EA46" i="13" s="1"/>
  <c r="DJ46" i="13"/>
  <c r="DZ46" i="13" s="1"/>
  <c r="DI46" i="13"/>
  <c r="DY46" i="13" s="1"/>
  <c r="DH46" i="13"/>
  <c r="DX46" i="13" s="1"/>
  <c r="DG46" i="13"/>
  <c r="DW46" i="13" s="1"/>
  <c r="DF46" i="13"/>
  <c r="DV46" i="13" s="1"/>
  <c r="DE46" i="13"/>
  <c r="DU46" i="13" s="1"/>
  <c r="DD46" i="13"/>
  <c r="DT46" i="13" s="1"/>
  <c r="CZ46" i="13"/>
  <c r="CY46" i="13"/>
  <c r="CX46" i="13"/>
  <c r="CW46" i="13"/>
  <c r="CV46" i="13"/>
  <c r="CU46" i="13"/>
  <c r="CT46" i="13"/>
  <c r="CS46" i="13"/>
  <c r="CR46" i="13"/>
  <c r="CQ46" i="13"/>
  <c r="CP46" i="13"/>
  <c r="CO46" i="13"/>
  <c r="BO46" i="13"/>
  <c r="BN46" i="13"/>
  <c r="BM46" i="13"/>
  <c r="BL46" i="13"/>
  <c r="BK46" i="13"/>
  <c r="BJ46" i="13"/>
  <c r="BI46" i="13"/>
  <c r="BH46" i="13"/>
  <c r="BG46" i="13"/>
  <c r="BF46" i="13"/>
  <c r="BE46" i="13"/>
  <c r="BD46" i="13"/>
  <c r="TB45" i="13"/>
  <c r="TA45" i="13"/>
  <c r="SZ45" i="13"/>
  <c r="SY45" i="13"/>
  <c r="SX45" i="13"/>
  <c r="SC45" i="13"/>
  <c r="SB45" i="13"/>
  <c r="SA45" i="13"/>
  <c r="RZ45" i="13"/>
  <c r="RY45" i="13"/>
  <c r="RC45" i="13"/>
  <c r="RB45" i="13"/>
  <c r="RA45" i="13"/>
  <c r="QZ45" i="13"/>
  <c r="QY45" i="13"/>
  <c r="PO45" i="13"/>
  <c r="QD45" i="13" s="1"/>
  <c r="PN45" i="13"/>
  <c r="QC45" i="13" s="1"/>
  <c r="PM45" i="13"/>
  <c r="QB45" i="13" s="1"/>
  <c r="PL45" i="13"/>
  <c r="QA45" i="13" s="1"/>
  <c r="PK45" i="13"/>
  <c r="PZ45" i="13" s="1"/>
  <c r="PJ45" i="13"/>
  <c r="PY45" i="13" s="1"/>
  <c r="PI45" i="13"/>
  <c r="PX45" i="13" s="1"/>
  <c r="PH45" i="13"/>
  <c r="PW45" i="13" s="1"/>
  <c r="PG45" i="13"/>
  <c r="PV45" i="13" s="1"/>
  <c r="PF45" i="13"/>
  <c r="PU45" i="13" s="1"/>
  <c r="PE45" i="13"/>
  <c r="PT45" i="13" s="1"/>
  <c r="PD45" i="13"/>
  <c r="PS45" i="13" s="1"/>
  <c r="OY45" i="13"/>
  <c r="OX45" i="13"/>
  <c r="OW45" i="13"/>
  <c r="OV45" i="13"/>
  <c r="OU45" i="13"/>
  <c r="OT45" i="13"/>
  <c r="OS45" i="13"/>
  <c r="OR45" i="13"/>
  <c r="OQ45" i="13"/>
  <c r="OP45" i="13"/>
  <c r="OO45" i="13"/>
  <c r="ON45" i="13"/>
  <c r="NN45" i="13"/>
  <c r="NM45" i="13"/>
  <c r="NL45" i="13"/>
  <c r="NK45" i="13"/>
  <c r="NJ45" i="13"/>
  <c r="NI45" i="13"/>
  <c r="NH45" i="13"/>
  <c r="NG45" i="13"/>
  <c r="NF45" i="13"/>
  <c r="NE45" i="13"/>
  <c r="ND45" i="13"/>
  <c r="NC45" i="13"/>
  <c r="LN45" i="13"/>
  <c r="MC45" i="13" s="1"/>
  <c r="LM45" i="13"/>
  <c r="MB45" i="13" s="1"/>
  <c r="LL45" i="13"/>
  <c r="MA45" i="13" s="1"/>
  <c r="LK45" i="13"/>
  <c r="LZ45" i="13" s="1"/>
  <c r="LJ45" i="13"/>
  <c r="LY45" i="13" s="1"/>
  <c r="LI45" i="13"/>
  <c r="LX45" i="13" s="1"/>
  <c r="LH45" i="13"/>
  <c r="LW45" i="13" s="1"/>
  <c r="LG45" i="13"/>
  <c r="LV45" i="13" s="1"/>
  <c r="LF45" i="13"/>
  <c r="LU45" i="13" s="1"/>
  <c r="LE45" i="13"/>
  <c r="LT45" i="13" s="1"/>
  <c r="LD45" i="13"/>
  <c r="LS45" i="13" s="1"/>
  <c r="LC45" i="13"/>
  <c r="LR45" i="13" s="1"/>
  <c r="KZ45" i="13"/>
  <c r="KY45" i="13"/>
  <c r="KX45" i="13"/>
  <c r="KW45" i="13"/>
  <c r="KV45" i="13"/>
  <c r="KU45" i="13"/>
  <c r="KT45" i="13"/>
  <c r="KS45" i="13"/>
  <c r="KR45" i="13"/>
  <c r="KQ45" i="13"/>
  <c r="KP45" i="13"/>
  <c r="KO45" i="13"/>
  <c r="JO45" i="13"/>
  <c r="JN45" i="13"/>
  <c r="JM45" i="13"/>
  <c r="JL45" i="13"/>
  <c r="JK45" i="13"/>
  <c r="JJ45" i="13"/>
  <c r="JI45" i="13"/>
  <c r="JH45" i="13"/>
  <c r="JG45" i="13"/>
  <c r="JF45" i="13"/>
  <c r="JE45" i="13"/>
  <c r="JD45" i="13"/>
  <c r="HO45" i="13"/>
  <c r="ID45" i="13" s="1"/>
  <c r="HN45" i="13"/>
  <c r="IC45" i="13" s="1"/>
  <c r="HM45" i="13"/>
  <c r="IB45" i="13" s="1"/>
  <c r="HL45" i="13"/>
  <c r="IA45" i="13" s="1"/>
  <c r="HK45" i="13"/>
  <c r="HZ45" i="13" s="1"/>
  <c r="HJ45" i="13"/>
  <c r="HY45" i="13" s="1"/>
  <c r="HI45" i="13"/>
  <c r="HX45" i="13" s="1"/>
  <c r="HH45" i="13"/>
  <c r="HW45" i="13" s="1"/>
  <c r="HG45" i="13"/>
  <c r="HV45" i="13" s="1"/>
  <c r="HF45" i="13"/>
  <c r="HU45" i="13" s="1"/>
  <c r="HE45" i="13"/>
  <c r="HT45" i="13" s="1"/>
  <c r="HD45" i="13"/>
  <c r="HS45" i="13" s="1"/>
  <c r="HA45" i="13"/>
  <c r="GZ45" i="13"/>
  <c r="GY45" i="13"/>
  <c r="GX45" i="13"/>
  <c r="GW45" i="13"/>
  <c r="GV45" i="13"/>
  <c r="GU45" i="13"/>
  <c r="GT45" i="13"/>
  <c r="GS45" i="13"/>
  <c r="GR45" i="13"/>
  <c r="GQ45" i="13"/>
  <c r="GP45" i="13"/>
  <c r="FP45" i="13"/>
  <c r="FO45" i="13"/>
  <c r="FN45" i="13"/>
  <c r="FM45" i="13"/>
  <c r="FL45" i="13"/>
  <c r="FK45" i="13"/>
  <c r="FJ45" i="13"/>
  <c r="FI45" i="13"/>
  <c r="FH45" i="13"/>
  <c r="FG45" i="13"/>
  <c r="FF45" i="13"/>
  <c r="FE45" i="13"/>
  <c r="DO45" i="13"/>
  <c r="EE45" i="13" s="1"/>
  <c r="DN45" i="13"/>
  <c r="ED45" i="13" s="1"/>
  <c r="DM45" i="13"/>
  <c r="EC45" i="13" s="1"/>
  <c r="DL45" i="13"/>
  <c r="EB45" i="13" s="1"/>
  <c r="DK45" i="13"/>
  <c r="EA45" i="13" s="1"/>
  <c r="DJ45" i="13"/>
  <c r="DZ45" i="13" s="1"/>
  <c r="DI45" i="13"/>
  <c r="DY45" i="13" s="1"/>
  <c r="DH45" i="13"/>
  <c r="DX45" i="13" s="1"/>
  <c r="DG45" i="13"/>
  <c r="DW45" i="13" s="1"/>
  <c r="DF45" i="13"/>
  <c r="DV45" i="13" s="1"/>
  <c r="DE45" i="13"/>
  <c r="DU45" i="13" s="1"/>
  <c r="DD45" i="13"/>
  <c r="DT45" i="13" s="1"/>
  <c r="CZ45" i="13"/>
  <c r="CY45" i="13"/>
  <c r="CX45" i="13"/>
  <c r="CW45" i="13"/>
  <c r="CV45" i="13"/>
  <c r="CU45" i="13"/>
  <c r="CT45" i="13"/>
  <c r="CS45" i="13"/>
  <c r="CR45" i="13"/>
  <c r="CQ45" i="13"/>
  <c r="CP45" i="13"/>
  <c r="CO45" i="13"/>
  <c r="BO45" i="13"/>
  <c r="BN45" i="13"/>
  <c r="BM45" i="13"/>
  <c r="BL45" i="13"/>
  <c r="BK45" i="13"/>
  <c r="BJ45" i="13"/>
  <c r="BI45" i="13"/>
  <c r="BH45" i="13"/>
  <c r="BG45" i="13"/>
  <c r="BF45" i="13"/>
  <c r="BE45" i="13"/>
  <c r="BD45" i="13"/>
  <c r="TB44" i="13"/>
  <c r="TA44" i="13"/>
  <c r="SZ44" i="13"/>
  <c r="SY44" i="13"/>
  <c r="SX44" i="13"/>
  <c r="SC44" i="13"/>
  <c r="SB44" i="13"/>
  <c r="SA44" i="13"/>
  <c r="RZ44" i="13"/>
  <c r="RY44" i="13"/>
  <c r="RC44" i="13"/>
  <c r="RB44" i="13"/>
  <c r="RA44" i="13"/>
  <c r="QZ44" i="13"/>
  <c r="QY44" i="13"/>
  <c r="PO44" i="13"/>
  <c r="QD44" i="13" s="1"/>
  <c r="PN44" i="13"/>
  <c r="QC44" i="13" s="1"/>
  <c r="PM44" i="13"/>
  <c r="QB44" i="13" s="1"/>
  <c r="PL44" i="13"/>
  <c r="QA44" i="13" s="1"/>
  <c r="PK44" i="13"/>
  <c r="PZ44" i="13" s="1"/>
  <c r="PJ44" i="13"/>
  <c r="PY44" i="13" s="1"/>
  <c r="PI44" i="13"/>
  <c r="PX44" i="13" s="1"/>
  <c r="PH44" i="13"/>
  <c r="PW44" i="13" s="1"/>
  <c r="PG44" i="13"/>
  <c r="PV44" i="13" s="1"/>
  <c r="PF44" i="13"/>
  <c r="PU44" i="13" s="1"/>
  <c r="PE44" i="13"/>
  <c r="PT44" i="13" s="1"/>
  <c r="PD44" i="13"/>
  <c r="PS44" i="13" s="1"/>
  <c r="OY44" i="13"/>
  <c r="OX44" i="13"/>
  <c r="OW44" i="13"/>
  <c r="OV44" i="13"/>
  <c r="OU44" i="13"/>
  <c r="OT44" i="13"/>
  <c r="OS44" i="13"/>
  <c r="OR44" i="13"/>
  <c r="OQ44" i="13"/>
  <c r="OP44" i="13"/>
  <c r="OO44" i="13"/>
  <c r="ON44" i="13"/>
  <c r="NN44" i="13"/>
  <c r="NM44" i="13"/>
  <c r="NL44" i="13"/>
  <c r="NK44" i="13"/>
  <c r="NJ44" i="13"/>
  <c r="NI44" i="13"/>
  <c r="NH44" i="13"/>
  <c r="NG44" i="13"/>
  <c r="NF44" i="13"/>
  <c r="NE44" i="13"/>
  <c r="ND44" i="13"/>
  <c r="NC44" i="13"/>
  <c r="LN44" i="13"/>
  <c r="MC44" i="13" s="1"/>
  <c r="LM44" i="13"/>
  <c r="MB44" i="13" s="1"/>
  <c r="LL44" i="13"/>
  <c r="MA44" i="13" s="1"/>
  <c r="LK44" i="13"/>
  <c r="LZ44" i="13" s="1"/>
  <c r="LJ44" i="13"/>
  <c r="LY44" i="13" s="1"/>
  <c r="LI44" i="13"/>
  <c r="LX44" i="13" s="1"/>
  <c r="LH44" i="13"/>
  <c r="LW44" i="13" s="1"/>
  <c r="LG44" i="13"/>
  <c r="LV44" i="13" s="1"/>
  <c r="LF44" i="13"/>
  <c r="LU44" i="13" s="1"/>
  <c r="LE44" i="13"/>
  <c r="LT44" i="13" s="1"/>
  <c r="LD44" i="13"/>
  <c r="LS44" i="13" s="1"/>
  <c r="LC44" i="13"/>
  <c r="LR44" i="13" s="1"/>
  <c r="KZ44" i="13"/>
  <c r="KY44" i="13"/>
  <c r="KX44" i="13"/>
  <c r="KW44" i="13"/>
  <c r="KV44" i="13"/>
  <c r="KU44" i="13"/>
  <c r="KT44" i="13"/>
  <c r="KS44" i="13"/>
  <c r="KR44" i="13"/>
  <c r="KQ44" i="13"/>
  <c r="KP44" i="13"/>
  <c r="KO44" i="13"/>
  <c r="JO44" i="13"/>
  <c r="JN44" i="13"/>
  <c r="JM44" i="13"/>
  <c r="JL44" i="13"/>
  <c r="JK44" i="13"/>
  <c r="JJ44" i="13"/>
  <c r="JI44" i="13"/>
  <c r="JH44" i="13"/>
  <c r="JG44" i="13"/>
  <c r="JF44" i="13"/>
  <c r="JE44" i="13"/>
  <c r="JD44" i="13"/>
  <c r="HO44" i="13"/>
  <c r="ID44" i="13" s="1"/>
  <c r="HN44" i="13"/>
  <c r="IC44" i="13" s="1"/>
  <c r="HM44" i="13"/>
  <c r="IB44" i="13" s="1"/>
  <c r="HL44" i="13"/>
  <c r="IA44" i="13" s="1"/>
  <c r="HK44" i="13"/>
  <c r="HZ44" i="13" s="1"/>
  <c r="HJ44" i="13"/>
  <c r="HY44" i="13" s="1"/>
  <c r="HI44" i="13"/>
  <c r="HX44" i="13" s="1"/>
  <c r="HH44" i="13"/>
  <c r="HW44" i="13" s="1"/>
  <c r="HG44" i="13"/>
  <c r="HV44" i="13" s="1"/>
  <c r="HF44" i="13"/>
  <c r="HU44" i="13" s="1"/>
  <c r="HE44" i="13"/>
  <c r="HT44" i="13" s="1"/>
  <c r="HD44" i="13"/>
  <c r="HS44" i="13" s="1"/>
  <c r="HA44" i="13"/>
  <c r="GZ44" i="13"/>
  <c r="GY44" i="13"/>
  <c r="GX44" i="13"/>
  <c r="GW44" i="13"/>
  <c r="GV44" i="13"/>
  <c r="GU44" i="13"/>
  <c r="GT44" i="13"/>
  <c r="GS44" i="13"/>
  <c r="GR44" i="13"/>
  <c r="GQ44" i="13"/>
  <c r="GP44" i="13"/>
  <c r="FP44" i="13"/>
  <c r="FO44" i="13"/>
  <c r="FN44" i="13"/>
  <c r="FM44" i="13"/>
  <c r="FL44" i="13"/>
  <c r="FK44" i="13"/>
  <c r="FJ44" i="13"/>
  <c r="FI44" i="13"/>
  <c r="FH44" i="13"/>
  <c r="FG44" i="13"/>
  <c r="FF44" i="13"/>
  <c r="FE44" i="13"/>
  <c r="DO44" i="13"/>
  <c r="EE44" i="13" s="1"/>
  <c r="DN44" i="13"/>
  <c r="ED44" i="13" s="1"/>
  <c r="DM44" i="13"/>
  <c r="EC44" i="13" s="1"/>
  <c r="DL44" i="13"/>
  <c r="EB44" i="13" s="1"/>
  <c r="DK44" i="13"/>
  <c r="EA44" i="13" s="1"/>
  <c r="DJ44" i="13"/>
  <c r="DZ44" i="13" s="1"/>
  <c r="DI44" i="13"/>
  <c r="DY44" i="13" s="1"/>
  <c r="DH44" i="13"/>
  <c r="DX44" i="13" s="1"/>
  <c r="DG44" i="13"/>
  <c r="DW44" i="13" s="1"/>
  <c r="DF44" i="13"/>
  <c r="DV44" i="13" s="1"/>
  <c r="DE44" i="13"/>
  <c r="DU44" i="13" s="1"/>
  <c r="DD44" i="13"/>
  <c r="DT44" i="13" s="1"/>
  <c r="CZ44" i="13"/>
  <c r="CY44" i="13"/>
  <c r="CX44" i="13"/>
  <c r="CW44" i="13"/>
  <c r="CV44" i="13"/>
  <c r="CU44" i="13"/>
  <c r="CT44" i="13"/>
  <c r="CS44" i="13"/>
  <c r="CR44" i="13"/>
  <c r="CQ44" i="13"/>
  <c r="CP44" i="13"/>
  <c r="CO44" i="13"/>
  <c r="BO44" i="13"/>
  <c r="BN44" i="13"/>
  <c r="BM44" i="13"/>
  <c r="BL44" i="13"/>
  <c r="BK44" i="13"/>
  <c r="BJ44" i="13"/>
  <c r="BI44" i="13"/>
  <c r="BH44" i="13"/>
  <c r="BG44" i="13"/>
  <c r="BF44" i="13"/>
  <c r="BE44" i="13"/>
  <c r="BD44" i="13"/>
  <c r="TB43" i="13"/>
  <c r="TA43" i="13"/>
  <c r="SZ43" i="13"/>
  <c r="SY43" i="13"/>
  <c r="SX43" i="13"/>
  <c r="SC43" i="13"/>
  <c r="SB43" i="13"/>
  <c r="SA43" i="13"/>
  <c r="RZ43" i="13"/>
  <c r="RY43" i="13"/>
  <c r="RC43" i="13"/>
  <c r="RB43" i="13"/>
  <c r="RA43" i="13"/>
  <c r="QZ43" i="13"/>
  <c r="QY43" i="13"/>
  <c r="PO43" i="13"/>
  <c r="QD43" i="13" s="1"/>
  <c r="PN43" i="13"/>
  <c r="QC43" i="13" s="1"/>
  <c r="PM43" i="13"/>
  <c r="QB43" i="13" s="1"/>
  <c r="PL43" i="13"/>
  <c r="QA43" i="13" s="1"/>
  <c r="PK43" i="13"/>
  <c r="PZ43" i="13" s="1"/>
  <c r="PJ43" i="13"/>
  <c r="PY43" i="13" s="1"/>
  <c r="PI43" i="13"/>
  <c r="PX43" i="13" s="1"/>
  <c r="PH43" i="13"/>
  <c r="PW43" i="13" s="1"/>
  <c r="PG43" i="13"/>
  <c r="PV43" i="13" s="1"/>
  <c r="PF43" i="13"/>
  <c r="PU43" i="13" s="1"/>
  <c r="PE43" i="13"/>
  <c r="PT43" i="13" s="1"/>
  <c r="PD43" i="13"/>
  <c r="PS43" i="13" s="1"/>
  <c r="OY43" i="13"/>
  <c r="OX43" i="13"/>
  <c r="OW43" i="13"/>
  <c r="OV43" i="13"/>
  <c r="OU43" i="13"/>
  <c r="OT43" i="13"/>
  <c r="OS43" i="13"/>
  <c r="OR43" i="13"/>
  <c r="OQ43" i="13"/>
  <c r="OP43" i="13"/>
  <c r="OO43" i="13"/>
  <c r="ON43" i="13"/>
  <c r="NN43" i="13"/>
  <c r="NM43" i="13"/>
  <c r="NL43" i="13"/>
  <c r="NK43" i="13"/>
  <c r="NJ43" i="13"/>
  <c r="NI43" i="13"/>
  <c r="NH43" i="13"/>
  <c r="NG43" i="13"/>
  <c r="NF43" i="13"/>
  <c r="NE43" i="13"/>
  <c r="ND43" i="13"/>
  <c r="NC43" i="13"/>
  <c r="LN43" i="13"/>
  <c r="MC43" i="13" s="1"/>
  <c r="LM43" i="13"/>
  <c r="MB43" i="13" s="1"/>
  <c r="LL43" i="13"/>
  <c r="MA43" i="13" s="1"/>
  <c r="LK43" i="13"/>
  <c r="LZ43" i="13" s="1"/>
  <c r="LJ43" i="13"/>
  <c r="LY43" i="13" s="1"/>
  <c r="LI43" i="13"/>
  <c r="LX43" i="13" s="1"/>
  <c r="LH43" i="13"/>
  <c r="LW43" i="13" s="1"/>
  <c r="LG43" i="13"/>
  <c r="LV43" i="13" s="1"/>
  <c r="LF43" i="13"/>
  <c r="LU43" i="13" s="1"/>
  <c r="LE43" i="13"/>
  <c r="LT43" i="13" s="1"/>
  <c r="LD43" i="13"/>
  <c r="LS43" i="13" s="1"/>
  <c r="LC43" i="13"/>
  <c r="LR43" i="13" s="1"/>
  <c r="KZ43" i="13"/>
  <c r="KY43" i="13"/>
  <c r="KX43" i="13"/>
  <c r="KW43" i="13"/>
  <c r="KV43" i="13"/>
  <c r="KU43" i="13"/>
  <c r="KT43" i="13"/>
  <c r="KS43" i="13"/>
  <c r="KR43" i="13"/>
  <c r="KQ43" i="13"/>
  <c r="KP43" i="13"/>
  <c r="KO43" i="13"/>
  <c r="JO43" i="13"/>
  <c r="JN43" i="13"/>
  <c r="JM43" i="13"/>
  <c r="JL43" i="13"/>
  <c r="JK43" i="13"/>
  <c r="JJ43" i="13"/>
  <c r="JI43" i="13"/>
  <c r="JH43" i="13"/>
  <c r="JG43" i="13"/>
  <c r="JF43" i="13"/>
  <c r="JE43" i="13"/>
  <c r="JD43" i="13"/>
  <c r="HO43" i="13"/>
  <c r="ID43" i="13" s="1"/>
  <c r="HN43" i="13"/>
  <c r="IC43" i="13" s="1"/>
  <c r="HM43" i="13"/>
  <c r="IB43" i="13" s="1"/>
  <c r="HL43" i="13"/>
  <c r="IA43" i="13" s="1"/>
  <c r="HK43" i="13"/>
  <c r="HZ43" i="13" s="1"/>
  <c r="HJ43" i="13"/>
  <c r="HY43" i="13" s="1"/>
  <c r="HI43" i="13"/>
  <c r="HX43" i="13" s="1"/>
  <c r="HH43" i="13"/>
  <c r="HW43" i="13" s="1"/>
  <c r="HG43" i="13"/>
  <c r="HV43" i="13" s="1"/>
  <c r="HF43" i="13"/>
  <c r="HU43" i="13" s="1"/>
  <c r="HE43" i="13"/>
  <c r="HT43" i="13" s="1"/>
  <c r="HD43" i="13"/>
  <c r="HS43" i="13" s="1"/>
  <c r="HA43" i="13"/>
  <c r="GZ43" i="13"/>
  <c r="GY43" i="13"/>
  <c r="GX43" i="13"/>
  <c r="GW43" i="13"/>
  <c r="GV43" i="13"/>
  <c r="GU43" i="13"/>
  <c r="GT43" i="13"/>
  <c r="GS43" i="13"/>
  <c r="GR43" i="13"/>
  <c r="GQ43" i="13"/>
  <c r="GP43" i="13"/>
  <c r="FP43" i="13"/>
  <c r="FO43" i="13"/>
  <c r="FN43" i="13"/>
  <c r="FM43" i="13"/>
  <c r="FL43" i="13"/>
  <c r="FK43" i="13"/>
  <c r="FJ43" i="13"/>
  <c r="FI43" i="13"/>
  <c r="FH43" i="13"/>
  <c r="FG43" i="13"/>
  <c r="FF43" i="13"/>
  <c r="FE43" i="13"/>
  <c r="DO43" i="13"/>
  <c r="EE43" i="13" s="1"/>
  <c r="DN43" i="13"/>
  <c r="ED43" i="13" s="1"/>
  <c r="DM43" i="13"/>
  <c r="EC43" i="13" s="1"/>
  <c r="DL43" i="13"/>
  <c r="EB43" i="13" s="1"/>
  <c r="DK43" i="13"/>
  <c r="EA43" i="13" s="1"/>
  <c r="DJ43" i="13"/>
  <c r="DZ43" i="13" s="1"/>
  <c r="DI43" i="13"/>
  <c r="DY43" i="13" s="1"/>
  <c r="DH43" i="13"/>
  <c r="DX43" i="13" s="1"/>
  <c r="DG43" i="13"/>
  <c r="DW43" i="13" s="1"/>
  <c r="DF43" i="13"/>
  <c r="DV43" i="13" s="1"/>
  <c r="DE43" i="13"/>
  <c r="DU43" i="13" s="1"/>
  <c r="DD43" i="13"/>
  <c r="DT43" i="13" s="1"/>
  <c r="CZ43" i="13"/>
  <c r="CY43" i="13"/>
  <c r="CX43" i="13"/>
  <c r="CW43" i="13"/>
  <c r="CV43" i="13"/>
  <c r="CU43" i="13"/>
  <c r="CT43" i="13"/>
  <c r="CS43" i="13"/>
  <c r="CR43" i="13"/>
  <c r="CQ43" i="13"/>
  <c r="CP43" i="13"/>
  <c r="CO43" i="13"/>
  <c r="BO43" i="13"/>
  <c r="BN43" i="13"/>
  <c r="BM43" i="13"/>
  <c r="BL43" i="13"/>
  <c r="BK43" i="13"/>
  <c r="BJ43" i="13"/>
  <c r="BI43" i="13"/>
  <c r="BH43" i="13"/>
  <c r="BG43" i="13"/>
  <c r="BF43" i="13"/>
  <c r="BE43" i="13"/>
  <c r="BD43" i="13"/>
  <c r="TB42" i="13"/>
  <c r="TA42" i="13"/>
  <c r="SZ42" i="13"/>
  <c r="SY42" i="13"/>
  <c r="SX42" i="13"/>
  <c r="SC42" i="13"/>
  <c r="SB42" i="13"/>
  <c r="SA42" i="13"/>
  <c r="RZ42" i="13"/>
  <c r="RY42" i="13"/>
  <c r="RC42" i="13"/>
  <c r="RB42" i="13"/>
  <c r="RA42" i="13"/>
  <c r="QZ42" i="13"/>
  <c r="QY42" i="13"/>
  <c r="PO42" i="13"/>
  <c r="QD42" i="13" s="1"/>
  <c r="PN42" i="13"/>
  <c r="QC42" i="13" s="1"/>
  <c r="PM42" i="13"/>
  <c r="QB42" i="13" s="1"/>
  <c r="PL42" i="13"/>
  <c r="QA42" i="13" s="1"/>
  <c r="PK42" i="13"/>
  <c r="PZ42" i="13" s="1"/>
  <c r="PJ42" i="13"/>
  <c r="PY42" i="13" s="1"/>
  <c r="PI42" i="13"/>
  <c r="PX42" i="13" s="1"/>
  <c r="PH42" i="13"/>
  <c r="PW42" i="13" s="1"/>
  <c r="PG42" i="13"/>
  <c r="PV42" i="13" s="1"/>
  <c r="PF42" i="13"/>
  <c r="PU42" i="13" s="1"/>
  <c r="PE42" i="13"/>
  <c r="PT42" i="13" s="1"/>
  <c r="PD42" i="13"/>
  <c r="PS42" i="13" s="1"/>
  <c r="OY42" i="13"/>
  <c r="OX42" i="13"/>
  <c r="OW42" i="13"/>
  <c r="OV42" i="13"/>
  <c r="OU42" i="13"/>
  <c r="OT42" i="13"/>
  <c r="OS42" i="13"/>
  <c r="OR42" i="13"/>
  <c r="OQ42" i="13"/>
  <c r="OP42" i="13"/>
  <c r="OO42" i="13"/>
  <c r="ON42" i="13"/>
  <c r="NN42" i="13"/>
  <c r="NM42" i="13"/>
  <c r="NL42" i="13"/>
  <c r="NK42" i="13"/>
  <c r="NJ42" i="13"/>
  <c r="NI42" i="13"/>
  <c r="NH42" i="13"/>
  <c r="NG42" i="13"/>
  <c r="NF42" i="13"/>
  <c r="NE42" i="13"/>
  <c r="ND42" i="13"/>
  <c r="NC42" i="13"/>
  <c r="LN42" i="13"/>
  <c r="MC42" i="13" s="1"/>
  <c r="LM42" i="13"/>
  <c r="MB42" i="13" s="1"/>
  <c r="LL42" i="13"/>
  <c r="MA42" i="13" s="1"/>
  <c r="LK42" i="13"/>
  <c r="LZ42" i="13" s="1"/>
  <c r="LJ42" i="13"/>
  <c r="LY42" i="13" s="1"/>
  <c r="LI42" i="13"/>
  <c r="LX42" i="13" s="1"/>
  <c r="LH42" i="13"/>
  <c r="LW42" i="13" s="1"/>
  <c r="LG42" i="13"/>
  <c r="LV42" i="13" s="1"/>
  <c r="LF42" i="13"/>
  <c r="LU42" i="13" s="1"/>
  <c r="LE42" i="13"/>
  <c r="LT42" i="13" s="1"/>
  <c r="LD42" i="13"/>
  <c r="LS42" i="13" s="1"/>
  <c r="LC42" i="13"/>
  <c r="LR42" i="13" s="1"/>
  <c r="KZ42" i="13"/>
  <c r="KY42" i="13"/>
  <c r="KX42" i="13"/>
  <c r="KW42" i="13"/>
  <c r="KV42" i="13"/>
  <c r="KU42" i="13"/>
  <c r="KT42" i="13"/>
  <c r="KS42" i="13"/>
  <c r="KR42" i="13"/>
  <c r="KQ42" i="13"/>
  <c r="KP42" i="13"/>
  <c r="KO42" i="13"/>
  <c r="JO42" i="13"/>
  <c r="JN42" i="13"/>
  <c r="JM42" i="13"/>
  <c r="JL42" i="13"/>
  <c r="JK42" i="13"/>
  <c r="JJ42" i="13"/>
  <c r="JI42" i="13"/>
  <c r="JH42" i="13"/>
  <c r="JG42" i="13"/>
  <c r="JF42" i="13"/>
  <c r="JE42" i="13"/>
  <c r="JD42" i="13"/>
  <c r="HO42" i="13"/>
  <c r="ID42" i="13" s="1"/>
  <c r="HN42" i="13"/>
  <c r="IC42" i="13" s="1"/>
  <c r="HM42" i="13"/>
  <c r="IB42" i="13" s="1"/>
  <c r="HL42" i="13"/>
  <c r="IA42" i="13" s="1"/>
  <c r="HK42" i="13"/>
  <c r="HZ42" i="13" s="1"/>
  <c r="HJ42" i="13"/>
  <c r="HY42" i="13" s="1"/>
  <c r="HI42" i="13"/>
  <c r="HX42" i="13" s="1"/>
  <c r="HH42" i="13"/>
  <c r="HW42" i="13" s="1"/>
  <c r="HG42" i="13"/>
  <c r="HV42" i="13" s="1"/>
  <c r="HF42" i="13"/>
  <c r="HU42" i="13" s="1"/>
  <c r="HE42" i="13"/>
  <c r="HT42" i="13" s="1"/>
  <c r="HD42" i="13"/>
  <c r="HS42" i="13" s="1"/>
  <c r="HA42" i="13"/>
  <c r="GZ42" i="13"/>
  <c r="GY42" i="13"/>
  <c r="GX42" i="13"/>
  <c r="GW42" i="13"/>
  <c r="GV42" i="13"/>
  <c r="GU42" i="13"/>
  <c r="GT42" i="13"/>
  <c r="GS42" i="13"/>
  <c r="GR42" i="13"/>
  <c r="GQ42" i="13"/>
  <c r="GP42" i="13"/>
  <c r="FP42" i="13"/>
  <c r="FO42" i="13"/>
  <c r="FN42" i="13"/>
  <c r="FM42" i="13"/>
  <c r="FL42" i="13"/>
  <c r="FK42" i="13"/>
  <c r="FJ42" i="13"/>
  <c r="FI42" i="13"/>
  <c r="FH42" i="13"/>
  <c r="FG42" i="13"/>
  <c r="FF42" i="13"/>
  <c r="FE42" i="13"/>
  <c r="DO42" i="13"/>
  <c r="EE42" i="13" s="1"/>
  <c r="DN42" i="13"/>
  <c r="ED42" i="13" s="1"/>
  <c r="DM42" i="13"/>
  <c r="EC42" i="13" s="1"/>
  <c r="DL42" i="13"/>
  <c r="EB42" i="13" s="1"/>
  <c r="DK42" i="13"/>
  <c r="EA42" i="13" s="1"/>
  <c r="DJ42" i="13"/>
  <c r="DZ42" i="13" s="1"/>
  <c r="DI42" i="13"/>
  <c r="DY42" i="13" s="1"/>
  <c r="DH42" i="13"/>
  <c r="DX42" i="13" s="1"/>
  <c r="DG42" i="13"/>
  <c r="DW42" i="13" s="1"/>
  <c r="DF42" i="13"/>
  <c r="DV42" i="13" s="1"/>
  <c r="DE42" i="13"/>
  <c r="DU42" i="13" s="1"/>
  <c r="DD42" i="13"/>
  <c r="DT42" i="13" s="1"/>
  <c r="CZ42" i="13"/>
  <c r="CY42" i="13"/>
  <c r="CX42" i="13"/>
  <c r="CW42" i="13"/>
  <c r="CV42" i="13"/>
  <c r="CU42" i="13"/>
  <c r="CT42" i="13"/>
  <c r="CS42" i="13"/>
  <c r="CR42" i="13"/>
  <c r="CQ42" i="13"/>
  <c r="CP42" i="13"/>
  <c r="CO42" i="13"/>
  <c r="BO42" i="13"/>
  <c r="BN42" i="13"/>
  <c r="BM42" i="13"/>
  <c r="BL42" i="13"/>
  <c r="BK42" i="13"/>
  <c r="BJ42" i="13"/>
  <c r="BI42" i="13"/>
  <c r="BH42" i="13"/>
  <c r="BG42" i="13"/>
  <c r="BF42" i="13"/>
  <c r="BE42" i="13"/>
  <c r="BD42" i="13"/>
  <c r="TB41" i="13"/>
  <c r="TA41" i="13"/>
  <c r="SZ41" i="13"/>
  <c r="SY41" i="13"/>
  <c r="SX41" i="13"/>
  <c r="SC41" i="13"/>
  <c r="SB41" i="13"/>
  <c r="SA41" i="13"/>
  <c r="RZ41" i="13"/>
  <c r="RY41" i="13"/>
  <c r="RC41" i="13"/>
  <c r="RB41" i="13"/>
  <c r="RA41" i="13"/>
  <c r="QZ41" i="13"/>
  <c r="QY41" i="13"/>
  <c r="PO41" i="13"/>
  <c r="QD41" i="13" s="1"/>
  <c r="PN41" i="13"/>
  <c r="QC41" i="13" s="1"/>
  <c r="PM41" i="13"/>
  <c r="QB41" i="13" s="1"/>
  <c r="PL41" i="13"/>
  <c r="QA41" i="13" s="1"/>
  <c r="PK41" i="13"/>
  <c r="PZ41" i="13" s="1"/>
  <c r="PJ41" i="13"/>
  <c r="PY41" i="13" s="1"/>
  <c r="PI41" i="13"/>
  <c r="PX41" i="13" s="1"/>
  <c r="PH41" i="13"/>
  <c r="PW41" i="13" s="1"/>
  <c r="PG41" i="13"/>
  <c r="PV41" i="13" s="1"/>
  <c r="PF41" i="13"/>
  <c r="PU41" i="13" s="1"/>
  <c r="PE41" i="13"/>
  <c r="PT41" i="13" s="1"/>
  <c r="PD41" i="13"/>
  <c r="PS41" i="13" s="1"/>
  <c r="OY41" i="13"/>
  <c r="OX41" i="13"/>
  <c r="OW41" i="13"/>
  <c r="OV41" i="13"/>
  <c r="OU41" i="13"/>
  <c r="OT41" i="13"/>
  <c r="OS41" i="13"/>
  <c r="OR41" i="13"/>
  <c r="OQ41" i="13"/>
  <c r="OP41" i="13"/>
  <c r="OO41" i="13"/>
  <c r="ON41" i="13"/>
  <c r="NN41" i="13"/>
  <c r="NM41" i="13"/>
  <c r="NL41" i="13"/>
  <c r="NK41" i="13"/>
  <c r="NJ41" i="13"/>
  <c r="NI41" i="13"/>
  <c r="NH41" i="13"/>
  <c r="NG41" i="13"/>
  <c r="NF41" i="13"/>
  <c r="NE41" i="13"/>
  <c r="ND41" i="13"/>
  <c r="NC41" i="13"/>
  <c r="LN41" i="13"/>
  <c r="MC41" i="13" s="1"/>
  <c r="LM41" i="13"/>
  <c r="MB41" i="13" s="1"/>
  <c r="LL41" i="13"/>
  <c r="MA41" i="13" s="1"/>
  <c r="LK41" i="13"/>
  <c r="LZ41" i="13" s="1"/>
  <c r="LJ41" i="13"/>
  <c r="LY41" i="13" s="1"/>
  <c r="LI41" i="13"/>
  <c r="LX41" i="13" s="1"/>
  <c r="LH41" i="13"/>
  <c r="LW41" i="13" s="1"/>
  <c r="LG41" i="13"/>
  <c r="LV41" i="13" s="1"/>
  <c r="LF41" i="13"/>
  <c r="LU41" i="13" s="1"/>
  <c r="LE41" i="13"/>
  <c r="LT41" i="13" s="1"/>
  <c r="LD41" i="13"/>
  <c r="LS41" i="13" s="1"/>
  <c r="LC41" i="13"/>
  <c r="LR41" i="13" s="1"/>
  <c r="KZ41" i="13"/>
  <c r="KY41" i="13"/>
  <c r="KX41" i="13"/>
  <c r="KW41" i="13"/>
  <c r="KV41" i="13"/>
  <c r="KU41" i="13"/>
  <c r="KT41" i="13"/>
  <c r="KS41" i="13"/>
  <c r="KR41" i="13"/>
  <c r="KQ41" i="13"/>
  <c r="KP41" i="13"/>
  <c r="KO41" i="13"/>
  <c r="JO41" i="13"/>
  <c r="JN41" i="13"/>
  <c r="JM41" i="13"/>
  <c r="JL41" i="13"/>
  <c r="JK41" i="13"/>
  <c r="JJ41" i="13"/>
  <c r="JI41" i="13"/>
  <c r="JH41" i="13"/>
  <c r="JG41" i="13"/>
  <c r="JF41" i="13"/>
  <c r="JE41" i="13"/>
  <c r="JD41" i="13"/>
  <c r="HO41" i="13"/>
  <c r="ID41" i="13" s="1"/>
  <c r="HN41" i="13"/>
  <c r="IC41" i="13" s="1"/>
  <c r="HM41" i="13"/>
  <c r="IB41" i="13" s="1"/>
  <c r="HL41" i="13"/>
  <c r="IA41" i="13" s="1"/>
  <c r="HK41" i="13"/>
  <c r="HZ41" i="13" s="1"/>
  <c r="HJ41" i="13"/>
  <c r="HY41" i="13" s="1"/>
  <c r="HI41" i="13"/>
  <c r="HX41" i="13" s="1"/>
  <c r="HH41" i="13"/>
  <c r="HW41" i="13" s="1"/>
  <c r="HG41" i="13"/>
  <c r="HV41" i="13" s="1"/>
  <c r="HF41" i="13"/>
  <c r="HU41" i="13" s="1"/>
  <c r="HE41" i="13"/>
  <c r="HT41" i="13" s="1"/>
  <c r="HD41" i="13"/>
  <c r="HS41" i="13" s="1"/>
  <c r="HA41" i="13"/>
  <c r="GZ41" i="13"/>
  <c r="GY41" i="13"/>
  <c r="GX41" i="13"/>
  <c r="GW41" i="13"/>
  <c r="GV41" i="13"/>
  <c r="GU41" i="13"/>
  <c r="GT41" i="13"/>
  <c r="GS41" i="13"/>
  <c r="GR41" i="13"/>
  <c r="GQ41" i="13"/>
  <c r="GP41" i="13"/>
  <c r="FP41" i="13"/>
  <c r="FO41" i="13"/>
  <c r="FN41" i="13"/>
  <c r="FM41" i="13"/>
  <c r="FL41" i="13"/>
  <c r="FK41" i="13"/>
  <c r="FJ41" i="13"/>
  <c r="FI41" i="13"/>
  <c r="FH41" i="13"/>
  <c r="FG41" i="13"/>
  <c r="FF41" i="13"/>
  <c r="FE41" i="13"/>
  <c r="DO41" i="13"/>
  <c r="EE41" i="13" s="1"/>
  <c r="DN41" i="13"/>
  <c r="ED41" i="13" s="1"/>
  <c r="DM41" i="13"/>
  <c r="EC41" i="13" s="1"/>
  <c r="DL41" i="13"/>
  <c r="EB41" i="13" s="1"/>
  <c r="DK41" i="13"/>
  <c r="EA41" i="13" s="1"/>
  <c r="DJ41" i="13"/>
  <c r="DZ41" i="13" s="1"/>
  <c r="DI41" i="13"/>
  <c r="DY41" i="13" s="1"/>
  <c r="DH41" i="13"/>
  <c r="DX41" i="13" s="1"/>
  <c r="DG41" i="13"/>
  <c r="DW41" i="13" s="1"/>
  <c r="DF41" i="13"/>
  <c r="DV41" i="13" s="1"/>
  <c r="DE41" i="13"/>
  <c r="DU41" i="13" s="1"/>
  <c r="DD41" i="13"/>
  <c r="DT41" i="13" s="1"/>
  <c r="CZ41" i="13"/>
  <c r="CY41" i="13"/>
  <c r="CX41" i="13"/>
  <c r="CW41" i="13"/>
  <c r="CV41" i="13"/>
  <c r="CU41" i="13"/>
  <c r="CT41" i="13"/>
  <c r="CS41" i="13"/>
  <c r="CR41" i="13"/>
  <c r="CQ41" i="13"/>
  <c r="CP41" i="13"/>
  <c r="CO41" i="13"/>
  <c r="BO41" i="13"/>
  <c r="BN41" i="13"/>
  <c r="BM41" i="13"/>
  <c r="BL41" i="13"/>
  <c r="BK41" i="13"/>
  <c r="BJ41" i="13"/>
  <c r="BI41" i="13"/>
  <c r="BH41" i="13"/>
  <c r="BG41" i="13"/>
  <c r="BF41" i="13"/>
  <c r="BE41" i="13"/>
  <c r="BD41" i="13"/>
  <c r="TB40" i="13"/>
  <c r="TA40" i="13"/>
  <c r="SZ40" i="13"/>
  <c r="SY40" i="13"/>
  <c r="SX40" i="13"/>
  <c r="SC40" i="13"/>
  <c r="SB40" i="13"/>
  <c r="SA40" i="13"/>
  <c r="RZ40" i="13"/>
  <c r="RY40" i="13"/>
  <c r="RC40" i="13"/>
  <c r="RB40" i="13"/>
  <c r="RA40" i="13"/>
  <c r="QZ40" i="13"/>
  <c r="QY40" i="13"/>
  <c r="PO40" i="13"/>
  <c r="QD40" i="13" s="1"/>
  <c r="PN40" i="13"/>
  <c r="QC40" i="13" s="1"/>
  <c r="PM40" i="13"/>
  <c r="QB40" i="13" s="1"/>
  <c r="PL40" i="13"/>
  <c r="QA40" i="13" s="1"/>
  <c r="PK40" i="13"/>
  <c r="PZ40" i="13" s="1"/>
  <c r="PJ40" i="13"/>
  <c r="PY40" i="13" s="1"/>
  <c r="PI40" i="13"/>
  <c r="PX40" i="13" s="1"/>
  <c r="PH40" i="13"/>
  <c r="PW40" i="13" s="1"/>
  <c r="PG40" i="13"/>
  <c r="PV40" i="13" s="1"/>
  <c r="PF40" i="13"/>
  <c r="PU40" i="13" s="1"/>
  <c r="PE40" i="13"/>
  <c r="PT40" i="13" s="1"/>
  <c r="PD40" i="13"/>
  <c r="PS40" i="13" s="1"/>
  <c r="OY40" i="13"/>
  <c r="OX40" i="13"/>
  <c r="OW40" i="13"/>
  <c r="OV40" i="13"/>
  <c r="OU40" i="13"/>
  <c r="OT40" i="13"/>
  <c r="OS40" i="13"/>
  <c r="OR40" i="13"/>
  <c r="OQ40" i="13"/>
  <c r="OP40" i="13"/>
  <c r="OO40" i="13"/>
  <c r="ON40" i="13"/>
  <c r="NN40" i="13"/>
  <c r="NM40" i="13"/>
  <c r="NL40" i="13"/>
  <c r="NK40" i="13"/>
  <c r="NJ40" i="13"/>
  <c r="NI40" i="13"/>
  <c r="NH40" i="13"/>
  <c r="NG40" i="13"/>
  <c r="NF40" i="13"/>
  <c r="NE40" i="13"/>
  <c r="ND40" i="13"/>
  <c r="NC40" i="13"/>
  <c r="LN40" i="13"/>
  <c r="MC40" i="13" s="1"/>
  <c r="LM40" i="13"/>
  <c r="MB40" i="13" s="1"/>
  <c r="LL40" i="13"/>
  <c r="MA40" i="13" s="1"/>
  <c r="LK40" i="13"/>
  <c r="LZ40" i="13" s="1"/>
  <c r="LJ40" i="13"/>
  <c r="LY40" i="13" s="1"/>
  <c r="LI40" i="13"/>
  <c r="LX40" i="13" s="1"/>
  <c r="LH40" i="13"/>
  <c r="LW40" i="13" s="1"/>
  <c r="LG40" i="13"/>
  <c r="LV40" i="13" s="1"/>
  <c r="LF40" i="13"/>
  <c r="LU40" i="13" s="1"/>
  <c r="LE40" i="13"/>
  <c r="LT40" i="13" s="1"/>
  <c r="LD40" i="13"/>
  <c r="LS40" i="13" s="1"/>
  <c r="LC40" i="13"/>
  <c r="LR40" i="13" s="1"/>
  <c r="KZ40" i="13"/>
  <c r="KY40" i="13"/>
  <c r="KX40" i="13"/>
  <c r="KW40" i="13"/>
  <c r="KV40" i="13"/>
  <c r="KU40" i="13"/>
  <c r="KT40" i="13"/>
  <c r="KS40" i="13"/>
  <c r="KR40" i="13"/>
  <c r="KQ40" i="13"/>
  <c r="KP40" i="13"/>
  <c r="KO40" i="13"/>
  <c r="JO40" i="13"/>
  <c r="JN40" i="13"/>
  <c r="JM40" i="13"/>
  <c r="JL40" i="13"/>
  <c r="JK40" i="13"/>
  <c r="JJ40" i="13"/>
  <c r="JI40" i="13"/>
  <c r="JH40" i="13"/>
  <c r="JG40" i="13"/>
  <c r="JF40" i="13"/>
  <c r="JE40" i="13"/>
  <c r="JD40" i="13"/>
  <c r="HO40" i="13"/>
  <c r="ID40" i="13" s="1"/>
  <c r="HN40" i="13"/>
  <c r="IC40" i="13" s="1"/>
  <c r="HM40" i="13"/>
  <c r="IB40" i="13" s="1"/>
  <c r="HL40" i="13"/>
  <c r="IA40" i="13" s="1"/>
  <c r="HK40" i="13"/>
  <c r="HZ40" i="13" s="1"/>
  <c r="HJ40" i="13"/>
  <c r="HY40" i="13" s="1"/>
  <c r="HI40" i="13"/>
  <c r="HX40" i="13" s="1"/>
  <c r="HH40" i="13"/>
  <c r="HW40" i="13" s="1"/>
  <c r="HG40" i="13"/>
  <c r="HV40" i="13" s="1"/>
  <c r="HF40" i="13"/>
  <c r="HU40" i="13" s="1"/>
  <c r="HE40" i="13"/>
  <c r="HT40" i="13" s="1"/>
  <c r="HD40" i="13"/>
  <c r="HS40" i="13" s="1"/>
  <c r="HA40" i="13"/>
  <c r="GZ40" i="13"/>
  <c r="GY40" i="13"/>
  <c r="GX40" i="13"/>
  <c r="GW40" i="13"/>
  <c r="GV40" i="13"/>
  <c r="GU40" i="13"/>
  <c r="GT40" i="13"/>
  <c r="GS40" i="13"/>
  <c r="GR40" i="13"/>
  <c r="GQ40" i="13"/>
  <c r="GP40" i="13"/>
  <c r="FP40" i="13"/>
  <c r="FO40" i="13"/>
  <c r="FN40" i="13"/>
  <c r="FM40" i="13"/>
  <c r="FL40" i="13"/>
  <c r="FK40" i="13"/>
  <c r="FJ40" i="13"/>
  <c r="FI40" i="13"/>
  <c r="FH40" i="13"/>
  <c r="FG40" i="13"/>
  <c r="FF40" i="13"/>
  <c r="FE40" i="13"/>
  <c r="DO40" i="13"/>
  <c r="EE40" i="13" s="1"/>
  <c r="DN40" i="13"/>
  <c r="ED40" i="13" s="1"/>
  <c r="DM40" i="13"/>
  <c r="EC40" i="13" s="1"/>
  <c r="DL40" i="13"/>
  <c r="EB40" i="13" s="1"/>
  <c r="DK40" i="13"/>
  <c r="EA40" i="13" s="1"/>
  <c r="DJ40" i="13"/>
  <c r="DZ40" i="13" s="1"/>
  <c r="DI40" i="13"/>
  <c r="DY40" i="13" s="1"/>
  <c r="DH40" i="13"/>
  <c r="DX40" i="13" s="1"/>
  <c r="DG40" i="13"/>
  <c r="DW40" i="13" s="1"/>
  <c r="DF40" i="13"/>
  <c r="DV40" i="13" s="1"/>
  <c r="DE40" i="13"/>
  <c r="DU40" i="13" s="1"/>
  <c r="DD40" i="13"/>
  <c r="DT40" i="13" s="1"/>
  <c r="CZ40" i="13"/>
  <c r="CY40" i="13"/>
  <c r="CX40" i="13"/>
  <c r="CW40" i="13"/>
  <c r="CV40" i="13"/>
  <c r="CU40" i="13"/>
  <c r="CT40" i="13"/>
  <c r="CS40" i="13"/>
  <c r="CR40" i="13"/>
  <c r="CQ40" i="13"/>
  <c r="CP40" i="13"/>
  <c r="CO40" i="13"/>
  <c r="BO40" i="13"/>
  <c r="BN40" i="13"/>
  <c r="BM40" i="13"/>
  <c r="BL40" i="13"/>
  <c r="BK40" i="13"/>
  <c r="BJ40" i="13"/>
  <c r="BI40" i="13"/>
  <c r="BH40" i="13"/>
  <c r="BG40" i="13"/>
  <c r="BF40" i="13"/>
  <c r="BE40" i="13"/>
  <c r="BD40" i="13"/>
  <c r="TB39" i="13"/>
  <c r="TA39" i="13"/>
  <c r="SZ39" i="13"/>
  <c r="SY39" i="13"/>
  <c r="SX39" i="13"/>
  <c r="SC39" i="13"/>
  <c r="SB39" i="13"/>
  <c r="SA39" i="13"/>
  <c r="RZ39" i="13"/>
  <c r="RY39" i="13"/>
  <c r="RC39" i="13"/>
  <c r="RB39" i="13"/>
  <c r="RA39" i="13"/>
  <c r="QZ39" i="13"/>
  <c r="QY39" i="13"/>
  <c r="PO39" i="13"/>
  <c r="QD39" i="13" s="1"/>
  <c r="PN39" i="13"/>
  <c r="QC39" i="13" s="1"/>
  <c r="PM39" i="13"/>
  <c r="QB39" i="13" s="1"/>
  <c r="PL39" i="13"/>
  <c r="QA39" i="13" s="1"/>
  <c r="PK39" i="13"/>
  <c r="PZ39" i="13" s="1"/>
  <c r="PJ39" i="13"/>
  <c r="PY39" i="13" s="1"/>
  <c r="PI39" i="13"/>
  <c r="PX39" i="13" s="1"/>
  <c r="PH39" i="13"/>
  <c r="PW39" i="13" s="1"/>
  <c r="PG39" i="13"/>
  <c r="PV39" i="13" s="1"/>
  <c r="PF39" i="13"/>
  <c r="PU39" i="13" s="1"/>
  <c r="PE39" i="13"/>
  <c r="PT39" i="13" s="1"/>
  <c r="PD39" i="13"/>
  <c r="PS39" i="13" s="1"/>
  <c r="OY39" i="13"/>
  <c r="OX39" i="13"/>
  <c r="OW39" i="13"/>
  <c r="OV39" i="13"/>
  <c r="OU39" i="13"/>
  <c r="OT39" i="13"/>
  <c r="OS39" i="13"/>
  <c r="OR39" i="13"/>
  <c r="OQ39" i="13"/>
  <c r="OP39" i="13"/>
  <c r="OO39" i="13"/>
  <c r="ON39" i="13"/>
  <c r="NN39" i="13"/>
  <c r="NM39" i="13"/>
  <c r="NL39" i="13"/>
  <c r="NK39" i="13"/>
  <c r="NJ39" i="13"/>
  <c r="NI39" i="13"/>
  <c r="NH39" i="13"/>
  <c r="NG39" i="13"/>
  <c r="NF39" i="13"/>
  <c r="NE39" i="13"/>
  <c r="ND39" i="13"/>
  <c r="NC39" i="13"/>
  <c r="LN39" i="13"/>
  <c r="MC39" i="13" s="1"/>
  <c r="LM39" i="13"/>
  <c r="MB39" i="13" s="1"/>
  <c r="LL39" i="13"/>
  <c r="MA39" i="13" s="1"/>
  <c r="LK39" i="13"/>
  <c r="LZ39" i="13" s="1"/>
  <c r="LJ39" i="13"/>
  <c r="LY39" i="13" s="1"/>
  <c r="LI39" i="13"/>
  <c r="LX39" i="13" s="1"/>
  <c r="LH39" i="13"/>
  <c r="LW39" i="13" s="1"/>
  <c r="LG39" i="13"/>
  <c r="LV39" i="13" s="1"/>
  <c r="LF39" i="13"/>
  <c r="LU39" i="13" s="1"/>
  <c r="LE39" i="13"/>
  <c r="LT39" i="13" s="1"/>
  <c r="LD39" i="13"/>
  <c r="LS39" i="13" s="1"/>
  <c r="LC39" i="13"/>
  <c r="LR39" i="13" s="1"/>
  <c r="KZ39" i="13"/>
  <c r="KY39" i="13"/>
  <c r="KX39" i="13"/>
  <c r="KW39" i="13"/>
  <c r="KV39" i="13"/>
  <c r="KU39" i="13"/>
  <c r="KT39" i="13"/>
  <c r="KS39" i="13"/>
  <c r="KR39" i="13"/>
  <c r="KQ39" i="13"/>
  <c r="KP39" i="13"/>
  <c r="KO39" i="13"/>
  <c r="JO39" i="13"/>
  <c r="JN39" i="13"/>
  <c r="JM39" i="13"/>
  <c r="JL39" i="13"/>
  <c r="JK39" i="13"/>
  <c r="JJ39" i="13"/>
  <c r="JI39" i="13"/>
  <c r="JH39" i="13"/>
  <c r="JG39" i="13"/>
  <c r="JF39" i="13"/>
  <c r="JE39" i="13"/>
  <c r="JD39" i="13"/>
  <c r="HO39" i="13"/>
  <c r="ID39" i="13" s="1"/>
  <c r="HN39" i="13"/>
  <c r="IC39" i="13" s="1"/>
  <c r="HM39" i="13"/>
  <c r="IB39" i="13" s="1"/>
  <c r="HL39" i="13"/>
  <c r="IA39" i="13" s="1"/>
  <c r="HK39" i="13"/>
  <c r="HZ39" i="13" s="1"/>
  <c r="HJ39" i="13"/>
  <c r="HY39" i="13" s="1"/>
  <c r="HI39" i="13"/>
  <c r="HX39" i="13" s="1"/>
  <c r="HH39" i="13"/>
  <c r="HW39" i="13" s="1"/>
  <c r="HG39" i="13"/>
  <c r="HV39" i="13" s="1"/>
  <c r="HF39" i="13"/>
  <c r="HU39" i="13" s="1"/>
  <c r="HE39" i="13"/>
  <c r="HT39" i="13" s="1"/>
  <c r="HD39" i="13"/>
  <c r="HS39" i="13" s="1"/>
  <c r="HA39" i="13"/>
  <c r="GZ39" i="13"/>
  <c r="GY39" i="13"/>
  <c r="GX39" i="13"/>
  <c r="GW39" i="13"/>
  <c r="GV39" i="13"/>
  <c r="GU39" i="13"/>
  <c r="GT39" i="13"/>
  <c r="GS39" i="13"/>
  <c r="GR39" i="13"/>
  <c r="GQ39" i="13"/>
  <c r="GP39" i="13"/>
  <c r="FP39" i="13"/>
  <c r="FO39" i="13"/>
  <c r="FN39" i="13"/>
  <c r="FM39" i="13"/>
  <c r="FL39" i="13"/>
  <c r="FK39" i="13"/>
  <c r="FJ39" i="13"/>
  <c r="FI39" i="13"/>
  <c r="FH39" i="13"/>
  <c r="FG39" i="13"/>
  <c r="FF39" i="13"/>
  <c r="FE39" i="13"/>
  <c r="DO39" i="13"/>
  <c r="EE39" i="13" s="1"/>
  <c r="DN39" i="13"/>
  <c r="ED39" i="13" s="1"/>
  <c r="DM39" i="13"/>
  <c r="EC39" i="13" s="1"/>
  <c r="DL39" i="13"/>
  <c r="EB39" i="13" s="1"/>
  <c r="DK39" i="13"/>
  <c r="EA39" i="13" s="1"/>
  <c r="DJ39" i="13"/>
  <c r="DZ39" i="13" s="1"/>
  <c r="DI39" i="13"/>
  <c r="DY39" i="13" s="1"/>
  <c r="DH39" i="13"/>
  <c r="DX39" i="13" s="1"/>
  <c r="DG39" i="13"/>
  <c r="DW39" i="13" s="1"/>
  <c r="DF39" i="13"/>
  <c r="DV39" i="13" s="1"/>
  <c r="DE39" i="13"/>
  <c r="DU39" i="13" s="1"/>
  <c r="DD39" i="13"/>
  <c r="DT39" i="13" s="1"/>
  <c r="CZ39" i="13"/>
  <c r="CY39" i="13"/>
  <c r="CX39" i="13"/>
  <c r="CW39" i="13"/>
  <c r="CV39" i="13"/>
  <c r="CU39" i="13"/>
  <c r="CT39" i="13"/>
  <c r="CS39" i="13"/>
  <c r="CR39" i="13"/>
  <c r="CQ39" i="13"/>
  <c r="CP39" i="13"/>
  <c r="CO39" i="13"/>
  <c r="BO39" i="13"/>
  <c r="BN39" i="13"/>
  <c r="BM39" i="13"/>
  <c r="BL39" i="13"/>
  <c r="BK39" i="13"/>
  <c r="BJ39" i="13"/>
  <c r="BI39" i="13"/>
  <c r="BH39" i="13"/>
  <c r="BG39" i="13"/>
  <c r="BF39" i="13"/>
  <c r="BE39" i="13"/>
  <c r="BD39" i="13"/>
  <c r="TB38" i="13"/>
  <c r="TA38" i="13"/>
  <c r="SZ38" i="13"/>
  <c r="SY38" i="13"/>
  <c r="SX38" i="13"/>
  <c r="SC38" i="13"/>
  <c r="SB38" i="13"/>
  <c r="SA38" i="13"/>
  <c r="RZ38" i="13"/>
  <c r="RY38" i="13"/>
  <c r="QZ38" i="13"/>
  <c r="QY38" i="13"/>
  <c r="PO38" i="13"/>
  <c r="QD38" i="13" s="1"/>
  <c r="PN38" i="13"/>
  <c r="QC38" i="13" s="1"/>
  <c r="PM38" i="13"/>
  <c r="QB38" i="13" s="1"/>
  <c r="PL38" i="13"/>
  <c r="QA38" i="13" s="1"/>
  <c r="PK38" i="13"/>
  <c r="PZ38" i="13" s="1"/>
  <c r="PJ38" i="13"/>
  <c r="PY38" i="13" s="1"/>
  <c r="PI38" i="13"/>
  <c r="PX38" i="13" s="1"/>
  <c r="PH38" i="13"/>
  <c r="PW38" i="13" s="1"/>
  <c r="PG38" i="13"/>
  <c r="PV38" i="13" s="1"/>
  <c r="PF38" i="13"/>
  <c r="PU38" i="13" s="1"/>
  <c r="PE38" i="13"/>
  <c r="PT38" i="13" s="1"/>
  <c r="PD38" i="13"/>
  <c r="PS38" i="13" s="1"/>
  <c r="OY38" i="13"/>
  <c r="OX38" i="13"/>
  <c r="OW38" i="13"/>
  <c r="OV38" i="13"/>
  <c r="OU38" i="13"/>
  <c r="OT38" i="13"/>
  <c r="OS38" i="13"/>
  <c r="OR38" i="13"/>
  <c r="OQ38" i="13"/>
  <c r="OP38" i="13"/>
  <c r="OO38" i="13"/>
  <c r="ON38" i="13"/>
  <c r="NN38" i="13"/>
  <c r="NM38" i="13"/>
  <c r="NL38" i="13"/>
  <c r="NK38" i="13"/>
  <c r="NJ38" i="13"/>
  <c r="NI38" i="13"/>
  <c r="NH38" i="13"/>
  <c r="NG38" i="13"/>
  <c r="NF38" i="13"/>
  <c r="NE38" i="13"/>
  <c r="ND38" i="13"/>
  <c r="NC38" i="13"/>
  <c r="LN38" i="13"/>
  <c r="MC38" i="13" s="1"/>
  <c r="LM38" i="13"/>
  <c r="MB38" i="13" s="1"/>
  <c r="LL38" i="13"/>
  <c r="MA38" i="13" s="1"/>
  <c r="LK38" i="13"/>
  <c r="LZ38" i="13" s="1"/>
  <c r="LJ38" i="13"/>
  <c r="LY38" i="13" s="1"/>
  <c r="LI38" i="13"/>
  <c r="LX38" i="13" s="1"/>
  <c r="LH38" i="13"/>
  <c r="LW38" i="13" s="1"/>
  <c r="LG38" i="13"/>
  <c r="LV38" i="13" s="1"/>
  <c r="LF38" i="13"/>
  <c r="LU38" i="13" s="1"/>
  <c r="LE38" i="13"/>
  <c r="LT38" i="13" s="1"/>
  <c r="LD38" i="13"/>
  <c r="LS38" i="13" s="1"/>
  <c r="LC38" i="13"/>
  <c r="LR38" i="13" s="1"/>
  <c r="KZ38" i="13"/>
  <c r="KY38" i="13"/>
  <c r="KX38" i="13"/>
  <c r="KW38" i="13"/>
  <c r="KV38" i="13"/>
  <c r="KU38" i="13"/>
  <c r="KT38" i="13"/>
  <c r="KS38" i="13"/>
  <c r="KR38" i="13"/>
  <c r="KQ38" i="13"/>
  <c r="KP38" i="13"/>
  <c r="KO38" i="13"/>
  <c r="JO38" i="13"/>
  <c r="JN38" i="13"/>
  <c r="JM38" i="13"/>
  <c r="JL38" i="13"/>
  <c r="JK38" i="13"/>
  <c r="JJ38" i="13"/>
  <c r="JI38" i="13"/>
  <c r="JH38" i="13"/>
  <c r="JG38" i="13"/>
  <c r="JF38" i="13"/>
  <c r="JE38" i="13"/>
  <c r="JD38" i="13"/>
  <c r="HO38" i="13"/>
  <c r="ID38" i="13" s="1"/>
  <c r="HN38" i="13"/>
  <c r="IC38" i="13" s="1"/>
  <c r="HM38" i="13"/>
  <c r="IB38" i="13" s="1"/>
  <c r="HL38" i="13"/>
  <c r="IA38" i="13" s="1"/>
  <c r="HK38" i="13"/>
  <c r="HZ38" i="13" s="1"/>
  <c r="HJ38" i="13"/>
  <c r="HY38" i="13" s="1"/>
  <c r="HI38" i="13"/>
  <c r="HX38" i="13" s="1"/>
  <c r="HH38" i="13"/>
  <c r="HW38" i="13" s="1"/>
  <c r="HG38" i="13"/>
  <c r="HV38" i="13" s="1"/>
  <c r="HF38" i="13"/>
  <c r="HU38" i="13" s="1"/>
  <c r="HE38" i="13"/>
  <c r="HT38" i="13" s="1"/>
  <c r="HD38" i="13"/>
  <c r="HS38" i="13" s="1"/>
  <c r="HA38" i="13"/>
  <c r="GZ38" i="13"/>
  <c r="GY38" i="13"/>
  <c r="GX38" i="13"/>
  <c r="GW38" i="13"/>
  <c r="GV38" i="13"/>
  <c r="GU38" i="13"/>
  <c r="GT38" i="13"/>
  <c r="GS38" i="13"/>
  <c r="GR38" i="13"/>
  <c r="GQ38" i="13"/>
  <c r="GP38" i="13"/>
  <c r="FP38" i="13"/>
  <c r="FO38" i="13"/>
  <c r="FN38" i="13"/>
  <c r="FM38" i="13"/>
  <c r="FL38" i="13"/>
  <c r="FK38" i="13"/>
  <c r="FJ38" i="13"/>
  <c r="FI38" i="13"/>
  <c r="FH38" i="13"/>
  <c r="FG38" i="13"/>
  <c r="FF38" i="13"/>
  <c r="FE38" i="13"/>
  <c r="DO38" i="13"/>
  <c r="EE38" i="13" s="1"/>
  <c r="DN38" i="13"/>
  <c r="ED38" i="13" s="1"/>
  <c r="DM38" i="13"/>
  <c r="EC38" i="13" s="1"/>
  <c r="DL38" i="13"/>
  <c r="EB38" i="13" s="1"/>
  <c r="DK38" i="13"/>
  <c r="EA38" i="13" s="1"/>
  <c r="DJ38" i="13"/>
  <c r="DZ38" i="13" s="1"/>
  <c r="DI38" i="13"/>
  <c r="DY38" i="13" s="1"/>
  <c r="DH38" i="13"/>
  <c r="DX38" i="13" s="1"/>
  <c r="DG38" i="13"/>
  <c r="DW38" i="13" s="1"/>
  <c r="DF38" i="13"/>
  <c r="DV38" i="13" s="1"/>
  <c r="DE38" i="13"/>
  <c r="DU38" i="13" s="1"/>
  <c r="DD38" i="13"/>
  <c r="DT38" i="13" s="1"/>
  <c r="CZ38" i="13"/>
  <c r="CY38" i="13"/>
  <c r="CX38" i="13"/>
  <c r="CW38" i="13"/>
  <c r="CV38" i="13"/>
  <c r="CU38" i="13"/>
  <c r="CT38" i="13"/>
  <c r="CS38" i="13"/>
  <c r="CR38" i="13"/>
  <c r="CQ38" i="13"/>
  <c r="CP38" i="13"/>
  <c r="CO38" i="13"/>
  <c r="BO38" i="13"/>
  <c r="BN38" i="13"/>
  <c r="BM38" i="13"/>
  <c r="BL38" i="13"/>
  <c r="BK38" i="13"/>
  <c r="BJ38" i="13"/>
  <c r="BI38" i="13"/>
  <c r="BH38" i="13"/>
  <c r="BG38" i="13"/>
  <c r="BF38" i="13"/>
  <c r="BE38" i="13"/>
  <c r="BD38" i="13"/>
  <c r="TB37" i="13"/>
  <c r="TA37" i="13"/>
  <c r="SZ37" i="13"/>
  <c r="SY37" i="13"/>
  <c r="SX37" i="13"/>
  <c r="SC37" i="13"/>
  <c r="SB37" i="13"/>
  <c r="SA37" i="13"/>
  <c r="RZ37" i="13"/>
  <c r="RY37" i="13"/>
  <c r="RC37" i="13"/>
  <c r="RB37" i="13"/>
  <c r="RA37" i="13"/>
  <c r="QZ37" i="13"/>
  <c r="QY37" i="13"/>
  <c r="PO37" i="13"/>
  <c r="QD37" i="13" s="1"/>
  <c r="PN37" i="13"/>
  <c r="QC37" i="13" s="1"/>
  <c r="PM37" i="13"/>
  <c r="QB37" i="13" s="1"/>
  <c r="PL37" i="13"/>
  <c r="QA37" i="13" s="1"/>
  <c r="PK37" i="13"/>
  <c r="PZ37" i="13" s="1"/>
  <c r="PJ37" i="13"/>
  <c r="PY37" i="13" s="1"/>
  <c r="PI37" i="13"/>
  <c r="PX37" i="13" s="1"/>
  <c r="PH37" i="13"/>
  <c r="PW37" i="13" s="1"/>
  <c r="PG37" i="13"/>
  <c r="PV37" i="13" s="1"/>
  <c r="PF37" i="13"/>
  <c r="PU37" i="13" s="1"/>
  <c r="PE37" i="13"/>
  <c r="PT37" i="13" s="1"/>
  <c r="PD37" i="13"/>
  <c r="PS37" i="13" s="1"/>
  <c r="OY37" i="13"/>
  <c r="OX37" i="13"/>
  <c r="OW37" i="13"/>
  <c r="OV37" i="13"/>
  <c r="OU37" i="13"/>
  <c r="OT37" i="13"/>
  <c r="OS37" i="13"/>
  <c r="OR37" i="13"/>
  <c r="OQ37" i="13"/>
  <c r="OP37" i="13"/>
  <c r="OO37" i="13"/>
  <c r="ON37" i="13"/>
  <c r="NN37" i="13"/>
  <c r="NM37" i="13"/>
  <c r="NL37" i="13"/>
  <c r="NK37" i="13"/>
  <c r="NJ37" i="13"/>
  <c r="NI37" i="13"/>
  <c r="NH37" i="13"/>
  <c r="NG37" i="13"/>
  <c r="NF37" i="13"/>
  <c r="NE37" i="13"/>
  <c r="ND37" i="13"/>
  <c r="NC37" i="13"/>
  <c r="LN37" i="13"/>
  <c r="MC37" i="13" s="1"/>
  <c r="LM37" i="13"/>
  <c r="MB37" i="13" s="1"/>
  <c r="LL37" i="13"/>
  <c r="MA37" i="13" s="1"/>
  <c r="LK37" i="13"/>
  <c r="LZ37" i="13" s="1"/>
  <c r="LJ37" i="13"/>
  <c r="LY37" i="13" s="1"/>
  <c r="LI37" i="13"/>
  <c r="LX37" i="13" s="1"/>
  <c r="LH37" i="13"/>
  <c r="LW37" i="13" s="1"/>
  <c r="LG37" i="13"/>
  <c r="LV37" i="13" s="1"/>
  <c r="LF37" i="13"/>
  <c r="LU37" i="13" s="1"/>
  <c r="LE37" i="13"/>
  <c r="LT37" i="13" s="1"/>
  <c r="LD37" i="13"/>
  <c r="LS37" i="13" s="1"/>
  <c r="LC37" i="13"/>
  <c r="LR37" i="13" s="1"/>
  <c r="KZ37" i="13"/>
  <c r="KY37" i="13"/>
  <c r="KX37" i="13"/>
  <c r="KW37" i="13"/>
  <c r="KV37" i="13"/>
  <c r="KU37" i="13"/>
  <c r="KT37" i="13"/>
  <c r="KS37" i="13"/>
  <c r="KR37" i="13"/>
  <c r="KQ37" i="13"/>
  <c r="KP37" i="13"/>
  <c r="KO37" i="13"/>
  <c r="JO37" i="13"/>
  <c r="JN37" i="13"/>
  <c r="JM37" i="13"/>
  <c r="JL37" i="13"/>
  <c r="JK37" i="13"/>
  <c r="JJ37" i="13"/>
  <c r="JI37" i="13"/>
  <c r="JH37" i="13"/>
  <c r="JG37" i="13"/>
  <c r="JF37" i="13"/>
  <c r="JE37" i="13"/>
  <c r="JD37" i="13"/>
  <c r="HO37" i="13"/>
  <c r="ID37" i="13" s="1"/>
  <c r="HN37" i="13"/>
  <c r="IC37" i="13" s="1"/>
  <c r="HM37" i="13"/>
  <c r="IB37" i="13" s="1"/>
  <c r="HL37" i="13"/>
  <c r="IA37" i="13" s="1"/>
  <c r="HK37" i="13"/>
  <c r="HZ37" i="13" s="1"/>
  <c r="HJ37" i="13"/>
  <c r="HY37" i="13" s="1"/>
  <c r="HI37" i="13"/>
  <c r="HX37" i="13" s="1"/>
  <c r="HH37" i="13"/>
  <c r="HW37" i="13" s="1"/>
  <c r="HG37" i="13"/>
  <c r="HV37" i="13" s="1"/>
  <c r="HF37" i="13"/>
  <c r="HU37" i="13" s="1"/>
  <c r="HE37" i="13"/>
  <c r="HT37" i="13" s="1"/>
  <c r="HD37" i="13"/>
  <c r="HS37" i="13" s="1"/>
  <c r="HA37" i="13"/>
  <c r="GZ37" i="13"/>
  <c r="GY37" i="13"/>
  <c r="GX37" i="13"/>
  <c r="GW37" i="13"/>
  <c r="GV37" i="13"/>
  <c r="GU37" i="13"/>
  <c r="GT37" i="13"/>
  <c r="GS37" i="13"/>
  <c r="GR37" i="13"/>
  <c r="GQ37" i="13"/>
  <c r="GP37" i="13"/>
  <c r="FP37" i="13"/>
  <c r="FO37" i="13"/>
  <c r="FN37" i="13"/>
  <c r="FM37" i="13"/>
  <c r="FL37" i="13"/>
  <c r="FK37" i="13"/>
  <c r="FJ37" i="13"/>
  <c r="FI37" i="13"/>
  <c r="FH37" i="13"/>
  <c r="FG37" i="13"/>
  <c r="FF37" i="13"/>
  <c r="FE37" i="13"/>
  <c r="DO37" i="13"/>
  <c r="EE37" i="13" s="1"/>
  <c r="DN37" i="13"/>
  <c r="ED37" i="13" s="1"/>
  <c r="DM37" i="13"/>
  <c r="EC37" i="13" s="1"/>
  <c r="DL37" i="13"/>
  <c r="EB37" i="13" s="1"/>
  <c r="DK37" i="13"/>
  <c r="EA37" i="13" s="1"/>
  <c r="DJ37" i="13"/>
  <c r="DZ37" i="13" s="1"/>
  <c r="DI37" i="13"/>
  <c r="DY37" i="13" s="1"/>
  <c r="DH37" i="13"/>
  <c r="DX37" i="13" s="1"/>
  <c r="DG37" i="13"/>
  <c r="DW37" i="13" s="1"/>
  <c r="DF37" i="13"/>
  <c r="DV37" i="13" s="1"/>
  <c r="DE37" i="13"/>
  <c r="DU37" i="13" s="1"/>
  <c r="DD37" i="13"/>
  <c r="DT37" i="13" s="1"/>
  <c r="CZ37" i="13"/>
  <c r="CY37" i="13"/>
  <c r="CX37" i="13"/>
  <c r="CW37" i="13"/>
  <c r="CV37" i="13"/>
  <c r="CU37" i="13"/>
  <c r="CT37" i="13"/>
  <c r="CS37" i="13"/>
  <c r="CR37" i="13"/>
  <c r="CQ37" i="13"/>
  <c r="CP37" i="13"/>
  <c r="CO37" i="13"/>
  <c r="BO37" i="13"/>
  <c r="BN37" i="13"/>
  <c r="BM37" i="13"/>
  <c r="BL37" i="13"/>
  <c r="BK37" i="13"/>
  <c r="BJ37" i="13"/>
  <c r="BI37" i="13"/>
  <c r="BH37" i="13"/>
  <c r="BG37" i="13"/>
  <c r="BF37" i="13"/>
  <c r="BE37" i="13"/>
  <c r="BD37" i="13"/>
  <c r="TB36" i="13"/>
  <c r="TA36" i="13"/>
  <c r="SZ36" i="13"/>
  <c r="SY36" i="13"/>
  <c r="SX36" i="13"/>
  <c r="SC36" i="13"/>
  <c r="SB36" i="13"/>
  <c r="SA36" i="13"/>
  <c r="RZ36" i="13"/>
  <c r="RY36" i="13"/>
  <c r="RC36" i="13"/>
  <c r="RB36" i="13"/>
  <c r="RA36" i="13"/>
  <c r="QZ36" i="13"/>
  <c r="QY36" i="13"/>
  <c r="PO36" i="13"/>
  <c r="QD36" i="13" s="1"/>
  <c r="PN36" i="13"/>
  <c r="QC36" i="13" s="1"/>
  <c r="PM36" i="13"/>
  <c r="QB36" i="13" s="1"/>
  <c r="PL36" i="13"/>
  <c r="QA36" i="13" s="1"/>
  <c r="PK36" i="13"/>
  <c r="PZ36" i="13" s="1"/>
  <c r="PJ36" i="13"/>
  <c r="PY36" i="13" s="1"/>
  <c r="PI36" i="13"/>
  <c r="PX36" i="13" s="1"/>
  <c r="PH36" i="13"/>
  <c r="PW36" i="13" s="1"/>
  <c r="PG36" i="13"/>
  <c r="PV36" i="13" s="1"/>
  <c r="PF36" i="13"/>
  <c r="PU36" i="13" s="1"/>
  <c r="PE36" i="13"/>
  <c r="PT36" i="13" s="1"/>
  <c r="PD36" i="13"/>
  <c r="PS36" i="13" s="1"/>
  <c r="OY36" i="13"/>
  <c r="OX36" i="13"/>
  <c r="OW36" i="13"/>
  <c r="OV36" i="13"/>
  <c r="OU36" i="13"/>
  <c r="OT36" i="13"/>
  <c r="OS36" i="13"/>
  <c r="OR36" i="13"/>
  <c r="OQ36" i="13"/>
  <c r="OP36" i="13"/>
  <c r="OO36" i="13"/>
  <c r="ON36" i="13"/>
  <c r="NN36" i="13"/>
  <c r="NM36" i="13"/>
  <c r="NL36" i="13"/>
  <c r="NK36" i="13"/>
  <c r="NJ36" i="13"/>
  <c r="NI36" i="13"/>
  <c r="NH36" i="13"/>
  <c r="NG36" i="13"/>
  <c r="NF36" i="13"/>
  <c r="NE36" i="13"/>
  <c r="ND36" i="13"/>
  <c r="NC36" i="13"/>
  <c r="LN36" i="13"/>
  <c r="MC36" i="13" s="1"/>
  <c r="LM36" i="13"/>
  <c r="MB36" i="13" s="1"/>
  <c r="LL36" i="13"/>
  <c r="MA36" i="13" s="1"/>
  <c r="LK36" i="13"/>
  <c r="LZ36" i="13" s="1"/>
  <c r="LJ36" i="13"/>
  <c r="LY36" i="13" s="1"/>
  <c r="LI36" i="13"/>
  <c r="LX36" i="13" s="1"/>
  <c r="LH36" i="13"/>
  <c r="LW36" i="13" s="1"/>
  <c r="LG36" i="13"/>
  <c r="LV36" i="13" s="1"/>
  <c r="LF36" i="13"/>
  <c r="LU36" i="13" s="1"/>
  <c r="LE36" i="13"/>
  <c r="LT36" i="13" s="1"/>
  <c r="LD36" i="13"/>
  <c r="LS36" i="13" s="1"/>
  <c r="LC36" i="13"/>
  <c r="LR36" i="13" s="1"/>
  <c r="KZ36" i="13"/>
  <c r="KY36" i="13"/>
  <c r="KX36" i="13"/>
  <c r="KW36" i="13"/>
  <c r="KV36" i="13"/>
  <c r="KU36" i="13"/>
  <c r="KT36" i="13"/>
  <c r="KS36" i="13"/>
  <c r="KR36" i="13"/>
  <c r="KQ36" i="13"/>
  <c r="KP36" i="13"/>
  <c r="KO36" i="13"/>
  <c r="JO36" i="13"/>
  <c r="JN36" i="13"/>
  <c r="JM36" i="13"/>
  <c r="JL36" i="13"/>
  <c r="JK36" i="13"/>
  <c r="JJ36" i="13"/>
  <c r="JI36" i="13"/>
  <c r="JH36" i="13"/>
  <c r="JG36" i="13"/>
  <c r="JF36" i="13"/>
  <c r="JE36" i="13"/>
  <c r="JD36" i="13"/>
  <c r="HO36" i="13"/>
  <c r="ID36" i="13" s="1"/>
  <c r="HN36" i="13"/>
  <c r="IC36" i="13" s="1"/>
  <c r="HM36" i="13"/>
  <c r="IB36" i="13" s="1"/>
  <c r="HL36" i="13"/>
  <c r="IA36" i="13" s="1"/>
  <c r="HK36" i="13"/>
  <c r="HZ36" i="13" s="1"/>
  <c r="HJ36" i="13"/>
  <c r="HY36" i="13" s="1"/>
  <c r="HI36" i="13"/>
  <c r="HX36" i="13" s="1"/>
  <c r="HH36" i="13"/>
  <c r="HW36" i="13" s="1"/>
  <c r="HG36" i="13"/>
  <c r="HV36" i="13" s="1"/>
  <c r="HF36" i="13"/>
  <c r="HU36" i="13" s="1"/>
  <c r="HE36" i="13"/>
  <c r="HT36" i="13" s="1"/>
  <c r="HD36" i="13"/>
  <c r="HS36" i="13" s="1"/>
  <c r="HA36" i="13"/>
  <c r="GZ36" i="13"/>
  <c r="GY36" i="13"/>
  <c r="GX36" i="13"/>
  <c r="GW36" i="13"/>
  <c r="GV36" i="13"/>
  <c r="GU36" i="13"/>
  <c r="GT36" i="13"/>
  <c r="GS36" i="13"/>
  <c r="GR36" i="13"/>
  <c r="GQ36" i="13"/>
  <c r="GP36" i="13"/>
  <c r="FP36" i="13"/>
  <c r="FO36" i="13"/>
  <c r="FN36" i="13"/>
  <c r="FM36" i="13"/>
  <c r="FL36" i="13"/>
  <c r="FK36" i="13"/>
  <c r="FJ36" i="13"/>
  <c r="FI36" i="13"/>
  <c r="FH36" i="13"/>
  <c r="FG36" i="13"/>
  <c r="FF36" i="13"/>
  <c r="FE36" i="13"/>
  <c r="DO36" i="13"/>
  <c r="EE36" i="13" s="1"/>
  <c r="DN36" i="13"/>
  <c r="ED36" i="13" s="1"/>
  <c r="DM36" i="13"/>
  <c r="EC36" i="13" s="1"/>
  <c r="DL36" i="13"/>
  <c r="EB36" i="13" s="1"/>
  <c r="DK36" i="13"/>
  <c r="EA36" i="13" s="1"/>
  <c r="DJ36" i="13"/>
  <c r="DZ36" i="13" s="1"/>
  <c r="DI36" i="13"/>
  <c r="DY36" i="13" s="1"/>
  <c r="DH36" i="13"/>
  <c r="DX36" i="13" s="1"/>
  <c r="DG36" i="13"/>
  <c r="DW36" i="13" s="1"/>
  <c r="DF36" i="13"/>
  <c r="DV36" i="13" s="1"/>
  <c r="DE36" i="13"/>
  <c r="DU36" i="13" s="1"/>
  <c r="DD36" i="13"/>
  <c r="DT36" i="13" s="1"/>
  <c r="CZ36" i="13"/>
  <c r="CY36" i="13"/>
  <c r="CX36" i="13"/>
  <c r="CW36" i="13"/>
  <c r="CV36" i="13"/>
  <c r="CU36" i="13"/>
  <c r="CT36" i="13"/>
  <c r="CS36" i="13"/>
  <c r="CR36" i="13"/>
  <c r="CQ36" i="13"/>
  <c r="CP36" i="13"/>
  <c r="CO36" i="13"/>
  <c r="BO36" i="13"/>
  <c r="BN36" i="13"/>
  <c r="BM36" i="13"/>
  <c r="BL36" i="13"/>
  <c r="BK36" i="13"/>
  <c r="BJ36" i="13"/>
  <c r="BI36" i="13"/>
  <c r="BH36" i="13"/>
  <c r="BG36" i="13"/>
  <c r="BF36" i="13"/>
  <c r="BE36" i="13"/>
  <c r="BD36" i="13"/>
  <c r="TB35" i="13"/>
  <c r="TA35" i="13"/>
  <c r="SZ35" i="13"/>
  <c r="SY35" i="13"/>
  <c r="SX35" i="13"/>
  <c r="SC35" i="13"/>
  <c r="SB35" i="13"/>
  <c r="SA35" i="13"/>
  <c r="RZ35" i="13"/>
  <c r="RY35" i="13"/>
  <c r="RC35" i="13"/>
  <c r="RB35" i="13"/>
  <c r="RA35" i="13"/>
  <c r="QZ35" i="13"/>
  <c r="QY35" i="13"/>
  <c r="PO35" i="13"/>
  <c r="QD35" i="13" s="1"/>
  <c r="PN35" i="13"/>
  <c r="QC35" i="13" s="1"/>
  <c r="PM35" i="13"/>
  <c r="QB35" i="13" s="1"/>
  <c r="PL35" i="13"/>
  <c r="QA35" i="13" s="1"/>
  <c r="PK35" i="13"/>
  <c r="PZ35" i="13" s="1"/>
  <c r="PJ35" i="13"/>
  <c r="PY35" i="13" s="1"/>
  <c r="PI35" i="13"/>
  <c r="PX35" i="13" s="1"/>
  <c r="PH35" i="13"/>
  <c r="PW35" i="13" s="1"/>
  <c r="PG35" i="13"/>
  <c r="PV35" i="13" s="1"/>
  <c r="PF35" i="13"/>
  <c r="PU35" i="13" s="1"/>
  <c r="PE35" i="13"/>
  <c r="PT35" i="13" s="1"/>
  <c r="PD35" i="13"/>
  <c r="PS35" i="13" s="1"/>
  <c r="OY35" i="13"/>
  <c r="OX35" i="13"/>
  <c r="OW35" i="13"/>
  <c r="OV35" i="13"/>
  <c r="OU35" i="13"/>
  <c r="OT35" i="13"/>
  <c r="OS35" i="13"/>
  <c r="OR35" i="13"/>
  <c r="OQ35" i="13"/>
  <c r="OP35" i="13"/>
  <c r="OO35" i="13"/>
  <c r="ON35" i="13"/>
  <c r="NN35" i="13"/>
  <c r="NM35" i="13"/>
  <c r="NL35" i="13"/>
  <c r="NK35" i="13"/>
  <c r="NJ35" i="13"/>
  <c r="NI35" i="13"/>
  <c r="NH35" i="13"/>
  <c r="NG35" i="13"/>
  <c r="NF35" i="13"/>
  <c r="NE35" i="13"/>
  <c r="ND35" i="13"/>
  <c r="NC35" i="13"/>
  <c r="LN35" i="13"/>
  <c r="MC35" i="13" s="1"/>
  <c r="LM35" i="13"/>
  <c r="MB35" i="13" s="1"/>
  <c r="LL35" i="13"/>
  <c r="MA35" i="13" s="1"/>
  <c r="LK35" i="13"/>
  <c r="LZ35" i="13" s="1"/>
  <c r="LJ35" i="13"/>
  <c r="LY35" i="13" s="1"/>
  <c r="LI35" i="13"/>
  <c r="LX35" i="13" s="1"/>
  <c r="LH35" i="13"/>
  <c r="LW35" i="13" s="1"/>
  <c r="LG35" i="13"/>
  <c r="LV35" i="13" s="1"/>
  <c r="LF35" i="13"/>
  <c r="LU35" i="13" s="1"/>
  <c r="LE35" i="13"/>
  <c r="LT35" i="13" s="1"/>
  <c r="LD35" i="13"/>
  <c r="LS35" i="13" s="1"/>
  <c r="LC35" i="13"/>
  <c r="LR35" i="13" s="1"/>
  <c r="KZ35" i="13"/>
  <c r="KY35" i="13"/>
  <c r="KX35" i="13"/>
  <c r="KW35" i="13"/>
  <c r="KV35" i="13"/>
  <c r="KU35" i="13"/>
  <c r="KT35" i="13"/>
  <c r="KS35" i="13"/>
  <c r="KR35" i="13"/>
  <c r="KQ35" i="13"/>
  <c r="KP35" i="13"/>
  <c r="KO35" i="13"/>
  <c r="JO35" i="13"/>
  <c r="JN35" i="13"/>
  <c r="JM35" i="13"/>
  <c r="JL35" i="13"/>
  <c r="JK35" i="13"/>
  <c r="JJ35" i="13"/>
  <c r="JI35" i="13"/>
  <c r="JH35" i="13"/>
  <c r="JG35" i="13"/>
  <c r="JF35" i="13"/>
  <c r="JE35" i="13"/>
  <c r="JD35" i="13"/>
  <c r="HO35" i="13"/>
  <c r="ID35" i="13" s="1"/>
  <c r="HN35" i="13"/>
  <c r="IC35" i="13" s="1"/>
  <c r="HM35" i="13"/>
  <c r="IB35" i="13" s="1"/>
  <c r="HL35" i="13"/>
  <c r="IA35" i="13" s="1"/>
  <c r="HK35" i="13"/>
  <c r="HZ35" i="13" s="1"/>
  <c r="HJ35" i="13"/>
  <c r="HY35" i="13" s="1"/>
  <c r="HI35" i="13"/>
  <c r="HX35" i="13" s="1"/>
  <c r="HH35" i="13"/>
  <c r="HW35" i="13" s="1"/>
  <c r="HG35" i="13"/>
  <c r="HV35" i="13" s="1"/>
  <c r="HF35" i="13"/>
  <c r="HU35" i="13" s="1"/>
  <c r="HE35" i="13"/>
  <c r="HT35" i="13" s="1"/>
  <c r="HD35" i="13"/>
  <c r="HS35" i="13" s="1"/>
  <c r="HA35" i="13"/>
  <c r="GZ35" i="13"/>
  <c r="GY35" i="13"/>
  <c r="GX35" i="13"/>
  <c r="GW35" i="13"/>
  <c r="GV35" i="13"/>
  <c r="GU35" i="13"/>
  <c r="GT35" i="13"/>
  <c r="GS35" i="13"/>
  <c r="GR35" i="13"/>
  <c r="GQ35" i="13"/>
  <c r="GP35" i="13"/>
  <c r="FP35" i="13"/>
  <c r="FO35" i="13"/>
  <c r="FN35" i="13"/>
  <c r="FM35" i="13"/>
  <c r="FL35" i="13"/>
  <c r="FK35" i="13"/>
  <c r="FJ35" i="13"/>
  <c r="FI35" i="13"/>
  <c r="FH35" i="13"/>
  <c r="FG35" i="13"/>
  <c r="FF35" i="13"/>
  <c r="FE35" i="13"/>
  <c r="DO35" i="13"/>
  <c r="EE35" i="13" s="1"/>
  <c r="DN35" i="13"/>
  <c r="ED35" i="13" s="1"/>
  <c r="DM35" i="13"/>
  <c r="EC35" i="13" s="1"/>
  <c r="DL35" i="13"/>
  <c r="EB35" i="13" s="1"/>
  <c r="DK35" i="13"/>
  <c r="EA35" i="13" s="1"/>
  <c r="DJ35" i="13"/>
  <c r="DZ35" i="13" s="1"/>
  <c r="DI35" i="13"/>
  <c r="DY35" i="13" s="1"/>
  <c r="DH35" i="13"/>
  <c r="DX35" i="13" s="1"/>
  <c r="DG35" i="13"/>
  <c r="DW35" i="13" s="1"/>
  <c r="DF35" i="13"/>
  <c r="DV35" i="13" s="1"/>
  <c r="DE35" i="13"/>
  <c r="DU35" i="13" s="1"/>
  <c r="DD35" i="13"/>
  <c r="DT35" i="13" s="1"/>
  <c r="CZ35" i="13"/>
  <c r="CY35" i="13"/>
  <c r="CX35" i="13"/>
  <c r="CW35" i="13"/>
  <c r="CV35" i="13"/>
  <c r="CU35" i="13"/>
  <c r="CT35" i="13"/>
  <c r="CS35" i="13"/>
  <c r="CR35" i="13"/>
  <c r="CQ35" i="13"/>
  <c r="CP35" i="13"/>
  <c r="CO35" i="13"/>
  <c r="BO35" i="13"/>
  <c r="BN35" i="13"/>
  <c r="BM35" i="13"/>
  <c r="BL35" i="13"/>
  <c r="BK35" i="13"/>
  <c r="BJ35" i="13"/>
  <c r="BI35" i="13"/>
  <c r="BH35" i="13"/>
  <c r="BG35" i="13"/>
  <c r="BF35" i="13"/>
  <c r="BE35" i="13"/>
  <c r="BD35" i="13"/>
  <c r="TB34" i="13"/>
  <c r="TA34" i="13"/>
  <c r="SZ34" i="13"/>
  <c r="SY34" i="13"/>
  <c r="SX34" i="13"/>
  <c r="SC34" i="13"/>
  <c r="SB34" i="13"/>
  <c r="SA34" i="13"/>
  <c r="RZ34" i="13"/>
  <c r="RY34" i="13"/>
  <c r="RC34" i="13"/>
  <c r="QZ34" i="13"/>
  <c r="QY34" i="13"/>
  <c r="PO34" i="13"/>
  <c r="QD34" i="13" s="1"/>
  <c r="PN34" i="13"/>
  <c r="QC34" i="13" s="1"/>
  <c r="PM34" i="13"/>
  <c r="QB34" i="13" s="1"/>
  <c r="PL34" i="13"/>
  <c r="QA34" i="13" s="1"/>
  <c r="PK34" i="13"/>
  <c r="PZ34" i="13" s="1"/>
  <c r="PJ34" i="13"/>
  <c r="PY34" i="13" s="1"/>
  <c r="PI34" i="13"/>
  <c r="PX34" i="13" s="1"/>
  <c r="PH34" i="13"/>
  <c r="PW34" i="13" s="1"/>
  <c r="PG34" i="13"/>
  <c r="PV34" i="13" s="1"/>
  <c r="PF34" i="13"/>
  <c r="PU34" i="13" s="1"/>
  <c r="PE34" i="13"/>
  <c r="PT34" i="13" s="1"/>
  <c r="PD34" i="13"/>
  <c r="PS34" i="13" s="1"/>
  <c r="OY34" i="13"/>
  <c r="OX34" i="13"/>
  <c r="OW34" i="13"/>
  <c r="OV34" i="13"/>
  <c r="OU34" i="13"/>
  <c r="OT34" i="13"/>
  <c r="OS34" i="13"/>
  <c r="OR34" i="13"/>
  <c r="OQ34" i="13"/>
  <c r="OP34" i="13"/>
  <c r="OO34" i="13"/>
  <c r="ON34" i="13"/>
  <c r="NN34" i="13"/>
  <c r="NM34" i="13"/>
  <c r="NL34" i="13"/>
  <c r="NK34" i="13"/>
  <c r="NJ34" i="13"/>
  <c r="NI34" i="13"/>
  <c r="NH34" i="13"/>
  <c r="NG34" i="13"/>
  <c r="NF34" i="13"/>
  <c r="NE34" i="13"/>
  <c r="ND34" i="13"/>
  <c r="NC34" i="13"/>
  <c r="LN34" i="13"/>
  <c r="MC34" i="13" s="1"/>
  <c r="LM34" i="13"/>
  <c r="MB34" i="13" s="1"/>
  <c r="LL34" i="13"/>
  <c r="MA34" i="13" s="1"/>
  <c r="LK34" i="13"/>
  <c r="LZ34" i="13" s="1"/>
  <c r="LJ34" i="13"/>
  <c r="LY34" i="13" s="1"/>
  <c r="LI34" i="13"/>
  <c r="LX34" i="13" s="1"/>
  <c r="LH34" i="13"/>
  <c r="LW34" i="13" s="1"/>
  <c r="LG34" i="13"/>
  <c r="LV34" i="13" s="1"/>
  <c r="LF34" i="13"/>
  <c r="LU34" i="13" s="1"/>
  <c r="LE34" i="13"/>
  <c r="LT34" i="13" s="1"/>
  <c r="LD34" i="13"/>
  <c r="LS34" i="13" s="1"/>
  <c r="LC34" i="13"/>
  <c r="LR34" i="13" s="1"/>
  <c r="KZ34" i="13"/>
  <c r="KY34" i="13"/>
  <c r="KX34" i="13"/>
  <c r="KW34" i="13"/>
  <c r="KV34" i="13"/>
  <c r="KU34" i="13"/>
  <c r="KT34" i="13"/>
  <c r="KS34" i="13"/>
  <c r="KR34" i="13"/>
  <c r="KQ34" i="13"/>
  <c r="KP34" i="13"/>
  <c r="KO34" i="13"/>
  <c r="JO34" i="13"/>
  <c r="JN34" i="13"/>
  <c r="JM34" i="13"/>
  <c r="JL34" i="13"/>
  <c r="JK34" i="13"/>
  <c r="JJ34" i="13"/>
  <c r="JI34" i="13"/>
  <c r="JH34" i="13"/>
  <c r="JG34" i="13"/>
  <c r="JF34" i="13"/>
  <c r="JE34" i="13"/>
  <c r="JD34" i="13"/>
  <c r="HO34" i="13"/>
  <c r="ID34" i="13" s="1"/>
  <c r="HN34" i="13"/>
  <c r="IC34" i="13" s="1"/>
  <c r="HM34" i="13"/>
  <c r="IB34" i="13" s="1"/>
  <c r="HL34" i="13"/>
  <c r="IA34" i="13" s="1"/>
  <c r="HK34" i="13"/>
  <c r="HZ34" i="13" s="1"/>
  <c r="HJ34" i="13"/>
  <c r="HY34" i="13" s="1"/>
  <c r="HI34" i="13"/>
  <c r="HX34" i="13" s="1"/>
  <c r="HH34" i="13"/>
  <c r="HW34" i="13" s="1"/>
  <c r="HG34" i="13"/>
  <c r="HV34" i="13" s="1"/>
  <c r="HF34" i="13"/>
  <c r="HU34" i="13" s="1"/>
  <c r="HE34" i="13"/>
  <c r="HT34" i="13" s="1"/>
  <c r="HD34" i="13"/>
  <c r="HS34" i="13" s="1"/>
  <c r="HA34" i="13"/>
  <c r="GZ34" i="13"/>
  <c r="GY34" i="13"/>
  <c r="GX34" i="13"/>
  <c r="GW34" i="13"/>
  <c r="GV34" i="13"/>
  <c r="GU34" i="13"/>
  <c r="GT34" i="13"/>
  <c r="GS34" i="13"/>
  <c r="GR34" i="13"/>
  <c r="GQ34" i="13"/>
  <c r="GP34" i="13"/>
  <c r="FP34" i="13"/>
  <c r="FO34" i="13"/>
  <c r="FN34" i="13"/>
  <c r="FM34" i="13"/>
  <c r="FL34" i="13"/>
  <c r="FK34" i="13"/>
  <c r="FJ34" i="13"/>
  <c r="FI34" i="13"/>
  <c r="FH34" i="13"/>
  <c r="FG34" i="13"/>
  <c r="FF34" i="13"/>
  <c r="FE34" i="13"/>
  <c r="DO34" i="13"/>
  <c r="EE34" i="13" s="1"/>
  <c r="DN34" i="13"/>
  <c r="ED34" i="13" s="1"/>
  <c r="DM34" i="13"/>
  <c r="EC34" i="13" s="1"/>
  <c r="DL34" i="13"/>
  <c r="EB34" i="13" s="1"/>
  <c r="DK34" i="13"/>
  <c r="EA34" i="13" s="1"/>
  <c r="DJ34" i="13"/>
  <c r="DZ34" i="13" s="1"/>
  <c r="DI34" i="13"/>
  <c r="DY34" i="13" s="1"/>
  <c r="DH34" i="13"/>
  <c r="DX34" i="13" s="1"/>
  <c r="DG34" i="13"/>
  <c r="DW34" i="13" s="1"/>
  <c r="DF34" i="13"/>
  <c r="DV34" i="13" s="1"/>
  <c r="DE34" i="13"/>
  <c r="DU34" i="13" s="1"/>
  <c r="DD34" i="13"/>
  <c r="DT34" i="13" s="1"/>
  <c r="CZ34" i="13"/>
  <c r="CY34" i="13"/>
  <c r="CX34" i="13"/>
  <c r="CW34" i="13"/>
  <c r="CV34" i="13"/>
  <c r="CU34" i="13"/>
  <c r="CT34" i="13"/>
  <c r="CS34" i="13"/>
  <c r="CR34" i="13"/>
  <c r="CQ34" i="13"/>
  <c r="CP34" i="13"/>
  <c r="CO34" i="13"/>
  <c r="BO34" i="13"/>
  <c r="BN34" i="13"/>
  <c r="BM34" i="13"/>
  <c r="BL34" i="13"/>
  <c r="BK34" i="13"/>
  <c r="BJ34" i="13"/>
  <c r="BI34" i="13"/>
  <c r="BH34" i="13"/>
  <c r="BG34" i="13"/>
  <c r="BF34" i="13"/>
  <c r="BE34" i="13"/>
  <c r="BD34" i="13"/>
  <c r="TB33" i="13"/>
  <c r="TA33" i="13"/>
  <c r="SZ33" i="13"/>
  <c r="SY33" i="13"/>
  <c r="SX33" i="13"/>
  <c r="SC33" i="13"/>
  <c r="SB33" i="13"/>
  <c r="SA33" i="13"/>
  <c r="RZ33" i="13"/>
  <c r="RY33" i="13"/>
  <c r="RC33" i="13"/>
  <c r="RB33" i="13"/>
  <c r="RA33" i="13"/>
  <c r="QZ33" i="13"/>
  <c r="QY33" i="13"/>
  <c r="PO33" i="13"/>
  <c r="QD33" i="13" s="1"/>
  <c r="PN33" i="13"/>
  <c r="QC33" i="13" s="1"/>
  <c r="PM33" i="13"/>
  <c r="QB33" i="13" s="1"/>
  <c r="PL33" i="13"/>
  <c r="QA33" i="13" s="1"/>
  <c r="PK33" i="13"/>
  <c r="PZ33" i="13" s="1"/>
  <c r="PJ33" i="13"/>
  <c r="PY33" i="13" s="1"/>
  <c r="PI33" i="13"/>
  <c r="PX33" i="13" s="1"/>
  <c r="PH33" i="13"/>
  <c r="PW33" i="13" s="1"/>
  <c r="PG33" i="13"/>
  <c r="PV33" i="13" s="1"/>
  <c r="PF33" i="13"/>
  <c r="PU33" i="13" s="1"/>
  <c r="PE33" i="13"/>
  <c r="PT33" i="13" s="1"/>
  <c r="PD33" i="13"/>
  <c r="PS33" i="13" s="1"/>
  <c r="OY33" i="13"/>
  <c r="OX33" i="13"/>
  <c r="OW33" i="13"/>
  <c r="OV33" i="13"/>
  <c r="OU33" i="13"/>
  <c r="OT33" i="13"/>
  <c r="OS33" i="13"/>
  <c r="OR33" i="13"/>
  <c r="OQ33" i="13"/>
  <c r="OP33" i="13"/>
  <c r="OO33" i="13"/>
  <c r="ON33" i="13"/>
  <c r="NN33" i="13"/>
  <c r="NM33" i="13"/>
  <c r="NL33" i="13"/>
  <c r="NK33" i="13"/>
  <c r="NJ33" i="13"/>
  <c r="NI33" i="13"/>
  <c r="NH33" i="13"/>
  <c r="NG33" i="13"/>
  <c r="NF33" i="13"/>
  <c r="NE33" i="13"/>
  <c r="ND33" i="13"/>
  <c r="NC33" i="13"/>
  <c r="LN33" i="13"/>
  <c r="MC33" i="13" s="1"/>
  <c r="LM33" i="13"/>
  <c r="MB33" i="13" s="1"/>
  <c r="LL33" i="13"/>
  <c r="MA33" i="13" s="1"/>
  <c r="LK33" i="13"/>
  <c r="LZ33" i="13" s="1"/>
  <c r="LJ33" i="13"/>
  <c r="LY33" i="13" s="1"/>
  <c r="LI33" i="13"/>
  <c r="LX33" i="13" s="1"/>
  <c r="LH33" i="13"/>
  <c r="LW33" i="13" s="1"/>
  <c r="LG33" i="13"/>
  <c r="LV33" i="13" s="1"/>
  <c r="LF33" i="13"/>
  <c r="LU33" i="13" s="1"/>
  <c r="LE33" i="13"/>
  <c r="LT33" i="13" s="1"/>
  <c r="LD33" i="13"/>
  <c r="LS33" i="13" s="1"/>
  <c r="LC33" i="13"/>
  <c r="LR33" i="13" s="1"/>
  <c r="KZ33" i="13"/>
  <c r="KY33" i="13"/>
  <c r="KX33" i="13"/>
  <c r="KW33" i="13"/>
  <c r="KV33" i="13"/>
  <c r="KU33" i="13"/>
  <c r="KT33" i="13"/>
  <c r="KS33" i="13"/>
  <c r="KR33" i="13"/>
  <c r="KQ33" i="13"/>
  <c r="KP33" i="13"/>
  <c r="KO33" i="13"/>
  <c r="JO33" i="13"/>
  <c r="JN33" i="13"/>
  <c r="JM33" i="13"/>
  <c r="JL33" i="13"/>
  <c r="JK33" i="13"/>
  <c r="JJ33" i="13"/>
  <c r="JI33" i="13"/>
  <c r="JH33" i="13"/>
  <c r="JG33" i="13"/>
  <c r="JF33" i="13"/>
  <c r="JE33" i="13"/>
  <c r="JD33" i="13"/>
  <c r="HO33" i="13"/>
  <c r="ID33" i="13" s="1"/>
  <c r="HN33" i="13"/>
  <c r="IC33" i="13" s="1"/>
  <c r="HM33" i="13"/>
  <c r="IB33" i="13" s="1"/>
  <c r="HL33" i="13"/>
  <c r="IA33" i="13" s="1"/>
  <c r="HK33" i="13"/>
  <c r="HZ33" i="13" s="1"/>
  <c r="HJ33" i="13"/>
  <c r="HY33" i="13" s="1"/>
  <c r="HI33" i="13"/>
  <c r="HX33" i="13" s="1"/>
  <c r="HH33" i="13"/>
  <c r="HW33" i="13" s="1"/>
  <c r="HG33" i="13"/>
  <c r="HV33" i="13" s="1"/>
  <c r="HF33" i="13"/>
  <c r="HU33" i="13" s="1"/>
  <c r="HE33" i="13"/>
  <c r="HT33" i="13" s="1"/>
  <c r="HD33" i="13"/>
  <c r="HS33" i="13" s="1"/>
  <c r="HA33" i="13"/>
  <c r="GZ33" i="13"/>
  <c r="GY33" i="13"/>
  <c r="GX33" i="13"/>
  <c r="GW33" i="13"/>
  <c r="GV33" i="13"/>
  <c r="GU33" i="13"/>
  <c r="GT33" i="13"/>
  <c r="GS33" i="13"/>
  <c r="GR33" i="13"/>
  <c r="GQ33" i="13"/>
  <c r="GP33" i="13"/>
  <c r="FP33" i="13"/>
  <c r="FO33" i="13"/>
  <c r="FN33" i="13"/>
  <c r="FM33" i="13"/>
  <c r="FL33" i="13"/>
  <c r="FK33" i="13"/>
  <c r="FJ33" i="13"/>
  <c r="FI33" i="13"/>
  <c r="FH33" i="13"/>
  <c r="FG33" i="13"/>
  <c r="FF33" i="13"/>
  <c r="FE33" i="13"/>
  <c r="DO33" i="13"/>
  <c r="EE33" i="13" s="1"/>
  <c r="DN33" i="13"/>
  <c r="ED33" i="13" s="1"/>
  <c r="DM33" i="13"/>
  <c r="EC33" i="13" s="1"/>
  <c r="DL33" i="13"/>
  <c r="EB33" i="13" s="1"/>
  <c r="DK33" i="13"/>
  <c r="EA33" i="13" s="1"/>
  <c r="DJ33" i="13"/>
  <c r="DZ33" i="13" s="1"/>
  <c r="DI33" i="13"/>
  <c r="DY33" i="13" s="1"/>
  <c r="DH33" i="13"/>
  <c r="DX33" i="13" s="1"/>
  <c r="DG33" i="13"/>
  <c r="DW33" i="13" s="1"/>
  <c r="DF33" i="13"/>
  <c r="DV33" i="13" s="1"/>
  <c r="DE33" i="13"/>
  <c r="DU33" i="13" s="1"/>
  <c r="DD33" i="13"/>
  <c r="DT33" i="13" s="1"/>
  <c r="CZ33" i="13"/>
  <c r="CY33" i="13"/>
  <c r="CX33" i="13"/>
  <c r="CW33" i="13"/>
  <c r="CV33" i="13"/>
  <c r="CU33" i="13"/>
  <c r="CT33" i="13"/>
  <c r="CS33" i="13"/>
  <c r="CR33" i="13"/>
  <c r="CQ33" i="13"/>
  <c r="CP33" i="13"/>
  <c r="CO33" i="13"/>
  <c r="BO33" i="13"/>
  <c r="BN33" i="13"/>
  <c r="BM33" i="13"/>
  <c r="BL33" i="13"/>
  <c r="BK33" i="13"/>
  <c r="BJ33" i="13"/>
  <c r="BI33" i="13"/>
  <c r="BH33" i="13"/>
  <c r="BG33" i="13"/>
  <c r="BF33" i="13"/>
  <c r="BE33" i="13"/>
  <c r="BD33" i="13"/>
  <c r="TB32" i="13"/>
  <c r="TA32" i="13"/>
  <c r="SZ32" i="13"/>
  <c r="SY32" i="13"/>
  <c r="SX32" i="13"/>
  <c r="SC32" i="13"/>
  <c r="SB32" i="13"/>
  <c r="SA32" i="13"/>
  <c r="RZ32" i="13"/>
  <c r="RY32" i="13"/>
  <c r="RC32" i="13"/>
  <c r="RB32" i="13"/>
  <c r="RA32" i="13"/>
  <c r="QZ32" i="13"/>
  <c r="QY32" i="13"/>
  <c r="PO32" i="13"/>
  <c r="QD32" i="13" s="1"/>
  <c r="PN32" i="13"/>
  <c r="QC32" i="13" s="1"/>
  <c r="PM32" i="13"/>
  <c r="QB32" i="13" s="1"/>
  <c r="PL32" i="13"/>
  <c r="QA32" i="13" s="1"/>
  <c r="PK32" i="13"/>
  <c r="PZ32" i="13" s="1"/>
  <c r="PJ32" i="13"/>
  <c r="PY32" i="13" s="1"/>
  <c r="PI32" i="13"/>
  <c r="PX32" i="13" s="1"/>
  <c r="PH32" i="13"/>
  <c r="PW32" i="13" s="1"/>
  <c r="PG32" i="13"/>
  <c r="PV32" i="13" s="1"/>
  <c r="PF32" i="13"/>
  <c r="PU32" i="13" s="1"/>
  <c r="PE32" i="13"/>
  <c r="PT32" i="13" s="1"/>
  <c r="PD32" i="13"/>
  <c r="PS32" i="13" s="1"/>
  <c r="OY32" i="13"/>
  <c r="OX32" i="13"/>
  <c r="OW32" i="13"/>
  <c r="OV32" i="13"/>
  <c r="OU32" i="13"/>
  <c r="OT32" i="13"/>
  <c r="OS32" i="13"/>
  <c r="OR32" i="13"/>
  <c r="OQ32" i="13"/>
  <c r="OP32" i="13"/>
  <c r="OO32" i="13"/>
  <c r="ON32" i="13"/>
  <c r="NN32" i="13"/>
  <c r="NM32" i="13"/>
  <c r="NL32" i="13"/>
  <c r="NK32" i="13"/>
  <c r="NJ32" i="13"/>
  <c r="NI32" i="13"/>
  <c r="NH32" i="13"/>
  <c r="NG32" i="13"/>
  <c r="NF32" i="13"/>
  <c r="NE32" i="13"/>
  <c r="ND32" i="13"/>
  <c r="NC32" i="13"/>
  <c r="LN32" i="13"/>
  <c r="MC32" i="13" s="1"/>
  <c r="LM32" i="13"/>
  <c r="MB32" i="13" s="1"/>
  <c r="LL32" i="13"/>
  <c r="MA32" i="13" s="1"/>
  <c r="LK32" i="13"/>
  <c r="LZ32" i="13" s="1"/>
  <c r="LJ32" i="13"/>
  <c r="LY32" i="13" s="1"/>
  <c r="LI32" i="13"/>
  <c r="LX32" i="13" s="1"/>
  <c r="LH32" i="13"/>
  <c r="LW32" i="13" s="1"/>
  <c r="LG32" i="13"/>
  <c r="LV32" i="13" s="1"/>
  <c r="LF32" i="13"/>
  <c r="LU32" i="13" s="1"/>
  <c r="LE32" i="13"/>
  <c r="LT32" i="13" s="1"/>
  <c r="LD32" i="13"/>
  <c r="LS32" i="13" s="1"/>
  <c r="LC32" i="13"/>
  <c r="LR32" i="13" s="1"/>
  <c r="KZ32" i="13"/>
  <c r="KY32" i="13"/>
  <c r="KX32" i="13"/>
  <c r="KW32" i="13"/>
  <c r="KV32" i="13"/>
  <c r="KU32" i="13"/>
  <c r="KT32" i="13"/>
  <c r="KS32" i="13"/>
  <c r="KR32" i="13"/>
  <c r="KQ32" i="13"/>
  <c r="KP32" i="13"/>
  <c r="KO32" i="13"/>
  <c r="JO32" i="13"/>
  <c r="JN32" i="13"/>
  <c r="JM32" i="13"/>
  <c r="JL32" i="13"/>
  <c r="JK32" i="13"/>
  <c r="JJ32" i="13"/>
  <c r="JI32" i="13"/>
  <c r="JH32" i="13"/>
  <c r="JG32" i="13"/>
  <c r="JF32" i="13"/>
  <c r="JE32" i="13"/>
  <c r="JD32" i="13"/>
  <c r="HO32" i="13"/>
  <c r="ID32" i="13" s="1"/>
  <c r="HN32" i="13"/>
  <c r="IC32" i="13" s="1"/>
  <c r="HM32" i="13"/>
  <c r="IB32" i="13" s="1"/>
  <c r="HL32" i="13"/>
  <c r="IA32" i="13" s="1"/>
  <c r="HK32" i="13"/>
  <c r="HZ32" i="13" s="1"/>
  <c r="HJ32" i="13"/>
  <c r="HY32" i="13" s="1"/>
  <c r="HI32" i="13"/>
  <c r="HX32" i="13" s="1"/>
  <c r="HH32" i="13"/>
  <c r="HW32" i="13" s="1"/>
  <c r="HG32" i="13"/>
  <c r="HV32" i="13" s="1"/>
  <c r="HF32" i="13"/>
  <c r="HU32" i="13" s="1"/>
  <c r="HE32" i="13"/>
  <c r="HT32" i="13" s="1"/>
  <c r="HD32" i="13"/>
  <c r="HS32" i="13" s="1"/>
  <c r="HA32" i="13"/>
  <c r="GZ32" i="13"/>
  <c r="GY32" i="13"/>
  <c r="GX32" i="13"/>
  <c r="GW32" i="13"/>
  <c r="GV32" i="13"/>
  <c r="GU32" i="13"/>
  <c r="GT32" i="13"/>
  <c r="GS32" i="13"/>
  <c r="GR32" i="13"/>
  <c r="GQ32" i="13"/>
  <c r="GP32" i="13"/>
  <c r="FP32" i="13"/>
  <c r="FO32" i="13"/>
  <c r="FN32" i="13"/>
  <c r="FM32" i="13"/>
  <c r="FL32" i="13"/>
  <c r="FK32" i="13"/>
  <c r="FJ32" i="13"/>
  <c r="FI32" i="13"/>
  <c r="FH32" i="13"/>
  <c r="FG32" i="13"/>
  <c r="FF32" i="13"/>
  <c r="FE32" i="13"/>
  <c r="DO32" i="13"/>
  <c r="EE32" i="13" s="1"/>
  <c r="DN32" i="13"/>
  <c r="ED32" i="13" s="1"/>
  <c r="DM32" i="13"/>
  <c r="EC32" i="13" s="1"/>
  <c r="DL32" i="13"/>
  <c r="EB32" i="13" s="1"/>
  <c r="DK32" i="13"/>
  <c r="EA32" i="13" s="1"/>
  <c r="DJ32" i="13"/>
  <c r="DZ32" i="13" s="1"/>
  <c r="DI32" i="13"/>
  <c r="DY32" i="13" s="1"/>
  <c r="DH32" i="13"/>
  <c r="DX32" i="13" s="1"/>
  <c r="DG32" i="13"/>
  <c r="DW32" i="13" s="1"/>
  <c r="DF32" i="13"/>
  <c r="DV32" i="13" s="1"/>
  <c r="DE32" i="13"/>
  <c r="DU32" i="13" s="1"/>
  <c r="DD32" i="13"/>
  <c r="DT32" i="13" s="1"/>
  <c r="CZ32" i="13"/>
  <c r="CY32" i="13"/>
  <c r="CX32" i="13"/>
  <c r="CW32" i="13"/>
  <c r="CV32" i="13"/>
  <c r="CU32" i="13"/>
  <c r="CT32" i="13"/>
  <c r="CS32" i="13"/>
  <c r="CR32" i="13"/>
  <c r="CQ32" i="13"/>
  <c r="CP32" i="13"/>
  <c r="CO32" i="13"/>
  <c r="BO32" i="13"/>
  <c r="BN32" i="13"/>
  <c r="BM32" i="13"/>
  <c r="BL32" i="13"/>
  <c r="BK32" i="13"/>
  <c r="BJ32" i="13"/>
  <c r="BI32" i="13"/>
  <c r="BH32" i="13"/>
  <c r="BG32" i="13"/>
  <c r="BF32" i="13"/>
  <c r="BE32" i="13"/>
  <c r="BD32" i="13"/>
  <c r="TB31" i="13"/>
  <c r="TA31" i="13"/>
  <c r="SZ31" i="13"/>
  <c r="SY31" i="13"/>
  <c r="SX31" i="13"/>
  <c r="SC31" i="13"/>
  <c r="SB31" i="13"/>
  <c r="SA31" i="13"/>
  <c r="RZ31" i="13"/>
  <c r="RY31" i="13"/>
  <c r="RC31" i="13"/>
  <c r="RB31" i="13"/>
  <c r="RA31" i="13"/>
  <c r="QZ31" i="13"/>
  <c r="QY31" i="13"/>
  <c r="PO31" i="13"/>
  <c r="QD31" i="13" s="1"/>
  <c r="PN31" i="13"/>
  <c r="QC31" i="13" s="1"/>
  <c r="PM31" i="13"/>
  <c r="QB31" i="13" s="1"/>
  <c r="PL31" i="13"/>
  <c r="QA31" i="13" s="1"/>
  <c r="PK31" i="13"/>
  <c r="PZ31" i="13" s="1"/>
  <c r="PJ31" i="13"/>
  <c r="PY31" i="13" s="1"/>
  <c r="PI31" i="13"/>
  <c r="PX31" i="13" s="1"/>
  <c r="PH31" i="13"/>
  <c r="PW31" i="13" s="1"/>
  <c r="PG31" i="13"/>
  <c r="PV31" i="13" s="1"/>
  <c r="PF31" i="13"/>
  <c r="PU31" i="13" s="1"/>
  <c r="PE31" i="13"/>
  <c r="PT31" i="13" s="1"/>
  <c r="PD31" i="13"/>
  <c r="PS31" i="13" s="1"/>
  <c r="OY31" i="13"/>
  <c r="OX31" i="13"/>
  <c r="OW31" i="13"/>
  <c r="OV31" i="13"/>
  <c r="OU31" i="13"/>
  <c r="OT31" i="13"/>
  <c r="OS31" i="13"/>
  <c r="OR31" i="13"/>
  <c r="OQ31" i="13"/>
  <c r="OP31" i="13"/>
  <c r="OO31" i="13"/>
  <c r="ON31" i="13"/>
  <c r="NN31" i="13"/>
  <c r="NM31" i="13"/>
  <c r="NL31" i="13"/>
  <c r="NK31" i="13"/>
  <c r="NJ31" i="13"/>
  <c r="NI31" i="13"/>
  <c r="NH31" i="13"/>
  <c r="NG31" i="13"/>
  <c r="NF31" i="13"/>
  <c r="NE31" i="13"/>
  <c r="ND31" i="13"/>
  <c r="NC31" i="13"/>
  <c r="LN31" i="13"/>
  <c r="MC31" i="13" s="1"/>
  <c r="LM31" i="13"/>
  <c r="MB31" i="13" s="1"/>
  <c r="LL31" i="13"/>
  <c r="MA31" i="13" s="1"/>
  <c r="LK31" i="13"/>
  <c r="LZ31" i="13" s="1"/>
  <c r="LJ31" i="13"/>
  <c r="LY31" i="13" s="1"/>
  <c r="LI31" i="13"/>
  <c r="LX31" i="13" s="1"/>
  <c r="LH31" i="13"/>
  <c r="LW31" i="13" s="1"/>
  <c r="LG31" i="13"/>
  <c r="LV31" i="13" s="1"/>
  <c r="LF31" i="13"/>
  <c r="LU31" i="13" s="1"/>
  <c r="LE31" i="13"/>
  <c r="LT31" i="13" s="1"/>
  <c r="LD31" i="13"/>
  <c r="LS31" i="13" s="1"/>
  <c r="LC31" i="13"/>
  <c r="LR31" i="13" s="1"/>
  <c r="KZ31" i="13"/>
  <c r="KY31" i="13"/>
  <c r="KX31" i="13"/>
  <c r="KW31" i="13"/>
  <c r="KV31" i="13"/>
  <c r="KU31" i="13"/>
  <c r="KT31" i="13"/>
  <c r="KS31" i="13"/>
  <c r="KR31" i="13"/>
  <c r="KQ31" i="13"/>
  <c r="KP31" i="13"/>
  <c r="KO31" i="13"/>
  <c r="JO31" i="13"/>
  <c r="JN31" i="13"/>
  <c r="JM31" i="13"/>
  <c r="JL31" i="13"/>
  <c r="JK31" i="13"/>
  <c r="JJ31" i="13"/>
  <c r="JI31" i="13"/>
  <c r="JH31" i="13"/>
  <c r="JG31" i="13"/>
  <c r="JF31" i="13"/>
  <c r="JE31" i="13"/>
  <c r="JD31" i="13"/>
  <c r="HO31" i="13"/>
  <c r="ID31" i="13" s="1"/>
  <c r="HN31" i="13"/>
  <c r="IC31" i="13" s="1"/>
  <c r="HM31" i="13"/>
  <c r="IB31" i="13" s="1"/>
  <c r="HL31" i="13"/>
  <c r="IA31" i="13" s="1"/>
  <c r="HK31" i="13"/>
  <c r="HZ31" i="13" s="1"/>
  <c r="HJ31" i="13"/>
  <c r="HY31" i="13" s="1"/>
  <c r="HI31" i="13"/>
  <c r="HX31" i="13" s="1"/>
  <c r="HH31" i="13"/>
  <c r="HW31" i="13" s="1"/>
  <c r="HG31" i="13"/>
  <c r="HV31" i="13" s="1"/>
  <c r="HF31" i="13"/>
  <c r="HU31" i="13" s="1"/>
  <c r="HE31" i="13"/>
  <c r="HT31" i="13" s="1"/>
  <c r="HD31" i="13"/>
  <c r="HS31" i="13" s="1"/>
  <c r="HA31" i="13"/>
  <c r="GZ31" i="13"/>
  <c r="GY31" i="13"/>
  <c r="GX31" i="13"/>
  <c r="GW31" i="13"/>
  <c r="GV31" i="13"/>
  <c r="GU31" i="13"/>
  <c r="GT31" i="13"/>
  <c r="GS31" i="13"/>
  <c r="GR31" i="13"/>
  <c r="GQ31" i="13"/>
  <c r="GP31" i="13"/>
  <c r="FP31" i="13"/>
  <c r="FO31" i="13"/>
  <c r="FN31" i="13"/>
  <c r="FM31" i="13"/>
  <c r="FL31" i="13"/>
  <c r="FK31" i="13"/>
  <c r="FJ31" i="13"/>
  <c r="FI31" i="13"/>
  <c r="FH31" i="13"/>
  <c r="FG31" i="13"/>
  <c r="FF31" i="13"/>
  <c r="FE31" i="13"/>
  <c r="DO31" i="13"/>
  <c r="EE31" i="13" s="1"/>
  <c r="DN31" i="13"/>
  <c r="ED31" i="13" s="1"/>
  <c r="DM31" i="13"/>
  <c r="EC31" i="13" s="1"/>
  <c r="DL31" i="13"/>
  <c r="EB31" i="13" s="1"/>
  <c r="DK31" i="13"/>
  <c r="EA31" i="13" s="1"/>
  <c r="DJ31" i="13"/>
  <c r="DZ31" i="13" s="1"/>
  <c r="DI31" i="13"/>
  <c r="DY31" i="13" s="1"/>
  <c r="DH31" i="13"/>
  <c r="DX31" i="13" s="1"/>
  <c r="DG31" i="13"/>
  <c r="DW31" i="13" s="1"/>
  <c r="DF31" i="13"/>
  <c r="DV31" i="13" s="1"/>
  <c r="DE31" i="13"/>
  <c r="DU31" i="13" s="1"/>
  <c r="DD31" i="13"/>
  <c r="DT31" i="13" s="1"/>
  <c r="CZ31" i="13"/>
  <c r="CY31" i="13"/>
  <c r="CX31" i="13"/>
  <c r="CW31" i="13"/>
  <c r="CV31" i="13"/>
  <c r="CU31" i="13"/>
  <c r="CT31" i="13"/>
  <c r="CS31" i="13"/>
  <c r="CR31" i="13"/>
  <c r="CQ31" i="13"/>
  <c r="CP31" i="13"/>
  <c r="CO31" i="13"/>
  <c r="BO31" i="13"/>
  <c r="BN31" i="13"/>
  <c r="BM31" i="13"/>
  <c r="BL31" i="13"/>
  <c r="BK31" i="13"/>
  <c r="BJ31" i="13"/>
  <c r="BI31" i="13"/>
  <c r="BH31" i="13"/>
  <c r="BG31" i="13"/>
  <c r="BF31" i="13"/>
  <c r="BE31" i="13"/>
  <c r="BD31" i="13"/>
  <c r="TB30" i="13"/>
  <c r="TA30" i="13"/>
  <c r="SZ30" i="13"/>
  <c r="SY30" i="13"/>
  <c r="SX30" i="13"/>
  <c r="SC30" i="13"/>
  <c r="SB30" i="13"/>
  <c r="SA30" i="13"/>
  <c r="RZ30" i="13"/>
  <c r="RY30" i="13"/>
  <c r="RC30" i="13"/>
  <c r="RB30" i="13"/>
  <c r="RA30" i="13"/>
  <c r="QZ30" i="13"/>
  <c r="QY30" i="13"/>
  <c r="PO30" i="13"/>
  <c r="QD30" i="13" s="1"/>
  <c r="PN30" i="13"/>
  <c r="QC30" i="13" s="1"/>
  <c r="PM30" i="13"/>
  <c r="QB30" i="13" s="1"/>
  <c r="PL30" i="13"/>
  <c r="QA30" i="13" s="1"/>
  <c r="PK30" i="13"/>
  <c r="PZ30" i="13" s="1"/>
  <c r="PJ30" i="13"/>
  <c r="PY30" i="13" s="1"/>
  <c r="PI30" i="13"/>
  <c r="PX30" i="13" s="1"/>
  <c r="PH30" i="13"/>
  <c r="PW30" i="13" s="1"/>
  <c r="PG30" i="13"/>
  <c r="PV30" i="13" s="1"/>
  <c r="PF30" i="13"/>
  <c r="PU30" i="13" s="1"/>
  <c r="PE30" i="13"/>
  <c r="PT30" i="13" s="1"/>
  <c r="PD30" i="13"/>
  <c r="PS30" i="13" s="1"/>
  <c r="OY30" i="13"/>
  <c r="OX30" i="13"/>
  <c r="OW30" i="13"/>
  <c r="OV30" i="13"/>
  <c r="OU30" i="13"/>
  <c r="OT30" i="13"/>
  <c r="OS30" i="13"/>
  <c r="OR30" i="13"/>
  <c r="OQ30" i="13"/>
  <c r="OP30" i="13"/>
  <c r="OO30" i="13"/>
  <c r="ON30" i="13"/>
  <c r="NN30" i="13"/>
  <c r="NM30" i="13"/>
  <c r="NL30" i="13"/>
  <c r="NK30" i="13"/>
  <c r="NJ30" i="13"/>
  <c r="NI30" i="13"/>
  <c r="NH30" i="13"/>
  <c r="NG30" i="13"/>
  <c r="NF30" i="13"/>
  <c r="NE30" i="13"/>
  <c r="ND30" i="13"/>
  <c r="NC30" i="13"/>
  <c r="LN30" i="13"/>
  <c r="MC30" i="13" s="1"/>
  <c r="LM30" i="13"/>
  <c r="MB30" i="13" s="1"/>
  <c r="LL30" i="13"/>
  <c r="MA30" i="13" s="1"/>
  <c r="LK30" i="13"/>
  <c r="LZ30" i="13" s="1"/>
  <c r="LJ30" i="13"/>
  <c r="LY30" i="13" s="1"/>
  <c r="LI30" i="13"/>
  <c r="LX30" i="13" s="1"/>
  <c r="LH30" i="13"/>
  <c r="LW30" i="13" s="1"/>
  <c r="LG30" i="13"/>
  <c r="LV30" i="13" s="1"/>
  <c r="LF30" i="13"/>
  <c r="LU30" i="13" s="1"/>
  <c r="LE30" i="13"/>
  <c r="LT30" i="13" s="1"/>
  <c r="LD30" i="13"/>
  <c r="LS30" i="13" s="1"/>
  <c r="LC30" i="13"/>
  <c r="LR30" i="13" s="1"/>
  <c r="KZ30" i="13"/>
  <c r="KY30" i="13"/>
  <c r="KX30" i="13"/>
  <c r="KW30" i="13"/>
  <c r="KV30" i="13"/>
  <c r="KU30" i="13"/>
  <c r="KT30" i="13"/>
  <c r="KS30" i="13"/>
  <c r="KR30" i="13"/>
  <c r="KQ30" i="13"/>
  <c r="KP30" i="13"/>
  <c r="KO30" i="13"/>
  <c r="JO30" i="13"/>
  <c r="JN30" i="13"/>
  <c r="JM30" i="13"/>
  <c r="JL30" i="13"/>
  <c r="JK30" i="13"/>
  <c r="JJ30" i="13"/>
  <c r="JI30" i="13"/>
  <c r="JH30" i="13"/>
  <c r="JG30" i="13"/>
  <c r="JF30" i="13"/>
  <c r="JE30" i="13"/>
  <c r="JD30" i="13"/>
  <c r="HO30" i="13"/>
  <c r="ID30" i="13" s="1"/>
  <c r="HN30" i="13"/>
  <c r="IC30" i="13" s="1"/>
  <c r="HM30" i="13"/>
  <c r="IB30" i="13" s="1"/>
  <c r="HL30" i="13"/>
  <c r="IA30" i="13" s="1"/>
  <c r="HK30" i="13"/>
  <c r="HZ30" i="13" s="1"/>
  <c r="HJ30" i="13"/>
  <c r="HY30" i="13" s="1"/>
  <c r="HI30" i="13"/>
  <c r="HX30" i="13" s="1"/>
  <c r="HH30" i="13"/>
  <c r="HW30" i="13" s="1"/>
  <c r="HG30" i="13"/>
  <c r="HV30" i="13" s="1"/>
  <c r="HF30" i="13"/>
  <c r="HU30" i="13" s="1"/>
  <c r="HE30" i="13"/>
  <c r="HT30" i="13" s="1"/>
  <c r="HD30" i="13"/>
  <c r="HS30" i="13" s="1"/>
  <c r="HA30" i="13"/>
  <c r="GZ30" i="13"/>
  <c r="GY30" i="13"/>
  <c r="GX30" i="13"/>
  <c r="GW30" i="13"/>
  <c r="GV30" i="13"/>
  <c r="GU30" i="13"/>
  <c r="GT30" i="13"/>
  <c r="GS30" i="13"/>
  <c r="GR30" i="13"/>
  <c r="GQ30" i="13"/>
  <c r="GP30" i="13"/>
  <c r="FP30" i="13"/>
  <c r="FO30" i="13"/>
  <c r="FN30" i="13"/>
  <c r="FM30" i="13"/>
  <c r="FL30" i="13"/>
  <c r="FK30" i="13"/>
  <c r="FJ30" i="13"/>
  <c r="FI30" i="13"/>
  <c r="FH30" i="13"/>
  <c r="FG30" i="13"/>
  <c r="FF30" i="13"/>
  <c r="FE30" i="13"/>
  <c r="DO30" i="13"/>
  <c r="EE30" i="13" s="1"/>
  <c r="DN30" i="13"/>
  <c r="ED30" i="13" s="1"/>
  <c r="DM30" i="13"/>
  <c r="EC30" i="13" s="1"/>
  <c r="DL30" i="13"/>
  <c r="EB30" i="13" s="1"/>
  <c r="DK30" i="13"/>
  <c r="EA30" i="13" s="1"/>
  <c r="DJ30" i="13"/>
  <c r="DZ30" i="13" s="1"/>
  <c r="DI30" i="13"/>
  <c r="DY30" i="13" s="1"/>
  <c r="DH30" i="13"/>
  <c r="DX30" i="13" s="1"/>
  <c r="DG30" i="13"/>
  <c r="DW30" i="13" s="1"/>
  <c r="DF30" i="13"/>
  <c r="DV30" i="13" s="1"/>
  <c r="DE30" i="13"/>
  <c r="DU30" i="13" s="1"/>
  <c r="DD30" i="13"/>
  <c r="DT30" i="13" s="1"/>
  <c r="CZ30" i="13"/>
  <c r="CY30" i="13"/>
  <c r="CX30" i="13"/>
  <c r="CW30" i="13"/>
  <c r="CV30" i="13"/>
  <c r="CU30" i="13"/>
  <c r="CT30" i="13"/>
  <c r="CS30" i="13"/>
  <c r="CR30" i="13"/>
  <c r="CQ30" i="13"/>
  <c r="CP30" i="13"/>
  <c r="CO30" i="13"/>
  <c r="BO30" i="13"/>
  <c r="BN30" i="13"/>
  <c r="BM30" i="13"/>
  <c r="BL30" i="13"/>
  <c r="BK30" i="13"/>
  <c r="BJ30" i="13"/>
  <c r="BI30" i="13"/>
  <c r="BH30" i="13"/>
  <c r="BG30" i="13"/>
  <c r="BF30" i="13"/>
  <c r="BE30" i="13"/>
  <c r="BD30" i="13"/>
  <c r="TB29" i="13"/>
  <c r="TA29" i="13"/>
  <c r="SZ29" i="13"/>
  <c r="SY29" i="13"/>
  <c r="SX29" i="13"/>
  <c r="SC29" i="13"/>
  <c r="SB29" i="13"/>
  <c r="SA29" i="13"/>
  <c r="RZ29" i="13"/>
  <c r="RY29" i="13"/>
  <c r="RC29" i="13"/>
  <c r="RB29" i="13"/>
  <c r="RA29" i="13"/>
  <c r="QZ29" i="13"/>
  <c r="QY29" i="13"/>
  <c r="PO29" i="13"/>
  <c r="QD29" i="13" s="1"/>
  <c r="PN29" i="13"/>
  <c r="QC29" i="13" s="1"/>
  <c r="PM29" i="13"/>
  <c r="QB29" i="13" s="1"/>
  <c r="PL29" i="13"/>
  <c r="QA29" i="13" s="1"/>
  <c r="PK29" i="13"/>
  <c r="PZ29" i="13" s="1"/>
  <c r="PJ29" i="13"/>
  <c r="PY29" i="13" s="1"/>
  <c r="PI29" i="13"/>
  <c r="PX29" i="13" s="1"/>
  <c r="PH29" i="13"/>
  <c r="PW29" i="13" s="1"/>
  <c r="PG29" i="13"/>
  <c r="PV29" i="13" s="1"/>
  <c r="PF29" i="13"/>
  <c r="PU29" i="13" s="1"/>
  <c r="PE29" i="13"/>
  <c r="PT29" i="13" s="1"/>
  <c r="PD29" i="13"/>
  <c r="PS29" i="13" s="1"/>
  <c r="OY29" i="13"/>
  <c r="OX29" i="13"/>
  <c r="OW29" i="13"/>
  <c r="OV29" i="13"/>
  <c r="OU29" i="13"/>
  <c r="OT29" i="13"/>
  <c r="OS29" i="13"/>
  <c r="OR29" i="13"/>
  <c r="OQ29" i="13"/>
  <c r="OP29" i="13"/>
  <c r="OO29" i="13"/>
  <c r="ON29" i="13"/>
  <c r="NN29" i="13"/>
  <c r="NM29" i="13"/>
  <c r="NL29" i="13"/>
  <c r="NK29" i="13"/>
  <c r="NJ29" i="13"/>
  <c r="NI29" i="13"/>
  <c r="NH29" i="13"/>
  <c r="NG29" i="13"/>
  <c r="NF29" i="13"/>
  <c r="NE29" i="13"/>
  <c r="ND29" i="13"/>
  <c r="NC29" i="13"/>
  <c r="LN29" i="13"/>
  <c r="MC29" i="13" s="1"/>
  <c r="LM29" i="13"/>
  <c r="MB29" i="13" s="1"/>
  <c r="LL29" i="13"/>
  <c r="MA29" i="13" s="1"/>
  <c r="LK29" i="13"/>
  <c r="LZ29" i="13" s="1"/>
  <c r="LJ29" i="13"/>
  <c r="LY29" i="13" s="1"/>
  <c r="LI29" i="13"/>
  <c r="LX29" i="13" s="1"/>
  <c r="LH29" i="13"/>
  <c r="LW29" i="13" s="1"/>
  <c r="LG29" i="13"/>
  <c r="LV29" i="13" s="1"/>
  <c r="LF29" i="13"/>
  <c r="LU29" i="13" s="1"/>
  <c r="LE29" i="13"/>
  <c r="LT29" i="13" s="1"/>
  <c r="LD29" i="13"/>
  <c r="LS29" i="13" s="1"/>
  <c r="LC29" i="13"/>
  <c r="LR29" i="13" s="1"/>
  <c r="KZ29" i="13"/>
  <c r="KY29" i="13"/>
  <c r="KX29" i="13"/>
  <c r="KW29" i="13"/>
  <c r="KV29" i="13"/>
  <c r="KU29" i="13"/>
  <c r="KT29" i="13"/>
  <c r="KS29" i="13"/>
  <c r="KR29" i="13"/>
  <c r="KQ29" i="13"/>
  <c r="KP29" i="13"/>
  <c r="KO29" i="13"/>
  <c r="JO29" i="13"/>
  <c r="JN29" i="13"/>
  <c r="JM29" i="13"/>
  <c r="JL29" i="13"/>
  <c r="JK29" i="13"/>
  <c r="JJ29" i="13"/>
  <c r="JI29" i="13"/>
  <c r="JH29" i="13"/>
  <c r="JG29" i="13"/>
  <c r="JF29" i="13"/>
  <c r="JE29" i="13"/>
  <c r="JD29" i="13"/>
  <c r="HO29" i="13"/>
  <c r="ID29" i="13" s="1"/>
  <c r="HN29" i="13"/>
  <c r="IC29" i="13" s="1"/>
  <c r="HM29" i="13"/>
  <c r="IB29" i="13" s="1"/>
  <c r="HL29" i="13"/>
  <c r="IA29" i="13" s="1"/>
  <c r="HK29" i="13"/>
  <c r="HZ29" i="13" s="1"/>
  <c r="HJ29" i="13"/>
  <c r="HY29" i="13" s="1"/>
  <c r="HI29" i="13"/>
  <c r="HX29" i="13" s="1"/>
  <c r="HH29" i="13"/>
  <c r="HW29" i="13" s="1"/>
  <c r="HG29" i="13"/>
  <c r="HV29" i="13" s="1"/>
  <c r="HF29" i="13"/>
  <c r="HU29" i="13" s="1"/>
  <c r="HE29" i="13"/>
  <c r="HT29" i="13" s="1"/>
  <c r="HD29" i="13"/>
  <c r="HS29" i="13" s="1"/>
  <c r="HA29" i="13"/>
  <c r="GZ29" i="13"/>
  <c r="GY29" i="13"/>
  <c r="GX29" i="13"/>
  <c r="GW29" i="13"/>
  <c r="GV29" i="13"/>
  <c r="GU29" i="13"/>
  <c r="GT29" i="13"/>
  <c r="GS29" i="13"/>
  <c r="GR29" i="13"/>
  <c r="GQ29" i="13"/>
  <c r="GP29" i="13"/>
  <c r="FP29" i="13"/>
  <c r="FO29" i="13"/>
  <c r="FN29" i="13"/>
  <c r="FM29" i="13"/>
  <c r="FL29" i="13"/>
  <c r="FK29" i="13"/>
  <c r="FJ29" i="13"/>
  <c r="FI29" i="13"/>
  <c r="FH29" i="13"/>
  <c r="FG29" i="13"/>
  <c r="FF29" i="13"/>
  <c r="FE29" i="13"/>
  <c r="DO29" i="13"/>
  <c r="EE29" i="13" s="1"/>
  <c r="DN29" i="13"/>
  <c r="ED29" i="13" s="1"/>
  <c r="DM29" i="13"/>
  <c r="EC29" i="13" s="1"/>
  <c r="DL29" i="13"/>
  <c r="EB29" i="13" s="1"/>
  <c r="DK29" i="13"/>
  <c r="EA29" i="13" s="1"/>
  <c r="DJ29" i="13"/>
  <c r="DZ29" i="13" s="1"/>
  <c r="DI29" i="13"/>
  <c r="DY29" i="13" s="1"/>
  <c r="DH29" i="13"/>
  <c r="DX29" i="13" s="1"/>
  <c r="DG29" i="13"/>
  <c r="DW29" i="13" s="1"/>
  <c r="DF29" i="13"/>
  <c r="DV29" i="13" s="1"/>
  <c r="DE29" i="13"/>
  <c r="DU29" i="13" s="1"/>
  <c r="DD29" i="13"/>
  <c r="DT29" i="13" s="1"/>
  <c r="CZ29" i="13"/>
  <c r="CY29" i="13"/>
  <c r="CX29" i="13"/>
  <c r="CW29" i="13"/>
  <c r="CV29" i="13"/>
  <c r="CU29" i="13"/>
  <c r="CT29" i="13"/>
  <c r="CS29" i="13"/>
  <c r="CR29" i="13"/>
  <c r="CQ29" i="13"/>
  <c r="CP29" i="13"/>
  <c r="CO29" i="13"/>
  <c r="BO29" i="13"/>
  <c r="BN29" i="13"/>
  <c r="BM29" i="13"/>
  <c r="BL29" i="13"/>
  <c r="BK29" i="13"/>
  <c r="BJ29" i="13"/>
  <c r="BI29" i="13"/>
  <c r="BH29" i="13"/>
  <c r="BG29" i="13"/>
  <c r="BF29" i="13"/>
  <c r="BE29" i="13"/>
  <c r="BD29" i="13"/>
  <c r="TB28" i="13"/>
  <c r="TA28" i="13"/>
  <c r="SZ28" i="13"/>
  <c r="SY28" i="13"/>
  <c r="SX28" i="13"/>
  <c r="SC28" i="13"/>
  <c r="SB28" i="13"/>
  <c r="SA28" i="13"/>
  <c r="RZ28" i="13"/>
  <c r="RY28" i="13"/>
  <c r="RC28" i="13"/>
  <c r="RB28" i="13"/>
  <c r="RA28" i="13"/>
  <c r="QZ28" i="13"/>
  <c r="QY28" i="13"/>
  <c r="PO28" i="13"/>
  <c r="QD28" i="13" s="1"/>
  <c r="PN28" i="13"/>
  <c r="QC28" i="13" s="1"/>
  <c r="PM28" i="13"/>
  <c r="QB28" i="13" s="1"/>
  <c r="PL28" i="13"/>
  <c r="QA28" i="13" s="1"/>
  <c r="PK28" i="13"/>
  <c r="PZ28" i="13" s="1"/>
  <c r="PJ28" i="13"/>
  <c r="PY28" i="13" s="1"/>
  <c r="PI28" i="13"/>
  <c r="PX28" i="13" s="1"/>
  <c r="PH28" i="13"/>
  <c r="PW28" i="13" s="1"/>
  <c r="PG28" i="13"/>
  <c r="PV28" i="13" s="1"/>
  <c r="PF28" i="13"/>
  <c r="PU28" i="13" s="1"/>
  <c r="PE28" i="13"/>
  <c r="PT28" i="13" s="1"/>
  <c r="PD28" i="13"/>
  <c r="PS28" i="13" s="1"/>
  <c r="OY28" i="13"/>
  <c r="OX28" i="13"/>
  <c r="OW28" i="13"/>
  <c r="OV28" i="13"/>
  <c r="OU28" i="13"/>
  <c r="OT28" i="13"/>
  <c r="OS28" i="13"/>
  <c r="OR28" i="13"/>
  <c r="OQ28" i="13"/>
  <c r="OP28" i="13"/>
  <c r="OO28" i="13"/>
  <c r="ON28" i="13"/>
  <c r="NN28" i="13"/>
  <c r="NM28" i="13"/>
  <c r="NL28" i="13"/>
  <c r="NK28" i="13"/>
  <c r="NJ28" i="13"/>
  <c r="NI28" i="13"/>
  <c r="NH28" i="13"/>
  <c r="NG28" i="13"/>
  <c r="NF28" i="13"/>
  <c r="NE28" i="13"/>
  <c r="ND28" i="13"/>
  <c r="NC28" i="13"/>
  <c r="LN28" i="13"/>
  <c r="MC28" i="13" s="1"/>
  <c r="LM28" i="13"/>
  <c r="MB28" i="13" s="1"/>
  <c r="LL28" i="13"/>
  <c r="MA28" i="13" s="1"/>
  <c r="LK28" i="13"/>
  <c r="LZ28" i="13" s="1"/>
  <c r="LJ28" i="13"/>
  <c r="LY28" i="13" s="1"/>
  <c r="LI28" i="13"/>
  <c r="LX28" i="13" s="1"/>
  <c r="LH28" i="13"/>
  <c r="LW28" i="13" s="1"/>
  <c r="LG28" i="13"/>
  <c r="LV28" i="13" s="1"/>
  <c r="LF28" i="13"/>
  <c r="LU28" i="13" s="1"/>
  <c r="LE28" i="13"/>
  <c r="LT28" i="13" s="1"/>
  <c r="LD28" i="13"/>
  <c r="LS28" i="13" s="1"/>
  <c r="LC28" i="13"/>
  <c r="LR28" i="13" s="1"/>
  <c r="KZ28" i="13"/>
  <c r="KY28" i="13"/>
  <c r="KX28" i="13"/>
  <c r="KW28" i="13"/>
  <c r="KV28" i="13"/>
  <c r="KU28" i="13"/>
  <c r="KT28" i="13"/>
  <c r="KS28" i="13"/>
  <c r="KR28" i="13"/>
  <c r="KQ28" i="13"/>
  <c r="KP28" i="13"/>
  <c r="KO28" i="13"/>
  <c r="JO28" i="13"/>
  <c r="JN28" i="13"/>
  <c r="JM28" i="13"/>
  <c r="JL28" i="13"/>
  <c r="JK28" i="13"/>
  <c r="JJ28" i="13"/>
  <c r="JI28" i="13"/>
  <c r="JH28" i="13"/>
  <c r="JG28" i="13"/>
  <c r="JF28" i="13"/>
  <c r="JE28" i="13"/>
  <c r="JD28" i="13"/>
  <c r="HO28" i="13"/>
  <c r="ID28" i="13" s="1"/>
  <c r="HN28" i="13"/>
  <c r="IC28" i="13" s="1"/>
  <c r="HM28" i="13"/>
  <c r="IB28" i="13" s="1"/>
  <c r="HL28" i="13"/>
  <c r="IA28" i="13" s="1"/>
  <c r="HK28" i="13"/>
  <c r="HZ28" i="13" s="1"/>
  <c r="HJ28" i="13"/>
  <c r="HY28" i="13" s="1"/>
  <c r="HI28" i="13"/>
  <c r="HX28" i="13" s="1"/>
  <c r="HH28" i="13"/>
  <c r="HW28" i="13" s="1"/>
  <c r="HG28" i="13"/>
  <c r="HV28" i="13" s="1"/>
  <c r="HF28" i="13"/>
  <c r="HU28" i="13" s="1"/>
  <c r="HE28" i="13"/>
  <c r="HT28" i="13" s="1"/>
  <c r="HD28" i="13"/>
  <c r="HS28" i="13" s="1"/>
  <c r="HA28" i="13"/>
  <c r="GZ28" i="13"/>
  <c r="GY28" i="13"/>
  <c r="GX28" i="13"/>
  <c r="GW28" i="13"/>
  <c r="GV28" i="13"/>
  <c r="GU28" i="13"/>
  <c r="GT28" i="13"/>
  <c r="GS28" i="13"/>
  <c r="GR28" i="13"/>
  <c r="GQ28" i="13"/>
  <c r="GP28" i="13"/>
  <c r="FP28" i="13"/>
  <c r="FO28" i="13"/>
  <c r="FN28" i="13"/>
  <c r="FM28" i="13"/>
  <c r="FL28" i="13"/>
  <c r="FK28" i="13"/>
  <c r="FJ28" i="13"/>
  <c r="FI28" i="13"/>
  <c r="FH28" i="13"/>
  <c r="FG28" i="13"/>
  <c r="FF28" i="13"/>
  <c r="FE28" i="13"/>
  <c r="DO28" i="13"/>
  <c r="EE28" i="13" s="1"/>
  <c r="DN28" i="13"/>
  <c r="ED28" i="13" s="1"/>
  <c r="DM28" i="13"/>
  <c r="EC28" i="13" s="1"/>
  <c r="DL28" i="13"/>
  <c r="EB28" i="13" s="1"/>
  <c r="DK28" i="13"/>
  <c r="EA28" i="13" s="1"/>
  <c r="DJ28" i="13"/>
  <c r="DZ28" i="13" s="1"/>
  <c r="DI28" i="13"/>
  <c r="DY28" i="13" s="1"/>
  <c r="DH28" i="13"/>
  <c r="DX28" i="13" s="1"/>
  <c r="DG28" i="13"/>
  <c r="DW28" i="13" s="1"/>
  <c r="DF28" i="13"/>
  <c r="DV28" i="13" s="1"/>
  <c r="DE28" i="13"/>
  <c r="DU28" i="13" s="1"/>
  <c r="DD28" i="13"/>
  <c r="DT28" i="13" s="1"/>
  <c r="CZ28" i="13"/>
  <c r="CY28" i="13"/>
  <c r="CX28" i="13"/>
  <c r="CW28" i="13"/>
  <c r="CV28" i="13"/>
  <c r="CU28" i="13"/>
  <c r="CT28" i="13"/>
  <c r="CS28" i="13"/>
  <c r="CR28" i="13"/>
  <c r="CQ28" i="13"/>
  <c r="CP28" i="13"/>
  <c r="CO28" i="13"/>
  <c r="BO28" i="13"/>
  <c r="BN28" i="13"/>
  <c r="BM28" i="13"/>
  <c r="BL28" i="13"/>
  <c r="BK28" i="13"/>
  <c r="BJ28" i="13"/>
  <c r="BI28" i="13"/>
  <c r="BH28" i="13"/>
  <c r="BG28" i="13"/>
  <c r="BF28" i="13"/>
  <c r="BE28" i="13"/>
  <c r="BD28" i="13"/>
  <c r="TB27" i="13"/>
  <c r="TA27" i="13"/>
  <c r="SZ27" i="13"/>
  <c r="SY27" i="13"/>
  <c r="SX27" i="13"/>
  <c r="SC27" i="13"/>
  <c r="SB27" i="13"/>
  <c r="SA27" i="13"/>
  <c r="RZ27" i="13"/>
  <c r="RY27" i="13"/>
  <c r="RC27" i="13"/>
  <c r="RB27" i="13"/>
  <c r="RA27" i="13"/>
  <c r="QZ27" i="13"/>
  <c r="QY27" i="13"/>
  <c r="PO27" i="13"/>
  <c r="QD27" i="13" s="1"/>
  <c r="PN27" i="13"/>
  <c r="QC27" i="13" s="1"/>
  <c r="PM27" i="13"/>
  <c r="QB27" i="13" s="1"/>
  <c r="PL27" i="13"/>
  <c r="QA27" i="13" s="1"/>
  <c r="PK27" i="13"/>
  <c r="PZ27" i="13" s="1"/>
  <c r="PJ27" i="13"/>
  <c r="PY27" i="13" s="1"/>
  <c r="PI27" i="13"/>
  <c r="PX27" i="13" s="1"/>
  <c r="PH27" i="13"/>
  <c r="PW27" i="13" s="1"/>
  <c r="PG27" i="13"/>
  <c r="PV27" i="13" s="1"/>
  <c r="PF27" i="13"/>
  <c r="PU27" i="13" s="1"/>
  <c r="PE27" i="13"/>
  <c r="PT27" i="13" s="1"/>
  <c r="PD27" i="13"/>
  <c r="PS27" i="13" s="1"/>
  <c r="OY27" i="13"/>
  <c r="OX27" i="13"/>
  <c r="OW27" i="13"/>
  <c r="OV27" i="13"/>
  <c r="OU27" i="13"/>
  <c r="OT27" i="13"/>
  <c r="OS27" i="13"/>
  <c r="OR27" i="13"/>
  <c r="OQ27" i="13"/>
  <c r="OP27" i="13"/>
  <c r="OO27" i="13"/>
  <c r="ON27" i="13"/>
  <c r="NN27" i="13"/>
  <c r="NM27" i="13"/>
  <c r="NL27" i="13"/>
  <c r="NK27" i="13"/>
  <c r="NJ27" i="13"/>
  <c r="NI27" i="13"/>
  <c r="NH27" i="13"/>
  <c r="NG27" i="13"/>
  <c r="NF27" i="13"/>
  <c r="NE27" i="13"/>
  <c r="ND27" i="13"/>
  <c r="NC27" i="13"/>
  <c r="LN27" i="13"/>
  <c r="MC27" i="13" s="1"/>
  <c r="LM27" i="13"/>
  <c r="MB27" i="13" s="1"/>
  <c r="LL27" i="13"/>
  <c r="MA27" i="13" s="1"/>
  <c r="LK27" i="13"/>
  <c r="LZ27" i="13" s="1"/>
  <c r="LJ27" i="13"/>
  <c r="LY27" i="13" s="1"/>
  <c r="LI27" i="13"/>
  <c r="LX27" i="13" s="1"/>
  <c r="LH27" i="13"/>
  <c r="LW27" i="13" s="1"/>
  <c r="LG27" i="13"/>
  <c r="LV27" i="13" s="1"/>
  <c r="LF27" i="13"/>
  <c r="LU27" i="13" s="1"/>
  <c r="LE27" i="13"/>
  <c r="LT27" i="13" s="1"/>
  <c r="LD27" i="13"/>
  <c r="LS27" i="13" s="1"/>
  <c r="LC27" i="13"/>
  <c r="LR27" i="13" s="1"/>
  <c r="KZ27" i="13"/>
  <c r="KY27" i="13"/>
  <c r="KX27" i="13"/>
  <c r="KW27" i="13"/>
  <c r="KV27" i="13"/>
  <c r="KU27" i="13"/>
  <c r="KT27" i="13"/>
  <c r="KS27" i="13"/>
  <c r="KR27" i="13"/>
  <c r="KQ27" i="13"/>
  <c r="KP27" i="13"/>
  <c r="KO27" i="13"/>
  <c r="JO27" i="13"/>
  <c r="JN27" i="13"/>
  <c r="JM27" i="13"/>
  <c r="JL27" i="13"/>
  <c r="JK27" i="13"/>
  <c r="JJ27" i="13"/>
  <c r="JI27" i="13"/>
  <c r="JH27" i="13"/>
  <c r="JG27" i="13"/>
  <c r="JF27" i="13"/>
  <c r="JE27" i="13"/>
  <c r="JD27" i="13"/>
  <c r="HO27" i="13"/>
  <c r="ID27" i="13" s="1"/>
  <c r="HN27" i="13"/>
  <c r="IC27" i="13" s="1"/>
  <c r="HM27" i="13"/>
  <c r="IB27" i="13" s="1"/>
  <c r="HL27" i="13"/>
  <c r="IA27" i="13" s="1"/>
  <c r="HK27" i="13"/>
  <c r="HZ27" i="13" s="1"/>
  <c r="HJ27" i="13"/>
  <c r="HY27" i="13" s="1"/>
  <c r="HI27" i="13"/>
  <c r="HX27" i="13" s="1"/>
  <c r="HH27" i="13"/>
  <c r="HW27" i="13" s="1"/>
  <c r="HG27" i="13"/>
  <c r="HV27" i="13" s="1"/>
  <c r="HF27" i="13"/>
  <c r="HU27" i="13" s="1"/>
  <c r="HE27" i="13"/>
  <c r="HT27" i="13" s="1"/>
  <c r="HD27" i="13"/>
  <c r="HS27" i="13" s="1"/>
  <c r="HA27" i="13"/>
  <c r="GZ27" i="13"/>
  <c r="GY27" i="13"/>
  <c r="GX27" i="13"/>
  <c r="GW27" i="13"/>
  <c r="GV27" i="13"/>
  <c r="GU27" i="13"/>
  <c r="GT27" i="13"/>
  <c r="GS27" i="13"/>
  <c r="GR27" i="13"/>
  <c r="GQ27" i="13"/>
  <c r="GP27" i="13"/>
  <c r="FP27" i="13"/>
  <c r="FO27" i="13"/>
  <c r="FN27" i="13"/>
  <c r="FM27" i="13"/>
  <c r="FL27" i="13"/>
  <c r="FK27" i="13"/>
  <c r="FJ27" i="13"/>
  <c r="FI27" i="13"/>
  <c r="FH27" i="13"/>
  <c r="FG27" i="13"/>
  <c r="FF27" i="13"/>
  <c r="FE27" i="13"/>
  <c r="DO27" i="13"/>
  <c r="EE27" i="13" s="1"/>
  <c r="DN27" i="13"/>
  <c r="ED27" i="13" s="1"/>
  <c r="DM27" i="13"/>
  <c r="EC27" i="13" s="1"/>
  <c r="DL27" i="13"/>
  <c r="EB27" i="13" s="1"/>
  <c r="DK27" i="13"/>
  <c r="EA27" i="13" s="1"/>
  <c r="DJ27" i="13"/>
  <c r="DZ27" i="13" s="1"/>
  <c r="DI27" i="13"/>
  <c r="DY27" i="13" s="1"/>
  <c r="DH27" i="13"/>
  <c r="DX27" i="13" s="1"/>
  <c r="DG27" i="13"/>
  <c r="DW27" i="13" s="1"/>
  <c r="DF27" i="13"/>
  <c r="DV27" i="13" s="1"/>
  <c r="DE27" i="13"/>
  <c r="DU27" i="13" s="1"/>
  <c r="DD27" i="13"/>
  <c r="DT27" i="13" s="1"/>
  <c r="CZ27" i="13"/>
  <c r="CY27" i="13"/>
  <c r="CX27" i="13"/>
  <c r="CW27" i="13"/>
  <c r="CV27" i="13"/>
  <c r="CU27" i="13"/>
  <c r="CT27" i="13"/>
  <c r="CS27" i="13"/>
  <c r="CR27" i="13"/>
  <c r="CQ27" i="13"/>
  <c r="CP27" i="13"/>
  <c r="CO27" i="13"/>
  <c r="BO27" i="13"/>
  <c r="BN27" i="13"/>
  <c r="BM27" i="13"/>
  <c r="BL27" i="13"/>
  <c r="BK27" i="13"/>
  <c r="BJ27" i="13"/>
  <c r="BI27" i="13"/>
  <c r="BH27" i="13"/>
  <c r="BG27" i="13"/>
  <c r="BF27" i="13"/>
  <c r="BE27" i="13"/>
  <c r="BD27" i="13"/>
  <c r="TB26" i="13"/>
  <c r="TA26" i="13"/>
  <c r="SZ26" i="13"/>
  <c r="SY26" i="13"/>
  <c r="SX26" i="13"/>
  <c r="SC26" i="13"/>
  <c r="SB26" i="13"/>
  <c r="SA26" i="13"/>
  <c r="RZ26" i="13"/>
  <c r="RY26" i="13"/>
  <c r="RB26" i="13"/>
  <c r="RA26" i="13"/>
  <c r="QZ26" i="13"/>
  <c r="QY26" i="13"/>
  <c r="PO26" i="13"/>
  <c r="QD26" i="13" s="1"/>
  <c r="PN26" i="13"/>
  <c r="QC26" i="13" s="1"/>
  <c r="PM26" i="13"/>
  <c r="QB26" i="13" s="1"/>
  <c r="PL26" i="13"/>
  <c r="QA26" i="13" s="1"/>
  <c r="PK26" i="13"/>
  <c r="PZ26" i="13" s="1"/>
  <c r="PJ26" i="13"/>
  <c r="PY26" i="13" s="1"/>
  <c r="PI26" i="13"/>
  <c r="PX26" i="13" s="1"/>
  <c r="PH26" i="13"/>
  <c r="PW26" i="13" s="1"/>
  <c r="PG26" i="13"/>
  <c r="PV26" i="13" s="1"/>
  <c r="PF26" i="13"/>
  <c r="PU26" i="13" s="1"/>
  <c r="PE26" i="13"/>
  <c r="PT26" i="13" s="1"/>
  <c r="PD26" i="13"/>
  <c r="PS26" i="13" s="1"/>
  <c r="OY26" i="13"/>
  <c r="OX26" i="13"/>
  <c r="OW26" i="13"/>
  <c r="OV26" i="13"/>
  <c r="OU26" i="13"/>
  <c r="OT26" i="13"/>
  <c r="OS26" i="13"/>
  <c r="OR26" i="13"/>
  <c r="OQ26" i="13"/>
  <c r="OP26" i="13"/>
  <c r="OO26" i="13"/>
  <c r="ON26" i="13"/>
  <c r="NN26" i="13"/>
  <c r="NM26" i="13"/>
  <c r="NL26" i="13"/>
  <c r="NK26" i="13"/>
  <c r="NJ26" i="13"/>
  <c r="NI26" i="13"/>
  <c r="NH26" i="13"/>
  <c r="NG26" i="13"/>
  <c r="NF26" i="13"/>
  <c r="NE26" i="13"/>
  <c r="ND26" i="13"/>
  <c r="NC26" i="13"/>
  <c r="LN26" i="13"/>
  <c r="MC26" i="13" s="1"/>
  <c r="LM26" i="13"/>
  <c r="MB26" i="13" s="1"/>
  <c r="LL26" i="13"/>
  <c r="MA26" i="13" s="1"/>
  <c r="LK26" i="13"/>
  <c r="LZ26" i="13" s="1"/>
  <c r="LJ26" i="13"/>
  <c r="LY26" i="13" s="1"/>
  <c r="LI26" i="13"/>
  <c r="LX26" i="13" s="1"/>
  <c r="LH26" i="13"/>
  <c r="LW26" i="13" s="1"/>
  <c r="LG26" i="13"/>
  <c r="LV26" i="13" s="1"/>
  <c r="LF26" i="13"/>
  <c r="LU26" i="13" s="1"/>
  <c r="LE26" i="13"/>
  <c r="LT26" i="13" s="1"/>
  <c r="LD26" i="13"/>
  <c r="LS26" i="13" s="1"/>
  <c r="LC26" i="13"/>
  <c r="LR26" i="13" s="1"/>
  <c r="KZ26" i="13"/>
  <c r="KY26" i="13"/>
  <c r="KX26" i="13"/>
  <c r="KW26" i="13"/>
  <c r="KV26" i="13"/>
  <c r="KU26" i="13"/>
  <c r="KT26" i="13"/>
  <c r="KS26" i="13"/>
  <c r="KR26" i="13"/>
  <c r="KQ26" i="13"/>
  <c r="KP26" i="13"/>
  <c r="KO26" i="13"/>
  <c r="JO26" i="13"/>
  <c r="JN26" i="13"/>
  <c r="JM26" i="13"/>
  <c r="JL26" i="13"/>
  <c r="JK26" i="13"/>
  <c r="JJ26" i="13"/>
  <c r="JI26" i="13"/>
  <c r="JH26" i="13"/>
  <c r="JG26" i="13"/>
  <c r="JF26" i="13"/>
  <c r="JE26" i="13"/>
  <c r="JD26" i="13"/>
  <c r="HO26" i="13"/>
  <c r="ID26" i="13" s="1"/>
  <c r="HN26" i="13"/>
  <c r="IC26" i="13" s="1"/>
  <c r="HM26" i="13"/>
  <c r="IB26" i="13" s="1"/>
  <c r="HL26" i="13"/>
  <c r="IA26" i="13" s="1"/>
  <c r="HK26" i="13"/>
  <c r="HZ26" i="13" s="1"/>
  <c r="HJ26" i="13"/>
  <c r="HY26" i="13" s="1"/>
  <c r="HI26" i="13"/>
  <c r="HX26" i="13" s="1"/>
  <c r="HH26" i="13"/>
  <c r="HW26" i="13" s="1"/>
  <c r="HG26" i="13"/>
  <c r="HV26" i="13" s="1"/>
  <c r="HF26" i="13"/>
  <c r="HU26" i="13" s="1"/>
  <c r="HE26" i="13"/>
  <c r="HT26" i="13" s="1"/>
  <c r="HD26" i="13"/>
  <c r="HS26" i="13" s="1"/>
  <c r="HA26" i="13"/>
  <c r="GZ26" i="13"/>
  <c r="GY26" i="13"/>
  <c r="GX26" i="13"/>
  <c r="GW26" i="13"/>
  <c r="GV26" i="13"/>
  <c r="GU26" i="13"/>
  <c r="GT26" i="13"/>
  <c r="GS26" i="13"/>
  <c r="GR26" i="13"/>
  <c r="GQ26" i="13"/>
  <c r="GP26" i="13"/>
  <c r="FP26" i="13"/>
  <c r="FO26" i="13"/>
  <c r="FN26" i="13"/>
  <c r="FM26" i="13"/>
  <c r="FL26" i="13"/>
  <c r="FK26" i="13"/>
  <c r="FJ26" i="13"/>
  <c r="FI26" i="13"/>
  <c r="FH26" i="13"/>
  <c r="FG26" i="13"/>
  <c r="FF26" i="13"/>
  <c r="FE26" i="13"/>
  <c r="DO26" i="13"/>
  <c r="EE26" i="13" s="1"/>
  <c r="DN26" i="13"/>
  <c r="ED26" i="13" s="1"/>
  <c r="DM26" i="13"/>
  <c r="EC26" i="13" s="1"/>
  <c r="DL26" i="13"/>
  <c r="EB26" i="13" s="1"/>
  <c r="DK26" i="13"/>
  <c r="EA26" i="13" s="1"/>
  <c r="DJ26" i="13"/>
  <c r="DZ26" i="13" s="1"/>
  <c r="DI26" i="13"/>
  <c r="DY26" i="13" s="1"/>
  <c r="DH26" i="13"/>
  <c r="DX26" i="13" s="1"/>
  <c r="DG26" i="13"/>
  <c r="DW26" i="13" s="1"/>
  <c r="DF26" i="13"/>
  <c r="DV26" i="13" s="1"/>
  <c r="DE26" i="13"/>
  <c r="DU26" i="13" s="1"/>
  <c r="DD26" i="13"/>
  <c r="DT26" i="13" s="1"/>
  <c r="CZ26" i="13"/>
  <c r="CY26" i="13"/>
  <c r="CX26" i="13"/>
  <c r="CW26" i="13"/>
  <c r="CV26" i="13"/>
  <c r="CU26" i="13"/>
  <c r="CT26" i="13"/>
  <c r="CS26" i="13"/>
  <c r="CR26" i="13"/>
  <c r="CQ26" i="13"/>
  <c r="CP26" i="13"/>
  <c r="CO26" i="13"/>
  <c r="BO26" i="13"/>
  <c r="BN26" i="13"/>
  <c r="BM26" i="13"/>
  <c r="BL26" i="13"/>
  <c r="BK26" i="13"/>
  <c r="BJ26" i="13"/>
  <c r="BI26" i="13"/>
  <c r="BH26" i="13"/>
  <c r="BG26" i="13"/>
  <c r="BF26" i="13"/>
  <c r="BE26" i="13"/>
  <c r="BD26" i="13"/>
  <c r="TB25" i="13"/>
  <c r="TA25" i="13"/>
  <c r="SZ25" i="13"/>
  <c r="SY25" i="13"/>
  <c r="SX25" i="13"/>
  <c r="SC25" i="13"/>
  <c r="SB25" i="13"/>
  <c r="SA25" i="13"/>
  <c r="RZ25" i="13"/>
  <c r="RY25" i="13"/>
  <c r="RC25" i="13"/>
  <c r="RB25" i="13"/>
  <c r="RA25" i="13"/>
  <c r="QZ25" i="13"/>
  <c r="QY25" i="13"/>
  <c r="PO25" i="13"/>
  <c r="QD25" i="13" s="1"/>
  <c r="PN25" i="13"/>
  <c r="QC25" i="13" s="1"/>
  <c r="PM25" i="13"/>
  <c r="QB25" i="13" s="1"/>
  <c r="PL25" i="13"/>
  <c r="QA25" i="13" s="1"/>
  <c r="PK25" i="13"/>
  <c r="PZ25" i="13" s="1"/>
  <c r="PJ25" i="13"/>
  <c r="PY25" i="13" s="1"/>
  <c r="PI25" i="13"/>
  <c r="PX25" i="13" s="1"/>
  <c r="PH25" i="13"/>
  <c r="PW25" i="13" s="1"/>
  <c r="PG25" i="13"/>
  <c r="PV25" i="13" s="1"/>
  <c r="PF25" i="13"/>
  <c r="PU25" i="13" s="1"/>
  <c r="PE25" i="13"/>
  <c r="PT25" i="13" s="1"/>
  <c r="PD25" i="13"/>
  <c r="PS25" i="13" s="1"/>
  <c r="OY25" i="13"/>
  <c r="OX25" i="13"/>
  <c r="OW25" i="13"/>
  <c r="OV25" i="13"/>
  <c r="OU25" i="13"/>
  <c r="OT25" i="13"/>
  <c r="OS25" i="13"/>
  <c r="OR25" i="13"/>
  <c r="OQ25" i="13"/>
  <c r="OP25" i="13"/>
  <c r="OO25" i="13"/>
  <c r="ON25" i="13"/>
  <c r="NN25" i="13"/>
  <c r="NM25" i="13"/>
  <c r="NL25" i="13"/>
  <c r="NK25" i="13"/>
  <c r="NJ25" i="13"/>
  <c r="NI25" i="13"/>
  <c r="NH25" i="13"/>
  <c r="NG25" i="13"/>
  <c r="NF25" i="13"/>
  <c r="NE25" i="13"/>
  <c r="ND25" i="13"/>
  <c r="NC25" i="13"/>
  <c r="LN25" i="13"/>
  <c r="MC25" i="13" s="1"/>
  <c r="LM25" i="13"/>
  <c r="MB25" i="13" s="1"/>
  <c r="LL25" i="13"/>
  <c r="MA25" i="13" s="1"/>
  <c r="LK25" i="13"/>
  <c r="LZ25" i="13" s="1"/>
  <c r="LJ25" i="13"/>
  <c r="LY25" i="13" s="1"/>
  <c r="LI25" i="13"/>
  <c r="LX25" i="13" s="1"/>
  <c r="LH25" i="13"/>
  <c r="LW25" i="13" s="1"/>
  <c r="LG25" i="13"/>
  <c r="LV25" i="13" s="1"/>
  <c r="LF25" i="13"/>
  <c r="LU25" i="13" s="1"/>
  <c r="LE25" i="13"/>
  <c r="LT25" i="13" s="1"/>
  <c r="LD25" i="13"/>
  <c r="LS25" i="13" s="1"/>
  <c r="LC25" i="13"/>
  <c r="LR25" i="13" s="1"/>
  <c r="KZ25" i="13"/>
  <c r="KY25" i="13"/>
  <c r="KX25" i="13"/>
  <c r="KW25" i="13"/>
  <c r="KV25" i="13"/>
  <c r="KU25" i="13"/>
  <c r="KT25" i="13"/>
  <c r="KS25" i="13"/>
  <c r="KR25" i="13"/>
  <c r="KQ25" i="13"/>
  <c r="KP25" i="13"/>
  <c r="KO25" i="13"/>
  <c r="JO25" i="13"/>
  <c r="JN25" i="13"/>
  <c r="JM25" i="13"/>
  <c r="JL25" i="13"/>
  <c r="JK25" i="13"/>
  <c r="JJ25" i="13"/>
  <c r="JI25" i="13"/>
  <c r="JH25" i="13"/>
  <c r="JG25" i="13"/>
  <c r="JF25" i="13"/>
  <c r="JE25" i="13"/>
  <c r="JD25" i="13"/>
  <c r="HO25" i="13"/>
  <c r="ID25" i="13" s="1"/>
  <c r="HN25" i="13"/>
  <c r="IC25" i="13" s="1"/>
  <c r="HM25" i="13"/>
  <c r="IB25" i="13" s="1"/>
  <c r="HL25" i="13"/>
  <c r="IA25" i="13" s="1"/>
  <c r="HK25" i="13"/>
  <c r="HZ25" i="13" s="1"/>
  <c r="HJ25" i="13"/>
  <c r="HY25" i="13" s="1"/>
  <c r="HI25" i="13"/>
  <c r="HX25" i="13" s="1"/>
  <c r="HH25" i="13"/>
  <c r="HW25" i="13" s="1"/>
  <c r="HG25" i="13"/>
  <c r="HV25" i="13" s="1"/>
  <c r="HF25" i="13"/>
  <c r="HU25" i="13" s="1"/>
  <c r="HE25" i="13"/>
  <c r="HT25" i="13" s="1"/>
  <c r="HD25" i="13"/>
  <c r="HS25" i="13" s="1"/>
  <c r="HA25" i="13"/>
  <c r="GZ25" i="13"/>
  <c r="GY25" i="13"/>
  <c r="GX25" i="13"/>
  <c r="GW25" i="13"/>
  <c r="GV25" i="13"/>
  <c r="GU25" i="13"/>
  <c r="GT25" i="13"/>
  <c r="GS25" i="13"/>
  <c r="GR25" i="13"/>
  <c r="GQ25" i="13"/>
  <c r="GP25" i="13"/>
  <c r="FP25" i="13"/>
  <c r="FO25" i="13"/>
  <c r="FN25" i="13"/>
  <c r="FM25" i="13"/>
  <c r="FL25" i="13"/>
  <c r="FK25" i="13"/>
  <c r="FJ25" i="13"/>
  <c r="FI25" i="13"/>
  <c r="FH25" i="13"/>
  <c r="FG25" i="13"/>
  <c r="FF25" i="13"/>
  <c r="FE25" i="13"/>
  <c r="DO25" i="13"/>
  <c r="EE25" i="13" s="1"/>
  <c r="DN25" i="13"/>
  <c r="ED25" i="13" s="1"/>
  <c r="DM25" i="13"/>
  <c r="EC25" i="13" s="1"/>
  <c r="DL25" i="13"/>
  <c r="EB25" i="13" s="1"/>
  <c r="DK25" i="13"/>
  <c r="EA25" i="13" s="1"/>
  <c r="DJ25" i="13"/>
  <c r="DZ25" i="13" s="1"/>
  <c r="DI25" i="13"/>
  <c r="DY25" i="13" s="1"/>
  <c r="DH25" i="13"/>
  <c r="DX25" i="13" s="1"/>
  <c r="DG25" i="13"/>
  <c r="DW25" i="13" s="1"/>
  <c r="DF25" i="13"/>
  <c r="DV25" i="13" s="1"/>
  <c r="DE25" i="13"/>
  <c r="DU25" i="13" s="1"/>
  <c r="DD25" i="13"/>
  <c r="DT25" i="13" s="1"/>
  <c r="CZ25" i="13"/>
  <c r="CY25" i="13"/>
  <c r="CX25" i="13"/>
  <c r="CW25" i="13"/>
  <c r="CV25" i="13"/>
  <c r="CU25" i="13"/>
  <c r="CT25" i="13"/>
  <c r="CS25" i="13"/>
  <c r="CR25" i="13"/>
  <c r="CQ25" i="13"/>
  <c r="CP25" i="13"/>
  <c r="CO25" i="13"/>
  <c r="BO25" i="13"/>
  <c r="BN25" i="13"/>
  <c r="BM25" i="13"/>
  <c r="BL25" i="13"/>
  <c r="BK25" i="13"/>
  <c r="BJ25" i="13"/>
  <c r="BI25" i="13"/>
  <c r="BH25" i="13"/>
  <c r="BG25" i="13"/>
  <c r="BF25" i="13"/>
  <c r="BE25" i="13"/>
  <c r="BD25" i="13"/>
  <c r="TB24" i="13"/>
  <c r="TA24" i="13"/>
  <c r="SZ24" i="13"/>
  <c r="SY24" i="13"/>
  <c r="SX24" i="13"/>
  <c r="SC24" i="13"/>
  <c r="SB24" i="13"/>
  <c r="SA24" i="13"/>
  <c r="RZ24" i="13"/>
  <c r="RY24" i="13"/>
  <c r="RC24" i="13"/>
  <c r="RB24" i="13"/>
  <c r="RA24" i="13"/>
  <c r="QZ24" i="13"/>
  <c r="QY24" i="13"/>
  <c r="PO24" i="13"/>
  <c r="QD24" i="13" s="1"/>
  <c r="PN24" i="13"/>
  <c r="QC24" i="13" s="1"/>
  <c r="PM24" i="13"/>
  <c r="QB24" i="13" s="1"/>
  <c r="PL24" i="13"/>
  <c r="QA24" i="13" s="1"/>
  <c r="PK24" i="13"/>
  <c r="PZ24" i="13" s="1"/>
  <c r="PJ24" i="13"/>
  <c r="PY24" i="13" s="1"/>
  <c r="PI24" i="13"/>
  <c r="PX24" i="13" s="1"/>
  <c r="PH24" i="13"/>
  <c r="PW24" i="13" s="1"/>
  <c r="PG24" i="13"/>
  <c r="PV24" i="13" s="1"/>
  <c r="PF24" i="13"/>
  <c r="PU24" i="13" s="1"/>
  <c r="PE24" i="13"/>
  <c r="PT24" i="13" s="1"/>
  <c r="PD24" i="13"/>
  <c r="PS24" i="13" s="1"/>
  <c r="OY24" i="13"/>
  <c r="OX24" i="13"/>
  <c r="OW24" i="13"/>
  <c r="OV24" i="13"/>
  <c r="OU24" i="13"/>
  <c r="OT24" i="13"/>
  <c r="OS24" i="13"/>
  <c r="OR24" i="13"/>
  <c r="OQ24" i="13"/>
  <c r="OP24" i="13"/>
  <c r="OO24" i="13"/>
  <c r="ON24" i="13"/>
  <c r="NN24" i="13"/>
  <c r="NM24" i="13"/>
  <c r="NL24" i="13"/>
  <c r="NK24" i="13"/>
  <c r="NJ24" i="13"/>
  <c r="NI24" i="13"/>
  <c r="NH24" i="13"/>
  <c r="NG24" i="13"/>
  <c r="NF24" i="13"/>
  <c r="NE24" i="13"/>
  <c r="ND24" i="13"/>
  <c r="NC24" i="13"/>
  <c r="LN24" i="13"/>
  <c r="MC24" i="13" s="1"/>
  <c r="LM24" i="13"/>
  <c r="MB24" i="13" s="1"/>
  <c r="LL24" i="13"/>
  <c r="MA24" i="13" s="1"/>
  <c r="LK24" i="13"/>
  <c r="LZ24" i="13" s="1"/>
  <c r="LJ24" i="13"/>
  <c r="LY24" i="13" s="1"/>
  <c r="LI24" i="13"/>
  <c r="LX24" i="13" s="1"/>
  <c r="LH24" i="13"/>
  <c r="LW24" i="13" s="1"/>
  <c r="LG24" i="13"/>
  <c r="LV24" i="13" s="1"/>
  <c r="LF24" i="13"/>
  <c r="LU24" i="13" s="1"/>
  <c r="LE24" i="13"/>
  <c r="LT24" i="13" s="1"/>
  <c r="LD24" i="13"/>
  <c r="LS24" i="13" s="1"/>
  <c r="LC24" i="13"/>
  <c r="LR24" i="13" s="1"/>
  <c r="KZ24" i="13"/>
  <c r="KY24" i="13"/>
  <c r="KX24" i="13"/>
  <c r="KW24" i="13"/>
  <c r="KV24" i="13"/>
  <c r="KU24" i="13"/>
  <c r="KT24" i="13"/>
  <c r="KS24" i="13"/>
  <c r="KR24" i="13"/>
  <c r="KQ24" i="13"/>
  <c r="KP24" i="13"/>
  <c r="KO24" i="13"/>
  <c r="JO24" i="13"/>
  <c r="JN24" i="13"/>
  <c r="JM24" i="13"/>
  <c r="JL24" i="13"/>
  <c r="JK24" i="13"/>
  <c r="JJ24" i="13"/>
  <c r="JI24" i="13"/>
  <c r="JH24" i="13"/>
  <c r="JG24" i="13"/>
  <c r="JF24" i="13"/>
  <c r="JE24" i="13"/>
  <c r="JD24" i="13"/>
  <c r="HO24" i="13"/>
  <c r="ID24" i="13" s="1"/>
  <c r="HN24" i="13"/>
  <c r="IC24" i="13" s="1"/>
  <c r="HM24" i="13"/>
  <c r="IB24" i="13" s="1"/>
  <c r="HL24" i="13"/>
  <c r="IA24" i="13" s="1"/>
  <c r="HK24" i="13"/>
  <c r="HZ24" i="13" s="1"/>
  <c r="HJ24" i="13"/>
  <c r="HY24" i="13" s="1"/>
  <c r="HI24" i="13"/>
  <c r="HX24" i="13" s="1"/>
  <c r="HH24" i="13"/>
  <c r="HW24" i="13" s="1"/>
  <c r="HG24" i="13"/>
  <c r="HV24" i="13" s="1"/>
  <c r="HF24" i="13"/>
  <c r="HU24" i="13" s="1"/>
  <c r="HE24" i="13"/>
  <c r="HT24" i="13" s="1"/>
  <c r="HD24" i="13"/>
  <c r="HS24" i="13" s="1"/>
  <c r="HA24" i="13"/>
  <c r="GZ24" i="13"/>
  <c r="GY24" i="13"/>
  <c r="GX24" i="13"/>
  <c r="GW24" i="13"/>
  <c r="GV24" i="13"/>
  <c r="GU24" i="13"/>
  <c r="GT24" i="13"/>
  <c r="GS24" i="13"/>
  <c r="GR24" i="13"/>
  <c r="GQ24" i="13"/>
  <c r="GP24" i="13"/>
  <c r="FP24" i="13"/>
  <c r="FO24" i="13"/>
  <c r="FN24" i="13"/>
  <c r="FM24" i="13"/>
  <c r="FL24" i="13"/>
  <c r="FK24" i="13"/>
  <c r="FJ24" i="13"/>
  <c r="FI24" i="13"/>
  <c r="FH24" i="13"/>
  <c r="FG24" i="13"/>
  <c r="FF24" i="13"/>
  <c r="FE24" i="13"/>
  <c r="DO24" i="13"/>
  <c r="EE24" i="13" s="1"/>
  <c r="DN24" i="13"/>
  <c r="ED24" i="13" s="1"/>
  <c r="DM24" i="13"/>
  <c r="EC24" i="13" s="1"/>
  <c r="DL24" i="13"/>
  <c r="EB24" i="13" s="1"/>
  <c r="DK24" i="13"/>
  <c r="EA24" i="13" s="1"/>
  <c r="DJ24" i="13"/>
  <c r="DZ24" i="13" s="1"/>
  <c r="DI24" i="13"/>
  <c r="DY24" i="13" s="1"/>
  <c r="DH24" i="13"/>
  <c r="DX24" i="13" s="1"/>
  <c r="DG24" i="13"/>
  <c r="DW24" i="13" s="1"/>
  <c r="DF24" i="13"/>
  <c r="DV24" i="13" s="1"/>
  <c r="DE24" i="13"/>
  <c r="DU24" i="13" s="1"/>
  <c r="DD24" i="13"/>
  <c r="DT24" i="13" s="1"/>
  <c r="CZ24" i="13"/>
  <c r="CY24" i="13"/>
  <c r="CX24" i="13"/>
  <c r="CW24" i="13"/>
  <c r="CV24" i="13"/>
  <c r="CU24" i="13"/>
  <c r="CT24" i="13"/>
  <c r="CS24" i="13"/>
  <c r="CR24" i="13"/>
  <c r="CQ24" i="13"/>
  <c r="CP24" i="13"/>
  <c r="CO24" i="13"/>
  <c r="BO24" i="13"/>
  <c r="BN24" i="13"/>
  <c r="BM24" i="13"/>
  <c r="BL24" i="13"/>
  <c r="BK24" i="13"/>
  <c r="BJ24" i="13"/>
  <c r="BI24" i="13"/>
  <c r="BH24" i="13"/>
  <c r="BG24" i="13"/>
  <c r="BF24" i="13"/>
  <c r="BE24" i="13"/>
  <c r="BD24" i="13"/>
  <c r="TB23" i="13"/>
  <c r="TA23" i="13"/>
  <c r="SZ23" i="13"/>
  <c r="SY23" i="13"/>
  <c r="SX23" i="13"/>
  <c r="SC23" i="13"/>
  <c r="SB23" i="13"/>
  <c r="SA23" i="13"/>
  <c r="RZ23" i="13"/>
  <c r="RY23" i="13"/>
  <c r="RC23" i="13"/>
  <c r="RB23" i="13"/>
  <c r="RA23" i="13"/>
  <c r="QZ23" i="13"/>
  <c r="QY23" i="13"/>
  <c r="PO23" i="13"/>
  <c r="QD23" i="13" s="1"/>
  <c r="PN23" i="13"/>
  <c r="QC23" i="13" s="1"/>
  <c r="PM23" i="13"/>
  <c r="QB23" i="13" s="1"/>
  <c r="PL23" i="13"/>
  <c r="QA23" i="13" s="1"/>
  <c r="PK23" i="13"/>
  <c r="PZ23" i="13" s="1"/>
  <c r="PJ23" i="13"/>
  <c r="PY23" i="13" s="1"/>
  <c r="PI23" i="13"/>
  <c r="PX23" i="13" s="1"/>
  <c r="PH23" i="13"/>
  <c r="PW23" i="13" s="1"/>
  <c r="PG23" i="13"/>
  <c r="PV23" i="13" s="1"/>
  <c r="PF23" i="13"/>
  <c r="PU23" i="13" s="1"/>
  <c r="PE23" i="13"/>
  <c r="PT23" i="13" s="1"/>
  <c r="PD23" i="13"/>
  <c r="PS23" i="13" s="1"/>
  <c r="OY23" i="13"/>
  <c r="OX23" i="13"/>
  <c r="OW23" i="13"/>
  <c r="OV23" i="13"/>
  <c r="OU23" i="13"/>
  <c r="OT23" i="13"/>
  <c r="OS23" i="13"/>
  <c r="OR23" i="13"/>
  <c r="OQ23" i="13"/>
  <c r="OP23" i="13"/>
  <c r="OO23" i="13"/>
  <c r="ON23" i="13"/>
  <c r="NN23" i="13"/>
  <c r="NM23" i="13"/>
  <c r="NL23" i="13"/>
  <c r="NK23" i="13"/>
  <c r="NJ23" i="13"/>
  <c r="NI23" i="13"/>
  <c r="NH23" i="13"/>
  <c r="NG23" i="13"/>
  <c r="NF23" i="13"/>
  <c r="NE23" i="13"/>
  <c r="ND23" i="13"/>
  <c r="NC23" i="13"/>
  <c r="LN23" i="13"/>
  <c r="MC23" i="13" s="1"/>
  <c r="LM23" i="13"/>
  <c r="MB23" i="13" s="1"/>
  <c r="LL23" i="13"/>
  <c r="MA23" i="13" s="1"/>
  <c r="LK23" i="13"/>
  <c r="LZ23" i="13" s="1"/>
  <c r="LJ23" i="13"/>
  <c r="LY23" i="13" s="1"/>
  <c r="LI23" i="13"/>
  <c r="LX23" i="13" s="1"/>
  <c r="LH23" i="13"/>
  <c r="LW23" i="13" s="1"/>
  <c r="LG23" i="13"/>
  <c r="LV23" i="13" s="1"/>
  <c r="LF23" i="13"/>
  <c r="LU23" i="13" s="1"/>
  <c r="LE23" i="13"/>
  <c r="LT23" i="13" s="1"/>
  <c r="LD23" i="13"/>
  <c r="LS23" i="13" s="1"/>
  <c r="LC23" i="13"/>
  <c r="LR23" i="13" s="1"/>
  <c r="KZ23" i="13"/>
  <c r="KY23" i="13"/>
  <c r="KX23" i="13"/>
  <c r="KW23" i="13"/>
  <c r="KV23" i="13"/>
  <c r="KU23" i="13"/>
  <c r="KT23" i="13"/>
  <c r="KS23" i="13"/>
  <c r="KR23" i="13"/>
  <c r="KQ23" i="13"/>
  <c r="KP23" i="13"/>
  <c r="KO23" i="13"/>
  <c r="JO23" i="13"/>
  <c r="JN23" i="13"/>
  <c r="JM23" i="13"/>
  <c r="JL23" i="13"/>
  <c r="JK23" i="13"/>
  <c r="JJ23" i="13"/>
  <c r="JI23" i="13"/>
  <c r="JH23" i="13"/>
  <c r="JG23" i="13"/>
  <c r="JF23" i="13"/>
  <c r="JE23" i="13"/>
  <c r="JD23" i="13"/>
  <c r="HO23" i="13"/>
  <c r="ID23" i="13" s="1"/>
  <c r="HN23" i="13"/>
  <c r="IC23" i="13" s="1"/>
  <c r="HM23" i="13"/>
  <c r="IB23" i="13" s="1"/>
  <c r="HL23" i="13"/>
  <c r="IA23" i="13" s="1"/>
  <c r="HK23" i="13"/>
  <c r="HZ23" i="13" s="1"/>
  <c r="HJ23" i="13"/>
  <c r="HY23" i="13" s="1"/>
  <c r="HI23" i="13"/>
  <c r="HX23" i="13" s="1"/>
  <c r="HH23" i="13"/>
  <c r="HW23" i="13" s="1"/>
  <c r="HG23" i="13"/>
  <c r="HV23" i="13" s="1"/>
  <c r="HF23" i="13"/>
  <c r="HU23" i="13" s="1"/>
  <c r="HE23" i="13"/>
  <c r="HT23" i="13" s="1"/>
  <c r="HD23" i="13"/>
  <c r="HS23" i="13" s="1"/>
  <c r="HA23" i="13"/>
  <c r="GZ23" i="13"/>
  <c r="GY23" i="13"/>
  <c r="GX23" i="13"/>
  <c r="GW23" i="13"/>
  <c r="GV23" i="13"/>
  <c r="GU23" i="13"/>
  <c r="GT23" i="13"/>
  <c r="GS23" i="13"/>
  <c r="GR23" i="13"/>
  <c r="GQ23" i="13"/>
  <c r="GP23" i="13"/>
  <c r="FP23" i="13"/>
  <c r="FO23" i="13"/>
  <c r="FN23" i="13"/>
  <c r="FM23" i="13"/>
  <c r="FL23" i="13"/>
  <c r="FK23" i="13"/>
  <c r="FJ23" i="13"/>
  <c r="FI23" i="13"/>
  <c r="FH23" i="13"/>
  <c r="FG23" i="13"/>
  <c r="FF23" i="13"/>
  <c r="FE23" i="13"/>
  <c r="DO23" i="13"/>
  <c r="EE23" i="13" s="1"/>
  <c r="DN23" i="13"/>
  <c r="ED23" i="13" s="1"/>
  <c r="DM23" i="13"/>
  <c r="EC23" i="13" s="1"/>
  <c r="DL23" i="13"/>
  <c r="EB23" i="13" s="1"/>
  <c r="DK23" i="13"/>
  <c r="EA23" i="13" s="1"/>
  <c r="DJ23" i="13"/>
  <c r="DZ23" i="13" s="1"/>
  <c r="DI23" i="13"/>
  <c r="DY23" i="13" s="1"/>
  <c r="DH23" i="13"/>
  <c r="DX23" i="13" s="1"/>
  <c r="DG23" i="13"/>
  <c r="DW23" i="13" s="1"/>
  <c r="DF23" i="13"/>
  <c r="DV23" i="13" s="1"/>
  <c r="DE23" i="13"/>
  <c r="DU23" i="13" s="1"/>
  <c r="DD23" i="13"/>
  <c r="DT23" i="13" s="1"/>
  <c r="CZ23" i="13"/>
  <c r="CY23" i="13"/>
  <c r="CX23" i="13"/>
  <c r="CW23" i="13"/>
  <c r="CV23" i="13"/>
  <c r="CU23" i="13"/>
  <c r="CT23" i="13"/>
  <c r="CS23" i="13"/>
  <c r="CR23" i="13"/>
  <c r="CQ23" i="13"/>
  <c r="CP23" i="13"/>
  <c r="CO23" i="13"/>
  <c r="BO23" i="13"/>
  <c r="BN23" i="13"/>
  <c r="BM23" i="13"/>
  <c r="BL23" i="13"/>
  <c r="BK23" i="13"/>
  <c r="BJ23" i="13"/>
  <c r="BI23" i="13"/>
  <c r="BH23" i="13"/>
  <c r="BG23" i="13"/>
  <c r="BF23" i="13"/>
  <c r="BE23" i="13"/>
  <c r="BD23" i="13"/>
  <c r="TB22" i="13"/>
  <c r="TA22" i="13"/>
  <c r="SZ22" i="13"/>
  <c r="SY22" i="13"/>
  <c r="SX22" i="13"/>
  <c r="SC22" i="13"/>
  <c r="SB22" i="13"/>
  <c r="SA22" i="13"/>
  <c r="RZ22" i="13"/>
  <c r="RY22" i="13"/>
  <c r="RC22" i="13"/>
  <c r="RB22" i="13"/>
  <c r="RA22" i="13"/>
  <c r="QZ22" i="13"/>
  <c r="QY22" i="13"/>
  <c r="PO22" i="13"/>
  <c r="QD22" i="13" s="1"/>
  <c r="PN22" i="13"/>
  <c r="QC22" i="13" s="1"/>
  <c r="PM22" i="13"/>
  <c r="QB22" i="13" s="1"/>
  <c r="PL22" i="13"/>
  <c r="QA22" i="13" s="1"/>
  <c r="PK22" i="13"/>
  <c r="PZ22" i="13" s="1"/>
  <c r="PJ22" i="13"/>
  <c r="PY22" i="13" s="1"/>
  <c r="PI22" i="13"/>
  <c r="PX22" i="13" s="1"/>
  <c r="PH22" i="13"/>
  <c r="PW22" i="13" s="1"/>
  <c r="PG22" i="13"/>
  <c r="PV22" i="13" s="1"/>
  <c r="PF22" i="13"/>
  <c r="PU22" i="13" s="1"/>
  <c r="PE22" i="13"/>
  <c r="PT22" i="13" s="1"/>
  <c r="PD22" i="13"/>
  <c r="PS22" i="13" s="1"/>
  <c r="OY22" i="13"/>
  <c r="OX22" i="13"/>
  <c r="OW22" i="13"/>
  <c r="OV22" i="13"/>
  <c r="OU22" i="13"/>
  <c r="OT22" i="13"/>
  <c r="OS22" i="13"/>
  <c r="OR22" i="13"/>
  <c r="OQ22" i="13"/>
  <c r="OP22" i="13"/>
  <c r="OO22" i="13"/>
  <c r="ON22" i="13"/>
  <c r="NN22" i="13"/>
  <c r="NM22" i="13"/>
  <c r="NL22" i="13"/>
  <c r="NK22" i="13"/>
  <c r="NJ22" i="13"/>
  <c r="NI22" i="13"/>
  <c r="NH22" i="13"/>
  <c r="NG22" i="13"/>
  <c r="NF22" i="13"/>
  <c r="NE22" i="13"/>
  <c r="ND22" i="13"/>
  <c r="NC22" i="13"/>
  <c r="LN22" i="13"/>
  <c r="MC22" i="13" s="1"/>
  <c r="LM22" i="13"/>
  <c r="MB22" i="13" s="1"/>
  <c r="LL22" i="13"/>
  <c r="MA22" i="13" s="1"/>
  <c r="LK22" i="13"/>
  <c r="LZ22" i="13" s="1"/>
  <c r="LJ22" i="13"/>
  <c r="LY22" i="13" s="1"/>
  <c r="LI22" i="13"/>
  <c r="LX22" i="13" s="1"/>
  <c r="LH22" i="13"/>
  <c r="LW22" i="13" s="1"/>
  <c r="LG22" i="13"/>
  <c r="LV22" i="13" s="1"/>
  <c r="LF22" i="13"/>
  <c r="LU22" i="13" s="1"/>
  <c r="LE22" i="13"/>
  <c r="LT22" i="13" s="1"/>
  <c r="LD22" i="13"/>
  <c r="LS22" i="13" s="1"/>
  <c r="LC22" i="13"/>
  <c r="LR22" i="13" s="1"/>
  <c r="KZ22" i="13"/>
  <c r="KY22" i="13"/>
  <c r="KX22" i="13"/>
  <c r="KW22" i="13"/>
  <c r="KV22" i="13"/>
  <c r="KU22" i="13"/>
  <c r="KT22" i="13"/>
  <c r="KS22" i="13"/>
  <c r="KR22" i="13"/>
  <c r="KQ22" i="13"/>
  <c r="KP22" i="13"/>
  <c r="KO22" i="13"/>
  <c r="JO22" i="13"/>
  <c r="JN22" i="13"/>
  <c r="JM22" i="13"/>
  <c r="JL22" i="13"/>
  <c r="JK22" i="13"/>
  <c r="JJ22" i="13"/>
  <c r="JI22" i="13"/>
  <c r="JH22" i="13"/>
  <c r="JG22" i="13"/>
  <c r="JF22" i="13"/>
  <c r="JE22" i="13"/>
  <c r="JD22" i="13"/>
  <c r="HO22" i="13"/>
  <c r="ID22" i="13" s="1"/>
  <c r="HN22" i="13"/>
  <c r="IC22" i="13" s="1"/>
  <c r="HM22" i="13"/>
  <c r="IB22" i="13" s="1"/>
  <c r="HL22" i="13"/>
  <c r="IA22" i="13" s="1"/>
  <c r="HK22" i="13"/>
  <c r="HZ22" i="13" s="1"/>
  <c r="HJ22" i="13"/>
  <c r="HY22" i="13" s="1"/>
  <c r="HI22" i="13"/>
  <c r="HX22" i="13" s="1"/>
  <c r="HH22" i="13"/>
  <c r="HW22" i="13" s="1"/>
  <c r="HG22" i="13"/>
  <c r="HV22" i="13" s="1"/>
  <c r="HF22" i="13"/>
  <c r="HU22" i="13" s="1"/>
  <c r="HE22" i="13"/>
  <c r="HT22" i="13" s="1"/>
  <c r="HD22" i="13"/>
  <c r="HS22" i="13" s="1"/>
  <c r="HA22" i="13"/>
  <c r="GZ22" i="13"/>
  <c r="GY22" i="13"/>
  <c r="GX22" i="13"/>
  <c r="GW22" i="13"/>
  <c r="GV22" i="13"/>
  <c r="GU22" i="13"/>
  <c r="GT22" i="13"/>
  <c r="GS22" i="13"/>
  <c r="GR22" i="13"/>
  <c r="GQ22" i="13"/>
  <c r="GP22" i="13"/>
  <c r="FP22" i="13"/>
  <c r="FO22" i="13"/>
  <c r="FN22" i="13"/>
  <c r="FM22" i="13"/>
  <c r="FL22" i="13"/>
  <c r="FK22" i="13"/>
  <c r="FJ22" i="13"/>
  <c r="FI22" i="13"/>
  <c r="FH22" i="13"/>
  <c r="FG22" i="13"/>
  <c r="FF22" i="13"/>
  <c r="FE22" i="13"/>
  <c r="DO22" i="13"/>
  <c r="EE22" i="13" s="1"/>
  <c r="DN22" i="13"/>
  <c r="ED22" i="13" s="1"/>
  <c r="DM22" i="13"/>
  <c r="EC22" i="13" s="1"/>
  <c r="DL22" i="13"/>
  <c r="EB22" i="13" s="1"/>
  <c r="DK22" i="13"/>
  <c r="EA22" i="13" s="1"/>
  <c r="DJ22" i="13"/>
  <c r="DZ22" i="13" s="1"/>
  <c r="DI22" i="13"/>
  <c r="DY22" i="13" s="1"/>
  <c r="DH22" i="13"/>
  <c r="DX22" i="13" s="1"/>
  <c r="DG22" i="13"/>
  <c r="DW22" i="13" s="1"/>
  <c r="DF22" i="13"/>
  <c r="DV22" i="13" s="1"/>
  <c r="DE22" i="13"/>
  <c r="DU22" i="13" s="1"/>
  <c r="DD22" i="13"/>
  <c r="DT22" i="13" s="1"/>
  <c r="CZ22" i="13"/>
  <c r="CY22" i="13"/>
  <c r="CX22" i="13"/>
  <c r="CW22" i="13"/>
  <c r="CV22" i="13"/>
  <c r="CU22" i="13"/>
  <c r="CT22" i="13"/>
  <c r="CS22" i="13"/>
  <c r="CR22" i="13"/>
  <c r="CQ22" i="13"/>
  <c r="CP22" i="13"/>
  <c r="CO22" i="13"/>
  <c r="BO22" i="13"/>
  <c r="BN22" i="13"/>
  <c r="BM22" i="13"/>
  <c r="BL22" i="13"/>
  <c r="BK22" i="13"/>
  <c r="BJ22" i="13"/>
  <c r="BI22" i="13"/>
  <c r="BH22" i="13"/>
  <c r="BG22" i="13"/>
  <c r="BF22" i="13"/>
  <c r="BE22" i="13"/>
  <c r="BD22" i="13"/>
  <c r="TB21" i="13"/>
  <c r="TA21" i="13"/>
  <c r="SZ21" i="13"/>
  <c r="SY21" i="13"/>
  <c r="SX21" i="13"/>
  <c r="SC21" i="13"/>
  <c r="SB21" i="13"/>
  <c r="SA21" i="13"/>
  <c r="RZ21" i="13"/>
  <c r="RY21" i="13"/>
  <c r="RC21" i="13"/>
  <c r="RB21" i="13"/>
  <c r="RA21" i="13"/>
  <c r="QZ21" i="13"/>
  <c r="QY21" i="13"/>
  <c r="PO21" i="13"/>
  <c r="QD21" i="13" s="1"/>
  <c r="PN21" i="13"/>
  <c r="QC21" i="13" s="1"/>
  <c r="PM21" i="13"/>
  <c r="QB21" i="13" s="1"/>
  <c r="PL21" i="13"/>
  <c r="QA21" i="13" s="1"/>
  <c r="PK21" i="13"/>
  <c r="PZ21" i="13" s="1"/>
  <c r="PJ21" i="13"/>
  <c r="PY21" i="13" s="1"/>
  <c r="PI21" i="13"/>
  <c r="PX21" i="13" s="1"/>
  <c r="PH21" i="13"/>
  <c r="PW21" i="13" s="1"/>
  <c r="PG21" i="13"/>
  <c r="PV21" i="13" s="1"/>
  <c r="PF21" i="13"/>
  <c r="PU21" i="13" s="1"/>
  <c r="PE21" i="13"/>
  <c r="PT21" i="13" s="1"/>
  <c r="PD21" i="13"/>
  <c r="PS21" i="13" s="1"/>
  <c r="OY21" i="13"/>
  <c r="OX21" i="13"/>
  <c r="OW21" i="13"/>
  <c r="OV21" i="13"/>
  <c r="OU21" i="13"/>
  <c r="OT21" i="13"/>
  <c r="OS21" i="13"/>
  <c r="OR21" i="13"/>
  <c r="OQ21" i="13"/>
  <c r="OP21" i="13"/>
  <c r="OO21" i="13"/>
  <c r="ON21" i="13"/>
  <c r="NN21" i="13"/>
  <c r="NM21" i="13"/>
  <c r="NL21" i="13"/>
  <c r="NK21" i="13"/>
  <c r="NJ21" i="13"/>
  <c r="NI21" i="13"/>
  <c r="NH21" i="13"/>
  <c r="NG21" i="13"/>
  <c r="NF21" i="13"/>
  <c r="NE21" i="13"/>
  <c r="ND21" i="13"/>
  <c r="NC21" i="13"/>
  <c r="LN21" i="13"/>
  <c r="MC21" i="13" s="1"/>
  <c r="LM21" i="13"/>
  <c r="MB21" i="13" s="1"/>
  <c r="LL21" i="13"/>
  <c r="MA21" i="13" s="1"/>
  <c r="LK21" i="13"/>
  <c r="LZ21" i="13" s="1"/>
  <c r="LJ21" i="13"/>
  <c r="LY21" i="13" s="1"/>
  <c r="LI21" i="13"/>
  <c r="LX21" i="13" s="1"/>
  <c r="LH21" i="13"/>
  <c r="LW21" i="13" s="1"/>
  <c r="LG21" i="13"/>
  <c r="LV21" i="13" s="1"/>
  <c r="LF21" i="13"/>
  <c r="LU21" i="13" s="1"/>
  <c r="LE21" i="13"/>
  <c r="LT21" i="13" s="1"/>
  <c r="LD21" i="13"/>
  <c r="LS21" i="13" s="1"/>
  <c r="LC21" i="13"/>
  <c r="LR21" i="13" s="1"/>
  <c r="KZ21" i="13"/>
  <c r="KY21" i="13"/>
  <c r="KX21" i="13"/>
  <c r="KW21" i="13"/>
  <c r="KV21" i="13"/>
  <c r="KU21" i="13"/>
  <c r="KT21" i="13"/>
  <c r="KS21" i="13"/>
  <c r="KR21" i="13"/>
  <c r="KQ21" i="13"/>
  <c r="KP21" i="13"/>
  <c r="KO21" i="13"/>
  <c r="JO21" i="13"/>
  <c r="JN21" i="13"/>
  <c r="JM21" i="13"/>
  <c r="JL21" i="13"/>
  <c r="JK21" i="13"/>
  <c r="JJ21" i="13"/>
  <c r="JI21" i="13"/>
  <c r="JH21" i="13"/>
  <c r="JG21" i="13"/>
  <c r="JF21" i="13"/>
  <c r="JE21" i="13"/>
  <c r="JD21" i="13"/>
  <c r="HO21" i="13"/>
  <c r="ID21" i="13" s="1"/>
  <c r="HN21" i="13"/>
  <c r="IC21" i="13" s="1"/>
  <c r="HM21" i="13"/>
  <c r="IB21" i="13" s="1"/>
  <c r="HL21" i="13"/>
  <c r="IA21" i="13" s="1"/>
  <c r="HK21" i="13"/>
  <c r="HZ21" i="13" s="1"/>
  <c r="HJ21" i="13"/>
  <c r="HY21" i="13" s="1"/>
  <c r="HI21" i="13"/>
  <c r="HX21" i="13" s="1"/>
  <c r="HH21" i="13"/>
  <c r="HW21" i="13" s="1"/>
  <c r="HG21" i="13"/>
  <c r="HV21" i="13" s="1"/>
  <c r="HF21" i="13"/>
  <c r="HU21" i="13" s="1"/>
  <c r="HE21" i="13"/>
  <c r="HT21" i="13" s="1"/>
  <c r="HD21" i="13"/>
  <c r="HS21" i="13" s="1"/>
  <c r="HA21" i="13"/>
  <c r="GZ21" i="13"/>
  <c r="GY21" i="13"/>
  <c r="GX21" i="13"/>
  <c r="GW21" i="13"/>
  <c r="GV21" i="13"/>
  <c r="GU21" i="13"/>
  <c r="GT21" i="13"/>
  <c r="GS21" i="13"/>
  <c r="GR21" i="13"/>
  <c r="GQ21" i="13"/>
  <c r="GP21" i="13"/>
  <c r="FP21" i="13"/>
  <c r="FO21" i="13"/>
  <c r="FN21" i="13"/>
  <c r="FM21" i="13"/>
  <c r="FL21" i="13"/>
  <c r="FK21" i="13"/>
  <c r="FJ21" i="13"/>
  <c r="FI21" i="13"/>
  <c r="FH21" i="13"/>
  <c r="FG21" i="13"/>
  <c r="FF21" i="13"/>
  <c r="FE21" i="13"/>
  <c r="DO21" i="13"/>
  <c r="EE21" i="13" s="1"/>
  <c r="DN21" i="13"/>
  <c r="ED21" i="13" s="1"/>
  <c r="DM21" i="13"/>
  <c r="EC21" i="13" s="1"/>
  <c r="DL21" i="13"/>
  <c r="EB21" i="13" s="1"/>
  <c r="DK21" i="13"/>
  <c r="EA21" i="13" s="1"/>
  <c r="DJ21" i="13"/>
  <c r="DZ21" i="13" s="1"/>
  <c r="DI21" i="13"/>
  <c r="DY21" i="13" s="1"/>
  <c r="DH21" i="13"/>
  <c r="DX21" i="13" s="1"/>
  <c r="DG21" i="13"/>
  <c r="DW21" i="13" s="1"/>
  <c r="DF21" i="13"/>
  <c r="DV21" i="13" s="1"/>
  <c r="DE21" i="13"/>
  <c r="DU21" i="13" s="1"/>
  <c r="DD21" i="13"/>
  <c r="DT21" i="13" s="1"/>
  <c r="CZ21" i="13"/>
  <c r="CY21" i="13"/>
  <c r="CX21" i="13"/>
  <c r="CW21" i="13"/>
  <c r="CV21" i="13"/>
  <c r="CU21" i="13"/>
  <c r="CT21" i="13"/>
  <c r="CS21" i="13"/>
  <c r="CR21" i="13"/>
  <c r="CQ21" i="13"/>
  <c r="CP21" i="13"/>
  <c r="CO21" i="13"/>
  <c r="BO21" i="13"/>
  <c r="BN21" i="13"/>
  <c r="BM21" i="13"/>
  <c r="BL21" i="13"/>
  <c r="BK21" i="13"/>
  <c r="BJ21" i="13"/>
  <c r="BI21" i="13"/>
  <c r="BH21" i="13"/>
  <c r="BG21" i="13"/>
  <c r="BF21" i="13"/>
  <c r="BE21" i="13"/>
  <c r="BD21" i="13"/>
  <c r="TB20" i="13"/>
  <c r="TA20" i="13"/>
  <c r="SZ20" i="13"/>
  <c r="SY20" i="13"/>
  <c r="SX20" i="13"/>
  <c r="SC20" i="13"/>
  <c r="SB20" i="13"/>
  <c r="SA20" i="13"/>
  <c r="RZ20" i="13"/>
  <c r="RY20" i="13"/>
  <c r="RC20" i="13"/>
  <c r="RB20" i="13"/>
  <c r="RA20" i="13"/>
  <c r="QZ20" i="13"/>
  <c r="QY20" i="13"/>
  <c r="PO20" i="13"/>
  <c r="QD20" i="13" s="1"/>
  <c r="PN20" i="13"/>
  <c r="QC20" i="13" s="1"/>
  <c r="PM20" i="13"/>
  <c r="QB20" i="13" s="1"/>
  <c r="PL20" i="13"/>
  <c r="QA20" i="13" s="1"/>
  <c r="PK20" i="13"/>
  <c r="PZ20" i="13" s="1"/>
  <c r="PJ20" i="13"/>
  <c r="PY20" i="13" s="1"/>
  <c r="PI20" i="13"/>
  <c r="PX20" i="13" s="1"/>
  <c r="PH20" i="13"/>
  <c r="PW20" i="13" s="1"/>
  <c r="PG20" i="13"/>
  <c r="PV20" i="13" s="1"/>
  <c r="PF20" i="13"/>
  <c r="PU20" i="13" s="1"/>
  <c r="PE20" i="13"/>
  <c r="PT20" i="13" s="1"/>
  <c r="PD20" i="13"/>
  <c r="PS20" i="13" s="1"/>
  <c r="OY20" i="13"/>
  <c r="OX20" i="13"/>
  <c r="OW20" i="13"/>
  <c r="OV20" i="13"/>
  <c r="OU20" i="13"/>
  <c r="OT20" i="13"/>
  <c r="OS20" i="13"/>
  <c r="OR20" i="13"/>
  <c r="OQ20" i="13"/>
  <c r="OP20" i="13"/>
  <c r="OO20" i="13"/>
  <c r="ON20" i="13"/>
  <c r="NN20" i="13"/>
  <c r="NM20" i="13"/>
  <c r="NL20" i="13"/>
  <c r="NK20" i="13"/>
  <c r="NJ20" i="13"/>
  <c r="NI20" i="13"/>
  <c r="NH20" i="13"/>
  <c r="NG20" i="13"/>
  <c r="NF20" i="13"/>
  <c r="NE20" i="13"/>
  <c r="ND20" i="13"/>
  <c r="NC20" i="13"/>
  <c r="LN20" i="13"/>
  <c r="MC20" i="13" s="1"/>
  <c r="LM20" i="13"/>
  <c r="MB20" i="13" s="1"/>
  <c r="LL20" i="13"/>
  <c r="MA20" i="13" s="1"/>
  <c r="LK20" i="13"/>
  <c r="LZ20" i="13" s="1"/>
  <c r="LJ20" i="13"/>
  <c r="LY20" i="13" s="1"/>
  <c r="LI20" i="13"/>
  <c r="LX20" i="13" s="1"/>
  <c r="LH20" i="13"/>
  <c r="LW20" i="13" s="1"/>
  <c r="LG20" i="13"/>
  <c r="LV20" i="13" s="1"/>
  <c r="LF20" i="13"/>
  <c r="LU20" i="13" s="1"/>
  <c r="LE20" i="13"/>
  <c r="LT20" i="13" s="1"/>
  <c r="LD20" i="13"/>
  <c r="LS20" i="13" s="1"/>
  <c r="LC20" i="13"/>
  <c r="LR20" i="13" s="1"/>
  <c r="KZ20" i="13"/>
  <c r="KY20" i="13"/>
  <c r="KX20" i="13"/>
  <c r="KW20" i="13"/>
  <c r="KV20" i="13"/>
  <c r="KU20" i="13"/>
  <c r="KT20" i="13"/>
  <c r="KS20" i="13"/>
  <c r="KR20" i="13"/>
  <c r="KQ20" i="13"/>
  <c r="KP20" i="13"/>
  <c r="KO20" i="13"/>
  <c r="JO20" i="13"/>
  <c r="JN20" i="13"/>
  <c r="JM20" i="13"/>
  <c r="JL20" i="13"/>
  <c r="JK20" i="13"/>
  <c r="JJ20" i="13"/>
  <c r="JI20" i="13"/>
  <c r="JH20" i="13"/>
  <c r="JG20" i="13"/>
  <c r="JF20" i="13"/>
  <c r="JE20" i="13"/>
  <c r="JD20" i="13"/>
  <c r="HO20" i="13"/>
  <c r="ID20" i="13" s="1"/>
  <c r="HN20" i="13"/>
  <c r="IC20" i="13" s="1"/>
  <c r="HM20" i="13"/>
  <c r="IB20" i="13" s="1"/>
  <c r="HL20" i="13"/>
  <c r="IA20" i="13" s="1"/>
  <c r="HK20" i="13"/>
  <c r="HZ20" i="13" s="1"/>
  <c r="HJ20" i="13"/>
  <c r="HY20" i="13" s="1"/>
  <c r="HI20" i="13"/>
  <c r="HX20" i="13" s="1"/>
  <c r="HH20" i="13"/>
  <c r="HW20" i="13" s="1"/>
  <c r="HG20" i="13"/>
  <c r="HV20" i="13" s="1"/>
  <c r="HF20" i="13"/>
  <c r="HU20" i="13" s="1"/>
  <c r="HE20" i="13"/>
  <c r="HT20" i="13" s="1"/>
  <c r="HD20" i="13"/>
  <c r="HS20" i="13" s="1"/>
  <c r="HA20" i="13"/>
  <c r="GZ20" i="13"/>
  <c r="GY20" i="13"/>
  <c r="GX20" i="13"/>
  <c r="GW20" i="13"/>
  <c r="GV20" i="13"/>
  <c r="GU20" i="13"/>
  <c r="GT20" i="13"/>
  <c r="GS20" i="13"/>
  <c r="GR20" i="13"/>
  <c r="GQ20" i="13"/>
  <c r="GP20" i="13"/>
  <c r="FP20" i="13"/>
  <c r="FO20" i="13"/>
  <c r="FN20" i="13"/>
  <c r="FM20" i="13"/>
  <c r="FL20" i="13"/>
  <c r="FK20" i="13"/>
  <c r="FJ20" i="13"/>
  <c r="FI20" i="13"/>
  <c r="FH20" i="13"/>
  <c r="FG20" i="13"/>
  <c r="FF20" i="13"/>
  <c r="FE20" i="13"/>
  <c r="DO20" i="13"/>
  <c r="EE20" i="13" s="1"/>
  <c r="DN20" i="13"/>
  <c r="ED20" i="13" s="1"/>
  <c r="DM20" i="13"/>
  <c r="EC20" i="13" s="1"/>
  <c r="DL20" i="13"/>
  <c r="EB20" i="13" s="1"/>
  <c r="DK20" i="13"/>
  <c r="EA20" i="13" s="1"/>
  <c r="DJ20" i="13"/>
  <c r="DZ20" i="13" s="1"/>
  <c r="DI20" i="13"/>
  <c r="DY20" i="13" s="1"/>
  <c r="DH20" i="13"/>
  <c r="DX20" i="13" s="1"/>
  <c r="DG20" i="13"/>
  <c r="DW20" i="13" s="1"/>
  <c r="DF20" i="13"/>
  <c r="DV20" i="13" s="1"/>
  <c r="DE20" i="13"/>
  <c r="DU20" i="13" s="1"/>
  <c r="DD20" i="13"/>
  <c r="DT20" i="13" s="1"/>
  <c r="CZ20" i="13"/>
  <c r="CY20" i="13"/>
  <c r="CX20" i="13"/>
  <c r="CW20" i="13"/>
  <c r="CV20" i="13"/>
  <c r="CU20" i="13"/>
  <c r="CT20" i="13"/>
  <c r="CS20" i="13"/>
  <c r="CR20" i="13"/>
  <c r="CQ20" i="13"/>
  <c r="CP20" i="13"/>
  <c r="CO20" i="13"/>
  <c r="BO20" i="13"/>
  <c r="BN20" i="13"/>
  <c r="BM20" i="13"/>
  <c r="BL20" i="13"/>
  <c r="BK20" i="13"/>
  <c r="BJ20" i="13"/>
  <c r="BI20" i="13"/>
  <c r="BH20" i="13"/>
  <c r="BG20" i="13"/>
  <c r="BF20" i="13"/>
  <c r="BE20" i="13"/>
  <c r="BD20" i="13"/>
  <c r="TB19" i="13"/>
  <c r="TA19" i="13"/>
  <c r="SZ19" i="13"/>
  <c r="SY19" i="13"/>
  <c r="SX19" i="13"/>
  <c r="SC19" i="13"/>
  <c r="SB19" i="13"/>
  <c r="SA19" i="13"/>
  <c r="RZ19" i="13"/>
  <c r="RY19" i="13"/>
  <c r="RC19" i="13"/>
  <c r="RB19" i="13"/>
  <c r="RA19" i="13"/>
  <c r="QZ19" i="13"/>
  <c r="QY19" i="13"/>
  <c r="PO19" i="13"/>
  <c r="QD19" i="13" s="1"/>
  <c r="PN19" i="13"/>
  <c r="QC19" i="13" s="1"/>
  <c r="PM19" i="13"/>
  <c r="QB19" i="13" s="1"/>
  <c r="PL19" i="13"/>
  <c r="QA19" i="13" s="1"/>
  <c r="PK19" i="13"/>
  <c r="PZ19" i="13" s="1"/>
  <c r="PJ19" i="13"/>
  <c r="PY19" i="13" s="1"/>
  <c r="PI19" i="13"/>
  <c r="PX19" i="13" s="1"/>
  <c r="PH19" i="13"/>
  <c r="PW19" i="13" s="1"/>
  <c r="PG19" i="13"/>
  <c r="PV19" i="13" s="1"/>
  <c r="PF19" i="13"/>
  <c r="PU19" i="13" s="1"/>
  <c r="PE19" i="13"/>
  <c r="PT19" i="13" s="1"/>
  <c r="PD19" i="13"/>
  <c r="PS19" i="13" s="1"/>
  <c r="OY19" i="13"/>
  <c r="OX19" i="13"/>
  <c r="OW19" i="13"/>
  <c r="OV19" i="13"/>
  <c r="OU19" i="13"/>
  <c r="OT19" i="13"/>
  <c r="OS19" i="13"/>
  <c r="OR19" i="13"/>
  <c r="OQ19" i="13"/>
  <c r="OP19" i="13"/>
  <c r="OO19" i="13"/>
  <c r="ON19" i="13"/>
  <c r="NN19" i="13"/>
  <c r="NM19" i="13"/>
  <c r="NL19" i="13"/>
  <c r="NK19" i="13"/>
  <c r="NJ19" i="13"/>
  <c r="NI19" i="13"/>
  <c r="NH19" i="13"/>
  <c r="NG19" i="13"/>
  <c r="NF19" i="13"/>
  <c r="NE19" i="13"/>
  <c r="ND19" i="13"/>
  <c r="NC19" i="13"/>
  <c r="LN19" i="13"/>
  <c r="MC19" i="13" s="1"/>
  <c r="LM19" i="13"/>
  <c r="MB19" i="13" s="1"/>
  <c r="LL19" i="13"/>
  <c r="MA19" i="13" s="1"/>
  <c r="LK19" i="13"/>
  <c r="LZ19" i="13" s="1"/>
  <c r="LJ19" i="13"/>
  <c r="LY19" i="13" s="1"/>
  <c r="LI19" i="13"/>
  <c r="LX19" i="13" s="1"/>
  <c r="LH19" i="13"/>
  <c r="LW19" i="13" s="1"/>
  <c r="LG19" i="13"/>
  <c r="LV19" i="13" s="1"/>
  <c r="LF19" i="13"/>
  <c r="LU19" i="13" s="1"/>
  <c r="LE19" i="13"/>
  <c r="LT19" i="13" s="1"/>
  <c r="LD19" i="13"/>
  <c r="LS19" i="13" s="1"/>
  <c r="LC19" i="13"/>
  <c r="LR19" i="13" s="1"/>
  <c r="KZ19" i="13"/>
  <c r="KY19" i="13"/>
  <c r="KX19" i="13"/>
  <c r="KW19" i="13"/>
  <c r="KV19" i="13"/>
  <c r="KU19" i="13"/>
  <c r="KT19" i="13"/>
  <c r="KS19" i="13"/>
  <c r="KR19" i="13"/>
  <c r="KQ19" i="13"/>
  <c r="KP19" i="13"/>
  <c r="KO19" i="13"/>
  <c r="JO19" i="13"/>
  <c r="JN19" i="13"/>
  <c r="JM19" i="13"/>
  <c r="JL19" i="13"/>
  <c r="JK19" i="13"/>
  <c r="JJ19" i="13"/>
  <c r="JI19" i="13"/>
  <c r="JH19" i="13"/>
  <c r="JG19" i="13"/>
  <c r="JF19" i="13"/>
  <c r="JE19" i="13"/>
  <c r="JD19" i="13"/>
  <c r="HO19" i="13"/>
  <c r="ID19" i="13" s="1"/>
  <c r="HN19" i="13"/>
  <c r="IC19" i="13" s="1"/>
  <c r="HM19" i="13"/>
  <c r="IB19" i="13" s="1"/>
  <c r="HL19" i="13"/>
  <c r="IA19" i="13" s="1"/>
  <c r="HK19" i="13"/>
  <c r="HZ19" i="13" s="1"/>
  <c r="HJ19" i="13"/>
  <c r="HY19" i="13" s="1"/>
  <c r="HI19" i="13"/>
  <c r="HX19" i="13" s="1"/>
  <c r="HH19" i="13"/>
  <c r="HW19" i="13" s="1"/>
  <c r="HG19" i="13"/>
  <c r="HV19" i="13" s="1"/>
  <c r="HF19" i="13"/>
  <c r="HU19" i="13" s="1"/>
  <c r="HE19" i="13"/>
  <c r="HT19" i="13" s="1"/>
  <c r="HD19" i="13"/>
  <c r="HS19" i="13" s="1"/>
  <c r="HA19" i="13"/>
  <c r="GZ19" i="13"/>
  <c r="GY19" i="13"/>
  <c r="GX19" i="13"/>
  <c r="GW19" i="13"/>
  <c r="GV19" i="13"/>
  <c r="GU19" i="13"/>
  <c r="GT19" i="13"/>
  <c r="GS19" i="13"/>
  <c r="GR19" i="13"/>
  <c r="GQ19" i="13"/>
  <c r="GP19" i="13"/>
  <c r="FP19" i="13"/>
  <c r="FO19" i="13"/>
  <c r="FN19" i="13"/>
  <c r="FM19" i="13"/>
  <c r="FL19" i="13"/>
  <c r="FK19" i="13"/>
  <c r="FJ19" i="13"/>
  <c r="FI19" i="13"/>
  <c r="FH19" i="13"/>
  <c r="FG19" i="13"/>
  <c r="FF19" i="13"/>
  <c r="FE19" i="13"/>
  <c r="DO19" i="13"/>
  <c r="EE19" i="13" s="1"/>
  <c r="DN19" i="13"/>
  <c r="ED19" i="13" s="1"/>
  <c r="DM19" i="13"/>
  <c r="EC19" i="13" s="1"/>
  <c r="DL19" i="13"/>
  <c r="EB19" i="13" s="1"/>
  <c r="DK19" i="13"/>
  <c r="EA19" i="13" s="1"/>
  <c r="DJ19" i="13"/>
  <c r="DZ19" i="13" s="1"/>
  <c r="DI19" i="13"/>
  <c r="DY19" i="13" s="1"/>
  <c r="DH19" i="13"/>
  <c r="DX19" i="13" s="1"/>
  <c r="DG19" i="13"/>
  <c r="DW19" i="13" s="1"/>
  <c r="DF19" i="13"/>
  <c r="DV19" i="13" s="1"/>
  <c r="DE19" i="13"/>
  <c r="DU19" i="13" s="1"/>
  <c r="DD19" i="13"/>
  <c r="DT19" i="13" s="1"/>
  <c r="CZ19" i="13"/>
  <c r="CY19" i="13"/>
  <c r="CX19" i="13"/>
  <c r="CW19" i="13"/>
  <c r="CV19" i="13"/>
  <c r="CU19" i="13"/>
  <c r="CT19" i="13"/>
  <c r="CS19" i="13"/>
  <c r="CR19" i="13"/>
  <c r="CQ19" i="13"/>
  <c r="CP19" i="13"/>
  <c r="CO19" i="13"/>
  <c r="BO19" i="13"/>
  <c r="BN19" i="13"/>
  <c r="BM19" i="13"/>
  <c r="BL19" i="13"/>
  <c r="BK19" i="13"/>
  <c r="BJ19" i="13"/>
  <c r="BI19" i="13"/>
  <c r="BH19" i="13"/>
  <c r="BG19" i="13"/>
  <c r="BF19" i="13"/>
  <c r="BE19" i="13"/>
  <c r="BD19" i="13"/>
  <c r="TB18" i="13"/>
  <c r="TA18" i="13"/>
  <c r="SZ18" i="13"/>
  <c r="SY18" i="13"/>
  <c r="SX18" i="13"/>
  <c r="SC18" i="13"/>
  <c r="SB18" i="13"/>
  <c r="SA18" i="13"/>
  <c r="RZ18" i="13"/>
  <c r="RY18" i="13"/>
  <c r="RC18" i="13"/>
  <c r="RB18" i="13"/>
  <c r="RA18" i="13"/>
  <c r="QZ18" i="13"/>
  <c r="QY18" i="13"/>
  <c r="PO18" i="13"/>
  <c r="QD18" i="13" s="1"/>
  <c r="PN18" i="13"/>
  <c r="QC18" i="13" s="1"/>
  <c r="PM18" i="13"/>
  <c r="QB18" i="13" s="1"/>
  <c r="PL18" i="13"/>
  <c r="QA18" i="13" s="1"/>
  <c r="PK18" i="13"/>
  <c r="PZ18" i="13" s="1"/>
  <c r="PJ18" i="13"/>
  <c r="PY18" i="13" s="1"/>
  <c r="PI18" i="13"/>
  <c r="PX18" i="13" s="1"/>
  <c r="PH18" i="13"/>
  <c r="PW18" i="13" s="1"/>
  <c r="PG18" i="13"/>
  <c r="PV18" i="13" s="1"/>
  <c r="PF18" i="13"/>
  <c r="PU18" i="13" s="1"/>
  <c r="PE18" i="13"/>
  <c r="PT18" i="13" s="1"/>
  <c r="PD18" i="13"/>
  <c r="PS18" i="13" s="1"/>
  <c r="OY18" i="13"/>
  <c r="OX18" i="13"/>
  <c r="OW18" i="13"/>
  <c r="OV18" i="13"/>
  <c r="OU18" i="13"/>
  <c r="OT18" i="13"/>
  <c r="OS18" i="13"/>
  <c r="OR18" i="13"/>
  <c r="OQ18" i="13"/>
  <c r="OP18" i="13"/>
  <c r="OO18" i="13"/>
  <c r="ON18" i="13"/>
  <c r="NN18" i="13"/>
  <c r="NM18" i="13"/>
  <c r="NL18" i="13"/>
  <c r="NK18" i="13"/>
  <c r="NJ18" i="13"/>
  <c r="NI18" i="13"/>
  <c r="NH18" i="13"/>
  <c r="NG18" i="13"/>
  <c r="NF18" i="13"/>
  <c r="NE18" i="13"/>
  <c r="ND18" i="13"/>
  <c r="NC18" i="13"/>
  <c r="LN18" i="13"/>
  <c r="MC18" i="13" s="1"/>
  <c r="LM18" i="13"/>
  <c r="MB18" i="13" s="1"/>
  <c r="LL18" i="13"/>
  <c r="MA18" i="13" s="1"/>
  <c r="LK18" i="13"/>
  <c r="LZ18" i="13" s="1"/>
  <c r="LJ18" i="13"/>
  <c r="LY18" i="13" s="1"/>
  <c r="LI18" i="13"/>
  <c r="LX18" i="13" s="1"/>
  <c r="LH18" i="13"/>
  <c r="LW18" i="13" s="1"/>
  <c r="LG18" i="13"/>
  <c r="LV18" i="13" s="1"/>
  <c r="LF18" i="13"/>
  <c r="LU18" i="13" s="1"/>
  <c r="LE18" i="13"/>
  <c r="LT18" i="13" s="1"/>
  <c r="LD18" i="13"/>
  <c r="LS18" i="13" s="1"/>
  <c r="LC18" i="13"/>
  <c r="LR18" i="13" s="1"/>
  <c r="KZ18" i="13"/>
  <c r="KY18" i="13"/>
  <c r="KX18" i="13"/>
  <c r="KW18" i="13"/>
  <c r="KV18" i="13"/>
  <c r="KU18" i="13"/>
  <c r="KT18" i="13"/>
  <c r="KS18" i="13"/>
  <c r="KR18" i="13"/>
  <c r="KQ18" i="13"/>
  <c r="KP18" i="13"/>
  <c r="KO18" i="13"/>
  <c r="JO18" i="13"/>
  <c r="JN18" i="13"/>
  <c r="JM18" i="13"/>
  <c r="JL18" i="13"/>
  <c r="JK18" i="13"/>
  <c r="JJ18" i="13"/>
  <c r="JI18" i="13"/>
  <c r="JH18" i="13"/>
  <c r="JG18" i="13"/>
  <c r="JF18" i="13"/>
  <c r="JE18" i="13"/>
  <c r="JD18" i="13"/>
  <c r="HO18" i="13"/>
  <c r="ID18" i="13" s="1"/>
  <c r="HN18" i="13"/>
  <c r="IC18" i="13" s="1"/>
  <c r="HM18" i="13"/>
  <c r="IB18" i="13" s="1"/>
  <c r="HL18" i="13"/>
  <c r="IA18" i="13" s="1"/>
  <c r="HK18" i="13"/>
  <c r="HZ18" i="13" s="1"/>
  <c r="HJ18" i="13"/>
  <c r="HY18" i="13" s="1"/>
  <c r="HI18" i="13"/>
  <c r="HX18" i="13" s="1"/>
  <c r="HH18" i="13"/>
  <c r="HW18" i="13" s="1"/>
  <c r="HG18" i="13"/>
  <c r="HV18" i="13" s="1"/>
  <c r="HF18" i="13"/>
  <c r="HU18" i="13" s="1"/>
  <c r="HE18" i="13"/>
  <c r="HT18" i="13" s="1"/>
  <c r="HD18" i="13"/>
  <c r="HS18" i="13" s="1"/>
  <c r="HA18" i="13"/>
  <c r="GZ18" i="13"/>
  <c r="GY18" i="13"/>
  <c r="GX18" i="13"/>
  <c r="GW18" i="13"/>
  <c r="GV18" i="13"/>
  <c r="GU18" i="13"/>
  <c r="GT18" i="13"/>
  <c r="GS18" i="13"/>
  <c r="GR18" i="13"/>
  <c r="GQ18" i="13"/>
  <c r="GP18" i="13"/>
  <c r="FP18" i="13"/>
  <c r="FO18" i="13"/>
  <c r="FN18" i="13"/>
  <c r="FM18" i="13"/>
  <c r="FL18" i="13"/>
  <c r="FK18" i="13"/>
  <c r="FJ18" i="13"/>
  <c r="FI18" i="13"/>
  <c r="FH18" i="13"/>
  <c r="FG18" i="13"/>
  <c r="FF18" i="13"/>
  <c r="FE18" i="13"/>
  <c r="DO18" i="13"/>
  <c r="EE18" i="13" s="1"/>
  <c r="DN18" i="13"/>
  <c r="ED18" i="13" s="1"/>
  <c r="DM18" i="13"/>
  <c r="EC18" i="13" s="1"/>
  <c r="DL18" i="13"/>
  <c r="EB18" i="13" s="1"/>
  <c r="DK18" i="13"/>
  <c r="EA18" i="13" s="1"/>
  <c r="DJ18" i="13"/>
  <c r="DZ18" i="13" s="1"/>
  <c r="DI18" i="13"/>
  <c r="DY18" i="13" s="1"/>
  <c r="DH18" i="13"/>
  <c r="DX18" i="13" s="1"/>
  <c r="DG18" i="13"/>
  <c r="DW18" i="13" s="1"/>
  <c r="DF18" i="13"/>
  <c r="DV18" i="13" s="1"/>
  <c r="DE18" i="13"/>
  <c r="DU18" i="13" s="1"/>
  <c r="DD18" i="13"/>
  <c r="DT18" i="13" s="1"/>
  <c r="CZ18" i="13"/>
  <c r="CY18" i="13"/>
  <c r="CX18" i="13"/>
  <c r="CW18" i="13"/>
  <c r="CV18" i="13"/>
  <c r="CU18" i="13"/>
  <c r="CT18" i="13"/>
  <c r="CS18" i="13"/>
  <c r="CR18" i="13"/>
  <c r="CQ18" i="13"/>
  <c r="CP18" i="13"/>
  <c r="CO18" i="13"/>
  <c r="BO18" i="13"/>
  <c r="BN18" i="13"/>
  <c r="BM18" i="13"/>
  <c r="BL18" i="13"/>
  <c r="BK18" i="13"/>
  <c r="BJ18" i="13"/>
  <c r="BI18" i="13"/>
  <c r="BH18" i="13"/>
  <c r="BG18" i="13"/>
  <c r="BF18" i="13"/>
  <c r="BE18" i="13"/>
  <c r="BD18" i="13"/>
  <c r="TB17" i="13"/>
  <c r="TA17" i="13"/>
  <c r="SZ17" i="13"/>
  <c r="SY17" i="13"/>
  <c r="SX17" i="13"/>
  <c r="SC17" i="13"/>
  <c r="SB17" i="13"/>
  <c r="SA17" i="13"/>
  <c r="RZ17" i="13"/>
  <c r="RY17" i="13"/>
  <c r="RC17" i="13"/>
  <c r="RB17" i="13"/>
  <c r="RA17" i="13"/>
  <c r="QZ17" i="13"/>
  <c r="QY17" i="13"/>
  <c r="PO17" i="13"/>
  <c r="QD17" i="13" s="1"/>
  <c r="PN17" i="13"/>
  <c r="QC17" i="13" s="1"/>
  <c r="PM17" i="13"/>
  <c r="QB17" i="13" s="1"/>
  <c r="PL17" i="13"/>
  <c r="QA17" i="13" s="1"/>
  <c r="PK17" i="13"/>
  <c r="PZ17" i="13" s="1"/>
  <c r="PJ17" i="13"/>
  <c r="PY17" i="13" s="1"/>
  <c r="PI17" i="13"/>
  <c r="PX17" i="13" s="1"/>
  <c r="PH17" i="13"/>
  <c r="PW17" i="13" s="1"/>
  <c r="PG17" i="13"/>
  <c r="PV17" i="13" s="1"/>
  <c r="PF17" i="13"/>
  <c r="PU17" i="13" s="1"/>
  <c r="PE17" i="13"/>
  <c r="PT17" i="13" s="1"/>
  <c r="PD17" i="13"/>
  <c r="PS17" i="13" s="1"/>
  <c r="OY17" i="13"/>
  <c r="OX17" i="13"/>
  <c r="OW17" i="13"/>
  <c r="OV17" i="13"/>
  <c r="OU17" i="13"/>
  <c r="OT17" i="13"/>
  <c r="OS17" i="13"/>
  <c r="OR17" i="13"/>
  <c r="OQ17" i="13"/>
  <c r="OP17" i="13"/>
  <c r="OO17" i="13"/>
  <c r="ON17" i="13"/>
  <c r="NN17" i="13"/>
  <c r="NM17" i="13"/>
  <c r="NL17" i="13"/>
  <c r="NK17" i="13"/>
  <c r="NJ17" i="13"/>
  <c r="NI17" i="13"/>
  <c r="NH17" i="13"/>
  <c r="NG17" i="13"/>
  <c r="NF17" i="13"/>
  <c r="NE17" i="13"/>
  <c r="ND17" i="13"/>
  <c r="NC17" i="13"/>
  <c r="LN17" i="13"/>
  <c r="MC17" i="13" s="1"/>
  <c r="LM17" i="13"/>
  <c r="MB17" i="13" s="1"/>
  <c r="LL17" i="13"/>
  <c r="MA17" i="13" s="1"/>
  <c r="LK17" i="13"/>
  <c r="LZ17" i="13" s="1"/>
  <c r="LJ17" i="13"/>
  <c r="LY17" i="13" s="1"/>
  <c r="LI17" i="13"/>
  <c r="LX17" i="13" s="1"/>
  <c r="LH17" i="13"/>
  <c r="LW17" i="13" s="1"/>
  <c r="LG17" i="13"/>
  <c r="LV17" i="13" s="1"/>
  <c r="LF17" i="13"/>
  <c r="LU17" i="13" s="1"/>
  <c r="LE17" i="13"/>
  <c r="LT17" i="13" s="1"/>
  <c r="LD17" i="13"/>
  <c r="LS17" i="13" s="1"/>
  <c r="LC17" i="13"/>
  <c r="LR17" i="13" s="1"/>
  <c r="KZ17" i="13"/>
  <c r="KY17" i="13"/>
  <c r="KX17" i="13"/>
  <c r="KW17" i="13"/>
  <c r="KV17" i="13"/>
  <c r="KU17" i="13"/>
  <c r="KT17" i="13"/>
  <c r="KS17" i="13"/>
  <c r="KR17" i="13"/>
  <c r="KQ17" i="13"/>
  <c r="KP17" i="13"/>
  <c r="KO17" i="13"/>
  <c r="JO17" i="13"/>
  <c r="JN17" i="13"/>
  <c r="JM17" i="13"/>
  <c r="JL17" i="13"/>
  <c r="JK17" i="13"/>
  <c r="JJ17" i="13"/>
  <c r="JI17" i="13"/>
  <c r="JH17" i="13"/>
  <c r="JG17" i="13"/>
  <c r="JF17" i="13"/>
  <c r="JE17" i="13"/>
  <c r="JD17" i="13"/>
  <c r="HO17" i="13"/>
  <c r="ID17" i="13" s="1"/>
  <c r="HN17" i="13"/>
  <c r="IC17" i="13" s="1"/>
  <c r="HM17" i="13"/>
  <c r="IB17" i="13" s="1"/>
  <c r="HL17" i="13"/>
  <c r="IA17" i="13" s="1"/>
  <c r="HK17" i="13"/>
  <c r="HZ17" i="13" s="1"/>
  <c r="HJ17" i="13"/>
  <c r="HY17" i="13" s="1"/>
  <c r="HI17" i="13"/>
  <c r="HX17" i="13" s="1"/>
  <c r="HH17" i="13"/>
  <c r="HW17" i="13" s="1"/>
  <c r="HG17" i="13"/>
  <c r="HV17" i="13" s="1"/>
  <c r="HF17" i="13"/>
  <c r="HU17" i="13" s="1"/>
  <c r="HE17" i="13"/>
  <c r="HT17" i="13" s="1"/>
  <c r="HD17" i="13"/>
  <c r="HS17" i="13" s="1"/>
  <c r="HA17" i="13"/>
  <c r="GZ17" i="13"/>
  <c r="GY17" i="13"/>
  <c r="GX17" i="13"/>
  <c r="GW17" i="13"/>
  <c r="GV17" i="13"/>
  <c r="GU17" i="13"/>
  <c r="GT17" i="13"/>
  <c r="GS17" i="13"/>
  <c r="GR17" i="13"/>
  <c r="GQ17" i="13"/>
  <c r="GP17" i="13"/>
  <c r="FP17" i="13"/>
  <c r="FO17" i="13"/>
  <c r="FN17" i="13"/>
  <c r="FM17" i="13"/>
  <c r="FL17" i="13"/>
  <c r="FK17" i="13"/>
  <c r="FJ17" i="13"/>
  <c r="FI17" i="13"/>
  <c r="FH17" i="13"/>
  <c r="FG17" i="13"/>
  <c r="FF17" i="13"/>
  <c r="FE17" i="13"/>
  <c r="DO17" i="13"/>
  <c r="EE17" i="13" s="1"/>
  <c r="DN17" i="13"/>
  <c r="ED17" i="13" s="1"/>
  <c r="DM17" i="13"/>
  <c r="EC17" i="13" s="1"/>
  <c r="DL17" i="13"/>
  <c r="EB17" i="13" s="1"/>
  <c r="DK17" i="13"/>
  <c r="EA17" i="13" s="1"/>
  <c r="DJ17" i="13"/>
  <c r="DZ17" i="13" s="1"/>
  <c r="DI17" i="13"/>
  <c r="DY17" i="13" s="1"/>
  <c r="DH17" i="13"/>
  <c r="DX17" i="13" s="1"/>
  <c r="DG17" i="13"/>
  <c r="DW17" i="13" s="1"/>
  <c r="DF17" i="13"/>
  <c r="DV17" i="13" s="1"/>
  <c r="DE17" i="13"/>
  <c r="DU17" i="13" s="1"/>
  <c r="DD17" i="13"/>
  <c r="DT17" i="13" s="1"/>
  <c r="CZ17" i="13"/>
  <c r="CY17" i="13"/>
  <c r="CX17" i="13"/>
  <c r="CW17" i="13"/>
  <c r="CV17" i="13"/>
  <c r="CU17" i="13"/>
  <c r="CT17" i="13"/>
  <c r="CS17" i="13"/>
  <c r="CR17" i="13"/>
  <c r="CQ17" i="13"/>
  <c r="CP17" i="13"/>
  <c r="CO17" i="13"/>
  <c r="BO17" i="13"/>
  <c r="BN17" i="13"/>
  <c r="BM17" i="13"/>
  <c r="BL17" i="13"/>
  <c r="BK17" i="13"/>
  <c r="BJ17" i="13"/>
  <c r="BI17" i="13"/>
  <c r="BH17" i="13"/>
  <c r="BG17" i="13"/>
  <c r="BF17" i="13"/>
  <c r="BE17" i="13"/>
  <c r="BD17" i="13"/>
  <c r="TB16" i="13"/>
  <c r="TA16" i="13"/>
  <c r="SZ16" i="13"/>
  <c r="SY16" i="13"/>
  <c r="SX16" i="13"/>
  <c r="SC16" i="13"/>
  <c r="SB16" i="13"/>
  <c r="SA16" i="13"/>
  <c r="RZ16" i="13"/>
  <c r="RY16" i="13"/>
  <c r="RC16" i="13"/>
  <c r="RB16" i="13"/>
  <c r="RA16" i="13"/>
  <c r="QZ16" i="13"/>
  <c r="QY16" i="13"/>
  <c r="PO16" i="13"/>
  <c r="QD16" i="13" s="1"/>
  <c r="PN16" i="13"/>
  <c r="QC16" i="13" s="1"/>
  <c r="PM16" i="13"/>
  <c r="QB16" i="13" s="1"/>
  <c r="PL16" i="13"/>
  <c r="QA16" i="13" s="1"/>
  <c r="PK16" i="13"/>
  <c r="PZ16" i="13" s="1"/>
  <c r="PJ16" i="13"/>
  <c r="PY16" i="13" s="1"/>
  <c r="PI16" i="13"/>
  <c r="PX16" i="13" s="1"/>
  <c r="PH16" i="13"/>
  <c r="PW16" i="13" s="1"/>
  <c r="PG16" i="13"/>
  <c r="PV16" i="13" s="1"/>
  <c r="PF16" i="13"/>
  <c r="PU16" i="13" s="1"/>
  <c r="PE16" i="13"/>
  <c r="PT16" i="13" s="1"/>
  <c r="PD16" i="13"/>
  <c r="PS16" i="13" s="1"/>
  <c r="OY16" i="13"/>
  <c r="OX16" i="13"/>
  <c r="OW16" i="13"/>
  <c r="OV16" i="13"/>
  <c r="OU16" i="13"/>
  <c r="OT16" i="13"/>
  <c r="OS16" i="13"/>
  <c r="OR16" i="13"/>
  <c r="OQ16" i="13"/>
  <c r="OP16" i="13"/>
  <c r="OO16" i="13"/>
  <c r="ON16" i="13"/>
  <c r="NN16" i="13"/>
  <c r="NM16" i="13"/>
  <c r="NL16" i="13"/>
  <c r="NK16" i="13"/>
  <c r="NJ16" i="13"/>
  <c r="NI16" i="13"/>
  <c r="NH16" i="13"/>
  <c r="NG16" i="13"/>
  <c r="NF16" i="13"/>
  <c r="NE16" i="13"/>
  <c r="ND16" i="13"/>
  <c r="NC16" i="13"/>
  <c r="LN16" i="13"/>
  <c r="MC16" i="13" s="1"/>
  <c r="LM16" i="13"/>
  <c r="MB16" i="13" s="1"/>
  <c r="LL16" i="13"/>
  <c r="MA16" i="13" s="1"/>
  <c r="LK16" i="13"/>
  <c r="LZ16" i="13" s="1"/>
  <c r="LJ16" i="13"/>
  <c r="LY16" i="13" s="1"/>
  <c r="LI16" i="13"/>
  <c r="LX16" i="13" s="1"/>
  <c r="LH16" i="13"/>
  <c r="LW16" i="13" s="1"/>
  <c r="LG16" i="13"/>
  <c r="LV16" i="13" s="1"/>
  <c r="LF16" i="13"/>
  <c r="LU16" i="13" s="1"/>
  <c r="LE16" i="13"/>
  <c r="LT16" i="13" s="1"/>
  <c r="LD16" i="13"/>
  <c r="LS16" i="13" s="1"/>
  <c r="LC16" i="13"/>
  <c r="LR16" i="13" s="1"/>
  <c r="KZ16" i="13"/>
  <c r="KY16" i="13"/>
  <c r="KX16" i="13"/>
  <c r="KW16" i="13"/>
  <c r="KV16" i="13"/>
  <c r="KU16" i="13"/>
  <c r="KT16" i="13"/>
  <c r="KS16" i="13"/>
  <c r="KR16" i="13"/>
  <c r="KQ16" i="13"/>
  <c r="KP16" i="13"/>
  <c r="KO16" i="13"/>
  <c r="JO16" i="13"/>
  <c r="JN16" i="13"/>
  <c r="JM16" i="13"/>
  <c r="JL16" i="13"/>
  <c r="JK16" i="13"/>
  <c r="JJ16" i="13"/>
  <c r="JI16" i="13"/>
  <c r="JH16" i="13"/>
  <c r="JG16" i="13"/>
  <c r="JF16" i="13"/>
  <c r="JE16" i="13"/>
  <c r="JD16" i="13"/>
  <c r="HO16" i="13"/>
  <c r="ID16" i="13" s="1"/>
  <c r="HN16" i="13"/>
  <c r="IC16" i="13" s="1"/>
  <c r="HM16" i="13"/>
  <c r="IB16" i="13" s="1"/>
  <c r="HL16" i="13"/>
  <c r="IA16" i="13" s="1"/>
  <c r="HK16" i="13"/>
  <c r="HZ16" i="13" s="1"/>
  <c r="HJ16" i="13"/>
  <c r="HY16" i="13" s="1"/>
  <c r="HI16" i="13"/>
  <c r="HX16" i="13" s="1"/>
  <c r="HH16" i="13"/>
  <c r="HW16" i="13" s="1"/>
  <c r="HG16" i="13"/>
  <c r="HV16" i="13" s="1"/>
  <c r="HF16" i="13"/>
  <c r="HU16" i="13" s="1"/>
  <c r="HE16" i="13"/>
  <c r="HT16" i="13" s="1"/>
  <c r="HD16" i="13"/>
  <c r="HS16" i="13" s="1"/>
  <c r="HA16" i="13"/>
  <c r="GZ16" i="13"/>
  <c r="GY16" i="13"/>
  <c r="GX16" i="13"/>
  <c r="GW16" i="13"/>
  <c r="GV16" i="13"/>
  <c r="GU16" i="13"/>
  <c r="GT16" i="13"/>
  <c r="GS16" i="13"/>
  <c r="GR16" i="13"/>
  <c r="GQ16" i="13"/>
  <c r="GP16" i="13"/>
  <c r="FP16" i="13"/>
  <c r="FO16" i="13"/>
  <c r="FN16" i="13"/>
  <c r="FM16" i="13"/>
  <c r="FL16" i="13"/>
  <c r="FK16" i="13"/>
  <c r="FJ16" i="13"/>
  <c r="FI16" i="13"/>
  <c r="FH16" i="13"/>
  <c r="FG16" i="13"/>
  <c r="FF16" i="13"/>
  <c r="FE16" i="13"/>
  <c r="DO16" i="13"/>
  <c r="EE16" i="13" s="1"/>
  <c r="DN16" i="13"/>
  <c r="ED16" i="13" s="1"/>
  <c r="DM16" i="13"/>
  <c r="EC16" i="13" s="1"/>
  <c r="DL16" i="13"/>
  <c r="EB16" i="13" s="1"/>
  <c r="DK16" i="13"/>
  <c r="EA16" i="13" s="1"/>
  <c r="DJ16" i="13"/>
  <c r="DZ16" i="13" s="1"/>
  <c r="DI16" i="13"/>
  <c r="DY16" i="13" s="1"/>
  <c r="DH16" i="13"/>
  <c r="DX16" i="13" s="1"/>
  <c r="DG16" i="13"/>
  <c r="DW16" i="13" s="1"/>
  <c r="DF16" i="13"/>
  <c r="DV16" i="13" s="1"/>
  <c r="DE16" i="13"/>
  <c r="DU16" i="13" s="1"/>
  <c r="DD16" i="13"/>
  <c r="DT16" i="13" s="1"/>
  <c r="CZ16" i="13"/>
  <c r="CY16" i="13"/>
  <c r="CX16" i="13"/>
  <c r="CW16" i="13"/>
  <c r="CV16" i="13"/>
  <c r="CU16" i="13"/>
  <c r="CT16" i="13"/>
  <c r="CS16" i="13"/>
  <c r="CR16" i="13"/>
  <c r="CQ16" i="13"/>
  <c r="CP16" i="13"/>
  <c r="CO16" i="13"/>
  <c r="BO16" i="13"/>
  <c r="BN16" i="13"/>
  <c r="BM16" i="13"/>
  <c r="BL16" i="13"/>
  <c r="BK16" i="13"/>
  <c r="BJ16" i="13"/>
  <c r="BI16" i="13"/>
  <c r="BH16" i="13"/>
  <c r="BG16" i="13"/>
  <c r="BF16" i="13"/>
  <c r="BE16" i="13"/>
  <c r="BD16" i="13"/>
  <c r="TB15" i="13"/>
  <c r="TA15" i="13"/>
  <c r="SZ15" i="13"/>
  <c r="SY15" i="13"/>
  <c r="SX15" i="13"/>
  <c r="SC15" i="13"/>
  <c r="SB15" i="13"/>
  <c r="SA15" i="13"/>
  <c r="RZ15" i="13"/>
  <c r="RY15" i="13"/>
  <c r="RC15" i="13"/>
  <c r="RB15" i="13"/>
  <c r="RA15" i="13"/>
  <c r="QZ15" i="13"/>
  <c r="QY15" i="13"/>
  <c r="PO15" i="13"/>
  <c r="QD15" i="13" s="1"/>
  <c r="PN15" i="13"/>
  <c r="QC15" i="13" s="1"/>
  <c r="PM15" i="13"/>
  <c r="QB15" i="13" s="1"/>
  <c r="PL15" i="13"/>
  <c r="QA15" i="13" s="1"/>
  <c r="PK15" i="13"/>
  <c r="PZ15" i="13" s="1"/>
  <c r="PJ15" i="13"/>
  <c r="PY15" i="13" s="1"/>
  <c r="PI15" i="13"/>
  <c r="PX15" i="13" s="1"/>
  <c r="PH15" i="13"/>
  <c r="PW15" i="13" s="1"/>
  <c r="PG15" i="13"/>
  <c r="PV15" i="13" s="1"/>
  <c r="PF15" i="13"/>
  <c r="PU15" i="13" s="1"/>
  <c r="PE15" i="13"/>
  <c r="PT15" i="13" s="1"/>
  <c r="PD15" i="13"/>
  <c r="PS15" i="13" s="1"/>
  <c r="OY15" i="13"/>
  <c r="OX15" i="13"/>
  <c r="OW15" i="13"/>
  <c r="OV15" i="13"/>
  <c r="OU15" i="13"/>
  <c r="OT15" i="13"/>
  <c r="OS15" i="13"/>
  <c r="OR15" i="13"/>
  <c r="OQ15" i="13"/>
  <c r="OP15" i="13"/>
  <c r="OO15" i="13"/>
  <c r="ON15" i="13"/>
  <c r="NN15" i="13"/>
  <c r="NM15" i="13"/>
  <c r="NL15" i="13"/>
  <c r="NK15" i="13"/>
  <c r="NJ15" i="13"/>
  <c r="NI15" i="13"/>
  <c r="NH15" i="13"/>
  <c r="NG15" i="13"/>
  <c r="NF15" i="13"/>
  <c r="NE15" i="13"/>
  <c r="ND15" i="13"/>
  <c r="NC15" i="13"/>
  <c r="LN15" i="13"/>
  <c r="MC15" i="13" s="1"/>
  <c r="LM15" i="13"/>
  <c r="MB15" i="13" s="1"/>
  <c r="LL15" i="13"/>
  <c r="MA15" i="13" s="1"/>
  <c r="LK15" i="13"/>
  <c r="LZ15" i="13" s="1"/>
  <c r="LJ15" i="13"/>
  <c r="LY15" i="13" s="1"/>
  <c r="LI15" i="13"/>
  <c r="LX15" i="13" s="1"/>
  <c r="LH15" i="13"/>
  <c r="LW15" i="13" s="1"/>
  <c r="LG15" i="13"/>
  <c r="LV15" i="13" s="1"/>
  <c r="LF15" i="13"/>
  <c r="LU15" i="13" s="1"/>
  <c r="LE15" i="13"/>
  <c r="LT15" i="13" s="1"/>
  <c r="LD15" i="13"/>
  <c r="LS15" i="13" s="1"/>
  <c r="LC15" i="13"/>
  <c r="LR15" i="13" s="1"/>
  <c r="KZ15" i="13"/>
  <c r="KY15" i="13"/>
  <c r="KX15" i="13"/>
  <c r="KW15" i="13"/>
  <c r="KV15" i="13"/>
  <c r="KU15" i="13"/>
  <c r="KT15" i="13"/>
  <c r="KS15" i="13"/>
  <c r="KR15" i="13"/>
  <c r="KQ15" i="13"/>
  <c r="KP15" i="13"/>
  <c r="KO15" i="13"/>
  <c r="JO15" i="13"/>
  <c r="JN15" i="13"/>
  <c r="JM15" i="13"/>
  <c r="JL15" i="13"/>
  <c r="JK15" i="13"/>
  <c r="JJ15" i="13"/>
  <c r="JI15" i="13"/>
  <c r="JH15" i="13"/>
  <c r="JG15" i="13"/>
  <c r="JF15" i="13"/>
  <c r="JE15" i="13"/>
  <c r="JD15" i="13"/>
  <c r="HO15" i="13"/>
  <c r="ID15" i="13" s="1"/>
  <c r="HN15" i="13"/>
  <c r="IC15" i="13" s="1"/>
  <c r="HM15" i="13"/>
  <c r="IB15" i="13" s="1"/>
  <c r="HL15" i="13"/>
  <c r="IA15" i="13" s="1"/>
  <c r="HK15" i="13"/>
  <c r="HZ15" i="13" s="1"/>
  <c r="HJ15" i="13"/>
  <c r="HY15" i="13" s="1"/>
  <c r="HI15" i="13"/>
  <c r="HX15" i="13" s="1"/>
  <c r="HH15" i="13"/>
  <c r="HW15" i="13" s="1"/>
  <c r="HG15" i="13"/>
  <c r="HV15" i="13" s="1"/>
  <c r="HF15" i="13"/>
  <c r="HU15" i="13" s="1"/>
  <c r="HE15" i="13"/>
  <c r="HT15" i="13" s="1"/>
  <c r="HD15" i="13"/>
  <c r="HS15" i="13" s="1"/>
  <c r="HA15" i="13"/>
  <c r="GZ15" i="13"/>
  <c r="GY15" i="13"/>
  <c r="GX15" i="13"/>
  <c r="GW15" i="13"/>
  <c r="GV15" i="13"/>
  <c r="GU15" i="13"/>
  <c r="GT15" i="13"/>
  <c r="GS15" i="13"/>
  <c r="GR15" i="13"/>
  <c r="GQ15" i="13"/>
  <c r="GP15" i="13"/>
  <c r="FP15" i="13"/>
  <c r="FO15" i="13"/>
  <c r="FN15" i="13"/>
  <c r="FM15" i="13"/>
  <c r="FL15" i="13"/>
  <c r="FK15" i="13"/>
  <c r="FJ15" i="13"/>
  <c r="FI15" i="13"/>
  <c r="FH15" i="13"/>
  <c r="FG15" i="13"/>
  <c r="FF15" i="13"/>
  <c r="FE15" i="13"/>
  <c r="DO15" i="13"/>
  <c r="EE15" i="13" s="1"/>
  <c r="DN15" i="13"/>
  <c r="ED15" i="13" s="1"/>
  <c r="DM15" i="13"/>
  <c r="EC15" i="13" s="1"/>
  <c r="DL15" i="13"/>
  <c r="EB15" i="13" s="1"/>
  <c r="DK15" i="13"/>
  <c r="EA15" i="13" s="1"/>
  <c r="DJ15" i="13"/>
  <c r="DZ15" i="13" s="1"/>
  <c r="DI15" i="13"/>
  <c r="DY15" i="13" s="1"/>
  <c r="DH15" i="13"/>
  <c r="DX15" i="13" s="1"/>
  <c r="DG15" i="13"/>
  <c r="DW15" i="13" s="1"/>
  <c r="DF15" i="13"/>
  <c r="DV15" i="13" s="1"/>
  <c r="DE15" i="13"/>
  <c r="DU15" i="13" s="1"/>
  <c r="DD15" i="13"/>
  <c r="DT15" i="13" s="1"/>
  <c r="CZ15" i="13"/>
  <c r="CY15" i="13"/>
  <c r="CX15" i="13"/>
  <c r="CW15" i="13"/>
  <c r="CV15" i="13"/>
  <c r="CU15" i="13"/>
  <c r="CT15" i="13"/>
  <c r="CS15" i="13"/>
  <c r="CR15" i="13"/>
  <c r="CQ15" i="13"/>
  <c r="CP15" i="13"/>
  <c r="CO15" i="13"/>
  <c r="BO15" i="13"/>
  <c r="BN15" i="13"/>
  <c r="BM15" i="13"/>
  <c r="BL15" i="13"/>
  <c r="BK15" i="13"/>
  <c r="BJ15" i="13"/>
  <c r="BI15" i="13"/>
  <c r="BH15" i="13"/>
  <c r="BG15" i="13"/>
  <c r="BF15" i="13"/>
  <c r="BE15" i="13"/>
  <c r="BD15" i="13"/>
  <c r="TB14" i="13"/>
  <c r="TA14" i="13"/>
  <c r="SZ14" i="13"/>
  <c r="SY14" i="13"/>
  <c r="SX14" i="13"/>
  <c r="SC14" i="13"/>
  <c r="SB14" i="13"/>
  <c r="SA14" i="13"/>
  <c r="RZ14" i="13"/>
  <c r="RY14" i="13"/>
  <c r="RC14" i="13"/>
  <c r="RB14" i="13"/>
  <c r="RA14" i="13"/>
  <c r="QZ14" i="13"/>
  <c r="QY14" i="13"/>
  <c r="PO14" i="13"/>
  <c r="QD14" i="13" s="1"/>
  <c r="PN14" i="13"/>
  <c r="QC14" i="13" s="1"/>
  <c r="PM14" i="13"/>
  <c r="QB14" i="13" s="1"/>
  <c r="PL14" i="13"/>
  <c r="QA14" i="13" s="1"/>
  <c r="PK14" i="13"/>
  <c r="PZ14" i="13" s="1"/>
  <c r="PJ14" i="13"/>
  <c r="PY14" i="13" s="1"/>
  <c r="PI14" i="13"/>
  <c r="PX14" i="13" s="1"/>
  <c r="PH14" i="13"/>
  <c r="PW14" i="13" s="1"/>
  <c r="PG14" i="13"/>
  <c r="PV14" i="13" s="1"/>
  <c r="PF14" i="13"/>
  <c r="PU14" i="13" s="1"/>
  <c r="PE14" i="13"/>
  <c r="PT14" i="13" s="1"/>
  <c r="PD14" i="13"/>
  <c r="PS14" i="13" s="1"/>
  <c r="OY14" i="13"/>
  <c r="OX14" i="13"/>
  <c r="OW14" i="13"/>
  <c r="OV14" i="13"/>
  <c r="OU14" i="13"/>
  <c r="OT14" i="13"/>
  <c r="OS14" i="13"/>
  <c r="OR14" i="13"/>
  <c r="OQ14" i="13"/>
  <c r="OP14" i="13"/>
  <c r="OO14" i="13"/>
  <c r="ON14" i="13"/>
  <c r="NN14" i="13"/>
  <c r="NM14" i="13"/>
  <c r="NL14" i="13"/>
  <c r="NK14" i="13"/>
  <c r="NJ14" i="13"/>
  <c r="NI14" i="13"/>
  <c r="NH14" i="13"/>
  <c r="NG14" i="13"/>
  <c r="NF14" i="13"/>
  <c r="NE14" i="13"/>
  <c r="ND14" i="13"/>
  <c r="NC14" i="13"/>
  <c r="LN14" i="13"/>
  <c r="MC14" i="13" s="1"/>
  <c r="LM14" i="13"/>
  <c r="MB14" i="13" s="1"/>
  <c r="LL14" i="13"/>
  <c r="MA14" i="13" s="1"/>
  <c r="LK14" i="13"/>
  <c r="LZ14" i="13" s="1"/>
  <c r="LJ14" i="13"/>
  <c r="LY14" i="13" s="1"/>
  <c r="LI14" i="13"/>
  <c r="LX14" i="13" s="1"/>
  <c r="LH14" i="13"/>
  <c r="LW14" i="13" s="1"/>
  <c r="LG14" i="13"/>
  <c r="LV14" i="13" s="1"/>
  <c r="LF14" i="13"/>
  <c r="LU14" i="13" s="1"/>
  <c r="LE14" i="13"/>
  <c r="LT14" i="13" s="1"/>
  <c r="LD14" i="13"/>
  <c r="LS14" i="13" s="1"/>
  <c r="LC14" i="13"/>
  <c r="LR14" i="13" s="1"/>
  <c r="KZ14" i="13"/>
  <c r="KY14" i="13"/>
  <c r="KX14" i="13"/>
  <c r="KW14" i="13"/>
  <c r="KV14" i="13"/>
  <c r="KU14" i="13"/>
  <c r="KT14" i="13"/>
  <c r="KS14" i="13"/>
  <c r="KR14" i="13"/>
  <c r="KQ14" i="13"/>
  <c r="KP14" i="13"/>
  <c r="KO14" i="13"/>
  <c r="JO14" i="13"/>
  <c r="JN14" i="13"/>
  <c r="JM14" i="13"/>
  <c r="JL14" i="13"/>
  <c r="JK14" i="13"/>
  <c r="JJ14" i="13"/>
  <c r="JI14" i="13"/>
  <c r="JH14" i="13"/>
  <c r="JG14" i="13"/>
  <c r="JF14" i="13"/>
  <c r="JE14" i="13"/>
  <c r="JD14" i="13"/>
  <c r="HO14" i="13"/>
  <c r="ID14" i="13" s="1"/>
  <c r="HN14" i="13"/>
  <c r="IC14" i="13" s="1"/>
  <c r="HM14" i="13"/>
  <c r="IB14" i="13" s="1"/>
  <c r="HL14" i="13"/>
  <c r="IA14" i="13" s="1"/>
  <c r="HK14" i="13"/>
  <c r="HZ14" i="13" s="1"/>
  <c r="HJ14" i="13"/>
  <c r="HY14" i="13" s="1"/>
  <c r="HI14" i="13"/>
  <c r="HX14" i="13" s="1"/>
  <c r="HH14" i="13"/>
  <c r="HW14" i="13" s="1"/>
  <c r="HG14" i="13"/>
  <c r="HV14" i="13" s="1"/>
  <c r="HF14" i="13"/>
  <c r="HU14" i="13" s="1"/>
  <c r="HE14" i="13"/>
  <c r="HT14" i="13" s="1"/>
  <c r="HD14" i="13"/>
  <c r="HS14" i="13" s="1"/>
  <c r="HA14" i="13"/>
  <c r="GZ14" i="13"/>
  <c r="GY14" i="13"/>
  <c r="GX14" i="13"/>
  <c r="GW14" i="13"/>
  <c r="GV14" i="13"/>
  <c r="GU14" i="13"/>
  <c r="GT14" i="13"/>
  <c r="GS14" i="13"/>
  <c r="GR14" i="13"/>
  <c r="GQ14" i="13"/>
  <c r="GP14" i="13"/>
  <c r="FP14" i="13"/>
  <c r="FO14" i="13"/>
  <c r="FN14" i="13"/>
  <c r="FM14" i="13"/>
  <c r="FL14" i="13"/>
  <c r="FK14" i="13"/>
  <c r="FJ14" i="13"/>
  <c r="FI14" i="13"/>
  <c r="FH14" i="13"/>
  <c r="FG14" i="13"/>
  <c r="FF14" i="13"/>
  <c r="FE14" i="13"/>
  <c r="DO14" i="13"/>
  <c r="EE14" i="13" s="1"/>
  <c r="DN14" i="13"/>
  <c r="ED14" i="13" s="1"/>
  <c r="DM14" i="13"/>
  <c r="EC14" i="13" s="1"/>
  <c r="DL14" i="13"/>
  <c r="EB14" i="13" s="1"/>
  <c r="DK14" i="13"/>
  <c r="EA14" i="13" s="1"/>
  <c r="DJ14" i="13"/>
  <c r="DZ14" i="13" s="1"/>
  <c r="DI14" i="13"/>
  <c r="DY14" i="13" s="1"/>
  <c r="DH14" i="13"/>
  <c r="DX14" i="13" s="1"/>
  <c r="DG14" i="13"/>
  <c r="DW14" i="13" s="1"/>
  <c r="DF14" i="13"/>
  <c r="DV14" i="13" s="1"/>
  <c r="DE14" i="13"/>
  <c r="DU14" i="13" s="1"/>
  <c r="DD14" i="13"/>
  <c r="DT14" i="13" s="1"/>
  <c r="CZ14" i="13"/>
  <c r="CY14" i="13"/>
  <c r="CX14" i="13"/>
  <c r="CW14" i="13"/>
  <c r="CV14" i="13"/>
  <c r="CU14" i="13"/>
  <c r="CT14" i="13"/>
  <c r="CS14" i="13"/>
  <c r="CR14" i="13"/>
  <c r="CQ14" i="13"/>
  <c r="CP14" i="13"/>
  <c r="CO14" i="13"/>
  <c r="BO14" i="13"/>
  <c r="BN14" i="13"/>
  <c r="BM14" i="13"/>
  <c r="BL14" i="13"/>
  <c r="BK14" i="13"/>
  <c r="BJ14" i="13"/>
  <c r="BI14" i="13"/>
  <c r="BH14" i="13"/>
  <c r="BG14" i="13"/>
  <c r="BF14" i="13"/>
  <c r="BE14" i="13"/>
  <c r="BD14" i="13"/>
  <c r="TB13" i="13"/>
  <c r="TA13" i="13"/>
  <c r="SZ13" i="13"/>
  <c r="SY13" i="13"/>
  <c r="SX13" i="13"/>
  <c r="SC13" i="13"/>
  <c r="SB13" i="13"/>
  <c r="SA13" i="13"/>
  <c r="RZ13" i="13"/>
  <c r="RY13" i="13"/>
  <c r="RC13" i="13"/>
  <c r="RB13" i="13"/>
  <c r="RA13" i="13"/>
  <c r="QZ13" i="13"/>
  <c r="QY13" i="13"/>
  <c r="PO13" i="13"/>
  <c r="QD13" i="13" s="1"/>
  <c r="PN13" i="13"/>
  <c r="QC13" i="13" s="1"/>
  <c r="PM13" i="13"/>
  <c r="QB13" i="13" s="1"/>
  <c r="PL13" i="13"/>
  <c r="QA13" i="13" s="1"/>
  <c r="PK13" i="13"/>
  <c r="PZ13" i="13" s="1"/>
  <c r="PJ13" i="13"/>
  <c r="PY13" i="13" s="1"/>
  <c r="PI13" i="13"/>
  <c r="PX13" i="13" s="1"/>
  <c r="PH13" i="13"/>
  <c r="PW13" i="13" s="1"/>
  <c r="PG13" i="13"/>
  <c r="PV13" i="13" s="1"/>
  <c r="PF13" i="13"/>
  <c r="PU13" i="13" s="1"/>
  <c r="PE13" i="13"/>
  <c r="PT13" i="13" s="1"/>
  <c r="PD13" i="13"/>
  <c r="PS13" i="13" s="1"/>
  <c r="OY13" i="13"/>
  <c r="OX13" i="13"/>
  <c r="OW13" i="13"/>
  <c r="OV13" i="13"/>
  <c r="OU13" i="13"/>
  <c r="OT13" i="13"/>
  <c r="OS13" i="13"/>
  <c r="OR13" i="13"/>
  <c r="OQ13" i="13"/>
  <c r="OP13" i="13"/>
  <c r="OO13" i="13"/>
  <c r="ON13" i="13"/>
  <c r="NN13" i="13"/>
  <c r="NM13" i="13"/>
  <c r="NL13" i="13"/>
  <c r="NK13" i="13"/>
  <c r="NJ13" i="13"/>
  <c r="NI13" i="13"/>
  <c r="NH13" i="13"/>
  <c r="NG13" i="13"/>
  <c r="NF13" i="13"/>
  <c r="NE13" i="13"/>
  <c r="ND13" i="13"/>
  <c r="NC13" i="13"/>
  <c r="LN13" i="13"/>
  <c r="MC13" i="13" s="1"/>
  <c r="LM13" i="13"/>
  <c r="MB13" i="13" s="1"/>
  <c r="LL13" i="13"/>
  <c r="MA13" i="13" s="1"/>
  <c r="LK13" i="13"/>
  <c r="LZ13" i="13" s="1"/>
  <c r="LJ13" i="13"/>
  <c r="LY13" i="13" s="1"/>
  <c r="LI13" i="13"/>
  <c r="LX13" i="13" s="1"/>
  <c r="LH13" i="13"/>
  <c r="LW13" i="13" s="1"/>
  <c r="LG13" i="13"/>
  <c r="LV13" i="13" s="1"/>
  <c r="LF13" i="13"/>
  <c r="LU13" i="13" s="1"/>
  <c r="LE13" i="13"/>
  <c r="LT13" i="13" s="1"/>
  <c r="LD13" i="13"/>
  <c r="LS13" i="13" s="1"/>
  <c r="LC13" i="13"/>
  <c r="LR13" i="13" s="1"/>
  <c r="KZ13" i="13"/>
  <c r="KY13" i="13"/>
  <c r="KX13" i="13"/>
  <c r="KW13" i="13"/>
  <c r="KV13" i="13"/>
  <c r="KU13" i="13"/>
  <c r="KT13" i="13"/>
  <c r="KS13" i="13"/>
  <c r="KR13" i="13"/>
  <c r="KQ13" i="13"/>
  <c r="KP13" i="13"/>
  <c r="KO13" i="13"/>
  <c r="JO13" i="13"/>
  <c r="JN13" i="13"/>
  <c r="JM13" i="13"/>
  <c r="JL13" i="13"/>
  <c r="JK13" i="13"/>
  <c r="JJ13" i="13"/>
  <c r="JI13" i="13"/>
  <c r="JH13" i="13"/>
  <c r="JG13" i="13"/>
  <c r="JF13" i="13"/>
  <c r="JE13" i="13"/>
  <c r="JD13" i="13"/>
  <c r="HO13" i="13"/>
  <c r="ID13" i="13" s="1"/>
  <c r="HN13" i="13"/>
  <c r="IC13" i="13" s="1"/>
  <c r="HM13" i="13"/>
  <c r="IB13" i="13" s="1"/>
  <c r="HL13" i="13"/>
  <c r="IA13" i="13" s="1"/>
  <c r="HK13" i="13"/>
  <c r="HZ13" i="13" s="1"/>
  <c r="HJ13" i="13"/>
  <c r="HY13" i="13" s="1"/>
  <c r="HI13" i="13"/>
  <c r="HX13" i="13" s="1"/>
  <c r="HH13" i="13"/>
  <c r="HW13" i="13" s="1"/>
  <c r="HG13" i="13"/>
  <c r="HV13" i="13" s="1"/>
  <c r="HF13" i="13"/>
  <c r="HU13" i="13" s="1"/>
  <c r="HE13" i="13"/>
  <c r="HT13" i="13" s="1"/>
  <c r="HD13" i="13"/>
  <c r="HS13" i="13" s="1"/>
  <c r="HA13" i="13"/>
  <c r="GZ13" i="13"/>
  <c r="GY13" i="13"/>
  <c r="GX13" i="13"/>
  <c r="GW13" i="13"/>
  <c r="GV13" i="13"/>
  <c r="GU13" i="13"/>
  <c r="GT13" i="13"/>
  <c r="GS13" i="13"/>
  <c r="GR13" i="13"/>
  <c r="GQ13" i="13"/>
  <c r="GP13" i="13"/>
  <c r="FP13" i="13"/>
  <c r="FO13" i="13"/>
  <c r="FN13" i="13"/>
  <c r="FM13" i="13"/>
  <c r="FL13" i="13"/>
  <c r="FK13" i="13"/>
  <c r="FJ13" i="13"/>
  <c r="FI13" i="13"/>
  <c r="FH13" i="13"/>
  <c r="FG13" i="13"/>
  <c r="FF13" i="13"/>
  <c r="FE13" i="13"/>
  <c r="DO13" i="13"/>
  <c r="EE13" i="13" s="1"/>
  <c r="DN13" i="13"/>
  <c r="ED13" i="13" s="1"/>
  <c r="DM13" i="13"/>
  <c r="EC13" i="13" s="1"/>
  <c r="DL13" i="13"/>
  <c r="EB13" i="13" s="1"/>
  <c r="DK13" i="13"/>
  <c r="EA13" i="13" s="1"/>
  <c r="DJ13" i="13"/>
  <c r="DZ13" i="13" s="1"/>
  <c r="DI13" i="13"/>
  <c r="DY13" i="13" s="1"/>
  <c r="DH13" i="13"/>
  <c r="DX13" i="13" s="1"/>
  <c r="DG13" i="13"/>
  <c r="DW13" i="13" s="1"/>
  <c r="DF13" i="13"/>
  <c r="DV13" i="13" s="1"/>
  <c r="DE13" i="13"/>
  <c r="DU13" i="13" s="1"/>
  <c r="DD13" i="13"/>
  <c r="DT13" i="13" s="1"/>
  <c r="CZ13" i="13"/>
  <c r="CY13" i="13"/>
  <c r="CX13" i="13"/>
  <c r="CW13" i="13"/>
  <c r="CV13" i="13"/>
  <c r="CU13" i="13"/>
  <c r="CT13" i="13"/>
  <c r="CS13" i="13"/>
  <c r="CR13" i="13"/>
  <c r="CQ13" i="13"/>
  <c r="CP13" i="13"/>
  <c r="CO13" i="13"/>
  <c r="BO13" i="13"/>
  <c r="BN13" i="13"/>
  <c r="BM13" i="13"/>
  <c r="BL13" i="13"/>
  <c r="BK13" i="13"/>
  <c r="BJ13" i="13"/>
  <c r="BI13" i="13"/>
  <c r="BH13" i="13"/>
  <c r="BG13" i="13"/>
  <c r="BF13" i="13"/>
  <c r="BE13" i="13"/>
  <c r="BD13" i="13"/>
  <c r="TB12" i="13"/>
  <c r="TA12" i="13"/>
  <c r="SZ12" i="13"/>
  <c r="SY12" i="13"/>
  <c r="SX12" i="13"/>
  <c r="SC12" i="13"/>
  <c r="SB12" i="13"/>
  <c r="SA12" i="13"/>
  <c r="RZ12" i="13"/>
  <c r="RY12" i="13"/>
  <c r="RC12" i="13"/>
  <c r="RB12" i="13"/>
  <c r="RA12" i="13"/>
  <c r="QZ12" i="13"/>
  <c r="QY12" i="13"/>
  <c r="PO12" i="13"/>
  <c r="QD12" i="13" s="1"/>
  <c r="PN12" i="13"/>
  <c r="QC12" i="13" s="1"/>
  <c r="PM12" i="13"/>
  <c r="QB12" i="13" s="1"/>
  <c r="PL12" i="13"/>
  <c r="QA12" i="13" s="1"/>
  <c r="PK12" i="13"/>
  <c r="PZ12" i="13" s="1"/>
  <c r="PJ12" i="13"/>
  <c r="PY12" i="13" s="1"/>
  <c r="PI12" i="13"/>
  <c r="PX12" i="13" s="1"/>
  <c r="PH12" i="13"/>
  <c r="PW12" i="13" s="1"/>
  <c r="PG12" i="13"/>
  <c r="PV12" i="13" s="1"/>
  <c r="PF12" i="13"/>
  <c r="PU12" i="13" s="1"/>
  <c r="PE12" i="13"/>
  <c r="PT12" i="13" s="1"/>
  <c r="PD12" i="13"/>
  <c r="PS12" i="13" s="1"/>
  <c r="OY12" i="13"/>
  <c r="OX12" i="13"/>
  <c r="OW12" i="13"/>
  <c r="OV12" i="13"/>
  <c r="OU12" i="13"/>
  <c r="OT12" i="13"/>
  <c r="OS12" i="13"/>
  <c r="OR12" i="13"/>
  <c r="OQ12" i="13"/>
  <c r="OP12" i="13"/>
  <c r="OO12" i="13"/>
  <c r="ON12" i="13"/>
  <c r="NN12" i="13"/>
  <c r="NM12" i="13"/>
  <c r="NL12" i="13"/>
  <c r="NK12" i="13"/>
  <c r="NJ12" i="13"/>
  <c r="NI12" i="13"/>
  <c r="NH12" i="13"/>
  <c r="NG12" i="13"/>
  <c r="NF12" i="13"/>
  <c r="NE12" i="13"/>
  <c r="ND12" i="13"/>
  <c r="NC12" i="13"/>
  <c r="LN12" i="13"/>
  <c r="MC12" i="13" s="1"/>
  <c r="LM12" i="13"/>
  <c r="MB12" i="13" s="1"/>
  <c r="LL12" i="13"/>
  <c r="MA12" i="13" s="1"/>
  <c r="LK12" i="13"/>
  <c r="LZ12" i="13" s="1"/>
  <c r="LJ12" i="13"/>
  <c r="LY12" i="13" s="1"/>
  <c r="LI12" i="13"/>
  <c r="LX12" i="13" s="1"/>
  <c r="LH12" i="13"/>
  <c r="LW12" i="13" s="1"/>
  <c r="LG12" i="13"/>
  <c r="LV12" i="13" s="1"/>
  <c r="LF12" i="13"/>
  <c r="LU12" i="13" s="1"/>
  <c r="LE12" i="13"/>
  <c r="LT12" i="13" s="1"/>
  <c r="LD12" i="13"/>
  <c r="LS12" i="13" s="1"/>
  <c r="LC12" i="13"/>
  <c r="LR12" i="13" s="1"/>
  <c r="KZ12" i="13"/>
  <c r="KY12" i="13"/>
  <c r="KX12" i="13"/>
  <c r="KW12" i="13"/>
  <c r="KV12" i="13"/>
  <c r="KU12" i="13"/>
  <c r="KT12" i="13"/>
  <c r="KS12" i="13"/>
  <c r="KR12" i="13"/>
  <c r="KQ12" i="13"/>
  <c r="KP12" i="13"/>
  <c r="KO12" i="13"/>
  <c r="JO12" i="13"/>
  <c r="JN12" i="13"/>
  <c r="JM12" i="13"/>
  <c r="JL12" i="13"/>
  <c r="JK12" i="13"/>
  <c r="JJ12" i="13"/>
  <c r="JI12" i="13"/>
  <c r="JH12" i="13"/>
  <c r="JG12" i="13"/>
  <c r="JF12" i="13"/>
  <c r="JE12" i="13"/>
  <c r="JD12" i="13"/>
  <c r="HO12" i="13"/>
  <c r="ID12" i="13" s="1"/>
  <c r="HN12" i="13"/>
  <c r="IC12" i="13" s="1"/>
  <c r="HM12" i="13"/>
  <c r="IB12" i="13" s="1"/>
  <c r="HL12" i="13"/>
  <c r="IA12" i="13" s="1"/>
  <c r="HK12" i="13"/>
  <c r="HZ12" i="13" s="1"/>
  <c r="HJ12" i="13"/>
  <c r="HY12" i="13" s="1"/>
  <c r="HI12" i="13"/>
  <c r="HX12" i="13" s="1"/>
  <c r="HH12" i="13"/>
  <c r="HW12" i="13" s="1"/>
  <c r="HG12" i="13"/>
  <c r="HV12" i="13" s="1"/>
  <c r="HF12" i="13"/>
  <c r="HU12" i="13" s="1"/>
  <c r="HE12" i="13"/>
  <c r="HT12" i="13" s="1"/>
  <c r="HD12" i="13"/>
  <c r="HS12" i="13" s="1"/>
  <c r="HA12" i="13"/>
  <c r="GZ12" i="13"/>
  <c r="GY12" i="13"/>
  <c r="GX12" i="13"/>
  <c r="GW12" i="13"/>
  <c r="GV12" i="13"/>
  <c r="GU12" i="13"/>
  <c r="GT12" i="13"/>
  <c r="GS12" i="13"/>
  <c r="GR12" i="13"/>
  <c r="GQ12" i="13"/>
  <c r="GP12" i="13"/>
  <c r="FP12" i="13"/>
  <c r="FO12" i="13"/>
  <c r="FN12" i="13"/>
  <c r="FM12" i="13"/>
  <c r="FL12" i="13"/>
  <c r="FK12" i="13"/>
  <c r="FJ12" i="13"/>
  <c r="FI12" i="13"/>
  <c r="FH12" i="13"/>
  <c r="FG12" i="13"/>
  <c r="FF12" i="13"/>
  <c r="FE12" i="13"/>
  <c r="DO12" i="13"/>
  <c r="EE12" i="13" s="1"/>
  <c r="DN12" i="13"/>
  <c r="ED12" i="13" s="1"/>
  <c r="DM12" i="13"/>
  <c r="EC12" i="13" s="1"/>
  <c r="DL12" i="13"/>
  <c r="EB12" i="13" s="1"/>
  <c r="DK12" i="13"/>
  <c r="EA12" i="13" s="1"/>
  <c r="DJ12" i="13"/>
  <c r="DZ12" i="13" s="1"/>
  <c r="DI12" i="13"/>
  <c r="DY12" i="13" s="1"/>
  <c r="DH12" i="13"/>
  <c r="DX12" i="13" s="1"/>
  <c r="DG12" i="13"/>
  <c r="DW12" i="13" s="1"/>
  <c r="DF12" i="13"/>
  <c r="DV12" i="13" s="1"/>
  <c r="DE12" i="13"/>
  <c r="DU12" i="13" s="1"/>
  <c r="DD12" i="13"/>
  <c r="DT12" i="13" s="1"/>
  <c r="CZ12" i="13"/>
  <c r="CY12" i="13"/>
  <c r="CX12" i="13"/>
  <c r="CW12" i="13"/>
  <c r="CV12" i="13"/>
  <c r="CU12" i="13"/>
  <c r="CT12" i="13"/>
  <c r="CS12" i="13"/>
  <c r="CR12" i="13"/>
  <c r="CQ12" i="13"/>
  <c r="CP12" i="13"/>
  <c r="CO12" i="13"/>
  <c r="BO12" i="13"/>
  <c r="BN12" i="13"/>
  <c r="BM12" i="13"/>
  <c r="BL12" i="13"/>
  <c r="BK12" i="13"/>
  <c r="BJ12" i="13"/>
  <c r="BI12" i="13"/>
  <c r="BH12" i="13"/>
  <c r="BG12" i="13"/>
  <c r="BF12" i="13"/>
  <c r="BE12" i="13"/>
  <c r="BD12" i="13"/>
  <c r="TB11" i="13"/>
  <c r="TA11" i="13"/>
  <c r="SZ11" i="13"/>
  <c r="SY11" i="13"/>
  <c r="SX11" i="13"/>
  <c r="SC11" i="13"/>
  <c r="SB11" i="13"/>
  <c r="SA11" i="13"/>
  <c r="RZ11" i="13"/>
  <c r="RY11" i="13"/>
  <c r="RC11" i="13"/>
  <c r="RB11" i="13"/>
  <c r="RA11" i="13"/>
  <c r="QZ11" i="13"/>
  <c r="QY11" i="13"/>
  <c r="PO11" i="13"/>
  <c r="QD11" i="13" s="1"/>
  <c r="PN11" i="13"/>
  <c r="QC11" i="13" s="1"/>
  <c r="PM11" i="13"/>
  <c r="QB11" i="13" s="1"/>
  <c r="PL11" i="13"/>
  <c r="QA11" i="13" s="1"/>
  <c r="PK11" i="13"/>
  <c r="PZ11" i="13" s="1"/>
  <c r="PJ11" i="13"/>
  <c r="PY11" i="13" s="1"/>
  <c r="PI11" i="13"/>
  <c r="PX11" i="13" s="1"/>
  <c r="PH11" i="13"/>
  <c r="PW11" i="13" s="1"/>
  <c r="PG11" i="13"/>
  <c r="PV11" i="13" s="1"/>
  <c r="PF11" i="13"/>
  <c r="PU11" i="13" s="1"/>
  <c r="PE11" i="13"/>
  <c r="PT11" i="13" s="1"/>
  <c r="PD11" i="13"/>
  <c r="PS11" i="13" s="1"/>
  <c r="OY11" i="13"/>
  <c r="OX11" i="13"/>
  <c r="OW11" i="13"/>
  <c r="OV11" i="13"/>
  <c r="OU11" i="13"/>
  <c r="OT11" i="13"/>
  <c r="OS11" i="13"/>
  <c r="OR11" i="13"/>
  <c r="OQ11" i="13"/>
  <c r="OP11" i="13"/>
  <c r="OO11" i="13"/>
  <c r="ON11" i="13"/>
  <c r="NN11" i="13"/>
  <c r="NM11" i="13"/>
  <c r="NL11" i="13"/>
  <c r="NK11" i="13"/>
  <c r="NJ11" i="13"/>
  <c r="NI11" i="13"/>
  <c r="NH11" i="13"/>
  <c r="NG11" i="13"/>
  <c r="NF11" i="13"/>
  <c r="NE11" i="13"/>
  <c r="ND11" i="13"/>
  <c r="NC11" i="13"/>
  <c r="LN11" i="13"/>
  <c r="MC11" i="13" s="1"/>
  <c r="LM11" i="13"/>
  <c r="MB11" i="13" s="1"/>
  <c r="LL11" i="13"/>
  <c r="MA11" i="13" s="1"/>
  <c r="LK11" i="13"/>
  <c r="LZ11" i="13" s="1"/>
  <c r="LJ11" i="13"/>
  <c r="LY11" i="13" s="1"/>
  <c r="LI11" i="13"/>
  <c r="LX11" i="13" s="1"/>
  <c r="LH11" i="13"/>
  <c r="LW11" i="13" s="1"/>
  <c r="LG11" i="13"/>
  <c r="LV11" i="13" s="1"/>
  <c r="LF11" i="13"/>
  <c r="LU11" i="13" s="1"/>
  <c r="LE11" i="13"/>
  <c r="LT11" i="13" s="1"/>
  <c r="LD11" i="13"/>
  <c r="LS11" i="13" s="1"/>
  <c r="LC11" i="13"/>
  <c r="LR11" i="13" s="1"/>
  <c r="KZ11" i="13"/>
  <c r="KY11" i="13"/>
  <c r="KX11" i="13"/>
  <c r="KW11" i="13"/>
  <c r="KV11" i="13"/>
  <c r="KU11" i="13"/>
  <c r="KT11" i="13"/>
  <c r="KS11" i="13"/>
  <c r="KR11" i="13"/>
  <c r="KQ11" i="13"/>
  <c r="KP11" i="13"/>
  <c r="KO11" i="13"/>
  <c r="JO11" i="13"/>
  <c r="JN11" i="13"/>
  <c r="JM11" i="13"/>
  <c r="JL11" i="13"/>
  <c r="JK11" i="13"/>
  <c r="JJ11" i="13"/>
  <c r="JI11" i="13"/>
  <c r="JH11" i="13"/>
  <c r="JG11" i="13"/>
  <c r="JF11" i="13"/>
  <c r="JE11" i="13"/>
  <c r="JD11" i="13"/>
  <c r="HO11" i="13"/>
  <c r="ID11" i="13" s="1"/>
  <c r="HN11" i="13"/>
  <c r="IC11" i="13" s="1"/>
  <c r="HM11" i="13"/>
  <c r="IB11" i="13" s="1"/>
  <c r="HL11" i="13"/>
  <c r="IA11" i="13" s="1"/>
  <c r="HK11" i="13"/>
  <c r="HZ11" i="13" s="1"/>
  <c r="HJ11" i="13"/>
  <c r="HY11" i="13" s="1"/>
  <c r="HI11" i="13"/>
  <c r="HX11" i="13" s="1"/>
  <c r="HH11" i="13"/>
  <c r="HW11" i="13" s="1"/>
  <c r="HG11" i="13"/>
  <c r="HV11" i="13" s="1"/>
  <c r="HF11" i="13"/>
  <c r="HU11" i="13" s="1"/>
  <c r="HE11" i="13"/>
  <c r="HT11" i="13" s="1"/>
  <c r="HD11" i="13"/>
  <c r="HS11" i="13" s="1"/>
  <c r="HA11" i="13"/>
  <c r="GZ11" i="13"/>
  <c r="GY11" i="13"/>
  <c r="GX11" i="13"/>
  <c r="GW11" i="13"/>
  <c r="GV11" i="13"/>
  <c r="GU11" i="13"/>
  <c r="GT11" i="13"/>
  <c r="GS11" i="13"/>
  <c r="GR11" i="13"/>
  <c r="GQ11" i="13"/>
  <c r="GP11" i="13"/>
  <c r="FP11" i="13"/>
  <c r="FO11" i="13"/>
  <c r="FN11" i="13"/>
  <c r="FM11" i="13"/>
  <c r="FL11" i="13"/>
  <c r="FK11" i="13"/>
  <c r="FJ11" i="13"/>
  <c r="FI11" i="13"/>
  <c r="FH11" i="13"/>
  <c r="FG11" i="13"/>
  <c r="FF11" i="13"/>
  <c r="FE11" i="13"/>
  <c r="DO11" i="13"/>
  <c r="EE11" i="13" s="1"/>
  <c r="DN11" i="13"/>
  <c r="ED11" i="13" s="1"/>
  <c r="DM11" i="13"/>
  <c r="EC11" i="13" s="1"/>
  <c r="DL11" i="13"/>
  <c r="EB11" i="13" s="1"/>
  <c r="DK11" i="13"/>
  <c r="EA11" i="13" s="1"/>
  <c r="DJ11" i="13"/>
  <c r="DZ11" i="13" s="1"/>
  <c r="DI11" i="13"/>
  <c r="DY11" i="13" s="1"/>
  <c r="DH11" i="13"/>
  <c r="DX11" i="13" s="1"/>
  <c r="DG11" i="13"/>
  <c r="DW11" i="13" s="1"/>
  <c r="DF11" i="13"/>
  <c r="DV11" i="13" s="1"/>
  <c r="DE11" i="13"/>
  <c r="DU11" i="13" s="1"/>
  <c r="DD11" i="13"/>
  <c r="DT11" i="13" s="1"/>
  <c r="CZ11" i="13"/>
  <c r="CY11" i="13"/>
  <c r="CX11" i="13"/>
  <c r="CW11" i="13"/>
  <c r="CV11" i="13"/>
  <c r="CU11" i="13"/>
  <c r="CT11" i="13"/>
  <c r="CS11" i="13"/>
  <c r="CR11" i="13"/>
  <c r="CQ11" i="13"/>
  <c r="CP11" i="13"/>
  <c r="CO11" i="13"/>
  <c r="BO11" i="13"/>
  <c r="BN11" i="13"/>
  <c r="BM11" i="13"/>
  <c r="BL11" i="13"/>
  <c r="BK11" i="13"/>
  <c r="BJ11" i="13"/>
  <c r="BI11" i="13"/>
  <c r="BH11" i="13"/>
  <c r="BG11" i="13"/>
  <c r="BF11" i="13"/>
  <c r="BE11" i="13"/>
  <c r="BD11" i="13"/>
  <c r="TB10" i="13"/>
  <c r="TA10" i="13"/>
  <c r="SZ10" i="13"/>
  <c r="SY10" i="13"/>
  <c r="SX10" i="13"/>
  <c r="SC10" i="13"/>
  <c r="SB10" i="13"/>
  <c r="SA10" i="13"/>
  <c r="RZ10" i="13"/>
  <c r="RY10" i="13"/>
  <c r="RC10" i="13"/>
  <c r="RB10" i="13"/>
  <c r="RA10" i="13"/>
  <c r="QZ10" i="13"/>
  <c r="QY10" i="13"/>
  <c r="PO10" i="13"/>
  <c r="QD10" i="13" s="1"/>
  <c r="PN10" i="13"/>
  <c r="QC10" i="13" s="1"/>
  <c r="PM10" i="13"/>
  <c r="QB10" i="13" s="1"/>
  <c r="PL10" i="13"/>
  <c r="QA10" i="13" s="1"/>
  <c r="PK10" i="13"/>
  <c r="PZ10" i="13" s="1"/>
  <c r="PJ10" i="13"/>
  <c r="PY10" i="13" s="1"/>
  <c r="PI10" i="13"/>
  <c r="PX10" i="13" s="1"/>
  <c r="PH10" i="13"/>
  <c r="PW10" i="13" s="1"/>
  <c r="PG10" i="13"/>
  <c r="PV10" i="13" s="1"/>
  <c r="PF10" i="13"/>
  <c r="PU10" i="13" s="1"/>
  <c r="PE10" i="13"/>
  <c r="PT10" i="13" s="1"/>
  <c r="PD10" i="13"/>
  <c r="PS10" i="13" s="1"/>
  <c r="OY10" i="13"/>
  <c r="OX10" i="13"/>
  <c r="OW10" i="13"/>
  <c r="OV10" i="13"/>
  <c r="OU10" i="13"/>
  <c r="OT10" i="13"/>
  <c r="OS10" i="13"/>
  <c r="OR10" i="13"/>
  <c r="OQ10" i="13"/>
  <c r="OP10" i="13"/>
  <c r="OO10" i="13"/>
  <c r="ON10" i="13"/>
  <c r="NN10" i="13"/>
  <c r="NM10" i="13"/>
  <c r="NL10" i="13"/>
  <c r="NK10" i="13"/>
  <c r="NJ10" i="13"/>
  <c r="NI10" i="13"/>
  <c r="NH10" i="13"/>
  <c r="NG10" i="13"/>
  <c r="NF10" i="13"/>
  <c r="NE10" i="13"/>
  <c r="ND10" i="13"/>
  <c r="NC10" i="13"/>
  <c r="LN10" i="13"/>
  <c r="MC10" i="13" s="1"/>
  <c r="LM10" i="13"/>
  <c r="MB10" i="13" s="1"/>
  <c r="LL10" i="13"/>
  <c r="MA10" i="13" s="1"/>
  <c r="LK10" i="13"/>
  <c r="LZ10" i="13" s="1"/>
  <c r="LJ10" i="13"/>
  <c r="LY10" i="13" s="1"/>
  <c r="LI10" i="13"/>
  <c r="LX10" i="13" s="1"/>
  <c r="LH10" i="13"/>
  <c r="LW10" i="13" s="1"/>
  <c r="LG10" i="13"/>
  <c r="LV10" i="13" s="1"/>
  <c r="LF10" i="13"/>
  <c r="LU10" i="13" s="1"/>
  <c r="LE10" i="13"/>
  <c r="LT10" i="13" s="1"/>
  <c r="LD10" i="13"/>
  <c r="LS10" i="13" s="1"/>
  <c r="LC10" i="13"/>
  <c r="LR10" i="13" s="1"/>
  <c r="KZ10" i="13"/>
  <c r="KY10" i="13"/>
  <c r="KX10" i="13"/>
  <c r="KW10" i="13"/>
  <c r="KV10" i="13"/>
  <c r="KU10" i="13"/>
  <c r="KT10" i="13"/>
  <c r="KS10" i="13"/>
  <c r="KR10" i="13"/>
  <c r="KQ10" i="13"/>
  <c r="KP10" i="13"/>
  <c r="KO10" i="13"/>
  <c r="JO10" i="13"/>
  <c r="JN10" i="13"/>
  <c r="JM10" i="13"/>
  <c r="JL10" i="13"/>
  <c r="JK10" i="13"/>
  <c r="JJ10" i="13"/>
  <c r="JI10" i="13"/>
  <c r="JH10" i="13"/>
  <c r="JG10" i="13"/>
  <c r="JF10" i="13"/>
  <c r="JE10" i="13"/>
  <c r="JD10" i="13"/>
  <c r="HO10" i="13"/>
  <c r="ID10" i="13" s="1"/>
  <c r="HN10" i="13"/>
  <c r="IC10" i="13" s="1"/>
  <c r="HM10" i="13"/>
  <c r="IB10" i="13" s="1"/>
  <c r="HL10" i="13"/>
  <c r="IA10" i="13" s="1"/>
  <c r="HK10" i="13"/>
  <c r="HZ10" i="13" s="1"/>
  <c r="HJ10" i="13"/>
  <c r="HY10" i="13" s="1"/>
  <c r="HI10" i="13"/>
  <c r="HX10" i="13" s="1"/>
  <c r="HH10" i="13"/>
  <c r="HW10" i="13" s="1"/>
  <c r="HG10" i="13"/>
  <c r="HV10" i="13" s="1"/>
  <c r="HF10" i="13"/>
  <c r="HU10" i="13" s="1"/>
  <c r="HE10" i="13"/>
  <c r="HT10" i="13" s="1"/>
  <c r="HD10" i="13"/>
  <c r="HS10" i="13" s="1"/>
  <c r="HA10" i="13"/>
  <c r="GZ10" i="13"/>
  <c r="GY10" i="13"/>
  <c r="GX10" i="13"/>
  <c r="GW10" i="13"/>
  <c r="GV10" i="13"/>
  <c r="GU10" i="13"/>
  <c r="GT10" i="13"/>
  <c r="GS10" i="13"/>
  <c r="GR10" i="13"/>
  <c r="GQ10" i="13"/>
  <c r="GP10" i="13"/>
  <c r="FP10" i="13"/>
  <c r="FO10" i="13"/>
  <c r="FN10" i="13"/>
  <c r="FM10" i="13"/>
  <c r="FL10" i="13"/>
  <c r="FK10" i="13"/>
  <c r="FJ10" i="13"/>
  <c r="FI10" i="13"/>
  <c r="FH10" i="13"/>
  <c r="FG10" i="13"/>
  <c r="FF10" i="13"/>
  <c r="FE10" i="13"/>
  <c r="DO10" i="13"/>
  <c r="EE10" i="13" s="1"/>
  <c r="DN10" i="13"/>
  <c r="ED10" i="13" s="1"/>
  <c r="DM10" i="13"/>
  <c r="EC10" i="13" s="1"/>
  <c r="DL10" i="13"/>
  <c r="EB10" i="13" s="1"/>
  <c r="DK10" i="13"/>
  <c r="EA10" i="13" s="1"/>
  <c r="DJ10" i="13"/>
  <c r="DZ10" i="13" s="1"/>
  <c r="DI10" i="13"/>
  <c r="DY10" i="13" s="1"/>
  <c r="DH10" i="13"/>
  <c r="DX10" i="13" s="1"/>
  <c r="DG10" i="13"/>
  <c r="DW10" i="13" s="1"/>
  <c r="DF10" i="13"/>
  <c r="DV10" i="13" s="1"/>
  <c r="DE10" i="13"/>
  <c r="DU10" i="13" s="1"/>
  <c r="DD10" i="13"/>
  <c r="DT10" i="13" s="1"/>
  <c r="CZ10" i="13"/>
  <c r="CY10" i="13"/>
  <c r="CX10" i="13"/>
  <c r="CW10" i="13"/>
  <c r="CV10" i="13"/>
  <c r="CU10" i="13"/>
  <c r="CT10" i="13"/>
  <c r="CS10" i="13"/>
  <c r="CR10" i="13"/>
  <c r="CQ10" i="13"/>
  <c r="CP10" i="13"/>
  <c r="CO10" i="13"/>
  <c r="BO10" i="13"/>
  <c r="BN10" i="13"/>
  <c r="BM10" i="13"/>
  <c r="BL10" i="13"/>
  <c r="BK10" i="13"/>
  <c r="BJ10" i="13"/>
  <c r="BI10" i="13"/>
  <c r="BH10" i="13"/>
  <c r="BG10" i="13"/>
  <c r="BF10" i="13"/>
  <c r="BE10" i="13"/>
  <c r="BD10" i="13"/>
  <c r="TB9" i="13"/>
  <c r="TA9" i="13"/>
  <c r="SZ9" i="13"/>
  <c r="SY9" i="13"/>
  <c r="SX9" i="13"/>
  <c r="SC9" i="13"/>
  <c r="SB9" i="13"/>
  <c r="SA9" i="13"/>
  <c r="RZ9" i="13"/>
  <c r="RY9" i="13"/>
  <c r="RC9" i="13"/>
  <c r="RB9" i="13"/>
  <c r="RA9" i="13"/>
  <c r="QZ9" i="13"/>
  <c r="QY9" i="13"/>
  <c r="PO9" i="13"/>
  <c r="QD9" i="13" s="1"/>
  <c r="PN9" i="13"/>
  <c r="QC9" i="13" s="1"/>
  <c r="PM9" i="13"/>
  <c r="QB9" i="13" s="1"/>
  <c r="PL9" i="13"/>
  <c r="QA9" i="13" s="1"/>
  <c r="PK9" i="13"/>
  <c r="PZ9" i="13" s="1"/>
  <c r="PJ9" i="13"/>
  <c r="PY9" i="13" s="1"/>
  <c r="PI9" i="13"/>
  <c r="PX9" i="13" s="1"/>
  <c r="PH9" i="13"/>
  <c r="PW9" i="13" s="1"/>
  <c r="PG9" i="13"/>
  <c r="PV9" i="13" s="1"/>
  <c r="PF9" i="13"/>
  <c r="PU9" i="13" s="1"/>
  <c r="PE9" i="13"/>
  <c r="PT9" i="13" s="1"/>
  <c r="PD9" i="13"/>
  <c r="PS9" i="13" s="1"/>
  <c r="OY9" i="13"/>
  <c r="OX9" i="13"/>
  <c r="OW9" i="13"/>
  <c r="OV9" i="13"/>
  <c r="OU9" i="13"/>
  <c r="OT9" i="13"/>
  <c r="OS9" i="13"/>
  <c r="OR9" i="13"/>
  <c r="OQ9" i="13"/>
  <c r="OP9" i="13"/>
  <c r="OO9" i="13"/>
  <c r="ON9" i="13"/>
  <c r="NN9" i="13"/>
  <c r="NM9" i="13"/>
  <c r="NL9" i="13"/>
  <c r="NK9" i="13"/>
  <c r="NJ9" i="13"/>
  <c r="NI9" i="13"/>
  <c r="NH9" i="13"/>
  <c r="NG9" i="13"/>
  <c r="NF9" i="13"/>
  <c r="NE9" i="13"/>
  <c r="ND9" i="13"/>
  <c r="NC9" i="13"/>
  <c r="LN9" i="13"/>
  <c r="MC9" i="13" s="1"/>
  <c r="LM9" i="13"/>
  <c r="MB9" i="13" s="1"/>
  <c r="LL9" i="13"/>
  <c r="MA9" i="13" s="1"/>
  <c r="LK9" i="13"/>
  <c r="LZ9" i="13" s="1"/>
  <c r="LJ9" i="13"/>
  <c r="LY9" i="13" s="1"/>
  <c r="LI9" i="13"/>
  <c r="LX9" i="13" s="1"/>
  <c r="LH9" i="13"/>
  <c r="LW9" i="13" s="1"/>
  <c r="LG9" i="13"/>
  <c r="LV9" i="13" s="1"/>
  <c r="LF9" i="13"/>
  <c r="LU9" i="13" s="1"/>
  <c r="LE9" i="13"/>
  <c r="LT9" i="13" s="1"/>
  <c r="LD9" i="13"/>
  <c r="LS9" i="13" s="1"/>
  <c r="LC9" i="13"/>
  <c r="LR9" i="13" s="1"/>
  <c r="KZ9" i="13"/>
  <c r="KY9" i="13"/>
  <c r="KX9" i="13"/>
  <c r="KW9" i="13"/>
  <c r="KV9" i="13"/>
  <c r="KU9" i="13"/>
  <c r="KT9" i="13"/>
  <c r="KS9" i="13"/>
  <c r="KR9" i="13"/>
  <c r="KQ9" i="13"/>
  <c r="KP9" i="13"/>
  <c r="KO9" i="13"/>
  <c r="JO9" i="13"/>
  <c r="JN9" i="13"/>
  <c r="JM9" i="13"/>
  <c r="JL9" i="13"/>
  <c r="JK9" i="13"/>
  <c r="JJ9" i="13"/>
  <c r="JI9" i="13"/>
  <c r="JH9" i="13"/>
  <c r="JG9" i="13"/>
  <c r="JF9" i="13"/>
  <c r="JE9" i="13"/>
  <c r="JD9" i="13"/>
  <c r="HO9" i="13"/>
  <c r="ID9" i="13" s="1"/>
  <c r="HN9" i="13"/>
  <c r="IC9" i="13" s="1"/>
  <c r="HM9" i="13"/>
  <c r="IB9" i="13" s="1"/>
  <c r="HL9" i="13"/>
  <c r="IA9" i="13" s="1"/>
  <c r="HK9" i="13"/>
  <c r="HZ9" i="13" s="1"/>
  <c r="HJ9" i="13"/>
  <c r="HY9" i="13" s="1"/>
  <c r="HI9" i="13"/>
  <c r="HX9" i="13" s="1"/>
  <c r="HH9" i="13"/>
  <c r="HW9" i="13" s="1"/>
  <c r="HG9" i="13"/>
  <c r="HV9" i="13" s="1"/>
  <c r="HF9" i="13"/>
  <c r="HU9" i="13" s="1"/>
  <c r="HE9" i="13"/>
  <c r="HT9" i="13" s="1"/>
  <c r="HD9" i="13"/>
  <c r="HS9" i="13" s="1"/>
  <c r="HA9" i="13"/>
  <c r="GZ9" i="13"/>
  <c r="GY9" i="13"/>
  <c r="GX9" i="13"/>
  <c r="GW9" i="13"/>
  <c r="GV9" i="13"/>
  <c r="GU9" i="13"/>
  <c r="GT9" i="13"/>
  <c r="GS9" i="13"/>
  <c r="GR9" i="13"/>
  <c r="GQ9" i="13"/>
  <c r="GP9" i="13"/>
  <c r="FP9" i="13"/>
  <c r="FO9" i="13"/>
  <c r="FN9" i="13"/>
  <c r="FM9" i="13"/>
  <c r="FL9" i="13"/>
  <c r="FK9" i="13"/>
  <c r="FJ9" i="13"/>
  <c r="FI9" i="13"/>
  <c r="FH9" i="13"/>
  <c r="FG9" i="13"/>
  <c r="FF9" i="13"/>
  <c r="FE9" i="13"/>
  <c r="DO9" i="13"/>
  <c r="EE9" i="13" s="1"/>
  <c r="DN9" i="13"/>
  <c r="ED9" i="13" s="1"/>
  <c r="DM9" i="13"/>
  <c r="EC9" i="13" s="1"/>
  <c r="DL9" i="13"/>
  <c r="EB9" i="13" s="1"/>
  <c r="DK9" i="13"/>
  <c r="EA9" i="13" s="1"/>
  <c r="DJ9" i="13"/>
  <c r="DZ9" i="13" s="1"/>
  <c r="DI9" i="13"/>
  <c r="DY9" i="13" s="1"/>
  <c r="DH9" i="13"/>
  <c r="DX9" i="13" s="1"/>
  <c r="DG9" i="13"/>
  <c r="DW9" i="13" s="1"/>
  <c r="DF9" i="13"/>
  <c r="DV9" i="13" s="1"/>
  <c r="DE9" i="13"/>
  <c r="DU9" i="13" s="1"/>
  <c r="DD9" i="13"/>
  <c r="DT9" i="13" s="1"/>
  <c r="CZ9" i="13"/>
  <c r="CY9" i="13"/>
  <c r="CX9" i="13"/>
  <c r="CW9" i="13"/>
  <c r="CV9" i="13"/>
  <c r="CU9" i="13"/>
  <c r="CT9" i="13"/>
  <c r="CS9" i="13"/>
  <c r="CR9" i="13"/>
  <c r="CQ9" i="13"/>
  <c r="CP9" i="13"/>
  <c r="CO9" i="13"/>
  <c r="BO9" i="13"/>
  <c r="BN9" i="13"/>
  <c r="BM9" i="13"/>
  <c r="BL9" i="13"/>
  <c r="BK9" i="13"/>
  <c r="BJ9" i="13"/>
  <c r="BI9" i="13"/>
  <c r="BH9" i="13"/>
  <c r="BG9" i="13"/>
  <c r="BF9" i="13"/>
  <c r="BE9" i="13"/>
  <c r="BD9" i="13"/>
  <c r="TB8" i="13"/>
  <c r="TA8" i="13"/>
  <c r="SZ8" i="13"/>
  <c r="SY8" i="13"/>
  <c r="SX8" i="13"/>
  <c r="SC8" i="13"/>
  <c r="SB8" i="13"/>
  <c r="SA8" i="13"/>
  <c r="RZ8" i="13"/>
  <c r="RY8" i="13"/>
  <c r="RC8" i="13"/>
  <c r="RB8" i="13"/>
  <c r="RA8" i="13"/>
  <c r="QZ8" i="13"/>
  <c r="QY8" i="13"/>
  <c r="PO8" i="13"/>
  <c r="QD8" i="13" s="1"/>
  <c r="PN8" i="13"/>
  <c r="QC8" i="13" s="1"/>
  <c r="PM8" i="13"/>
  <c r="QB8" i="13" s="1"/>
  <c r="PL8" i="13"/>
  <c r="QA8" i="13" s="1"/>
  <c r="PK8" i="13"/>
  <c r="PZ8" i="13" s="1"/>
  <c r="PJ8" i="13"/>
  <c r="PY8" i="13" s="1"/>
  <c r="PI8" i="13"/>
  <c r="PX8" i="13" s="1"/>
  <c r="PH8" i="13"/>
  <c r="PW8" i="13" s="1"/>
  <c r="PG8" i="13"/>
  <c r="PV8" i="13" s="1"/>
  <c r="PF8" i="13"/>
  <c r="PU8" i="13" s="1"/>
  <c r="PE8" i="13"/>
  <c r="PT8" i="13" s="1"/>
  <c r="PD8" i="13"/>
  <c r="PS8" i="13" s="1"/>
  <c r="OY8" i="13"/>
  <c r="OX8" i="13"/>
  <c r="OW8" i="13"/>
  <c r="OV8" i="13"/>
  <c r="OU8" i="13"/>
  <c r="OT8" i="13"/>
  <c r="OS8" i="13"/>
  <c r="OR8" i="13"/>
  <c r="OQ8" i="13"/>
  <c r="OP8" i="13"/>
  <c r="OO8" i="13"/>
  <c r="ON8" i="13"/>
  <c r="NN8" i="13"/>
  <c r="NM8" i="13"/>
  <c r="NL8" i="13"/>
  <c r="NK8" i="13"/>
  <c r="NJ8" i="13"/>
  <c r="NI8" i="13"/>
  <c r="NH8" i="13"/>
  <c r="NG8" i="13"/>
  <c r="NF8" i="13"/>
  <c r="NE8" i="13"/>
  <c r="ND8" i="13"/>
  <c r="NC8" i="13"/>
  <c r="LN8" i="13"/>
  <c r="MC8" i="13" s="1"/>
  <c r="LM8" i="13"/>
  <c r="MB8" i="13" s="1"/>
  <c r="LL8" i="13"/>
  <c r="MA8" i="13" s="1"/>
  <c r="LK8" i="13"/>
  <c r="LZ8" i="13" s="1"/>
  <c r="LJ8" i="13"/>
  <c r="LY8" i="13" s="1"/>
  <c r="LI8" i="13"/>
  <c r="LX8" i="13" s="1"/>
  <c r="LH8" i="13"/>
  <c r="LW8" i="13" s="1"/>
  <c r="LG8" i="13"/>
  <c r="LV8" i="13" s="1"/>
  <c r="LF8" i="13"/>
  <c r="LU8" i="13" s="1"/>
  <c r="LE8" i="13"/>
  <c r="LT8" i="13" s="1"/>
  <c r="LD8" i="13"/>
  <c r="LS8" i="13" s="1"/>
  <c r="LC8" i="13"/>
  <c r="LR8" i="13" s="1"/>
  <c r="KZ8" i="13"/>
  <c r="KY8" i="13"/>
  <c r="KX8" i="13"/>
  <c r="KW8" i="13"/>
  <c r="KV8" i="13"/>
  <c r="KU8" i="13"/>
  <c r="KT8" i="13"/>
  <c r="KS8" i="13"/>
  <c r="KR8" i="13"/>
  <c r="KQ8" i="13"/>
  <c r="KP8" i="13"/>
  <c r="KO8" i="13"/>
  <c r="JO8" i="13"/>
  <c r="JN8" i="13"/>
  <c r="JM8" i="13"/>
  <c r="JL8" i="13"/>
  <c r="JK8" i="13"/>
  <c r="JJ8" i="13"/>
  <c r="JI8" i="13"/>
  <c r="JH8" i="13"/>
  <c r="JG8" i="13"/>
  <c r="JF8" i="13"/>
  <c r="JE8" i="13"/>
  <c r="JD8" i="13"/>
  <c r="HO8" i="13"/>
  <c r="ID8" i="13" s="1"/>
  <c r="HN8" i="13"/>
  <c r="IC8" i="13" s="1"/>
  <c r="HM8" i="13"/>
  <c r="IB8" i="13" s="1"/>
  <c r="HL8" i="13"/>
  <c r="IA8" i="13" s="1"/>
  <c r="HK8" i="13"/>
  <c r="HZ8" i="13" s="1"/>
  <c r="HJ8" i="13"/>
  <c r="HY8" i="13" s="1"/>
  <c r="HI8" i="13"/>
  <c r="HX8" i="13" s="1"/>
  <c r="HH8" i="13"/>
  <c r="HW8" i="13" s="1"/>
  <c r="HG8" i="13"/>
  <c r="HV8" i="13" s="1"/>
  <c r="HF8" i="13"/>
  <c r="HU8" i="13" s="1"/>
  <c r="HE8" i="13"/>
  <c r="HT8" i="13" s="1"/>
  <c r="HD8" i="13"/>
  <c r="HS8" i="13" s="1"/>
  <c r="HA8" i="13"/>
  <c r="GZ8" i="13"/>
  <c r="GY8" i="13"/>
  <c r="GX8" i="13"/>
  <c r="GW8" i="13"/>
  <c r="GV8" i="13"/>
  <c r="GU8" i="13"/>
  <c r="GT8" i="13"/>
  <c r="GS8" i="13"/>
  <c r="GR8" i="13"/>
  <c r="GQ8" i="13"/>
  <c r="GP8" i="13"/>
  <c r="FP8" i="13"/>
  <c r="FO8" i="13"/>
  <c r="FN8" i="13"/>
  <c r="FM8" i="13"/>
  <c r="FL8" i="13"/>
  <c r="FK8" i="13"/>
  <c r="FJ8" i="13"/>
  <c r="FI8" i="13"/>
  <c r="FH8" i="13"/>
  <c r="FG8" i="13"/>
  <c r="FF8" i="13"/>
  <c r="FE8" i="13"/>
  <c r="DO8" i="13"/>
  <c r="EE8" i="13" s="1"/>
  <c r="DN8" i="13"/>
  <c r="ED8" i="13" s="1"/>
  <c r="DM8" i="13"/>
  <c r="EC8" i="13" s="1"/>
  <c r="DL8" i="13"/>
  <c r="EB8" i="13" s="1"/>
  <c r="DK8" i="13"/>
  <c r="EA8" i="13" s="1"/>
  <c r="DJ8" i="13"/>
  <c r="DZ8" i="13" s="1"/>
  <c r="DI8" i="13"/>
  <c r="DY8" i="13" s="1"/>
  <c r="DH8" i="13"/>
  <c r="DX8" i="13" s="1"/>
  <c r="DG8" i="13"/>
  <c r="DW8" i="13" s="1"/>
  <c r="DF8" i="13"/>
  <c r="DV8" i="13" s="1"/>
  <c r="DE8" i="13"/>
  <c r="DU8" i="13" s="1"/>
  <c r="DD8" i="13"/>
  <c r="DT8" i="13" s="1"/>
  <c r="CZ8" i="13"/>
  <c r="CY8" i="13"/>
  <c r="CX8" i="13"/>
  <c r="CW8" i="13"/>
  <c r="CV8" i="13"/>
  <c r="CU8" i="13"/>
  <c r="CT8" i="13"/>
  <c r="CS8" i="13"/>
  <c r="CR8" i="13"/>
  <c r="CQ8" i="13"/>
  <c r="CP8" i="13"/>
  <c r="CO8" i="13"/>
  <c r="BO8" i="13"/>
  <c r="BN8" i="13"/>
  <c r="BM8" i="13"/>
  <c r="BL8" i="13"/>
  <c r="BK8" i="13"/>
  <c r="BJ8" i="13"/>
  <c r="BI8" i="13"/>
  <c r="BH8" i="13"/>
  <c r="BG8" i="13"/>
  <c r="BF8" i="13"/>
  <c r="BE8" i="13"/>
  <c r="BD8" i="13"/>
  <c r="TB7" i="13"/>
  <c r="TA7" i="13"/>
  <c r="SZ7" i="13"/>
  <c r="SY7" i="13"/>
  <c r="SX7" i="13"/>
  <c r="SC7" i="13"/>
  <c r="SB7" i="13"/>
  <c r="SA7" i="13"/>
  <c r="RZ7" i="13"/>
  <c r="RY7" i="13"/>
  <c r="RC7" i="13"/>
  <c r="RB7" i="13"/>
  <c r="RA7" i="13"/>
  <c r="QZ7" i="13"/>
  <c r="QY7" i="13"/>
  <c r="PO7" i="13"/>
  <c r="QD7" i="13" s="1"/>
  <c r="PN7" i="13"/>
  <c r="QC7" i="13" s="1"/>
  <c r="PM7" i="13"/>
  <c r="QB7" i="13" s="1"/>
  <c r="PL7" i="13"/>
  <c r="QA7" i="13" s="1"/>
  <c r="PK7" i="13"/>
  <c r="PZ7" i="13" s="1"/>
  <c r="PJ7" i="13"/>
  <c r="PY7" i="13" s="1"/>
  <c r="PI7" i="13"/>
  <c r="PX7" i="13" s="1"/>
  <c r="PH7" i="13"/>
  <c r="PW7" i="13" s="1"/>
  <c r="PG7" i="13"/>
  <c r="PV7" i="13" s="1"/>
  <c r="PF7" i="13"/>
  <c r="PU7" i="13" s="1"/>
  <c r="PE7" i="13"/>
  <c r="PT7" i="13" s="1"/>
  <c r="PD7" i="13"/>
  <c r="PS7" i="13" s="1"/>
  <c r="OY7" i="13"/>
  <c r="OX7" i="13"/>
  <c r="OW7" i="13"/>
  <c r="OV7" i="13"/>
  <c r="OU7" i="13"/>
  <c r="OT7" i="13"/>
  <c r="OS7" i="13"/>
  <c r="OR7" i="13"/>
  <c r="OQ7" i="13"/>
  <c r="OP7" i="13"/>
  <c r="OO7" i="13"/>
  <c r="ON7" i="13"/>
  <c r="NN7" i="13"/>
  <c r="NM7" i="13"/>
  <c r="NL7" i="13"/>
  <c r="NK7" i="13"/>
  <c r="NJ7" i="13"/>
  <c r="NI7" i="13"/>
  <c r="NH7" i="13"/>
  <c r="NG7" i="13"/>
  <c r="NF7" i="13"/>
  <c r="NE7" i="13"/>
  <c r="ND7" i="13"/>
  <c r="NC7" i="13"/>
  <c r="LN7" i="13"/>
  <c r="MC7" i="13" s="1"/>
  <c r="LM7" i="13"/>
  <c r="MB7" i="13" s="1"/>
  <c r="LL7" i="13"/>
  <c r="MA7" i="13" s="1"/>
  <c r="LK7" i="13"/>
  <c r="LZ7" i="13" s="1"/>
  <c r="LJ7" i="13"/>
  <c r="LY7" i="13" s="1"/>
  <c r="LI7" i="13"/>
  <c r="LX7" i="13" s="1"/>
  <c r="LH7" i="13"/>
  <c r="LW7" i="13" s="1"/>
  <c r="LG7" i="13"/>
  <c r="LV7" i="13" s="1"/>
  <c r="LF7" i="13"/>
  <c r="LU7" i="13" s="1"/>
  <c r="LE7" i="13"/>
  <c r="LT7" i="13" s="1"/>
  <c r="LD7" i="13"/>
  <c r="LS7" i="13" s="1"/>
  <c r="LC7" i="13"/>
  <c r="LR7" i="13" s="1"/>
  <c r="KZ7" i="13"/>
  <c r="KY7" i="13"/>
  <c r="KX7" i="13"/>
  <c r="KW7" i="13"/>
  <c r="KV7" i="13"/>
  <c r="KU7" i="13"/>
  <c r="KT7" i="13"/>
  <c r="KS7" i="13"/>
  <c r="KR7" i="13"/>
  <c r="KQ7" i="13"/>
  <c r="KP7" i="13"/>
  <c r="KO7" i="13"/>
  <c r="JO7" i="13"/>
  <c r="JN7" i="13"/>
  <c r="JM7" i="13"/>
  <c r="JL7" i="13"/>
  <c r="JK7" i="13"/>
  <c r="JJ7" i="13"/>
  <c r="JI7" i="13"/>
  <c r="JH7" i="13"/>
  <c r="JG7" i="13"/>
  <c r="JF7" i="13"/>
  <c r="JE7" i="13"/>
  <c r="JD7" i="13"/>
  <c r="HO7" i="13"/>
  <c r="ID7" i="13" s="1"/>
  <c r="HN7" i="13"/>
  <c r="IC7" i="13" s="1"/>
  <c r="HM7" i="13"/>
  <c r="IB7" i="13" s="1"/>
  <c r="HL7" i="13"/>
  <c r="IA7" i="13" s="1"/>
  <c r="HK7" i="13"/>
  <c r="HZ7" i="13" s="1"/>
  <c r="HJ7" i="13"/>
  <c r="HY7" i="13" s="1"/>
  <c r="HI7" i="13"/>
  <c r="HX7" i="13" s="1"/>
  <c r="HH7" i="13"/>
  <c r="HW7" i="13" s="1"/>
  <c r="HG7" i="13"/>
  <c r="HV7" i="13" s="1"/>
  <c r="HF7" i="13"/>
  <c r="HU7" i="13" s="1"/>
  <c r="HE7" i="13"/>
  <c r="HT7" i="13" s="1"/>
  <c r="HD7" i="13"/>
  <c r="HS7" i="13" s="1"/>
  <c r="HA7" i="13"/>
  <c r="GZ7" i="13"/>
  <c r="GY7" i="13"/>
  <c r="GX7" i="13"/>
  <c r="GW7" i="13"/>
  <c r="GV7" i="13"/>
  <c r="GU7" i="13"/>
  <c r="GT7" i="13"/>
  <c r="GS7" i="13"/>
  <c r="GR7" i="13"/>
  <c r="GQ7" i="13"/>
  <c r="GP7" i="13"/>
  <c r="FP7" i="13"/>
  <c r="FO7" i="13"/>
  <c r="FN7" i="13"/>
  <c r="FM7" i="13"/>
  <c r="FL7" i="13"/>
  <c r="FK7" i="13"/>
  <c r="FJ7" i="13"/>
  <c r="FI7" i="13"/>
  <c r="FH7" i="13"/>
  <c r="FG7" i="13"/>
  <c r="FF7" i="13"/>
  <c r="FE7" i="13"/>
  <c r="DO7" i="13"/>
  <c r="EE7" i="13" s="1"/>
  <c r="DN7" i="13"/>
  <c r="ED7" i="13" s="1"/>
  <c r="DM7" i="13"/>
  <c r="EC7" i="13" s="1"/>
  <c r="DL7" i="13"/>
  <c r="EB7" i="13" s="1"/>
  <c r="DK7" i="13"/>
  <c r="EA7" i="13" s="1"/>
  <c r="DJ7" i="13"/>
  <c r="DZ7" i="13" s="1"/>
  <c r="DI7" i="13"/>
  <c r="DY7" i="13" s="1"/>
  <c r="DH7" i="13"/>
  <c r="DX7" i="13" s="1"/>
  <c r="DG7" i="13"/>
  <c r="DW7" i="13" s="1"/>
  <c r="DF7" i="13"/>
  <c r="DV7" i="13" s="1"/>
  <c r="DE7" i="13"/>
  <c r="DU7" i="13" s="1"/>
  <c r="DD7" i="13"/>
  <c r="DT7" i="13" s="1"/>
  <c r="CZ7" i="13"/>
  <c r="CY7" i="13"/>
  <c r="CX7" i="13"/>
  <c r="CW7" i="13"/>
  <c r="CV7" i="13"/>
  <c r="CU7" i="13"/>
  <c r="CT7" i="13"/>
  <c r="CS7" i="13"/>
  <c r="CR7" i="13"/>
  <c r="CQ7" i="13"/>
  <c r="CP7" i="13"/>
  <c r="CO7" i="13"/>
  <c r="BO7" i="13"/>
  <c r="BN7" i="13"/>
  <c r="BM7" i="13"/>
  <c r="BL7" i="13"/>
  <c r="BK7" i="13"/>
  <c r="BJ7" i="13"/>
  <c r="BI7" i="13"/>
  <c r="BH7" i="13"/>
  <c r="BG7" i="13"/>
  <c r="BF7" i="13"/>
  <c r="BE7" i="13"/>
  <c r="BD7" i="13"/>
  <c r="TB6" i="13"/>
  <c r="TA6" i="13"/>
  <c r="SZ6" i="13"/>
  <c r="SY6" i="13"/>
  <c r="SX6" i="13"/>
  <c r="SC6" i="13"/>
  <c r="SB6" i="13"/>
  <c r="SA6" i="13"/>
  <c r="RZ6" i="13"/>
  <c r="RY6" i="13"/>
  <c r="RC6" i="13"/>
  <c r="RB6" i="13"/>
  <c r="RA6" i="13"/>
  <c r="QZ6" i="13"/>
  <c r="QY6" i="13"/>
  <c r="PO6" i="13"/>
  <c r="QD6" i="13" s="1"/>
  <c r="PN6" i="13"/>
  <c r="QC6" i="13" s="1"/>
  <c r="PM6" i="13"/>
  <c r="QB6" i="13" s="1"/>
  <c r="PL6" i="13"/>
  <c r="QA6" i="13" s="1"/>
  <c r="PK6" i="13"/>
  <c r="PZ6" i="13" s="1"/>
  <c r="PJ6" i="13"/>
  <c r="PY6" i="13" s="1"/>
  <c r="PI6" i="13"/>
  <c r="PX6" i="13" s="1"/>
  <c r="PH6" i="13"/>
  <c r="PW6" i="13" s="1"/>
  <c r="PG6" i="13"/>
  <c r="PV6" i="13" s="1"/>
  <c r="PF6" i="13"/>
  <c r="PU6" i="13" s="1"/>
  <c r="PE6" i="13"/>
  <c r="PT6" i="13" s="1"/>
  <c r="PD6" i="13"/>
  <c r="PS6" i="13" s="1"/>
  <c r="OY6" i="13"/>
  <c r="OX6" i="13"/>
  <c r="OW6" i="13"/>
  <c r="OV6" i="13"/>
  <c r="OU6" i="13"/>
  <c r="OT6" i="13"/>
  <c r="OS6" i="13"/>
  <c r="OR6" i="13"/>
  <c r="OQ6" i="13"/>
  <c r="OP6" i="13"/>
  <c r="OO6" i="13"/>
  <c r="ON6" i="13"/>
  <c r="NN6" i="13"/>
  <c r="NM6" i="13"/>
  <c r="NL6" i="13"/>
  <c r="NK6" i="13"/>
  <c r="NJ6" i="13"/>
  <c r="NI6" i="13"/>
  <c r="NH6" i="13"/>
  <c r="NG6" i="13"/>
  <c r="NF6" i="13"/>
  <c r="NE6" i="13"/>
  <c r="ND6" i="13"/>
  <c r="NC6" i="13"/>
  <c r="LN6" i="13"/>
  <c r="MC6" i="13" s="1"/>
  <c r="LM6" i="13"/>
  <c r="MB6" i="13" s="1"/>
  <c r="LL6" i="13"/>
  <c r="MA6" i="13" s="1"/>
  <c r="LK6" i="13"/>
  <c r="LZ6" i="13" s="1"/>
  <c r="LJ6" i="13"/>
  <c r="LY6" i="13" s="1"/>
  <c r="LI6" i="13"/>
  <c r="LX6" i="13" s="1"/>
  <c r="LH6" i="13"/>
  <c r="LW6" i="13" s="1"/>
  <c r="LG6" i="13"/>
  <c r="LV6" i="13" s="1"/>
  <c r="LF6" i="13"/>
  <c r="LU6" i="13" s="1"/>
  <c r="LE6" i="13"/>
  <c r="LT6" i="13" s="1"/>
  <c r="LD6" i="13"/>
  <c r="LS6" i="13" s="1"/>
  <c r="LC6" i="13"/>
  <c r="LR6" i="13" s="1"/>
  <c r="KZ6" i="13"/>
  <c r="KY6" i="13"/>
  <c r="KX6" i="13"/>
  <c r="KW6" i="13"/>
  <c r="KV6" i="13"/>
  <c r="KU6" i="13"/>
  <c r="KT6" i="13"/>
  <c r="KS6" i="13"/>
  <c r="KR6" i="13"/>
  <c r="KQ6" i="13"/>
  <c r="KP6" i="13"/>
  <c r="KO6" i="13"/>
  <c r="JO6" i="13"/>
  <c r="JN6" i="13"/>
  <c r="JM6" i="13"/>
  <c r="JL6" i="13"/>
  <c r="JK6" i="13"/>
  <c r="JJ6" i="13"/>
  <c r="JI6" i="13"/>
  <c r="JH6" i="13"/>
  <c r="JG6" i="13"/>
  <c r="JF6" i="13"/>
  <c r="JE6" i="13"/>
  <c r="JD6" i="13"/>
  <c r="HO6" i="13"/>
  <c r="ID6" i="13" s="1"/>
  <c r="HN6" i="13"/>
  <c r="IC6" i="13" s="1"/>
  <c r="HM6" i="13"/>
  <c r="IB6" i="13" s="1"/>
  <c r="HL6" i="13"/>
  <c r="IA6" i="13" s="1"/>
  <c r="HK6" i="13"/>
  <c r="HZ6" i="13" s="1"/>
  <c r="HJ6" i="13"/>
  <c r="HY6" i="13" s="1"/>
  <c r="HI6" i="13"/>
  <c r="HX6" i="13" s="1"/>
  <c r="HH6" i="13"/>
  <c r="HW6" i="13" s="1"/>
  <c r="HG6" i="13"/>
  <c r="HV6" i="13" s="1"/>
  <c r="HF6" i="13"/>
  <c r="HU6" i="13" s="1"/>
  <c r="HE6" i="13"/>
  <c r="HT6" i="13" s="1"/>
  <c r="HD6" i="13"/>
  <c r="HS6" i="13" s="1"/>
  <c r="HA6" i="13"/>
  <c r="GZ6" i="13"/>
  <c r="GY6" i="13"/>
  <c r="GX6" i="13"/>
  <c r="GW6" i="13"/>
  <c r="GV6" i="13"/>
  <c r="GU6" i="13"/>
  <c r="GT6" i="13"/>
  <c r="GS6" i="13"/>
  <c r="GR6" i="13"/>
  <c r="GQ6" i="13"/>
  <c r="GP6" i="13"/>
  <c r="FP6" i="13"/>
  <c r="FO6" i="13"/>
  <c r="FN6" i="13"/>
  <c r="FM6" i="13"/>
  <c r="FL6" i="13"/>
  <c r="FK6" i="13"/>
  <c r="FJ6" i="13"/>
  <c r="FI6" i="13"/>
  <c r="FH6" i="13"/>
  <c r="FG6" i="13"/>
  <c r="FF6" i="13"/>
  <c r="FE6" i="13"/>
  <c r="DO6" i="13"/>
  <c r="EE6" i="13" s="1"/>
  <c r="DN6" i="13"/>
  <c r="ED6" i="13" s="1"/>
  <c r="DM6" i="13"/>
  <c r="EC6" i="13" s="1"/>
  <c r="DL6" i="13"/>
  <c r="EB6" i="13" s="1"/>
  <c r="DK6" i="13"/>
  <c r="EA6" i="13" s="1"/>
  <c r="DJ6" i="13"/>
  <c r="DZ6" i="13" s="1"/>
  <c r="DI6" i="13"/>
  <c r="DY6" i="13" s="1"/>
  <c r="DH6" i="13"/>
  <c r="DX6" i="13" s="1"/>
  <c r="DG6" i="13"/>
  <c r="DW6" i="13" s="1"/>
  <c r="DF6" i="13"/>
  <c r="DV6" i="13" s="1"/>
  <c r="DE6" i="13"/>
  <c r="DU6" i="13" s="1"/>
  <c r="DD6" i="13"/>
  <c r="DT6" i="13" s="1"/>
  <c r="CZ6" i="13"/>
  <c r="CY6" i="13"/>
  <c r="CX6" i="13"/>
  <c r="CW6" i="13"/>
  <c r="CV6" i="13"/>
  <c r="CU6" i="13"/>
  <c r="CT6" i="13"/>
  <c r="CS6" i="13"/>
  <c r="CR6" i="13"/>
  <c r="CQ6" i="13"/>
  <c r="CP6" i="13"/>
  <c r="CO6" i="13"/>
  <c r="BO6" i="13"/>
  <c r="BN6" i="13"/>
  <c r="BM6" i="13"/>
  <c r="BL6" i="13"/>
  <c r="BK6" i="13"/>
  <c r="BJ6" i="13"/>
  <c r="BI6" i="13"/>
  <c r="BH6" i="13"/>
  <c r="BG6" i="13"/>
  <c r="BF6" i="13"/>
  <c r="BE6" i="13"/>
  <c r="BD6" i="13"/>
  <c r="TB5" i="13"/>
  <c r="TA5" i="13"/>
  <c r="SZ5" i="13"/>
  <c r="SY5" i="13"/>
  <c r="SX5" i="13"/>
  <c r="SC5" i="13"/>
  <c r="SB5" i="13"/>
  <c r="SA5" i="13"/>
  <c r="RZ5" i="13"/>
  <c r="RY5" i="13"/>
  <c r="RC5" i="13"/>
  <c r="RB5" i="13"/>
  <c r="RA5" i="13"/>
  <c r="QZ5" i="13"/>
  <c r="QY5" i="13"/>
  <c r="PO5" i="13"/>
  <c r="QD5" i="13" s="1"/>
  <c r="PN5" i="13"/>
  <c r="QC5" i="13" s="1"/>
  <c r="PM5" i="13"/>
  <c r="QB5" i="13" s="1"/>
  <c r="PL5" i="13"/>
  <c r="QA5" i="13" s="1"/>
  <c r="PK5" i="13"/>
  <c r="PZ5" i="13" s="1"/>
  <c r="PJ5" i="13"/>
  <c r="PY5" i="13" s="1"/>
  <c r="PI5" i="13"/>
  <c r="PX5" i="13" s="1"/>
  <c r="PH5" i="13"/>
  <c r="PW5" i="13" s="1"/>
  <c r="PG5" i="13"/>
  <c r="PV5" i="13" s="1"/>
  <c r="PF5" i="13"/>
  <c r="PU5" i="13" s="1"/>
  <c r="PE5" i="13"/>
  <c r="PT5" i="13" s="1"/>
  <c r="PD5" i="13"/>
  <c r="PS5" i="13" s="1"/>
  <c r="OY5" i="13"/>
  <c r="OX5" i="13"/>
  <c r="OW5" i="13"/>
  <c r="OV5" i="13"/>
  <c r="OU5" i="13"/>
  <c r="OT5" i="13"/>
  <c r="OS5" i="13"/>
  <c r="OR5" i="13"/>
  <c r="OQ5" i="13"/>
  <c r="OP5" i="13"/>
  <c r="OO5" i="13"/>
  <c r="ON5" i="13"/>
  <c r="NN5" i="13"/>
  <c r="NM5" i="13"/>
  <c r="NL5" i="13"/>
  <c r="NK5" i="13"/>
  <c r="NJ5" i="13"/>
  <c r="NI5" i="13"/>
  <c r="NH5" i="13"/>
  <c r="NG5" i="13"/>
  <c r="NF5" i="13"/>
  <c r="NE5" i="13"/>
  <c r="ND5" i="13"/>
  <c r="NC5" i="13"/>
  <c r="LN5" i="13"/>
  <c r="MC5" i="13" s="1"/>
  <c r="LM5" i="13"/>
  <c r="MB5" i="13" s="1"/>
  <c r="LL5" i="13"/>
  <c r="MA5" i="13" s="1"/>
  <c r="LK5" i="13"/>
  <c r="LZ5" i="13" s="1"/>
  <c r="LJ5" i="13"/>
  <c r="LY5" i="13" s="1"/>
  <c r="LI5" i="13"/>
  <c r="LX5" i="13" s="1"/>
  <c r="LH5" i="13"/>
  <c r="LW5" i="13" s="1"/>
  <c r="LG5" i="13"/>
  <c r="LV5" i="13" s="1"/>
  <c r="LF5" i="13"/>
  <c r="LU5" i="13" s="1"/>
  <c r="LE5" i="13"/>
  <c r="LT5" i="13" s="1"/>
  <c r="LD5" i="13"/>
  <c r="LS5" i="13" s="1"/>
  <c r="LC5" i="13"/>
  <c r="LR5" i="13" s="1"/>
  <c r="KZ5" i="13"/>
  <c r="KY5" i="13"/>
  <c r="KX5" i="13"/>
  <c r="KW5" i="13"/>
  <c r="KV5" i="13"/>
  <c r="KU5" i="13"/>
  <c r="KT5" i="13"/>
  <c r="KS5" i="13"/>
  <c r="KR5" i="13"/>
  <c r="KQ5" i="13"/>
  <c r="KP5" i="13"/>
  <c r="KO5" i="13"/>
  <c r="JO5" i="13"/>
  <c r="JN5" i="13"/>
  <c r="JM5" i="13"/>
  <c r="JL5" i="13"/>
  <c r="JK5" i="13"/>
  <c r="JJ5" i="13"/>
  <c r="JI5" i="13"/>
  <c r="JH5" i="13"/>
  <c r="JG5" i="13"/>
  <c r="JF5" i="13"/>
  <c r="JE5" i="13"/>
  <c r="JD5" i="13"/>
  <c r="HO5" i="13"/>
  <c r="ID5" i="13" s="1"/>
  <c r="HN5" i="13"/>
  <c r="IC5" i="13" s="1"/>
  <c r="HM5" i="13"/>
  <c r="IB5" i="13" s="1"/>
  <c r="HL5" i="13"/>
  <c r="IA5" i="13" s="1"/>
  <c r="HK5" i="13"/>
  <c r="HZ5" i="13" s="1"/>
  <c r="HJ5" i="13"/>
  <c r="HY5" i="13" s="1"/>
  <c r="HI5" i="13"/>
  <c r="HX5" i="13" s="1"/>
  <c r="HH5" i="13"/>
  <c r="HW5" i="13" s="1"/>
  <c r="HG5" i="13"/>
  <c r="HV5" i="13" s="1"/>
  <c r="HF5" i="13"/>
  <c r="HU5" i="13" s="1"/>
  <c r="HE5" i="13"/>
  <c r="HT5" i="13" s="1"/>
  <c r="HD5" i="13"/>
  <c r="HS5" i="13" s="1"/>
  <c r="HA5" i="13"/>
  <c r="GZ5" i="13"/>
  <c r="GY5" i="13"/>
  <c r="GX5" i="13"/>
  <c r="GW5" i="13"/>
  <c r="GV5" i="13"/>
  <c r="GU5" i="13"/>
  <c r="GT5" i="13"/>
  <c r="GS5" i="13"/>
  <c r="GR5" i="13"/>
  <c r="GQ5" i="13"/>
  <c r="GP5" i="13"/>
  <c r="FP5" i="13"/>
  <c r="FO5" i="13"/>
  <c r="FN5" i="13"/>
  <c r="FM5" i="13"/>
  <c r="FL5" i="13"/>
  <c r="FK5" i="13"/>
  <c r="FJ5" i="13"/>
  <c r="FI5" i="13"/>
  <c r="FH5" i="13"/>
  <c r="FG5" i="13"/>
  <c r="FF5" i="13"/>
  <c r="FE5" i="13"/>
  <c r="DO5" i="13"/>
  <c r="EE5" i="13" s="1"/>
  <c r="DN5" i="13"/>
  <c r="ED5" i="13" s="1"/>
  <c r="DM5" i="13"/>
  <c r="EC5" i="13" s="1"/>
  <c r="DL5" i="13"/>
  <c r="EB5" i="13" s="1"/>
  <c r="DK5" i="13"/>
  <c r="EA5" i="13" s="1"/>
  <c r="DJ5" i="13"/>
  <c r="DZ5" i="13" s="1"/>
  <c r="DI5" i="13"/>
  <c r="DY5" i="13" s="1"/>
  <c r="DH5" i="13"/>
  <c r="DX5" i="13" s="1"/>
  <c r="DG5" i="13"/>
  <c r="DW5" i="13" s="1"/>
  <c r="DF5" i="13"/>
  <c r="DV5" i="13" s="1"/>
  <c r="DE5" i="13"/>
  <c r="DU5" i="13" s="1"/>
  <c r="DD5" i="13"/>
  <c r="DT5" i="13" s="1"/>
  <c r="CZ5" i="13"/>
  <c r="CY5" i="13"/>
  <c r="CX5" i="13"/>
  <c r="CW5" i="13"/>
  <c r="CV5" i="13"/>
  <c r="CU5" i="13"/>
  <c r="CT5" i="13"/>
  <c r="CS5" i="13"/>
  <c r="CR5" i="13"/>
  <c r="CQ5" i="13"/>
  <c r="CP5" i="13"/>
  <c r="CO5" i="13"/>
  <c r="BO5" i="13"/>
  <c r="BN5" i="13"/>
  <c r="BM5" i="13"/>
  <c r="BL5" i="13"/>
  <c r="BK5" i="13"/>
  <c r="BJ5" i="13"/>
  <c r="BI5" i="13"/>
  <c r="BH5" i="13"/>
  <c r="BG5" i="13"/>
  <c r="BF5" i="13"/>
  <c r="BE5" i="13"/>
  <c r="BD5" i="13"/>
  <c r="TB4" i="13"/>
  <c r="TA4" i="13"/>
  <c r="SZ4" i="13"/>
  <c r="SY4" i="13"/>
  <c r="SX4" i="13"/>
  <c r="SC4" i="13"/>
  <c r="SB4" i="13"/>
  <c r="SA4" i="13"/>
  <c r="RZ4" i="13"/>
  <c r="RY4" i="13"/>
  <c r="RC4" i="13"/>
  <c r="RB4" i="13"/>
  <c r="RA4" i="13"/>
  <c r="QZ4" i="13"/>
  <c r="QY4" i="13"/>
  <c r="PO4" i="13"/>
  <c r="QD4" i="13" s="1"/>
  <c r="PN4" i="13"/>
  <c r="QC4" i="13" s="1"/>
  <c r="PM4" i="13"/>
  <c r="QB4" i="13" s="1"/>
  <c r="PL4" i="13"/>
  <c r="QA4" i="13" s="1"/>
  <c r="PK4" i="13"/>
  <c r="PZ4" i="13" s="1"/>
  <c r="PJ4" i="13"/>
  <c r="PY4" i="13" s="1"/>
  <c r="PI4" i="13"/>
  <c r="PX4" i="13" s="1"/>
  <c r="PH4" i="13"/>
  <c r="PW4" i="13" s="1"/>
  <c r="PG4" i="13"/>
  <c r="PV4" i="13" s="1"/>
  <c r="PF4" i="13"/>
  <c r="PU4" i="13" s="1"/>
  <c r="PE4" i="13"/>
  <c r="PT4" i="13" s="1"/>
  <c r="PD4" i="13"/>
  <c r="PS4" i="13" s="1"/>
  <c r="OY4" i="13"/>
  <c r="OX4" i="13"/>
  <c r="OW4" i="13"/>
  <c r="OV4" i="13"/>
  <c r="OU4" i="13"/>
  <c r="OT4" i="13"/>
  <c r="OS4" i="13"/>
  <c r="OR4" i="13"/>
  <c r="OQ4" i="13"/>
  <c r="OP4" i="13"/>
  <c r="OO4" i="13"/>
  <c r="ON4" i="13"/>
  <c r="NN4" i="13"/>
  <c r="NM4" i="13"/>
  <c r="NL4" i="13"/>
  <c r="NK4" i="13"/>
  <c r="NJ4" i="13"/>
  <c r="NI4" i="13"/>
  <c r="NH4" i="13"/>
  <c r="NG4" i="13"/>
  <c r="NF4" i="13"/>
  <c r="NE4" i="13"/>
  <c r="ND4" i="13"/>
  <c r="NC4" i="13"/>
  <c r="LN4" i="13"/>
  <c r="MC4" i="13" s="1"/>
  <c r="LM4" i="13"/>
  <c r="MB4" i="13" s="1"/>
  <c r="LL4" i="13"/>
  <c r="MA4" i="13" s="1"/>
  <c r="LK4" i="13"/>
  <c r="LZ4" i="13" s="1"/>
  <c r="LJ4" i="13"/>
  <c r="LY4" i="13" s="1"/>
  <c r="LI4" i="13"/>
  <c r="LX4" i="13" s="1"/>
  <c r="LH4" i="13"/>
  <c r="LW4" i="13" s="1"/>
  <c r="LG4" i="13"/>
  <c r="LV4" i="13" s="1"/>
  <c r="LF4" i="13"/>
  <c r="LU4" i="13" s="1"/>
  <c r="LE4" i="13"/>
  <c r="LT4" i="13" s="1"/>
  <c r="LD4" i="13"/>
  <c r="LS4" i="13" s="1"/>
  <c r="LC4" i="13"/>
  <c r="LR4" i="13" s="1"/>
  <c r="KZ4" i="13"/>
  <c r="KY4" i="13"/>
  <c r="KX4" i="13"/>
  <c r="KW4" i="13"/>
  <c r="KV4" i="13"/>
  <c r="KU4" i="13"/>
  <c r="KT4" i="13"/>
  <c r="KS4" i="13"/>
  <c r="KR4" i="13"/>
  <c r="KQ4" i="13"/>
  <c r="KP4" i="13"/>
  <c r="KO4" i="13"/>
  <c r="JO4" i="13"/>
  <c r="JN4" i="13"/>
  <c r="JM4" i="13"/>
  <c r="JL4" i="13"/>
  <c r="JK4" i="13"/>
  <c r="JJ4" i="13"/>
  <c r="JI4" i="13"/>
  <c r="JH4" i="13"/>
  <c r="JG4" i="13"/>
  <c r="JF4" i="13"/>
  <c r="JE4" i="13"/>
  <c r="JD4" i="13"/>
  <c r="HO4" i="13"/>
  <c r="ID4" i="13" s="1"/>
  <c r="HN4" i="13"/>
  <c r="IC4" i="13" s="1"/>
  <c r="HM4" i="13"/>
  <c r="IB4" i="13" s="1"/>
  <c r="HL4" i="13"/>
  <c r="IA4" i="13" s="1"/>
  <c r="HK4" i="13"/>
  <c r="HZ4" i="13" s="1"/>
  <c r="HJ4" i="13"/>
  <c r="HY4" i="13" s="1"/>
  <c r="HI4" i="13"/>
  <c r="HX4" i="13" s="1"/>
  <c r="HH4" i="13"/>
  <c r="HW4" i="13" s="1"/>
  <c r="HG4" i="13"/>
  <c r="HV4" i="13" s="1"/>
  <c r="HF4" i="13"/>
  <c r="HU4" i="13" s="1"/>
  <c r="HE4" i="13"/>
  <c r="HT4" i="13" s="1"/>
  <c r="HD4" i="13"/>
  <c r="HS4" i="13" s="1"/>
  <c r="HA4" i="13"/>
  <c r="GZ4" i="13"/>
  <c r="GY4" i="13"/>
  <c r="GX4" i="13"/>
  <c r="GW4" i="13"/>
  <c r="GV4" i="13"/>
  <c r="GU4" i="13"/>
  <c r="GT4" i="13"/>
  <c r="GS4" i="13"/>
  <c r="GR4" i="13"/>
  <c r="GQ4" i="13"/>
  <c r="GP4" i="13"/>
  <c r="FP4" i="13"/>
  <c r="FO4" i="13"/>
  <c r="FN4" i="13"/>
  <c r="FM4" i="13"/>
  <c r="FL4" i="13"/>
  <c r="FK4" i="13"/>
  <c r="FJ4" i="13"/>
  <c r="FI4" i="13"/>
  <c r="FH4" i="13"/>
  <c r="FG4" i="13"/>
  <c r="FF4" i="13"/>
  <c r="FE4" i="13"/>
  <c r="DO4" i="13"/>
  <c r="EE4" i="13" s="1"/>
  <c r="DN4" i="13"/>
  <c r="ED4" i="13" s="1"/>
  <c r="DM4" i="13"/>
  <c r="EC4" i="13" s="1"/>
  <c r="DL4" i="13"/>
  <c r="EB4" i="13" s="1"/>
  <c r="DK4" i="13"/>
  <c r="EA4" i="13" s="1"/>
  <c r="DJ4" i="13"/>
  <c r="DZ4" i="13" s="1"/>
  <c r="DI4" i="13"/>
  <c r="DY4" i="13" s="1"/>
  <c r="DH4" i="13"/>
  <c r="DX4" i="13" s="1"/>
  <c r="DG4" i="13"/>
  <c r="DW4" i="13" s="1"/>
  <c r="DF4" i="13"/>
  <c r="DV4" i="13" s="1"/>
  <c r="DE4" i="13"/>
  <c r="DU4" i="13" s="1"/>
  <c r="DD4" i="13"/>
  <c r="DT4" i="13" s="1"/>
  <c r="CZ4" i="13"/>
  <c r="CY4" i="13"/>
  <c r="CX4" i="13"/>
  <c r="CW4" i="13"/>
  <c r="CV4" i="13"/>
  <c r="CU4" i="13"/>
  <c r="CT4" i="13"/>
  <c r="CS4" i="13"/>
  <c r="CR4" i="13"/>
  <c r="CQ4" i="13"/>
  <c r="CP4" i="13"/>
  <c r="CO4" i="13"/>
  <c r="BO4" i="13"/>
  <c r="BN4" i="13"/>
  <c r="BM4" i="13"/>
  <c r="BL4" i="13"/>
  <c r="BK4" i="13"/>
  <c r="BJ4" i="13"/>
  <c r="BI4" i="13"/>
  <c r="BH4" i="13"/>
  <c r="BG4" i="13"/>
  <c r="BF4" i="13"/>
  <c r="BE4" i="13"/>
  <c r="BD4" i="13"/>
  <c r="TB3" i="13"/>
  <c r="TA3" i="13"/>
  <c r="SZ3" i="13"/>
  <c r="SY3" i="13"/>
  <c r="SX3" i="13"/>
  <c r="SC3" i="13"/>
  <c r="SB3" i="13"/>
  <c r="SA3" i="13"/>
  <c r="RZ3" i="13"/>
  <c r="RY3" i="13"/>
  <c r="RC3" i="13"/>
  <c r="RB3" i="13"/>
  <c r="RA3" i="13"/>
  <c r="QZ3" i="13"/>
  <c r="QY3" i="13"/>
  <c r="PO3" i="13"/>
  <c r="QD3" i="13" s="1"/>
  <c r="PN3" i="13"/>
  <c r="QC3" i="13" s="1"/>
  <c r="PM3" i="13"/>
  <c r="QB3" i="13" s="1"/>
  <c r="PL3" i="13"/>
  <c r="QA3" i="13" s="1"/>
  <c r="PK3" i="13"/>
  <c r="PZ3" i="13" s="1"/>
  <c r="PJ3" i="13"/>
  <c r="PY3" i="13" s="1"/>
  <c r="PI3" i="13"/>
  <c r="PX3" i="13" s="1"/>
  <c r="PH3" i="13"/>
  <c r="PW3" i="13" s="1"/>
  <c r="PG3" i="13"/>
  <c r="PV3" i="13" s="1"/>
  <c r="PF3" i="13"/>
  <c r="PU3" i="13" s="1"/>
  <c r="PE3" i="13"/>
  <c r="PT3" i="13" s="1"/>
  <c r="PD3" i="13"/>
  <c r="PS3" i="13" s="1"/>
  <c r="OY3" i="13"/>
  <c r="OX3" i="13"/>
  <c r="OW3" i="13"/>
  <c r="OV3" i="13"/>
  <c r="OU3" i="13"/>
  <c r="OT3" i="13"/>
  <c r="OS3" i="13"/>
  <c r="OR3" i="13"/>
  <c r="OQ3" i="13"/>
  <c r="OP3" i="13"/>
  <c r="OO3" i="13"/>
  <c r="ON3" i="13"/>
  <c r="NN3" i="13"/>
  <c r="NM3" i="13"/>
  <c r="NL3" i="13"/>
  <c r="NK3" i="13"/>
  <c r="NJ3" i="13"/>
  <c r="NI3" i="13"/>
  <c r="NH3" i="13"/>
  <c r="NG3" i="13"/>
  <c r="NF3" i="13"/>
  <c r="NE3" i="13"/>
  <c r="ND3" i="13"/>
  <c r="NC3" i="13"/>
  <c r="LN3" i="13"/>
  <c r="MC3" i="13" s="1"/>
  <c r="LM3" i="13"/>
  <c r="MB3" i="13" s="1"/>
  <c r="LL3" i="13"/>
  <c r="MA3" i="13" s="1"/>
  <c r="LK3" i="13"/>
  <c r="LZ3" i="13" s="1"/>
  <c r="LJ3" i="13"/>
  <c r="LY3" i="13" s="1"/>
  <c r="LI3" i="13"/>
  <c r="LX3" i="13" s="1"/>
  <c r="LH3" i="13"/>
  <c r="LW3" i="13" s="1"/>
  <c r="LG3" i="13"/>
  <c r="LV3" i="13" s="1"/>
  <c r="LF3" i="13"/>
  <c r="LU3" i="13" s="1"/>
  <c r="LE3" i="13"/>
  <c r="LT3" i="13" s="1"/>
  <c r="LD3" i="13"/>
  <c r="LS3" i="13" s="1"/>
  <c r="LC3" i="13"/>
  <c r="LR3" i="13" s="1"/>
  <c r="KZ3" i="13"/>
  <c r="KY3" i="13"/>
  <c r="KX3" i="13"/>
  <c r="KW3" i="13"/>
  <c r="KV3" i="13"/>
  <c r="KU3" i="13"/>
  <c r="KT3" i="13"/>
  <c r="KS3" i="13"/>
  <c r="KR3" i="13"/>
  <c r="KQ3" i="13"/>
  <c r="KP3" i="13"/>
  <c r="KO3" i="13"/>
  <c r="JO3" i="13"/>
  <c r="JN3" i="13"/>
  <c r="JM3" i="13"/>
  <c r="JL3" i="13"/>
  <c r="JK3" i="13"/>
  <c r="JJ3" i="13"/>
  <c r="JI3" i="13"/>
  <c r="JH3" i="13"/>
  <c r="JG3" i="13"/>
  <c r="JF3" i="13"/>
  <c r="JE3" i="13"/>
  <c r="JD3" i="13"/>
  <c r="HO3" i="13"/>
  <c r="ID3" i="13" s="1"/>
  <c r="HN3" i="13"/>
  <c r="IC3" i="13" s="1"/>
  <c r="HM3" i="13"/>
  <c r="IB3" i="13" s="1"/>
  <c r="HL3" i="13"/>
  <c r="IA3" i="13" s="1"/>
  <c r="HK3" i="13"/>
  <c r="HZ3" i="13" s="1"/>
  <c r="HJ3" i="13"/>
  <c r="HY3" i="13" s="1"/>
  <c r="HI3" i="13"/>
  <c r="HX3" i="13" s="1"/>
  <c r="HH3" i="13"/>
  <c r="HW3" i="13" s="1"/>
  <c r="HG3" i="13"/>
  <c r="HV3" i="13" s="1"/>
  <c r="HF3" i="13"/>
  <c r="HU3" i="13" s="1"/>
  <c r="HE3" i="13"/>
  <c r="HT3" i="13" s="1"/>
  <c r="HD3" i="13"/>
  <c r="HS3" i="13" s="1"/>
  <c r="HA3" i="13"/>
  <c r="GZ3" i="13"/>
  <c r="GY3" i="13"/>
  <c r="GX3" i="13"/>
  <c r="GW3" i="13"/>
  <c r="GV3" i="13"/>
  <c r="GU3" i="13"/>
  <c r="GT3" i="13"/>
  <c r="GS3" i="13"/>
  <c r="GR3" i="13"/>
  <c r="GQ3" i="13"/>
  <c r="GP3" i="13"/>
  <c r="FP3" i="13"/>
  <c r="FO3" i="13"/>
  <c r="FN3" i="13"/>
  <c r="FM3" i="13"/>
  <c r="FL3" i="13"/>
  <c r="FK3" i="13"/>
  <c r="FJ3" i="13"/>
  <c r="FI3" i="13"/>
  <c r="FH3" i="13"/>
  <c r="FG3" i="13"/>
  <c r="FF3" i="13"/>
  <c r="FE3" i="13"/>
  <c r="DO3" i="13"/>
  <c r="EE3" i="13" s="1"/>
  <c r="DN3" i="13"/>
  <c r="ED3" i="13" s="1"/>
  <c r="DM3" i="13"/>
  <c r="EC3" i="13" s="1"/>
  <c r="DL3" i="13"/>
  <c r="EB3" i="13" s="1"/>
  <c r="DK3" i="13"/>
  <c r="EA3" i="13" s="1"/>
  <c r="DJ3" i="13"/>
  <c r="DZ3" i="13" s="1"/>
  <c r="DI3" i="13"/>
  <c r="DY3" i="13" s="1"/>
  <c r="DH3" i="13"/>
  <c r="DX3" i="13" s="1"/>
  <c r="DG3" i="13"/>
  <c r="DW3" i="13" s="1"/>
  <c r="DF3" i="13"/>
  <c r="DV3" i="13" s="1"/>
  <c r="DE3" i="13"/>
  <c r="DU3" i="13" s="1"/>
  <c r="DD3" i="13"/>
  <c r="DT3" i="13" s="1"/>
  <c r="CZ3" i="13"/>
  <c r="CY3" i="13"/>
  <c r="CX3" i="13"/>
  <c r="CW3" i="13"/>
  <c r="CV3" i="13"/>
  <c r="CU3" i="13"/>
  <c r="CT3" i="13"/>
  <c r="CS3" i="13"/>
  <c r="CR3" i="13"/>
  <c r="CQ3" i="13"/>
  <c r="CP3" i="13"/>
  <c r="CO3" i="13"/>
  <c r="BO3" i="13"/>
  <c r="BN3" i="13"/>
  <c r="BM3" i="13"/>
  <c r="BL3" i="13"/>
  <c r="BK3" i="13"/>
  <c r="BJ3" i="13"/>
  <c r="BI3" i="13"/>
  <c r="BH3" i="13"/>
  <c r="BG3" i="13"/>
  <c r="BF3" i="13"/>
  <c r="BE3" i="13"/>
  <c r="BD3" i="13"/>
  <c r="JE2" i="9"/>
  <c r="JE3" i="9"/>
  <c r="JE4" i="9"/>
  <c r="JE5" i="9"/>
  <c r="JE6" i="9"/>
  <c r="JE7" i="9"/>
  <c r="JE8" i="9"/>
  <c r="JE9" i="9"/>
  <c r="JE10" i="9"/>
  <c r="JE11" i="9"/>
  <c r="JE12" i="9"/>
  <c r="JE13" i="9"/>
  <c r="JE14" i="9"/>
  <c r="JE15" i="9"/>
  <c r="JE16" i="9"/>
  <c r="JE17" i="9"/>
  <c r="JE18" i="9"/>
  <c r="JE19" i="9"/>
  <c r="JE20" i="9"/>
  <c r="JE21" i="9"/>
  <c r="JE22" i="9"/>
  <c r="JE23" i="9"/>
  <c r="JE24" i="9"/>
  <c r="JE25" i="9"/>
  <c r="JE26" i="9"/>
  <c r="JE27" i="9"/>
  <c r="JE28" i="9"/>
  <c r="JE29" i="9"/>
  <c r="JE30" i="9"/>
  <c r="JE31" i="9"/>
  <c r="JE32" i="9"/>
  <c r="JE33" i="9"/>
  <c r="JE34" i="9"/>
  <c r="JE35" i="9"/>
  <c r="JE36" i="9"/>
  <c r="JE37" i="9"/>
  <c r="JE38" i="9"/>
  <c r="JE39" i="9"/>
  <c r="JE40" i="9"/>
  <c r="JE41" i="9"/>
  <c r="JE42" i="9"/>
  <c r="JE43" i="9"/>
  <c r="JE44" i="9"/>
  <c r="JE45" i="9"/>
  <c r="JE46" i="9"/>
  <c r="JE47" i="9"/>
  <c r="JD3" i="9"/>
  <c r="JD4" i="9"/>
  <c r="JD17" i="9"/>
  <c r="JD18" i="9"/>
  <c r="JD20" i="9"/>
  <c r="JD33" i="9"/>
  <c r="JD35" i="9"/>
  <c r="JD36" i="9"/>
  <c r="JD2" i="9"/>
  <c r="JC2" i="9"/>
  <c r="JC3" i="9"/>
  <c r="JC4" i="9"/>
  <c r="JC5" i="9"/>
  <c r="JC6" i="9"/>
  <c r="JC7" i="9"/>
  <c r="JC8" i="9"/>
  <c r="JC9" i="9"/>
  <c r="JC10" i="9"/>
  <c r="JC11" i="9"/>
  <c r="JC12" i="9"/>
  <c r="JC13" i="9"/>
  <c r="JC14" i="9"/>
  <c r="JC15" i="9"/>
  <c r="JC16" i="9"/>
  <c r="JC17" i="9"/>
  <c r="JC18" i="9"/>
  <c r="JC19" i="9"/>
  <c r="JC20" i="9"/>
  <c r="JC21" i="9"/>
  <c r="JC22" i="9"/>
  <c r="JC23" i="9"/>
  <c r="JC24" i="9"/>
  <c r="JC25" i="9"/>
  <c r="JC26" i="9"/>
  <c r="JC27" i="9"/>
  <c r="JC28" i="9"/>
  <c r="JC29" i="9"/>
  <c r="JC30" i="9"/>
  <c r="JC31" i="9"/>
  <c r="JC32" i="9"/>
  <c r="JC33" i="9"/>
  <c r="JC34" i="9"/>
  <c r="JC35" i="9"/>
  <c r="JC36" i="9"/>
  <c r="JC37" i="9"/>
  <c r="JC38" i="9"/>
  <c r="JC39" i="9"/>
  <c r="JC40" i="9"/>
  <c r="JC41" i="9"/>
  <c r="JC42" i="9"/>
  <c r="JC43" i="9"/>
  <c r="JC44" i="9"/>
  <c r="JC45" i="9"/>
  <c r="JC46" i="9"/>
  <c r="JC47" i="9"/>
  <c r="JB3" i="9"/>
  <c r="JB4" i="9"/>
  <c r="JB5" i="9"/>
  <c r="JB6" i="9"/>
  <c r="JB7" i="9"/>
  <c r="JB8" i="9"/>
  <c r="JB9" i="9"/>
  <c r="JB10" i="9"/>
  <c r="JB11" i="9"/>
  <c r="JB12" i="9"/>
  <c r="JB13" i="9"/>
  <c r="JB14" i="9"/>
  <c r="JB15" i="9"/>
  <c r="JB16" i="9"/>
  <c r="JB17" i="9"/>
  <c r="JB18" i="9"/>
  <c r="JB19" i="9"/>
  <c r="JB20" i="9"/>
  <c r="JB21" i="9"/>
  <c r="JB22" i="9"/>
  <c r="JB23" i="9"/>
  <c r="JB24" i="9"/>
  <c r="JB25" i="9"/>
  <c r="JB26" i="9"/>
  <c r="JB27" i="9"/>
  <c r="JB28" i="9"/>
  <c r="JB29" i="9"/>
  <c r="JB30" i="9"/>
  <c r="JB31" i="9"/>
  <c r="JB32" i="9"/>
  <c r="JB33" i="9"/>
  <c r="JB34" i="9"/>
  <c r="JB35" i="9"/>
  <c r="JB36" i="9"/>
  <c r="JB37" i="9"/>
  <c r="JB38" i="9"/>
  <c r="JB39" i="9"/>
  <c r="JB40" i="9"/>
  <c r="JB41" i="9"/>
  <c r="JB42" i="9"/>
  <c r="JB43" i="9"/>
  <c r="JB44" i="9"/>
  <c r="JB45" i="9"/>
  <c r="JB46" i="9"/>
  <c r="JB47" i="9"/>
  <c r="JB2" i="9"/>
  <c r="IM3" i="9"/>
  <c r="IM4" i="9"/>
  <c r="IM5" i="9"/>
  <c r="IM6" i="9"/>
  <c r="IM7" i="9"/>
  <c r="IM8" i="9"/>
  <c r="IM9" i="9"/>
  <c r="IM10" i="9"/>
  <c r="IM11" i="9"/>
  <c r="IM12" i="9"/>
  <c r="IM13" i="9"/>
  <c r="IM14" i="9"/>
  <c r="IM15" i="9"/>
  <c r="IM16" i="9"/>
  <c r="IM17" i="9"/>
  <c r="IM18" i="9"/>
  <c r="IM19" i="9"/>
  <c r="IM20" i="9"/>
  <c r="IM21" i="9"/>
  <c r="IM22" i="9"/>
  <c r="IM23" i="9"/>
  <c r="IM24" i="9"/>
  <c r="IM25" i="9"/>
  <c r="IM26" i="9"/>
  <c r="IM27" i="9"/>
  <c r="IM28" i="9"/>
  <c r="IM29" i="9"/>
  <c r="IM30" i="9"/>
  <c r="IM31" i="9"/>
  <c r="IM32" i="9"/>
  <c r="IM33" i="9"/>
  <c r="IM34" i="9"/>
  <c r="IM35" i="9"/>
  <c r="IM36" i="9"/>
  <c r="IM37" i="9"/>
  <c r="IM38" i="9"/>
  <c r="IM39" i="9"/>
  <c r="IM40" i="9"/>
  <c r="IM41" i="9"/>
  <c r="IM42" i="9"/>
  <c r="IM43" i="9"/>
  <c r="IM44" i="9"/>
  <c r="IM45" i="9"/>
  <c r="IM46" i="9"/>
  <c r="IM47" i="9"/>
  <c r="IM2" i="9"/>
  <c r="IL3" i="9"/>
  <c r="IL4" i="9"/>
  <c r="IL5" i="9"/>
  <c r="IL6" i="9"/>
  <c r="IL7" i="9"/>
  <c r="IL8" i="9"/>
  <c r="IL9" i="9"/>
  <c r="IL10" i="9"/>
  <c r="IL11" i="9"/>
  <c r="IL12" i="9"/>
  <c r="IL13" i="9"/>
  <c r="IL14" i="9"/>
  <c r="IL15" i="9"/>
  <c r="IL16" i="9"/>
  <c r="IL17" i="9"/>
  <c r="IL18" i="9"/>
  <c r="IL19" i="9"/>
  <c r="IL20" i="9"/>
  <c r="IL21" i="9"/>
  <c r="IL22" i="9"/>
  <c r="IL23" i="9"/>
  <c r="IL24" i="9"/>
  <c r="IL25" i="9"/>
  <c r="IL26" i="9"/>
  <c r="IL27" i="9"/>
  <c r="IL28" i="9"/>
  <c r="IL29" i="9"/>
  <c r="IL30" i="9"/>
  <c r="IL31" i="9"/>
  <c r="IL32" i="9"/>
  <c r="IL33" i="9"/>
  <c r="IL34" i="9"/>
  <c r="IL35" i="9"/>
  <c r="IL36" i="9"/>
  <c r="IL37" i="9"/>
  <c r="IL38" i="9"/>
  <c r="IL39" i="9"/>
  <c r="IL40" i="9"/>
  <c r="IL41" i="9"/>
  <c r="IL42" i="9"/>
  <c r="IL43" i="9"/>
  <c r="IL44" i="9"/>
  <c r="IL45" i="9"/>
  <c r="IL46" i="9"/>
  <c r="IL47" i="9"/>
  <c r="IL2" i="9"/>
  <c r="HY3" i="9"/>
  <c r="HY4" i="9"/>
  <c r="HY5" i="9"/>
  <c r="HY6" i="9"/>
  <c r="HY7" i="9"/>
  <c r="HY8" i="9"/>
  <c r="HY9" i="9"/>
  <c r="HY10" i="9"/>
  <c r="HY11" i="9"/>
  <c r="HY12" i="9"/>
  <c r="HY13" i="9"/>
  <c r="HY14" i="9"/>
  <c r="HY15" i="9"/>
  <c r="HY16" i="9"/>
  <c r="HY17" i="9"/>
  <c r="HY18" i="9"/>
  <c r="HY19" i="9"/>
  <c r="HY20" i="9"/>
  <c r="HY21" i="9"/>
  <c r="HY22" i="9"/>
  <c r="HY23" i="9"/>
  <c r="HY24" i="9"/>
  <c r="HY25" i="9"/>
  <c r="HY26" i="9"/>
  <c r="HY27" i="9"/>
  <c r="HY28" i="9"/>
  <c r="HY29" i="9"/>
  <c r="HY30" i="9"/>
  <c r="HY31" i="9"/>
  <c r="HY32" i="9"/>
  <c r="HY33" i="9"/>
  <c r="HY34" i="9"/>
  <c r="HY35" i="9"/>
  <c r="HY36" i="9"/>
  <c r="HY37" i="9"/>
  <c r="HY38" i="9"/>
  <c r="HY39" i="9"/>
  <c r="HY40" i="9"/>
  <c r="HY41" i="9"/>
  <c r="HY42" i="9"/>
  <c r="HY43" i="9"/>
  <c r="HY44" i="9"/>
  <c r="HY45" i="9"/>
  <c r="HY46" i="9"/>
  <c r="HY47" i="9"/>
  <c r="HY2" i="9"/>
  <c r="HX3" i="9"/>
  <c r="HX4" i="9"/>
  <c r="HX5" i="9"/>
  <c r="JD5" i="9" s="1"/>
  <c r="HX6" i="9"/>
  <c r="JD6" i="9" s="1"/>
  <c r="HX7" i="9"/>
  <c r="JD7" i="9" s="1"/>
  <c r="HX8" i="9"/>
  <c r="JD8" i="9" s="1"/>
  <c r="HX9" i="9"/>
  <c r="JD9" i="9" s="1"/>
  <c r="HX10" i="9"/>
  <c r="JD10" i="9" s="1"/>
  <c r="HX11" i="9"/>
  <c r="JD11" i="9" s="1"/>
  <c r="HX12" i="9"/>
  <c r="JD12" i="9" s="1"/>
  <c r="HX13" i="9"/>
  <c r="JD13" i="9" s="1"/>
  <c r="HX14" i="9"/>
  <c r="JD14" i="9" s="1"/>
  <c r="HX15" i="9"/>
  <c r="JD15" i="9" s="1"/>
  <c r="HX16" i="9"/>
  <c r="JD16" i="9" s="1"/>
  <c r="HX17" i="9"/>
  <c r="HX18" i="9"/>
  <c r="HX19" i="9"/>
  <c r="JD19" i="9" s="1"/>
  <c r="HX20" i="9"/>
  <c r="HX21" i="9"/>
  <c r="JD21" i="9" s="1"/>
  <c r="HX22" i="9"/>
  <c r="JD22" i="9" s="1"/>
  <c r="HX23" i="9"/>
  <c r="JD23" i="9" s="1"/>
  <c r="HX24" i="9"/>
  <c r="JD24" i="9" s="1"/>
  <c r="HX25" i="9"/>
  <c r="JD25" i="9" s="1"/>
  <c r="HX26" i="9"/>
  <c r="JD26" i="9" s="1"/>
  <c r="HX27" i="9"/>
  <c r="JD27" i="9" s="1"/>
  <c r="HX28" i="9"/>
  <c r="JD28" i="9" s="1"/>
  <c r="HX29" i="9"/>
  <c r="JD29" i="9" s="1"/>
  <c r="HX30" i="9"/>
  <c r="JD30" i="9" s="1"/>
  <c r="HX31" i="9"/>
  <c r="JD31" i="9" s="1"/>
  <c r="HX32" i="9"/>
  <c r="JD32" i="9" s="1"/>
  <c r="HX33" i="9"/>
  <c r="HX34" i="9"/>
  <c r="JD34" i="9" s="1"/>
  <c r="HX35" i="9"/>
  <c r="HX36" i="9"/>
  <c r="HX37" i="9"/>
  <c r="JD37" i="9" s="1"/>
  <c r="HX38" i="9"/>
  <c r="JD38" i="9" s="1"/>
  <c r="HX39" i="9"/>
  <c r="JD39" i="9" s="1"/>
  <c r="HX40" i="9"/>
  <c r="JD40" i="9" s="1"/>
  <c r="HX41" i="9"/>
  <c r="JD41" i="9" s="1"/>
  <c r="HX42" i="9"/>
  <c r="JD42" i="9" s="1"/>
  <c r="HX43" i="9"/>
  <c r="JD43" i="9" s="1"/>
  <c r="HX44" i="9"/>
  <c r="JD44" i="9" s="1"/>
  <c r="HX45" i="9"/>
  <c r="JD45" i="9" s="1"/>
  <c r="HX46" i="9"/>
  <c r="JD46" i="9" s="1"/>
  <c r="HX47" i="9"/>
  <c r="JD47" i="9" s="1"/>
  <c r="HX2" i="9"/>
  <c r="JA37" i="9" l="1"/>
  <c r="JA2" i="9"/>
  <c r="JA34" i="9"/>
  <c r="JA18" i="9"/>
  <c r="IZ3" i="9"/>
  <c r="JA33" i="9"/>
  <c r="JA17" i="9"/>
  <c r="IZ2" i="9"/>
  <c r="JA46" i="9"/>
  <c r="JA30" i="9"/>
  <c r="JA14" i="9"/>
  <c r="JA35" i="9"/>
  <c r="JA19" i="9"/>
  <c r="JA3" i="9"/>
  <c r="JA36" i="9"/>
  <c r="JA20" i="9"/>
  <c r="JA4" i="9"/>
  <c r="JA45" i="9"/>
  <c r="JA29" i="9"/>
  <c r="JA13" i="9"/>
  <c r="IZ34" i="9"/>
  <c r="JA32" i="9"/>
  <c r="JA16" i="9"/>
  <c r="IZ36" i="9"/>
  <c r="JA43" i="9"/>
  <c r="IZ20" i="9"/>
  <c r="IZ43" i="9"/>
  <c r="IZ27" i="9"/>
  <c r="IZ11" i="9"/>
  <c r="JA21" i="9"/>
  <c r="JA5" i="9"/>
  <c r="IZ4" i="9"/>
  <c r="IZ18" i="9"/>
  <c r="IZ33" i="9"/>
  <c r="IZ17" i="9"/>
  <c r="JA47" i="9"/>
  <c r="JA31" i="9"/>
  <c r="JA15" i="9"/>
  <c r="JA44" i="9"/>
  <c r="JA28" i="9"/>
  <c r="JA12" i="9"/>
  <c r="IZ19" i="9"/>
  <c r="JA27" i="9"/>
  <c r="JA11" i="9"/>
  <c r="IZ35" i="9"/>
  <c r="IZ44" i="9"/>
  <c r="IZ28" i="9"/>
  <c r="IZ12" i="9"/>
  <c r="JA42" i="9"/>
  <c r="JA26" i="9"/>
  <c r="JA10" i="9"/>
  <c r="JA41" i="9"/>
  <c r="IZ42" i="9"/>
  <c r="IZ26" i="9"/>
  <c r="IZ10" i="9"/>
  <c r="JA40" i="9"/>
  <c r="JA24" i="9"/>
  <c r="JA8" i="9"/>
  <c r="JA9" i="9"/>
  <c r="JA39" i="9"/>
  <c r="JA23" i="9"/>
  <c r="JA7" i="9"/>
  <c r="JA25" i="9"/>
  <c r="JA38" i="9"/>
  <c r="JA22" i="9"/>
  <c r="JA6" i="9"/>
  <c r="IZ32" i="9"/>
  <c r="IZ14" i="9"/>
  <c r="IZ46" i="9"/>
  <c r="IZ40" i="9"/>
  <c r="IZ24" i="9"/>
  <c r="IZ8" i="9"/>
  <c r="IZ23" i="9"/>
  <c r="IZ38" i="9"/>
  <c r="IZ22" i="9"/>
  <c r="IZ6" i="9"/>
  <c r="IZ16" i="9"/>
  <c r="IZ30" i="9"/>
  <c r="IZ39" i="9"/>
  <c r="IZ7" i="9"/>
  <c r="IZ41" i="9"/>
  <c r="IZ25" i="9"/>
  <c r="IZ9" i="9"/>
  <c r="IZ37" i="9"/>
  <c r="IZ21" i="9"/>
  <c r="IZ5" i="9"/>
  <c r="IZ47" i="9"/>
  <c r="IZ31" i="9"/>
  <c r="IZ15" i="9"/>
  <c r="IZ45" i="9"/>
  <c r="IZ29" i="9"/>
  <c r="IZ13" i="9"/>
  <c r="GD35" i="10"/>
  <c r="GN2" i="10"/>
  <c r="GO2" i="10"/>
  <c r="GP2" i="10"/>
  <c r="GQ2" i="10"/>
  <c r="GR2" i="10"/>
  <c r="GN3" i="10"/>
  <c r="GO3" i="10"/>
  <c r="GP3" i="10"/>
  <c r="GQ3" i="10"/>
  <c r="GR3" i="10"/>
  <c r="GN4" i="10"/>
  <c r="GO4" i="10"/>
  <c r="GP4" i="10"/>
  <c r="GQ4" i="10"/>
  <c r="GR4" i="10"/>
  <c r="GN5" i="10"/>
  <c r="GO5" i="10"/>
  <c r="GP5" i="10"/>
  <c r="GQ5" i="10"/>
  <c r="GR5" i="10"/>
  <c r="GN6" i="10"/>
  <c r="GO6" i="10"/>
  <c r="GP6" i="10"/>
  <c r="GQ6" i="10"/>
  <c r="GR6" i="10"/>
  <c r="GN7" i="10"/>
  <c r="GO7" i="10"/>
  <c r="GP7" i="10"/>
  <c r="GQ7" i="10"/>
  <c r="GR7" i="10"/>
  <c r="GN8" i="10"/>
  <c r="GO8" i="10"/>
  <c r="GP8" i="10"/>
  <c r="GQ8" i="10"/>
  <c r="GR8" i="10"/>
  <c r="GN9" i="10"/>
  <c r="GO9" i="10"/>
  <c r="GP9" i="10"/>
  <c r="GQ9" i="10"/>
  <c r="GR9" i="10"/>
  <c r="GN10" i="10"/>
  <c r="GO10" i="10"/>
  <c r="GP10" i="10"/>
  <c r="GQ10" i="10"/>
  <c r="GR10" i="10"/>
  <c r="GN11" i="10"/>
  <c r="GO11" i="10"/>
  <c r="GP11" i="10"/>
  <c r="GQ11" i="10"/>
  <c r="GR11" i="10"/>
  <c r="GN12" i="10"/>
  <c r="GO12" i="10"/>
  <c r="GP12" i="10"/>
  <c r="GQ12" i="10"/>
  <c r="GR12" i="10"/>
  <c r="GN13" i="10"/>
  <c r="GO13" i="10"/>
  <c r="GP13" i="10"/>
  <c r="GQ13" i="10"/>
  <c r="GR13" i="10"/>
  <c r="GN14" i="10"/>
  <c r="GO14" i="10"/>
  <c r="GP14" i="10"/>
  <c r="GQ14" i="10"/>
  <c r="GR14" i="10"/>
  <c r="GN15" i="10"/>
  <c r="GO15" i="10"/>
  <c r="GP15" i="10"/>
  <c r="GQ15" i="10"/>
  <c r="GR15" i="10"/>
  <c r="GN16" i="10"/>
  <c r="GO16" i="10"/>
  <c r="GP16" i="10"/>
  <c r="GQ16" i="10"/>
  <c r="GR16" i="10"/>
  <c r="GN17" i="10"/>
  <c r="GO17" i="10"/>
  <c r="GP17" i="10"/>
  <c r="GQ17" i="10"/>
  <c r="GR17" i="10"/>
  <c r="GN18" i="10"/>
  <c r="GO18" i="10"/>
  <c r="GP18" i="10"/>
  <c r="GQ18" i="10"/>
  <c r="GR18" i="10"/>
  <c r="GN19" i="10"/>
  <c r="GO19" i="10"/>
  <c r="GP19" i="10"/>
  <c r="GQ19" i="10"/>
  <c r="GR19" i="10"/>
  <c r="GN20" i="10"/>
  <c r="GO20" i="10"/>
  <c r="GP20" i="10"/>
  <c r="GQ20" i="10"/>
  <c r="GR20" i="10"/>
  <c r="GN21" i="10"/>
  <c r="GO21" i="10"/>
  <c r="GP21" i="10"/>
  <c r="GQ21" i="10"/>
  <c r="GR21" i="10"/>
  <c r="GN22" i="10"/>
  <c r="GO22" i="10"/>
  <c r="GP22" i="10"/>
  <c r="GQ22" i="10"/>
  <c r="GR22" i="10"/>
  <c r="GN23" i="10"/>
  <c r="GO23" i="10"/>
  <c r="GP23" i="10"/>
  <c r="GQ23" i="10"/>
  <c r="GR23" i="10"/>
  <c r="GN24" i="10"/>
  <c r="GO24" i="10"/>
  <c r="GP24" i="10"/>
  <c r="GQ24" i="10"/>
  <c r="GR24" i="10"/>
  <c r="GN25" i="10"/>
  <c r="GO25" i="10"/>
  <c r="GP25" i="10"/>
  <c r="GQ25" i="10"/>
  <c r="GR25" i="10"/>
  <c r="GN26" i="10"/>
  <c r="GO26" i="10"/>
  <c r="GP26" i="10"/>
  <c r="GQ26" i="10"/>
  <c r="GR26" i="10"/>
  <c r="GN27" i="10"/>
  <c r="GO27" i="10"/>
  <c r="GP27" i="10"/>
  <c r="GQ27" i="10"/>
  <c r="GR27" i="10"/>
  <c r="GN28" i="10"/>
  <c r="GO28" i="10"/>
  <c r="GP28" i="10"/>
  <c r="GQ28" i="10"/>
  <c r="GR28" i="10"/>
  <c r="GN29" i="10"/>
  <c r="GO29" i="10"/>
  <c r="GP29" i="10"/>
  <c r="GQ29" i="10"/>
  <c r="GR29" i="10"/>
  <c r="GN30" i="10"/>
  <c r="GO30" i="10"/>
  <c r="GP30" i="10"/>
  <c r="GQ30" i="10"/>
  <c r="GR30" i="10"/>
  <c r="GN31" i="10"/>
  <c r="GO31" i="10"/>
  <c r="GP31" i="10"/>
  <c r="GQ31" i="10"/>
  <c r="GR31" i="10"/>
  <c r="GN32" i="10"/>
  <c r="GO32" i="10"/>
  <c r="GP32" i="10"/>
  <c r="GQ32" i="10"/>
  <c r="GR32" i="10"/>
  <c r="GN33" i="10"/>
  <c r="GO33" i="10"/>
  <c r="GP33" i="10"/>
  <c r="GQ33" i="10"/>
  <c r="GR33" i="10"/>
  <c r="GN34" i="10"/>
  <c r="GO34" i="10"/>
  <c r="GP34" i="10"/>
  <c r="GQ34" i="10"/>
  <c r="GR34" i="10"/>
  <c r="GN35" i="10"/>
  <c r="GO35" i="10"/>
  <c r="GP35" i="10"/>
  <c r="GQ35" i="10"/>
  <c r="GR35" i="10"/>
  <c r="GN36" i="10"/>
  <c r="GO36" i="10"/>
  <c r="GP36" i="10"/>
  <c r="GQ36" i="10"/>
  <c r="GR36" i="10"/>
  <c r="GN37" i="10"/>
  <c r="GO37" i="10"/>
  <c r="GP37" i="10"/>
  <c r="GQ37" i="10"/>
  <c r="GR37" i="10"/>
  <c r="GN38" i="10"/>
  <c r="GO38" i="10"/>
  <c r="GP38" i="10"/>
  <c r="GQ38" i="10"/>
  <c r="GR38" i="10"/>
  <c r="GN39" i="10"/>
  <c r="GO39" i="10"/>
  <c r="GP39" i="10"/>
  <c r="GQ39" i="10"/>
  <c r="GR39" i="10"/>
  <c r="GN40" i="10"/>
  <c r="GO40" i="10"/>
  <c r="GP40" i="10"/>
  <c r="GQ40" i="10"/>
  <c r="GR40" i="10"/>
  <c r="GN41" i="10"/>
  <c r="GO41" i="10"/>
  <c r="GP41" i="10"/>
  <c r="GQ41" i="10"/>
  <c r="GR41" i="10"/>
  <c r="GN42" i="10"/>
  <c r="GO42" i="10"/>
  <c r="GP42" i="10"/>
  <c r="GQ42" i="10"/>
  <c r="GR42" i="10"/>
  <c r="GN43" i="10"/>
  <c r="GO43" i="10"/>
  <c r="GP43" i="10"/>
  <c r="GQ43" i="10"/>
  <c r="GR43" i="10"/>
  <c r="GN44" i="10"/>
  <c r="GO44" i="10"/>
  <c r="GP44" i="10"/>
  <c r="GQ44" i="10"/>
  <c r="GR44" i="10"/>
  <c r="GN45" i="10"/>
  <c r="GO45" i="10"/>
  <c r="GP45" i="10"/>
  <c r="GQ45" i="10"/>
  <c r="GR45" i="10"/>
  <c r="GN46" i="10"/>
  <c r="GO46" i="10"/>
  <c r="GP46" i="10"/>
  <c r="GQ46" i="10"/>
  <c r="GR46" i="10"/>
  <c r="GN47" i="10"/>
  <c r="GO47" i="10"/>
  <c r="GP47" i="10"/>
  <c r="GQ47" i="10"/>
  <c r="GR47" i="10"/>
  <c r="GM3" i="10"/>
  <c r="GM4" i="10"/>
  <c r="GM5" i="10"/>
  <c r="GM6" i="10"/>
  <c r="GM7" i="10"/>
  <c r="GM8" i="10"/>
  <c r="GM9" i="10"/>
  <c r="GM10" i="10"/>
  <c r="GM11" i="10"/>
  <c r="GM12" i="10"/>
  <c r="GM13" i="10"/>
  <c r="GM14" i="10"/>
  <c r="GM15" i="10"/>
  <c r="GM16" i="10"/>
  <c r="GM17" i="10"/>
  <c r="GM18" i="10"/>
  <c r="GM19" i="10"/>
  <c r="GM20" i="10"/>
  <c r="GM21" i="10"/>
  <c r="GM22" i="10"/>
  <c r="GM23" i="10"/>
  <c r="GM24" i="10"/>
  <c r="GM25" i="10"/>
  <c r="GM26" i="10"/>
  <c r="GM27" i="10"/>
  <c r="GM28" i="10"/>
  <c r="GM29" i="10"/>
  <c r="GM30" i="10"/>
  <c r="GM31" i="10"/>
  <c r="GM32" i="10"/>
  <c r="GM33" i="10"/>
  <c r="GM34" i="10"/>
  <c r="GM35" i="10"/>
  <c r="GM36" i="10"/>
  <c r="GM37" i="10"/>
  <c r="GM38" i="10"/>
  <c r="GM39" i="10"/>
  <c r="GM40" i="10"/>
  <c r="GM41" i="10"/>
  <c r="GM42" i="10"/>
  <c r="GM43" i="10"/>
  <c r="GM44" i="10"/>
  <c r="GM45" i="10"/>
  <c r="GM46" i="10"/>
  <c r="GM47" i="10"/>
  <c r="GM2" i="10"/>
  <c r="GE2" i="10"/>
  <c r="GF2" i="10"/>
  <c r="GG2" i="10"/>
  <c r="GH2" i="10"/>
  <c r="GI2" i="10"/>
  <c r="GE3" i="10"/>
  <c r="GF3" i="10"/>
  <c r="GG3" i="10"/>
  <c r="GH3" i="10"/>
  <c r="GI3" i="10"/>
  <c r="GE4" i="10"/>
  <c r="GF4" i="10"/>
  <c r="GG4" i="10"/>
  <c r="GH4" i="10"/>
  <c r="GI4" i="10"/>
  <c r="GE5" i="10"/>
  <c r="GF5" i="10"/>
  <c r="GG5" i="10"/>
  <c r="GH5" i="10"/>
  <c r="GI5" i="10"/>
  <c r="GE6" i="10"/>
  <c r="GF6" i="10"/>
  <c r="GG6" i="10"/>
  <c r="GH6" i="10"/>
  <c r="GI6" i="10"/>
  <c r="GE7" i="10"/>
  <c r="GF7" i="10"/>
  <c r="GG7" i="10"/>
  <c r="GH7" i="10"/>
  <c r="GI7" i="10"/>
  <c r="GE8" i="10"/>
  <c r="GF8" i="10"/>
  <c r="GG8" i="10"/>
  <c r="GH8" i="10"/>
  <c r="GI8" i="10"/>
  <c r="GE9" i="10"/>
  <c r="GF9" i="10"/>
  <c r="GG9" i="10"/>
  <c r="GH9" i="10"/>
  <c r="GI9" i="10"/>
  <c r="GE10" i="10"/>
  <c r="GF10" i="10"/>
  <c r="GG10" i="10"/>
  <c r="GH10" i="10"/>
  <c r="GI10" i="10"/>
  <c r="GE11" i="10"/>
  <c r="GF11" i="10"/>
  <c r="GG11" i="10"/>
  <c r="GH11" i="10"/>
  <c r="GI11" i="10"/>
  <c r="GE12" i="10"/>
  <c r="GF12" i="10"/>
  <c r="GG12" i="10"/>
  <c r="GH12" i="10"/>
  <c r="GI12" i="10"/>
  <c r="GE13" i="10"/>
  <c r="GF13" i="10"/>
  <c r="GG13" i="10"/>
  <c r="GH13" i="10"/>
  <c r="GI13" i="10"/>
  <c r="GE14" i="10"/>
  <c r="GF14" i="10"/>
  <c r="GG14" i="10"/>
  <c r="GH14" i="10"/>
  <c r="GI14" i="10"/>
  <c r="GE15" i="10"/>
  <c r="GF15" i="10"/>
  <c r="GG15" i="10"/>
  <c r="GH15" i="10"/>
  <c r="GI15" i="10"/>
  <c r="GE16" i="10"/>
  <c r="GF16" i="10"/>
  <c r="GG16" i="10"/>
  <c r="GH16" i="10"/>
  <c r="GI16" i="10"/>
  <c r="GE17" i="10"/>
  <c r="GF17" i="10"/>
  <c r="GG17" i="10"/>
  <c r="GH17" i="10"/>
  <c r="GI17" i="10"/>
  <c r="GE18" i="10"/>
  <c r="GF18" i="10"/>
  <c r="GG18" i="10"/>
  <c r="GH18" i="10"/>
  <c r="GI18" i="10"/>
  <c r="GE19" i="10"/>
  <c r="GF19" i="10"/>
  <c r="GG19" i="10"/>
  <c r="GH19" i="10"/>
  <c r="GI19" i="10"/>
  <c r="GE20" i="10"/>
  <c r="GF20" i="10"/>
  <c r="GG20" i="10"/>
  <c r="GH20" i="10"/>
  <c r="GI20" i="10"/>
  <c r="GE21" i="10"/>
  <c r="GF21" i="10"/>
  <c r="GG21" i="10"/>
  <c r="GH21" i="10"/>
  <c r="GI21" i="10"/>
  <c r="GE22" i="10"/>
  <c r="GF22" i="10"/>
  <c r="GG22" i="10"/>
  <c r="GH22" i="10"/>
  <c r="GI22" i="10"/>
  <c r="GE23" i="10"/>
  <c r="GF23" i="10"/>
  <c r="GG23" i="10"/>
  <c r="GH23" i="10"/>
  <c r="GI23" i="10"/>
  <c r="GE24" i="10"/>
  <c r="GF24" i="10"/>
  <c r="GG24" i="10"/>
  <c r="GH24" i="10"/>
  <c r="GI24" i="10"/>
  <c r="GE25" i="10"/>
  <c r="GF25" i="10"/>
  <c r="GG25" i="10"/>
  <c r="GH25" i="10"/>
  <c r="GI25" i="10"/>
  <c r="GE26" i="10"/>
  <c r="GF26" i="10"/>
  <c r="GG26" i="10"/>
  <c r="GH26" i="10"/>
  <c r="GI26" i="10"/>
  <c r="GE27" i="10"/>
  <c r="GF27" i="10"/>
  <c r="GG27" i="10"/>
  <c r="GH27" i="10"/>
  <c r="GI27" i="10"/>
  <c r="GE28" i="10"/>
  <c r="GF28" i="10"/>
  <c r="GG28" i="10"/>
  <c r="GH28" i="10"/>
  <c r="GI28" i="10"/>
  <c r="GE29" i="10"/>
  <c r="GF29" i="10"/>
  <c r="GG29" i="10"/>
  <c r="GH29" i="10"/>
  <c r="GI29" i="10"/>
  <c r="GE30" i="10"/>
  <c r="GF30" i="10"/>
  <c r="GG30" i="10"/>
  <c r="GH30" i="10"/>
  <c r="GI30" i="10"/>
  <c r="GE31" i="10"/>
  <c r="GF31" i="10"/>
  <c r="GG31" i="10"/>
  <c r="GH31" i="10"/>
  <c r="GI31" i="10"/>
  <c r="GE32" i="10"/>
  <c r="GF32" i="10"/>
  <c r="GG32" i="10"/>
  <c r="GH32" i="10"/>
  <c r="GI32" i="10"/>
  <c r="GE33" i="10"/>
  <c r="GF33" i="10"/>
  <c r="GG33" i="10"/>
  <c r="GH33" i="10"/>
  <c r="GI33" i="10"/>
  <c r="GE34" i="10"/>
  <c r="GF34" i="10"/>
  <c r="GG34" i="10"/>
  <c r="GH34" i="10"/>
  <c r="GI34" i="10"/>
  <c r="GE35" i="10"/>
  <c r="GF35" i="10"/>
  <c r="GG35" i="10"/>
  <c r="GH35" i="10"/>
  <c r="GI35" i="10"/>
  <c r="GE36" i="10"/>
  <c r="GF36" i="10"/>
  <c r="GG36" i="10"/>
  <c r="GH36" i="10"/>
  <c r="GI36" i="10"/>
  <c r="GE37" i="10"/>
  <c r="GF37" i="10"/>
  <c r="GG37" i="10"/>
  <c r="GH37" i="10"/>
  <c r="GI37" i="10"/>
  <c r="GE38" i="10"/>
  <c r="GF38" i="10"/>
  <c r="GG38" i="10"/>
  <c r="GH38" i="10"/>
  <c r="GI38" i="10"/>
  <c r="GE39" i="10"/>
  <c r="GF39" i="10"/>
  <c r="GG39" i="10"/>
  <c r="GH39" i="10"/>
  <c r="GI39" i="10"/>
  <c r="GE40" i="10"/>
  <c r="GF40" i="10"/>
  <c r="GG40" i="10"/>
  <c r="GH40" i="10"/>
  <c r="GI40" i="10"/>
  <c r="GE41" i="10"/>
  <c r="GF41" i="10"/>
  <c r="GG41" i="10"/>
  <c r="GH41" i="10"/>
  <c r="GI41" i="10"/>
  <c r="GE42" i="10"/>
  <c r="GF42" i="10"/>
  <c r="GG42" i="10"/>
  <c r="GH42" i="10"/>
  <c r="GI42" i="10"/>
  <c r="GE43" i="10"/>
  <c r="GF43" i="10"/>
  <c r="GG43" i="10"/>
  <c r="GH43" i="10"/>
  <c r="GI43" i="10"/>
  <c r="GE44" i="10"/>
  <c r="GF44" i="10"/>
  <c r="GG44" i="10"/>
  <c r="GH44" i="10"/>
  <c r="GI44" i="10"/>
  <c r="GE45" i="10"/>
  <c r="GF45" i="10"/>
  <c r="GG45" i="10"/>
  <c r="GH45" i="10"/>
  <c r="GI45" i="10"/>
  <c r="GE46" i="10"/>
  <c r="GF46" i="10"/>
  <c r="GG46" i="10"/>
  <c r="GH46" i="10"/>
  <c r="GI46" i="10"/>
  <c r="GE47" i="10"/>
  <c r="GF47" i="10"/>
  <c r="GG47" i="10"/>
  <c r="GH47" i="10"/>
  <c r="GI47" i="10"/>
  <c r="GD3" i="10"/>
  <c r="GD4" i="10"/>
  <c r="GD5" i="10"/>
  <c r="GD6" i="10"/>
  <c r="GD7" i="10"/>
  <c r="GD8" i="10"/>
  <c r="GD9" i="10"/>
  <c r="GD10" i="10"/>
  <c r="GD11" i="10"/>
  <c r="GD12" i="10"/>
  <c r="GD13" i="10"/>
  <c r="GD14" i="10"/>
  <c r="GD15" i="10"/>
  <c r="GD16" i="10"/>
  <c r="GD17" i="10"/>
  <c r="GD18" i="10"/>
  <c r="GD19" i="10"/>
  <c r="GD20" i="10"/>
  <c r="GD21" i="10"/>
  <c r="GD22" i="10"/>
  <c r="GD23" i="10"/>
  <c r="GD24" i="10"/>
  <c r="GD25" i="10"/>
  <c r="GD26" i="10"/>
  <c r="GD27" i="10"/>
  <c r="GD28" i="10"/>
  <c r="GD29" i="10"/>
  <c r="GD30" i="10"/>
  <c r="GD31" i="10"/>
  <c r="GD32" i="10"/>
  <c r="GD33" i="10"/>
  <c r="GD34" i="10"/>
  <c r="GD36" i="10"/>
  <c r="GD37" i="10"/>
  <c r="GD38" i="10"/>
  <c r="GD39" i="10"/>
  <c r="GD40" i="10"/>
  <c r="GD41" i="10"/>
  <c r="GD42" i="10"/>
  <c r="GD43" i="10"/>
  <c r="GD44" i="10"/>
  <c r="GD45" i="10"/>
  <c r="GD46" i="10"/>
  <c r="GD47" i="10"/>
  <c r="GD2" i="10"/>
  <c r="FH3" i="10"/>
  <c r="FH4" i="10"/>
  <c r="FH5" i="10"/>
  <c r="FH6" i="10"/>
  <c r="FH7" i="10"/>
  <c r="FH8" i="10"/>
  <c r="FH9" i="10"/>
  <c r="FH10" i="10"/>
  <c r="FH11" i="10"/>
  <c r="FH12" i="10"/>
  <c r="FH13" i="10"/>
  <c r="FH14" i="10"/>
  <c r="FH15" i="10"/>
  <c r="FH16" i="10"/>
  <c r="FH17" i="10"/>
  <c r="FH18" i="10"/>
  <c r="FH19" i="10"/>
  <c r="FH20" i="10"/>
  <c r="FH21" i="10"/>
  <c r="FH22" i="10"/>
  <c r="FH23" i="10"/>
  <c r="FH24" i="10"/>
  <c r="FH25" i="10"/>
  <c r="FH26" i="10"/>
  <c r="FH27" i="10"/>
  <c r="FH28" i="10"/>
  <c r="FH29" i="10"/>
  <c r="FH30" i="10"/>
  <c r="FH31" i="10"/>
  <c r="FH32" i="10"/>
  <c r="FH33" i="10"/>
  <c r="FH34" i="10"/>
  <c r="FH35" i="10"/>
  <c r="FH36" i="10"/>
  <c r="FH37" i="10"/>
  <c r="FH38" i="10"/>
  <c r="FH39" i="10"/>
  <c r="FH40" i="10"/>
  <c r="FH41" i="10"/>
  <c r="FH42" i="10"/>
  <c r="FH43" i="10"/>
  <c r="FH44" i="10"/>
  <c r="FH45" i="10"/>
  <c r="FH46" i="10"/>
  <c r="FH47" i="10"/>
  <c r="FH2" i="10"/>
  <c r="FG3" i="10"/>
  <c r="FG4" i="10"/>
  <c r="FG5" i="10"/>
  <c r="FG6" i="10"/>
  <c r="FG7" i="10"/>
  <c r="FG8" i="10"/>
  <c r="FG9" i="10"/>
  <c r="FG10" i="10"/>
  <c r="FG11" i="10"/>
  <c r="FG12" i="10"/>
  <c r="FG13" i="10"/>
  <c r="FG14" i="10"/>
  <c r="FG15" i="10"/>
  <c r="FG16" i="10"/>
  <c r="FG17" i="10"/>
  <c r="FG18" i="10"/>
  <c r="FG19" i="10"/>
  <c r="FG20" i="10"/>
  <c r="FG21" i="10"/>
  <c r="FG22" i="10"/>
  <c r="FG23" i="10"/>
  <c r="FG24" i="10"/>
  <c r="FG25" i="10"/>
  <c r="FG26" i="10"/>
  <c r="FG27" i="10"/>
  <c r="FG28" i="10"/>
  <c r="FG29" i="10"/>
  <c r="FG30" i="10"/>
  <c r="FG31" i="10"/>
  <c r="FG32" i="10"/>
  <c r="FG33" i="10"/>
  <c r="FG34" i="10"/>
  <c r="FG35" i="10"/>
  <c r="FG36" i="10"/>
  <c r="FG37" i="10"/>
  <c r="FG38" i="10"/>
  <c r="FG39" i="10"/>
  <c r="FG40" i="10"/>
  <c r="FG41" i="10"/>
  <c r="FG42" i="10"/>
  <c r="FG43" i="10"/>
  <c r="FG44" i="10"/>
  <c r="FG45" i="10"/>
  <c r="FG46" i="10"/>
  <c r="FG47" i="10"/>
  <c r="FG2" i="10"/>
  <c r="FF3" i="10"/>
  <c r="FF4" i="10"/>
  <c r="FF5" i="10"/>
  <c r="FF6" i="10"/>
  <c r="FF7" i="10"/>
  <c r="FF8" i="10"/>
  <c r="FF9" i="10"/>
  <c r="FF10" i="10"/>
  <c r="FF11" i="10"/>
  <c r="FF12" i="10"/>
  <c r="FF13" i="10"/>
  <c r="FF14" i="10"/>
  <c r="FF15" i="10"/>
  <c r="FF16" i="10"/>
  <c r="FF17" i="10"/>
  <c r="FF18" i="10"/>
  <c r="FF19" i="10"/>
  <c r="FF20" i="10"/>
  <c r="FF21" i="10"/>
  <c r="FF22" i="10"/>
  <c r="FF23" i="10"/>
  <c r="FF24" i="10"/>
  <c r="FF25" i="10"/>
  <c r="FF26" i="10"/>
  <c r="FF27" i="10"/>
  <c r="FF28" i="10"/>
  <c r="FF29" i="10"/>
  <c r="FF30" i="10"/>
  <c r="FF31" i="10"/>
  <c r="FF32" i="10"/>
  <c r="FF33" i="10"/>
  <c r="FF34" i="10"/>
  <c r="FF35" i="10"/>
  <c r="FF36" i="10"/>
  <c r="FF37" i="10"/>
  <c r="FF38" i="10"/>
  <c r="FF39" i="10"/>
  <c r="FF40" i="10"/>
  <c r="FF41" i="10"/>
  <c r="FF42" i="10"/>
  <c r="FF43" i="10"/>
  <c r="FF44" i="10"/>
  <c r="FF45" i="10"/>
  <c r="FF46" i="10"/>
  <c r="FF47" i="10"/>
  <c r="FF2" i="10"/>
  <c r="FE3" i="10"/>
  <c r="FE4" i="10"/>
  <c r="FE5" i="10"/>
  <c r="FE6" i="10"/>
  <c r="FE7" i="10"/>
  <c r="FE8" i="10"/>
  <c r="FE9" i="10"/>
  <c r="FE10" i="10"/>
  <c r="FE11" i="10"/>
  <c r="FE12" i="10"/>
  <c r="FE13" i="10"/>
  <c r="FE14" i="10"/>
  <c r="FE15" i="10"/>
  <c r="FE16" i="10"/>
  <c r="FE17" i="10"/>
  <c r="FE18" i="10"/>
  <c r="FE19" i="10"/>
  <c r="FE20" i="10"/>
  <c r="FE21" i="10"/>
  <c r="FE22" i="10"/>
  <c r="FE23" i="10"/>
  <c r="FE24" i="10"/>
  <c r="FE25" i="10"/>
  <c r="FE26" i="10"/>
  <c r="FE27" i="10"/>
  <c r="FE28" i="10"/>
  <c r="FE29" i="10"/>
  <c r="FE30" i="10"/>
  <c r="FE31" i="10"/>
  <c r="FE32" i="10"/>
  <c r="FE33" i="10"/>
  <c r="FE34" i="10"/>
  <c r="FE35" i="10"/>
  <c r="FE36" i="10"/>
  <c r="FE37" i="10"/>
  <c r="FE38" i="10"/>
  <c r="FE39" i="10"/>
  <c r="FE40" i="10"/>
  <c r="FE41" i="10"/>
  <c r="FE42" i="10"/>
  <c r="FE43" i="10"/>
  <c r="FE44" i="10"/>
  <c r="FE45" i="10"/>
  <c r="FE46" i="10"/>
  <c r="FE47" i="10"/>
  <c r="FE2" i="10"/>
  <c r="FD3" i="10"/>
  <c r="FD4" i="10"/>
  <c r="FD5" i="10"/>
  <c r="FD6" i="10"/>
  <c r="FD7" i="10"/>
  <c r="FD8" i="10"/>
  <c r="FD9" i="10"/>
  <c r="FD10" i="10"/>
  <c r="FD11" i="10"/>
  <c r="FD12" i="10"/>
  <c r="FD13" i="10"/>
  <c r="FD14" i="10"/>
  <c r="FD15" i="10"/>
  <c r="FD16" i="10"/>
  <c r="FD17" i="10"/>
  <c r="FD18" i="10"/>
  <c r="FD19" i="10"/>
  <c r="FD20" i="10"/>
  <c r="FD21" i="10"/>
  <c r="FD22" i="10"/>
  <c r="FD23" i="10"/>
  <c r="FD24" i="10"/>
  <c r="FL24" i="10" s="1"/>
  <c r="FD25" i="10"/>
  <c r="FD26" i="10"/>
  <c r="FD27" i="10"/>
  <c r="FD28" i="10"/>
  <c r="FD29" i="10"/>
  <c r="FD30" i="10"/>
  <c r="FD31" i="10"/>
  <c r="FD32" i="10"/>
  <c r="FD33" i="10"/>
  <c r="FD34" i="10"/>
  <c r="FD35" i="10"/>
  <c r="FD36" i="10"/>
  <c r="FD37" i="10"/>
  <c r="FD38" i="10"/>
  <c r="FD39" i="10"/>
  <c r="FD40" i="10"/>
  <c r="FD41" i="10"/>
  <c r="FD42" i="10"/>
  <c r="FD43" i="10"/>
  <c r="FD44" i="10"/>
  <c r="FD45" i="10"/>
  <c r="FD46" i="10"/>
  <c r="FD47" i="10"/>
  <c r="FD2" i="10"/>
  <c r="FC3" i="10"/>
  <c r="FC4" i="10"/>
  <c r="FC5" i="10"/>
  <c r="FC6" i="10"/>
  <c r="FC7" i="10"/>
  <c r="FC8" i="10"/>
  <c r="FC9" i="10"/>
  <c r="FC10" i="10"/>
  <c r="FC11" i="10"/>
  <c r="FC12" i="10"/>
  <c r="FC13" i="10"/>
  <c r="FC14" i="10"/>
  <c r="FC15" i="10"/>
  <c r="FC16" i="10"/>
  <c r="FC17" i="10"/>
  <c r="FC18" i="10"/>
  <c r="FC19" i="10"/>
  <c r="FC20" i="10"/>
  <c r="FC21" i="10"/>
  <c r="FC22" i="10"/>
  <c r="FC23" i="10"/>
  <c r="FC24" i="10"/>
  <c r="FC25" i="10"/>
  <c r="FC26" i="10"/>
  <c r="FC27" i="10"/>
  <c r="FC28" i="10"/>
  <c r="FC29" i="10"/>
  <c r="FC30" i="10"/>
  <c r="FC31" i="10"/>
  <c r="FC32" i="10"/>
  <c r="FC33" i="10"/>
  <c r="FC34" i="10"/>
  <c r="FC35" i="10"/>
  <c r="FC36" i="10"/>
  <c r="FC37" i="10"/>
  <c r="FC38" i="10"/>
  <c r="FC39" i="10"/>
  <c r="FC40" i="10"/>
  <c r="FC41" i="10"/>
  <c r="FC42" i="10"/>
  <c r="FC43" i="10"/>
  <c r="FC44" i="10"/>
  <c r="FC45" i="10"/>
  <c r="FC46" i="10"/>
  <c r="FC47" i="10"/>
  <c r="FC2" i="10"/>
  <c r="EY4" i="10"/>
  <c r="EY5" i="10"/>
  <c r="EY6" i="10"/>
  <c r="EY7" i="10"/>
  <c r="EY8" i="10"/>
  <c r="EY9" i="10"/>
  <c r="EY10" i="10"/>
  <c r="EY11" i="10"/>
  <c r="EY12" i="10"/>
  <c r="EY13" i="10"/>
  <c r="EY14" i="10"/>
  <c r="EY15" i="10"/>
  <c r="EY16" i="10"/>
  <c r="EY17" i="10"/>
  <c r="EY18" i="10"/>
  <c r="EY19" i="10"/>
  <c r="EY20" i="10"/>
  <c r="EY21" i="10"/>
  <c r="EY22" i="10"/>
  <c r="EY23" i="10"/>
  <c r="EY24" i="10"/>
  <c r="EY25" i="10"/>
  <c r="EY26" i="10"/>
  <c r="EY27" i="10"/>
  <c r="EY28" i="10"/>
  <c r="EY29" i="10"/>
  <c r="EY30" i="10"/>
  <c r="EY31" i="10"/>
  <c r="EY32" i="10"/>
  <c r="EY33" i="10"/>
  <c r="EY34" i="10"/>
  <c r="EY35" i="10"/>
  <c r="EY36" i="10"/>
  <c r="EY37" i="10"/>
  <c r="EY38" i="10"/>
  <c r="EY39" i="10"/>
  <c r="EY40" i="10"/>
  <c r="EY41" i="10"/>
  <c r="EY42" i="10"/>
  <c r="EY43" i="10"/>
  <c r="EY44" i="10"/>
  <c r="EY45" i="10"/>
  <c r="EY46" i="10"/>
  <c r="EY47" i="10"/>
  <c r="EY3" i="10"/>
  <c r="EX4" i="10"/>
  <c r="EX5" i="10"/>
  <c r="EX6" i="10"/>
  <c r="EX7" i="10"/>
  <c r="EX8" i="10"/>
  <c r="EX9" i="10"/>
  <c r="EX10" i="10"/>
  <c r="EX11" i="10"/>
  <c r="EX12" i="10"/>
  <c r="EX13" i="10"/>
  <c r="EX14" i="10"/>
  <c r="EX15" i="10"/>
  <c r="EX16" i="10"/>
  <c r="EX17" i="10"/>
  <c r="EX18" i="10"/>
  <c r="EX19" i="10"/>
  <c r="EX20" i="10"/>
  <c r="EX21" i="10"/>
  <c r="EX22" i="10"/>
  <c r="EX23" i="10"/>
  <c r="EX24" i="10"/>
  <c r="EX25" i="10"/>
  <c r="EX26" i="10"/>
  <c r="EX27" i="10"/>
  <c r="EX28" i="10"/>
  <c r="EX29" i="10"/>
  <c r="EX30" i="10"/>
  <c r="EX31" i="10"/>
  <c r="EX32" i="10"/>
  <c r="EX33" i="10"/>
  <c r="EX34" i="10"/>
  <c r="EX35" i="10"/>
  <c r="EX36" i="10"/>
  <c r="EX37" i="10"/>
  <c r="EX38" i="10"/>
  <c r="EX39" i="10"/>
  <c r="EX40" i="10"/>
  <c r="EX41" i="10"/>
  <c r="EX42" i="10"/>
  <c r="EX43" i="10"/>
  <c r="EX44" i="10"/>
  <c r="EX45" i="10"/>
  <c r="EX46" i="10"/>
  <c r="EX47" i="10"/>
  <c r="EX3" i="10"/>
  <c r="EW4" i="10"/>
  <c r="EW5" i="10"/>
  <c r="EW6" i="10"/>
  <c r="EW7" i="10"/>
  <c r="EW8" i="10"/>
  <c r="EW9" i="10"/>
  <c r="EW10" i="10"/>
  <c r="EW11" i="10"/>
  <c r="EW12" i="10"/>
  <c r="EW13" i="10"/>
  <c r="EW14" i="10"/>
  <c r="EW15" i="10"/>
  <c r="EW16" i="10"/>
  <c r="EW17" i="10"/>
  <c r="EW18" i="10"/>
  <c r="EW19" i="10"/>
  <c r="EW20" i="10"/>
  <c r="EW21" i="10"/>
  <c r="EW22" i="10"/>
  <c r="EW23" i="10"/>
  <c r="EW24" i="10"/>
  <c r="EW25" i="10"/>
  <c r="EW26" i="10"/>
  <c r="EW27" i="10"/>
  <c r="EW28" i="10"/>
  <c r="EW29" i="10"/>
  <c r="EW30" i="10"/>
  <c r="EW31" i="10"/>
  <c r="EW32" i="10"/>
  <c r="EW33" i="10"/>
  <c r="EW34" i="10"/>
  <c r="EW35" i="10"/>
  <c r="EW36" i="10"/>
  <c r="EW37" i="10"/>
  <c r="EW38" i="10"/>
  <c r="EW39" i="10"/>
  <c r="EW40" i="10"/>
  <c r="EW41" i="10"/>
  <c r="EW42" i="10"/>
  <c r="EW43" i="10"/>
  <c r="EW44" i="10"/>
  <c r="EW45" i="10"/>
  <c r="EW46" i="10"/>
  <c r="EW47" i="10"/>
  <c r="EW3" i="10"/>
  <c r="EV4" i="10"/>
  <c r="EV5" i="10"/>
  <c r="EV6" i="10"/>
  <c r="EV7" i="10"/>
  <c r="EV8" i="10"/>
  <c r="EV9" i="10"/>
  <c r="EV10" i="10"/>
  <c r="EV11" i="10"/>
  <c r="EV12" i="10"/>
  <c r="EV13" i="10"/>
  <c r="EV14" i="10"/>
  <c r="EV15" i="10"/>
  <c r="EV16" i="10"/>
  <c r="EV17" i="10"/>
  <c r="EV18" i="10"/>
  <c r="EV19" i="10"/>
  <c r="EV20" i="10"/>
  <c r="EV21" i="10"/>
  <c r="EV22" i="10"/>
  <c r="EV23" i="10"/>
  <c r="EV24" i="10"/>
  <c r="EV25" i="10"/>
  <c r="EV26" i="10"/>
  <c r="EV27" i="10"/>
  <c r="EV28" i="10"/>
  <c r="EV29" i="10"/>
  <c r="EV30" i="10"/>
  <c r="EV31" i="10"/>
  <c r="EV32" i="10"/>
  <c r="EV33" i="10"/>
  <c r="EV34" i="10"/>
  <c r="EV35" i="10"/>
  <c r="EV36" i="10"/>
  <c r="EV37" i="10"/>
  <c r="EV38" i="10"/>
  <c r="EV39" i="10"/>
  <c r="EV40" i="10"/>
  <c r="EV41" i="10"/>
  <c r="EV42" i="10"/>
  <c r="EV43" i="10"/>
  <c r="EV44" i="10"/>
  <c r="FM44" i="10" s="1"/>
  <c r="EV45" i="10"/>
  <c r="EV46" i="10"/>
  <c r="EV47" i="10"/>
  <c r="EV3" i="10"/>
  <c r="EU4" i="10"/>
  <c r="EU5" i="10"/>
  <c r="EU6" i="10"/>
  <c r="EU7" i="10"/>
  <c r="EU8" i="10"/>
  <c r="EU9" i="10"/>
  <c r="EU10" i="10"/>
  <c r="EU11" i="10"/>
  <c r="EU12" i="10"/>
  <c r="EU13" i="10"/>
  <c r="EU14" i="10"/>
  <c r="EU15" i="10"/>
  <c r="EU16" i="10"/>
  <c r="EU17" i="10"/>
  <c r="EU18" i="10"/>
  <c r="EU19" i="10"/>
  <c r="EU20" i="10"/>
  <c r="EU21" i="10"/>
  <c r="EU22" i="10"/>
  <c r="EU23" i="10"/>
  <c r="EU24" i="10"/>
  <c r="EU25" i="10"/>
  <c r="EU26" i="10"/>
  <c r="EU27" i="10"/>
  <c r="EU28" i="10"/>
  <c r="EU29" i="10"/>
  <c r="EU30" i="10"/>
  <c r="EU31" i="10"/>
  <c r="EU32" i="10"/>
  <c r="EU33" i="10"/>
  <c r="EU34" i="10"/>
  <c r="EU35" i="10"/>
  <c r="EU36" i="10"/>
  <c r="EU37" i="10"/>
  <c r="EU38" i="10"/>
  <c r="EU39" i="10"/>
  <c r="EU40" i="10"/>
  <c r="EU41" i="10"/>
  <c r="EU42" i="10"/>
  <c r="EU43" i="10"/>
  <c r="EU44" i="10"/>
  <c r="EU45" i="10"/>
  <c r="EU46" i="10"/>
  <c r="EU47" i="10"/>
  <c r="EU3" i="10"/>
  <c r="ET47" i="10"/>
  <c r="ET46" i="10"/>
  <c r="ET45" i="10"/>
  <c r="ET44" i="10"/>
  <c r="ET43" i="10"/>
  <c r="ET42" i="10"/>
  <c r="ET41" i="10"/>
  <c r="ET40" i="10"/>
  <c r="ET39" i="10"/>
  <c r="ET38" i="10"/>
  <c r="ET37" i="10"/>
  <c r="ET36" i="10"/>
  <c r="ET35" i="10"/>
  <c r="ET34" i="10"/>
  <c r="ET33" i="10"/>
  <c r="ET32" i="10"/>
  <c r="ET31" i="10"/>
  <c r="ET30" i="10"/>
  <c r="ET29" i="10"/>
  <c r="ET28" i="10"/>
  <c r="ET27" i="10"/>
  <c r="ET26" i="10"/>
  <c r="ET25" i="10"/>
  <c r="ET24" i="10"/>
  <c r="ET23" i="10"/>
  <c r="ET22" i="10"/>
  <c r="ET21" i="10"/>
  <c r="ET20" i="10"/>
  <c r="ET19" i="10"/>
  <c r="ET18" i="10"/>
  <c r="ET17" i="10"/>
  <c r="ET16" i="10"/>
  <c r="ET15" i="10"/>
  <c r="ET14" i="10"/>
  <c r="ET13" i="10"/>
  <c r="ET12" i="10"/>
  <c r="ET11" i="10"/>
  <c r="ET10" i="10"/>
  <c r="ET9" i="10"/>
  <c r="ET8" i="10"/>
  <c r="ET7" i="10"/>
  <c r="ET6" i="10"/>
  <c r="ET5" i="10"/>
  <c r="ET4" i="10"/>
  <c r="ET3" i="10"/>
  <c r="ET2" i="10"/>
  <c r="EU2" i="10" s="1"/>
  <c r="EV2" i="10" s="1"/>
  <c r="EW2" i="10" s="1"/>
  <c r="EX2" i="10" s="1"/>
  <c r="EY2" i="10" s="1"/>
  <c r="HR47" i="9"/>
  <c r="HS47" i="9" s="1"/>
  <c r="HR46" i="9"/>
  <c r="HS46" i="9" s="1"/>
  <c r="HR45" i="9"/>
  <c r="HS45" i="9" s="1"/>
  <c r="HR44" i="9"/>
  <c r="HS44" i="9" s="1"/>
  <c r="HR43" i="9"/>
  <c r="HS43" i="9" s="1"/>
  <c r="HR42" i="9"/>
  <c r="HS42" i="9" s="1"/>
  <c r="HR41" i="9"/>
  <c r="HS41" i="9" s="1"/>
  <c r="HR40" i="9"/>
  <c r="HS40" i="9" s="1"/>
  <c r="HR39" i="9"/>
  <c r="HS39" i="9" s="1"/>
  <c r="HR38" i="9"/>
  <c r="HS38" i="9" s="1"/>
  <c r="HR37" i="9"/>
  <c r="HS37" i="9" s="1"/>
  <c r="HR36" i="9"/>
  <c r="HS36" i="9" s="1"/>
  <c r="HR35" i="9"/>
  <c r="HS35" i="9" s="1"/>
  <c r="HR34" i="9"/>
  <c r="HS34" i="9" s="1"/>
  <c r="HR33" i="9"/>
  <c r="HS33" i="9" s="1"/>
  <c r="HR32" i="9"/>
  <c r="HS32" i="9" s="1"/>
  <c r="HR31" i="9"/>
  <c r="HS31" i="9" s="1"/>
  <c r="HR30" i="9"/>
  <c r="HS30" i="9" s="1"/>
  <c r="HR29" i="9"/>
  <c r="HS29" i="9" s="1"/>
  <c r="HR28" i="9"/>
  <c r="HS28" i="9" s="1"/>
  <c r="HR27" i="9"/>
  <c r="HS27" i="9" s="1"/>
  <c r="HR26" i="9"/>
  <c r="HS26" i="9" s="1"/>
  <c r="HR25" i="9"/>
  <c r="HS25" i="9" s="1"/>
  <c r="HR24" i="9"/>
  <c r="HS24" i="9" s="1"/>
  <c r="HR23" i="9"/>
  <c r="HS23" i="9" s="1"/>
  <c r="HR22" i="9"/>
  <c r="HS22" i="9" s="1"/>
  <c r="HR21" i="9"/>
  <c r="HS21" i="9" s="1"/>
  <c r="HR20" i="9"/>
  <c r="HS20" i="9" s="1"/>
  <c r="HR19" i="9"/>
  <c r="HS19" i="9" s="1"/>
  <c r="HR18" i="9"/>
  <c r="HS18" i="9" s="1"/>
  <c r="HR17" i="9"/>
  <c r="HS17" i="9" s="1"/>
  <c r="HR16" i="9"/>
  <c r="HS16" i="9" s="1"/>
  <c r="HR15" i="9"/>
  <c r="HS15" i="9" s="1"/>
  <c r="HR14" i="9"/>
  <c r="HS14" i="9" s="1"/>
  <c r="HR13" i="9"/>
  <c r="HS13" i="9" s="1"/>
  <c r="HR12" i="9"/>
  <c r="HS12" i="9" s="1"/>
  <c r="HR11" i="9"/>
  <c r="HS11" i="9" s="1"/>
  <c r="HR10" i="9"/>
  <c r="HS10" i="9" s="1"/>
  <c r="HR9" i="9"/>
  <c r="HS9" i="9" s="1"/>
  <c r="HR8" i="9"/>
  <c r="HS8" i="9" s="1"/>
  <c r="HR7" i="9"/>
  <c r="HS7" i="9" s="1"/>
  <c r="HR6" i="9"/>
  <c r="HS6" i="9" s="1"/>
  <c r="HR5" i="9"/>
  <c r="HS5" i="9" s="1"/>
  <c r="HR4" i="9"/>
  <c r="HS4" i="9" s="1"/>
  <c r="HR3" i="9"/>
  <c r="HS3" i="9" s="1"/>
  <c r="HR2" i="9"/>
  <c r="HS2" i="9" s="1"/>
  <c r="FO17" i="10" l="1"/>
  <c r="FN30" i="10"/>
  <c r="FN14" i="10"/>
  <c r="FP33" i="10"/>
  <c r="FP17" i="10"/>
  <c r="FL30" i="10"/>
  <c r="FK38" i="10"/>
  <c r="FK22" i="10"/>
  <c r="FK6" i="10"/>
  <c r="FP2" i="10"/>
  <c r="FP18" i="10"/>
  <c r="FO39" i="10"/>
  <c r="FO23" i="10"/>
  <c r="FO7" i="10"/>
  <c r="FO36" i="10"/>
  <c r="FO15" i="10"/>
  <c r="FM33" i="10"/>
  <c r="FK39" i="10"/>
  <c r="FO47" i="10"/>
  <c r="FP13" i="10"/>
  <c r="FP44" i="10"/>
  <c r="FK35" i="10"/>
  <c r="FK19" i="10"/>
  <c r="FK3" i="10"/>
  <c r="FK7" i="10"/>
  <c r="FP29" i="10"/>
  <c r="FP12" i="10"/>
  <c r="FN44" i="10"/>
  <c r="FN28" i="10"/>
  <c r="FO42" i="10"/>
  <c r="FO26" i="10"/>
  <c r="FO10" i="10"/>
  <c r="FO31" i="10"/>
  <c r="FK23" i="10"/>
  <c r="FP45" i="10"/>
  <c r="FP28" i="10"/>
  <c r="FL14" i="10"/>
  <c r="FP32" i="10"/>
  <c r="FP16" i="10"/>
  <c r="FP47" i="10"/>
  <c r="FP34" i="10"/>
  <c r="FL9" i="10"/>
  <c r="FL33" i="10"/>
  <c r="FN12" i="10"/>
  <c r="FL17" i="10"/>
  <c r="FL46" i="10"/>
  <c r="FM28" i="10"/>
  <c r="FM12" i="10"/>
  <c r="FL43" i="10"/>
  <c r="FL27" i="10"/>
  <c r="FL11" i="10"/>
  <c r="FM41" i="10"/>
  <c r="FM25" i="10"/>
  <c r="FM9" i="10"/>
  <c r="FN39" i="10"/>
  <c r="FN23" i="10"/>
  <c r="FN7" i="10"/>
  <c r="FO37" i="10"/>
  <c r="FO21" i="10"/>
  <c r="FO5" i="10"/>
  <c r="FP35" i="10"/>
  <c r="FP19" i="10"/>
  <c r="FM11" i="10"/>
  <c r="FM27" i="10"/>
  <c r="FK43" i="10"/>
  <c r="FK27" i="10"/>
  <c r="FK11" i="10"/>
  <c r="FL41" i="10"/>
  <c r="FL25" i="10"/>
  <c r="FL40" i="10"/>
  <c r="FL8" i="10"/>
  <c r="FN36" i="10"/>
  <c r="FN20" i="10"/>
  <c r="FN4" i="10"/>
  <c r="FO34" i="10"/>
  <c r="FO18" i="10"/>
  <c r="FO33" i="10"/>
  <c r="FK40" i="10"/>
  <c r="FK24" i="10"/>
  <c r="FK8" i="10"/>
  <c r="FL38" i="10"/>
  <c r="FL22" i="10"/>
  <c r="FL6" i="10"/>
  <c r="FN34" i="10"/>
  <c r="FN18" i="10"/>
  <c r="FO2" i="10"/>
  <c r="FO32" i="10"/>
  <c r="FO16" i="10"/>
  <c r="FP46" i="10"/>
  <c r="FP30" i="10"/>
  <c r="FP14" i="10"/>
  <c r="FP9" i="10"/>
  <c r="FP41" i="10"/>
  <c r="FK37" i="10"/>
  <c r="FK21" i="10"/>
  <c r="FK5" i="10"/>
  <c r="FL3" i="10"/>
  <c r="FM17" i="10"/>
  <c r="FP25" i="10"/>
  <c r="FN2" i="10"/>
  <c r="FL34" i="10"/>
  <c r="FL18" i="10"/>
  <c r="FM2" i="10"/>
  <c r="FP42" i="10"/>
  <c r="FP26" i="10"/>
  <c r="FP10" i="10"/>
  <c r="FM4" i="10"/>
  <c r="FL37" i="10"/>
  <c r="FL21" i="10"/>
  <c r="FL5" i="10"/>
  <c r="FM35" i="10"/>
  <c r="FM19" i="10"/>
  <c r="FM3" i="10"/>
  <c r="FN33" i="10"/>
  <c r="FN17" i="10"/>
  <c r="FM20" i="10"/>
  <c r="FL36" i="10"/>
  <c r="FL20" i="10"/>
  <c r="FL4" i="10"/>
  <c r="FM34" i="10"/>
  <c r="FM18" i="10"/>
  <c r="FN32" i="10"/>
  <c r="FN16" i="10"/>
  <c r="FO46" i="10"/>
  <c r="FO30" i="10"/>
  <c r="FO14" i="10"/>
  <c r="FL35" i="10"/>
  <c r="FL19" i="10"/>
  <c r="FN47" i="10"/>
  <c r="FN31" i="10"/>
  <c r="FN15" i="10"/>
  <c r="FO45" i="10"/>
  <c r="FO29" i="10"/>
  <c r="FO13" i="10"/>
  <c r="FP43" i="10"/>
  <c r="FP27" i="10"/>
  <c r="FP11" i="10"/>
  <c r="FO28" i="10"/>
  <c r="FM47" i="10"/>
  <c r="FM31" i="10"/>
  <c r="FM15" i="10"/>
  <c r="FN45" i="10"/>
  <c r="FN29" i="10"/>
  <c r="FN13" i="10"/>
  <c r="FO43" i="10"/>
  <c r="FO27" i="10"/>
  <c r="FO11" i="10"/>
  <c r="FM36" i="10"/>
  <c r="FK4" i="10"/>
  <c r="FM16" i="10"/>
  <c r="FK34" i="10"/>
  <c r="FK18" i="10"/>
  <c r="FL2" i="10"/>
  <c r="FL32" i="10"/>
  <c r="FL16" i="10"/>
  <c r="FM46" i="10"/>
  <c r="FM30" i="10"/>
  <c r="FM14" i="10"/>
  <c r="FP40" i="10"/>
  <c r="FP24" i="10"/>
  <c r="FP8" i="10"/>
  <c r="FK36" i="10"/>
  <c r="FO12" i="10"/>
  <c r="FK33" i="10"/>
  <c r="FK17" i="10"/>
  <c r="FL47" i="10"/>
  <c r="FL31" i="10"/>
  <c r="FL15" i="10"/>
  <c r="FM45" i="10"/>
  <c r="FM29" i="10"/>
  <c r="FM13" i="10"/>
  <c r="FN43" i="10"/>
  <c r="FN27" i="10"/>
  <c r="FN11" i="10"/>
  <c r="FO41" i="10"/>
  <c r="FO25" i="10"/>
  <c r="FO9" i="10"/>
  <c r="FP39" i="10"/>
  <c r="FP23" i="10"/>
  <c r="FP7" i="10"/>
  <c r="FK2" i="10"/>
  <c r="FK32" i="10"/>
  <c r="FK16" i="10"/>
  <c r="FN42" i="10"/>
  <c r="FN26" i="10"/>
  <c r="FN10" i="10"/>
  <c r="FO40" i="10"/>
  <c r="FO24" i="10"/>
  <c r="FO8" i="10"/>
  <c r="FP38" i="10"/>
  <c r="FP22" i="10"/>
  <c r="FP6" i="10"/>
  <c r="FN46" i="10"/>
  <c r="FK47" i="10"/>
  <c r="FK31" i="10"/>
  <c r="FK15" i="10"/>
  <c r="FL45" i="10"/>
  <c r="FL29" i="10"/>
  <c r="FL13" i="10"/>
  <c r="FM43" i="10"/>
  <c r="FN41" i="10"/>
  <c r="FN25" i="10"/>
  <c r="FN9" i="10"/>
  <c r="FP37" i="10"/>
  <c r="FP21" i="10"/>
  <c r="FP5" i="10"/>
  <c r="FK20" i="10"/>
  <c r="FM32" i="10"/>
  <c r="FO44" i="10"/>
  <c r="FK46" i="10"/>
  <c r="FK30" i="10"/>
  <c r="FK14" i="10"/>
  <c r="FL44" i="10"/>
  <c r="FL28" i="10"/>
  <c r="FL12" i="10"/>
  <c r="FM42" i="10"/>
  <c r="FM26" i="10"/>
  <c r="FM10" i="10"/>
  <c r="FN40" i="10"/>
  <c r="FN24" i="10"/>
  <c r="FN8" i="10"/>
  <c r="FO38" i="10"/>
  <c r="FO22" i="10"/>
  <c r="FO6" i="10"/>
  <c r="FP36" i="10"/>
  <c r="FP20" i="10"/>
  <c r="FP4" i="10"/>
  <c r="FK13" i="10"/>
  <c r="FK44" i="10"/>
  <c r="FK28" i="10"/>
  <c r="FK12" i="10"/>
  <c r="FL42" i="10"/>
  <c r="FL26" i="10"/>
  <c r="FL10" i="10"/>
  <c r="FM40" i="10"/>
  <c r="FM24" i="10"/>
  <c r="FM8" i="10"/>
  <c r="FN38" i="10"/>
  <c r="FN22" i="10"/>
  <c r="FN6" i="10"/>
  <c r="FO20" i="10"/>
  <c r="FO4" i="10"/>
  <c r="FM39" i="10"/>
  <c r="FM23" i="10"/>
  <c r="FM7" i="10"/>
  <c r="FN37" i="10"/>
  <c r="FN21" i="10"/>
  <c r="FN5" i="10"/>
  <c r="FO35" i="10"/>
  <c r="FO19" i="10"/>
  <c r="FO3" i="10"/>
  <c r="FK45" i="10"/>
  <c r="FK42" i="10"/>
  <c r="FK26" i="10"/>
  <c r="FK10" i="10"/>
  <c r="FM38" i="10"/>
  <c r="FM22" i="10"/>
  <c r="FM6" i="10"/>
  <c r="FK29" i="10"/>
  <c r="FP3" i="10"/>
  <c r="FK41" i="10"/>
  <c r="FK25" i="10"/>
  <c r="FK9" i="10"/>
  <c r="FL39" i="10"/>
  <c r="FL23" i="10"/>
  <c r="FL7" i="10"/>
  <c r="FM37" i="10"/>
  <c r="FM21" i="10"/>
  <c r="FM5" i="10"/>
  <c r="FN35" i="10"/>
  <c r="FN19" i="10"/>
  <c r="FN3" i="10"/>
  <c r="FP31" i="10"/>
  <c r="FP15" i="10"/>
  <c r="CY3" i="8"/>
  <c r="CY4" i="8"/>
  <c r="CY5" i="8"/>
  <c r="CY6" i="8"/>
  <c r="CY7" i="8"/>
  <c r="CY8" i="8"/>
  <c r="CY9" i="8"/>
  <c r="CY10" i="8"/>
  <c r="CY11" i="8"/>
  <c r="CY12" i="8"/>
  <c r="CY13" i="8"/>
  <c r="CY14" i="8"/>
  <c r="CY15" i="8"/>
  <c r="CY16" i="8"/>
  <c r="CY17" i="8"/>
  <c r="CY18" i="8"/>
  <c r="CY19" i="8"/>
  <c r="CY20" i="8"/>
  <c r="CY21" i="8"/>
  <c r="CY22" i="8"/>
  <c r="CY23" i="8"/>
  <c r="CY24" i="8"/>
  <c r="CY25" i="8"/>
  <c r="CY26" i="8"/>
  <c r="CY27" i="8"/>
  <c r="CY28" i="8"/>
  <c r="CY29" i="8"/>
  <c r="CY30" i="8"/>
  <c r="CY31" i="8"/>
  <c r="CY32" i="8"/>
  <c r="CY33" i="8"/>
  <c r="CY34" i="8"/>
  <c r="CY35" i="8"/>
  <c r="CY36" i="8"/>
  <c r="CY37" i="8"/>
  <c r="CY38" i="8"/>
  <c r="CY39" i="8"/>
  <c r="CY40" i="8"/>
  <c r="CY41" i="8"/>
  <c r="CY42" i="8"/>
  <c r="CY43" i="8"/>
  <c r="CY44" i="8"/>
  <c r="CY45" i="8"/>
  <c r="CY46" i="8"/>
  <c r="CY47" i="8"/>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2" i="7"/>
  <c r="OX3" i="8"/>
  <c r="OX4" i="8"/>
  <c r="OX5" i="8"/>
  <c r="OX6" i="8"/>
  <c r="OX7" i="8"/>
  <c r="OX8" i="8"/>
  <c r="OX9" i="8"/>
  <c r="OX10" i="8"/>
  <c r="OX11" i="8"/>
  <c r="OX12" i="8"/>
  <c r="OX13" i="8"/>
  <c r="OX14" i="8"/>
  <c r="OX15" i="8"/>
  <c r="OX16" i="8"/>
  <c r="OX17" i="8"/>
  <c r="OX18" i="8"/>
  <c r="OX19" i="8"/>
  <c r="OX20" i="8"/>
  <c r="OX21" i="8"/>
  <c r="OX22" i="8"/>
  <c r="OX23" i="8"/>
  <c r="OX24" i="8"/>
  <c r="OX25" i="8"/>
  <c r="OX26" i="8"/>
  <c r="OX27" i="8"/>
  <c r="OX28" i="8"/>
  <c r="OX29" i="8"/>
  <c r="OX30" i="8"/>
  <c r="OX31" i="8"/>
  <c r="OX32" i="8"/>
  <c r="OX33" i="8"/>
  <c r="OX34" i="8"/>
  <c r="OX35" i="8"/>
  <c r="OX36" i="8"/>
  <c r="OX37" i="8"/>
  <c r="OX38" i="8"/>
  <c r="OX39" i="8"/>
  <c r="OX40" i="8"/>
  <c r="OX41" i="8"/>
  <c r="OX42" i="8"/>
  <c r="OX43" i="8"/>
  <c r="OX44" i="8"/>
  <c r="OX45" i="8"/>
  <c r="OX46" i="8"/>
  <c r="OX47" i="8"/>
  <c r="OX2" i="8"/>
  <c r="OW3" i="8"/>
  <c r="OW4" i="8"/>
  <c r="OW5" i="8"/>
  <c r="OW6" i="8"/>
  <c r="OW7" i="8"/>
  <c r="OW8" i="8"/>
  <c r="OW9" i="8"/>
  <c r="OW10" i="8"/>
  <c r="OW11" i="8"/>
  <c r="OW12" i="8"/>
  <c r="OW13" i="8"/>
  <c r="OW14" i="8"/>
  <c r="OW15" i="8"/>
  <c r="OW16" i="8"/>
  <c r="OW17" i="8"/>
  <c r="OW18" i="8"/>
  <c r="OW19" i="8"/>
  <c r="OW20" i="8"/>
  <c r="OW21" i="8"/>
  <c r="OW22" i="8"/>
  <c r="OW23" i="8"/>
  <c r="OW24" i="8"/>
  <c r="OW25" i="8"/>
  <c r="OW26" i="8"/>
  <c r="OW27" i="8"/>
  <c r="OW28" i="8"/>
  <c r="OW29" i="8"/>
  <c r="OW30" i="8"/>
  <c r="OW31" i="8"/>
  <c r="OW32" i="8"/>
  <c r="OW33" i="8"/>
  <c r="OW34" i="8"/>
  <c r="OW35" i="8"/>
  <c r="OW36" i="8"/>
  <c r="OW37" i="8"/>
  <c r="OW38" i="8"/>
  <c r="OW39" i="8"/>
  <c r="OW40" i="8"/>
  <c r="OW41" i="8"/>
  <c r="OW42" i="8"/>
  <c r="OW43" i="8"/>
  <c r="OW44" i="8"/>
  <c r="OW45" i="8"/>
  <c r="OW46" i="8"/>
  <c r="OW47" i="8"/>
  <c r="OW2" i="8"/>
  <c r="OV3" i="8"/>
  <c r="OV4" i="8"/>
  <c r="OV5" i="8"/>
  <c r="OV6" i="8"/>
  <c r="OV7" i="8"/>
  <c r="OV8" i="8"/>
  <c r="OV9" i="8"/>
  <c r="OV10" i="8"/>
  <c r="OV11" i="8"/>
  <c r="OV12" i="8"/>
  <c r="OV13" i="8"/>
  <c r="OV14" i="8"/>
  <c r="OV15" i="8"/>
  <c r="OV16" i="8"/>
  <c r="OV17" i="8"/>
  <c r="OV18" i="8"/>
  <c r="OV19" i="8"/>
  <c r="OV20" i="8"/>
  <c r="OV21" i="8"/>
  <c r="OV22" i="8"/>
  <c r="OV23" i="8"/>
  <c r="OV24" i="8"/>
  <c r="OV25" i="8"/>
  <c r="OV26" i="8"/>
  <c r="OV27" i="8"/>
  <c r="OV28" i="8"/>
  <c r="OV29" i="8"/>
  <c r="OV30" i="8"/>
  <c r="OV31" i="8"/>
  <c r="OV32" i="8"/>
  <c r="OV33" i="8"/>
  <c r="OV34" i="8"/>
  <c r="OV35" i="8"/>
  <c r="OV36" i="8"/>
  <c r="OV37" i="8"/>
  <c r="OV38" i="8"/>
  <c r="OV39" i="8"/>
  <c r="OV40" i="8"/>
  <c r="OV41" i="8"/>
  <c r="OV42" i="8"/>
  <c r="OV43" i="8"/>
  <c r="OV44" i="8"/>
  <c r="OV45" i="8"/>
  <c r="OV46" i="8"/>
  <c r="OV47" i="8"/>
  <c r="OV2" i="8"/>
  <c r="OU3" i="8"/>
  <c r="OU4" i="8"/>
  <c r="OU5" i="8"/>
  <c r="OU6" i="8"/>
  <c r="OU7" i="8"/>
  <c r="OU8" i="8"/>
  <c r="OU9" i="8"/>
  <c r="OU10" i="8"/>
  <c r="OU11" i="8"/>
  <c r="OU12" i="8"/>
  <c r="OU13" i="8"/>
  <c r="OU14" i="8"/>
  <c r="OU15" i="8"/>
  <c r="OU16" i="8"/>
  <c r="OU17" i="8"/>
  <c r="OU18" i="8"/>
  <c r="OU19" i="8"/>
  <c r="OU20" i="8"/>
  <c r="OU21" i="8"/>
  <c r="OU22" i="8"/>
  <c r="OU23" i="8"/>
  <c r="OU24" i="8"/>
  <c r="OU25" i="8"/>
  <c r="OU26" i="8"/>
  <c r="OU27" i="8"/>
  <c r="OU28" i="8"/>
  <c r="OU29" i="8"/>
  <c r="OU30" i="8"/>
  <c r="OU31" i="8"/>
  <c r="OU32" i="8"/>
  <c r="OU33" i="8"/>
  <c r="OU34" i="8"/>
  <c r="OU35" i="8"/>
  <c r="OU36" i="8"/>
  <c r="OU37" i="8"/>
  <c r="OU38" i="8"/>
  <c r="OU39" i="8"/>
  <c r="OU40" i="8"/>
  <c r="OU41" i="8"/>
  <c r="OU42" i="8"/>
  <c r="OU43" i="8"/>
  <c r="OU44" i="8"/>
  <c r="OU45" i="8"/>
  <c r="OU46" i="8"/>
  <c r="OU47" i="8"/>
  <c r="OU2" i="8"/>
  <c r="OT3" i="8"/>
  <c r="OT4" i="8"/>
  <c r="OT5" i="8"/>
  <c r="OT6" i="8"/>
  <c r="OT7" i="8"/>
  <c r="OT8" i="8"/>
  <c r="OT9" i="8"/>
  <c r="OT10" i="8"/>
  <c r="OT11" i="8"/>
  <c r="OT12" i="8"/>
  <c r="OT13" i="8"/>
  <c r="OT14" i="8"/>
  <c r="OT15" i="8"/>
  <c r="OT16" i="8"/>
  <c r="OT17" i="8"/>
  <c r="OT18" i="8"/>
  <c r="OT19" i="8"/>
  <c r="OT20" i="8"/>
  <c r="OT21" i="8"/>
  <c r="OT22" i="8"/>
  <c r="OT23" i="8"/>
  <c r="OT24" i="8"/>
  <c r="OT25" i="8"/>
  <c r="OT26" i="8"/>
  <c r="OT27" i="8"/>
  <c r="OT28" i="8"/>
  <c r="OT29" i="8"/>
  <c r="OT30" i="8"/>
  <c r="OT31" i="8"/>
  <c r="OT32" i="8"/>
  <c r="OT33" i="8"/>
  <c r="OT34" i="8"/>
  <c r="OT35" i="8"/>
  <c r="OT36" i="8"/>
  <c r="OT37" i="8"/>
  <c r="OT38" i="8"/>
  <c r="OT39" i="8"/>
  <c r="OT40" i="8"/>
  <c r="OT41" i="8"/>
  <c r="OT42" i="8"/>
  <c r="OT43" i="8"/>
  <c r="OT44" i="8"/>
  <c r="OT45" i="8"/>
  <c r="OT46" i="8"/>
  <c r="OT47" i="8"/>
  <c r="OT2" i="8"/>
  <c r="OS3" i="8"/>
  <c r="OS4" i="8"/>
  <c r="OS5" i="8"/>
  <c r="OS6" i="8"/>
  <c r="OS7" i="8"/>
  <c r="OS8" i="8"/>
  <c r="OS9" i="8"/>
  <c r="OS10" i="8"/>
  <c r="OS11" i="8"/>
  <c r="OS12" i="8"/>
  <c r="OS13" i="8"/>
  <c r="OS14" i="8"/>
  <c r="OS15" i="8"/>
  <c r="OS16" i="8"/>
  <c r="OS17" i="8"/>
  <c r="OS18" i="8"/>
  <c r="OS19" i="8"/>
  <c r="OS20" i="8"/>
  <c r="OS21" i="8"/>
  <c r="OS22" i="8"/>
  <c r="OS23" i="8"/>
  <c r="OS24" i="8"/>
  <c r="OS25" i="8"/>
  <c r="OS26" i="8"/>
  <c r="OS27" i="8"/>
  <c r="OS28" i="8"/>
  <c r="OS29" i="8"/>
  <c r="OS30" i="8"/>
  <c r="OS31" i="8"/>
  <c r="OS32" i="8"/>
  <c r="OS33" i="8"/>
  <c r="OS34" i="8"/>
  <c r="OS35" i="8"/>
  <c r="OS36" i="8"/>
  <c r="OS37" i="8"/>
  <c r="OS38" i="8"/>
  <c r="OS39" i="8"/>
  <c r="OS40" i="8"/>
  <c r="OS41" i="8"/>
  <c r="OS42" i="8"/>
  <c r="OS43" i="8"/>
  <c r="OS44" i="8"/>
  <c r="OS45" i="8"/>
  <c r="OS46" i="8"/>
  <c r="OS47" i="8"/>
  <c r="OS2" i="8"/>
  <c r="OR3" i="8"/>
  <c r="OR4" i="8"/>
  <c r="OR5" i="8"/>
  <c r="OR6" i="8"/>
  <c r="OR7" i="8"/>
  <c r="OR8" i="8"/>
  <c r="OR9" i="8"/>
  <c r="OR10" i="8"/>
  <c r="OR11" i="8"/>
  <c r="OR12" i="8"/>
  <c r="OR13" i="8"/>
  <c r="OR14" i="8"/>
  <c r="OR15" i="8"/>
  <c r="OR16" i="8"/>
  <c r="OR17" i="8"/>
  <c r="OR18" i="8"/>
  <c r="OR19" i="8"/>
  <c r="OR20" i="8"/>
  <c r="OR21" i="8"/>
  <c r="OR22" i="8"/>
  <c r="OR23" i="8"/>
  <c r="OR24" i="8"/>
  <c r="OR25" i="8"/>
  <c r="OR26" i="8"/>
  <c r="OR27" i="8"/>
  <c r="OR28" i="8"/>
  <c r="OR29" i="8"/>
  <c r="OR30" i="8"/>
  <c r="OR31" i="8"/>
  <c r="OR32" i="8"/>
  <c r="OR33" i="8"/>
  <c r="OR34" i="8"/>
  <c r="OR35" i="8"/>
  <c r="OR36" i="8"/>
  <c r="OR37" i="8"/>
  <c r="OR38" i="8"/>
  <c r="OR39" i="8"/>
  <c r="OR40" i="8"/>
  <c r="OR41" i="8"/>
  <c r="OR42" i="8"/>
  <c r="OR43" i="8"/>
  <c r="OR44" i="8"/>
  <c r="OR45" i="8"/>
  <c r="OR46" i="8"/>
  <c r="OR47" i="8"/>
  <c r="OR2" i="8"/>
  <c r="OQ3" i="8"/>
  <c r="OQ4" i="8"/>
  <c r="OQ5" i="8"/>
  <c r="OQ6" i="8"/>
  <c r="OQ7" i="8"/>
  <c r="OQ8" i="8"/>
  <c r="OQ9" i="8"/>
  <c r="OQ10" i="8"/>
  <c r="OQ11" i="8"/>
  <c r="OQ12" i="8"/>
  <c r="OQ13" i="8"/>
  <c r="OQ14" i="8"/>
  <c r="OQ15" i="8"/>
  <c r="OQ16" i="8"/>
  <c r="OQ17" i="8"/>
  <c r="OQ18" i="8"/>
  <c r="OQ19" i="8"/>
  <c r="OQ20" i="8"/>
  <c r="OQ21" i="8"/>
  <c r="OQ22" i="8"/>
  <c r="OQ23" i="8"/>
  <c r="OQ24" i="8"/>
  <c r="OQ25" i="8"/>
  <c r="OQ26" i="8"/>
  <c r="OQ27" i="8"/>
  <c r="OQ28" i="8"/>
  <c r="OQ29" i="8"/>
  <c r="OQ30" i="8"/>
  <c r="OQ31" i="8"/>
  <c r="OQ32" i="8"/>
  <c r="OQ33" i="8"/>
  <c r="OQ34" i="8"/>
  <c r="OQ35" i="8"/>
  <c r="OQ36" i="8"/>
  <c r="OQ37" i="8"/>
  <c r="OQ38" i="8"/>
  <c r="OQ39" i="8"/>
  <c r="OQ40" i="8"/>
  <c r="OQ41" i="8"/>
  <c r="OQ42" i="8"/>
  <c r="OQ43" i="8"/>
  <c r="OQ44" i="8"/>
  <c r="OQ45" i="8"/>
  <c r="OQ46" i="8"/>
  <c r="OQ47" i="8"/>
  <c r="OQ2" i="8"/>
  <c r="OP3" i="8"/>
  <c r="OP4" i="8"/>
  <c r="OP5" i="8"/>
  <c r="OP6" i="8"/>
  <c r="OP7" i="8"/>
  <c r="OP8" i="8"/>
  <c r="OP9" i="8"/>
  <c r="OP10" i="8"/>
  <c r="OP11" i="8"/>
  <c r="OP12" i="8"/>
  <c r="OP13" i="8"/>
  <c r="OP14" i="8"/>
  <c r="OP15" i="8"/>
  <c r="OP16" i="8"/>
  <c r="OP17" i="8"/>
  <c r="OP18" i="8"/>
  <c r="OP19" i="8"/>
  <c r="OP20" i="8"/>
  <c r="OP21" i="8"/>
  <c r="OP22" i="8"/>
  <c r="OP23" i="8"/>
  <c r="OP24" i="8"/>
  <c r="OP25" i="8"/>
  <c r="OP26" i="8"/>
  <c r="OP27" i="8"/>
  <c r="OP28" i="8"/>
  <c r="OP29" i="8"/>
  <c r="OP30" i="8"/>
  <c r="OP31" i="8"/>
  <c r="OP32" i="8"/>
  <c r="OP33" i="8"/>
  <c r="OP34" i="8"/>
  <c r="OP35" i="8"/>
  <c r="OP36" i="8"/>
  <c r="OP37" i="8"/>
  <c r="OP38" i="8"/>
  <c r="OP39" i="8"/>
  <c r="OP40" i="8"/>
  <c r="OP41" i="8"/>
  <c r="OP42" i="8"/>
  <c r="OP43" i="8"/>
  <c r="OP44" i="8"/>
  <c r="OP45" i="8"/>
  <c r="OP46" i="8"/>
  <c r="OP47" i="8"/>
  <c r="OP2" i="8"/>
  <c r="OO3" i="8"/>
  <c r="OO4" i="8"/>
  <c r="OO5" i="8"/>
  <c r="OO6" i="8"/>
  <c r="OO7" i="8"/>
  <c r="OO8" i="8"/>
  <c r="OO9" i="8"/>
  <c r="OO10" i="8"/>
  <c r="OO11" i="8"/>
  <c r="OO12" i="8"/>
  <c r="OO13" i="8"/>
  <c r="OO14" i="8"/>
  <c r="OO15" i="8"/>
  <c r="OO16" i="8"/>
  <c r="OO17" i="8"/>
  <c r="OO18" i="8"/>
  <c r="OO19" i="8"/>
  <c r="OO20" i="8"/>
  <c r="OO21" i="8"/>
  <c r="OO22" i="8"/>
  <c r="OO23" i="8"/>
  <c r="OO24" i="8"/>
  <c r="OO25" i="8"/>
  <c r="OO26" i="8"/>
  <c r="OO27" i="8"/>
  <c r="OO28" i="8"/>
  <c r="OO29" i="8"/>
  <c r="OO30" i="8"/>
  <c r="OO31" i="8"/>
  <c r="OO32" i="8"/>
  <c r="OO33" i="8"/>
  <c r="OO34" i="8"/>
  <c r="OO35" i="8"/>
  <c r="OO36" i="8"/>
  <c r="OO37" i="8"/>
  <c r="OO38" i="8"/>
  <c r="OO39" i="8"/>
  <c r="OO40" i="8"/>
  <c r="OO41" i="8"/>
  <c r="OO42" i="8"/>
  <c r="OO43" i="8"/>
  <c r="OO44" i="8"/>
  <c r="OO45" i="8"/>
  <c r="OO46" i="8"/>
  <c r="OO47" i="8"/>
  <c r="OO2" i="8"/>
  <c r="ON3" i="8"/>
  <c r="ON4" i="8"/>
  <c r="ON5" i="8"/>
  <c r="ON6" i="8"/>
  <c r="ON7" i="8"/>
  <c r="ON8" i="8"/>
  <c r="ON9" i="8"/>
  <c r="ON10" i="8"/>
  <c r="ON11" i="8"/>
  <c r="ON12" i="8"/>
  <c r="ON13" i="8"/>
  <c r="ON14" i="8"/>
  <c r="ON15" i="8"/>
  <c r="ON16" i="8"/>
  <c r="ON17" i="8"/>
  <c r="ON18" i="8"/>
  <c r="ON19" i="8"/>
  <c r="ON20" i="8"/>
  <c r="ON21" i="8"/>
  <c r="ON22" i="8"/>
  <c r="ON23" i="8"/>
  <c r="ON24" i="8"/>
  <c r="ON25" i="8"/>
  <c r="ON26" i="8"/>
  <c r="ON27" i="8"/>
  <c r="ON28" i="8"/>
  <c r="ON29" i="8"/>
  <c r="ON30" i="8"/>
  <c r="ON31" i="8"/>
  <c r="ON32" i="8"/>
  <c r="ON33" i="8"/>
  <c r="ON34" i="8"/>
  <c r="ON35" i="8"/>
  <c r="ON36" i="8"/>
  <c r="ON37" i="8"/>
  <c r="ON38" i="8"/>
  <c r="ON39" i="8"/>
  <c r="ON40" i="8"/>
  <c r="ON41" i="8"/>
  <c r="ON42" i="8"/>
  <c r="ON43" i="8"/>
  <c r="ON44" i="8"/>
  <c r="ON45" i="8"/>
  <c r="ON46" i="8"/>
  <c r="ON47" i="8"/>
  <c r="ON2" i="8"/>
  <c r="OM3" i="8"/>
  <c r="OM4" i="8"/>
  <c r="OM5" i="8"/>
  <c r="OM6" i="8"/>
  <c r="OM7" i="8"/>
  <c r="OM8" i="8"/>
  <c r="OM9" i="8"/>
  <c r="OM10" i="8"/>
  <c r="OM11" i="8"/>
  <c r="OM12" i="8"/>
  <c r="OM13" i="8"/>
  <c r="OM14" i="8"/>
  <c r="OM15" i="8"/>
  <c r="OM16" i="8"/>
  <c r="OM17" i="8"/>
  <c r="OM18" i="8"/>
  <c r="OM19" i="8"/>
  <c r="OM20" i="8"/>
  <c r="OM21" i="8"/>
  <c r="OM22" i="8"/>
  <c r="OM23" i="8"/>
  <c r="OM24" i="8"/>
  <c r="OM25" i="8"/>
  <c r="OM26" i="8"/>
  <c r="OM27" i="8"/>
  <c r="OM28" i="8"/>
  <c r="OM29" i="8"/>
  <c r="OM30" i="8"/>
  <c r="OM31" i="8"/>
  <c r="OM32" i="8"/>
  <c r="OM33" i="8"/>
  <c r="OM34" i="8"/>
  <c r="OM35" i="8"/>
  <c r="OM36" i="8"/>
  <c r="OM37" i="8"/>
  <c r="OM38" i="8"/>
  <c r="OM39" i="8"/>
  <c r="OM40" i="8"/>
  <c r="OM41" i="8"/>
  <c r="OM42" i="8"/>
  <c r="OM43" i="8"/>
  <c r="OM44" i="8"/>
  <c r="OM45" i="8"/>
  <c r="OM46" i="8"/>
  <c r="OM47" i="8"/>
  <c r="OM2" i="8"/>
  <c r="NS3" i="8"/>
  <c r="NS4" i="8"/>
  <c r="NS5" i="8"/>
  <c r="NS6" i="8"/>
  <c r="NS7" i="8"/>
  <c r="NS8" i="8"/>
  <c r="NS9" i="8"/>
  <c r="NS10" i="8"/>
  <c r="NS11" i="8"/>
  <c r="NS12" i="8"/>
  <c r="NS13" i="8"/>
  <c r="NS14" i="8"/>
  <c r="NS15" i="8"/>
  <c r="NS16" i="8"/>
  <c r="NS17" i="8"/>
  <c r="NS18" i="8"/>
  <c r="NS19" i="8"/>
  <c r="NS20" i="8"/>
  <c r="NS21" i="8"/>
  <c r="NS22" i="8"/>
  <c r="NS23" i="8"/>
  <c r="NS24" i="8"/>
  <c r="NS25" i="8"/>
  <c r="NS26" i="8"/>
  <c r="NS27" i="8"/>
  <c r="NS28" i="8"/>
  <c r="NS29" i="8"/>
  <c r="NS30" i="8"/>
  <c r="NS31" i="8"/>
  <c r="NS32" i="8"/>
  <c r="NS33" i="8"/>
  <c r="NS34" i="8"/>
  <c r="NS35" i="8"/>
  <c r="NS36" i="8"/>
  <c r="NS37" i="8"/>
  <c r="NS38" i="8"/>
  <c r="NS39" i="8"/>
  <c r="NS40" i="8"/>
  <c r="NS41" i="8"/>
  <c r="NS42" i="8"/>
  <c r="NS43" i="8"/>
  <c r="NS44" i="8"/>
  <c r="NS45" i="8"/>
  <c r="NS46" i="8"/>
  <c r="NS47" i="8"/>
  <c r="NS2" i="8"/>
  <c r="NR3" i="8"/>
  <c r="NR4" i="8"/>
  <c r="NR5" i="8"/>
  <c r="NR6" i="8"/>
  <c r="NR7" i="8"/>
  <c r="NR8" i="8"/>
  <c r="NR9" i="8"/>
  <c r="NR10" i="8"/>
  <c r="NR11" i="8"/>
  <c r="NR12" i="8"/>
  <c r="NR13" i="8"/>
  <c r="NR14" i="8"/>
  <c r="NR15" i="8"/>
  <c r="NR16" i="8"/>
  <c r="NR17" i="8"/>
  <c r="NR18" i="8"/>
  <c r="NR19" i="8"/>
  <c r="NR20" i="8"/>
  <c r="NR21" i="8"/>
  <c r="NR22" i="8"/>
  <c r="NR23" i="8"/>
  <c r="NR24" i="8"/>
  <c r="NR25" i="8"/>
  <c r="NR26" i="8"/>
  <c r="NR27" i="8"/>
  <c r="NR28" i="8"/>
  <c r="NR29" i="8"/>
  <c r="NR30" i="8"/>
  <c r="NR31" i="8"/>
  <c r="NR32" i="8"/>
  <c r="NR33" i="8"/>
  <c r="NR34" i="8"/>
  <c r="NR35" i="8"/>
  <c r="NR36" i="8"/>
  <c r="NR37" i="8"/>
  <c r="NR38" i="8"/>
  <c r="NR39" i="8"/>
  <c r="NR40" i="8"/>
  <c r="NR41" i="8"/>
  <c r="NR42" i="8"/>
  <c r="NR43" i="8"/>
  <c r="NR44" i="8"/>
  <c r="NR45" i="8"/>
  <c r="NR46" i="8"/>
  <c r="NR47" i="8"/>
  <c r="NR2" i="8"/>
  <c r="NQ3" i="8"/>
  <c r="NQ4" i="8"/>
  <c r="NQ5" i="8"/>
  <c r="NQ6" i="8"/>
  <c r="NQ7" i="8"/>
  <c r="NQ8" i="8"/>
  <c r="NQ9" i="8"/>
  <c r="NQ10" i="8"/>
  <c r="NQ11" i="8"/>
  <c r="NQ12" i="8"/>
  <c r="NQ13" i="8"/>
  <c r="NQ14" i="8"/>
  <c r="NQ15" i="8"/>
  <c r="NQ16" i="8"/>
  <c r="NQ17" i="8"/>
  <c r="NQ18" i="8"/>
  <c r="NQ19" i="8"/>
  <c r="NQ20" i="8"/>
  <c r="NQ21" i="8"/>
  <c r="NQ22" i="8"/>
  <c r="NQ23" i="8"/>
  <c r="NQ24" i="8"/>
  <c r="NQ25" i="8"/>
  <c r="NQ26" i="8"/>
  <c r="NQ27" i="8"/>
  <c r="NQ28" i="8"/>
  <c r="NQ29" i="8"/>
  <c r="NQ30" i="8"/>
  <c r="NQ31" i="8"/>
  <c r="NQ32" i="8"/>
  <c r="NQ33" i="8"/>
  <c r="NQ34" i="8"/>
  <c r="NQ35" i="8"/>
  <c r="NQ36" i="8"/>
  <c r="NQ37" i="8"/>
  <c r="NQ38" i="8"/>
  <c r="NQ39" i="8"/>
  <c r="NQ40" i="8"/>
  <c r="NQ41" i="8"/>
  <c r="NQ42" i="8"/>
  <c r="NQ43" i="8"/>
  <c r="NQ44" i="8"/>
  <c r="NQ45" i="8"/>
  <c r="NQ46" i="8"/>
  <c r="NQ47" i="8"/>
  <c r="NQ2" i="8"/>
  <c r="NP3" i="8"/>
  <c r="NP4" i="8"/>
  <c r="NP5" i="8"/>
  <c r="NP6" i="8"/>
  <c r="NP7" i="8"/>
  <c r="NP8" i="8"/>
  <c r="NP9" i="8"/>
  <c r="NP10" i="8"/>
  <c r="NP11" i="8"/>
  <c r="NP12" i="8"/>
  <c r="NP13" i="8"/>
  <c r="NP14" i="8"/>
  <c r="NP15" i="8"/>
  <c r="NP16" i="8"/>
  <c r="NP17" i="8"/>
  <c r="NP18" i="8"/>
  <c r="NP19" i="8"/>
  <c r="NP20" i="8"/>
  <c r="NP21" i="8"/>
  <c r="NP22" i="8"/>
  <c r="NP23" i="8"/>
  <c r="NP24" i="8"/>
  <c r="NP25" i="8"/>
  <c r="NP26" i="8"/>
  <c r="NP27" i="8"/>
  <c r="NP28" i="8"/>
  <c r="NP29" i="8"/>
  <c r="NP30" i="8"/>
  <c r="NP31" i="8"/>
  <c r="NP32" i="8"/>
  <c r="NP33" i="8"/>
  <c r="NP34" i="8"/>
  <c r="NP35" i="8"/>
  <c r="NP36" i="8"/>
  <c r="NP37" i="8"/>
  <c r="NP38" i="8"/>
  <c r="NP39" i="8"/>
  <c r="NP40" i="8"/>
  <c r="NP41" i="8"/>
  <c r="NP42" i="8"/>
  <c r="NP43" i="8"/>
  <c r="NP44" i="8"/>
  <c r="NP45" i="8"/>
  <c r="NP46" i="8"/>
  <c r="NP47" i="8"/>
  <c r="NP2" i="8"/>
  <c r="NO3" i="8"/>
  <c r="NO4" i="8"/>
  <c r="NO5" i="8"/>
  <c r="NO6" i="8"/>
  <c r="NO7" i="8"/>
  <c r="NO8" i="8"/>
  <c r="NO9" i="8"/>
  <c r="NO10" i="8"/>
  <c r="NO11" i="8"/>
  <c r="NO12" i="8"/>
  <c r="NO13" i="8"/>
  <c r="NO14" i="8"/>
  <c r="NO15" i="8"/>
  <c r="NO16" i="8"/>
  <c r="NO17" i="8"/>
  <c r="NO18" i="8"/>
  <c r="NO19" i="8"/>
  <c r="NO20" i="8"/>
  <c r="NO21" i="8"/>
  <c r="NO22" i="8"/>
  <c r="NO23" i="8"/>
  <c r="NO24" i="8"/>
  <c r="NO25" i="8"/>
  <c r="NO26" i="8"/>
  <c r="NO27" i="8"/>
  <c r="NO28" i="8"/>
  <c r="NO29" i="8"/>
  <c r="NO30" i="8"/>
  <c r="NO31" i="8"/>
  <c r="NO32" i="8"/>
  <c r="NO33" i="8"/>
  <c r="NO34" i="8"/>
  <c r="NO35" i="8"/>
  <c r="NO36" i="8"/>
  <c r="NO37" i="8"/>
  <c r="NO38" i="8"/>
  <c r="NO39" i="8"/>
  <c r="NO40" i="8"/>
  <c r="NO41" i="8"/>
  <c r="NO42" i="8"/>
  <c r="NO43" i="8"/>
  <c r="NO44" i="8"/>
  <c r="NO45" i="8"/>
  <c r="NO46" i="8"/>
  <c r="NO47" i="8"/>
  <c r="NO2" i="8"/>
  <c r="NN3" i="8"/>
  <c r="NN4" i="8"/>
  <c r="NN5" i="8"/>
  <c r="NN6" i="8"/>
  <c r="NN7" i="8"/>
  <c r="NN8" i="8"/>
  <c r="NN9" i="8"/>
  <c r="NN10" i="8"/>
  <c r="NN11" i="8"/>
  <c r="NN12" i="8"/>
  <c r="NN13" i="8"/>
  <c r="NN14" i="8"/>
  <c r="NN15" i="8"/>
  <c r="NN16" i="8"/>
  <c r="NN17" i="8"/>
  <c r="NN18" i="8"/>
  <c r="NN19" i="8"/>
  <c r="NN20" i="8"/>
  <c r="NN21" i="8"/>
  <c r="NN22" i="8"/>
  <c r="NN23" i="8"/>
  <c r="NN24" i="8"/>
  <c r="NN25" i="8"/>
  <c r="NN26" i="8"/>
  <c r="NN27" i="8"/>
  <c r="NN28" i="8"/>
  <c r="NN29" i="8"/>
  <c r="NN30" i="8"/>
  <c r="NN31" i="8"/>
  <c r="NN32" i="8"/>
  <c r="NN33" i="8"/>
  <c r="NN34" i="8"/>
  <c r="NN35" i="8"/>
  <c r="NN36" i="8"/>
  <c r="NN37" i="8"/>
  <c r="NN38" i="8"/>
  <c r="NN39" i="8"/>
  <c r="NN40" i="8"/>
  <c r="NN41" i="8"/>
  <c r="NN42" i="8"/>
  <c r="NN43" i="8"/>
  <c r="NN44" i="8"/>
  <c r="NN45" i="8"/>
  <c r="NN46" i="8"/>
  <c r="NN47" i="8"/>
  <c r="NN2" i="8"/>
  <c r="NM3" i="8"/>
  <c r="NM4" i="8"/>
  <c r="NM5" i="8"/>
  <c r="NM6" i="8"/>
  <c r="NM7" i="8"/>
  <c r="NM8" i="8"/>
  <c r="NM9" i="8"/>
  <c r="NM10" i="8"/>
  <c r="NM11" i="8"/>
  <c r="NM12" i="8"/>
  <c r="NM13" i="8"/>
  <c r="NM14" i="8"/>
  <c r="NM15" i="8"/>
  <c r="NM16" i="8"/>
  <c r="NM17" i="8"/>
  <c r="NM18" i="8"/>
  <c r="NM19" i="8"/>
  <c r="NM20" i="8"/>
  <c r="NM21" i="8"/>
  <c r="NM22" i="8"/>
  <c r="NM23" i="8"/>
  <c r="NM24" i="8"/>
  <c r="NM25" i="8"/>
  <c r="NM26" i="8"/>
  <c r="NM27" i="8"/>
  <c r="NM28" i="8"/>
  <c r="NM29" i="8"/>
  <c r="NM30" i="8"/>
  <c r="NM31" i="8"/>
  <c r="NM32" i="8"/>
  <c r="NM33" i="8"/>
  <c r="NM34" i="8"/>
  <c r="NM35" i="8"/>
  <c r="NM36" i="8"/>
  <c r="NM37" i="8"/>
  <c r="NM38" i="8"/>
  <c r="NM39" i="8"/>
  <c r="NM40" i="8"/>
  <c r="NM41" i="8"/>
  <c r="NM42" i="8"/>
  <c r="NM43" i="8"/>
  <c r="NM44" i="8"/>
  <c r="NM45" i="8"/>
  <c r="NM46" i="8"/>
  <c r="NM47" i="8"/>
  <c r="NM2" i="8"/>
  <c r="NL3" i="8"/>
  <c r="NL4" i="8"/>
  <c r="NL5" i="8"/>
  <c r="NL6" i="8"/>
  <c r="NL7" i="8"/>
  <c r="NL8" i="8"/>
  <c r="NL9" i="8"/>
  <c r="NL10" i="8"/>
  <c r="NL11" i="8"/>
  <c r="NL12" i="8"/>
  <c r="NL13" i="8"/>
  <c r="NL14" i="8"/>
  <c r="NL15" i="8"/>
  <c r="NL16" i="8"/>
  <c r="NL17" i="8"/>
  <c r="NL18" i="8"/>
  <c r="NL19" i="8"/>
  <c r="NL20" i="8"/>
  <c r="NL21" i="8"/>
  <c r="NL22" i="8"/>
  <c r="NL23" i="8"/>
  <c r="NL24" i="8"/>
  <c r="NL25" i="8"/>
  <c r="NL26" i="8"/>
  <c r="NL27" i="8"/>
  <c r="NL28" i="8"/>
  <c r="NL29" i="8"/>
  <c r="NL30" i="8"/>
  <c r="NL31" i="8"/>
  <c r="NL32" i="8"/>
  <c r="NL33" i="8"/>
  <c r="NL34" i="8"/>
  <c r="NL35" i="8"/>
  <c r="NL36" i="8"/>
  <c r="NL37" i="8"/>
  <c r="NL38" i="8"/>
  <c r="NL39" i="8"/>
  <c r="NL40" i="8"/>
  <c r="NL41" i="8"/>
  <c r="NL42" i="8"/>
  <c r="NL43" i="8"/>
  <c r="NL44" i="8"/>
  <c r="NL45" i="8"/>
  <c r="NL46" i="8"/>
  <c r="NL47" i="8"/>
  <c r="NL2" i="8"/>
  <c r="NK3" i="8"/>
  <c r="NK4" i="8"/>
  <c r="NK5" i="8"/>
  <c r="NK6" i="8"/>
  <c r="NK7" i="8"/>
  <c r="NK8" i="8"/>
  <c r="NK9" i="8"/>
  <c r="NK10" i="8"/>
  <c r="NK11" i="8"/>
  <c r="NK12" i="8"/>
  <c r="NK13" i="8"/>
  <c r="NK14" i="8"/>
  <c r="NK15" i="8"/>
  <c r="NK16" i="8"/>
  <c r="NK17" i="8"/>
  <c r="NK18" i="8"/>
  <c r="NK19" i="8"/>
  <c r="NK20" i="8"/>
  <c r="NK21" i="8"/>
  <c r="NK22" i="8"/>
  <c r="NK23" i="8"/>
  <c r="NK24" i="8"/>
  <c r="NK25" i="8"/>
  <c r="NK26" i="8"/>
  <c r="NK27" i="8"/>
  <c r="NK28" i="8"/>
  <c r="NK29" i="8"/>
  <c r="NK30" i="8"/>
  <c r="NK31" i="8"/>
  <c r="NK32" i="8"/>
  <c r="NK33" i="8"/>
  <c r="NK34" i="8"/>
  <c r="NK35" i="8"/>
  <c r="NK36" i="8"/>
  <c r="NK37" i="8"/>
  <c r="NK38" i="8"/>
  <c r="NK39" i="8"/>
  <c r="NK40" i="8"/>
  <c r="NK41" i="8"/>
  <c r="NK42" i="8"/>
  <c r="NK43" i="8"/>
  <c r="NK44" i="8"/>
  <c r="NK45" i="8"/>
  <c r="NK46" i="8"/>
  <c r="NK47" i="8"/>
  <c r="NK2" i="8"/>
  <c r="NJ3" i="8"/>
  <c r="NJ4" i="8"/>
  <c r="NJ5" i="8"/>
  <c r="NJ6" i="8"/>
  <c r="NJ7" i="8"/>
  <c r="NJ8" i="8"/>
  <c r="NJ9" i="8"/>
  <c r="NJ10" i="8"/>
  <c r="NJ11" i="8"/>
  <c r="NJ12" i="8"/>
  <c r="NJ13" i="8"/>
  <c r="NJ14" i="8"/>
  <c r="NJ15" i="8"/>
  <c r="NJ16" i="8"/>
  <c r="NJ17" i="8"/>
  <c r="NJ18" i="8"/>
  <c r="NJ19" i="8"/>
  <c r="NJ20" i="8"/>
  <c r="NJ21" i="8"/>
  <c r="NJ22" i="8"/>
  <c r="NJ23" i="8"/>
  <c r="NJ24" i="8"/>
  <c r="NJ25" i="8"/>
  <c r="NJ26" i="8"/>
  <c r="NJ27" i="8"/>
  <c r="NJ28" i="8"/>
  <c r="NJ29" i="8"/>
  <c r="NJ30" i="8"/>
  <c r="NJ31" i="8"/>
  <c r="NJ32" i="8"/>
  <c r="NJ33" i="8"/>
  <c r="NJ34" i="8"/>
  <c r="NJ35" i="8"/>
  <c r="NJ36" i="8"/>
  <c r="NJ37" i="8"/>
  <c r="NJ38" i="8"/>
  <c r="NJ39" i="8"/>
  <c r="NJ40" i="8"/>
  <c r="NJ41" i="8"/>
  <c r="NJ42" i="8"/>
  <c r="NJ43" i="8"/>
  <c r="NJ44" i="8"/>
  <c r="NJ45" i="8"/>
  <c r="NJ46" i="8"/>
  <c r="NJ47" i="8"/>
  <c r="NJ2" i="8"/>
  <c r="NI3" i="8"/>
  <c r="NI4" i="8"/>
  <c r="NI5" i="8"/>
  <c r="NI6" i="8"/>
  <c r="NI7" i="8"/>
  <c r="NI8" i="8"/>
  <c r="NI9" i="8"/>
  <c r="NI10" i="8"/>
  <c r="NI11" i="8"/>
  <c r="NI12" i="8"/>
  <c r="NI13" i="8"/>
  <c r="NI14" i="8"/>
  <c r="NI15" i="8"/>
  <c r="NI16" i="8"/>
  <c r="NI17" i="8"/>
  <c r="NI18" i="8"/>
  <c r="NI19" i="8"/>
  <c r="NI20" i="8"/>
  <c r="NI21" i="8"/>
  <c r="NI22" i="8"/>
  <c r="NI23" i="8"/>
  <c r="NI24" i="8"/>
  <c r="NI25" i="8"/>
  <c r="NI26" i="8"/>
  <c r="NI27" i="8"/>
  <c r="NI28" i="8"/>
  <c r="NI29" i="8"/>
  <c r="NI30" i="8"/>
  <c r="NI31" i="8"/>
  <c r="NI32" i="8"/>
  <c r="NI33" i="8"/>
  <c r="NI34" i="8"/>
  <c r="NI35" i="8"/>
  <c r="NI36" i="8"/>
  <c r="NI37" i="8"/>
  <c r="NI38" i="8"/>
  <c r="NI39" i="8"/>
  <c r="NI40" i="8"/>
  <c r="NI41" i="8"/>
  <c r="NI42" i="8"/>
  <c r="NI43" i="8"/>
  <c r="NI44" i="8"/>
  <c r="NI45" i="8"/>
  <c r="NI46" i="8"/>
  <c r="NI47" i="8"/>
  <c r="NI2" i="8"/>
  <c r="NH3" i="8"/>
  <c r="NH4" i="8"/>
  <c r="NH5" i="8"/>
  <c r="NH6" i="8"/>
  <c r="NH7" i="8"/>
  <c r="NH8" i="8"/>
  <c r="NH9" i="8"/>
  <c r="NH10" i="8"/>
  <c r="NH11" i="8"/>
  <c r="NH12" i="8"/>
  <c r="NH13" i="8"/>
  <c r="NH14" i="8"/>
  <c r="NH15" i="8"/>
  <c r="NH16" i="8"/>
  <c r="NH17" i="8"/>
  <c r="NH18" i="8"/>
  <c r="NH19" i="8"/>
  <c r="NH20" i="8"/>
  <c r="NH21" i="8"/>
  <c r="NH22" i="8"/>
  <c r="NH23" i="8"/>
  <c r="NH24" i="8"/>
  <c r="NH25" i="8"/>
  <c r="NH26" i="8"/>
  <c r="NH27" i="8"/>
  <c r="NH28" i="8"/>
  <c r="NH29" i="8"/>
  <c r="NH30" i="8"/>
  <c r="NH31" i="8"/>
  <c r="NH32" i="8"/>
  <c r="NH33" i="8"/>
  <c r="NH34" i="8"/>
  <c r="NH35" i="8"/>
  <c r="NH36" i="8"/>
  <c r="NH37" i="8"/>
  <c r="NH38" i="8"/>
  <c r="NH39" i="8"/>
  <c r="NH40" i="8"/>
  <c r="NH41" i="8"/>
  <c r="NH42" i="8"/>
  <c r="NH43" i="8"/>
  <c r="NH44" i="8"/>
  <c r="NH45" i="8"/>
  <c r="NH46" i="8"/>
  <c r="NH47" i="8"/>
  <c r="NH2" i="8"/>
  <c r="MH3" i="8"/>
  <c r="MH4" i="8"/>
  <c r="MH5" i="8"/>
  <c r="MH6" i="8"/>
  <c r="MH7" i="8"/>
  <c r="MH8" i="8"/>
  <c r="MH9" i="8"/>
  <c r="MH10" i="8"/>
  <c r="MH11" i="8"/>
  <c r="MH12" i="8"/>
  <c r="MH13" i="8"/>
  <c r="MH14" i="8"/>
  <c r="MH15" i="8"/>
  <c r="MH16" i="8"/>
  <c r="MH17" i="8"/>
  <c r="MH18" i="8"/>
  <c r="MH19" i="8"/>
  <c r="MH20" i="8"/>
  <c r="MH21" i="8"/>
  <c r="MH22" i="8"/>
  <c r="MH23" i="8"/>
  <c r="MH24" i="8"/>
  <c r="MH25" i="8"/>
  <c r="MH26" i="8"/>
  <c r="MH27" i="8"/>
  <c r="MH28" i="8"/>
  <c r="MH29" i="8"/>
  <c r="MH30" i="8"/>
  <c r="MH31" i="8"/>
  <c r="MH32" i="8"/>
  <c r="MH33" i="8"/>
  <c r="MH34" i="8"/>
  <c r="MH35" i="8"/>
  <c r="MH36" i="8"/>
  <c r="MH37" i="8"/>
  <c r="MH38" i="8"/>
  <c r="MH39" i="8"/>
  <c r="MH40" i="8"/>
  <c r="MH41" i="8"/>
  <c r="MH42" i="8"/>
  <c r="MH43" i="8"/>
  <c r="MH44" i="8"/>
  <c r="MH45" i="8"/>
  <c r="MH46" i="8"/>
  <c r="MH47" i="8"/>
  <c r="MH2" i="8"/>
  <c r="MG3" i="8"/>
  <c r="MG4" i="8"/>
  <c r="MG5" i="8"/>
  <c r="MG6" i="8"/>
  <c r="MG7" i="8"/>
  <c r="MG8" i="8"/>
  <c r="MG9" i="8"/>
  <c r="MG10" i="8"/>
  <c r="MG11" i="8"/>
  <c r="MG12" i="8"/>
  <c r="MG13" i="8"/>
  <c r="MG14" i="8"/>
  <c r="MG15" i="8"/>
  <c r="MG16" i="8"/>
  <c r="MG17" i="8"/>
  <c r="MG18" i="8"/>
  <c r="MG19" i="8"/>
  <c r="MG20" i="8"/>
  <c r="MG21" i="8"/>
  <c r="MG22" i="8"/>
  <c r="MG23" i="8"/>
  <c r="MG24" i="8"/>
  <c r="MG25" i="8"/>
  <c r="MG26" i="8"/>
  <c r="MG27" i="8"/>
  <c r="MG28" i="8"/>
  <c r="MG29" i="8"/>
  <c r="MG30" i="8"/>
  <c r="MG31" i="8"/>
  <c r="MG32" i="8"/>
  <c r="MG33" i="8"/>
  <c r="MG34" i="8"/>
  <c r="MG35" i="8"/>
  <c r="MG36" i="8"/>
  <c r="MG37" i="8"/>
  <c r="MG38" i="8"/>
  <c r="MG39" i="8"/>
  <c r="MG40" i="8"/>
  <c r="MG41" i="8"/>
  <c r="MG42" i="8"/>
  <c r="MG43" i="8"/>
  <c r="MG44" i="8"/>
  <c r="MG45" i="8"/>
  <c r="MG46" i="8"/>
  <c r="MG47" i="8"/>
  <c r="MG2" i="8"/>
  <c r="MF3" i="8"/>
  <c r="MF4" i="8"/>
  <c r="MF5" i="8"/>
  <c r="MF6" i="8"/>
  <c r="MF7" i="8"/>
  <c r="MF8" i="8"/>
  <c r="MF9" i="8"/>
  <c r="MF10" i="8"/>
  <c r="MF11" i="8"/>
  <c r="MF12" i="8"/>
  <c r="MF13" i="8"/>
  <c r="MF14" i="8"/>
  <c r="MF15" i="8"/>
  <c r="MF16" i="8"/>
  <c r="MF17" i="8"/>
  <c r="MF18" i="8"/>
  <c r="MF19" i="8"/>
  <c r="MF20" i="8"/>
  <c r="MF21" i="8"/>
  <c r="MF22" i="8"/>
  <c r="MF23" i="8"/>
  <c r="MF24" i="8"/>
  <c r="MF25" i="8"/>
  <c r="MF26" i="8"/>
  <c r="MF27" i="8"/>
  <c r="MF28" i="8"/>
  <c r="MF29" i="8"/>
  <c r="MF30" i="8"/>
  <c r="MF31" i="8"/>
  <c r="MF32" i="8"/>
  <c r="MF33" i="8"/>
  <c r="MF34" i="8"/>
  <c r="MF35" i="8"/>
  <c r="MF36" i="8"/>
  <c r="MF37" i="8"/>
  <c r="MF38" i="8"/>
  <c r="MF39" i="8"/>
  <c r="MF40" i="8"/>
  <c r="MF41" i="8"/>
  <c r="MF42" i="8"/>
  <c r="MF43" i="8"/>
  <c r="MF44" i="8"/>
  <c r="MF45" i="8"/>
  <c r="MF46" i="8"/>
  <c r="MF47" i="8"/>
  <c r="MF2" i="8"/>
  <c r="ME3" i="8"/>
  <c r="ME4" i="8"/>
  <c r="ME5" i="8"/>
  <c r="ME6" i="8"/>
  <c r="ME7" i="8"/>
  <c r="ME8" i="8"/>
  <c r="ME9" i="8"/>
  <c r="ME10" i="8"/>
  <c r="ME11" i="8"/>
  <c r="ME12" i="8"/>
  <c r="ME13" i="8"/>
  <c r="ME14" i="8"/>
  <c r="ME15" i="8"/>
  <c r="ME16" i="8"/>
  <c r="ME17" i="8"/>
  <c r="ME18" i="8"/>
  <c r="ME19" i="8"/>
  <c r="ME20" i="8"/>
  <c r="ME21" i="8"/>
  <c r="ME22" i="8"/>
  <c r="ME23" i="8"/>
  <c r="ME24" i="8"/>
  <c r="ME25" i="8"/>
  <c r="ME26" i="8"/>
  <c r="ME27" i="8"/>
  <c r="ME28" i="8"/>
  <c r="ME29" i="8"/>
  <c r="ME30" i="8"/>
  <c r="ME31" i="8"/>
  <c r="ME32" i="8"/>
  <c r="ME33" i="8"/>
  <c r="ME34" i="8"/>
  <c r="ME35" i="8"/>
  <c r="ME36" i="8"/>
  <c r="ME37" i="8"/>
  <c r="ME38" i="8"/>
  <c r="ME39" i="8"/>
  <c r="ME40" i="8"/>
  <c r="ME41" i="8"/>
  <c r="ME42" i="8"/>
  <c r="ME43" i="8"/>
  <c r="ME44" i="8"/>
  <c r="ME45" i="8"/>
  <c r="ME46" i="8"/>
  <c r="ME47" i="8"/>
  <c r="ME2" i="8"/>
  <c r="MD3" i="8"/>
  <c r="MD4" i="8"/>
  <c r="MD5" i="8"/>
  <c r="MD6" i="8"/>
  <c r="MD7" i="8"/>
  <c r="MD8" i="8"/>
  <c r="MD9" i="8"/>
  <c r="MD10" i="8"/>
  <c r="MD11" i="8"/>
  <c r="MD12" i="8"/>
  <c r="MD13" i="8"/>
  <c r="MD14" i="8"/>
  <c r="MD15" i="8"/>
  <c r="MD16" i="8"/>
  <c r="MD17" i="8"/>
  <c r="MD18" i="8"/>
  <c r="MD19" i="8"/>
  <c r="MD20" i="8"/>
  <c r="MD21" i="8"/>
  <c r="MD22" i="8"/>
  <c r="MD23" i="8"/>
  <c r="MD24" i="8"/>
  <c r="MD25" i="8"/>
  <c r="MD26" i="8"/>
  <c r="MD27" i="8"/>
  <c r="MD28" i="8"/>
  <c r="MD29" i="8"/>
  <c r="MD30" i="8"/>
  <c r="MD31" i="8"/>
  <c r="MD32" i="8"/>
  <c r="MD33" i="8"/>
  <c r="MD34" i="8"/>
  <c r="MD35" i="8"/>
  <c r="MD36" i="8"/>
  <c r="MD37" i="8"/>
  <c r="MD38" i="8"/>
  <c r="MD39" i="8"/>
  <c r="MD40" i="8"/>
  <c r="MD41" i="8"/>
  <c r="MD42" i="8"/>
  <c r="MD43" i="8"/>
  <c r="MD44" i="8"/>
  <c r="MD45" i="8"/>
  <c r="MD46" i="8"/>
  <c r="MD47" i="8"/>
  <c r="MD2" i="8"/>
  <c r="MC3" i="8"/>
  <c r="MC4" i="8"/>
  <c r="MC5" i="8"/>
  <c r="MC6" i="8"/>
  <c r="MC7" i="8"/>
  <c r="MC8" i="8"/>
  <c r="MC9" i="8"/>
  <c r="MC10" i="8"/>
  <c r="MC11" i="8"/>
  <c r="MC12" i="8"/>
  <c r="MC13" i="8"/>
  <c r="MC14" i="8"/>
  <c r="MC15" i="8"/>
  <c r="MC16" i="8"/>
  <c r="MC17" i="8"/>
  <c r="MC18" i="8"/>
  <c r="MC19" i="8"/>
  <c r="MC20" i="8"/>
  <c r="MC21" i="8"/>
  <c r="MC22" i="8"/>
  <c r="MC23" i="8"/>
  <c r="MC24" i="8"/>
  <c r="MC25" i="8"/>
  <c r="MC26" i="8"/>
  <c r="MC27" i="8"/>
  <c r="MC28" i="8"/>
  <c r="MC29" i="8"/>
  <c r="MC30" i="8"/>
  <c r="MC31" i="8"/>
  <c r="MC32" i="8"/>
  <c r="MC33" i="8"/>
  <c r="MC34" i="8"/>
  <c r="MC35" i="8"/>
  <c r="MC36" i="8"/>
  <c r="MC37" i="8"/>
  <c r="MC38" i="8"/>
  <c r="MC39" i="8"/>
  <c r="MC40" i="8"/>
  <c r="MC41" i="8"/>
  <c r="MC42" i="8"/>
  <c r="MC43" i="8"/>
  <c r="MC44" i="8"/>
  <c r="MC45" i="8"/>
  <c r="MC46" i="8"/>
  <c r="MC47" i="8"/>
  <c r="MC2" i="8"/>
  <c r="MB3" i="8"/>
  <c r="MB4" i="8"/>
  <c r="MB5" i="8"/>
  <c r="MB6" i="8"/>
  <c r="MB7" i="8"/>
  <c r="MB8" i="8"/>
  <c r="MB9" i="8"/>
  <c r="MB10" i="8"/>
  <c r="MB11" i="8"/>
  <c r="MB12" i="8"/>
  <c r="MB13" i="8"/>
  <c r="MB14" i="8"/>
  <c r="MB15" i="8"/>
  <c r="MB16" i="8"/>
  <c r="MB17" i="8"/>
  <c r="MB18" i="8"/>
  <c r="MB19" i="8"/>
  <c r="MB20" i="8"/>
  <c r="MB21" i="8"/>
  <c r="MB22" i="8"/>
  <c r="MB23" i="8"/>
  <c r="MB24" i="8"/>
  <c r="MB25" i="8"/>
  <c r="MB26" i="8"/>
  <c r="MB27" i="8"/>
  <c r="MB28" i="8"/>
  <c r="MB29" i="8"/>
  <c r="MB30" i="8"/>
  <c r="MB31" i="8"/>
  <c r="MB32" i="8"/>
  <c r="MB33" i="8"/>
  <c r="MB34" i="8"/>
  <c r="MB35" i="8"/>
  <c r="MB36" i="8"/>
  <c r="MB37" i="8"/>
  <c r="MB38" i="8"/>
  <c r="MB39" i="8"/>
  <c r="MB40" i="8"/>
  <c r="MB41" i="8"/>
  <c r="MB42" i="8"/>
  <c r="MB43" i="8"/>
  <c r="MB44" i="8"/>
  <c r="MB45" i="8"/>
  <c r="MB46" i="8"/>
  <c r="MB47" i="8"/>
  <c r="MB2" i="8"/>
  <c r="MA3" i="8"/>
  <c r="MA4" i="8"/>
  <c r="MA5" i="8"/>
  <c r="MA6" i="8"/>
  <c r="MA7" i="8"/>
  <c r="MA8" i="8"/>
  <c r="MA9" i="8"/>
  <c r="MA10" i="8"/>
  <c r="MA11" i="8"/>
  <c r="MA12" i="8"/>
  <c r="MA13" i="8"/>
  <c r="MA14" i="8"/>
  <c r="MA15" i="8"/>
  <c r="MA16" i="8"/>
  <c r="MA17" i="8"/>
  <c r="MA18" i="8"/>
  <c r="MA19" i="8"/>
  <c r="MA20" i="8"/>
  <c r="MA21" i="8"/>
  <c r="MA22" i="8"/>
  <c r="MA23" i="8"/>
  <c r="MA24" i="8"/>
  <c r="MA25" i="8"/>
  <c r="MA26" i="8"/>
  <c r="MA27" i="8"/>
  <c r="MA28" i="8"/>
  <c r="MA29" i="8"/>
  <c r="MA30" i="8"/>
  <c r="MA31" i="8"/>
  <c r="MA32" i="8"/>
  <c r="MA33" i="8"/>
  <c r="MA34" i="8"/>
  <c r="MA35" i="8"/>
  <c r="MA36" i="8"/>
  <c r="MA37" i="8"/>
  <c r="MA38" i="8"/>
  <c r="MA39" i="8"/>
  <c r="MA40" i="8"/>
  <c r="MA41" i="8"/>
  <c r="MA42" i="8"/>
  <c r="MA43" i="8"/>
  <c r="MA44" i="8"/>
  <c r="MA45" i="8"/>
  <c r="MA46" i="8"/>
  <c r="MA47" i="8"/>
  <c r="MA2" i="8"/>
  <c r="LZ3" i="8"/>
  <c r="LZ4" i="8"/>
  <c r="LZ5" i="8"/>
  <c r="LZ6" i="8"/>
  <c r="LZ7" i="8"/>
  <c r="LZ8" i="8"/>
  <c r="LZ9" i="8"/>
  <c r="LZ10" i="8"/>
  <c r="LZ11" i="8"/>
  <c r="LZ12" i="8"/>
  <c r="LZ13" i="8"/>
  <c r="LZ14" i="8"/>
  <c r="LZ15" i="8"/>
  <c r="LZ16" i="8"/>
  <c r="LZ17" i="8"/>
  <c r="LZ18" i="8"/>
  <c r="LZ19" i="8"/>
  <c r="LZ20" i="8"/>
  <c r="LZ21" i="8"/>
  <c r="LZ22" i="8"/>
  <c r="LZ23" i="8"/>
  <c r="LZ24" i="8"/>
  <c r="LZ25" i="8"/>
  <c r="LZ26" i="8"/>
  <c r="LZ27" i="8"/>
  <c r="LZ28" i="8"/>
  <c r="LZ29" i="8"/>
  <c r="LZ30" i="8"/>
  <c r="LZ31" i="8"/>
  <c r="LZ32" i="8"/>
  <c r="LZ33" i="8"/>
  <c r="LZ34" i="8"/>
  <c r="LZ35" i="8"/>
  <c r="LZ36" i="8"/>
  <c r="LZ37" i="8"/>
  <c r="LZ38" i="8"/>
  <c r="LZ39" i="8"/>
  <c r="LZ40" i="8"/>
  <c r="LZ41" i="8"/>
  <c r="LZ42" i="8"/>
  <c r="LZ43" i="8"/>
  <c r="LZ44" i="8"/>
  <c r="LZ45" i="8"/>
  <c r="LZ46" i="8"/>
  <c r="LZ47" i="8"/>
  <c r="LZ2" i="8"/>
  <c r="LY3" i="8"/>
  <c r="LY4" i="8"/>
  <c r="LY5" i="8"/>
  <c r="LY6" i="8"/>
  <c r="LY7" i="8"/>
  <c r="LY8" i="8"/>
  <c r="LY9" i="8"/>
  <c r="LY10" i="8"/>
  <c r="LY11" i="8"/>
  <c r="LY12" i="8"/>
  <c r="LY13" i="8"/>
  <c r="LY14" i="8"/>
  <c r="LY15" i="8"/>
  <c r="LY16" i="8"/>
  <c r="LY17" i="8"/>
  <c r="LY18" i="8"/>
  <c r="LY19" i="8"/>
  <c r="LY20" i="8"/>
  <c r="LY21" i="8"/>
  <c r="LY22" i="8"/>
  <c r="LY23" i="8"/>
  <c r="LY24" i="8"/>
  <c r="LY25" i="8"/>
  <c r="LY26" i="8"/>
  <c r="LY27" i="8"/>
  <c r="LY28" i="8"/>
  <c r="LY29" i="8"/>
  <c r="LY30" i="8"/>
  <c r="LY31" i="8"/>
  <c r="LY32" i="8"/>
  <c r="LY33" i="8"/>
  <c r="LY34" i="8"/>
  <c r="LY35" i="8"/>
  <c r="LY36" i="8"/>
  <c r="LY37" i="8"/>
  <c r="LY38" i="8"/>
  <c r="LY39" i="8"/>
  <c r="LY40" i="8"/>
  <c r="LY41" i="8"/>
  <c r="LY42" i="8"/>
  <c r="LY43" i="8"/>
  <c r="LY44" i="8"/>
  <c r="LY45" i="8"/>
  <c r="LY46" i="8"/>
  <c r="LY47" i="8"/>
  <c r="LY2" i="8"/>
  <c r="LX3" i="8"/>
  <c r="LX4" i="8"/>
  <c r="LX5" i="8"/>
  <c r="LX6" i="8"/>
  <c r="LX7" i="8"/>
  <c r="LX8" i="8"/>
  <c r="LX9" i="8"/>
  <c r="LX10" i="8"/>
  <c r="LX11" i="8"/>
  <c r="LX12" i="8"/>
  <c r="LX13" i="8"/>
  <c r="LX14" i="8"/>
  <c r="LX15" i="8"/>
  <c r="LX16" i="8"/>
  <c r="LX17" i="8"/>
  <c r="LX18" i="8"/>
  <c r="LX19" i="8"/>
  <c r="LX20" i="8"/>
  <c r="LX21" i="8"/>
  <c r="LX22" i="8"/>
  <c r="LX23" i="8"/>
  <c r="LX24" i="8"/>
  <c r="LX25" i="8"/>
  <c r="LX26" i="8"/>
  <c r="LX27" i="8"/>
  <c r="LX28" i="8"/>
  <c r="LX29" i="8"/>
  <c r="LX30" i="8"/>
  <c r="LX31" i="8"/>
  <c r="LX32" i="8"/>
  <c r="LX33" i="8"/>
  <c r="LX34" i="8"/>
  <c r="LX35" i="8"/>
  <c r="LX36" i="8"/>
  <c r="LX37" i="8"/>
  <c r="LX38" i="8"/>
  <c r="LX39" i="8"/>
  <c r="LX40" i="8"/>
  <c r="LX41" i="8"/>
  <c r="LX42" i="8"/>
  <c r="LX43" i="8"/>
  <c r="LX44" i="8"/>
  <c r="LX45" i="8"/>
  <c r="LX46" i="8"/>
  <c r="LX47" i="8"/>
  <c r="LX2" i="8"/>
  <c r="LW3" i="8"/>
  <c r="LW4" i="8"/>
  <c r="LW5" i="8"/>
  <c r="LW6" i="8"/>
  <c r="LW7" i="8"/>
  <c r="LW8" i="8"/>
  <c r="LW9" i="8"/>
  <c r="LW10" i="8"/>
  <c r="LW11" i="8"/>
  <c r="LW12" i="8"/>
  <c r="LW13" i="8"/>
  <c r="LW14" i="8"/>
  <c r="LW15" i="8"/>
  <c r="LW16" i="8"/>
  <c r="LW17" i="8"/>
  <c r="LW18" i="8"/>
  <c r="LW19" i="8"/>
  <c r="LW20" i="8"/>
  <c r="LW21" i="8"/>
  <c r="LW22" i="8"/>
  <c r="LW23" i="8"/>
  <c r="LW24" i="8"/>
  <c r="LW25" i="8"/>
  <c r="LW26" i="8"/>
  <c r="LW27" i="8"/>
  <c r="LW28" i="8"/>
  <c r="LW29" i="8"/>
  <c r="LW30" i="8"/>
  <c r="LW31" i="8"/>
  <c r="LW32" i="8"/>
  <c r="LW33" i="8"/>
  <c r="LW34" i="8"/>
  <c r="LW35" i="8"/>
  <c r="LW36" i="8"/>
  <c r="LW37" i="8"/>
  <c r="LW38" i="8"/>
  <c r="LW39" i="8"/>
  <c r="LW40" i="8"/>
  <c r="LW41" i="8"/>
  <c r="LW42" i="8"/>
  <c r="LW43" i="8"/>
  <c r="LW44" i="8"/>
  <c r="LW45" i="8"/>
  <c r="LW46" i="8"/>
  <c r="LW47" i="8"/>
  <c r="LW2" i="8"/>
  <c r="KQ14" i="8" l="1"/>
  <c r="JT3" i="8"/>
  <c r="JT4" i="8"/>
  <c r="JT5" i="8"/>
  <c r="JT6" i="8"/>
  <c r="JT7" i="8"/>
  <c r="JT8" i="8"/>
  <c r="JT9" i="8"/>
  <c r="JT10" i="8"/>
  <c r="JT11" i="8"/>
  <c r="JT12" i="8"/>
  <c r="JT13" i="8"/>
  <c r="JT14" i="8"/>
  <c r="JT15" i="8"/>
  <c r="JT16" i="8"/>
  <c r="JT17" i="8"/>
  <c r="JT18" i="8"/>
  <c r="JT19" i="8"/>
  <c r="JT20" i="8"/>
  <c r="JT21" i="8"/>
  <c r="JT22" i="8"/>
  <c r="JT23" i="8"/>
  <c r="JT24" i="8"/>
  <c r="JT25" i="8"/>
  <c r="JT26" i="8"/>
  <c r="JT27" i="8"/>
  <c r="JT28" i="8"/>
  <c r="JT29" i="8"/>
  <c r="JT30" i="8"/>
  <c r="JT31" i="8"/>
  <c r="JT32" i="8"/>
  <c r="JT33" i="8"/>
  <c r="JT34" i="8"/>
  <c r="JT35" i="8"/>
  <c r="JT36" i="8"/>
  <c r="JT37" i="8"/>
  <c r="JT38" i="8"/>
  <c r="JT39" i="8"/>
  <c r="JT40" i="8"/>
  <c r="JT41" i="8"/>
  <c r="JT42" i="8"/>
  <c r="JT43" i="8"/>
  <c r="JT44" i="8"/>
  <c r="JT45" i="8"/>
  <c r="JT46" i="8"/>
  <c r="JT47" i="8"/>
  <c r="JT2" i="8"/>
  <c r="JS3" i="8"/>
  <c r="JS4" i="8"/>
  <c r="JS5" i="8"/>
  <c r="JS6" i="8"/>
  <c r="JS7" i="8"/>
  <c r="JS8" i="8"/>
  <c r="JS9" i="8"/>
  <c r="JS10" i="8"/>
  <c r="JS11" i="8"/>
  <c r="JS12" i="8"/>
  <c r="JS13" i="8"/>
  <c r="JS14" i="8"/>
  <c r="JS15" i="8"/>
  <c r="JS16" i="8"/>
  <c r="JS17" i="8"/>
  <c r="JS18" i="8"/>
  <c r="JS19" i="8"/>
  <c r="JS20" i="8"/>
  <c r="JS21" i="8"/>
  <c r="JS22" i="8"/>
  <c r="JS23" i="8"/>
  <c r="JS24" i="8"/>
  <c r="JS25" i="8"/>
  <c r="JS26" i="8"/>
  <c r="JS27" i="8"/>
  <c r="JS28" i="8"/>
  <c r="JS29" i="8"/>
  <c r="JS30" i="8"/>
  <c r="JS31" i="8"/>
  <c r="JS32" i="8"/>
  <c r="JS33" i="8"/>
  <c r="JS34" i="8"/>
  <c r="JS35" i="8"/>
  <c r="JS36" i="8"/>
  <c r="JS37" i="8"/>
  <c r="JS38" i="8"/>
  <c r="JS39" i="8"/>
  <c r="JS40" i="8"/>
  <c r="JS41" i="8"/>
  <c r="JS42" i="8"/>
  <c r="JS43" i="8"/>
  <c r="JS44" i="8"/>
  <c r="JS45" i="8"/>
  <c r="JS46" i="8"/>
  <c r="JS47" i="8"/>
  <c r="JS2" i="8"/>
  <c r="JR3" i="8"/>
  <c r="JR4" i="8"/>
  <c r="JR5" i="8"/>
  <c r="JR6" i="8"/>
  <c r="JR7" i="8"/>
  <c r="JR8" i="8"/>
  <c r="JR9" i="8"/>
  <c r="JR10" i="8"/>
  <c r="JR11" i="8"/>
  <c r="JR12" i="8"/>
  <c r="JR13" i="8"/>
  <c r="JR14" i="8"/>
  <c r="JR15" i="8"/>
  <c r="JR16" i="8"/>
  <c r="JR17" i="8"/>
  <c r="JR18" i="8"/>
  <c r="JR19" i="8"/>
  <c r="JR20" i="8"/>
  <c r="JR21" i="8"/>
  <c r="JR22" i="8"/>
  <c r="JR23" i="8"/>
  <c r="JR24" i="8"/>
  <c r="JR25" i="8"/>
  <c r="JR26" i="8"/>
  <c r="JR27" i="8"/>
  <c r="JR28" i="8"/>
  <c r="JR29" i="8"/>
  <c r="JR30" i="8"/>
  <c r="JR31" i="8"/>
  <c r="JR32" i="8"/>
  <c r="JR33" i="8"/>
  <c r="JR34" i="8"/>
  <c r="JR35" i="8"/>
  <c r="JR36" i="8"/>
  <c r="JR37" i="8"/>
  <c r="JR38" i="8"/>
  <c r="JR39" i="8"/>
  <c r="JR40" i="8"/>
  <c r="JR41" i="8"/>
  <c r="JR42" i="8"/>
  <c r="JR43" i="8"/>
  <c r="JR44" i="8"/>
  <c r="JR45" i="8"/>
  <c r="JR46" i="8"/>
  <c r="JR47" i="8"/>
  <c r="JR2" i="8"/>
  <c r="JQ3" i="8"/>
  <c r="JQ4" i="8"/>
  <c r="JQ5" i="8"/>
  <c r="JQ6" i="8"/>
  <c r="JQ7" i="8"/>
  <c r="JQ8" i="8"/>
  <c r="JQ9" i="8"/>
  <c r="JQ10" i="8"/>
  <c r="JQ11" i="8"/>
  <c r="JQ12" i="8"/>
  <c r="JQ13" i="8"/>
  <c r="JQ14" i="8"/>
  <c r="JQ15" i="8"/>
  <c r="JQ16" i="8"/>
  <c r="JQ17" i="8"/>
  <c r="JQ18" i="8"/>
  <c r="JQ19" i="8"/>
  <c r="JQ20" i="8"/>
  <c r="JQ21" i="8"/>
  <c r="JQ22" i="8"/>
  <c r="JQ23" i="8"/>
  <c r="JQ24" i="8"/>
  <c r="JQ25" i="8"/>
  <c r="JQ26" i="8"/>
  <c r="JQ27" i="8"/>
  <c r="JQ28" i="8"/>
  <c r="JQ29" i="8"/>
  <c r="JQ30" i="8"/>
  <c r="JQ31" i="8"/>
  <c r="JQ32" i="8"/>
  <c r="JQ33" i="8"/>
  <c r="JQ34" i="8"/>
  <c r="JQ35" i="8"/>
  <c r="JQ36" i="8"/>
  <c r="JQ37" i="8"/>
  <c r="JQ38" i="8"/>
  <c r="JQ39" i="8"/>
  <c r="JQ40" i="8"/>
  <c r="JQ41" i="8"/>
  <c r="JQ42" i="8"/>
  <c r="JQ43" i="8"/>
  <c r="JQ44" i="8"/>
  <c r="JQ45" i="8"/>
  <c r="JQ46" i="8"/>
  <c r="JQ47" i="8"/>
  <c r="JQ2" i="8"/>
  <c r="JP3" i="8"/>
  <c r="JP4" i="8"/>
  <c r="JP5" i="8"/>
  <c r="JP6" i="8"/>
  <c r="JP7" i="8"/>
  <c r="JP8" i="8"/>
  <c r="JP9" i="8"/>
  <c r="JP10" i="8"/>
  <c r="JP11" i="8"/>
  <c r="JP12" i="8"/>
  <c r="JP13" i="8"/>
  <c r="JP14" i="8"/>
  <c r="JP15" i="8"/>
  <c r="JP16" i="8"/>
  <c r="JP17" i="8"/>
  <c r="JP18" i="8"/>
  <c r="JP19" i="8"/>
  <c r="JP20" i="8"/>
  <c r="JP21" i="8"/>
  <c r="JP22" i="8"/>
  <c r="JP23" i="8"/>
  <c r="JP24" i="8"/>
  <c r="JP25" i="8"/>
  <c r="JP26" i="8"/>
  <c r="JP27" i="8"/>
  <c r="JP28" i="8"/>
  <c r="JP29" i="8"/>
  <c r="JP30" i="8"/>
  <c r="JP31" i="8"/>
  <c r="JP32" i="8"/>
  <c r="JP33" i="8"/>
  <c r="JP34" i="8"/>
  <c r="JP35" i="8"/>
  <c r="JP36" i="8"/>
  <c r="JP37" i="8"/>
  <c r="JP38" i="8"/>
  <c r="JP39" i="8"/>
  <c r="JP40" i="8"/>
  <c r="JP41" i="8"/>
  <c r="JP42" i="8"/>
  <c r="JP43" i="8"/>
  <c r="JP44" i="8"/>
  <c r="JP45" i="8"/>
  <c r="JP46" i="8"/>
  <c r="JP47" i="8"/>
  <c r="JP2" i="8"/>
  <c r="JO3" i="8"/>
  <c r="JO4" i="8"/>
  <c r="JO5" i="8"/>
  <c r="JO6" i="8"/>
  <c r="JO7" i="8"/>
  <c r="JO8" i="8"/>
  <c r="JO9" i="8"/>
  <c r="JO10" i="8"/>
  <c r="JO11" i="8"/>
  <c r="JO12" i="8"/>
  <c r="JO13" i="8"/>
  <c r="JO14" i="8"/>
  <c r="JO15" i="8"/>
  <c r="JO16" i="8"/>
  <c r="JO17" i="8"/>
  <c r="JO18" i="8"/>
  <c r="JO19" i="8"/>
  <c r="JO20" i="8"/>
  <c r="JO21" i="8"/>
  <c r="JO22" i="8"/>
  <c r="JO23" i="8"/>
  <c r="JO24" i="8"/>
  <c r="JO25" i="8"/>
  <c r="JO26" i="8"/>
  <c r="JO27" i="8"/>
  <c r="JO28" i="8"/>
  <c r="JO29" i="8"/>
  <c r="JO30" i="8"/>
  <c r="JO31" i="8"/>
  <c r="JO32" i="8"/>
  <c r="JO33" i="8"/>
  <c r="JO34" i="8"/>
  <c r="JO35" i="8"/>
  <c r="JO36" i="8"/>
  <c r="JO37" i="8"/>
  <c r="JO38" i="8"/>
  <c r="JO39" i="8"/>
  <c r="JO40" i="8"/>
  <c r="JO41" i="8"/>
  <c r="JO42" i="8"/>
  <c r="JO43" i="8"/>
  <c r="JO44" i="8"/>
  <c r="JO45" i="8"/>
  <c r="JO46" i="8"/>
  <c r="JO47" i="8"/>
  <c r="JO2" i="8"/>
  <c r="JN3" i="8"/>
  <c r="JN4" i="8"/>
  <c r="JN5" i="8"/>
  <c r="JN6" i="8"/>
  <c r="JN7" i="8"/>
  <c r="JN8" i="8"/>
  <c r="JN9" i="8"/>
  <c r="JN10" i="8"/>
  <c r="JN11" i="8"/>
  <c r="JN12" i="8"/>
  <c r="JN13" i="8"/>
  <c r="JN14" i="8"/>
  <c r="JN15" i="8"/>
  <c r="JN16" i="8"/>
  <c r="JN17" i="8"/>
  <c r="JN18" i="8"/>
  <c r="JN19" i="8"/>
  <c r="JN20" i="8"/>
  <c r="JN21" i="8"/>
  <c r="JN22" i="8"/>
  <c r="JN23" i="8"/>
  <c r="JN24" i="8"/>
  <c r="JN25" i="8"/>
  <c r="JN26" i="8"/>
  <c r="JN27" i="8"/>
  <c r="JN28" i="8"/>
  <c r="JN29" i="8"/>
  <c r="JN30" i="8"/>
  <c r="JN31" i="8"/>
  <c r="JN32" i="8"/>
  <c r="JN33" i="8"/>
  <c r="JN34" i="8"/>
  <c r="JN35" i="8"/>
  <c r="JN36" i="8"/>
  <c r="JN37" i="8"/>
  <c r="JN38" i="8"/>
  <c r="JN39" i="8"/>
  <c r="JN40" i="8"/>
  <c r="JN41" i="8"/>
  <c r="JN42" i="8"/>
  <c r="JN43" i="8"/>
  <c r="JN44" i="8"/>
  <c r="JN45" i="8"/>
  <c r="JN46" i="8"/>
  <c r="JN47" i="8"/>
  <c r="JN2" i="8"/>
  <c r="JM3" i="8"/>
  <c r="JM4" i="8"/>
  <c r="JM5" i="8"/>
  <c r="JM6" i="8"/>
  <c r="JM7" i="8"/>
  <c r="JM8" i="8"/>
  <c r="JM9" i="8"/>
  <c r="JM10" i="8"/>
  <c r="JM11" i="8"/>
  <c r="JM12" i="8"/>
  <c r="JM13" i="8"/>
  <c r="JM14" i="8"/>
  <c r="JM15" i="8"/>
  <c r="JM16" i="8"/>
  <c r="JM17" i="8"/>
  <c r="JM18" i="8"/>
  <c r="JM19" i="8"/>
  <c r="JM20" i="8"/>
  <c r="JM21" i="8"/>
  <c r="JM22" i="8"/>
  <c r="JM23" i="8"/>
  <c r="JM24" i="8"/>
  <c r="JM25" i="8"/>
  <c r="JM26" i="8"/>
  <c r="JM27" i="8"/>
  <c r="JM28" i="8"/>
  <c r="JM29" i="8"/>
  <c r="JM30" i="8"/>
  <c r="JM31" i="8"/>
  <c r="JM32" i="8"/>
  <c r="JM33" i="8"/>
  <c r="JM34" i="8"/>
  <c r="JM35" i="8"/>
  <c r="JM36" i="8"/>
  <c r="JM37" i="8"/>
  <c r="JM38" i="8"/>
  <c r="JM39" i="8"/>
  <c r="JM40" i="8"/>
  <c r="JM41" i="8"/>
  <c r="JM42" i="8"/>
  <c r="JM43" i="8"/>
  <c r="JM44" i="8"/>
  <c r="JM45" i="8"/>
  <c r="JM46" i="8"/>
  <c r="JM47" i="8"/>
  <c r="JM2" i="8"/>
  <c r="JL3" i="8"/>
  <c r="JL4" i="8"/>
  <c r="JL5" i="8"/>
  <c r="JL6" i="8"/>
  <c r="JL7" i="8"/>
  <c r="JL8" i="8"/>
  <c r="JL9" i="8"/>
  <c r="JL10" i="8"/>
  <c r="JL11" i="8"/>
  <c r="JL12" i="8"/>
  <c r="JL13" i="8"/>
  <c r="JL14" i="8"/>
  <c r="JL15" i="8"/>
  <c r="JL16" i="8"/>
  <c r="JL17" i="8"/>
  <c r="JL18" i="8"/>
  <c r="JL19" i="8"/>
  <c r="JL20" i="8"/>
  <c r="JL21" i="8"/>
  <c r="JL22" i="8"/>
  <c r="JL23" i="8"/>
  <c r="JL24" i="8"/>
  <c r="JL25" i="8"/>
  <c r="JL26" i="8"/>
  <c r="JL27" i="8"/>
  <c r="JL28" i="8"/>
  <c r="JL29" i="8"/>
  <c r="JL30" i="8"/>
  <c r="JL31" i="8"/>
  <c r="JL32" i="8"/>
  <c r="JL33" i="8"/>
  <c r="JL34" i="8"/>
  <c r="JL35" i="8"/>
  <c r="JL36" i="8"/>
  <c r="JL37" i="8"/>
  <c r="JL38" i="8"/>
  <c r="JL39" i="8"/>
  <c r="JL40" i="8"/>
  <c r="JL41" i="8"/>
  <c r="JL42" i="8"/>
  <c r="JL43" i="8"/>
  <c r="JL44" i="8"/>
  <c r="JL45" i="8"/>
  <c r="JL46" i="8"/>
  <c r="JL47" i="8"/>
  <c r="JL2" i="8"/>
  <c r="JK3" i="8"/>
  <c r="JK4" i="8"/>
  <c r="JK5" i="8"/>
  <c r="JK6" i="8"/>
  <c r="JK7" i="8"/>
  <c r="JK8" i="8"/>
  <c r="JK9" i="8"/>
  <c r="JK10" i="8"/>
  <c r="JK11" i="8"/>
  <c r="JK12" i="8"/>
  <c r="JK13" i="8"/>
  <c r="JK14" i="8"/>
  <c r="JK15" i="8"/>
  <c r="JK16" i="8"/>
  <c r="JK17" i="8"/>
  <c r="JK18" i="8"/>
  <c r="JK19" i="8"/>
  <c r="JK20" i="8"/>
  <c r="JK21" i="8"/>
  <c r="JK22" i="8"/>
  <c r="JK23" i="8"/>
  <c r="JK24" i="8"/>
  <c r="JK25" i="8"/>
  <c r="JK26" i="8"/>
  <c r="JK27" i="8"/>
  <c r="JK28" i="8"/>
  <c r="JK29" i="8"/>
  <c r="JK30" i="8"/>
  <c r="JK31" i="8"/>
  <c r="JK32" i="8"/>
  <c r="JK33" i="8"/>
  <c r="JK34" i="8"/>
  <c r="JK35" i="8"/>
  <c r="JK36" i="8"/>
  <c r="JK37" i="8"/>
  <c r="JK38" i="8"/>
  <c r="JK39" i="8"/>
  <c r="JK40" i="8"/>
  <c r="JK41" i="8"/>
  <c r="JK42" i="8"/>
  <c r="JK43" i="8"/>
  <c r="JK44" i="8"/>
  <c r="JK45" i="8"/>
  <c r="JK46" i="8"/>
  <c r="JK47" i="8"/>
  <c r="JK2" i="8"/>
  <c r="JJ3" i="8"/>
  <c r="JJ4" i="8"/>
  <c r="JJ5" i="8"/>
  <c r="JJ6" i="8"/>
  <c r="JJ7" i="8"/>
  <c r="JJ8" i="8"/>
  <c r="JJ9" i="8"/>
  <c r="JJ10" i="8"/>
  <c r="JJ11" i="8"/>
  <c r="JJ12" i="8"/>
  <c r="JJ13" i="8"/>
  <c r="JJ14" i="8"/>
  <c r="JJ15" i="8"/>
  <c r="JJ16" i="8"/>
  <c r="JJ17" i="8"/>
  <c r="JJ18" i="8"/>
  <c r="JJ19" i="8"/>
  <c r="JJ20" i="8"/>
  <c r="JJ21" i="8"/>
  <c r="JJ22" i="8"/>
  <c r="JJ23" i="8"/>
  <c r="JJ24" i="8"/>
  <c r="JJ25" i="8"/>
  <c r="JJ26" i="8"/>
  <c r="JJ27" i="8"/>
  <c r="JJ28" i="8"/>
  <c r="JJ29" i="8"/>
  <c r="JJ30" i="8"/>
  <c r="JJ31" i="8"/>
  <c r="JJ32" i="8"/>
  <c r="JJ33" i="8"/>
  <c r="JJ34" i="8"/>
  <c r="JJ35" i="8"/>
  <c r="JJ36" i="8"/>
  <c r="JJ37" i="8"/>
  <c r="JJ38" i="8"/>
  <c r="JJ39" i="8"/>
  <c r="JJ40" i="8"/>
  <c r="JJ41" i="8"/>
  <c r="JJ42" i="8"/>
  <c r="JJ43" i="8"/>
  <c r="JJ44" i="8"/>
  <c r="JJ45" i="8"/>
  <c r="JJ46" i="8"/>
  <c r="JJ47" i="8"/>
  <c r="JJ2" i="8"/>
  <c r="JI3" i="8"/>
  <c r="JI4" i="8"/>
  <c r="JI5" i="8"/>
  <c r="JI6" i="8"/>
  <c r="JI7" i="8"/>
  <c r="JI8" i="8"/>
  <c r="JI9" i="8"/>
  <c r="JI10" i="8"/>
  <c r="JI11" i="8"/>
  <c r="JI12" i="8"/>
  <c r="JI13" i="8"/>
  <c r="JI14" i="8"/>
  <c r="JI15" i="8"/>
  <c r="JI16" i="8"/>
  <c r="JI17" i="8"/>
  <c r="JI18" i="8"/>
  <c r="JI19" i="8"/>
  <c r="JI20" i="8"/>
  <c r="JI21" i="8"/>
  <c r="JI22" i="8"/>
  <c r="JI23" i="8"/>
  <c r="JI24" i="8"/>
  <c r="JI25" i="8"/>
  <c r="JI26" i="8"/>
  <c r="JI27" i="8"/>
  <c r="JI28" i="8"/>
  <c r="JI29" i="8"/>
  <c r="JI30" i="8"/>
  <c r="JI31" i="8"/>
  <c r="JI32" i="8"/>
  <c r="JI33" i="8"/>
  <c r="JI34" i="8"/>
  <c r="JI35" i="8"/>
  <c r="JI36" i="8"/>
  <c r="JI37" i="8"/>
  <c r="JI38" i="8"/>
  <c r="JI39" i="8"/>
  <c r="JI40" i="8"/>
  <c r="JI41" i="8"/>
  <c r="JI42" i="8"/>
  <c r="JI43" i="8"/>
  <c r="JI44" i="8"/>
  <c r="JI45" i="8"/>
  <c r="JI46" i="8"/>
  <c r="JI47" i="8"/>
  <c r="JI2" i="8"/>
  <c r="II3" i="8"/>
  <c r="II4" i="8"/>
  <c r="II5" i="8"/>
  <c r="II6" i="8"/>
  <c r="II7" i="8"/>
  <c r="II8" i="8"/>
  <c r="II9" i="8"/>
  <c r="II10" i="8"/>
  <c r="II11" i="8"/>
  <c r="II12" i="8"/>
  <c r="II13" i="8"/>
  <c r="II14" i="8"/>
  <c r="II15" i="8"/>
  <c r="II16" i="8"/>
  <c r="II17" i="8"/>
  <c r="II18" i="8"/>
  <c r="II19" i="8"/>
  <c r="II20" i="8"/>
  <c r="II21" i="8"/>
  <c r="II22" i="8"/>
  <c r="II23" i="8"/>
  <c r="II24" i="8"/>
  <c r="II25" i="8"/>
  <c r="II26" i="8"/>
  <c r="II27" i="8"/>
  <c r="II28" i="8"/>
  <c r="II29" i="8"/>
  <c r="II30" i="8"/>
  <c r="II31" i="8"/>
  <c r="II32" i="8"/>
  <c r="II33" i="8"/>
  <c r="II34" i="8"/>
  <c r="II35" i="8"/>
  <c r="II36" i="8"/>
  <c r="II37" i="8"/>
  <c r="II38" i="8"/>
  <c r="II39" i="8"/>
  <c r="II40" i="8"/>
  <c r="II41" i="8"/>
  <c r="II42" i="8"/>
  <c r="II43" i="8"/>
  <c r="II44" i="8"/>
  <c r="II45" i="8"/>
  <c r="II46" i="8"/>
  <c r="II47" i="8"/>
  <c r="II2" i="8"/>
  <c r="IH3" i="8"/>
  <c r="IH4" i="8"/>
  <c r="IH5" i="8"/>
  <c r="IH6" i="8"/>
  <c r="IH7" i="8"/>
  <c r="IH8" i="8"/>
  <c r="IH9" i="8"/>
  <c r="IH10" i="8"/>
  <c r="IH11" i="8"/>
  <c r="IH12" i="8"/>
  <c r="IH13" i="8"/>
  <c r="IH14" i="8"/>
  <c r="IH15" i="8"/>
  <c r="IH16" i="8"/>
  <c r="IH17" i="8"/>
  <c r="IH18" i="8"/>
  <c r="IH19" i="8"/>
  <c r="IH20" i="8"/>
  <c r="IH21" i="8"/>
  <c r="IH22" i="8"/>
  <c r="IH23" i="8"/>
  <c r="IH24" i="8"/>
  <c r="IH25" i="8"/>
  <c r="IH26" i="8"/>
  <c r="IH27" i="8"/>
  <c r="IH28" i="8"/>
  <c r="IH29" i="8"/>
  <c r="IH30" i="8"/>
  <c r="IH31" i="8"/>
  <c r="IH32" i="8"/>
  <c r="IH33" i="8"/>
  <c r="IH34" i="8"/>
  <c r="IH35" i="8"/>
  <c r="IH36" i="8"/>
  <c r="IH37" i="8"/>
  <c r="IH38" i="8"/>
  <c r="IH39" i="8"/>
  <c r="IH40" i="8"/>
  <c r="IH41" i="8"/>
  <c r="IH42" i="8"/>
  <c r="IH43" i="8"/>
  <c r="IH44" i="8"/>
  <c r="IH45" i="8"/>
  <c r="IH46" i="8"/>
  <c r="IH47" i="8"/>
  <c r="IH2" i="8"/>
  <c r="IG3" i="8"/>
  <c r="IG4" i="8"/>
  <c r="IG5" i="8"/>
  <c r="IG6" i="8"/>
  <c r="IG7" i="8"/>
  <c r="IG8" i="8"/>
  <c r="IG9" i="8"/>
  <c r="IG10" i="8"/>
  <c r="IG11" i="8"/>
  <c r="IG12" i="8"/>
  <c r="IG13" i="8"/>
  <c r="IG14" i="8"/>
  <c r="IG15" i="8"/>
  <c r="IG16" i="8"/>
  <c r="IG17" i="8"/>
  <c r="IG18" i="8"/>
  <c r="IG19" i="8"/>
  <c r="IG20" i="8"/>
  <c r="IG21" i="8"/>
  <c r="IG22" i="8"/>
  <c r="IG23" i="8"/>
  <c r="IG24" i="8"/>
  <c r="IG25" i="8"/>
  <c r="IG26" i="8"/>
  <c r="IG27" i="8"/>
  <c r="IG28" i="8"/>
  <c r="IG29" i="8"/>
  <c r="IG30" i="8"/>
  <c r="IG31" i="8"/>
  <c r="IG32" i="8"/>
  <c r="IG33" i="8"/>
  <c r="IG34" i="8"/>
  <c r="IG35" i="8"/>
  <c r="IG36" i="8"/>
  <c r="IG37" i="8"/>
  <c r="IG38" i="8"/>
  <c r="IG39" i="8"/>
  <c r="IG40" i="8"/>
  <c r="IG41" i="8"/>
  <c r="IG42" i="8"/>
  <c r="IG43" i="8"/>
  <c r="IG44" i="8"/>
  <c r="IG45" i="8"/>
  <c r="IG46" i="8"/>
  <c r="IG47" i="8"/>
  <c r="IG2" i="8"/>
  <c r="IF3" i="8"/>
  <c r="IF4" i="8"/>
  <c r="IF5" i="8"/>
  <c r="IF6" i="8"/>
  <c r="IF7" i="8"/>
  <c r="IF8" i="8"/>
  <c r="IF9" i="8"/>
  <c r="IF10" i="8"/>
  <c r="IF11" i="8"/>
  <c r="IF12" i="8"/>
  <c r="IF13" i="8"/>
  <c r="IF14" i="8"/>
  <c r="IF15" i="8"/>
  <c r="IF16" i="8"/>
  <c r="IF17" i="8"/>
  <c r="IF18" i="8"/>
  <c r="IF19" i="8"/>
  <c r="IF20" i="8"/>
  <c r="IF21" i="8"/>
  <c r="IF22" i="8"/>
  <c r="IF23" i="8"/>
  <c r="IF24" i="8"/>
  <c r="IF25" i="8"/>
  <c r="IF26" i="8"/>
  <c r="IF27" i="8"/>
  <c r="IF28" i="8"/>
  <c r="IF29" i="8"/>
  <c r="IF30" i="8"/>
  <c r="IF31" i="8"/>
  <c r="IF32" i="8"/>
  <c r="IF33" i="8"/>
  <c r="IF34" i="8"/>
  <c r="IF35" i="8"/>
  <c r="IF36" i="8"/>
  <c r="IF37" i="8"/>
  <c r="IF38" i="8"/>
  <c r="IF39" i="8"/>
  <c r="IF40" i="8"/>
  <c r="IF41" i="8"/>
  <c r="IF42" i="8"/>
  <c r="IF43" i="8"/>
  <c r="IF44" i="8"/>
  <c r="IF45" i="8"/>
  <c r="IF46" i="8"/>
  <c r="IF47" i="8"/>
  <c r="IF2" i="8"/>
  <c r="IE3" i="8"/>
  <c r="IE4" i="8"/>
  <c r="IE5" i="8"/>
  <c r="IE6" i="8"/>
  <c r="IE7" i="8"/>
  <c r="IE8" i="8"/>
  <c r="IE9" i="8"/>
  <c r="IE10" i="8"/>
  <c r="IE11" i="8"/>
  <c r="IE12" i="8"/>
  <c r="IE13" i="8"/>
  <c r="IE14" i="8"/>
  <c r="IE15" i="8"/>
  <c r="IE16" i="8"/>
  <c r="IE17" i="8"/>
  <c r="IE18" i="8"/>
  <c r="IE19" i="8"/>
  <c r="IE20" i="8"/>
  <c r="IE21" i="8"/>
  <c r="IE22" i="8"/>
  <c r="IE23" i="8"/>
  <c r="IE24" i="8"/>
  <c r="IE25" i="8"/>
  <c r="IE26" i="8"/>
  <c r="IE27" i="8"/>
  <c r="IE28" i="8"/>
  <c r="IE29" i="8"/>
  <c r="IE30" i="8"/>
  <c r="IE31" i="8"/>
  <c r="IE32" i="8"/>
  <c r="IE33" i="8"/>
  <c r="IE34" i="8"/>
  <c r="IE35" i="8"/>
  <c r="IE36" i="8"/>
  <c r="IE37" i="8"/>
  <c r="IE38" i="8"/>
  <c r="IE39" i="8"/>
  <c r="IE40" i="8"/>
  <c r="IE41" i="8"/>
  <c r="IE42" i="8"/>
  <c r="IE43" i="8"/>
  <c r="IE44" i="8"/>
  <c r="IE45" i="8"/>
  <c r="IE46" i="8"/>
  <c r="IE47" i="8"/>
  <c r="IE2" i="8"/>
  <c r="ID3" i="8"/>
  <c r="ID4" i="8"/>
  <c r="ID5" i="8"/>
  <c r="ID6" i="8"/>
  <c r="ID7" i="8"/>
  <c r="ID8" i="8"/>
  <c r="ID9" i="8"/>
  <c r="ID10" i="8"/>
  <c r="ID11" i="8"/>
  <c r="ID12" i="8"/>
  <c r="ID13" i="8"/>
  <c r="ID14" i="8"/>
  <c r="ID15" i="8"/>
  <c r="ID16" i="8"/>
  <c r="ID17" i="8"/>
  <c r="ID18" i="8"/>
  <c r="ID19" i="8"/>
  <c r="ID20" i="8"/>
  <c r="ID21" i="8"/>
  <c r="ID22" i="8"/>
  <c r="ID23" i="8"/>
  <c r="ID24" i="8"/>
  <c r="ID25" i="8"/>
  <c r="ID26" i="8"/>
  <c r="ID27" i="8"/>
  <c r="ID28" i="8"/>
  <c r="ID29" i="8"/>
  <c r="ID30" i="8"/>
  <c r="ID31" i="8"/>
  <c r="ID32" i="8"/>
  <c r="ID33" i="8"/>
  <c r="ID34" i="8"/>
  <c r="ID35" i="8"/>
  <c r="ID36" i="8"/>
  <c r="ID37" i="8"/>
  <c r="ID38" i="8"/>
  <c r="ID39" i="8"/>
  <c r="ID40" i="8"/>
  <c r="ID41" i="8"/>
  <c r="ID42" i="8"/>
  <c r="ID43" i="8"/>
  <c r="ID44" i="8"/>
  <c r="ID45" i="8"/>
  <c r="ID46" i="8"/>
  <c r="ID47" i="8"/>
  <c r="ID2" i="8"/>
  <c r="IC3" i="8"/>
  <c r="IC4" i="8"/>
  <c r="IC5" i="8"/>
  <c r="IC6" i="8"/>
  <c r="IC7" i="8"/>
  <c r="IC8" i="8"/>
  <c r="IC9" i="8"/>
  <c r="IC10" i="8"/>
  <c r="IC11" i="8"/>
  <c r="IC12" i="8"/>
  <c r="IC13" i="8"/>
  <c r="IC14" i="8"/>
  <c r="IC15" i="8"/>
  <c r="IC16" i="8"/>
  <c r="IC17" i="8"/>
  <c r="IC18" i="8"/>
  <c r="IC19" i="8"/>
  <c r="IC20" i="8"/>
  <c r="IC21" i="8"/>
  <c r="IC22" i="8"/>
  <c r="IC23" i="8"/>
  <c r="IC24" i="8"/>
  <c r="IC25" i="8"/>
  <c r="IC26" i="8"/>
  <c r="IC27" i="8"/>
  <c r="IC28" i="8"/>
  <c r="IC29" i="8"/>
  <c r="IC30" i="8"/>
  <c r="IC31" i="8"/>
  <c r="IC32" i="8"/>
  <c r="IC33" i="8"/>
  <c r="IC34" i="8"/>
  <c r="IC35" i="8"/>
  <c r="IC36" i="8"/>
  <c r="IC37" i="8"/>
  <c r="IC38" i="8"/>
  <c r="IC39" i="8"/>
  <c r="IC40" i="8"/>
  <c r="IC41" i="8"/>
  <c r="IC42" i="8"/>
  <c r="IC43" i="8"/>
  <c r="IC44" i="8"/>
  <c r="IC45" i="8"/>
  <c r="IC46" i="8"/>
  <c r="IC47" i="8"/>
  <c r="IC2" i="8"/>
  <c r="IB3" i="8"/>
  <c r="IB4" i="8"/>
  <c r="IB5" i="8"/>
  <c r="IB6" i="8"/>
  <c r="IB7" i="8"/>
  <c r="IB8" i="8"/>
  <c r="IB9" i="8"/>
  <c r="IB10" i="8"/>
  <c r="IB11" i="8"/>
  <c r="IB12" i="8"/>
  <c r="IB13" i="8"/>
  <c r="IB14" i="8"/>
  <c r="IB15" i="8"/>
  <c r="IB16" i="8"/>
  <c r="IB17" i="8"/>
  <c r="IB18" i="8"/>
  <c r="IB19" i="8"/>
  <c r="IB20" i="8"/>
  <c r="IB21" i="8"/>
  <c r="IB22" i="8"/>
  <c r="IB23" i="8"/>
  <c r="IB24" i="8"/>
  <c r="IB25" i="8"/>
  <c r="IB26" i="8"/>
  <c r="IB27" i="8"/>
  <c r="IB28" i="8"/>
  <c r="IB29" i="8"/>
  <c r="IB30" i="8"/>
  <c r="IB31" i="8"/>
  <c r="IB32" i="8"/>
  <c r="IB33" i="8"/>
  <c r="IB34" i="8"/>
  <c r="IB35" i="8"/>
  <c r="IB36" i="8"/>
  <c r="IB37" i="8"/>
  <c r="IB38" i="8"/>
  <c r="IB39" i="8"/>
  <c r="IB40" i="8"/>
  <c r="IB41" i="8"/>
  <c r="IB42" i="8"/>
  <c r="IB43" i="8"/>
  <c r="IB44" i="8"/>
  <c r="IB45" i="8"/>
  <c r="IB46" i="8"/>
  <c r="IB47" i="8"/>
  <c r="IB2" i="8"/>
  <c r="IA3" i="8"/>
  <c r="IA4" i="8"/>
  <c r="IA5" i="8"/>
  <c r="IA6" i="8"/>
  <c r="IA7" i="8"/>
  <c r="IA8" i="8"/>
  <c r="IA9" i="8"/>
  <c r="IA10" i="8"/>
  <c r="IA11" i="8"/>
  <c r="IA12" i="8"/>
  <c r="IA13" i="8"/>
  <c r="IA14" i="8"/>
  <c r="IA15" i="8"/>
  <c r="IA16" i="8"/>
  <c r="IA17" i="8"/>
  <c r="IA18" i="8"/>
  <c r="IA19" i="8"/>
  <c r="IA20" i="8"/>
  <c r="IA21" i="8"/>
  <c r="IA22" i="8"/>
  <c r="IA23" i="8"/>
  <c r="IA24" i="8"/>
  <c r="IA25" i="8"/>
  <c r="IA26" i="8"/>
  <c r="IA27" i="8"/>
  <c r="IA28" i="8"/>
  <c r="IA29" i="8"/>
  <c r="IA30" i="8"/>
  <c r="IA31" i="8"/>
  <c r="IA32" i="8"/>
  <c r="IA33" i="8"/>
  <c r="IA34" i="8"/>
  <c r="IA35" i="8"/>
  <c r="IA36" i="8"/>
  <c r="IA37" i="8"/>
  <c r="IA38" i="8"/>
  <c r="IA39" i="8"/>
  <c r="IA40" i="8"/>
  <c r="IA41" i="8"/>
  <c r="IA42" i="8"/>
  <c r="IA43" i="8"/>
  <c r="IA44" i="8"/>
  <c r="IA45" i="8"/>
  <c r="IA46" i="8"/>
  <c r="IA47" i="8"/>
  <c r="IA2" i="8"/>
  <c r="HZ3" i="8"/>
  <c r="HZ4" i="8"/>
  <c r="HZ5" i="8"/>
  <c r="HZ6" i="8"/>
  <c r="HZ7" i="8"/>
  <c r="HZ8" i="8"/>
  <c r="HZ9" i="8"/>
  <c r="HZ10" i="8"/>
  <c r="HZ11" i="8"/>
  <c r="HZ12" i="8"/>
  <c r="HZ13" i="8"/>
  <c r="HZ14" i="8"/>
  <c r="HZ15" i="8"/>
  <c r="HZ16" i="8"/>
  <c r="HZ17" i="8"/>
  <c r="HZ18" i="8"/>
  <c r="HZ19" i="8"/>
  <c r="HZ20" i="8"/>
  <c r="HZ21" i="8"/>
  <c r="HZ22" i="8"/>
  <c r="HZ23" i="8"/>
  <c r="HZ24" i="8"/>
  <c r="HZ25" i="8"/>
  <c r="HZ26" i="8"/>
  <c r="HZ27" i="8"/>
  <c r="HZ28" i="8"/>
  <c r="HZ29" i="8"/>
  <c r="HZ30" i="8"/>
  <c r="HZ31" i="8"/>
  <c r="HZ32" i="8"/>
  <c r="HZ33" i="8"/>
  <c r="HZ34" i="8"/>
  <c r="HZ35" i="8"/>
  <c r="HZ36" i="8"/>
  <c r="HZ37" i="8"/>
  <c r="HZ38" i="8"/>
  <c r="HZ39" i="8"/>
  <c r="HZ40" i="8"/>
  <c r="HZ41" i="8"/>
  <c r="HZ42" i="8"/>
  <c r="HZ43" i="8"/>
  <c r="HZ44" i="8"/>
  <c r="HZ45" i="8"/>
  <c r="HZ46" i="8"/>
  <c r="HZ47" i="8"/>
  <c r="HZ2" i="8"/>
  <c r="HY3" i="8"/>
  <c r="HY4" i="8"/>
  <c r="HY5" i="8"/>
  <c r="HY6" i="8"/>
  <c r="HY7" i="8"/>
  <c r="HY8" i="8"/>
  <c r="HY9" i="8"/>
  <c r="HY10" i="8"/>
  <c r="HY11" i="8"/>
  <c r="HY12" i="8"/>
  <c r="HY13" i="8"/>
  <c r="HY14" i="8"/>
  <c r="HY15" i="8"/>
  <c r="HY16" i="8"/>
  <c r="HY17" i="8"/>
  <c r="HY18" i="8"/>
  <c r="HY19" i="8"/>
  <c r="HY20" i="8"/>
  <c r="HY21" i="8"/>
  <c r="HY22" i="8"/>
  <c r="HY23" i="8"/>
  <c r="HY24" i="8"/>
  <c r="HY25" i="8"/>
  <c r="HY26" i="8"/>
  <c r="HY27" i="8"/>
  <c r="HY28" i="8"/>
  <c r="HY29" i="8"/>
  <c r="HY30" i="8"/>
  <c r="HY31" i="8"/>
  <c r="HY32" i="8"/>
  <c r="HY33" i="8"/>
  <c r="HY34" i="8"/>
  <c r="HY35" i="8"/>
  <c r="HY36" i="8"/>
  <c r="HY37" i="8"/>
  <c r="HY38" i="8"/>
  <c r="HY39" i="8"/>
  <c r="HY40" i="8"/>
  <c r="HY41" i="8"/>
  <c r="HY42" i="8"/>
  <c r="HY43" i="8"/>
  <c r="HY44" i="8"/>
  <c r="HY45" i="8"/>
  <c r="HY46" i="8"/>
  <c r="HY47" i="8"/>
  <c r="HY2" i="8"/>
  <c r="HX3" i="8"/>
  <c r="HX4" i="8"/>
  <c r="HX5" i="8"/>
  <c r="HX6" i="8"/>
  <c r="HX7" i="8"/>
  <c r="HX8" i="8"/>
  <c r="HX9" i="8"/>
  <c r="HX10" i="8"/>
  <c r="HX11" i="8"/>
  <c r="HX12" i="8"/>
  <c r="HX13" i="8"/>
  <c r="HX14" i="8"/>
  <c r="HX15" i="8"/>
  <c r="HX16" i="8"/>
  <c r="HX17" i="8"/>
  <c r="HX18" i="8"/>
  <c r="HX19" i="8"/>
  <c r="HX20" i="8"/>
  <c r="HX21" i="8"/>
  <c r="HX22" i="8"/>
  <c r="HX23" i="8"/>
  <c r="HX24" i="8"/>
  <c r="HX25" i="8"/>
  <c r="HX26" i="8"/>
  <c r="HX27" i="8"/>
  <c r="HX28" i="8"/>
  <c r="HX29" i="8"/>
  <c r="HX30" i="8"/>
  <c r="HX31" i="8"/>
  <c r="HX32" i="8"/>
  <c r="HX33" i="8"/>
  <c r="HX34" i="8"/>
  <c r="HX35" i="8"/>
  <c r="HX36" i="8"/>
  <c r="HX37" i="8"/>
  <c r="HX38" i="8"/>
  <c r="HX39" i="8"/>
  <c r="HX40" i="8"/>
  <c r="HX41" i="8"/>
  <c r="HX42" i="8"/>
  <c r="HX43" i="8"/>
  <c r="HX44" i="8"/>
  <c r="HX45" i="8"/>
  <c r="HX46" i="8"/>
  <c r="HX47" i="8"/>
  <c r="HX2" i="8"/>
  <c r="FU3" i="8"/>
  <c r="FU4" i="8"/>
  <c r="FU5" i="8"/>
  <c r="FU6" i="8"/>
  <c r="FU7" i="8"/>
  <c r="FU8" i="8"/>
  <c r="FU9" i="8"/>
  <c r="FU10" i="8"/>
  <c r="FU11" i="8"/>
  <c r="FU12" i="8"/>
  <c r="FU13" i="8"/>
  <c r="FU14" i="8"/>
  <c r="FU15" i="8"/>
  <c r="FU16" i="8"/>
  <c r="FU17" i="8"/>
  <c r="FU18" i="8"/>
  <c r="FU19" i="8"/>
  <c r="FU20" i="8"/>
  <c r="FU21" i="8"/>
  <c r="FU22" i="8"/>
  <c r="FU23" i="8"/>
  <c r="FU24" i="8"/>
  <c r="FU25" i="8"/>
  <c r="FU26" i="8"/>
  <c r="FU27" i="8"/>
  <c r="FU28" i="8"/>
  <c r="FU29" i="8"/>
  <c r="FU30" i="8"/>
  <c r="FU31" i="8"/>
  <c r="FU32" i="8"/>
  <c r="FU33" i="8"/>
  <c r="FU34" i="8"/>
  <c r="FU35" i="8"/>
  <c r="FU36" i="8"/>
  <c r="FU37" i="8"/>
  <c r="FU38" i="8"/>
  <c r="FU39" i="8"/>
  <c r="FU40" i="8"/>
  <c r="FU41" i="8"/>
  <c r="FU42" i="8"/>
  <c r="FU43" i="8"/>
  <c r="FU44" i="8"/>
  <c r="FU45" i="8"/>
  <c r="FU46" i="8"/>
  <c r="FU47" i="8"/>
  <c r="FU2" i="8"/>
  <c r="FT3" i="8"/>
  <c r="FT4" i="8"/>
  <c r="FT5" i="8"/>
  <c r="FT6" i="8"/>
  <c r="FT7" i="8"/>
  <c r="FT8" i="8"/>
  <c r="FT9" i="8"/>
  <c r="FT10" i="8"/>
  <c r="FT11" i="8"/>
  <c r="FT12" i="8"/>
  <c r="FT13" i="8"/>
  <c r="FT14" i="8"/>
  <c r="FT15" i="8"/>
  <c r="FT16" i="8"/>
  <c r="FT17" i="8"/>
  <c r="FT18" i="8"/>
  <c r="FT19" i="8"/>
  <c r="FT20" i="8"/>
  <c r="FT21" i="8"/>
  <c r="FT22" i="8"/>
  <c r="FT23" i="8"/>
  <c r="FT24" i="8"/>
  <c r="FT25" i="8"/>
  <c r="FT26" i="8"/>
  <c r="FT27" i="8"/>
  <c r="FT28" i="8"/>
  <c r="FT29" i="8"/>
  <c r="FT30" i="8"/>
  <c r="FT31" i="8"/>
  <c r="FT32" i="8"/>
  <c r="FT33" i="8"/>
  <c r="FT34" i="8"/>
  <c r="FT35" i="8"/>
  <c r="FT36" i="8"/>
  <c r="FT37" i="8"/>
  <c r="FT38" i="8"/>
  <c r="FT39" i="8"/>
  <c r="FT40" i="8"/>
  <c r="FT41" i="8"/>
  <c r="FT42" i="8"/>
  <c r="FT43" i="8"/>
  <c r="FT44" i="8"/>
  <c r="FT45" i="8"/>
  <c r="FT46" i="8"/>
  <c r="FT47" i="8"/>
  <c r="FT2" i="8"/>
  <c r="FS3" i="8"/>
  <c r="FS4" i="8"/>
  <c r="FS5" i="8"/>
  <c r="FS6" i="8"/>
  <c r="FS7" i="8"/>
  <c r="FS8" i="8"/>
  <c r="FS9" i="8"/>
  <c r="FS10" i="8"/>
  <c r="FS11" i="8"/>
  <c r="FS12" i="8"/>
  <c r="FS13" i="8"/>
  <c r="FS14" i="8"/>
  <c r="FS15" i="8"/>
  <c r="FS16" i="8"/>
  <c r="FS17" i="8"/>
  <c r="FS18" i="8"/>
  <c r="FS19" i="8"/>
  <c r="FS20" i="8"/>
  <c r="FS21" i="8"/>
  <c r="FS22" i="8"/>
  <c r="FS23" i="8"/>
  <c r="FS24" i="8"/>
  <c r="FS25" i="8"/>
  <c r="FS26" i="8"/>
  <c r="FS27" i="8"/>
  <c r="FS28" i="8"/>
  <c r="FS29" i="8"/>
  <c r="FS30" i="8"/>
  <c r="FS31" i="8"/>
  <c r="FS32" i="8"/>
  <c r="FS33" i="8"/>
  <c r="FS34" i="8"/>
  <c r="FS35" i="8"/>
  <c r="FS36" i="8"/>
  <c r="FS37" i="8"/>
  <c r="FS38" i="8"/>
  <c r="FS39" i="8"/>
  <c r="FS40" i="8"/>
  <c r="FS41" i="8"/>
  <c r="FS42" i="8"/>
  <c r="FS43" i="8"/>
  <c r="FS44" i="8"/>
  <c r="FS45" i="8"/>
  <c r="FS46" i="8"/>
  <c r="FS47" i="8"/>
  <c r="FS2" i="8"/>
  <c r="FR3" i="8"/>
  <c r="FR4" i="8"/>
  <c r="FR5" i="8"/>
  <c r="FR6" i="8"/>
  <c r="FR7" i="8"/>
  <c r="FR8" i="8"/>
  <c r="FR9" i="8"/>
  <c r="FR10" i="8"/>
  <c r="FR11" i="8"/>
  <c r="FR12" i="8"/>
  <c r="FR13" i="8"/>
  <c r="FR14" i="8"/>
  <c r="FR15" i="8"/>
  <c r="FR16" i="8"/>
  <c r="FR17" i="8"/>
  <c r="FR18" i="8"/>
  <c r="FR19" i="8"/>
  <c r="FR20" i="8"/>
  <c r="FR21" i="8"/>
  <c r="FR22" i="8"/>
  <c r="FR23" i="8"/>
  <c r="FR24" i="8"/>
  <c r="FR25" i="8"/>
  <c r="FR26" i="8"/>
  <c r="FR27" i="8"/>
  <c r="FR28" i="8"/>
  <c r="FR29" i="8"/>
  <c r="FR30" i="8"/>
  <c r="FR31" i="8"/>
  <c r="FR32" i="8"/>
  <c r="FR33" i="8"/>
  <c r="FR34" i="8"/>
  <c r="FR35" i="8"/>
  <c r="FR36" i="8"/>
  <c r="FR37" i="8"/>
  <c r="FR38" i="8"/>
  <c r="FR39" i="8"/>
  <c r="FR40" i="8"/>
  <c r="FR41" i="8"/>
  <c r="FR42" i="8"/>
  <c r="FR43" i="8"/>
  <c r="FR44" i="8"/>
  <c r="FR45" i="8"/>
  <c r="FR46" i="8"/>
  <c r="FR47" i="8"/>
  <c r="FR2" i="8"/>
  <c r="FQ3" i="8"/>
  <c r="FQ4" i="8"/>
  <c r="FQ5" i="8"/>
  <c r="FQ6" i="8"/>
  <c r="FQ7" i="8"/>
  <c r="FQ8" i="8"/>
  <c r="FQ9" i="8"/>
  <c r="FQ10" i="8"/>
  <c r="FQ11" i="8"/>
  <c r="FQ12" i="8"/>
  <c r="FQ13" i="8"/>
  <c r="FQ14" i="8"/>
  <c r="FQ15" i="8"/>
  <c r="FQ16" i="8"/>
  <c r="FQ17" i="8"/>
  <c r="FQ18" i="8"/>
  <c r="FQ19" i="8"/>
  <c r="FQ20" i="8"/>
  <c r="FQ21" i="8"/>
  <c r="FQ22" i="8"/>
  <c r="FQ23" i="8"/>
  <c r="FQ24" i="8"/>
  <c r="FQ25" i="8"/>
  <c r="FQ26" i="8"/>
  <c r="FQ27" i="8"/>
  <c r="FQ28" i="8"/>
  <c r="FQ29" i="8"/>
  <c r="FQ30" i="8"/>
  <c r="FQ31" i="8"/>
  <c r="FQ32" i="8"/>
  <c r="FQ33" i="8"/>
  <c r="FQ34" i="8"/>
  <c r="FQ35" i="8"/>
  <c r="FQ36" i="8"/>
  <c r="FQ37" i="8"/>
  <c r="FQ38" i="8"/>
  <c r="FQ39" i="8"/>
  <c r="FQ40" i="8"/>
  <c r="FQ41" i="8"/>
  <c r="FQ42" i="8"/>
  <c r="FQ43" i="8"/>
  <c r="FQ44" i="8"/>
  <c r="FQ45" i="8"/>
  <c r="FQ46" i="8"/>
  <c r="FQ47" i="8"/>
  <c r="FQ2" i="8"/>
  <c r="FP3" i="8"/>
  <c r="FP4" i="8"/>
  <c r="FP5" i="8"/>
  <c r="FP6" i="8"/>
  <c r="FP7" i="8"/>
  <c r="FP8" i="8"/>
  <c r="FP9" i="8"/>
  <c r="FP10" i="8"/>
  <c r="FP11" i="8"/>
  <c r="FP12" i="8"/>
  <c r="FP13" i="8"/>
  <c r="FP14" i="8"/>
  <c r="FP15" i="8"/>
  <c r="FP16" i="8"/>
  <c r="FP17" i="8"/>
  <c r="FP18" i="8"/>
  <c r="FP19" i="8"/>
  <c r="FP20" i="8"/>
  <c r="FP21" i="8"/>
  <c r="FP22" i="8"/>
  <c r="FP23" i="8"/>
  <c r="FP24" i="8"/>
  <c r="FP25" i="8"/>
  <c r="FP26" i="8"/>
  <c r="FP27" i="8"/>
  <c r="FP28" i="8"/>
  <c r="FP29" i="8"/>
  <c r="FP30" i="8"/>
  <c r="FP31" i="8"/>
  <c r="FP32" i="8"/>
  <c r="FP33" i="8"/>
  <c r="FP34" i="8"/>
  <c r="FP35" i="8"/>
  <c r="FP36" i="8"/>
  <c r="FP37" i="8"/>
  <c r="FP38" i="8"/>
  <c r="FP39" i="8"/>
  <c r="FP40" i="8"/>
  <c r="FP41" i="8"/>
  <c r="FP42" i="8"/>
  <c r="FP43" i="8"/>
  <c r="FP44" i="8"/>
  <c r="FP45" i="8"/>
  <c r="FP46" i="8"/>
  <c r="FP47" i="8"/>
  <c r="FP2" i="8"/>
  <c r="FO3" i="8"/>
  <c r="FO4" i="8"/>
  <c r="FO5" i="8"/>
  <c r="FO6" i="8"/>
  <c r="FO7" i="8"/>
  <c r="FO8" i="8"/>
  <c r="FO9" i="8"/>
  <c r="FO10" i="8"/>
  <c r="FO11" i="8"/>
  <c r="FO12" i="8"/>
  <c r="FO13" i="8"/>
  <c r="FO14" i="8"/>
  <c r="FO15" i="8"/>
  <c r="FO16" i="8"/>
  <c r="FO17" i="8"/>
  <c r="FO18" i="8"/>
  <c r="FO19" i="8"/>
  <c r="FO20" i="8"/>
  <c r="FO21" i="8"/>
  <c r="FO22" i="8"/>
  <c r="FO23" i="8"/>
  <c r="FO24" i="8"/>
  <c r="FO25" i="8"/>
  <c r="FO26" i="8"/>
  <c r="FO27" i="8"/>
  <c r="FO28" i="8"/>
  <c r="FO29" i="8"/>
  <c r="FO30" i="8"/>
  <c r="FO31" i="8"/>
  <c r="FO32" i="8"/>
  <c r="FO33" i="8"/>
  <c r="FO34" i="8"/>
  <c r="FO35" i="8"/>
  <c r="FO36" i="8"/>
  <c r="FO37" i="8"/>
  <c r="FO38" i="8"/>
  <c r="FO39" i="8"/>
  <c r="FO40" i="8"/>
  <c r="FO41" i="8"/>
  <c r="FO42" i="8"/>
  <c r="FO43" i="8"/>
  <c r="FO44" i="8"/>
  <c r="FO45" i="8"/>
  <c r="FO46" i="8"/>
  <c r="FO47" i="8"/>
  <c r="FO2" i="8"/>
  <c r="FN3" i="8"/>
  <c r="FN4" i="8"/>
  <c r="FN5" i="8"/>
  <c r="FN6" i="8"/>
  <c r="FN7" i="8"/>
  <c r="FN8" i="8"/>
  <c r="FN9" i="8"/>
  <c r="FN10" i="8"/>
  <c r="FN11" i="8"/>
  <c r="FN12" i="8"/>
  <c r="FN13" i="8"/>
  <c r="FN14" i="8"/>
  <c r="FN15" i="8"/>
  <c r="FN16" i="8"/>
  <c r="FN17" i="8"/>
  <c r="FN18" i="8"/>
  <c r="FN19" i="8"/>
  <c r="FN20" i="8"/>
  <c r="FN21" i="8"/>
  <c r="FN22" i="8"/>
  <c r="FN23" i="8"/>
  <c r="FN24" i="8"/>
  <c r="FN25" i="8"/>
  <c r="FN26" i="8"/>
  <c r="FN27" i="8"/>
  <c r="FN28" i="8"/>
  <c r="FN29" i="8"/>
  <c r="FN30" i="8"/>
  <c r="FN31" i="8"/>
  <c r="FN32" i="8"/>
  <c r="FN33" i="8"/>
  <c r="FN34" i="8"/>
  <c r="FN35" i="8"/>
  <c r="FN36" i="8"/>
  <c r="FN37" i="8"/>
  <c r="FN38" i="8"/>
  <c r="FN39" i="8"/>
  <c r="FN40" i="8"/>
  <c r="FN41" i="8"/>
  <c r="FN42" i="8"/>
  <c r="FN43" i="8"/>
  <c r="FN44" i="8"/>
  <c r="FN45" i="8"/>
  <c r="FN46" i="8"/>
  <c r="FN47" i="8"/>
  <c r="FN2" i="8"/>
  <c r="FM3" i="8"/>
  <c r="FM4" i="8"/>
  <c r="FM5" i="8"/>
  <c r="FM6" i="8"/>
  <c r="FM7" i="8"/>
  <c r="FM8" i="8"/>
  <c r="FM9" i="8"/>
  <c r="FM10" i="8"/>
  <c r="FM11" i="8"/>
  <c r="FM12" i="8"/>
  <c r="FM13" i="8"/>
  <c r="FM14" i="8"/>
  <c r="FM15" i="8"/>
  <c r="FM16" i="8"/>
  <c r="FM17" i="8"/>
  <c r="FM18" i="8"/>
  <c r="FM19" i="8"/>
  <c r="FM20" i="8"/>
  <c r="FM21" i="8"/>
  <c r="FM22" i="8"/>
  <c r="FM23" i="8"/>
  <c r="FM24" i="8"/>
  <c r="FM25" i="8"/>
  <c r="FM26" i="8"/>
  <c r="FM27" i="8"/>
  <c r="FM28" i="8"/>
  <c r="FM29" i="8"/>
  <c r="FM30" i="8"/>
  <c r="FM31" i="8"/>
  <c r="FM32" i="8"/>
  <c r="FM33" i="8"/>
  <c r="FM34" i="8"/>
  <c r="FM35" i="8"/>
  <c r="FM36" i="8"/>
  <c r="FM37" i="8"/>
  <c r="FM38" i="8"/>
  <c r="FM39" i="8"/>
  <c r="FM40" i="8"/>
  <c r="FM41" i="8"/>
  <c r="FM42" i="8"/>
  <c r="FM43" i="8"/>
  <c r="FM44" i="8"/>
  <c r="FM45" i="8"/>
  <c r="FM46" i="8"/>
  <c r="FM47" i="8"/>
  <c r="FM2" i="8"/>
  <c r="FL3" i="8"/>
  <c r="FL4" i="8"/>
  <c r="FL5" i="8"/>
  <c r="FL6" i="8"/>
  <c r="FL7" i="8"/>
  <c r="FL8" i="8"/>
  <c r="FL9" i="8"/>
  <c r="FL10" i="8"/>
  <c r="FL11" i="8"/>
  <c r="FL12" i="8"/>
  <c r="FL13" i="8"/>
  <c r="FL14" i="8"/>
  <c r="FL15" i="8"/>
  <c r="FL16" i="8"/>
  <c r="FL17" i="8"/>
  <c r="FL18" i="8"/>
  <c r="FL19" i="8"/>
  <c r="FL20" i="8"/>
  <c r="FL21" i="8"/>
  <c r="FL22" i="8"/>
  <c r="FL23" i="8"/>
  <c r="FL24" i="8"/>
  <c r="FL25" i="8"/>
  <c r="FL26" i="8"/>
  <c r="FL27" i="8"/>
  <c r="FL28" i="8"/>
  <c r="FL29" i="8"/>
  <c r="FL30" i="8"/>
  <c r="FL31" i="8"/>
  <c r="FL32" i="8"/>
  <c r="FL33" i="8"/>
  <c r="FL34" i="8"/>
  <c r="FL35" i="8"/>
  <c r="FL36" i="8"/>
  <c r="FL37" i="8"/>
  <c r="FL38" i="8"/>
  <c r="FL39" i="8"/>
  <c r="FL40" i="8"/>
  <c r="FL41" i="8"/>
  <c r="FL42" i="8"/>
  <c r="FL43" i="8"/>
  <c r="FL44" i="8"/>
  <c r="FL45" i="8"/>
  <c r="FL46" i="8"/>
  <c r="FL47" i="8"/>
  <c r="FL2" i="8"/>
  <c r="FK3" i="8"/>
  <c r="FK4" i="8"/>
  <c r="FK5" i="8"/>
  <c r="FK6" i="8"/>
  <c r="FK7" i="8"/>
  <c r="FK8" i="8"/>
  <c r="FK9" i="8"/>
  <c r="FK10" i="8"/>
  <c r="FK11" i="8"/>
  <c r="FK12" i="8"/>
  <c r="FK13" i="8"/>
  <c r="FK14" i="8"/>
  <c r="FK15" i="8"/>
  <c r="FK16" i="8"/>
  <c r="FK17" i="8"/>
  <c r="FK18" i="8"/>
  <c r="FK19" i="8"/>
  <c r="FK20" i="8"/>
  <c r="FK21" i="8"/>
  <c r="FK22" i="8"/>
  <c r="FK23" i="8"/>
  <c r="FK24" i="8"/>
  <c r="FK25" i="8"/>
  <c r="FK26" i="8"/>
  <c r="FK27" i="8"/>
  <c r="FK28" i="8"/>
  <c r="FK29" i="8"/>
  <c r="FK30" i="8"/>
  <c r="FK31" i="8"/>
  <c r="FK32" i="8"/>
  <c r="FK33" i="8"/>
  <c r="FK34" i="8"/>
  <c r="FK35" i="8"/>
  <c r="FK36" i="8"/>
  <c r="FK37" i="8"/>
  <c r="FK38" i="8"/>
  <c r="FK39" i="8"/>
  <c r="FK40" i="8"/>
  <c r="FK41" i="8"/>
  <c r="FK42" i="8"/>
  <c r="FK43" i="8"/>
  <c r="FK44" i="8"/>
  <c r="FK45" i="8"/>
  <c r="FK46" i="8"/>
  <c r="FK47" i="8"/>
  <c r="FK2" i="8"/>
  <c r="FJ3" i="8"/>
  <c r="FJ4" i="8"/>
  <c r="FJ5" i="8"/>
  <c r="FJ6" i="8"/>
  <c r="FJ7" i="8"/>
  <c r="FJ8" i="8"/>
  <c r="FJ9" i="8"/>
  <c r="FJ10" i="8"/>
  <c r="FJ11" i="8"/>
  <c r="FJ12" i="8"/>
  <c r="FJ13" i="8"/>
  <c r="FJ14" i="8"/>
  <c r="FJ15" i="8"/>
  <c r="FJ16" i="8"/>
  <c r="FJ17" i="8"/>
  <c r="FJ18" i="8"/>
  <c r="FJ19" i="8"/>
  <c r="FJ20" i="8"/>
  <c r="FJ21" i="8"/>
  <c r="FJ22" i="8"/>
  <c r="FJ23" i="8"/>
  <c r="FJ24" i="8"/>
  <c r="FJ25" i="8"/>
  <c r="FJ26" i="8"/>
  <c r="FJ27" i="8"/>
  <c r="FJ28" i="8"/>
  <c r="FJ29" i="8"/>
  <c r="FJ30" i="8"/>
  <c r="FJ31" i="8"/>
  <c r="FJ32" i="8"/>
  <c r="FJ33" i="8"/>
  <c r="FJ34" i="8"/>
  <c r="FJ35" i="8"/>
  <c r="FJ36" i="8"/>
  <c r="FJ37" i="8"/>
  <c r="FJ38" i="8"/>
  <c r="FJ39" i="8"/>
  <c r="FJ40" i="8"/>
  <c r="FJ41" i="8"/>
  <c r="FJ42" i="8"/>
  <c r="FJ43" i="8"/>
  <c r="FJ44" i="8"/>
  <c r="FJ45" i="8"/>
  <c r="FJ46" i="8"/>
  <c r="FJ47" i="8"/>
  <c r="FJ2" i="8"/>
  <c r="EJ3" i="8"/>
  <c r="EJ4" i="8"/>
  <c r="EJ5" i="8"/>
  <c r="EJ6" i="8"/>
  <c r="EJ7" i="8"/>
  <c r="EJ8" i="8"/>
  <c r="EJ9" i="8"/>
  <c r="EJ10" i="8"/>
  <c r="EJ11" i="8"/>
  <c r="EJ12" i="8"/>
  <c r="EJ13" i="8"/>
  <c r="EJ14" i="8"/>
  <c r="EJ15" i="8"/>
  <c r="EJ16" i="8"/>
  <c r="EJ17" i="8"/>
  <c r="EJ18" i="8"/>
  <c r="EJ19" i="8"/>
  <c r="EJ20" i="8"/>
  <c r="EJ21" i="8"/>
  <c r="EJ22" i="8"/>
  <c r="EJ23" i="8"/>
  <c r="EJ24" i="8"/>
  <c r="EJ25" i="8"/>
  <c r="EJ26" i="8"/>
  <c r="EJ27" i="8"/>
  <c r="EJ28" i="8"/>
  <c r="EJ29" i="8"/>
  <c r="EJ30" i="8"/>
  <c r="EJ31" i="8"/>
  <c r="EJ32" i="8"/>
  <c r="EJ33" i="8"/>
  <c r="EJ34" i="8"/>
  <c r="EJ35" i="8"/>
  <c r="EJ36" i="8"/>
  <c r="EJ37" i="8"/>
  <c r="EJ38" i="8"/>
  <c r="EJ39" i="8"/>
  <c r="EJ40" i="8"/>
  <c r="EJ41" i="8"/>
  <c r="EJ42" i="8"/>
  <c r="EJ43" i="8"/>
  <c r="EJ44" i="8"/>
  <c r="EJ45" i="8"/>
  <c r="EJ46" i="8"/>
  <c r="EJ47" i="8"/>
  <c r="EJ2" i="8"/>
  <c r="EI3" i="8"/>
  <c r="EI4" i="8"/>
  <c r="EI5" i="8"/>
  <c r="EI6" i="8"/>
  <c r="EI7" i="8"/>
  <c r="EI8" i="8"/>
  <c r="EI9" i="8"/>
  <c r="EI10" i="8"/>
  <c r="EI11" i="8"/>
  <c r="EI12" i="8"/>
  <c r="EI13" i="8"/>
  <c r="EI14" i="8"/>
  <c r="EI15" i="8"/>
  <c r="EI16" i="8"/>
  <c r="EI17" i="8"/>
  <c r="EI18" i="8"/>
  <c r="EI19" i="8"/>
  <c r="EI20" i="8"/>
  <c r="EI21" i="8"/>
  <c r="EI22" i="8"/>
  <c r="EI23" i="8"/>
  <c r="EI24" i="8"/>
  <c r="EI25" i="8"/>
  <c r="EI26" i="8"/>
  <c r="EI27" i="8"/>
  <c r="EI28" i="8"/>
  <c r="EI29" i="8"/>
  <c r="EI30" i="8"/>
  <c r="EI31" i="8"/>
  <c r="EI32" i="8"/>
  <c r="EI33" i="8"/>
  <c r="EI34" i="8"/>
  <c r="EI35" i="8"/>
  <c r="EI36" i="8"/>
  <c r="EI37" i="8"/>
  <c r="EI38" i="8"/>
  <c r="EI39" i="8"/>
  <c r="EI40" i="8"/>
  <c r="EI41" i="8"/>
  <c r="EI42" i="8"/>
  <c r="EI43" i="8"/>
  <c r="EI44" i="8"/>
  <c r="EI45" i="8"/>
  <c r="EI46" i="8"/>
  <c r="EI47" i="8"/>
  <c r="EI2" i="8"/>
  <c r="EH3" i="8"/>
  <c r="EH4" i="8"/>
  <c r="EH5" i="8"/>
  <c r="EH6" i="8"/>
  <c r="EH7" i="8"/>
  <c r="EH8" i="8"/>
  <c r="EH9" i="8"/>
  <c r="EH10" i="8"/>
  <c r="EH11" i="8"/>
  <c r="EH12" i="8"/>
  <c r="EH13" i="8"/>
  <c r="EH14" i="8"/>
  <c r="EH15" i="8"/>
  <c r="EH16" i="8"/>
  <c r="EH17" i="8"/>
  <c r="EH18" i="8"/>
  <c r="EH19" i="8"/>
  <c r="EH20" i="8"/>
  <c r="EH21" i="8"/>
  <c r="EH22" i="8"/>
  <c r="EH23" i="8"/>
  <c r="EH24" i="8"/>
  <c r="EH25" i="8"/>
  <c r="EH26" i="8"/>
  <c r="EH27" i="8"/>
  <c r="EH28" i="8"/>
  <c r="EH29" i="8"/>
  <c r="EH30" i="8"/>
  <c r="EH31" i="8"/>
  <c r="EH32" i="8"/>
  <c r="EH33" i="8"/>
  <c r="EH34" i="8"/>
  <c r="EH35" i="8"/>
  <c r="EH36" i="8"/>
  <c r="EH37" i="8"/>
  <c r="EH38" i="8"/>
  <c r="EH39" i="8"/>
  <c r="EH40" i="8"/>
  <c r="EH41" i="8"/>
  <c r="EH42" i="8"/>
  <c r="EH43" i="8"/>
  <c r="EH44" i="8"/>
  <c r="EH45" i="8"/>
  <c r="EH46" i="8"/>
  <c r="EH47" i="8"/>
  <c r="EH2" i="8"/>
  <c r="EG3" i="8"/>
  <c r="EG4" i="8"/>
  <c r="EG5" i="8"/>
  <c r="EG6" i="8"/>
  <c r="EG7" i="8"/>
  <c r="EG8" i="8"/>
  <c r="EG9" i="8"/>
  <c r="EG10" i="8"/>
  <c r="EG11" i="8"/>
  <c r="EG12" i="8"/>
  <c r="EG13" i="8"/>
  <c r="EG14" i="8"/>
  <c r="EG15" i="8"/>
  <c r="EG16" i="8"/>
  <c r="EG17" i="8"/>
  <c r="EG18" i="8"/>
  <c r="EG19" i="8"/>
  <c r="EG20" i="8"/>
  <c r="EG21" i="8"/>
  <c r="EG22" i="8"/>
  <c r="EG23" i="8"/>
  <c r="EG24" i="8"/>
  <c r="EG25" i="8"/>
  <c r="EG26" i="8"/>
  <c r="EG27" i="8"/>
  <c r="EG28" i="8"/>
  <c r="EG29" i="8"/>
  <c r="EG30" i="8"/>
  <c r="EG31" i="8"/>
  <c r="EG32" i="8"/>
  <c r="EG33" i="8"/>
  <c r="EG34" i="8"/>
  <c r="EG35" i="8"/>
  <c r="EG36" i="8"/>
  <c r="EG37" i="8"/>
  <c r="EG38" i="8"/>
  <c r="EG39" i="8"/>
  <c r="EG40" i="8"/>
  <c r="EG41" i="8"/>
  <c r="EG42" i="8"/>
  <c r="EG43" i="8"/>
  <c r="EG44" i="8"/>
  <c r="EG45" i="8"/>
  <c r="EG46" i="8"/>
  <c r="EG47" i="8"/>
  <c r="EG2" i="8"/>
  <c r="EF3" i="8"/>
  <c r="EF4" i="8"/>
  <c r="EF5" i="8"/>
  <c r="EF6" i="8"/>
  <c r="EF7" i="8"/>
  <c r="EF8" i="8"/>
  <c r="EF9" i="8"/>
  <c r="EF10" i="8"/>
  <c r="EF11" i="8"/>
  <c r="EF12" i="8"/>
  <c r="EF13" i="8"/>
  <c r="EF14" i="8"/>
  <c r="EF15" i="8"/>
  <c r="EF16" i="8"/>
  <c r="EF17" i="8"/>
  <c r="EF18" i="8"/>
  <c r="EF19" i="8"/>
  <c r="EF20" i="8"/>
  <c r="EF21" i="8"/>
  <c r="EF22" i="8"/>
  <c r="EF23" i="8"/>
  <c r="EF24" i="8"/>
  <c r="EF25" i="8"/>
  <c r="EF26" i="8"/>
  <c r="EF27" i="8"/>
  <c r="EF28" i="8"/>
  <c r="EF29" i="8"/>
  <c r="EF30" i="8"/>
  <c r="EF31" i="8"/>
  <c r="EF32" i="8"/>
  <c r="EF33" i="8"/>
  <c r="EF34" i="8"/>
  <c r="EF35" i="8"/>
  <c r="EF36" i="8"/>
  <c r="EF37" i="8"/>
  <c r="EF38" i="8"/>
  <c r="EF39" i="8"/>
  <c r="EF40" i="8"/>
  <c r="EF41" i="8"/>
  <c r="EF42" i="8"/>
  <c r="EF43" i="8"/>
  <c r="EF44" i="8"/>
  <c r="EF45" i="8"/>
  <c r="EF46" i="8"/>
  <c r="EF47" i="8"/>
  <c r="EF2" i="8"/>
  <c r="EE3" i="8"/>
  <c r="EE4" i="8"/>
  <c r="EE5" i="8"/>
  <c r="EE6" i="8"/>
  <c r="EE7" i="8"/>
  <c r="EE8" i="8"/>
  <c r="EE9" i="8"/>
  <c r="EE10" i="8"/>
  <c r="EE11" i="8"/>
  <c r="EE12" i="8"/>
  <c r="EE13" i="8"/>
  <c r="EE14" i="8"/>
  <c r="EE15" i="8"/>
  <c r="EE16" i="8"/>
  <c r="EE17" i="8"/>
  <c r="EE18" i="8"/>
  <c r="EE19" i="8"/>
  <c r="EE20" i="8"/>
  <c r="EE21" i="8"/>
  <c r="EE22" i="8"/>
  <c r="EE23" i="8"/>
  <c r="EE24" i="8"/>
  <c r="EE25" i="8"/>
  <c r="EE26" i="8"/>
  <c r="EE27" i="8"/>
  <c r="EE28" i="8"/>
  <c r="EE29" i="8"/>
  <c r="EE30" i="8"/>
  <c r="EE31" i="8"/>
  <c r="EE32" i="8"/>
  <c r="EE33" i="8"/>
  <c r="EE34" i="8"/>
  <c r="EE35" i="8"/>
  <c r="EE36" i="8"/>
  <c r="EE37" i="8"/>
  <c r="EE38" i="8"/>
  <c r="EE39" i="8"/>
  <c r="EE40" i="8"/>
  <c r="EE41" i="8"/>
  <c r="EE42" i="8"/>
  <c r="EE43" i="8"/>
  <c r="EE44" i="8"/>
  <c r="EE45" i="8"/>
  <c r="EE46" i="8"/>
  <c r="EE47" i="8"/>
  <c r="EE2" i="8"/>
  <c r="ED3" i="8"/>
  <c r="ED4" i="8"/>
  <c r="ED5" i="8"/>
  <c r="ED6" i="8"/>
  <c r="ED7" i="8"/>
  <c r="ED8" i="8"/>
  <c r="ED9" i="8"/>
  <c r="ED10" i="8"/>
  <c r="ED11" i="8"/>
  <c r="ED12" i="8"/>
  <c r="ED13" i="8"/>
  <c r="ED14" i="8"/>
  <c r="ED15" i="8"/>
  <c r="ED16" i="8"/>
  <c r="ED17" i="8"/>
  <c r="ED18" i="8"/>
  <c r="ED19" i="8"/>
  <c r="ED20" i="8"/>
  <c r="ED21" i="8"/>
  <c r="ED22" i="8"/>
  <c r="ED23" i="8"/>
  <c r="ED24" i="8"/>
  <c r="ED25" i="8"/>
  <c r="ED26" i="8"/>
  <c r="ED27" i="8"/>
  <c r="ED28" i="8"/>
  <c r="ED29" i="8"/>
  <c r="ED30" i="8"/>
  <c r="ED31" i="8"/>
  <c r="ED32" i="8"/>
  <c r="ED33" i="8"/>
  <c r="ED34" i="8"/>
  <c r="ED35" i="8"/>
  <c r="ED36" i="8"/>
  <c r="ED37" i="8"/>
  <c r="ED38" i="8"/>
  <c r="ED39" i="8"/>
  <c r="ED40" i="8"/>
  <c r="ED41" i="8"/>
  <c r="ED42" i="8"/>
  <c r="ED43" i="8"/>
  <c r="ED44" i="8"/>
  <c r="ED45" i="8"/>
  <c r="ED46" i="8"/>
  <c r="ED47" i="8"/>
  <c r="ED2" i="8"/>
  <c r="EC3" i="8"/>
  <c r="EC4" i="8"/>
  <c r="EC5" i="8"/>
  <c r="EC6" i="8"/>
  <c r="EC7" i="8"/>
  <c r="EC8" i="8"/>
  <c r="EC9" i="8"/>
  <c r="EC10" i="8"/>
  <c r="EC11" i="8"/>
  <c r="EC12" i="8"/>
  <c r="EC13" i="8"/>
  <c r="EC14" i="8"/>
  <c r="EC15" i="8"/>
  <c r="EC16" i="8"/>
  <c r="EC17" i="8"/>
  <c r="EC18" i="8"/>
  <c r="EC19" i="8"/>
  <c r="EC20" i="8"/>
  <c r="EC21" i="8"/>
  <c r="EC22" i="8"/>
  <c r="EC23" i="8"/>
  <c r="EC24" i="8"/>
  <c r="EC25" i="8"/>
  <c r="EC26" i="8"/>
  <c r="EC27" i="8"/>
  <c r="EC28" i="8"/>
  <c r="EC29" i="8"/>
  <c r="EC30" i="8"/>
  <c r="EC31" i="8"/>
  <c r="EC32" i="8"/>
  <c r="EC33" i="8"/>
  <c r="EC34" i="8"/>
  <c r="EC35" i="8"/>
  <c r="EC36" i="8"/>
  <c r="EC37" i="8"/>
  <c r="EC38" i="8"/>
  <c r="EC39" i="8"/>
  <c r="EC40" i="8"/>
  <c r="EC41" i="8"/>
  <c r="EC42" i="8"/>
  <c r="EC43" i="8"/>
  <c r="EC44" i="8"/>
  <c r="EC45" i="8"/>
  <c r="EC46" i="8"/>
  <c r="EC47" i="8"/>
  <c r="EC2" i="8"/>
  <c r="EB3" i="8"/>
  <c r="EB4" i="8"/>
  <c r="EB5" i="8"/>
  <c r="EB6" i="8"/>
  <c r="EB7" i="8"/>
  <c r="EB8" i="8"/>
  <c r="EB9" i="8"/>
  <c r="EB10" i="8"/>
  <c r="EB11" i="8"/>
  <c r="EB12" i="8"/>
  <c r="EB13" i="8"/>
  <c r="EB14" i="8"/>
  <c r="EB15" i="8"/>
  <c r="EB16" i="8"/>
  <c r="EB17" i="8"/>
  <c r="EB18" i="8"/>
  <c r="EB19" i="8"/>
  <c r="EB20" i="8"/>
  <c r="EB21" i="8"/>
  <c r="EB22" i="8"/>
  <c r="EB23" i="8"/>
  <c r="EB24" i="8"/>
  <c r="EB25" i="8"/>
  <c r="EB26" i="8"/>
  <c r="EB27" i="8"/>
  <c r="EB28" i="8"/>
  <c r="EB29" i="8"/>
  <c r="EB30" i="8"/>
  <c r="EB31" i="8"/>
  <c r="EB32" i="8"/>
  <c r="EB33" i="8"/>
  <c r="EB34" i="8"/>
  <c r="EB35" i="8"/>
  <c r="EB36" i="8"/>
  <c r="EB37" i="8"/>
  <c r="EB38" i="8"/>
  <c r="EB39" i="8"/>
  <c r="EB40" i="8"/>
  <c r="EB41" i="8"/>
  <c r="EB42" i="8"/>
  <c r="EB43" i="8"/>
  <c r="EB44" i="8"/>
  <c r="EB45" i="8"/>
  <c r="EB46" i="8"/>
  <c r="EB47" i="8"/>
  <c r="EB2" i="8"/>
  <c r="EA3" i="8"/>
  <c r="EA4" i="8"/>
  <c r="EA5" i="8"/>
  <c r="EA6" i="8"/>
  <c r="EA7" i="8"/>
  <c r="EA8" i="8"/>
  <c r="EA9" i="8"/>
  <c r="EA10" i="8"/>
  <c r="EA11" i="8"/>
  <c r="EA12" i="8"/>
  <c r="EA13" i="8"/>
  <c r="EA14" i="8"/>
  <c r="EA15" i="8"/>
  <c r="EA16" i="8"/>
  <c r="EA17" i="8"/>
  <c r="EA18" i="8"/>
  <c r="EA19" i="8"/>
  <c r="EA20" i="8"/>
  <c r="EA21" i="8"/>
  <c r="EA22" i="8"/>
  <c r="EA23" i="8"/>
  <c r="EA24" i="8"/>
  <c r="EA25" i="8"/>
  <c r="EA26" i="8"/>
  <c r="EA27" i="8"/>
  <c r="EA28" i="8"/>
  <c r="EA29" i="8"/>
  <c r="EA30" i="8"/>
  <c r="EA31" i="8"/>
  <c r="EA32" i="8"/>
  <c r="EA33" i="8"/>
  <c r="EA34" i="8"/>
  <c r="EA35" i="8"/>
  <c r="EA36" i="8"/>
  <c r="EA37" i="8"/>
  <c r="EA38" i="8"/>
  <c r="EA39" i="8"/>
  <c r="EA40" i="8"/>
  <c r="EA41" i="8"/>
  <c r="EA42" i="8"/>
  <c r="EA43" i="8"/>
  <c r="EA44" i="8"/>
  <c r="EA45" i="8"/>
  <c r="EA46" i="8"/>
  <c r="EA47" i="8"/>
  <c r="EA2" i="8"/>
  <c r="DZ3" i="8"/>
  <c r="DZ4" i="8"/>
  <c r="DZ5" i="8"/>
  <c r="DZ6" i="8"/>
  <c r="DZ7" i="8"/>
  <c r="DZ8" i="8"/>
  <c r="DZ9" i="8"/>
  <c r="DZ10" i="8"/>
  <c r="DZ11" i="8"/>
  <c r="DZ12" i="8"/>
  <c r="DZ13" i="8"/>
  <c r="DZ14" i="8"/>
  <c r="DZ15" i="8"/>
  <c r="DZ16" i="8"/>
  <c r="DZ17" i="8"/>
  <c r="DZ18" i="8"/>
  <c r="DZ19" i="8"/>
  <c r="DZ20" i="8"/>
  <c r="DZ21" i="8"/>
  <c r="DZ22" i="8"/>
  <c r="DZ23" i="8"/>
  <c r="DZ24" i="8"/>
  <c r="DZ25" i="8"/>
  <c r="DZ26" i="8"/>
  <c r="DZ27" i="8"/>
  <c r="DZ28" i="8"/>
  <c r="DZ29" i="8"/>
  <c r="DZ30" i="8"/>
  <c r="DZ31" i="8"/>
  <c r="DZ32" i="8"/>
  <c r="DZ33" i="8"/>
  <c r="DZ34" i="8"/>
  <c r="DZ35" i="8"/>
  <c r="DZ36" i="8"/>
  <c r="DZ37" i="8"/>
  <c r="DZ38" i="8"/>
  <c r="DZ39" i="8"/>
  <c r="DZ40" i="8"/>
  <c r="DZ41" i="8"/>
  <c r="DZ42" i="8"/>
  <c r="DZ43" i="8"/>
  <c r="DZ44" i="8"/>
  <c r="DZ45" i="8"/>
  <c r="DZ46" i="8"/>
  <c r="DZ47" i="8"/>
  <c r="DZ2" i="8"/>
  <c r="DY3" i="8"/>
  <c r="DY4" i="8"/>
  <c r="DY5" i="8"/>
  <c r="DY6" i="8"/>
  <c r="DY7" i="8"/>
  <c r="DY8" i="8"/>
  <c r="DY9" i="8"/>
  <c r="DY10" i="8"/>
  <c r="DY11" i="8"/>
  <c r="DY12" i="8"/>
  <c r="DY13" i="8"/>
  <c r="DY14" i="8"/>
  <c r="DY15" i="8"/>
  <c r="DY16" i="8"/>
  <c r="DY17" i="8"/>
  <c r="DY18" i="8"/>
  <c r="DY19" i="8"/>
  <c r="DY20" i="8"/>
  <c r="DY21" i="8"/>
  <c r="DY22" i="8"/>
  <c r="DY23" i="8"/>
  <c r="DY24" i="8"/>
  <c r="DY25" i="8"/>
  <c r="DY26" i="8"/>
  <c r="DY27" i="8"/>
  <c r="DY28" i="8"/>
  <c r="DY29" i="8"/>
  <c r="DY30" i="8"/>
  <c r="DY31" i="8"/>
  <c r="DY32" i="8"/>
  <c r="DY33" i="8"/>
  <c r="DY34" i="8"/>
  <c r="DY35" i="8"/>
  <c r="DY36" i="8"/>
  <c r="DY37" i="8"/>
  <c r="DY38" i="8"/>
  <c r="DY39" i="8"/>
  <c r="DY40" i="8"/>
  <c r="DY41" i="8"/>
  <c r="DY42" i="8"/>
  <c r="DY43" i="8"/>
  <c r="DY44" i="8"/>
  <c r="DY45" i="8"/>
  <c r="DY46" i="8"/>
  <c r="DY47" i="8"/>
  <c r="DY2" i="8"/>
  <c r="BT3" i="8"/>
  <c r="BT4" i="8"/>
  <c r="BT5" i="8"/>
  <c r="BT6" i="8"/>
  <c r="BT7" i="8"/>
  <c r="BT8" i="8"/>
  <c r="BT9" i="8"/>
  <c r="BT10" i="8"/>
  <c r="BT11" i="8"/>
  <c r="BT12" i="8"/>
  <c r="BT13" i="8"/>
  <c r="BT14" i="8"/>
  <c r="BT15" i="8"/>
  <c r="BT16" i="8"/>
  <c r="BT17" i="8"/>
  <c r="BT18" i="8"/>
  <c r="BT19" i="8"/>
  <c r="BT20" i="8"/>
  <c r="BT21" i="8"/>
  <c r="BT22" i="8"/>
  <c r="BT23" i="8"/>
  <c r="BT24" i="8"/>
  <c r="BT25" i="8"/>
  <c r="BT26" i="8"/>
  <c r="BT27" i="8"/>
  <c r="BT28" i="8"/>
  <c r="BT29" i="8"/>
  <c r="BT30" i="8"/>
  <c r="BT31" i="8"/>
  <c r="BT32" i="8"/>
  <c r="BT33" i="8"/>
  <c r="BT34" i="8"/>
  <c r="BT35" i="8"/>
  <c r="BT36" i="8"/>
  <c r="BT37" i="8"/>
  <c r="BT38" i="8"/>
  <c r="BT39" i="8"/>
  <c r="BT40" i="8"/>
  <c r="BT41" i="8"/>
  <c r="BT42" i="8"/>
  <c r="BT43" i="8"/>
  <c r="BT44" i="8"/>
  <c r="BT45" i="8"/>
  <c r="BT46" i="8"/>
  <c r="BT47" i="8"/>
  <c r="BT2" i="8"/>
  <c r="BS3" i="8"/>
  <c r="BS4" i="8"/>
  <c r="BS5" i="8"/>
  <c r="BS6" i="8"/>
  <c r="BS7" i="8"/>
  <c r="BS8" i="8"/>
  <c r="BS9" i="8"/>
  <c r="BS10" i="8"/>
  <c r="BS11" i="8"/>
  <c r="BS12" i="8"/>
  <c r="BS13" i="8"/>
  <c r="BS14" i="8"/>
  <c r="BS15" i="8"/>
  <c r="BS16" i="8"/>
  <c r="BS17" i="8"/>
  <c r="BS18" i="8"/>
  <c r="BS19" i="8"/>
  <c r="BS20" i="8"/>
  <c r="BS21" i="8"/>
  <c r="BS22" i="8"/>
  <c r="BS23" i="8"/>
  <c r="BS24" i="8"/>
  <c r="BS25" i="8"/>
  <c r="BS26" i="8"/>
  <c r="BS27" i="8"/>
  <c r="BS28" i="8"/>
  <c r="BS29" i="8"/>
  <c r="BS30" i="8"/>
  <c r="BS31" i="8"/>
  <c r="BS32" i="8"/>
  <c r="BS33" i="8"/>
  <c r="BS34" i="8"/>
  <c r="BS35" i="8"/>
  <c r="BS36" i="8"/>
  <c r="BS37" i="8"/>
  <c r="BS38" i="8"/>
  <c r="BS39" i="8"/>
  <c r="BS40" i="8"/>
  <c r="BS41" i="8"/>
  <c r="BS42" i="8"/>
  <c r="BS43" i="8"/>
  <c r="BS44" i="8"/>
  <c r="BS45" i="8"/>
  <c r="BS46" i="8"/>
  <c r="BS47" i="8"/>
  <c r="BS2" i="8"/>
  <c r="BR3" i="8"/>
  <c r="BR4" i="8"/>
  <c r="BR5" i="8"/>
  <c r="BR6" i="8"/>
  <c r="BR7" i="8"/>
  <c r="BR8" i="8"/>
  <c r="BR9" i="8"/>
  <c r="BR10" i="8"/>
  <c r="BR11" i="8"/>
  <c r="BR12" i="8"/>
  <c r="BR13" i="8"/>
  <c r="BR14" i="8"/>
  <c r="BR15" i="8"/>
  <c r="BR16" i="8"/>
  <c r="BR17" i="8"/>
  <c r="BR18" i="8"/>
  <c r="BR19" i="8"/>
  <c r="BR20" i="8"/>
  <c r="BR21" i="8"/>
  <c r="BR22" i="8"/>
  <c r="BR23" i="8"/>
  <c r="BR24" i="8"/>
  <c r="BR25" i="8"/>
  <c r="BR26" i="8"/>
  <c r="BR27" i="8"/>
  <c r="BR28" i="8"/>
  <c r="BR29" i="8"/>
  <c r="BR30" i="8"/>
  <c r="BR31" i="8"/>
  <c r="BR32" i="8"/>
  <c r="BR33" i="8"/>
  <c r="BR34" i="8"/>
  <c r="BR35" i="8"/>
  <c r="BR36" i="8"/>
  <c r="BR37" i="8"/>
  <c r="BR38" i="8"/>
  <c r="BR39" i="8"/>
  <c r="BR40" i="8"/>
  <c r="BR41" i="8"/>
  <c r="BR42" i="8"/>
  <c r="BR43" i="8"/>
  <c r="BR44" i="8"/>
  <c r="BR45" i="8"/>
  <c r="BR46" i="8"/>
  <c r="BR47" i="8"/>
  <c r="BR2" i="8"/>
  <c r="BQ3" i="8"/>
  <c r="BQ4" i="8"/>
  <c r="BQ5" i="8"/>
  <c r="BQ6" i="8"/>
  <c r="BQ7" i="8"/>
  <c r="BQ8" i="8"/>
  <c r="BQ9" i="8"/>
  <c r="BQ10" i="8"/>
  <c r="BQ11" i="8"/>
  <c r="BQ12" i="8"/>
  <c r="BQ13" i="8"/>
  <c r="BQ14" i="8"/>
  <c r="BQ15" i="8"/>
  <c r="BQ16" i="8"/>
  <c r="BQ17" i="8"/>
  <c r="BQ18" i="8"/>
  <c r="BQ19" i="8"/>
  <c r="BQ20" i="8"/>
  <c r="BQ21" i="8"/>
  <c r="BQ22" i="8"/>
  <c r="BQ23" i="8"/>
  <c r="BQ24" i="8"/>
  <c r="BQ25" i="8"/>
  <c r="BQ26" i="8"/>
  <c r="BQ27" i="8"/>
  <c r="BQ28" i="8"/>
  <c r="BQ29" i="8"/>
  <c r="BQ30" i="8"/>
  <c r="BQ31" i="8"/>
  <c r="BQ32" i="8"/>
  <c r="BQ33" i="8"/>
  <c r="BQ34" i="8"/>
  <c r="BQ35" i="8"/>
  <c r="BQ36" i="8"/>
  <c r="BQ37" i="8"/>
  <c r="BQ38" i="8"/>
  <c r="BQ39" i="8"/>
  <c r="BQ40" i="8"/>
  <c r="BQ41" i="8"/>
  <c r="BQ42" i="8"/>
  <c r="BQ43" i="8"/>
  <c r="BQ44" i="8"/>
  <c r="BQ45" i="8"/>
  <c r="BQ46" i="8"/>
  <c r="BQ47" i="8"/>
  <c r="BQ2" i="8"/>
  <c r="BP3" i="8"/>
  <c r="BP4" i="8"/>
  <c r="BP5" i="8"/>
  <c r="BP6" i="8"/>
  <c r="BP7" i="8"/>
  <c r="BP8" i="8"/>
  <c r="BP9" i="8"/>
  <c r="BP10" i="8"/>
  <c r="BP11" i="8"/>
  <c r="BP12" i="8"/>
  <c r="BP13" i="8"/>
  <c r="BP14" i="8"/>
  <c r="BP15" i="8"/>
  <c r="BP16" i="8"/>
  <c r="BP17" i="8"/>
  <c r="BP18" i="8"/>
  <c r="BP19" i="8"/>
  <c r="BP20" i="8"/>
  <c r="BP21" i="8"/>
  <c r="BP22" i="8"/>
  <c r="BP23" i="8"/>
  <c r="BP24" i="8"/>
  <c r="BP25" i="8"/>
  <c r="BP26" i="8"/>
  <c r="BP27" i="8"/>
  <c r="BP28" i="8"/>
  <c r="BP29" i="8"/>
  <c r="BP30" i="8"/>
  <c r="BP31" i="8"/>
  <c r="BP32" i="8"/>
  <c r="BP33" i="8"/>
  <c r="BP34" i="8"/>
  <c r="BP35" i="8"/>
  <c r="BP36" i="8"/>
  <c r="BP37" i="8"/>
  <c r="BP38" i="8"/>
  <c r="BP39" i="8"/>
  <c r="BP40" i="8"/>
  <c r="BP41" i="8"/>
  <c r="BP42" i="8"/>
  <c r="BP43" i="8"/>
  <c r="BP44" i="8"/>
  <c r="BP45" i="8"/>
  <c r="BP46" i="8"/>
  <c r="BP47" i="8"/>
  <c r="BP2" i="8"/>
  <c r="BO3" i="8"/>
  <c r="BO4" i="8"/>
  <c r="BO5" i="8"/>
  <c r="BO6" i="8"/>
  <c r="BO7" i="8"/>
  <c r="BO8" i="8"/>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2" i="8"/>
  <c r="BN3" i="8"/>
  <c r="BN4" i="8"/>
  <c r="BN5" i="8"/>
  <c r="BN6" i="8"/>
  <c r="BN7" i="8"/>
  <c r="BN8" i="8"/>
  <c r="BN9" i="8"/>
  <c r="BN10" i="8"/>
  <c r="BN11" i="8"/>
  <c r="BN12" i="8"/>
  <c r="BN13" i="8"/>
  <c r="BN14" i="8"/>
  <c r="BN15" i="8"/>
  <c r="BN16" i="8"/>
  <c r="BN17" i="8"/>
  <c r="BN18" i="8"/>
  <c r="BN19"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2" i="8"/>
  <c r="BM3" i="8"/>
  <c r="BM4" i="8"/>
  <c r="BM5" i="8"/>
  <c r="BM6" i="8"/>
  <c r="BM7" i="8"/>
  <c r="BM8" i="8"/>
  <c r="BM9" i="8"/>
  <c r="BM10" i="8"/>
  <c r="BM11" i="8"/>
  <c r="BM12" i="8"/>
  <c r="BM13" i="8"/>
  <c r="BM14" i="8"/>
  <c r="BM15" i="8"/>
  <c r="BM16" i="8"/>
  <c r="BM17" i="8"/>
  <c r="BM18" i="8"/>
  <c r="BM19" i="8"/>
  <c r="BM20" i="8"/>
  <c r="BM21" i="8"/>
  <c r="BM22" i="8"/>
  <c r="BM23" i="8"/>
  <c r="BM24" i="8"/>
  <c r="BM25" i="8"/>
  <c r="BM26" i="8"/>
  <c r="BM27" i="8"/>
  <c r="BM28" i="8"/>
  <c r="BM29" i="8"/>
  <c r="BM30" i="8"/>
  <c r="BM31" i="8"/>
  <c r="BM32" i="8"/>
  <c r="BM33" i="8"/>
  <c r="BM34" i="8"/>
  <c r="BM35" i="8"/>
  <c r="BM36" i="8"/>
  <c r="BM37" i="8"/>
  <c r="BM38" i="8"/>
  <c r="BM39" i="8"/>
  <c r="BM40" i="8"/>
  <c r="BM41" i="8"/>
  <c r="BM42" i="8"/>
  <c r="BM43" i="8"/>
  <c r="BM44" i="8"/>
  <c r="BM45" i="8"/>
  <c r="BM46" i="8"/>
  <c r="BM47" i="8"/>
  <c r="BM2" i="8"/>
  <c r="BL3" i="8"/>
  <c r="BL4" i="8"/>
  <c r="BL5" i="8"/>
  <c r="BL6" i="8"/>
  <c r="BL7" i="8"/>
  <c r="BL8" i="8"/>
  <c r="BL9" i="8"/>
  <c r="BL10" i="8"/>
  <c r="BL11" i="8"/>
  <c r="BL12" i="8"/>
  <c r="BL13" i="8"/>
  <c r="BL14" i="8"/>
  <c r="BL15" i="8"/>
  <c r="BL16" i="8"/>
  <c r="BL17" i="8"/>
  <c r="BL18" i="8"/>
  <c r="BL19"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2" i="8"/>
  <c r="BK3" i="8"/>
  <c r="BK4" i="8"/>
  <c r="BK5" i="8"/>
  <c r="BK6" i="8"/>
  <c r="BK7" i="8"/>
  <c r="BK8" i="8"/>
  <c r="BK9" i="8"/>
  <c r="BK10" i="8"/>
  <c r="BK11" i="8"/>
  <c r="BK12" i="8"/>
  <c r="BK13" i="8"/>
  <c r="BK14" i="8"/>
  <c r="BK15" i="8"/>
  <c r="BK16" i="8"/>
  <c r="BK17" i="8"/>
  <c r="BK18" i="8"/>
  <c r="BK19" i="8"/>
  <c r="BK20" i="8"/>
  <c r="BK21" i="8"/>
  <c r="BK22" i="8"/>
  <c r="BK23" i="8"/>
  <c r="BK24" i="8"/>
  <c r="BK25" i="8"/>
  <c r="BK26" i="8"/>
  <c r="BK27" i="8"/>
  <c r="BK28" i="8"/>
  <c r="BK29" i="8"/>
  <c r="BK30" i="8"/>
  <c r="BK31" i="8"/>
  <c r="BK32" i="8"/>
  <c r="BK33" i="8"/>
  <c r="BK34" i="8"/>
  <c r="BK35" i="8"/>
  <c r="BK36" i="8"/>
  <c r="BK37" i="8"/>
  <c r="BK38" i="8"/>
  <c r="BK39" i="8"/>
  <c r="BK40" i="8"/>
  <c r="BK41" i="8"/>
  <c r="BK42" i="8"/>
  <c r="BK43" i="8"/>
  <c r="BK44" i="8"/>
  <c r="BK45" i="8"/>
  <c r="BK46" i="8"/>
  <c r="BK47" i="8"/>
  <c r="BK2" i="8"/>
  <c r="BJ3" i="8"/>
  <c r="BJ4" i="8"/>
  <c r="BJ5" i="8"/>
  <c r="BJ6" i="8"/>
  <c r="BJ7" i="8"/>
  <c r="BJ8" i="8"/>
  <c r="BJ9" i="8"/>
  <c r="BJ10" i="8"/>
  <c r="BJ11" i="8"/>
  <c r="BJ12" i="8"/>
  <c r="BJ13" i="8"/>
  <c r="BJ14" i="8"/>
  <c r="BJ15" i="8"/>
  <c r="BJ16" i="8"/>
  <c r="BJ17" i="8"/>
  <c r="BJ18" i="8"/>
  <c r="BJ19" i="8"/>
  <c r="BJ20" i="8"/>
  <c r="BJ21" i="8"/>
  <c r="BJ22" i="8"/>
  <c r="BJ23" i="8"/>
  <c r="BJ24" i="8"/>
  <c r="BJ25" i="8"/>
  <c r="BJ26" i="8"/>
  <c r="BJ27" i="8"/>
  <c r="BJ28" i="8"/>
  <c r="BJ29" i="8"/>
  <c r="BJ30" i="8"/>
  <c r="BJ31" i="8"/>
  <c r="BJ32" i="8"/>
  <c r="BJ33" i="8"/>
  <c r="BJ34" i="8"/>
  <c r="BJ35" i="8"/>
  <c r="BJ36" i="8"/>
  <c r="BJ37" i="8"/>
  <c r="BJ38" i="8"/>
  <c r="BJ39" i="8"/>
  <c r="BJ40" i="8"/>
  <c r="BJ41" i="8"/>
  <c r="BJ42" i="8"/>
  <c r="BJ43" i="8"/>
  <c r="BJ44" i="8"/>
  <c r="BJ45" i="8"/>
  <c r="BJ46" i="8"/>
  <c r="BJ47" i="8"/>
  <c r="BJ2" i="8"/>
  <c r="BI3" i="8"/>
  <c r="BI4" i="8"/>
  <c r="BI5" i="8"/>
  <c r="BI6" i="8"/>
  <c r="BI7" i="8"/>
  <c r="BI8" i="8"/>
  <c r="BI9" i="8"/>
  <c r="BI10" i="8"/>
  <c r="BI11" i="8"/>
  <c r="BI12" i="8"/>
  <c r="BI13" i="8"/>
  <c r="BI14" i="8"/>
  <c r="BI15" i="8"/>
  <c r="BI16" i="8"/>
  <c r="BI17" i="8"/>
  <c r="BI18" i="8"/>
  <c r="BI19" i="8"/>
  <c r="BI20" i="8"/>
  <c r="BI21" i="8"/>
  <c r="BI22" i="8"/>
  <c r="BI23" i="8"/>
  <c r="BI24" i="8"/>
  <c r="BI25" i="8"/>
  <c r="BI26" i="8"/>
  <c r="BI27" i="8"/>
  <c r="BI28" i="8"/>
  <c r="BI29" i="8"/>
  <c r="BI30" i="8"/>
  <c r="BI31" i="8"/>
  <c r="BI32" i="8"/>
  <c r="BI33" i="8"/>
  <c r="BI34" i="8"/>
  <c r="BI35" i="8"/>
  <c r="BI36" i="8"/>
  <c r="BI37" i="8"/>
  <c r="BI38" i="8"/>
  <c r="BI39" i="8"/>
  <c r="BI40" i="8"/>
  <c r="BI41" i="8"/>
  <c r="BI42" i="8"/>
  <c r="BI43" i="8"/>
  <c r="BI44" i="8"/>
  <c r="BI45" i="8"/>
  <c r="BI46" i="8"/>
  <c r="BI47" i="8"/>
  <c r="BI2" i="8"/>
  <c r="AI3" i="8"/>
  <c r="AI4" i="8"/>
  <c r="AI5" i="8"/>
  <c r="AI6" i="8"/>
  <c r="AI7" i="8"/>
  <c r="AI8" i="8"/>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2" i="8"/>
  <c r="AH3" i="8"/>
  <c r="AH4" i="8"/>
  <c r="AH5" i="8"/>
  <c r="AH6" i="8"/>
  <c r="AH7" i="8"/>
  <c r="AH8" i="8"/>
  <c r="AH9" i="8"/>
  <c r="AH10" i="8"/>
  <c r="AH11" i="8"/>
  <c r="AH12" i="8"/>
  <c r="AH13" i="8"/>
  <c r="AH14" i="8"/>
  <c r="AH15" i="8"/>
  <c r="AH16" i="8"/>
  <c r="AH17" i="8"/>
  <c r="AH18" i="8"/>
  <c r="AH19" i="8"/>
  <c r="AH20" i="8"/>
  <c r="AH21" i="8"/>
  <c r="AH22" i="8"/>
  <c r="AH23" i="8"/>
  <c r="AH24" i="8"/>
  <c r="AH25" i="8"/>
  <c r="AH26" i="8"/>
  <c r="AH27" i="8"/>
  <c r="AH28" i="8"/>
  <c r="AH29" i="8"/>
  <c r="AH30" i="8"/>
  <c r="AH31" i="8"/>
  <c r="AH32" i="8"/>
  <c r="AH33" i="8"/>
  <c r="AH34" i="8"/>
  <c r="AH35" i="8"/>
  <c r="AH36" i="8"/>
  <c r="AH37" i="8"/>
  <c r="AH38" i="8"/>
  <c r="AH39" i="8"/>
  <c r="AH40" i="8"/>
  <c r="AH41" i="8"/>
  <c r="AH42" i="8"/>
  <c r="AH43" i="8"/>
  <c r="AH44" i="8"/>
  <c r="AH45" i="8"/>
  <c r="AH46" i="8"/>
  <c r="AH47" i="8"/>
  <c r="AH2" i="8"/>
  <c r="AG3" i="8"/>
  <c r="AG4" i="8"/>
  <c r="AG5" i="8"/>
  <c r="AG6" i="8"/>
  <c r="AG7" i="8"/>
  <c r="AG8" i="8"/>
  <c r="AG9" i="8"/>
  <c r="AG10" i="8"/>
  <c r="AG11" i="8"/>
  <c r="AG12" i="8"/>
  <c r="AG13" i="8"/>
  <c r="AG14" i="8"/>
  <c r="AG15" i="8"/>
  <c r="AG16" i="8"/>
  <c r="AG1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2" i="8"/>
  <c r="AF3" i="8"/>
  <c r="AF4" i="8"/>
  <c r="AF5" i="8"/>
  <c r="AF6" i="8"/>
  <c r="AF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2" i="8"/>
  <c r="AE3" i="8"/>
  <c r="AE4" i="8"/>
  <c r="AE5" i="8"/>
  <c r="AE6" i="8"/>
  <c r="AE7" i="8"/>
  <c r="AE8" i="8"/>
  <c r="AE9" i="8"/>
  <c r="AE10" i="8"/>
  <c r="AE11" i="8"/>
  <c r="AE12" i="8"/>
  <c r="AE13" i="8"/>
  <c r="AE14" i="8"/>
  <c r="AE15" i="8"/>
  <c r="AE16" i="8"/>
  <c r="AE17" i="8"/>
  <c r="AE18" i="8"/>
  <c r="AE19"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2" i="8"/>
  <c r="AD3" i="8"/>
  <c r="AD4" i="8"/>
  <c r="AD5" i="8"/>
  <c r="AD6" i="8"/>
  <c r="AD7" i="8"/>
  <c r="AD8" i="8"/>
  <c r="AD9" i="8"/>
  <c r="AD10" i="8"/>
  <c r="AD11" i="8"/>
  <c r="AD12" i="8"/>
  <c r="AD13" i="8"/>
  <c r="AD14" i="8"/>
  <c r="AD15" i="8"/>
  <c r="AD16" i="8"/>
  <c r="AD1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2" i="8"/>
  <c r="AC3" i="8"/>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2" i="8"/>
  <c r="AB3" i="8"/>
  <c r="AB4" i="8"/>
  <c r="AB5" i="8"/>
  <c r="AB6" i="8"/>
  <c r="AB7" i="8"/>
  <c r="AB8" i="8"/>
  <c r="AB9" i="8"/>
  <c r="AB10" i="8"/>
  <c r="AB11" i="8"/>
  <c r="AB12" i="8"/>
  <c r="AB13" i="8"/>
  <c r="AB14" i="8"/>
  <c r="AB15" i="8"/>
  <c r="AB16" i="8"/>
  <c r="AB17" i="8"/>
  <c r="AB18" i="8"/>
  <c r="AB19"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2" i="8"/>
  <c r="AA3" i="8"/>
  <c r="AA4" i="8"/>
  <c r="AA5" i="8"/>
  <c r="AA6" i="8"/>
  <c r="AA7" i="8"/>
  <c r="AA8" i="8"/>
  <c r="AA9" i="8"/>
  <c r="AA10" i="8"/>
  <c r="AA11" i="8"/>
  <c r="AA12" i="8"/>
  <c r="AA13" i="8"/>
  <c r="AA14" i="8"/>
  <c r="AA15" i="8"/>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2" i="8"/>
  <c r="Z3" i="8"/>
  <c r="Z4" i="8"/>
  <c r="Z5" i="8"/>
  <c r="Z6" i="8"/>
  <c r="Z7" i="8"/>
  <c r="Z8" i="8"/>
  <c r="Z9" i="8"/>
  <c r="Z10" i="8"/>
  <c r="Z11" i="8"/>
  <c r="Z12" i="8"/>
  <c r="Z13" i="8"/>
  <c r="Z14" i="8"/>
  <c r="Z15" i="8"/>
  <c r="Z16" i="8"/>
  <c r="Z17" i="8"/>
  <c r="Z18" i="8"/>
  <c r="Z19"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2" i="8"/>
  <c r="Y3" i="8"/>
  <c r="Y4" i="8"/>
  <c r="Y5" i="8"/>
  <c r="Y6" i="8"/>
  <c r="Y7" i="8"/>
  <c r="Y8" i="8"/>
  <c r="Y9" i="8"/>
  <c r="Y10" i="8"/>
  <c r="Y11" i="8"/>
  <c r="Y12" i="8"/>
  <c r="Y13" i="8"/>
  <c r="Y14" i="8"/>
  <c r="Y15" i="8"/>
  <c r="Y16" i="8"/>
  <c r="Y17" i="8"/>
  <c r="Y18" i="8"/>
  <c r="Y19"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2" i="8"/>
  <c r="X3" i="8"/>
  <c r="X4" i="8"/>
  <c r="X5" i="8"/>
  <c r="X6" i="8"/>
  <c r="X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2" i="8"/>
  <c r="RV47" i="8"/>
  <c r="RU47" i="8"/>
  <c r="RT47" i="8"/>
  <c r="RS47" i="8"/>
  <c r="RR47" i="8"/>
  <c r="QW47" i="8"/>
  <c r="QV47" i="8"/>
  <c r="QU47" i="8"/>
  <c r="QT47" i="8"/>
  <c r="QS47" i="8"/>
  <c r="PW47" i="8"/>
  <c r="PV47" i="8"/>
  <c r="PU47" i="8"/>
  <c r="PT47" i="8"/>
  <c r="PS47" i="8"/>
  <c r="OI47" i="8"/>
  <c r="OH47" i="8"/>
  <c r="OG47" i="8"/>
  <c r="OF47" i="8"/>
  <c r="OE47" i="8"/>
  <c r="OD47" i="8"/>
  <c r="OC47" i="8"/>
  <c r="OB47" i="8"/>
  <c r="OA47" i="8"/>
  <c r="NZ47" i="8"/>
  <c r="NY47" i="8"/>
  <c r="NX47" i="8"/>
  <c r="KH47" i="8"/>
  <c r="KW47" i="8" s="1"/>
  <c r="KG47" i="8"/>
  <c r="KV47" i="8" s="1"/>
  <c r="KF47" i="8"/>
  <c r="KU47" i="8" s="1"/>
  <c r="KE47" i="8"/>
  <c r="KT47" i="8" s="1"/>
  <c r="KD47" i="8"/>
  <c r="KS47" i="8" s="1"/>
  <c r="KC47" i="8"/>
  <c r="KR47" i="8" s="1"/>
  <c r="KB47" i="8"/>
  <c r="KQ47" i="8" s="1"/>
  <c r="KA47" i="8"/>
  <c r="KP47" i="8" s="1"/>
  <c r="JZ47" i="8"/>
  <c r="KO47" i="8" s="1"/>
  <c r="JY47" i="8"/>
  <c r="KN47" i="8" s="1"/>
  <c r="JX47" i="8"/>
  <c r="KM47" i="8" s="1"/>
  <c r="JW47" i="8"/>
  <c r="KL47" i="8" s="1"/>
  <c r="GI47" i="8"/>
  <c r="GX47" i="8" s="1"/>
  <c r="GH47" i="8"/>
  <c r="GW47" i="8" s="1"/>
  <c r="GG47" i="8"/>
  <c r="GV47" i="8" s="1"/>
  <c r="GF47" i="8"/>
  <c r="GU47" i="8" s="1"/>
  <c r="GE47" i="8"/>
  <c r="GT47" i="8" s="1"/>
  <c r="GD47" i="8"/>
  <c r="GS47" i="8" s="1"/>
  <c r="GC47" i="8"/>
  <c r="GR47" i="8" s="1"/>
  <c r="GB47" i="8"/>
  <c r="GQ47" i="8" s="1"/>
  <c r="GA47" i="8"/>
  <c r="GP47" i="8" s="1"/>
  <c r="FZ47" i="8"/>
  <c r="GO47" i="8" s="1"/>
  <c r="FY47" i="8"/>
  <c r="GN47" i="8" s="1"/>
  <c r="FX47" i="8"/>
  <c r="GM47" i="8" s="1"/>
  <c r="CI47" i="8"/>
  <c r="CH47" i="8"/>
  <c r="CX47" i="8" s="1"/>
  <c r="CG47" i="8"/>
  <c r="CW47" i="8" s="1"/>
  <c r="CF47" i="8"/>
  <c r="CV47" i="8" s="1"/>
  <c r="CE47" i="8"/>
  <c r="CU47" i="8" s="1"/>
  <c r="CD47" i="8"/>
  <c r="CT47" i="8" s="1"/>
  <c r="CC47" i="8"/>
  <c r="CS47" i="8" s="1"/>
  <c r="CB47" i="8"/>
  <c r="CR47" i="8" s="1"/>
  <c r="CA47" i="8"/>
  <c r="CQ47" i="8" s="1"/>
  <c r="BZ47" i="8"/>
  <c r="CP47" i="8" s="1"/>
  <c r="BY47" i="8"/>
  <c r="CO47" i="8" s="1"/>
  <c r="BX47" i="8"/>
  <c r="CN47" i="8" s="1"/>
  <c r="RV46" i="8"/>
  <c r="RU46" i="8"/>
  <c r="RT46" i="8"/>
  <c r="RS46" i="8"/>
  <c r="RR46" i="8"/>
  <c r="QW46" i="8"/>
  <c r="QV46" i="8"/>
  <c r="QU46" i="8"/>
  <c r="QT46" i="8"/>
  <c r="QS46" i="8"/>
  <c r="PW46" i="8"/>
  <c r="PV46" i="8"/>
  <c r="PU46" i="8"/>
  <c r="PT46" i="8"/>
  <c r="PS46" i="8"/>
  <c r="OI46" i="8"/>
  <c r="OH46" i="8"/>
  <c r="OG46" i="8"/>
  <c r="OF46" i="8"/>
  <c r="OE46" i="8"/>
  <c r="OD46" i="8"/>
  <c r="OC46" i="8"/>
  <c r="OB46" i="8"/>
  <c r="OA46" i="8"/>
  <c r="NZ46" i="8"/>
  <c r="NY46" i="8"/>
  <c r="NX46" i="8"/>
  <c r="KH46" i="8"/>
  <c r="KW46" i="8" s="1"/>
  <c r="KG46" i="8"/>
  <c r="KV46" i="8" s="1"/>
  <c r="KF46" i="8"/>
  <c r="KU46" i="8" s="1"/>
  <c r="KE46" i="8"/>
  <c r="KT46" i="8" s="1"/>
  <c r="KD46" i="8"/>
  <c r="KS46" i="8" s="1"/>
  <c r="KC46" i="8"/>
  <c r="KR46" i="8" s="1"/>
  <c r="KB46" i="8"/>
  <c r="KQ46" i="8" s="1"/>
  <c r="KA46" i="8"/>
  <c r="KP46" i="8" s="1"/>
  <c r="JZ46" i="8"/>
  <c r="KO46" i="8" s="1"/>
  <c r="JY46" i="8"/>
  <c r="KN46" i="8" s="1"/>
  <c r="JX46" i="8"/>
  <c r="KM46" i="8" s="1"/>
  <c r="JW46" i="8"/>
  <c r="KL46" i="8" s="1"/>
  <c r="GI46" i="8"/>
  <c r="GX46" i="8" s="1"/>
  <c r="GH46" i="8"/>
  <c r="GW46" i="8" s="1"/>
  <c r="GG46" i="8"/>
  <c r="GV46" i="8" s="1"/>
  <c r="GF46" i="8"/>
  <c r="GU46" i="8" s="1"/>
  <c r="GE46" i="8"/>
  <c r="GT46" i="8" s="1"/>
  <c r="GD46" i="8"/>
  <c r="GS46" i="8" s="1"/>
  <c r="GC46" i="8"/>
  <c r="GR46" i="8" s="1"/>
  <c r="GB46" i="8"/>
  <c r="GQ46" i="8" s="1"/>
  <c r="GA46" i="8"/>
  <c r="GP46" i="8" s="1"/>
  <c r="FZ46" i="8"/>
  <c r="GO46" i="8" s="1"/>
  <c r="FY46" i="8"/>
  <c r="GN46" i="8" s="1"/>
  <c r="FX46" i="8"/>
  <c r="GM46" i="8" s="1"/>
  <c r="CI46" i="8"/>
  <c r="CH46" i="8"/>
  <c r="CX46" i="8" s="1"/>
  <c r="CG46" i="8"/>
  <c r="CW46" i="8" s="1"/>
  <c r="CF46" i="8"/>
  <c r="CV46" i="8" s="1"/>
  <c r="CE46" i="8"/>
  <c r="CU46" i="8" s="1"/>
  <c r="CD46" i="8"/>
  <c r="CT46" i="8" s="1"/>
  <c r="CC46" i="8"/>
  <c r="CS46" i="8" s="1"/>
  <c r="CB46" i="8"/>
  <c r="CR46" i="8" s="1"/>
  <c r="CA46" i="8"/>
  <c r="CQ46" i="8" s="1"/>
  <c r="BZ46" i="8"/>
  <c r="CP46" i="8" s="1"/>
  <c r="BY46" i="8"/>
  <c r="CO46" i="8" s="1"/>
  <c r="BX46" i="8"/>
  <c r="CN46" i="8" s="1"/>
  <c r="RV45" i="8"/>
  <c r="RU45" i="8"/>
  <c r="RT45" i="8"/>
  <c r="RS45" i="8"/>
  <c r="RR45" i="8"/>
  <c r="QW45" i="8"/>
  <c r="QV45" i="8"/>
  <c r="QU45" i="8"/>
  <c r="QT45" i="8"/>
  <c r="QS45" i="8"/>
  <c r="PW45" i="8"/>
  <c r="PV45" i="8"/>
  <c r="PU45" i="8"/>
  <c r="PT45" i="8"/>
  <c r="PS45" i="8"/>
  <c r="OI45" i="8"/>
  <c r="OH45" i="8"/>
  <c r="OG45" i="8"/>
  <c r="OF45" i="8"/>
  <c r="OE45" i="8"/>
  <c r="OD45" i="8"/>
  <c r="OC45" i="8"/>
  <c r="OB45" i="8"/>
  <c r="OA45" i="8"/>
  <c r="NZ45" i="8"/>
  <c r="NY45" i="8"/>
  <c r="NX45" i="8"/>
  <c r="KH45" i="8"/>
  <c r="KW45" i="8" s="1"/>
  <c r="KG45" i="8"/>
  <c r="KV45" i="8" s="1"/>
  <c r="KF45" i="8"/>
  <c r="KU45" i="8" s="1"/>
  <c r="KE45" i="8"/>
  <c r="KT45" i="8" s="1"/>
  <c r="KD45" i="8"/>
  <c r="KS45" i="8" s="1"/>
  <c r="KC45" i="8"/>
  <c r="KR45" i="8" s="1"/>
  <c r="KB45" i="8"/>
  <c r="KQ45" i="8" s="1"/>
  <c r="KA45" i="8"/>
  <c r="KP45" i="8" s="1"/>
  <c r="JZ45" i="8"/>
  <c r="KO45" i="8" s="1"/>
  <c r="JY45" i="8"/>
  <c r="KN45" i="8" s="1"/>
  <c r="JX45" i="8"/>
  <c r="KM45" i="8" s="1"/>
  <c r="JW45" i="8"/>
  <c r="KL45" i="8" s="1"/>
  <c r="GI45" i="8"/>
  <c r="GX45" i="8" s="1"/>
  <c r="GH45" i="8"/>
  <c r="GW45" i="8" s="1"/>
  <c r="GG45" i="8"/>
  <c r="GV45" i="8" s="1"/>
  <c r="GF45" i="8"/>
  <c r="GU45" i="8" s="1"/>
  <c r="GE45" i="8"/>
  <c r="GT45" i="8" s="1"/>
  <c r="GD45" i="8"/>
  <c r="GS45" i="8" s="1"/>
  <c r="GC45" i="8"/>
  <c r="GR45" i="8" s="1"/>
  <c r="GB45" i="8"/>
  <c r="GQ45" i="8" s="1"/>
  <c r="GA45" i="8"/>
  <c r="GP45" i="8" s="1"/>
  <c r="FZ45" i="8"/>
  <c r="GO45" i="8" s="1"/>
  <c r="FY45" i="8"/>
  <c r="GN45" i="8" s="1"/>
  <c r="FX45" i="8"/>
  <c r="GM45" i="8" s="1"/>
  <c r="CI45" i="8"/>
  <c r="CH45" i="8"/>
  <c r="CX45" i="8" s="1"/>
  <c r="CG45" i="8"/>
  <c r="CW45" i="8" s="1"/>
  <c r="CF45" i="8"/>
  <c r="CV45" i="8" s="1"/>
  <c r="CE45" i="8"/>
  <c r="CU45" i="8" s="1"/>
  <c r="CD45" i="8"/>
  <c r="CT45" i="8" s="1"/>
  <c r="CC45" i="8"/>
  <c r="CS45" i="8" s="1"/>
  <c r="CB45" i="8"/>
  <c r="CR45" i="8" s="1"/>
  <c r="CA45" i="8"/>
  <c r="CQ45" i="8" s="1"/>
  <c r="BZ45" i="8"/>
  <c r="CP45" i="8" s="1"/>
  <c r="BY45" i="8"/>
  <c r="CO45" i="8" s="1"/>
  <c r="BX45" i="8"/>
  <c r="CN45" i="8" s="1"/>
  <c r="RV44" i="8"/>
  <c r="RU44" i="8"/>
  <c r="RT44" i="8"/>
  <c r="RS44" i="8"/>
  <c r="RR44" i="8"/>
  <c r="QW44" i="8"/>
  <c r="QV44" i="8"/>
  <c r="QU44" i="8"/>
  <c r="QT44" i="8"/>
  <c r="QS44" i="8"/>
  <c r="PW44" i="8"/>
  <c r="PV44" i="8"/>
  <c r="PU44" i="8"/>
  <c r="PT44" i="8"/>
  <c r="PS44" i="8"/>
  <c r="OI44" i="8"/>
  <c r="OH44" i="8"/>
  <c r="OG44" i="8"/>
  <c r="OF44" i="8"/>
  <c r="OE44" i="8"/>
  <c r="OD44" i="8"/>
  <c r="OC44" i="8"/>
  <c r="OB44" i="8"/>
  <c r="OA44" i="8"/>
  <c r="NZ44" i="8"/>
  <c r="NY44" i="8"/>
  <c r="NX44" i="8"/>
  <c r="KH44" i="8"/>
  <c r="KW44" i="8" s="1"/>
  <c r="KG44" i="8"/>
  <c r="KV44" i="8" s="1"/>
  <c r="KF44" i="8"/>
  <c r="KU44" i="8" s="1"/>
  <c r="KE44" i="8"/>
  <c r="KT44" i="8" s="1"/>
  <c r="KD44" i="8"/>
  <c r="KS44" i="8" s="1"/>
  <c r="KC44" i="8"/>
  <c r="KR44" i="8" s="1"/>
  <c r="KB44" i="8"/>
  <c r="KQ44" i="8" s="1"/>
  <c r="KA44" i="8"/>
  <c r="KP44" i="8" s="1"/>
  <c r="JZ44" i="8"/>
  <c r="KO44" i="8" s="1"/>
  <c r="JY44" i="8"/>
  <c r="KN44" i="8" s="1"/>
  <c r="JX44" i="8"/>
  <c r="KM44" i="8" s="1"/>
  <c r="JW44" i="8"/>
  <c r="KL44" i="8" s="1"/>
  <c r="GI44" i="8"/>
  <c r="GX44" i="8" s="1"/>
  <c r="GH44" i="8"/>
  <c r="GW44" i="8" s="1"/>
  <c r="GG44" i="8"/>
  <c r="GV44" i="8" s="1"/>
  <c r="GF44" i="8"/>
  <c r="GU44" i="8" s="1"/>
  <c r="GE44" i="8"/>
  <c r="GT44" i="8" s="1"/>
  <c r="GD44" i="8"/>
  <c r="GS44" i="8" s="1"/>
  <c r="GC44" i="8"/>
  <c r="GR44" i="8" s="1"/>
  <c r="GB44" i="8"/>
  <c r="GQ44" i="8" s="1"/>
  <c r="GA44" i="8"/>
  <c r="GP44" i="8" s="1"/>
  <c r="FZ44" i="8"/>
  <c r="GO44" i="8" s="1"/>
  <c r="FY44" i="8"/>
  <c r="GN44" i="8" s="1"/>
  <c r="FX44" i="8"/>
  <c r="GM44" i="8" s="1"/>
  <c r="CI44" i="8"/>
  <c r="CH44" i="8"/>
  <c r="CX44" i="8" s="1"/>
  <c r="CG44" i="8"/>
  <c r="CW44" i="8" s="1"/>
  <c r="CF44" i="8"/>
  <c r="CV44" i="8" s="1"/>
  <c r="CE44" i="8"/>
  <c r="CU44" i="8" s="1"/>
  <c r="CD44" i="8"/>
  <c r="CT44" i="8" s="1"/>
  <c r="CC44" i="8"/>
  <c r="CS44" i="8" s="1"/>
  <c r="CB44" i="8"/>
  <c r="CR44" i="8" s="1"/>
  <c r="CA44" i="8"/>
  <c r="CQ44" i="8" s="1"/>
  <c r="BZ44" i="8"/>
  <c r="CP44" i="8" s="1"/>
  <c r="BY44" i="8"/>
  <c r="CO44" i="8" s="1"/>
  <c r="BX44" i="8"/>
  <c r="CN44" i="8" s="1"/>
  <c r="RV43" i="8"/>
  <c r="RU43" i="8"/>
  <c r="RT43" i="8"/>
  <c r="RS43" i="8"/>
  <c r="RR43" i="8"/>
  <c r="QW43" i="8"/>
  <c r="QV43" i="8"/>
  <c r="QU43" i="8"/>
  <c r="QT43" i="8"/>
  <c r="QS43" i="8"/>
  <c r="PW43" i="8"/>
  <c r="PV43" i="8"/>
  <c r="PU43" i="8"/>
  <c r="PT43" i="8"/>
  <c r="PS43" i="8"/>
  <c r="OI43" i="8"/>
  <c r="OH43" i="8"/>
  <c r="OG43" i="8"/>
  <c r="OF43" i="8"/>
  <c r="OE43" i="8"/>
  <c r="OD43" i="8"/>
  <c r="OC43" i="8"/>
  <c r="OB43" i="8"/>
  <c r="OA43" i="8"/>
  <c r="NZ43" i="8"/>
  <c r="NY43" i="8"/>
  <c r="NX43" i="8"/>
  <c r="KH43" i="8"/>
  <c r="KW43" i="8" s="1"/>
  <c r="KG43" i="8"/>
  <c r="KV43" i="8" s="1"/>
  <c r="KF43" i="8"/>
  <c r="KU43" i="8" s="1"/>
  <c r="KE43" i="8"/>
  <c r="KT43" i="8" s="1"/>
  <c r="KD43" i="8"/>
  <c r="KS43" i="8" s="1"/>
  <c r="KC43" i="8"/>
  <c r="KR43" i="8" s="1"/>
  <c r="KB43" i="8"/>
  <c r="KQ43" i="8" s="1"/>
  <c r="KA43" i="8"/>
  <c r="KP43" i="8" s="1"/>
  <c r="JZ43" i="8"/>
  <c r="KO43" i="8" s="1"/>
  <c r="JY43" i="8"/>
  <c r="KN43" i="8" s="1"/>
  <c r="JX43" i="8"/>
  <c r="KM43" i="8" s="1"/>
  <c r="JW43" i="8"/>
  <c r="KL43" i="8" s="1"/>
  <c r="GI43" i="8"/>
  <c r="GX43" i="8" s="1"/>
  <c r="GH43" i="8"/>
  <c r="GW43" i="8" s="1"/>
  <c r="GG43" i="8"/>
  <c r="GV43" i="8" s="1"/>
  <c r="GF43" i="8"/>
  <c r="GU43" i="8" s="1"/>
  <c r="GE43" i="8"/>
  <c r="GT43" i="8" s="1"/>
  <c r="GD43" i="8"/>
  <c r="GS43" i="8" s="1"/>
  <c r="GC43" i="8"/>
  <c r="GR43" i="8" s="1"/>
  <c r="GB43" i="8"/>
  <c r="GQ43" i="8" s="1"/>
  <c r="GA43" i="8"/>
  <c r="GP43" i="8" s="1"/>
  <c r="FZ43" i="8"/>
  <c r="GO43" i="8" s="1"/>
  <c r="FY43" i="8"/>
  <c r="GN43" i="8" s="1"/>
  <c r="FX43" i="8"/>
  <c r="GM43" i="8" s="1"/>
  <c r="CI43" i="8"/>
  <c r="CH43" i="8"/>
  <c r="CX43" i="8" s="1"/>
  <c r="CG43" i="8"/>
  <c r="CW43" i="8" s="1"/>
  <c r="CF43" i="8"/>
  <c r="CV43" i="8" s="1"/>
  <c r="CE43" i="8"/>
  <c r="CU43" i="8" s="1"/>
  <c r="CD43" i="8"/>
  <c r="CT43" i="8" s="1"/>
  <c r="CC43" i="8"/>
  <c r="CS43" i="8" s="1"/>
  <c r="CB43" i="8"/>
  <c r="CR43" i="8" s="1"/>
  <c r="CA43" i="8"/>
  <c r="CQ43" i="8" s="1"/>
  <c r="BZ43" i="8"/>
  <c r="CP43" i="8" s="1"/>
  <c r="BY43" i="8"/>
  <c r="CO43" i="8" s="1"/>
  <c r="BX43" i="8"/>
  <c r="CN43" i="8" s="1"/>
  <c r="RV42" i="8"/>
  <c r="RU42" i="8"/>
  <c r="RT42" i="8"/>
  <c r="RS42" i="8"/>
  <c r="RR42" i="8"/>
  <c r="QW42" i="8"/>
  <c r="QV42" i="8"/>
  <c r="QU42" i="8"/>
  <c r="QT42" i="8"/>
  <c r="QS42" i="8"/>
  <c r="PW42" i="8"/>
  <c r="PV42" i="8"/>
  <c r="PU42" i="8"/>
  <c r="PT42" i="8"/>
  <c r="PS42" i="8"/>
  <c r="OI42" i="8"/>
  <c r="OH42" i="8"/>
  <c r="OG42" i="8"/>
  <c r="OF42" i="8"/>
  <c r="OE42" i="8"/>
  <c r="OD42" i="8"/>
  <c r="OC42" i="8"/>
  <c r="OB42" i="8"/>
  <c r="OA42" i="8"/>
  <c r="NZ42" i="8"/>
  <c r="NY42" i="8"/>
  <c r="NX42" i="8"/>
  <c r="KH42" i="8"/>
  <c r="KW42" i="8" s="1"/>
  <c r="KG42" i="8"/>
  <c r="KV42" i="8" s="1"/>
  <c r="KF42" i="8"/>
  <c r="KU42" i="8" s="1"/>
  <c r="KE42" i="8"/>
  <c r="KT42" i="8" s="1"/>
  <c r="KD42" i="8"/>
  <c r="KS42" i="8" s="1"/>
  <c r="KC42" i="8"/>
  <c r="KR42" i="8" s="1"/>
  <c r="KB42" i="8"/>
  <c r="KQ42" i="8" s="1"/>
  <c r="KA42" i="8"/>
  <c r="KP42" i="8" s="1"/>
  <c r="JZ42" i="8"/>
  <c r="KO42" i="8" s="1"/>
  <c r="JY42" i="8"/>
  <c r="KN42" i="8" s="1"/>
  <c r="JX42" i="8"/>
  <c r="KM42" i="8" s="1"/>
  <c r="JW42" i="8"/>
  <c r="KL42" i="8" s="1"/>
  <c r="GI42" i="8"/>
  <c r="GX42" i="8" s="1"/>
  <c r="GH42" i="8"/>
  <c r="GW42" i="8" s="1"/>
  <c r="GG42" i="8"/>
  <c r="GV42" i="8" s="1"/>
  <c r="GF42" i="8"/>
  <c r="GU42" i="8" s="1"/>
  <c r="GE42" i="8"/>
  <c r="GT42" i="8" s="1"/>
  <c r="GD42" i="8"/>
  <c r="GS42" i="8" s="1"/>
  <c r="GC42" i="8"/>
  <c r="GR42" i="8" s="1"/>
  <c r="GB42" i="8"/>
  <c r="GQ42" i="8" s="1"/>
  <c r="GA42" i="8"/>
  <c r="GP42" i="8" s="1"/>
  <c r="FZ42" i="8"/>
  <c r="GO42" i="8" s="1"/>
  <c r="FY42" i="8"/>
  <c r="GN42" i="8" s="1"/>
  <c r="FX42" i="8"/>
  <c r="GM42" i="8" s="1"/>
  <c r="CI42" i="8"/>
  <c r="CH42" i="8"/>
  <c r="CX42" i="8" s="1"/>
  <c r="CG42" i="8"/>
  <c r="CW42" i="8" s="1"/>
  <c r="CF42" i="8"/>
  <c r="CV42" i="8" s="1"/>
  <c r="CE42" i="8"/>
  <c r="CU42" i="8" s="1"/>
  <c r="CD42" i="8"/>
  <c r="CT42" i="8" s="1"/>
  <c r="CC42" i="8"/>
  <c r="CS42" i="8" s="1"/>
  <c r="CB42" i="8"/>
  <c r="CR42" i="8" s="1"/>
  <c r="CA42" i="8"/>
  <c r="CQ42" i="8" s="1"/>
  <c r="BZ42" i="8"/>
  <c r="CP42" i="8" s="1"/>
  <c r="BY42" i="8"/>
  <c r="CO42" i="8" s="1"/>
  <c r="BX42" i="8"/>
  <c r="CN42" i="8" s="1"/>
  <c r="RV41" i="8"/>
  <c r="RU41" i="8"/>
  <c r="RT41" i="8"/>
  <c r="RS41" i="8"/>
  <c r="RR41" i="8"/>
  <c r="QW41" i="8"/>
  <c r="QV41" i="8"/>
  <c r="QU41" i="8"/>
  <c r="QT41" i="8"/>
  <c r="QS41" i="8"/>
  <c r="PW41" i="8"/>
  <c r="PV41" i="8"/>
  <c r="PU41" i="8"/>
  <c r="PT41" i="8"/>
  <c r="PS41" i="8"/>
  <c r="OI41" i="8"/>
  <c r="OH41" i="8"/>
  <c r="OG41" i="8"/>
  <c r="OF41" i="8"/>
  <c r="OE41" i="8"/>
  <c r="OD41" i="8"/>
  <c r="OC41" i="8"/>
  <c r="OB41" i="8"/>
  <c r="OA41" i="8"/>
  <c r="NZ41" i="8"/>
  <c r="NY41" i="8"/>
  <c r="NX41" i="8"/>
  <c r="KH41" i="8"/>
  <c r="KW41" i="8" s="1"/>
  <c r="KG41" i="8"/>
  <c r="KV41" i="8" s="1"/>
  <c r="KF41" i="8"/>
  <c r="KU41" i="8" s="1"/>
  <c r="KE41" i="8"/>
  <c r="KT41" i="8" s="1"/>
  <c r="KD41" i="8"/>
  <c r="KS41" i="8" s="1"/>
  <c r="KC41" i="8"/>
  <c r="KR41" i="8" s="1"/>
  <c r="KB41" i="8"/>
  <c r="KQ41" i="8" s="1"/>
  <c r="KA41" i="8"/>
  <c r="KP41" i="8" s="1"/>
  <c r="JZ41" i="8"/>
  <c r="KO41" i="8" s="1"/>
  <c r="JY41" i="8"/>
  <c r="KN41" i="8" s="1"/>
  <c r="JX41" i="8"/>
  <c r="KM41" i="8" s="1"/>
  <c r="JW41" i="8"/>
  <c r="KL41" i="8" s="1"/>
  <c r="GI41" i="8"/>
  <c r="GX41" i="8" s="1"/>
  <c r="GH41" i="8"/>
  <c r="GW41" i="8" s="1"/>
  <c r="GG41" i="8"/>
  <c r="GV41" i="8" s="1"/>
  <c r="GF41" i="8"/>
  <c r="GU41" i="8" s="1"/>
  <c r="GE41" i="8"/>
  <c r="GT41" i="8" s="1"/>
  <c r="GD41" i="8"/>
  <c r="GS41" i="8" s="1"/>
  <c r="GC41" i="8"/>
  <c r="GR41" i="8" s="1"/>
  <c r="GB41" i="8"/>
  <c r="GQ41" i="8" s="1"/>
  <c r="GA41" i="8"/>
  <c r="GP41" i="8" s="1"/>
  <c r="FZ41" i="8"/>
  <c r="GO41" i="8" s="1"/>
  <c r="FY41" i="8"/>
  <c r="GN41" i="8" s="1"/>
  <c r="FX41" i="8"/>
  <c r="GM41" i="8" s="1"/>
  <c r="CI41" i="8"/>
  <c r="CH41" i="8"/>
  <c r="CX41" i="8" s="1"/>
  <c r="CG41" i="8"/>
  <c r="CW41" i="8" s="1"/>
  <c r="CF41" i="8"/>
  <c r="CV41" i="8" s="1"/>
  <c r="CE41" i="8"/>
  <c r="CU41" i="8" s="1"/>
  <c r="CD41" i="8"/>
  <c r="CT41" i="8" s="1"/>
  <c r="CC41" i="8"/>
  <c r="CS41" i="8" s="1"/>
  <c r="CB41" i="8"/>
  <c r="CR41" i="8" s="1"/>
  <c r="CA41" i="8"/>
  <c r="CQ41" i="8" s="1"/>
  <c r="BZ41" i="8"/>
  <c r="CP41" i="8" s="1"/>
  <c r="BY41" i="8"/>
  <c r="CO41" i="8" s="1"/>
  <c r="BX41" i="8"/>
  <c r="CN41" i="8" s="1"/>
  <c r="RV40" i="8"/>
  <c r="RU40" i="8"/>
  <c r="RT40" i="8"/>
  <c r="RS40" i="8"/>
  <c r="RR40" i="8"/>
  <c r="QW40" i="8"/>
  <c r="QV40" i="8"/>
  <c r="QU40" i="8"/>
  <c r="QT40" i="8"/>
  <c r="QS40" i="8"/>
  <c r="PW40" i="8"/>
  <c r="PV40" i="8"/>
  <c r="PU40" i="8"/>
  <c r="PT40" i="8"/>
  <c r="PS40" i="8"/>
  <c r="OI40" i="8"/>
  <c r="OH40" i="8"/>
  <c r="OG40" i="8"/>
  <c r="OF40" i="8"/>
  <c r="OE40" i="8"/>
  <c r="OD40" i="8"/>
  <c r="OC40" i="8"/>
  <c r="OB40" i="8"/>
  <c r="OA40" i="8"/>
  <c r="NZ40" i="8"/>
  <c r="NY40" i="8"/>
  <c r="NX40" i="8"/>
  <c r="KH40" i="8"/>
  <c r="KW40" i="8" s="1"/>
  <c r="KG40" i="8"/>
  <c r="KV40" i="8" s="1"/>
  <c r="KF40" i="8"/>
  <c r="KU40" i="8" s="1"/>
  <c r="KE40" i="8"/>
  <c r="KT40" i="8" s="1"/>
  <c r="KD40" i="8"/>
  <c r="KS40" i="8" s="1"/>
  <c r="KC40" i="8"/>
  <c r="KR40" i="8" s="1"/>
  <c r="KB40" i="8"/>
  <c r="KQ40" i="8" s="1"/>
  <c r="KA40" i="8"/>
  <c r="KP40" i="8" s="1"/>
  <c r="JZ40" i="8"/>
  <c r="KO40" i="8" s="1"/>
  <c r="JY40" i="8"/>
  <c r="KN40" i="8" s="1"/>
  <c r="JX40" i="8"/>
  <c r="KM40" i="8" s="1"/>
  <c r="JW40" i="8"/>
  <c r="KL40" i="8" s="1"/>
  <c r="GI40" i="8"/>
  <c r="GX40" i="8" s="1"/>
  <c r="GH40" i="8"/>
  <c r="GW40" i="8" s="1"/>
  <c r="GG40" i="8"/>
  <c r="GV40" i="8" s="1"/>
  <c r="GF40" i="8"/>
  <c r="GU40" i="8" s="1"/>
  <c r="GE40" i="8"/>
  <c r="GT40" i="8" s="1"/>
  <c r="GD40" i="8"/>
  <c r="GS40" i="8" s="1"/>
  <c r="GC40" i="8"/>
  <c r="GR40" i="8" s="1"/>
  <c r="GB40" i="8"/>
  <c r="GQ40" i="8" s="1"/>
  <c r="GA40" i="8"/>
  <c r="GP40" i="8" s="1"/>
  <c r="FZ40" i="8"/>
  <c r="GO40" i="8" s="1"/>
  <c r="FY40" i="8"/>
  <c r="GN40" i="8" s="1"/>
  <c r="FX40" i="8"/>
  <c r="GM40" i="8" s="1"/>
  <c r="CI40" i="8"/>
  <c r="CH40" i="8"/>
  <c r="CX40" i="8" s="1"/>
  <c r="CG40" i="8"/>
  <c r="CW40" i="8" s="1"/>
  <c r="CF40" i="8"/>
  <c r="CV40" i="8" s="1"/>
  <c r="CE40" i="8"/>
  <c r="CU40" i="8" s="1"/>
  <c r="CD40" i="8"/>
  <c r="CT40" i="8" s="1"/>
  <c r="CC40" i="8"/>
  <c r="CS40" i="8" s="1"/>
  <c r="CB40" i="8"/>
  <c r="CR40" i="8" s="1"/>
  <c r="CA40" i="8"/>
  <c r="CQ40" i="8" s="1"/>
  <c r="BZ40" i="8"/>
  <c r="CP40" i="8" s="1"/>
  <c r="BY40" i="8"/>
  <c r="CO40" i="8" s="1"/>
  <c r="BX40" i="8"/>
  <c r="CN40" i="8" s="1"/>
  <c r="RV39" i="8"/>
  <c r="RU39" i="8"/>
  <c r="RT39" i="8"/>
  <c r="RS39" i="8"/>
  <c r="RR39" i="8"/>
  <c r="QW39" i="8"/>
  <c r="QV39" i="8"/>
  <c r="QU39" i="8"/>
  <c r="QT39" i="8"/>
  <c r="QS39" i="8"/>
  <c r="PW39" i="8"/>
  <c r="PV39" i="8"/>
  <c r="PU39" i="8"/>
  <c r="PT39" i="8"/>
  <c r="PS39" i="8"/>
  <c r="OI39" i="8"/>
  <c r="OH39" i="8"/>
  <c r="OG39" i="8"/>
  <c r="OF39" i="8"/>
  <c r="OE39" i="8"/>
  <c r="OD39" i="8"/>
  <c r="OC39" i="8"/>
  <c r="OB39" i="8"/>
  <c r="OA39" i="8"/>
  <c r="NZ39" i="8"/>
  <c r="NY39" i="8"/>
  <c r="NX39" i="8"/>
  <c r="KH39" i="8"/>
  <c r="KW39" i="8" s="1"/>
  <c r="KG39" i="8"/>
  <c r="KV39" i="8" s="1"/>
  <c r="KF39" i="8"/>
  <c r="KU39" i="8" s="1"/>
  <c r="KE39" i="8"/>
  <c r="KT39" i="8" s="1"/>
  <c r="KD39" i="8"/>
  <c r="KS39" i="8" s="1"/>
  <c r="KC39" i="8"/>
  <c r="KR39" i="8" s="1"/>
  <c r="KB39" i="8"/>
  <c r="KQ39" i="8" s="1"/>
  <c r="KA39" i="8"/>
  <c r="KP39" i="8" s="1"/>
  <c r="JZ39" i="8"/>
  <c r="KO39" i="8" s="1"/>
  <c r="JY39" i="8"/>
  <c r="KN39" i="8" s="1"/>
  <c r="JX39" i="8"/>
  <c r="KM39" i="8" s="1"/>
  <c r="JW39" i="8"/>
  <c r="KL39" i="8" s="1"/>
  <c r="GI39" i="8"/>
  <c r="GX39" i="8" s="1"/>
  <c r="GH39" i="8"/>
  <c r="GW39" i="8" s="1"/>
  <c r="GG39" i="8"/>
  <c r="GV39" i="8" s="1"/>
  <c r="GF39" i="8"/>
  <c r="GU39" i="8" s="1"/>
  <c r="GE39" i="8"/>
  <c r="GT39" i="8" s="1"/>
  <c r="GD39" i="8"/>
  <c r="GS39" i="8" s="1"/>
  <c r="GC39" i="8"/>
  <c r="GR39" i="8" s="1"/>
  <c r="GB39" i="8"/>
  <c r="GQ39" i="8" s="1"/>
  <c r="GA39" i="8"/>
  <c r="GP39" i="8" s="1"/>
  <c r="FZ39" i="8"/>
  <c r="GO39" i="8" s="1"/>
  <c r="FY39" i="8"/>
  <c r="GN39" i="8" s="1"/>
  <c r="FX39" i="8"/>
  <c r="GM39" i="8" s="1"/>
  <c r="CI39" i="8"/>
  <c r="CH39" i="8"/>
  <c r="CX39" i="8" s="1"/>
  <c r="CG39" i="8"/>
  <c r="CW39" i="8" s="1"/>
  <c r="CF39" i="8"/>
  <c r="CV39" i="8" s="1"/>
  <c r="CE39" i="8"/>
  <c r="CU39" i="8" s="1"/>
  <c r="CD39" i="8"/>
  <c r="CT39" i="8" s="1"/>
  <c r="CC39" i="8"/>
  <c r="CS39" i="8" s="1"/>
  <c r="CB39" i="8"/>
  <c r="CR39" i="8" s="1"/>
  <c r="CA39" i="8"/>
  <c r="CQ39" i="8" s="1"/>
  <c r="BZ39" i="8"/>
  <c r="CP39" i="8" s="1"/>
  <c r="BY39" i="8"/>
  <c r="CO39" i="8" s="1"/>
  <c r="BX39" i="8"/>
  <c r="CN39" i="8" s="1"/>
  <c r="RV38" i="8"/>
  <c r="RU38" i="8"/>
  <c r="RT38" i="8"/>
  <c r="RS38" i="8"/>
  <c r="RR38" i="8"/>
  <c r="QW38" i="8"/>
  <c r="QV38" i="8"/>
  <c r="QU38" i="8"/>
  <c r="QT38" i="8"/>
  <c r="QS38" i="8"/>
  <c r="PW38" i="8"/>
  <c r="PV38" i="8"/>
  <c r="PU38" i="8"/>
  <c r="PT38" i="8"/>
  <c r="PS38" i="8"/>
  <c r="OI38" i="8"/>
  <c r="OH38" i="8"/>
  <c r="OG38" i="8"/>
  <c r="OF38" i="8"/>
  <c r="OE38" i="8"/>
  <c r="OD38" i="8"/>
  <c r="OC38" i="8"/>
  <c r="OB38" i="8"/>
  <c r="OA38" i="8"/>
  <c r="NZ38" i="8"/>
  <c r="NY38" i="8"/>
  <c r="NX38" i="8"/>
  <c r="KH38" i="8"/>
  <c r="KW38" i="8" s="1"/>
  <c r="KG38" i="8"/>
  <c r="KV38" i="8" s="1"/>
  <c r="KF38" i="8"/>
  <c r="KU38" i="8" s="1"/>
  <c r="KE38" i="8"/>
  <c r="KT38" i="8" s="1"/>
  <c r="KD38" i="8"/>
  <c r="KS38" i="8" s="1"/>
  <c r="KC38" i="8"/>
  <c r="KR38" i="8" s="1"/>
  <c r="KB38" i="8"/>
  <c r="KQ38" i="8" s="1"/>
  <c r="KA38" i="8"/>
  <c r="KP38" i="8" s="1"/>
  <c r="JZ38" i="8"/>
  <c r="KO38" i="8" s="1"/>
  <c r="JY38" i="8"/>
  <c r="KN38" i="8" s="1"/>
  <c r="JX38" i="8"/>
  <c r="KM38" i="8" s="1"/>
  <c r="JW38" i="8"/>
  <c r="KL38" i="8" s="1"/>
  <c r="GI38" i="8"/>
  <c r="GX38" i="8" s="1"/>
  <c r="GH38" i="8"/>
  <c r="GW38" i="8" s="1"/>
  <c r="GG38" i="8"/>
  <c r="GV38" i="8" s="1"/>
  <c r="GF38" i="8"/>
  <c r="GU38" i="8" s="1"/>
  <c r="GE38" i="8"/>
  <c r="GT38" i="8" s="1"/>
  <c r="GD38" i="8"/>
  <c r="GS38" i="8" s="1"/>
  <c r="GC38" i="8"/>
  <c r="GR38" i="8" s="1"/>
  <c r="GB38" i="8"/>
  <c r="GQ38" i="8" s="1"/>
  <c r="GA38" i="8"/>
  <c r="GP38" i="8" s="1"/>
  <c r="FZ38" i="8"/>
  <c r="GO38" i="8" s="1"/>
  <c r="FY38" i="8"/>
  <c r="GN38" i="8" s="1"/>
  <c r="FX38" i="8"/>
  <c r="GM38" i="8" s="1"/>
  <c r="CI38" i="8"/>
  <c r="CH38" i="8"/>
  <c r="CX38" i="8" s="1"/>
  <c r="CG38" i="8"/>
  <c r="CW38" i="8" s="1"/>
  <c r="CF38" i="8"/>
  <c r="CV38" i="8" s="1"/>
  <c r="CE38" i="8"/>
  <c r="CU38" i="8" s="1"/>
  <c r="CD38" i="8"/>
  <c r="CT38" i="8" s="1"/>
  <c r="CC38" i="8"/>
  <c r="CS38" i="8" s="1"/>
  <c r="CB38" i="8"/>
  <c r="CR38" i="8" s="1"/>
  <c r="CA38" i="8"/>
  <c r="CQ38" i="8" s="1"/>
  <c r="BZ38" i="8"/>
  <c r="CP38" i="8" s="1"/>
  <c r="BY38" i="8"/>
  <c r="CO38" i="8" s="1"/>
  <c r="BX38" i="8"/>
  <c r="CN38" i="8" s="1"/>
  <c r="RV37" i="8"/>
  <c r="RU37" i="8"/>
  <c r="RT37" i="8"/>
  <c r="RS37" i="8"/>
  <c r="RR37" i="8"/>
  <c r="QW37" i="8"/>
  <c r="QV37" i="8"/>
  <c r="QU37" i="8"/>
  <c r="QT37" i="8"/>
  <c r="QS37" i="8"/>
  <c r="PT37" i="8"/>
  <c r="PS37" i="8"/>
  <c r="OI37" i="8"/>
  <c r="OH37" i="8"/>
  <c r="OG37" i="8"/>
  <c r="OF37" i="8"/>
  <c r="OE37" i="8"/>
  <c r="OD37" i="8"/>
  <c r="OC37" i="8"/>
  <c r="OB37" i="8"/>
  <c r="OA37" i="8"/>
  <c r="NZ37" i="8"/>
  <c r="NY37" i="8"/>
  <c r="NX37" i="8"/>
  <c r="KH37" i="8"/>
  <c r="KW37" i="8" s="1"/>
  <c r="KG37" i="8"/>
  <c r="KV37" i="8" s="1"/>
  <c r="KF37" i="8"/>
  <c r="KU37" i="8" s="1"/>
  <c r="KE37" i="8"/>
  <c r="KT37" i="8" s="1"/>
  <c r="KD37" i="8"/>
  <c r="KS37" i="8" s="1"/>
  <c r="KC37" i="8"/>
  <c r="KR37" i="8" s="1"/>
  <c r="KB37" i="8"/>
  <c r="KQ37" i="8" s="1"/>
  <c r="KA37" i="8"/>
  <c r="KP37" i="8" s="1"/>
  <c r="JZ37" i="8"/>
  <c r="KO37" i="8" s="1"/>
  <c r="JY37" i="8"/>
  <c r="KN37" i="8" s="1"/>
  <c r="JX37" i="8"/>
  <c r="KM37" i="8" s="1"/>
  <c r="JW37" i="8"/>
  <c r="KL37" i="8" s="1"/>
  <c r="GI37" i="8"/>
  <c r="GX37" i="8" s="1"/>
  <c r="GH37" i="8"/>
  <c r="GW37" i="8" s="1"/>
  <c r="GG37" i="8"/>
  <c r="GV37" i="8" s="1"/>
  <c r="GF37" i="8"/>
  <c r="GU37" i="8" s="1"/>
  <c r="GE37" i="8"/>
  <c r="GT37" i="8" s="1"/>
  <c r="GD37" i="8"/>
  <c r="GS37" i="8" s="1"/>
  <c r="GC37" i="8"/>
  <c r="GR37" i="8" s="1"/>
  <c r="GB37" i="8"/>
  <c r="GQ37" i="8" s="1"/>
  <c r="GA37" i="8"/>
  <c r="GP37" i="8" s="1"/>
  <c r="FZ37" i="8"/>
  <c r="GO37" i="8" s="1"/>
  <c r="FY37" i="8"/>
  <c r="GN37" i="8" s="1"/>
  <c r="FX37" i="8"/>
  <c r="GM37" i="8" s="1"/>
  <c r="CI37" i="8"/>
  <c r="CH37" i="8"/>
  <c r="CX37" i="8" s="1"/>
  <c r="CG37" i="8"/>
  <c r="CW37" i="8" s="1"/>
  <c r="CF37" i="8"/>
  <c r="CV37" i="8" s="1"/>
  <c r="CE37" i="8"/>
  <c r="CU37" i="8" s="1"/>
  <c r="CD37" i="8"/>
  <c r="CT37" i="8" s="1"/>
  <c r="CC37" i="8"/>
  <c r="CS37" i="8" s="1"/>
  <c r="CB37" i="8"/>
  <c r="CR37" i="8" s="1"/>
  <c r="CA37" i="8"/>
  <c r="CQ37" i="8" s="1"/>
  <c r="BZ37" i="8"/>
  <c r="CP37" i="8" s="1"/>
  <c r="BY37" i="8"/>
  <c r="CO37" i="8" s="1"/>
  <c r="BX37" i="8"/>
  <c r="CN37" i="8" s="1"/>
  <c r="RV36" i="8"/>
  <c r="RU36" i="8"/>
  <c r="RT36" i="8"/>
  <c r="RS36" i="8"/>
  <c r="RR36" i="8"/>
  <c r="QW36" i="8"/>
  <c r="QV36" i="8"/>
  <c r="QU36" i="8"/>
  <c r="QT36" i="8"/>
  <c r="QS36" i="8"/>
  <c r="PW36" i="8"/>
  <c r="PV36" i="8"/>
  <c r="PU36" i="8"/>
  <c r="PT36" i="8"/>
  <c r="PS36" i="8"/>
  <c r="OI36" i="8"/>
  <c r="OH36" i="8"/>
  <c r="OG36" i="8"/>
  <c r="OF36" i="8"/>
  <c r="OE36" i="8"/>
  <c r="OD36" i="8"/>
  <c r="OC36" i="8"/>
  <c r="OB36" i="8"/>
  <c r="OA36" i="8"/>
  <c r="NZ36" i="8"/>
  <c r="NY36" i="8"/>
  <c r="NX36" i="8"/>
  <c r="KH36" i="8"/>
  <c r="KW36" i="8" s="1"/>
  <c r="KG36" i="8"/>
  <c r="KV36" i="8" s="1"/>
  <c r="KF36" i="8"/>
  <c r="KU36" i="8" s="1"/>
  <c r="KE36" i="8"/>
  <c r="KT36" i="8" s="1"/>
  <c r="KD36" i="8"/>
  <c r="KS36" i="8" s="1"/>
  <c r="KC36" i="8"/>
  <c r="KR36" i="8" s="1"/>
  <c r="KB36" i="8"/>
  <c r="KQ36" i="8" s="1"/>
  <c r="KA36" i="8"/>
  <c r="KP36" i="8" s="1"/>
  <c r="JZ36" i="8"/>
  <c r="KO36" i="8" s="1"/>
  <c r="JY36" i="8"/>
  <c r="KN36" i="8" s="1"/>
  <c r="JX36" i="8"/>
  <c r="KM36" i="8" s="1"/>
  <c r="JW36" i="8"/>
  <c r="KL36" i="8" s="1"/>
  <c r="GI36" i="8"/>
  <c r="GX36" i="8" s="1"/>
  <c r="GH36" i="8"/>
  <c r="GW36" i="8" s="1"/>
  <c r="GG36" i="8"/>
  <c r="GV36" i="8" s="1"/>
  <c r="GF36" i="8"/>
  <c r="GU36" i="8" s="1"/>
  <c r="GE36" i="8"/>
  <c r="GT36" i="8" s="1"/>
  <c r="GD36" i="8"/>
  <c r="GS36" i="8" s="1"/>
  <c r="GC36" i="8"/>
  <c r="GR36" i="8" s="1"/>
  <c r="GB36" i="8"/>
  <c r="GQ36" i="8" s="1"/>
  <c r="GA36" i="8"/>
  <c r="GP36" i="8" s="1"/>
  <c r="FZ36" i="8"/>
  <c r="GO36" i="8" s="1"/>
  <c r="FY36" i="8"/>
  <c r="GN36" i="8" s="1"/>
  <c r="FX36" i="8"/>
  <c r="GM36" i="8" s="1"/>
  <c r="CI36" i="8"/>
  <c r="CH36" i="8"/>
  <c r="CX36" i="8" s="1"/>
  <c r="CG36" i="8"/>
  <c r="CW36" i="8" s="1"/>
  <c r="CF36" i="8"/>
  <c r="CV36" i="8" s="1"/>
  <c r="CE36" i="8"/>
  <c r="CU36" i="8" s="1"/>
  <c r="CD36" i="8"/>
  <c r="CT36" i="8" s="1"/>
  <c r="CC36" i="8"/>
  <c r="CS36" i="8" s="1"/>
  <c r="CB36" i="8"/>
  <c r="CR36" i="8" s="1"/>
  <c r="CA36" i="8"/>
  <c r="CQ36" i="8" s="1"/>
  <c r="BZ36" i="8"/>
  <c r="CP36" i="8" s="1"/>
  <c r="BY36" i="8"/>
  <c r="CO36" i="8" s="1"/>
  <c r="BX36" i="8"/>
  <c r="CN36" i="8" s="1"/>
  <c r="RV35" i="8"/>
  <c r="RU35" i="8"/>
  <c r="RT35" i="8"/>
  <c r="RS35" i="8"/>
  <c r="RR35" i="8"/>
  <c r="QW35" i="8"/>
  <c r="QV35" i="8"/>
  <c r="QU35" i="8"/>
  <c r="QT35" i="8"/>
  <c r="QS35" i="8"/>
  <c r="PW35" i="8"/>
  <c r="PV35" i="8"/>
  <c r="PU35" i="8"/>
  <c r="PT35" i="8"/>
  <c r="PS35" i="8"/>
  <c r="OI35" i="8"/>
  <c r="OH35" i="8"/>
  <c r="OG35" i="8"/>
  <c r="OF35" i="8"/>
  <c r="OE35" i="8"/>
  <c r="OD35" i="8"/>
  <c r="OC35" i="8"/>
  <c r="OB35" i="8"/>
  <c r="OA35" i="8"/>
  <c r="NZ35" i="8"/>
  <c r="NY35" i="8"/>
  <c r="NX35" i="8"/>
  <c r="KH35" i="8"/>
  <c r="KW35" i="8" s="1"/>
  <c r="KG35" i="8"/>
  <c r="KV35" i="8" s="1"/>
  <c r="KF35" i="8"/>
  <c r="KU35" i="8" s="1"/>
  <c r="KE35" i="8"/>
  <c r="KT35" i="8" s="1"/>
  <c r="KD35" i="8"/>
  <c r="KS35" i="8" s="1"/>
  <c r="KC35" i="8"/>
  <c r="KR35" i="8" s="1"/>
  <c r="KB35" i="8"/>
  <c r="KQ35" i="8" s="1"/>
  <c r="KA35" i="8"/>
  <c r="KP35" i="8" s="1"/>
  <c r="JZ35" i="8"/>
  <c r="KO35" i="8" s="1"/>
  <c r="JY35" i="8"/>
  <c r="KN35" i="8" s="1"/>
  <c r="JX35" i="8"/>
  <c r="KM35" i="8" s="1"/>
  <c r="JW35" i="8"/>
  <c r="KL35" i="8" s="1"/>
  <c r="GI35" i="8"/>
  <c r="GX35" i="8" s="1"/>
  <c r="GH35" i="8"/>
  <c r="GW35" i="8" s="1"/>
  <c r="GG35" i="8"/>
  <c r="GV35" i="8" s="1"/>
  <c r="GF35" i="8"/>
  <c r="GU35" i="8" s="1"/>
  <c r="GE35" i="8"/>
  <c r="GT35" i="8" s="1"/>
  <c r="GD35" i="8"/>
  <c r="GS35" i="8" s="1"/>
  <c r="GC35" i="8"/>
  <c r="GR35" i="8" s="1"/>
  <c r="GB35" i="8"/>
  <c r="GQ35" i="8" s="1"/>
  <c r="GA35" i="8"/>
  <c r="GP35" i="8" s="1"/>
  <c r="FZ35" i="8"/>
  <c r="GO35" i="8" s="1"/>
  <c r="FY35" i="8"/>
  <c r="GN35" i="8" s="1"/>
  <c r="FX35" i="8"/>
  <c r="GM35" i="8" s="1"/>
  <c r="CI35" i="8"/>
  <c r="CH35" i="8"/>
  <c r="CX35" i="8" s="1"/>
  <c r="CG35" i="8"/>
  <c r="CW35" i="8" s="1"/>
  <c r="CF35" i="8"/>
  <c r="CV35" i="8" s="1"/>
  <c r="CE35" i="8"/>
  <c r="CU35" i="8" s="1"/>
  <c r="CD35" i="8"/>
  <c r="CT35" i="8" s="1"/>
  <c r="CC35" i="8"/>
  <c r="CS35" i="8" s="1"/>
  <c r="CB35" i="8"/>
  <c r="CR35" i="8" s="1"/>
  <c r="CA35" i="8"/>
  <c r="CQ35" i="8" s="1"/>
  <c r="BZ35" i="8"/>
  <c r="CP35" i="8" s="1"/>
  <c r="BY35" i="8"/>
  <c r="CO35" i="8" s="1"/>
  <c r="BX35" i="8"/>
  <c r="CN35" i="8" s="1"/>
  <c r="RV34" i="8"/>
  <c r="RU34" i="8"/>
  <c r="RT34" i="8"/>
  <c r="RS34" i="8"/>
  <c r="RR34" i="8"/>
  <c r="QW34" i="8"/>
  <c r="QV34" i="8"/>
  <c r="QU34" i="8"/>
  <c r="QT34" i="8"/>
  <c r="QS34" i="8"/>
  <c r="PW34" i="8"/>
  <c r="PV34" i="8"/>
  <c r="PU34" i="8"/>
  <c r="PT34" i="8"/>
  <c r="PS34" i="8"/>
  <c r="OI34" i="8"/>
  <c r="OH34" i="8"/>
  <c r="OG34" i="8"/>
  <c r="OF34" i="8"/>
  <c r="OE34" i="8"/>
  <c r="OD34" i="8"/>
  <c r="OC34" i="8"/>
  <c r="OB34" i="8"/>
  <c r="OA34" i="8"/>
  <c r="NZ34" i="8"/>
  <c r="NY34" i="8"/>
  <c r="NX34" i="8"/>
  <c r="KH34" i="8"/>
  <c r="KW34" i="8" s="1"/>
  <c r="KG34" i="8"/>
  <c r="KV34" i="8" s="1"/>
  <c r="KF34" i="8"/>
  <c r="KU34" i="8" s="1"/>
  <c r="KE34" i="8"/>
  <c r="KT34" i="8" s="1"/>
  <c r="KD34" i="8"/>
  <c r="KS34" i="8" s="1"/>
  <c r="KC34" i="8"/>
  <c r="KR34" i="8" s="1"/>
  <c r="KB34" i="8"/>
  <c r="KQ34" i="8" s="1"/>
  <c r="KA34" i="8"/>
  <c r="KP34" i="8" s="1"/>
  <c r="JZ34" i="8"/>
  <c r="KO34" i="8" s="1"/>
  <c r="JY34" i="8"/>
  <c r="KN34" i="8" s="1"/>
  <c r="JX34" i="8"/>
  <c r="KM34" i="8" s="1"/>
  <c r="JW34" i="8"/>
  <c r="KL34" i="8" s="1"/>
  <c r="GI34" i="8"/>
  <c r="GX34" i="8" s="1"/>
  <c r="GH34" i="8"/>
  <c r="GW34" i="8" s="1"/>
  <c r="GG34" i="8"/>
  <c r="GV34" i="8" s="1"/>
  <c r="GF34" i="8"/>
  <c r="GU34" i="8" s="1"/>
  <c r="GE34" i="8"/>
  <c r="GT34" i="8" s="1"/>
  <c r="GD34" i="8"/>
  <c r="GS34" i="8" s="1"/>
  <c r="GC34" i="8"/>
  <c r="GR34" i="8" s="1"/>
  <c r="GB34" i="8"/>
  <c r="GQ34" i="8" s="1"/>
  <c r="GA34" i="8"/>
  <c r="GP34" i="8" s="1"/>
  <c r="FZ34" i="8"/>
  <c r="GO34" i="8" s="1"/>
  <c r="FY34" i="8"/>
  <c r="GN34" i="8" s="1"/>
  <c r="FX34" i="8"/>
  <c r="GM34" i="8" s="1"/>
  <c r="CI34" i="8"/>
  <c r="CH34" i="8"/>
  <c r="CX34" i="8" s="1"/>
  <c r="CG34" i="8"/>
  <c r="CW34" i="8" s="1"/>
  <c r="CF34" i="8"/>
  <c r="CV34" i="8" s="1"/>
  <c r="CE34" i="8"/>
  <c r="CU34" i="8" s="1"/>
  <c r="CD34" i="8"/>
  <c r="CT34" i="8" s="1"/>
  <c r="CC34" i="8"/>
  <c r="CS34" i="8" s="1"/>
  <c r="CB34" i="8"/>
  <c r="CR34" i="8" s="1"/>
  <c r="CA34" i="8"/>
  <c r="CQ34" i="8" s="1"/>
  <c r="BZ34" i="8"/>
  <c r="CP34" i="8" s="1"/>
  <c r="BY34" i="8"/>
  <c r="CO34" i="8" s="1"/>
  <c r="BX34" i="8"/>
  <c r="CN34" i="8" s="1"/>
  <c r="RV33" i="8"/>
  <c r="RU33" i="8"/>
  <c r="RT33" i="8"/>
  <c r="RS33" i="8"/>
  <c r="RR33" i="8"/>
  <c r="QW33" i="8"/>
  <c r="QV33" i="8"/>
  <c r="QU33" i="8"/>
  <c r="QT33" i="8"/>
  <c r="QS33" i="8"/>
  <c r="PW33" i="8"/>
  <c r="PT33" i="8"/>
  <c r="PS33" i="8"/>
  <c r="OI33" i="8"/>
  <c r="OH33" i="8"/>
  <c r="OG33" i="8"/>
  <c r="OF33" i="8"/>
  <c r="OE33" i="8"/>
  <c r="OD33" i="8"/>
  <c r="OC33" i="8"/>
  <c r="OB33" i="8"/>
  <c r="OA33" i="8"/>
  <c r="NZ33" i="8"/>
  <c r="NY33" i="8"/>
  <c r="NX33" i="8"/>
  <c r="KH33" i="8"/>
  <c r="KW33" i="8" s="1"/>
  <c r="KG33" i="8"/>
  <c r="KV33" i="8" s="1"/>
  <c r="KF33" i="8"/>
  <c r="KU33" i="8" s="1"/>
  <c r="KE33" i="8"/>
  <c r="KT33" i="8" s="1"/>
  <c r="KD33" i="8"/>
  <c r="KS33" i="8" s="1"/>
  <c r="KC33" i="8"/>
  <c r="KR33" i="8" s="1"/>
  <c r="KB33" i="8"/>
  <c r="KQ33" i="8" s="1"/>
  <c r="KA33" i="8"/>
  <c r="KP33" i="8" s="1"/>
  <c r="JZ33" i="8"/>
  <c r="KO33" i="8" s="1"/>
  <c r="JY33" i="8"/>
  <c r="KN33" i="8" s="1"/>
  <c r="JX33" i="8"/>
  <c r="KM33" i="8" s="1"/>
  <c r="JW33" i="8"/>
  <c r="KL33" i="8" s="1"/>
  <c r="GI33" i="8"/>
  <c r="GX33" i="8" s="1"/>
  <c r="GH33" i="8"/>
  <c r="GW33" i="8" s="1"/>
  <c r="GG33" i="8"/>
  <c r="GV33" i="8" s="1"/>
  <c r="GF33" i="8"/>
  <c r="GU33" i="8" s="1"/>
  <c r="GE33" i="8"/>
  <c r="GT33" i="8" s="1"/>
  <c r="GD33" i="8"/>
  <c r="GS33" i="8" s="1"/>
  <c r="GC33" i="8"/>
  <c r="GR33" i="8" s="1"/>
  <c r="GB33" i="8"/>
  <c r="GQ33" i="8" s="1"/>
  <c r="GA33" i="8"/>
  <c r="GP33" i="8" s="1"/>
  <c r="FZ33" i="8"/>
  <c r="GO33" i="8" s="1"/>
  <c r="FY33" i="8"/>
  <c r="GN33" i="8" s="1"/>
  <c r="FX33" i="8"/>
  <c r="GM33" i="8" s="1"/>
  <c r="CI33" i="8"/>
  <c r="CH33" i="8"/>
  <c r="CX33" i="8" s="1"/>
  <c r="CG33" i="8"/>
  <c r="CW33" i="8" s="1"/>
  <c r="CF33" i="8"/>
  <c r="CV33" i="8" s="1"/>
  <c r="CE33" i="8"/>
  <c r="CU33" i="8" s="1"/>
  <c r="CD33" i="8"/>
  <c r="CT33" i="8" s="1"/>
  <c r="CC33" i="8"/>
  <c r="CS33" i="8" s="1"/>
  <c r="CB33" i="8"/>
  <c r="CR33" i="8" s="1"/>
  <c r="CA33" i="8"/>
  <c r="CQ33" i="8" s="1"/>
  <c r="BZ33" i="8"/>
  <c r="CP33" i="8" s="1"/>
  <c r="BY33" i="8"/>
  <c r="CO33" i="8" s="1"/>
  <c r="BX33" i="8"/>
  <c r="CN33" i="8" s="1"/>
  <c r="RV32" i="8"/>
  <c r="RU32" i="8"/>
  <c r="RT32" i="8"/>
  <c r="RS32" i="8"/>
  <c r="RR32" i="8"/>
  <c r="QW32" i="8"/>
  <c r="QV32" i="8"/>
  <c r="QU32" i="8"/>
  <c r="QT32" i="8"/>
  <c r="QS32" i="8"/>
  <c r="PW32" i="8"/>
  <c r="PV32" i="8"/>
  <c r="PU32" i="8"/>
  <c r="PT32" i="8"/>
  <c r="PS32" i="8"/>
  <c r="OI32" i="8"/>
  <c r="OH32" i="8"/>
  <c r="OG32" i="8"/>
  <c r="OF32" i="8"/>
  <c r="OE32" i="8"/>
  <c r="OD32" i="8"/>
  <c r="OC32" i="8"/>
  <c r="OB32" i="8"/>
  <c r="OA32" i="8"/>
  <c r="NZ32" i="8"/>
  <c r="NY32" i="8"/>
  <c r="NX32" i="8"/>
  <c r="KH32" i="8"/>
  <c r="KW32" i="8" s="1"/>
  <c r="KG32" i="8"/>
  <c r="KV32" i="8" s="1"/>
  <c r="KF32" i="8"/>
  <c r="KU32" i="8" s="1"/>
  <c r="KE32" i="8"/>
  <c r="KT32" i="8" s="1"/>
  <c r="KD32" i="8"/>
  <c r="KS32" i="8" s="1"/>
  <c r="KC32" i="8"/>
  <c r="KR32" i="8" s="1"/>
  <c r="KB32" i="8"/>
  <c r="KQ32" i="8" s="1"/>
  <c r="KA32" i="8"/>
  <c r="KP32" i="8" s="1"/>
  <c r="JZ32" i="8"/>
  <c r="KO32" i="8" s="1"/>
  <c r="JY32" i="8"/>
  <c r="KN32" i="8" s="1"/>
  <c r="JX32" i="8"/>
  <c r="KM32" i="8" s="1"/>
  <c r="JW32" i="8"/>
  <c r="KL32" i="8" s="1"/>
  <c r="GI32" i="8"/>
  <c r="GX32" i="8" s="1"/>
  <c r="GH32" i="8"/>
  <c r="GW32" i="8" s="1"/>
  <c r="GG32" i="8"/>
  <c r="GV32" i="8" s="1"/>
  <c r="GF32" i="8"/>
  <c r="GU32" i="8" s="1"/>
  <c r="GE32" i="8"/>
  <c r="GT32" i="8" s="1"/>
  <c r="GD32" i="8"/>
  <c r="GS32" i="8" s="1"/>
  <c r="GC32" i="8"/>
  <c r="GR32" i="8" s="1"/>
  <c r="GB32" i="8"/>
  <c r="GQ32" i="8" s="1"/>
  <c r="GA32" i="8"/>
  <c r="GP32" i="8" s="1"/>
  <c r="FZ32" i="8"/>
  <c r="GO32" i="8" s="1"/>
  <c r="FY32" i="8"/>
  <c r="GN32" i="8" s="1"/>
  <c r="FX32" i="8"/>
  <c r="GM32" i="8" s="1"/>
  <c r="CI32" i="8"/>
  <c r="CH32" i="8"/>
  <c r="CX32" i="8" s="1"/>
  <c r="CG32" i="8"/>
  <c r="CW32" i="8" s="1"/>
  <c r="CF32" i="8"/>
  <c r="CV32" i="8" s="1"/>
  <c r="CE32" i="8"/>
  <c r="CU32" i="8" s="1"/>
  <c r="CD32" i="8"/>
  <c r="CT32" i="8" s="1"/>
  <c r="CC32" i="8"/>
  <c r="CS32" i="8" s="1"/>
  <c r="CB32" i="8"/>
  <c r="CR32" i="8" s="1"/>
  <c r="CA32" i="8"/>
  <c r="CQ32" i="8" s="1"/>
  <c r="BZ32" i="8"/>
  <c r="CP32" i="8" s="1"/>
  <c r="BY32" i="8"/>
  <c r="CO32" i="8" s="1"/>
  <c r="BX32" i="8"/>
  <c r="CN32" i="8" s="1"/>
  <c r="RV31" i="8"/>
  <c r="RU31" i="8"/>
  <c r="RT31" i="8"/>
  <c r="RS31" i="8"/>
  <c r="RR31" i="8"/>
  <c r="QW31" i="8"/>
  <c r="QV31" i="8"/>
  <c r="QU31" i="8"/>
  <c r="QT31" i="8"/>
  <c r="QS31" i="8"/>
  <c r="PW31" i="8"/>
  <c r="PV31" i="8"/>
  <c r="PU31" i="8"/>
  <c r="PT31" i="8"/>
  <c r="PS31" i="8"/>
  <c r="OI31" i="8"/>
  <c r="OH31" i="8"/>
  <c r="OG31" i="8"/>
  <c r="OF31" i="8"/>
  <c r="OE31" i="8"/>
  <c r="OD31" i="8"/>
  <c r="OC31" i="8"/>
  <c r="OB31" i="8"/>
  <c r="OA31" i="8"/>
  <c r="NZ31" i="8"/>
  <c r="NY31" i="8"/>
  <c r="NX31" i="8"/>
  <c r="KH31" i="8"/>
  <c r="KW31" i="8" s="1"/>
  <c r="KG31" i="8"/>
  <c r="KV31" i="8" s="1"/>
  <c r="KF31" i="8"/>
  <c r="KU31" i="8" s="1"/>
  <c r="KE31" i="8"/>
  <c r="KT31" i="8" s="1"/>
  <c r="KD31" i="8"/>
  <c r="KS31" i="8" s="1"/>
  <c r="KC31" i="8"/>
  <c r="KR31" i="8" s="1"/>
  <c r="KB31" i="8"/>
  <c r="KQ31" i="8" s="1"/>
  <c r="KA31" i="8"/>
  <c r="KP31" i="8" s="1"/>
  <c r="JZ31" i="8"/>
  <c r="KO31" i="8" s="1"/>
  <c r="JY31" i="8"/>
  <c r="KN31" i="8" s="1"/>
  <c r="JX31" i="8"/>
  <c r="KM31" i="8" s="1"/>
  <c r="JW31" i="8"/>
  <c r="KL31" i="8" s="1"/>
  <c r="GI31" i="8"/>
  <c r="GX31" i="8" s="1"/>
  <c r="GH31" i="8"/>
  <c r="GW31" i="8" s="1"/>
  <c r="GG31" i="8"/>
  <c r="GV31" i="8" s="1"/>
  <c r="GF31" i="8"/>
  <c r="GU31" i="8" s="1"/>
  <c r="GE31" i="8"/>
  <c r="GT31" i="8" s="1"/>
  <c r="GD31" i="8"/>
  <c r="GS31" i="8" s="1"/>
  <c r="GC31" i="8"/>
  <c r="GR31" i="8" s="1"/>
  <c r="GB31" i="8"/>
  <c r="GQ31" i="8" s="1"/>
  <c r="GA31" i="8"/>
  <c r="GP31" i="8" s="1"/>
  <c r="FZ31" i="8"/>
  <c r="GO31" i="8" s="1"/>
  <c r="FY31" i="8"/>
  <c r="GN31" i="8" s="1"/>
  <c r="FX31" i="8"/>
  <c r="GM31" i="8" s="1"/>
  <c r="CI31" i="8"/>
  <c r="CH31" i="8"/>
  <c r="CX31" i="8" s="1"/>
  <c r="CG31" i="8"/>
  <c r="CW31" i="8" s="1"/>
  <c r="CF31" i="8"/>
  <c r="CV31" i="8" s="1"/>
  <c r="CE31" i="8"/>
  <c r="CU31" i="8" s="1"/>
  <c r="CD31" i="8"/>
  <c r="CT31" i="8" s="1"/>
  <c r="CC31" i="8"/>
  <c r="CS31" i="8" s="1"/>
  <c r="CB31" i="8"/>
  <c r="CR31" i="8" s="1"/>
  <c r="CA31" i="8"/>
  <c r="CQ31" i="8" s="1"/>
  <c r="BZ31" i="8"/>
  <c r="CP31" i="8" s="1"/>
  <c r="BY31" i="8"/>
  <c r="CO31" i="8" s="1"/>
  <c r="BX31" i="8"/>
  <c r="CN31" i="8" s="1"/>
  <c r="RV30" i="8"/>
  <c r="RU30" i="8"/>
  <c r="RT30" i="8"/>
  <c r="RS30" i="8"/>
  <c r="RR30" i="8"/>
  <c r="QW30" i="8"/>
  <c r="QV30" i="8"/>
  <c r="QU30" i="8"/>
  <c r="QT30" i="8"/>
  <c r="QS30" i="8"/>
  <c r="PW30" i="8"/>
  <c r="PV30" i="8"/>
  <c r="PU30" i="8"/>
  <c r="PT30" i="8"/>
  <c r="PS30" i="8"/>
  <c r="OI30" i="8"/>
  <c r="OH30" i="8"/>
  <c r="OG30" i="8"/>
  <c r="OF30" i="8"/>
  <c r="OE30" i="8"/>
  <c r="OD30" i="8"/>
  <c r="OC30" i="8"/>
  <c r="OB30" i="8"/>
  <c r="OA30" i="8"/>
  <c r="NZ30" i="8"/>
  <c r="NY30" i="8"/>
  <c r="NX30" i="8"/>
  <c r="KH30" i="8"/>
  <c r="KW30" i="8" s="1"/>
  <c r="KG30" i="8"/>
  <c r="KV30" i="8" s="1"/>
  <c r="KF30" i="8"/>
  <c r="KU30" i="8" s="1"/>
  <c r="KE30" i="8"/>
  <c r="KT30" i="8" s="1"/>
  <c r="KD30" i="8"/>
  <c r="KS30" i="8" s="1"/>
  <c r="KC30" i="8"/>
  <c r="KR30" i="8" s="1"/>
  <c r="KB30" i="8"/>
  <c r="KQ30" i="8" s="1"/>
  <c r="KA30" i="8"/>
  <c r="KP30" i="8" s="1"/>
  <c r="JZ30" i="8"/>
  <c r="KO30" i="8" s="1"/>
  <c r="JY30" i="8"/>
  <c r="KN30" i="8" s="1"/>
  <c r="JX30" i="8"/>
  <c r="KM30" i="8" s="1"/>
  <c r="JW30" i="8"/>
  <c r="KL30" i="8" s="1"/>
  <c r="GI30" i="8"/>
  <c r="GX30" i="8" s="1"/>
  <c r="GH30" i="8"/>
  <c r="GW30" i="8" s="1"/>
  <c r="GG30" i="8"/>
  <c r="GV30" i="8" s="1"/>
  <c r="GF30" i="8"/>
  <c r="GU30" i="8" s="1"/>
  <c r="GE30" i="8"/>
  <c r="GT30" i="8" s="1"/>
  <c r="GD30" i="8"/>
  <c r="GS30" i="8" s="1"/>
  <c r="GC30" i="8"/>
  <c r="GR30" i="8" s="1"/>
  <c r="GB30" i="8"/>
  <c r="GQ30" i="8" s="1"/>
  <c r="GA30" i="8"/>
  <c r="GP30" i="8" s="1"/>
  <c r="FZ30" i="8"/>
  <c r="GO30" i="8" s="1"/>
  <c r="FY30" i="8"/>
  <c r="GN30" i="8" s="1"/>
  <c r="FX30" i="8"/>
  <c r="GM30" i="8" s="1"/>
  <c r="CI30" i="8"/>
  <c r="CH30" i="8"/>
  <c r="CX30" i="8" s="1"/>
  <c r="CG30" i="8"/>
  <c r="CW30" i="8" s="1"/>
  <c r="CF30" i="8"/>
  <c r="CV30" i="8" s="1"/>
  <c r="CE30" i="8"/>
  <c r="CU30" i="8" s="1"/>
  <c r="CD30" i="8"/>
  <c r="CT30" i="8" s="1"/>
  <c r="CC30" i="8"/>
  <c r="CS30" i="8" s="1"/>
  <c r="CB30" i="8"/>
  <c r="CR30" i="8" s="1"/>
  <c r="CA30" i="8"/>
  <c r="CQ30" i="8" s="1"/>
  <c r="BZ30" i="8"/>
  <c r="CP30" i="8" s="1"/>
  <c r="BY30" i="8"/>
  <c r="CO30" i="8" s="1"/>
  <c r="BX30" i="8"/>
  <c r="CN30" i="8" s="1"/>
  <c r="RV29" i="8"/>
  <c r="RU29" i="8"/>
  <c r="RT29" i="8"/>
  <c r="RS29" i="8"/>
  <c r="RR29" i="8"/>
  <c r="QW29" i="8"/>
  <c r="QV29" i="8"/>
  <c r="QU29" i="8"/>
  <c r="QT29" i="8"/>
  <c r="QS29" i="8"/>
  <c r="PW29" i="8"/>
  <c r="PV29" i="8"/>
  <c r="PU29" i="8"/>
  <c r="PT29" i="8"/>
  <c r="PS29" i="8"/>
  <c r="OI29" i="8"/>
  <c r="OH29" i="8"/>
  <c r="OG29" i="8"/>
  <c r="OF29" i="8"/>
  <c r="OE29" i="8"/>
  <c r="OD29" i="8"/>
  <c r="OC29" i="8"/>
  <c r="OB29" i="8"/>
  <c r="OA29" i="8"/>
  <c r="NZ29" i="8"/>
  <c r="NY29" i="8"/>
  <c r="NX29" i="8"/>
  <c r="KH29" i="8"/>
  <c r="KW29" i="8" s="1"/>
  <c r="KG29" i="8"/>
  <c r="KV29" i="8" s="1"/>
  <c r="KF29" i="8"/>
  <c r="KU29" i="8" s="1"/>
  <c r="KE29" i="8"/>
  <c r="KT29" i="8" s="1"/>
  <c r="KD29" i="8"/>
  <c r="KS29" i="8" s="1"/>
  <c r="KC29" i="8"/>
  <c r="KR29" i="8" s="1"/>
  <c r="KB29" i="8"/>
  <c r="KQ29" i="8" s="1"/>
  <c r="KA29" i="8"/>
  <c r="KP29" i="8" s="1"/>
  <c r="JZ29" i="8"/>
  <c r="KO29" i="8" s="1"/>
  <c r="JY29" i="8"/>
  <c r="KN29" i="8" s="1"/>
  <c r="JX29" i="8"/>
  <c r="KM29" i="8" s="1"/>
  <c r="JW29" i="8"/>
  <c r="KL29" i="8" s="1"/>
  <c r="GI29" i="8"/>
  <c r="GX29" i="8" s="1"/>
  <c r="GH29" i="8"/>
  <c r="GW29" i="8" s="1"/>
  <c r="GG29" i="8"/>
  <c r="GV29" i="8" s="1"/>
  <c r="GF29" i="8"/>
  <c r="GU29" i="8" s="1"/>
  <c r="GE29" i="8"/>
  <c r="GT29" i="8" s="1"/>
  <c r="GD29" i="8"/>
  <c r="GS29" i="8" s="1"/>
  <c r="GC29" i="8"/>
  <c r="GR29" i="8" s="1"/>
  <c r="GB29" i="8"/>
  <c r="GQ29" i="8" s="1"/>
  <c r="GA29" i="8"/>
  <c r="GP29" i="8" s="1"/>
  <c r="FZ29" i="8"/>
  <c r="GO29" i="8" s="1"/>
  <c r="FY29" i="8"/>
  <c r="GN29" i="8" s="1"/>
  <c r="FX29" i="8"/>
  <c r="GM29" i="8" s="1"/>
  <c r="CI29" i="8"/>
  <c r="CH29" i="8"/>
  <c r="CX29" i="8" s="1"/>
  <c r="CG29" i="8"/>
  <c r="CW29" i="8" s="1"/>
  <c r="CF29" i="8"/>
  <c r="CV29" i="8" s="1"/>
  <c r="CE29" i="8"/>
  <c r="CU29" i="8" s="1"/>
  <c r="CD29" i="8"/>
  <c r="CT29" i="8" s="1"/>
  <c r="CC29" i="8"/>
  <c r="CS29" i="8" s="1"/>
  <c r="CB29" i="8"/>
  <c r="CR29" i="8" s="1"/>
  <c r="CA29" i="8"/>
  <c r="CQ29" i="8" s="1"/>
  <c r="BZ29" i="8"/>
  <c r="CP29" i="8" s="1"/>
  <c r="BY29" i="8"/>
  <c r="CO29" i="8" s="1"/>
  <c r="BX29" i="8"/>
  <c r="CN29" i="8" s="1"/>
  <c r="RV28" i="8"/>
  <c r="RU28" i="8"/>
  <c r="RT28" i="8"/>
  <c r="RS28" i="8"/>
  <c r="RR28" i="8"/>
  <c r="QW28" i="8"/>
  <c r="QV28" i="8"/>
  <c r="QU28" i="8"/>
  <c r="QT28" i="8"/>
  <c r="QS28" i="8"/>
  <c r="PW28" i="8"/>
  <c r="PV28" i="8"/>
  <c r="PU28" i="8"/>
  <c r="PT28" i="8"/>
  <c r="PS28" i="8"/>
  <c r="OI28" i="8"/>
  <c r="OH28" i="8"/>
  <c r="OG28" i="8"/>
  <c r="OF28" i="8"/>
  <c r="OE28" i="8"/>
  <c r="OD28" i="8"/>
  <c r="OC28" i="8"/>
  <c r="OB28" i="8"/>
  <c r="OA28" i="8"/>
  <c r="NZ28" i="8"/>
  <c r="NY28" i="8"/>
  <c r="NX28" i="8"/>
  <c r="KH28" i="8"/>
  <c r="KW28" i="8" s="1"/>
  <c r="KG28" i="8"/>
  <c r="KV28" i="8" s="1"/>
  <c r="KF28" i="8"/>
  <c r="KU28" i="8" s="1"/>
  <c r="KE28" i="8"/>
  <c r="KT28" i="8" s="1"/>
  <c r="KD28" i="8"/>
  <c r="KS28" i="8" s="1"/>
  <c r="KC28" i="8"/>
  <c r="KR28" i="8" s="1"/>
  <c r="KB28" i="8"/>
  <c r="KQ28" i="8" s="1"/>
  <c r="KA28" i="8"/>
  <c r="KP28" i="8" s="1"/>
  <c r="JZ28" i="8"/>
  <c r="KO28" i="8" s="1"/>
  <c r="JY28" i="8"/>
  <c r="KN28" i="8" s="1"/>
  <c r="JX28" i="8"/>
  <c r="KM28" i="8" s="1"/>
  <c r="JW28" i="8"/>
  <c r="KL28" i="8" s="1"/>
  <c r="GI28" i="8"/>
  <c r="GX28" i="8" s="1"/>
  <c r="GH28" i="8"/>
  <c r="GW28" i="8" s="1"/>
  <c r="GG28" i="8"/>
  <c r="GV28" i="8" s="1"/>
  <c r="GF28" i="8"/>
  <c r="GU28" i="8" s="1"/>
  <c r="GE28" i="8"/>
  <c r="GT28" i="8" s="1"/>
  <c r="GD28" i="8"/>
  <c r="GS28" i="8" s="1"/>
  <c r="GC28" i="8"/>
  <c r="GR28" i="8" s="1"/>
  <c r="GB28" i="8"/>
  <c r="GQ28" i="8" s="1"/>
  <c r="GA28" i="8"/>
  <c r="GP28" i="8" s="1"/>
  <c r="FZ28" i="8"/>
  <c r="GO28" i="8" s="1"/>
  <c r="FY28" i="8"/>
  <c r="GN28" i="8" s="1"/>
  <c r="FX28" i="8"/>
  <c r="GM28" i="8" s="1"/>
  <c r="CI28" i="8"/>
  <c r="CH28" i="8"/>
  <c r="CX28" i="8" s="1"/>
  <c r="CG28" i="8"/>
  <c r="CW28" i="8" s="1"/>
  <c r="CF28" i="8"/>
  <c r="CV28" i="8" s="1"/>
  <c r="CE28" i="8"/>
  <c r="CU28" i="8" s="1"/>
  <c r="CD28" i="8"/>
  <c r="CT28" i="8" s="1"/>
  <c r="CC28" i="8"/>
  <c r="CS28" i="8" s="1"/>
  <c r="CB28" i="8"/>
  <c r="CR28" i="8" s="1"/>
  <c r="CA28" i="8"/>
  <c r="CQ28" i="8" s="1"/>
  <c r="BZ28" i="8"/>
  <c r="CP28" i="8" s="1"/>
  <c r="BY28" i="8"/>
  <c r="CO28" i="8" s="1"/>
  <c r="BX28" i="8"/>
  <c r="CN28" i="8" s="1"/>
  <c r="RV27" i="8"/>
  <c r="RU27" i="8"/>
  <c r="RT27" i="8"/>
  <c r="RS27" i="8"/>
  <c r="RR27" i="8"/>
  <c r="QW27" i="8"/>
  <c r="QV27" i="8"/>
  <c r="QU27" i="8"/>
  <c r="QT27" i="8"/>
  <c r="QS27" i="8"/>
  <c r="PW27" i="8"/>
  <c r="PV27" i="8"/>
  <c r="PU27" i="8"/>
  <c r="PT27" i="8"/>
  <c r="PS27" i="8"/>
  <c r="OI27" i="8"/>
  <c r="OH27" i="8"/>
  <c r="OG27" i="8"/>
  <c r="OF27" i="8"/>
  <c r="OE27" i="8"/>
  <c r="OD27" i="8"/>
  <c r="OC27" i="8"/>
  <c r="OB27" i="8"/>
  <c r="OA27" i="8"/>
  <c r="NZ27" i="8"/>
  <c r="NY27" i="8"/>
  <c r="NX27" i="8"/>
  <c r="KH27" i="8"/>
  <c r="KW27" i="8" s="1"/>
  <c r="KG27" i="8"/>
  <c r="KV27" i="8" s="1"/>
  <c r="KF27" i="8"/>
  <c r="KU27" i="8" s="1"/>
  <c r="KE27" i="8"/>
  <c r="KT27" i="8" s="1"/>
  <c r="KD27" i="8"/>
  <c r="KS27" i="8" s="1"/>
  <c r="KC27" i="8"/>
  <c r="KR27" i="8" s="1"/>
  <c r="KB27" i="8"/>
  <c r="KQ27" i="8" s="1"/>
  <c r="KA27" i="8"/>
  <c r="KP27" i="8" s="1"/>
  <c r="JZ27" i="8"/>
  <c r="KO27" i="8" s="1"/>
  <c r="JY27" i="8"/>
  <c r="KN27" i="8" s="1"/>
  <c r="JX27" i="8"/>
  <c r="KM27" i="8" s="1"/>
  <c r="JW27" i="8"/>
  <c r="KL27" i="8" s="1"/>
  <c r="GI27" i="8"/>
  <c r="GX27" i="8" s="1"/>
  <c r="GH27" i="8"/>
  <c r="GW27" i="8" s="1"/>
  <c r="GG27" i="8"/>
  <c r="GV27" i="8" s="1"/>
  <c r="GF27" i="8"/>
  <c r="GU27" i="8" s="1"/>
  <c r="GE27" i="8"/>
  <c r="GT27" i="8" s="1"/>
  <c r="GD27" i="8"/>
  <c r="GS27" i="8" s="1"/>
  <c r="GC27" i="8"/>
  <c r="GR27" i="8" s="1"/>
  <c r="GB27" i="8"/>
  <c r="GQ27" i="8" s="1"/>
  <c r="GA27" i="8"/>
  <c r="GP27" i="8" s="1"/>
  <c r="FZ27" i="8"/>
  <c r="GO27" i="8" s="1"/>
  <c r="FY27" i="8"/>
  <c r="GN27" i="8" s="1"/>
  <c r="FX27" i="8"/>
  <c r="GM27" i="8" s="1"/>
  <c r="CI27" i="8"/>
  <c r="CH27" i="8"/>
  <c r="CX27" i="8" s="1"/>
  <c r="CG27" i="8"/>
  <c r="CW27" i="8" s="1"/>
  <c r="CF27" i="8"/>
  <c r="CV27" i="8" s="1"/>
  <c r="CE27" i="8"/>
  <c r="CU27" i="8" s="1"/>
  <c r="CD27" i="8"/>
  <c r="CT27" i="8" s="1"/>
  <c r="CC27" i="8"/>
  <c r="CS27" i="8" s="1"/>
  <c r="CB27" i="8"/>
  <c r="CR27" i="8" s="1"/>
  <c r="CA27" i="8"/>
  <c r="CQ27" i="8" s="1"/>
  <c r="BZ27" i="8"/>
  <c r="CP27" i="8" s="1"/>
  <c r="BY27" i="8"/>
  <c r="CO27" i="8" s="1"/>
  <c r="BX27" i="8"/>
  <c r="CN27" i="8" s="1"/>
  <c r="RV26" i="8"/>
  <c r="RU26" i="8"/>
  <c r="RT26" i="8"/>
  <c r="RS26" i="8"/>
  <c r="RR26" i="8"/>
  <c r="QW26" i="8"/>
  <c r="QV26" i="8"/>
  <c r="QU26" i="8"/>
  <c r="QT26" i="8"/>
  <c r="QS26" i="8"/>
  <c r="PW26" i="8"/>
  <c r="PV26" i="8"/>
  <c r="PU26" i="8"/>
  <c r="PT26" i="8"/>
  <c r="PS26" i="8"/>
  <c r="OI26" i="8"/>
  <c r="OH26" i="8"/>
  <c r="OG26" i="8"/>
  <c r="OF26" i="8"/>
  <c r="OE26" i="8"/>
  <c r="OD26" i="8"/>
  <c r="OC26" i="8"/>
  <c r="OB26" i="8"/>
  <c r="OA26" i="8"/>
  <c r="NZ26" i="8"/>
  <c r="NY26" i="8"/>
  <c r="NX26" i="8"/>
  <c r="KH26" i="8"/>
  <c r="KW26" i="8" s="1"/>
  <c r="KG26" i="8"/>
  <c r="KV26" i="8" s="1"/>
  <c r="KF26" i="8"/>
  <c r="KU26" i="8" s="1"/>
  <c r="KE26" i="8"/>
  <c r="KT26" i="8" s="1"/>
  <c r="KD26" i="8"/>
  <c r="KS26" i="8" s="1"/>
  <c r="KC26" i="8"/>
  <c r="KR26" i="8" s="1"/>
  <c r="KB26" i="8"/>
  <c r="KQ26" i="8" s="1"/>
  <c r="KA26" i="8"/>
  <c r="KP26" i="8" s="1"/>
  <c r="JZ26" i="8"/>
  <c r="KO26" i="8" s="1"/>
  <c r="JY26" i="8"/>
  <c r="KN26" i="8" s="1"/>
  <c r="JX26" i="8"/>
  <c r="KM26" i="8" s="1"/>
  <c r="JW26" i="8"/>
  <c r="KL26" i="8" s="1"/>
  <c r="GI26" i="8"/>
  <c r="GX26" i="8" s="1"/>
  <c r="GH26" i="8"/>
  <c r="GW26" i="8" s="1"/>
  <c r="GG26" i="8"/>
  <c r="GV26" i="8" s="1"/>
  <c r="GF26" i="8"/>
  <c r="GU26" i="8" s="1"/>
  <c r="GE26" i="8"/>
  <c r="GT26" i="8" s="1"/>
  <c r="GD26" i="8"/>
  <c r="GS26" i="8" s="1"/>
  <c r="GC26" i="8"/>
  <c r="GR26" i="8" s="1"/>
  <c r="GB26" i="8"/>
  <c r="GQ26" i="8" s="1"/>
  <c r="GA26" i="8"/>
  <c r="GP26" i="8" s="1"/>
  <c r="FZ26" i="8"/>
  <c r="GO26" i="8" s="1"/>
  <c r="FY26" i="8"/>
  <c r="GN26" i="8" s="1"/>
  <c r="FX26" i="8"/>
  <c r="GM26" i="8" s="1"/>
  <c r="CI26" i="8"/>
  <c r="CH26" i="8"/>
  <c r="CX26" i="8" s="1"/>
  <c r="CG26" i="8"/>
  <c r="CW26" i="8" s="1"/>
  <c r="CF26" i="8"/>
  <c r="CV26" i="8" s="1"/>
  <c r="CE26" i="8"/>
  <c r="CU26" i="8" s="1"/>
  <c r="CD26" i="8"/>
  <c r="CT26" i="8" s="1"/>
  <c r="CC26" i="8"/>
  <c r="CS26" i="8" s="1"/>
  <c r="CB26" i="8"/>
  <c r="CR26" i="8" s="1"/>
  <c r="CA26" i="8"/>
  <c r="CQ26" i="8" s="1"/>
  <c r="BZ26" i="8"/>
  <c r="CP26" i="8" s="1"/>
  <c r="BY26" i="8"/>
  <c r="CO26" i="8" s="1"/>
  <c r="BX26" i="8"/>
  <c r="CN26" i="8" s="1"/>
  <c r="RV25" i="8"/>
  <c r="RU25" i="8"/>
  <c r="RT25" i="8"/>
  <c r="RS25" i="8"/>
  <c r="RR25" i="8"/>
  <c r="QW25" i="8"/>
  <c r="QV25" i="8"/>
  <c r="QU25" i="8"/>
  <c r="QT25" i="8"/>
  <c r="QS25" i="8"/>
  <c r="PV25" i="8"/>
  <c r="PU25" i="8"/>
  <c r="PT25" i="8"/>
  <c r="PS25" i="8"/>
  <c r="OI25" i="8"/>
  <c r="OH25" i="8"/>
  <c r="OG25" i="8"/>
  <c r="OF25" i="8"/>
  <c r="OE25" i="8"/>
  <c r="OD25" i="8"/>
  <c r="OC25" i="8"/>
  <c r="OB25" i="8"/>
  <c r="OA25" i="8"/>
  <c r="NZ25" i="8"/>
  <c r="NY25" i="8"/>
  <c r="NX25" i="8"/>
  <c r="KH25" i="8"/>
  <c r="KW25" i="8" s="1"/>
  <c r="KG25" i="8"/>
  <c r="KV25" i="8" s="1"/>
  <c r="KF25" i="8"/>
  <c r="KU25" i="8" s="1"/>
  <c r="KE25" i="8"/>
  <c r="KT25" i="8" s="1"/>
  <c r="KD25" i="8"/>
  <c r="KS25" i="8" s="1"/>
  <c r="KC25" i="8"/>
  <c r="KR25" i="8" s="1"/>
  <c r="KB25" i="8"/>
  <c r="KQ25" i="8" s="1"/>
  <c r="KA25" i="8"/>
  <c r="KP25" i="8" s="1"/>
  <c r="JZ25" i="8"/>
  <c r="KO25" i="8" s="1"/>
  <c r="JY25" i="8"/>
  <c r="KN25" i="8" s="1"/>
  <c r="JX25" i="8"/>
  <c r="KM25" i="8" s="1"/>
  <c r="JW25" i="8"/>
  <c r="KL25" i="8" s="1"/>
  <c r="GI25" i="8"/>
  <c r="GX25" i="8" s="1"/>
  <c r="GH25" i="8"/>
  <c r="GW25" i="8" s="1"/>
  <c r="GG25" i="8"/>
  <c r="GV25" i="8" s="1"/>
  <c r="GF25" i="8"/>
  <c r="GU25" i="8" s="1"/>
  <c r="GE25" i="8"/>
  <c r="GT25" i="8" s="1"/>
  <c r="GD25" i="8"/>
  <c r="GS25" i="8" s="1"/>
  <c r="GC25" i="8"/>
  <c r="GR25" i="8" s="1"/>
  <c r="GB25" i="8"/>
  <c r="GQ25" i="8" s="1"/>
  <c r="GA25" i="8"/>
  <c r="GP25" i="8" s="1"/>
  <c r="FZ25" i="8"/>
  <c r="GO25" i="8" s="1"/>
  <c r="FY25" i="8"/>
  <c r="GN25" i="8" s="1"/>
  <c r="FX25" i="8"/>
  <c r="GM25" i="8" s="1"/>
  <c r="CI25" i="8"/>
  <c r="CH25" i="8"/>
  <c r="CX25" i="8" s="1"/>
  <c r="CG25" i="8"/>
  <c r="CW25" i="8" s="1"/>
  <c r="CF25" i="8"/>
  <c r="CV25" i="8" s="1"/>
  <c r="CE25" i="8"/>
  <c r="CU25" i="8" s="1"/>
  <c r="CD25" i="8"/>
  <c r="CT25" i="8" s="1"/>
  <c r="CC25" i="8"/>
  <c r="CS25" i="8" s="1"/>
  <c r="CB25" i="8"/>
  <c r="CR25" i="8" s="1"/>
  <c r="CA25" i="8"/>
  <c r="CQ25" i="8" s="1"/>
  <c r="BZ25" i="8"/>
  <c r="CP25" i="8" s="1"/>
  <c r="BY25" i="8"/>
  <c r="CO25" i="8" s="1"/>
  <c r="BX25" i="8"/>
  <c r="CN25" i="8" s="1"/>
  <c r="RV24" i="8"/>
  <c r="RU24" i="8"/>
  <c r="RT24" i="8"/>
  <c r="RS24" i="8"/>
  <c r="RR24" i="8"/>
  <c r="QW24" i="8"/>
  <c r="QV24" i="8"/>
  <c r="QU24" i="8"/>
  <c r="QT24" i="8"/>
  <c r="QS24" i="8"/>
  <c r="PW24" i="8"/>
  <c r="PV24" i="8"/>
  <c r="PU24" i="8"/>
  <c r="PT24" i="8"/>
  <c r="PS24" i="8"/>
  <c r="OI24" i="8"/>
  <c r="OH24" i="8"/>
  <c r="OG24" i="8"/>
  <c r="OF24" i="8"/>
  <c r="OE24" i="8"/>
  <c r="OD24" i="8"/>
  <c r="OC24" i="8"/>
  <c r="OB24" i="8"/>
  <c r="OA24" i="8"/>
  <c r="NZ24" i="8"/>
  <c r="NY24" i="8"/>
  <c r="NX24" i="8"/>
  <c r="KH24" i="8"/>
  <c r="KW24" i="8" s="1"/>
  <c r="KG24" i="8"/>
  <c r="KV24" i="8" s="1"/>
  <c r="KF24" i="8"/>
  <c r="KU24" i="8" s="1"/>
  <c r="KE24" i="8"/>
  <c r="KT24" i="8" s="1"/>
  <c r="KD24" i="8"/>
  <c r="KS24" i="8" s="1"/>
  <c r="KC24" i="8"/>
  <c r="KR24" i="8" s="1"/>
  <c r="KB24" i="8"/>
  <c r="KQ24" i="8" s="1"/>
  <c r="KA24" i="8"/>
  <c r="KP24" i="8" s="1"/>
  <c r="JZ24" i="8"/>
  <c r="KO24" i="8" s="1"/>
  <c r="JY24" i="8"/>
  <c r="KN24" i="8" s="1"/>
  <c r="JX24" i="8"/>
  <c r="KM24" i="8" s="1"/>
  <c r="JW24" i="8"/>
  <c r="KL24" i="8" s="1"/>
  <c r="GI24" i="8"/>
  <c r="GX24" i="8" s="1"/>
  <c r="GH24" i="8"/>
  <c r="GW24" i="8" s="1"/>
  <c r="GG24" i="8"/>
  <c r="GV24" i="8" s="1"/>
  <c r="GF24" i="8"/>
  <c r="GU24" i="8" s="1"/>
  <c r="GE24" i="8"/>
  <c r="GT24" i="8" s="1"/>
  <c r="GD24" i="8"/>
  <c r="GS24" i="8" s="1"/>
  <c r="GC24" i="8"/>
  <c r="GR24" i="8" s="1"/>
  <c r="GB24" i="8"/>
  <c r="GQ24" i="8" s="1"/>
  <c r="GA24" i="8"/>
  <c r="GP24" i="8" s="1"/>
  <c r="FZ24" i="8"/>
  <c r="GO24" i="8" s="1"/>
  <c r="FY24" i="8"/>
  <c r="GN24" i="8" s="1"/>
  <c r="FX24" i="8"/>
  <c r="GM24" i="8" s="1"/>
  <c r="CI24" i="8"/>
  <c r="CH24" i="8"/>
  <c r="CX24" i="8" s="1"/>
  <c r="CG24" i="8"/>
  <c r="CW24" i="8" s="1"/>
  <c r="CF24" i="8"/>
  <c r="CV24" i="8" s="1"/>
  <c r="CE24" i="8"/>
  <c r="CU24" i="8" s="1"/>
  <c r="CD24" i="8"/>
  <c r="CT24" i="8" s="1"/>
  <c r="CC24" i="8"/>
  <c r="CS24" i="8" s="1"/>
  <c r="CB24" i="8"/>
  <c r="CR24" i="8" s="1"/>
  <c r="CA24" i="8"/>
  <c r="CQ24" i="8" s="1"/>
  <c r="BZ24" i="8"/>
  <c r="CP24" i="8" s="1"/>
  <c r="BY24" i="8"/>
  <c r="CO24" i="8" s="1"/>
  <c r="BX24" i="8"/>
  <c r="CN24" i="8" s="1"/>
  <c r="RV23" i="8"/>
  <c r="RU23" i="8"/>
  <c r="RT23" i="8"/>
  <c r="RS23" i="8"/>
  <c r="RR23" i="8"/>
  <c r="QW23" i="8"/>
  <c r="QV23" i="8"/>
  <c r="QU23" i="8"/>
  <c r="QT23" i="8"/>
  <c r="QS23" i="8"/>
  <c r="PW23" i="8"/>
  <c r="PV23" i="8"/>
  <c r="PU23" i="8"/>
  <c r="PT23" i="8"/>
  <c r="PS23" i="8"/>
  <c r="OI23" i="8"/>
  <c r="OH23" i="8"/>
  <c r="OG23" i="8"/>
  <c r="OF23" i="8"/>
  <c r="OE23" i="8"/>
  <c r="OD23" i="8"/>
  <c r="OC23" i="8"/>
  <c r="OB23" i="8"/>
  <c r="OA23" i="8"/>
  <c r="NZ23" i="8"/>
  <c r="NY23" i="8"/>
  <c r="NX23" i="8"/>
  <c r="KH23" i="8"/>
  <c r="KW23" i="8" s="1"/>
  <c r="KG23" i="8"/>
  <c r="KV23" i="8" s="1"/>
  <c r="KF23" i="8"/>
  <c r="KU23" i="8" s="1"/>
  <c r="KE23" i="8"/>
  <c r="KT23" i="8" s="1"/>
  <c r="KD23" i="8"/>
  <c r="KS23" i="8" s="1"/>
  <c r="KC23" i="8"/>
  <c r="KR23" i="8" s="1"/>
  <c r="KB23" i="8"/>
  <c r="KQ23" i="8" s="1"/>
  <c r="KA23" i="8"/>
  <c r="KP23" i="8" s="1"/>
  <c r="JZ23" i="8"/>
  <c r="KO23" i="8" s="1"/>
  <c r="JY23" i="8"/>
  <c r="KN23" i="8" s="1"/>
  <c r="JX23" i="8"/>
  <c r="KM23" i="8" s="1"/>
  <c r="JW23" i="8"/>
  <c r="KL23" i="8" s="1"/>
  <c r="GI23" i="8"/>
  <c r="GX23" i="8" s="1"/>
  <c r="GH23" i="8"/>
  <c r="GW23" i="8" s="1"/>
  <c r="GG23" i="8"/>
  <c r="GV23" i="8" s="1"/>
  <c r="GF23" i="8"/>
  <c r="GU23" i="8" s="1"/>
  <c r="GE23" i="8"/>
  <c r="GT23" i="8" s="1"/>
  <c r="GD23" i="8"/>
  <c r="GS23" i="8" s="1"/>
  <c r="GC23" i="8"/>
  <c r="GR23" i="8" s="1"/>
  <c r="GB23" i="8"/>
  <c r="GQ23" i="8" s="1"/>
  <c r="GA23" i="8"/>
  <c r="GP23" i="8" s="1"/>
  <c r="FZ23" i="8"/>
  <c r="GO23" i="8" s="1"/>
  <c r="FY23" i="8"/>
  <c r="GN23" i="8" s="1"/>
  <c r="FX23" i="8"/>
  <c r="GM23" i="8" s="1"/>
  <c r="CI23" i="8"/>
  <c r="CH23" i="8"/>
  <c r="CX23" i="8" s="1"/>
  <c r="CG23" i="8"/>
  <c r="CW23" i="8" s="1"/>
  <c r="CF23" i="8"/>
  <c r="CV23" i="8" s="1"/>
  <c r="CE23" i="8"/>
  <c r="CU23" i="8" s="1"/>
  <c r="CD23" i="8"/>
  <c r="CT23" i="8" s="1"/>
  <c r="CC23" i="8"/>
  <c r="CS23" i="8" s="1"/>
  <c r="CB23" i="8"/>
  <c r="CR23" i="8" s="1"/>
  <c r="CA23" i="8"/>
  <c r="CQ23" i="8" s="1"/>
  <c r="BZ23" i="8"/>
  <c r="CP23" i="8" s="1"/>
  <c r="BY23" i="8"/>
  <c r="CO23" i="8" s="1"/>
  <c r="BX23" i="8"/>
  <c r="CN23" i="8" s="1"/>
  <c r="RV22" i="8"/>
  <c r="RU22" i="8"/>
  <c r="RT22" i="8"/>
  <c r="RS22" i="8"/>
  <c r="RR22" i="8"/>
  <c r="QW22" i="8"/>
  <c r="QV22" i="8"/>
  <c r="QU22" i="8"/>
  <c r="QT22" i="8"/>
  <c r="QS22" i="8"/>
  <c r="PW22" i="8"/>
  <c r="PV22" i="8"/>
  <c r="PU22" i="8"/>
  <c r="PT22" i="8"/>
  <c r="PS22" i="8"/>
  <c r="OI22" i="8"/>
  <c r="OH22" i="8"/>
  <c r="OG22" i="8"/>
  <c r="OF22" i="8"/>
  <c r="OE22" i="8"/>
  <c r="OD22" i="8"/>
  <c r="OC22" i="8"/>
  <c r="OB22" i="8"/>
  <c r="OA22" i="8"/>
  <c r="NZ22" i="8"/>
  <c r="NY22" i="8"/>
  <c r="NX22" i="8"/>
  <c r="KH22" i="8"/>
  <c r="KW22" i="8" s="1"/>
  <c r="KG22" i="8"/>
  <c r="KV22" i="8" s="1"/>
  <c r="KF22" i="8"/>
  <c r="KU22" i="8" s="1"/>
  <c r="KE22" i="8"/>
  <c r="KT22" i="8" s="1"/>
  <c r="KD22" i="8"/>
  <c r="KS22" i="8" s="1"/>
  <c r="KC22" i="8"/>
  <c r="KR22" i="8" s="1"/>
  <c r="KB22" i="8"/>
  <c r="KQ22" i="8" s="1"/>
  <c r="KA22" i="8"/>
  <c r="KP22" i="8" s="1"/>
  <c r="JZ22" i="8"/>
  <c r="KO22" i="8" s="1"/>
  <c r="JY22" i="8"/>
  <c r="KN22" i="8" s="1"/>
  <c r="JX22" i="8"/>
  <c r="KM22" i="8" s="1"/>
  <c r="JW22" i="8"/>
  <c r="KL22" i="8" s="1"/>
  <c r="GI22" i="8"/>
  <c r="GX22" i="8" s="1"/>
  <c r="GH22" i="8"/>
  <c r="GW22" i="8" s="1"/>
  <c r="GG22" i="8"/>
  <c r="GV22" i="8" s="1"/>
  <c r="GF22" i="8"/>
  <c r="GU22" i="8" s="1"/>
  <c r="GE22" i="8"/>
  <c r="GT22" i="8" s="1"/>
  <c r="GD22" i="8"/>
  <c r="GS22" i="8" s="1"/>
  <c r="GC22" i="8"/>
  <c r="GR22" i="8" s="1"/>
  <c r="GB22" i="8"/>
  <c r="GQ22" i="8" s="1"/>
  <c r="GA22" i="8"/>
  <c r="GP22" i="8" s="1"/>
  <c r="FZ22" i="8"/>
  <c r="GO22" i="8" s="1"/>
  <c r="FY22" i="8"/>
  <c r="GN22" i="8" s="1"/>
  <c r="FX22" i="8"/>
  <c r="GM22" i="8" s="1"/>
  <c r="CI22" i="8"/>
  <c r="CH22" i="8"/>
  <c r="CX22" i="8" s="1"/>
  <c r="CG22" i="8"/>
  <c r="CW22" i="8" s="1"/>
  <c r="CF22" i="8"/>
  <c r="CV22" i="8" s="1"/>
  <c r="CE22" i="8"/>
  <c r="CU22" i="8" s="1"/>
  <c r="CD22" i="8"/>
  <c r="CT22" i="8" s="1"/>
  <c r="CC22" i="8"/>
  <c r="CS22" i="8" s="1"/>
  <c r="CB22" i="8"/>
  <c r="CR22" i="8" s="1"/>
  <c r="CA22" i="8"/>
  <c r="CQ22" i="8" s="1"/>
  <c r="BZ22" i="8"/>
  <c r="CP22" i="8" s="1"/>
  <c r="BY22" i="8"/>
  <c r="CO22" i="8" s="1"/>
  <c r="BX22" i="8"/>
  <c r="CN22" i="8" s="1"/>
  <c r="RV21" i="8"/>
  <c r="RU21" i="8"/>
  <c r="RT21" i="8"/>
  <c r="RS21" i="8"/>
  <c r="RR21" i="8"/>
  <c r="QW21" i="8"/>
  <c r="QV21" i="8"/>
  <c r="QU21" i="8"/>
  <c r="QT21" i="8"/>
  <c r="QS21" i="8"/>
  <c r="PW21" i="8"/>
  <c r="PV21" i="8"/>
  <c r="PU21" i="8"/>
  <c r="PT21" i="8"/>
  <c r="PS21" i="8"/>
  <c r="OI21" i="8"/>
  <c r="OH21" i="8"/>
  <c r="OG21" i="8"/>
  <c r="OF21" i="8"/>
  <c r="OE21" i="8"/>
  <c r="OD21" i="8"/>
  <c r="OC21" i="8"/>
  <c r="OB21" i="8"/>
  <c r="OA21" i="8"/>
  <c r="NZ21" i="8"/>
  <c r="NY21" i="8"/>
  <c r="NX21" i="8"/>
  <c r="KH21" i="8"/>
  <c r="KW21" i="8" s="1"/>
  <c r="KG21" i="8"/>
  <c r="KV21" i="8" s="1"/>
  <c r="KF21" i="8"/>
  <c r="KU21" i="8" s="1"/>
  <c r="KE21" i="8"/>
  <c r="KT21" i="8" s="1"/>
  <c r="KD21" i="8"/>
  <c r="KS21" i="8" s="1"/>
  <c r="KC21" i="8"/>
  <c r="KR21" i="8" s="1"/>
  <c r="KB21" i="8"/>
  <c r="KQ21" i="8" s="1"/>
  <c r="KA21" i="8"/>
  <c r="KP21" i="8" s="1"/>
  <c r="JZ21" i="8"/>
  <c r="KO21" i="8" s="1"/>
  <c r="JY21" i="8"/>
  <c r="KN21" i="8" s="1"/>
  <c r="JX21" i="8"/>
  <c r="KM21" i="8" s="1"/>
  <c r="JW21" i="8"/>
  <c r="KL21" i="8" s="1"/>
  <c r="GI21" i="8"/>
  <c r="GX21" i="8" s="1"/>
  <c r="GH21" i="8"/>
  <c r="GW21" i="8" s="1"/>
  <c r="GG21" i="8"/>
  <c r="GV21" i="8" s="1"/>
  <c r="GF21" i="8"/>
  <c r="GU21" i="8" s="1"/>
  <c r="GE21" i="8"/>
  <c r="GT21" i="8" s="1"/>
  <c r="GD21" i="8"/>
  <c r="GS21" i="8" s="1"/>
  <c r="GC21" i="8"/>
  <c r="GR21" i="8" s="1"/>
  <c r="GB21" i="8"/>
  <c r="GQ21" i="8" s="1"/>
  <c r="GA21" i="8"/>
  <c r="GP21" i="8" s="1"/>
  <c r="FZ21" i="8"/>
  <c r="GO21" i="8" s="1"/>
  <c r="FY21" i="8"/>
  <c r="GN21" i="8" s="1"/>
  <c r="FX21" i="8"/>
  <c r="GM21" i="8" s="1"/>
  <c r="CI21" i="8"/>
  <c r="CH21" i="8"/>
  <c r="CX21" i="8" s="1"/>
  <c r="CG21" i="8"/>
  <c r="CW21" i="8" s="1"/>
  <c r="CF21" i="8"/>
  <c r="CV21" i="8" s="1"/>
  <c r="CE21" i="8"/>
  <c r="CU21" i="8" s="1"/>
  <c r="CD21" i="8"/>
  <c r="CT21" i="8" s="1"/>
  <c r="CC21" i="8"/>
  <c r="CS21" i="8" s="1"/>
  <c r="CB21" i="8"/>
  <c r="CR21" i="8" s="1"/>
  <c r="CA21" i="8"/>
  <c r="CQ21" i="8" s="1"/>
  <c r="BZ21" i="8"/>
  <c r="CP21" i="8" s="1"/>
  <c r="BY21" i="8"/>
  <c r="CO21" i="8" s="1"/>
  <c r="BX21" i="8"/>
  <c r="CN21" i="8" s="1"/>
  <c r="RV20" i="8"/>
  <c r="RU20" i="8"/>
  <c r="RT20" i="8"/>
  <c r="RS20" i="8"/>
  <c r="RR20" i="8"/>
  <c r="QW20" i="8"/>
  <c r="QV20" i="8"/>
  <c r="QU20" i="8"/>
  <c r="QT20" i="8"/>
  <c r="QS20" i="8"/>
  <c r="PW20" i="8"/>
  <c r="PV20" i="8"/>
  <c r="PU20" i="8"/>
  <c r="PT20" i="8"/>
  <c r="PS20" i="8"/>
  <c r="OI20" i="8"/>
  <c r="OH20" i="8"/>
  <c r="OG20" i="8"/>
  <c r="OF20" i="8"/>
  <c r="OE20" i="8"/>
  <c r="OD20" i="8"/>
  <c r="OC20" i="8"/>
  <c r="OB20" i="8"/>
  <c r="OA20" i="8"/>
  <c r="NZ20" i="8"/>
  <c r="NY20" i="8"/>
  <c r="NX20" i="8"/>
  <c r="KH20" i="8"/>
  <c r="KW20" i="8" s="1"/>
  <c r="KG20" i="8"/>
  <c r="KV20" i="8" s="1"/>
  <c r="KF20" i="8"/>
  <c r="KU20" i="8" s="1"/>
  <c r="KE20" i="8"/>
  <c r="KT20" i="8" s="1"/>
  <c r="KD20" i="8"/>
  <c r="KS20" i="8" s="1"/>
  <c r="KC20" i="8"/>
  <c r="KR20" i="8" s="1"/>
  <c r="KB20" i="8"/>
  <c r="KQ20" i="8" s="1"/>
  <c r="KA20" i="8"/>
  <c r="KP20" i="8" s="1"/>
  <c r="JZ20" i="8"/>
  <c r="KO20" i="8" s="1"/>
  <c r="JY20" i="8"/>
  <c r="KN20" i="8" s="1"/>
  <c r="JX20" i="8"/>
  <c r="KM20" i="8" s="1"/>
  <c r="JW20" i="8"/>
  <c r="KL20" i="8" s="1"/>
  <c r="GI20" i="8"/>
  <c r="GX20" i="8" s="1"/>
  <c r="GH20" i="8"/>
  <c r="GW20" i="8" s="1"/>
  <c r="GG20" i="8"/>
  <c r="GV20" i="8" s="1"/>
  <c r="GF20" i="8"/>
  <c r="GU20" i="8" s="1"/>
  <c r="GE20" i="8"/>
  <c r="GT20" i="8" s="1"/>
  <c r="GD20" i="8"/>
  <c r="GS20" i="8" s="1"/>
  <c r="GC20" i="8"/>
  <c r="GR20" i="8" s="1"/>
  <c r="GB20" i="8"/>
  <c r="GQ20" i="8" s="1"/>
  <c r="GA20" i="8"/>
  <c r="GP20" i="8" s="1"/>
  <c r="FZ20" i="8"/>
  <c r="GO20" i="8" s="1"/>
  <c r="FY20" i="8"/>
  <c r="GN20" i="8" s="1"/>
  <c r="FX20" i="8"/>
  <c r="GM20" i="8" s="1"/>
  <c r="CI20" i="8"/>
  <c r="CH20" i="8"/>
  <c r="CX20" i="8" s="1"/>
  <c r="CG20" i="8"/>
  <c r="CW20" i="8" s="1"/>
  <c r="CF20" i="8"/>
  <c r="CV20" i="8" s="1"/>
  <c r="CE20" i="8"/>
  <c r="CU20" i="8" s="1"/>
  <c r="CD20" i="8"/>
  <c r="CT20" i="8" s="1"/>
  <c r="CC20" i="8"/>
  <c r="CS20" i="8" s="1"/>
  <c r="CB20" i="8"/>
  <c r="CR20" i="8" s="1"/>
  <c r="CA20" i="8"/>
  <c r="CQ20" i="8" s="1"/>
  <c r="BZ20" i="8"/>
  <c r="CP20" i="8" s="1"/>
  <c r="BY20" i="8"/>
  <c r="CO20" i="8" s="1"/>
  <c r="BX20" i="8"/>
  <c r="CN20" i="8" s="1"/>
  <c r="RV19" i="8"/>
  <c r="RU19" i="8"/>
  <c r="RT19" i="8"/>
  <c r="RS19" i="8"/>
  <c r="RR19" i="8"/>
  <c r="QW19" i="8"/>
  <c r="QV19" i="8"/>
  <c r="QU19" i="8"/>
  <c r="QT19" i="8"/>
  <c r="QS19" i="8"/>
  <c r="PW19" i="8"/>
  <c r="PV19" i="8"/>
  <c r="PU19" i="8"/>
  <c r="PT19" i="8"/>
  <c r="PS19" i="8"/>
  <c r="OI19" i="8"/>
  <c r="OH19" i="8"/>
  <c r="OG19" i="8"/>
  <c r="OF19" i="8"/>
  <c r="OE19" i="8"/>
  <c r="OD19" i="8"/>
  <c r="OC19" i="8"/>
  <c r="OB19" i="8"/>
  <c r="OA19" i="8"/>
  <c r="NZ19" i="8"/>
  <c r="NY19" i="8"/>
  <c r="NX19" i="8"/>
  <c r="KH19" i="8"/>
  <c r="KW19" i="8" s="1"/>
  <c r="KG19" i="8"/>
  <c r="KV19" i="8" s="1"/>
  <c r="KF19" i="8"/>
  <c r="KU19" i="8" s="1"/>
  <c r="KE19" i="8"/>
  <c r="KT19" i="8" s="1"/>
  <c r="KD19" i="8"/>
  <c r="KS19" i="8" s="1"/>
  <c r="KC19" i="8"/>
  <c r="KR19" i="8" s="1"/>
  <c r="KB19" i="8"/>
  <c r="KQ19" i="8" s="1"/>
  <c r="KA19" i="8"/>
  <c r="KP19" i="8" s="1"/>
  <c r="JZ19" i="8"/>
  <c r="KO19" i="8" s="1"/>
  <c r="JY19" i="8"/>
  <c r="KN19" i="8" s="1"/>
  <c r="JX19" i="8"/>
  <c r="KM19" i="8" s="1"/>
  <c r="JW19" i="8"/>
  <c r="KL19" i="8" s="1"/>
  <c r="GI19" i="8"/>
  <c r="GX19" i="8" s="1"/>
  <c r="GH19" i="8"/>
  <c r="GW19" i="8" s="1"/>
  <c r="GG19" i="8"/>
  <c r="GV19" i="8" s="1"/>
  <c r="GF19" i="8"/>
  <c r="GU19" i="8" s="1"/>
  <c r="GE19" i="8"/>
  <c r="GT19" i="8" s="1"/>
  <c r="GD19" i="8"/>
  <c r="GS19" i="8" s="1"/>
  <c r="GC19" i="8"/>
  <c r="GR19" i="8" s="1"/>
  <c r="GB19" i="8"/>
  <c r="GQ19" i="8" s="1"/>
  <c r="GA19" i="8"/>
  <c r="GP19" i="8" s="1"/>
  <c r="FZ19" i="8"/>
  <c r="GO19" i="8" s="1"/>
  <c r="FY19" i="8"/>
  <c r="GN19" i="8" s="1"/>
  <c r="FX19" i="8"/>
  <c r="GM19" i="8" s="1"/>
  <c r="CI19" i="8"/>
  <c r="CH19" i="8"/>
  <c r="CX19" i="8" s="1"/>
  <c r="CG19" i="8"/>
  <c r="CW19" i="8" s="1"/>
  <c r="CF19" i="8"/>
  <c r="CV19" i="8" s="1"/>
  <c r="CE19" i="8"/>
  <c r="CU19" i="8" s="1"/>
  <c r="CD19" i="8"/>
  <c r="CT19" i="8" s="1"/>
  <c r="CC19" i="8"/>
  <c r="CS19" i="8" s="1"/>
  <c r="CB19" i="8"/>
  <c r="CR19" i="8" s="1"/>
  <c r="CA19" i="8"/>
  <c r="CQ19" i="8" s="1"/>
  <c r="BZ19" i="8"/>
  <c r="CP19" i="8" s="1"/>
  <c r="BY19" i="8"/>
  <c r="CO19" i="8" s="1"/>
  <c r="BX19" i="8"/>
  <c r="CN19" i="8" s="1"/>
  <c r="RV18" i="8"/>
  <c r="RU18" i="8"/>
  <c r="RT18" i="8"/>
  <c r="RS18" i="8"/>
  <c r="RR18" i="8"/>
  <c r="QW18" i="8"/>
  <c r="QV18" i="8"/>
  <c r="QU18" i="8"/>
  <c r="QT18" i="8"/>
  <c r="QS18" i="8"/>
  <c r="PW18" i="8"/>
  <c r="PV18" i="8"/>
  <c r="PU18" i="8"/>
  <c r="PT18" i="8"/>
  <c r="PS18" i="8"/>
  <c r="OI18" i="8"/>
  <c r="OH18" i="8"/>
  <c r="OG18" i="8"/>
  <c r="OF18" i="8"/>
  <c r="OE18" i="8"/>
  <c r="OD18" i="8"/>
  <c r="OC18" i="8"/>
  <c r="OB18" i="8"/>
  <c r="OA18" i="8"/>
  <c r="NZ18" i="8"/>
  <c r="NY18" i="8"/>
  <c r="NX18" i="8"/>
  <c r="KH18" i="8"/>
  <c r="KW18" i="8" s="1"/>
  <c r="KG18" i="8"/>
  <c r="KV18" i="8" s="1"/>
  <c r="KF18" i="8"/>
  <c r="KU18" i="8" s="1"/>
  <c r="KE18" i="8"/>
  <c r="KT18" i="8" s="1"/>
  <c r="KD18" i="8"/>
  <c r="KS18" i="8" s="1"/>
  <c r="KC18" i="8"/>
  <c r="KR18" i="8" s="1"/>
  <c r="KB18" i="8"/>
  <c r="KQ18" i="8" s="1"/>
  <c r="KA18" i="8"/>
  <c r="KP18" i="8" s="1"/>
  <c r="JZ18" i="8"/>
  <c r="KO18" i="8" s="1"/>
  <c r="JY18" i="8"/>
  <c r="KN18" i="8" s="1"/>
  <c r="JX18" i="8"/>
  <c r="KM18" i="8" s="1"/>
  <c r="JW18" i="8"/>
  <c r="KL18" i="8" s="1"/>
  <c r="GI18" i="8"/>
  <c r="GX18" i="8" s="1"/>
  <c r="GH18" i="8"/>
  <c r="GW18" i="8" s="1"/>
  <c r="GG18" i="8"/>
  <c r="GV18" i="8" s="1"/>
  <c r="GF18" i="8"/>
  <c r="GU18" i="8" s="1"/>
  <c r="GE18" i="8"/>
  <c r="GT18" i="8" s="1"/>
  <c r="GD18" i="8"/>
  <c r="GS18" i="8" s="1"/>
  <c r="GC18" i="8"/>
  <c r="GR18" i="8" s="1"/>
  <c r="GB18" i="8"/>
  <c r="GQ18" i="8" s="1"/>
  <c r="GA18" i="8"/>
  <c r="GP18" i="8" s="1"/>
  <c r="FZ18" i="8"/>
  <c r="GO18" i="8" s="1"/>
  <c r="FY18" i="8"/>
  <c r="GN18" i="8" s="1"/>
  <c r="FX18" i="8"/>
  <c r="GM18" i="8" s="1"/>
  <c r="CI18" i="8"/>
  <c r="CH18" i="8"/>
  <c r="CX18" i="8" s="1"/>
  <c r="CG18" i="8"/>
  <c r="CW18" i="8" s="1"/>
  <c r="CF18" i="8"/>
  <c r="CV18" i="8" s="1"/>
  <c r="CE18" i="8"/>
  <c r="CU18" i="8" s="1"/>
  <c r="CD18" i="8"/>
  <c r="CT18" i="8" s="1"/>
  <c r="CC18" i="8"/>
  <c r="CS18" i="8" s="1"/>
  <c r="CB18" i="8"/>
  <c r="CR18" i="8" s="1"/>
  <c r="CA18" i="8"/>
  <c r="CQ18" i="8" s="1"/>
  <c r="BZ18" i="8"/>
  <c r="CP18" i="8" s="1"/>
  <c r="BY18" i="8"/>
  <c r="CO18" i="8" s="1"/>
  <c r="BX18" i="8"/>
  <c r="CN18" i="8" s="1"/>
  <c r="RV17" i="8"/>
  <c r="RU17" i="8"/>
  <c r="RT17" i="8"/>
  <c r="RS17" i="8"/>
  <c r="RR17" i="8"/>
  <c r="QW17" i="8"/>
  <c r="QV17" i="8"/>
  <c r="QU17" i="8"/>
  <c r="QT17" i="8"/>
  <c r="QS17" i="8"/>
  <c r="PW17" i="8"/>
  <c r="PV17" i="8"/>
  <c r="PU17" i="8"/>
  <c r="PT17" i="8"/>
  <c r="PS17" i="8"/>
  <c r="OI17" i="8"/>
  <c r="OH17" i="8"/>
  <c r="OG17" i="8"/>
  <c r="OF17" i="8"/>
  <c r="OE17" i="8"/>
  <c r="OD17" i="8"/>
  <c r="OC17" i="8"/>
  <c r="OB17" i="8"/>
  <c r="OA17" i="8"/>
  <c r="NZ17" i="8"/>
  <c r="NY17" i="8"/>
  <c r="NX17" i="8"/>
  <c r="KH17" i="8"/>
  <c r="KW17" i="8" s="1"/>
  <c r="KG17" i="8"/>
  <c r="KV17" i="8" s="1"/>
  <c r="KF17" i="8"/>
  <c r="KU17" i="8" s="1"/>
  <c r="KE17" i="8"/>
  <c r="KT17" i="8" s="1"/>
  <c r="KD17" i="8"/>
  <c r="KS17" i="8" s="1"/>
  <c r="KC17" i="8"/>
  <c r="KR17" i="8" s="1"/>
  <c r="KB17" i="8"/>
  <c r="KQ17" i="8" s="1"/>
  <c r="KA17" i="8"/>
  <c r="KP17" i="8" s="1"/>
  <c r="JZ17" i="8"/>
  <c r="KO17" i="8" s="1"/>
  <c r="JY17" i="8"/>
  <c r="KN17" i="8" s="1"/>
  <c r="JX17" i="8"/>
  <c r="KM17" i="8" s="1"/>
  <c r="JW17" i="8"/>
  <c r="KL17" i="8" s="1"/>
  <c r="GI17" i="8"/>
  <c r="GX17" i="8" s="1"/>
  <c r="GH17" i="8"/>
  <c r="GW17" i="8" s="1"/>
  <c r="GG17" i="8"/>
  <c r="GV17" i="8" s="1"/>
  <c r="GF17" i="8"/>
  <c r="GU17" i="8" s="1"/>
  <c r="GE17" i="8"/>
  <c r="GT17" i="8" s="1"/>
  <c r="GD17" i="8"/>
  <c r="GS17" i="8" s="1"/>
  <c r="GC17" i="8"/>
  <c r="GR17" i="8" s="1"/>
  <c r="GB17" i="8"/>
  <c r="GQ17" i="8" s="1"/>
  <c r="GA17" i="8"/>
  <c r="GP17" i="8" s="1"/>
  <c r="FZ17" i="8"/>
  <c r="GO17" i="8" s="1"/>
  <c r="FY17" i="8"/>
  <c r="GN17" i="8" s="1"/>
  <c r="FX17" i="8"/>
  <c r="GM17" i="8" s="1"/>
  <c r="CI17" i="8"/>
  <c r="CH17" i="8"/>
  <c r="CX17" i="8" s="1"/>
  <c r="CG17" i="8"/>
  <c r="CW17" i="8" s="1"/>
  <c r="CF17" i="8"/>
  <c r="CV17" i="8" s="1"/>
  <c r="CE17" i="8"/>
  <c r="CU17" i="8" s="1"/>
  <c r="CD17" i="8"/>
  <c r="CT17" i="8" s="1"/>
  <c r="CC17" i="8"/>
  <c r="CS17" i="8" s="1"/>
  <c r="CB17" i="8"/>
  <c r="CR17" i="8" s="1"/>
  <c r="CA17" i="8"/>
  <c r="CQ17" i="8" s="1"/>
  <c r="BZ17" i="8"/>
  <c r="CP17" i="8" s="1"/>
  <c r="BY17" i="8"/>
  <c r="CO17" i="8" s="1"/>
  <c r="BX17" i="8"/>
  <c r="CN17" i="8" s="1"/>
  <c r="RV16" i="8"/>
  <c r="RU16" i="8"/>
  <c r="RT16" i="8"/>
  <c r="RS16" i="8"/>
  <c r="RR16" i="8"/>
  <c r="QW16" i="8"/>
  <c r="QV16" i="8"/>
  <c r="QU16" i="8"/>
  <c r="QT16" i="8"/>
  <c r="QS16" i="8"/>
  <c r="PW16" i="8"/>
  <c r="PV16" i="8"/>
  <c r="PU16" i="8"/>
  <c r="PT16" i="8"/>
  <c r="PS16" i="8"/>
  <c r="OI16" i="8"/>
  <c r="OH16" i="8"/>
  <c r="OG16" i="8"/>
  <c r="OF16" i="8"/>
  <c r="OE16" i="8"/>
  <c r="OD16" i="8"/>
  <c r="OC16" i="8"/>
  <c r="OB16" i="8"/>
  <c r="OA16" i="8"/>
  <c r="NZ16" i="8"/>
  <c r="NY16" i="8"/>
  <c r="NX16" i="8"/>
  <c r="KH16" i="8"/>
  <c r="KW16" i="8" s="1"/>
  <c r="KG16" i="8"/>
  <c r="KV16" i="8" s="1"/>
  <c r="KF16" i="8"/>
  <c r="KU16" i="8" s="1"/>
  <c r="KE16" i="8"/>
  <c r="KT16" i="8" s="1"/>
  <c r="KD16" i="8"/>
  <c r="KS16" i="8" s="1"/>
  <c r="KC16" i="8"/>
  <c r="KR16" i="8" s="1"/>
  <c r="KB16" i="8"/>
  <c r="KQ16" i="8" s="1"/>
  <c r="KA16" i="8"/>
  <c r="KP16" i="8" s="1"/>
  <c r="JZ16" i="8"/>
  <c r="KO16" i="8" s="1"/>
  <c r="JY16" i="8"/>
  <c r="KN16" i="8" s="1"/>
  <c r="JX16" i="8"/>
  <c r="KM16" i="8" s="1"/>
  <c r="JW16" i="8"/>
  <c r="KL16" i="8" s="1"/>
  <c r="GI16" i="8"/>
  <c r="GX16" i="8" s="1"/>
  <c r="GH16" i="8"/>
  <c r="GW16" i="8" s="1"/>
  <c r="GG16" i="8"/>
  <c r="GV16" i="8" s="1"/>
  <c r="GF16" i="8"/>
  <c r="GU16" i="8" s="1"/>
  <c r="GE16" i="8"/>
  <c r="GT16" i="8" s="1"/>
  <c r="GD16" i="8"/>
  <c r="GS16" i="8" s="1"/>
  <c r="GC16" i="8"/>
  <c r="GR16" i="8" s="1"/>
  <c r="GB16" i="8"/>
  <c r="GQ16" i="8" s="1"/>
  <c r="GA16" i="8"/>
  <c r="GP16" i="8" s="1"/>
  <c r="FZ16" i="8"/>
  <c r="GO16" i="8" s="1"/>
  <c r="FY16" i="8"/>
  <c r="GN16" i="8" s="1"/>
  <c r="FX16" i="8"/>
  <c r="GM16" i="8" s="1"/>
  <c r="CI16" i="8"/>
  <c r="CH16" i="8"/>
  <c r="CX16" i="8" s="1"/>
  <c r="CG16" i="8"/>
  <c r="CW16" i="8" s="1"/>
  <c r="CF16" i="8"/>
  <c r="CV16" i="8" s="1"/>
  <c r="CE16" i="8"/>
  <c r="CU16" i="8" s="1"/>
  <c r="CD16" i="8"/>
  <c r="CT16" i="8" s="1"/>
  <c r="CC16" i="8"/>
  <c r="CS16" i="8" s="1"/>
  <c r="CB16" i="8"/>
  <c r="CR16" i="8" s="1"/>
  <c r="CA16" i="8"/>
  <c r="CQ16" i="8" s="1"/>
  <c r="BZ16" i="8"/>
  <c r="CP16" i="8" s="1"/>
  <c r="BY16" i="8"/>
  <c r="CO16" i="8" s="1"/>
  <c r="BX16" i="8"/>
  <c r="CN16" i="8" s="1"/>
  <c r="RV15" i="8"/>
  <c r="RU15" i="8"/>
  <c r="RT15" i="8"/>
  <c r="RS15" i="8"/>
  <c r="RR15" i="8"/>
  <c r="QW15" i="8"/>
  <c r="QV15" i="8"/>
  <c r="QU15" i="8"/>
  <c r="QT15" i="8"/>
  <c r="QS15" i="8"/>
  <c r="PW15" i="8"/>
  <c r="PV15" i="8"/>
  <c r="PU15" i="8"/>
  <c r="PT15" i="8"/>
  <c r="PS15" i="8"/>
  <c r="OI15" i="8"/>
  <c r="OH15" i="8"/>
  <c r="OG15" i="8"/>
  <c r="OF15" i="8"/>
  <c r="OE15" i="8"/>
  <c r="OD15" i="8"/>
  <c r="OC15" i="8"/>
  <c r="OB15" i="8"/>
  <c r="OA15" i="8"/>
  <c r="NZ15" i="8"/>
  <c r="NY15" i="8"/>
  <c r="NX15" i="8"/>
  <c r="KH15" i="8"/>
  <c r="KW15" i="8" s="1"/>
  <c r="KG15" i="8"/>
  <c r="KV15" i="8" s="1"/>
  <c r="KF15" i="8"/>
  <c r="KU15" i="8" s="1"/>
  <c r="KE15" i="8"/>
  <c r="KT15" i="8" s="1"/>
  <c r="KD15" i="8"/>
  <c r="KS15" i="8" s="1"/>
  <c r="KC15" i="8"/>
  <c r="KR15" i="8" s="1"/>
  <c r="KB15" i="8"/>
  <c r="KQ15" i="8" s="1"/>
  <c r="KA15" i="8"/>
  <c r="KP15" i="8" s="1"/>
  <c r="JZ15" i="8"/>
  <c r="KO15" i="8" s="1"/>
  <c r="JY15" i="8"/>
  <c r="KN15" i="8" s="1"/>
  <c r="JX15" i="8"/>
  <c r="KM15" i="8" s="1"/>
  <c r="JW15" i="8"/>
  <c r="KL15" i="8" s="1"/>
  <c r="GI15" i="8"/>
  <c r="GX15" i="8" s="1"/>
  <c r="GH15" i="8"/>
  <c r="GW15" i="8" s="1"/>
  <c r="GG15" i="8"/>
  <c r="GV15" i="8" s="1"/>
  <c r="GF15" i="8"/>
  <c r="GU15" i="8" s="1"/>
  <c r="GE15" i="8"/>
  <c r="GT15" i="8" s="1"/>
  <c r="GD15" i="8"/>
  <c r="GS15" i="8" s="1"/>
  <c r="GC15" i="8"/>
  <c r="GR15" i="8" s="1"/>
  <c r="GB15" i="8"/>
  <c r="GQ15" i="8" s="1"/>
  <c r="GA15" i="8"/>
  <c r="GP15" i="8" s="1"/>
  <c r="FZ15" i="8"/>
  <c r="GO15" i="8" s="1"/>
  <c r="FY15" i="8"/>
  <c r="GN15" i="8" s="1"/>
  <c r="FX15" i="8"/>
  <c r="GM15" i="8" s="1"/>
  <c r="CI15" i="8"/>
  <c r="CH15" i="8"/>
  <c r="CX15" i="8" s="1"/>
  <c r="CG15" i="8"/>
  <c r="CW15" i="8" s="1"/>
  <c r="CF15" i="8"/>
  <c r="CV15" i="8" s="1"/>
  <c r="CE15" i="8"/>
  <c r="CU15" i="8" s="1"/>
  <c r="CD15" i="8"/>
  <c r="CT15" i="8" s="1"/>
  <c r="CC15" i="8"/>
  <c r="CS15" i="8" s="1"/>
  <c r="CB15" i="8"/>
  <c r="CR15" i="8" s="1"/>
  <c r="CA15" i="8"/>
  <c r="CQ15" i="8" s="1"/>
  <c r="BZ15" i="8"/>
  <c r="CP15" i="8" s="1"/>
  <c r="BY15" i="8"/>
  <c r="CO15" i="8" s="1"/>
  <c r="BX15" i="8"/>
  <c r="CN15" i="8" s="1"/>
  <c r="RV14" i="8"/>
  <c r="RU14" i="8"/>
  <c r="RT14" i="8"/>
  <c r="RS14" i="8"/>
  <c r="RR14" i="8"/>
  <c r="QW14" i="8"/>
  <c r="QV14" i="8"/>
  <c r="QU14" i="8"/>
  <c r="QT14" i="8"/>
  <c r="QS14" i="8"/>
  <c r="PW14" i="8"/>
  <c r="PV14" i="8"/>
  <c r="PU14" i="8"/>
  <c r="PT14" i="8"/>
  <c r="PS14" i="8"/>
  <c r="OI14" i="8"/>
  <c r="OH14" i="8"/>
  <c r="OG14" i="8"/>
  <c r="OF14" i="8"/>
  <c r="OE14" i="8"/>
  <c r="OD14" i="8"/>
  <c r="OC14" i="8"/>
  <c r="OB14" i="8"/>
  <c r="OA14" i="8"/>
  <c r="NZ14" i="8"/>
  <c r="NY14" i="8"/>
  <c r="NX14" i="8"/>
  <c r="KH14" i="8"/>
  <c r="KW14" i="8" s="1"/>
  <c r="KG14" i="8"/>
  <c r="KV14" i="8" s="1"/>
  <c r="KF14" i="8"/>
  <c r="KU14" i="8" s="1"/>
  <c r="KE14" i="8"/>
  <c r="KT14" i="8" s="1"/>
  <c r="KD14" i="8"/>
  <c r="KS14" i="8" s="1"/>
  <c r="KC14" i="8"/>
  <c r="KR14" i="8" s="1"/>
  <c r="KB14" i="8"/>
  <c r="KA14" i="8"/>
  <c r="KP14" i="8" s="1"/>
  <c r="JZ14" i="8"/>
  <c r="KO14" i="8" s="1"/>
  <c r="JY14" i="8"/>
  <c r="KN14" i="8" s="1"/>
  <c r="JX14" i="8"/>
  <c r="KM14" i="8" s="1"/>
  <c r="JW14" i="8"/>
  <c r="KL14" i="8" s="1"/>
  <c r="GI14" i="8"/>
  <c r="GX14" i="8" s="1"/>
  <c r="GH14" i="8"/>
  <c r="GW14" i="8" s="1"/>
  <c r="GG14" i="8"/>
  <c r="GV14" i="8" s="1"/>
  <c r="GF14" i="8"/>
  <c r="GU14" i="8" s="1"/>
  <c r="GE14" i="8"/>
  <c r="GT14" i="8" s="1"/>
  <c r="GD14" i="8"/>
  <c r="GS14" i="8" s="1"/>
  <c r="GC14" i="8"/>
  <c r="GR14" i="8" s="1"/>
  <c r="GB14" i="8"/>
  <c r="GQ14" i="8" s="1"/>
  <c r="GA14" i="8"/>
  <c r="GP14" i="8" s="1"/>
  <c r="FZ14" i="8"/>
  <c r="GO14" i="8" s="1"/>
  <c r="FY14" i="8"/>
  <c r="GN14" i="8" s="1"/>
  <c r="FX14" i="8"/>
  <c r="GM14" i="8" s="1"/>
  <c r="CI14" i="8"/>
  <c r="CH14" i="8"/>
  <c r="CX14" i="8" s="1"/>
  <c r="CG14" i="8"/>
  <c r="CW14" i="8" s="1"/>
  <c r="CF14" i="8"/>
  <c r="CV14" i="8" s="1"/>
  <c r="CE14" i="8"/>
  <c r="CU14" i="8" s="1"/>
  <c r="CD14" i="8"/>
  <c r="CT14" i="8" s="1"/>
  <c r="CC14" i="8"/>
  <c r="CS14" i="8" s="1"/>
  <c r="CB14" i="8"/>
  <c r="CR14" i="8" s="1"/>
  <c r="CA14" i="8"/>
  <c r="CQ14" i="8" s="1"/>
  <c r="BZ14" i="8"/>
  <c r="CP14" i="8" s="1"/>
  <c r="BY14" i="8"/>
  <c r="CO14" i="8" s="1"/>
  <c r="BX14" i="8"/>
  <c r="CN14" i="8" s="1"/>
  <c r="RV13" i="8"/>
  <c r="RU13" i="8"/>
  <c r="RT13" i="8"/>
  <c r="RS13" i="8"/>
  <c r="RR13" i="8"/>
  <c r="QW13" i="8"/>
  <c r="QV13" i="8"/>
  <c r="QU13" i="8"/>
  <c r="QT13" i="8"/>
  <c r="QS13" i="8"/>
  <c r="PW13" i="8"/>
  <c r="PV13" i="8"/>
  <c r="PU13" i="8"/>
  <c r="PT13" i="8"/>
  <c r="PS13" i="8"/>
  <c r="OI13" i="8"/>
  <c r="OH13" i="8"/>
  <c r="OG13" i="8"/>
  <c r="OF13" i="8"/>
  <c r="OE13" i="8"/>
  <c r="OD13" i="8"/>
  <c r="OC13" i="8"/>
  <c r="OB13" i="8"/>
  <c r="OA13" i="8"/>
  <c r="NZ13" i="8"/>
  <c r="NY13" i="8"/>
  <c r="NX13" i="8"/>
  <c r="KH13" i="8"/>
  <c r="KW13" i="8" s="1"/>
  <c r="KG13" i="8"/>
  <c r="KV13" i="8" s="1"/>
  <c r="KF13" i="8"/>
  <c r="KU13" i="8" s="1"/>
  <c r="KE13" i="8"/>
  <c r="KT13" i="8" s="1"/>
  <c r="KD13" i="8"/>
  <c r="KS13" i="8" s="1"/>
  <c r="KC13" i="8"/>
  <c r="KR13" i="8" s="1"/>
  <c r="KB13" i="8"/>
  <c r="KQ13" i="8" s="1"/>
  <c r="KA13" i="8"/>
  <c r="KP13" i="8" s="1"/>
  <c r="JZ13" i="8"/>
  <c r="KO13" i="8" s="1"/>
  <c r="JY13" i="8"/>
  <c r="KN13" i="8" s="1"/>
  <c r="JX13" i="8"/>
  <c r="KM13" i="8" s="1"/>
  <c r="JW13" i="8"/>
  <c r="KL13" i="8" s="1"/>
  <c r="GI13" i="8"/>
  <c r="GX13" i="8" s="1"/>
  <c r="GH13" i="8"/>
  <c r="GW13" i="8" s="1"/>
  <c r="GG13" i="8"/>
  <c r="GV13" i="8" s="1"/>
  <c r="GF13" i="8"/>
  <c r="GU13" i="8" s="1"/>
  <c r="GE13" i="8"/>
  <c r="GT13" i="8" s="1"/>
  <c r="GD13" i="8"/>
  <c r="GS13" i="8" s="1"/>
  <c r="GC13" i="8"/>
  <c r="GR13" i="8" s="1"/>
  <c r="GB13" i="8"/>
  <c r="GQ13" i="8" s="1"/>
  <c r="GA13" i="8"/>
  <c r="GP13" i="8" s="1"/>
  <c r="FZ13" i="8"/>
  <c r="GO13" i="8" s="1"/>
  <c r="FY13" i="8"/>
  <c r="GN13" i="8" s="1"/>
  <c r="FX13" i="8"/>
  <c r="GM13" i="8" s="1"/>
  <c r="CI13" i="8"/>
  <c r="CH13" i="8"/>
  <c r="CX13" i="8" s="1"/>
  <c r="CG13" i="8"/>
  <c r="CW13" i="8" s="1"/>
  <c r="CF13" i="8"/>
  <c r="CV13" i="8" s="1"/>
  <c r="CE13" i="8"/>
  <c r="CU13" i="8" s="1"/>
  <c r="CD13" i="8"/>
  <c r="CT13" i="8" s="1"/>
  <c r="CC13" i="8"/>
  <c r="CS13" i="8" s="1"/>
  <c r="CB13" i="8"/>
  <c r="CR13" i="8" s="1"/>
  <c r="CA13" i="8"/>
  <c r="CQ13" i="8" s="1"/>
  <c r="BZ13" i="8"/>
  <c r="CP13" i="8" s="1"/>
  <c r="BY13" i="8"/>
  <c r="CO13" i="8" s="1"/>
  <c r="BX13" i="8"/>
  <c r="CN13" i="8" s="1"/>
  <c r="RV12" i="8"/>
  <c r="RU12" i="8"/>
  <c r="RT12" i="8"/>
  <c r="RS12" i="8"/>
  <c r="RR12" i="8"/>
  <c r="QW12" i="8"/>
  <c r="QV12" i="8"/>
  <c r="QU12" i="8"/>
  <c r="QT12" i="8"/>
  <c r="QS12" i="8"/>
  <c r="PW12" i="8"/>
  <c r="PV12" i="8"/>
  <c r="PU12" i="8"/>
  <c r="PT12" i="8"/>
  <c r="PS12" i="8"/>
  <c r="OI12" i="8"/>
  <c r="OH12" i="8"/>
  <c r="OG12" i="8"/>
  <c r="OF12" i="8"/>
  <c r="OE12" i="8"/>
  <c r="OD12" i="8"/>
  <c r="OC12" i="8"/>
  <c r="OB12" i="8"/>
  <c r="OA12" i="8"/>
  <c r="NZ12" i="8"/>
  <c r="NY12" i="8"/>
  <c r="NX12" i="8"/>
  <c r="KH12" i="8"/>
  <c r="KW12" i="8" s="1"/>
  <c r="KG12" i="8"/>
  <c r="KV12" i="8" s="1"/>
  <c r="KF12" i="8"/>
  <c r="KU12" i="8" s="1"/>
  <c r="KE12" i="8"/>
  <c r="KT12" i="8" s="1"/>
  <c r="KD12" i="8"/>
  <c r="KS12" i="8" s="1"/>
  <c r="KC12" i="8"/>
  <c r="KR12" i="8" s="1"/>
  <c r="KB12" i="8"/>
  <c r="KQ12" i="8" s="1"/>
  <c r="KA12" i="8"/>
  <c r="KP12" i="8" s="1"/>
  <c r="JZ12" i="8"/>
  <c r="KO12" i="8" s="1"/>
  <c r="JY12" i="8"/>
  <c r="KN12" i="8" s="1"/>
  <c r="JX12" i="8"/>
  <c r="KM12" i="8" s="1"/>
  <c r="JW12" i="8"/>
  <c r="KL12" i="8" s="1"/>
  <c r="GI12" i="8"/>
  <c r="GX12" i="8" s="1"/>
  <c r="GH12" i="8"/>
  <c r="GW12" i="8" s="1"/>
  <c r="GG12" i="8"/>
  <c r="GV12" i="8" s="1"/>
  <c r="GF12" i="8"/>
  <c r="GU12" i="8" s="1"/>
  <c r="GE12" i="8"/>
  <c r="GT12" i="8" s="1"/>
  <c r="GD12" i="8"/>
  <c r="GS12" i="8" s="1"/>
  <c r="GC12" i="8"/>
  <c r="GR12" i="8" s="1"/>
  <c r="GB12" i="8"/>
  <c r="GQ12" i="8" s="1"/>
  <c r="GA12" i="8"/>
  <c r="GP12" i="8" s="1"/>
  <c r="FZ12" i="8"/>
  <c r="GO12" i="8" s="1"/>
  <c r="FY12" i="8"/>
  <c r="GN12" i="8" s="1"/>
  <c r="FX12" i="8"/>
  <c r="GM12" i="8" s="1"/>
  <c r="CI12" i="8"/>
  <c r="CH12" i="8"/>
  <c r="CX12" i="8" s="1"/>
  <c r="CG12" i="8"/>
  <c r="CW12" i="8" s="1"/>
  <c r="CF12" i="8"/>
  <c r="CV12" i="8" s="1"/>
  <c r="CE12" i="8"/>
  <c r="CU12" i="8" s="1"/>
  <c r="CD12" i="8"/>
  <c r="CT12" i="8" s="1"/>
  <c r="CC12" i="8"/>
  <c r="CS12" i="8" s="1"/>
  <c r="CB12" i="8"/>
  <c r="CR12" i="8" s="1"/>
  <c r="CA12" i="8"/>
  <c r="CQ12" i="8" s="1"/>
  <c r="BZ12" i="8"/>
  <c r="CP12" i="8" s="1"/>
  <c r="BY12" i="8"/>
  <c r="CO12" i="8" s="1"/>
  <c r="BX12" i="8"/>
  <c r="CN12" i="8" s="1"/>
  <c r="RV11" i="8"/>
  <c r="RU11" i="8"/>
  <c r="RT11" i="8"/>
  <c r="RS11" i="8"/>
  <c r="RR11" i="8"/>
  <c r="QW11" i="8"/>
  <c r="QV11" i="8"/>
  <c r="QU11" i="8"/>
  <c r="QT11" i="8"/>
  <c r="QS11" i="8"/>
  <c r="PW11" i="8"/>
  <c r="PV11" i="8"/>
  <c r="PU11" i="8"/>
  <c r="PT11" i="8"/>
  <c r="PS11" i="8"/>
  <c r="OI11" i="8"/>
  <c r="OH11" i="8"/>
  <c r="OG11" i="8"/>
  <c r="OF11" i="8"/>
  <c r="OE11" i="8"/>
  <c r="OD11" i="8"/>
  <c r="OC11" i="8"/>
  <c r="OB11" i="8"/>
  <c r="OA11" i="8"/>
  <c r="NZ11" i="8"/>
  <c r="NY11" i="8"/>
  <c r="NX11" i="8"/>
  <c r="KH11" i="8"/>
  <c r="KW11" i="8" s="1"/>
  <c r="KG11" i="8"/>
  <c r="KV11" i="8" s="1"/>
  <c r="KF11" i="8"/>
  <c r="KU11" i="8" s="1"/>
  <c r="KE11" i="8"/>
  <c r="KT11" i="8" s="1"/>
  <c r="KD11" i="8"/>
  <c r="KS11" i="8" s="1"/>
  <c r="KC11" i="8"/>
  <c r="KR11" i="8" s="1"/>
  <c r="KB11" i="8"/>
  <c r="KQ11" i="8" s="1"/>
  <c r="KA11" i="8"/>
  <c r="KP11" i="8" s="1"/>
  <c r="JZ11" i="8"/>
  <c r="KO11" i="8" s="1"/>
  <c r="JY11" i="8"/>
  <c r="KN11" i="8" s="1"/>
  <c r="JX11" i="8"/>
  <c r="KM11" i="8" s="1"/>
  <c r="JW11" i="8"/>
  <c r="KL11" i="8" s="1"/>
  <c r="GI11" i="8"/>
  <c r="GX11" i="8" s="1"/>
  <c r="GH11" i="8"/>
  <c r="GW11" i="8" s="1"/>
  <c r="GG11" i="8"/>
  <c r="GV11" i="8" s="1"/>
  <c r="GF11" i="8"/>
  <c r="GU11" i="8" s="1"/>
  <c r="GE11" i="8"/>
  <c r="GT11" i="8" s="1"/>
  <c r="GD11" i="8"/>
  <c r="GS11" i="8" s="1"/>
  <c r="GC11" i="8"/>
  <c r="GR11" i="8" s="1"/>
  <c r="GB11" i="8"/>
  <c r="GQ11" i="8" s="1"/>
  <c r="GA11" i="8"/>
  <c r="GP11" i="8" s="1"/>
  <c r="FZ11" i="8"/>
  <c r="GO11" i="8" s="1"/>
  <c r="FY11" i="8"/>
  <c r="GN11" i="8" s="1"/>
  <c r="FX11" i="8"/>
  <c r="GM11" i="8" s="1"/>
  <c r="CI11" i="8"/>
  <c r="CH11" i="8"/>
  <c r="CX11" i="8" s="1"/>
  <c r="CG11" i="8"/>
  <c r="CW11" i="8" s="1"/>
  <c r="CF11" i="8"/>
  <c r="CV11" i="8" s="1"/>
  <c r="CE11" i="8"/>
  <c r="CU11" i="8" s="1"/>
  <c r="CD11" i="8"/>
  <c r="CT11" i="8" s="1"/>
  <c r="CC11" i="8"/>
  <c r="CS11" i="8" s="1"/>
  <c r="CB11" i="8"/>
  <c r="CR11" i="8" s="1"/>
  <c r="CA11" i="8"/>
  <c r="CQ11" i="8" s="1"/>
  <c r="BZ11" i="8"/>
  <c r="CP11" i="8" s="1"/>
  <c r="BY11" i="8"/>
  <c r="CO11" i="8" s="1"/>
  <c r="BX11" i="8"/>
  <c r="CN11" i="8" s="1"/>
  <c r="RV10" i="8"/>
  <c r="RU10" i="8"/>
  <c r="RT10" i="8"/>
  <c r="RS10" i="8"/>
  <c r="RR10" i="8"/>
  <c r="QW10" i="8"/>
  <c r="QV10" i="8"/>
  <c r="QU10" i="8"/>
  <c r="QT10" i="8"/>
  <c r="QS10" i="8"/>
  <c r="PW10" i="8"/>
  <c r="PV10" i="8"/>
  <c r="PU10" i="8"/>
  <c r="PT10" i="8"/>
  <c r="PS10" i="8"/>
  <c r="OI10" i="8"/>
  <c r="OH10" i="8"/>
  <c r="OG10" i="8"/>
  <c r="OF10" i="8"/>
  <c r="OE10" i="8"/>
  <c r="OD10" i="8"/>
  <c r="OC10" i="8"/>
  <c r="OB10" i="8"/>
  <c r="OA10" i="8"/>
  <c r="NZ10" i="8"/>
  <c r="NY10" i="8"/>
  <c r="NX10" i="8"/>
  <c r="KH10" i="8"/>
  <c r="KW10" i="8" s="1"/>
  <c r="KG10" i="8"/>
  <c r="KV10" i="8" s="1"/>
  <c r="KF10" i="8"/>
  <c r="KU10" i="8" s="1"/>
  <c r="KE10" i="8"/>
  <c r="KT10" i="8" s="1"/>
  <c r="KD10" i="8"/>
  <c r="KS10" i="8" s="1"/>
  <c r="KC10" i="8"/>
  <c r="KR10" i="8" s="1"/>
  <c r="KB10" i="8"/>
  <c r="KQ10" i="8" s="1"/>
  <c r="KA10" i="8"/>
  <c r="KP10" i="8" s="1"/>
  <c r="JZ10" i="8"/>
  <c r="KO10" i="8" s="1"/>
  <c r="JY10" i="8"/>
  <c r="KN10" i="8" s="1"/>
  <c r="JX10" i="8"/>
  <c r="KM10" i="8" s="1"/>
  <c r="JW10" i="8"/>
  <c r="KL10" i="8" s="1"/>
  <c r="GI10" i="8"/>
  <c r="GX10" i="8" s="1"/>
  <c r="GH10" i="8"/>
  <c r="GW10" i="8" s="1"/>
  <c r="GG10" i="8"/>
  <c r="GV10" i="8" s="1"/>
  <c r="GF10" i="8"/>
  <c r="GU10" i="8" s="1"/>
  <c r="GE10" i="8"/>
  <c r="GT10" i="8" s="1"/>
  <c r="GD10" i="8"/>
  <c r="GS10" i="8" s="1"/>
  <c r="GC10" i="8"/>
  <c r="GR10" i="8" s="1"/>
  <c r="GB10" i="8"/>
  <c r="GQ10" i="8" s="1"/>
  <c r="GA10" i="8"/>
  <c r="GP10" i="8" s="1"/>
  <c r="FZ10" i="8"/>
  <c r="GO10" i="8" s="1"/>
  <c r="FY10" i="8"/>
  <c r="GN10" i="8" s="1"/>
  <c r="FX10" i="8"/>
  <c r="GM10" i="8" s="1"/>
  <c r="CI10" i="8"/>
  <c r="CH10" i="8"/>
  <c r="CX10" i="8" s="1"/>
  <c r="CG10" i="8"/>
  <c r="CW10" i="8" s="1"/>
  <c r="CF10" i="8"/>
  <c r="CV10" i="8" s="1"/>
  <c r="CE10" i="8"/>
  <c r="CU10" i="8" s="1"/>
  <c r="CD10" i="8"/>
  <c r="CT10" i="8" s="1"/>
  <c r="CC10" i="8"/>
  <c r="CS10" i="8" s="1"/>
  <c r="CB10" i="8"/>
  <c r="CR10" i="8" s="1"/>
  <c r="CA10" i="8"/>
  <c r="CQ10" i="8" s="1"/>
  <c r="BZ10" i="8"/>
  <c r="CP10" i="8" s="1"/>
  <c r="BY10" i="8"/>
  <c r="CO10" i="8" s="1"/>
  <c r="BX10" i="8"/>
  <c r="CN10" i="8" s="1"/>
  <c r="RV9" i="8"/>
  <c r="RU9" i="8"/>
  <c r="RT9" i="8"/>
  <c r="RS9" i="8"/>
  <c r="RR9" i="8"/>
  <c r="QW9" i="8"/>
  <c r="QV9" i="8"/>
  <c r="QU9" i="8"/>
  <c r="QT9" i="8"/>
  <c r="QS9" i="8"/>
  <c r="PW9" i="8"/>
  <c r="PV9" i="8"/>
  <c r="PU9" i="8"/>
  <c r="PT9" i="8"/>
  <c r="PS9" i="8"/>
  <c r="OI9" i="8"/>
  <c r="OH9" i="8"/>
  <c r="OG9" i="8"/>
  <c r="OF9" i="8"/>
  <c r="OE9" i="8"/>
  <c r="OD9" i="8"/>
  <c r="OC9" i="8"/>
  <c r="OB9" i="8"/>
  <c r="OA9" i="8"/>
  <c r="NZ9" i="8"/>
  <c r="NY9" i="8"/>
  <c r="NX9" i="8"/>
  <c r="KH9" i="8"/>
  <c r="KW9" i="8" s="1"/>
  <c r="KG9" i="8"/>
  <c r="KV9" i="8" s="1"/>
  <c r="KF9" i="8"/>
  <c r="KU9" i="8" s="1"/>
  <c r="KE9" i="8"/>
  <c r="KT9" i="8" s="1"/>
  <c r="KD9" i="8"/>
  <c r="KS9" i="8" s="1"/>
  <c r="KC9" i="8"/>
  <c r="KR9" i="8" s="1"/>
  <c r="KB9" i="8"/>
  <c r="KQ9" i="8" s="1"/>
  <c r="KA9" i="8"/>
  <c r="KP9" i="8" s="1"/>
  <c r="JZ9" i="8"/>
  <c r="KO9" i="8" s="1"/>
  <c r="JY9" i="8"/>
  <c r="KN9" i="8" s="1"/>
  <c r="JX9" i="8"/>
  <c r="KM9" i="8" s="1"/>
  <c r="JW9" i="8"/>
  <c r="KL9" i="8" s="1"/>
  <c r="GI9" i="8"/>
  <c r="GX9" i="8" s="1"/>
  <c r="GH9" i="8"/>
  <c r="GW9" i="8" s="1"/>
  <c r="GG9" i="8"/>
  <c r="GV9" i="8" s="1"/>
  <c r="GF9" i="8"/>
  <c r="GU9" i="8" s="1"/>
  <c r="GE9" i="8"/>
  <c r="GT9" i="8" s="1"/>
  <c r="GD9" i="8"/>
  <c r="GS9" i="8" s="1"/>
  <c r="GC9" i="8"/>
  <c r="GR9" i="8" s="1"/>
  <c r="GB9" i="8"/>
  <c r="GQ9" i="8" s="1"/>
  <c r="GA9" i="8"/>
  <c r="GP9" i="8" s="1"/>
  <c r="FZ9" i="8"/>
  <c r="GO9" i="8" s="1"/>
  <c r="FY9" i="8"/>
  <c r="GN9" i="8" s="1"/>
  <c r="FX9" i="8"/>
  <c r="GM9" i="8" s="1"/>
  <c r="CI9" i="8"/>
  <c r="CH9" i="8"/>
  <c r="CX9" i="8" s="1"/>
  <c r="CG9" i="8"/>
  <c r="CW9" i="8" s="1"/>
  <c r="CF9" i="8"/>
  <c r="CV9" i="8" s="1"/>
  <c r="CE9" i="8"/>
  <c r="CU9" i="8" s="1"/>
  <c r="CD9" i="8"/>
  <c r="CT9" i="8" s="1"/>
  <c r="CC9" i="8"/>
  <c r="CS9" i="8" s="1"/>
  <c r="CB9" i="8"/>
  <c r="CR9" i="8" s="1"/>
  <c r="CA9" i="8"/>
  <c r="CQ9" i="8" s="1"/>
  <c r="BZ9" i="8"/>
  <c r="CP9" i="8" s="1"/>
  <c r="BY9" i="8"/>
  <c r="CO9" i="8" s="1"/>
  <c r="BX9" i="8"/>
  <c r="CN9" i="8" s="1"/>
  <c r="RV8" i="8"/>
  <c r="RU8" i="8"/>
  <c r="RT8" i="8"/>
  <c r="RS8" i="8"/>
  <c r="RR8" i="8"/>
  <c r="QW8" i="8"/>
  <c r="QV8" i="8"/>
  <c r="QU8" i="8"/>
  <c r="QT8" i="8"/>
  <c r="QS8" i="8"/>
  <c r="PW8" i="8"/>
  <c r="PV8" i="8"/>
  <c r="PU8" i="8"/>
  <c r="PT8" i="8"/>
  <c r="PS8" i="8"/>
  <c r="OI8" i="8"/>
  <c r="OH8" i="8"/>
  <c r="OG8" i="8"/>
  <c r="OF8" i="8"/>
  <c r="OE8" i="8"/>
  <c r="OD8" i="8"/>
  <c r="OC8" i="8"/>
  <c r="OB8" i="8"/>
  <c r="OA8" i="8"/>
  <c r="NZ8" i="8"/>
  <c r="NY8" i="8"/>
  <c r="NX8" i="8"/>
  <c r="KH8" i="8"/>
  <c r="KW8" i="8" s="1"/>
  <c r="KG8" i="8"/>
  <c r="KV8" i="8" s="1"/>
  <c r="KF8" i="8"/>
  <c r="KU8" i="8" s="1"/>
  <c r="KE8" i="8"/>
  <c r="KT8" i="8" s="1"/>
  <c r="KD8" i="8"/>
  <c r="KS8" i="8" s="1"/>
  <c r="KC8" i="8"/>
  <c r="KR8" i="8" s="1"/>
  <c r="KB8" i="8"/>
  <c r="KQ8" i="8" s="1"/>
  <c r="KA8" i="8"/>
  <c r="KP8" i="8" s="1"/>
  <c r="JZ8" i="8"/>
  <c r="KO8" i="8" s="1"/>
  <c r="JY8" i="8"/>
  <c r="KN8" i="8" s="1"/>
  <c r="JX8" i="8"/>
  <c r="KM8" i="8" s="1"/>
  <c r="JW8" i="8"/>
  <c r="KL8" i="8" s="1"/>
  <c r="GI8" i="8"/>
  <c r="GX8" i="8" s="1"/>
  <c r="GH8" i="8"/>
  <c r="GW8" i="8" s="1"/>
  <c r="GG8" i="8"/>
  <c r="GV8" i="8" s="1"/>
  <c r="GF8" i="8"/>
  <c r="GU8" i="8" s="1"/>
  <c r="GE8" i="8"/>
  <c r="GT8" i="8" s="1"/>
  <c r="GD8" i="8"/>
  <c r="GS8" i="8" s="1"/>
  <c r="GC8" i="8"/>
  <c r="GR8" i="8" s="1"/>
  <c r="GB8" i="8"/>
  <c r="GQ8" i="8" s="1"/>
  <c r="GA8" i="8"/>
  <c r="GP8" i="8" s="1"/>
  <c r="FZ8" i="8"/>
  <c r="GO8" i="8" s="1"/>
  <c r="FY8" i="8"/>
  <c r="GN8" i="8" s="1"/>
  <c r="FX8" i="8"/>
  <c r="GM8" i="8" s="1"/>
  <c r="CI8" i="8"/>
  <c r="CH8" i="8"/>
  <c r="CX8" i="8" s="1"/>
  <c r="CG8" i="8"/>
  <c r="CW8" i="8" s="1"/>
  <c r="CF8" i="8"/>
  <c r="CV8" i="8" s="1"/>
  <c r="CE8" i="8"/>
  <c r="CU8" i="8" s="1"/>
  <c r="CD8" i="8"/>
  <c r="CT8" i="8" s="1"/>
  <c r="CC8" i="8"/>
  <c r="CS8" i="8" s="1"/>
  <c r="CB8" i="8"/>
  <c r="CR8" i="8" s="1"/>
  <c r="CA8" i="8"/>
  <c r="CQ8" i="8" s="1"/>
  <c r="BZ8" i="8"/>
  <c r="CP8" i="8" s="1"/>
  <c r="BY8" i="8"/>
  <c r="CO8" i="8" s="1"/>
  <c r="BX8" i="8"/>
  <c r="CN8" i="8" s="1"/>
  <c r="RV7" i="8"/>
  <c r="RU7" i="8"/>
  <c r="RT7" i="8"/>
  <c r="RS7" i="8"/>
  <c r="RR7" i="8"/>
  <c r="QW7" i="8"/>
  <c r="QV7" i="8"/>
  <c r="QU7" i="8"/>
  <c r="QT7" i="8"/>
  <c r="QS7" i="8"/>
  <c r="PW7" i="8"/>
  <c r="PV7" i="8"/>
  <c r="PU7" i="8"/>
  <c r="PT7" i="8"/>
  <c r="PS7" i="8"/>
  <c r="OI7" i="8"/>
  <c r="OH7" i="8"/>
  <c r="OG7" i="8"/>
  <c r="OF7" i="8"/>
  <c r="OE7" i="8"/>
  <c r="OD7" i="8"/>
  <c r="OC7" i="8"/>
  <c r="OB7" i="8"/>
  <c r="OA7" i="8"/>
  <c r="NZ7" i="8"/>
  <c r="NY7" i="8"/>
  <c r="NX7" i="8"/>
  <c r="KH7" i="8"/>
  <c r="KW7" i="8" s="1"/>
  <c r="KG7" i="8"/>
  <c r="KV7" i="8" s="1"/>
  <c r="KF7" i="8"/>
  <c r="KU7" i="8" s="1"/>
  <c r="KE7" i="8"/>
  <c r="KT7" i="8" s="1"/>
  <c r="KD7" i="8"/>
  <c r="KS7" i="8" s="1"/>
  <c r="KC7" i="8"/>
  <c r="KR7" i="8" s="1"/>
  <c r="KB7" i="8"/>
  <c r="KQ7" i="8" s="1"/>
  <c r="KA7" i="8"/>
  <c r="KP7" i="8" s="1"/>
  <c r="JZ7" i="8"/>
  <c r="KO7" i="8" s="1"/>
  <c r="JY7" i="8"/>
  <c r="KN7" i="8" s="1"/>
  <c r="JX7" i="8"/>
  <c r="KM7" i="8" s="1"/>
  <c r="JW7" i="8"/>
  <c r="KL7" i="8" s="1"/>
  <c r="GI7" i="8"/>
  <c r="GX7" i="8" s="1"/>
  <c r="GH7" i="8"/>
  <c r="GW7" i="8" s="1"/>
  <c r="GG7" i="8"/>
  <c r="GV7" i="8" s="1"/>
  <c r="GF7" i="8"/>
  <c r="GU7" i="8" s="1"/>
  <c r="GE7" i="8"/>
  <c r="GT7" i="8" s="1"/>
  <c r="GD7" i="8"/>
  <c r="GS7" i="8" s="1"/>
  <c r="GC7" i="8"/>
  <c r="GR7" i="8" s="1"/>
  <c r="GB7" i="8"/>
  <c r="GQ7" i="8" s="1"/>
  <c r="GA7" i="8"/>
  <c r="GP7" i="8" s="1"/>
  <c r="FZ7" i="8"/>
  <c r="GO7" i="8" s="1"/>
  <c r="FY7" i="8"/>
  <c r="GN7" i="8" s="1"/>
  <c r="FX7" i="8"/>
  <c r="GM7" i="8" s="1"/>
  <c r="CI7" i="8"/>
  <c r="CH7" i="8"/>
  <c r="CX7" i="8" s="1"/>
  <c r="CG7" i="8"/>
  <c r="CW7" i="8" s="1"/>
  <c r="CF7" i="8"/>
  <c r="CV7" i="8" s="1"/>
  <c r="CE7" i="8"/>
  <c r="CU7" i="8" s="1"/>
  <c r="CD7" i="8"/>
  <c r="CT7" i="8" s="1"/>
  <c r="CC7" i="8"/>
  <c r="CS7" i="8" s="1"/>
  <c r="CB7" i="8"/>
  <c r="CR7" i="8" s="1"/>
  <c r="CA7" i="8"/>
  <c r="CQ7" i="8" s="1"/>
  <c r="BZ7" i="8"/>
  <c r="CP7" i="8" s="1"/>
  <c r="BY7" i="8"/>
  <c r="CO7" i="8" s="1"/>
  <c r="BX7" i="8"/>
  <c r="CN7" i="8" s="1"/>
  <c r="RV6" i="8"/>
  <c r="RU6" i="8"/>
  <c r="RT6" i="8"/>
  <c r="RS6" i="8"/>
  <c r="RR6" i="8"/>
  <c r="QW6" i="8"/>
  <c r="QV6" i="8"/>
  <c r="QU6" i="8"/>
  <c r="QT6" i="8"/>
  <c r="QS6" i="8"/>
  <c r="PW6" i="8"/>
  <c r="PV6" i="8"/>
  <c r="PU6" i="8"/>
  <c r="PT6" i="8"/>
  <c r="PS6" i="8"/>
  <c r="OI6" i="8"/>
  <c r="OH6" i="8"/>
  <c r="OG6" i="8"/>
  <c r="OF6" i="8"/>
  <c r="OE6" i="8"/>
  <c r="OD6" i="8"/>
  <c r="OC6" i="8"/>
  <c r="OB6" i="8"/>
  <c r="OA6" i="8"/>
  <c r="NZ6" i="8"/>
  <c r="NY6" i="8"/>
  <c r="NX6" i="8"/>
  <c r="KH6" i="8"/>
  <c r="KW6" i="8" s="1"/>
  <c r="KG6" i="8"/>
  <c r="KV6" i="8" s="1"/>
  <c r="KF6" i="8"/>
  <c r="KU6" i="8" s="1"/>
  <c r="KE6" i="8"/>
  <c r="KT6" i="8" s="1"/>
  <c r="KD6" i="8"/>
  <c r="KS6" i="8" s="1"/>
  <c r="KC6" i="8"/>
  <c r="KR6" i="8" s="1"/>
  <c r="KB6" i="8"/>
  <c r="KQ6" i="8" s="1"/>
  <c r="KA6" i="8"/>
  <c r="KP6" i="8" s="1"/>
  <c r="JZ6" i="8"/>
  <c r="KO6" i="8" s="1"/>
  <c r="JY6" i="8"/>
  <c r="KN6" i="8" s="1"/>
  <c r="JX6" i="8"/>
  <c r="KM6" i="8" s="1"/>
  <c r="JW6" i="8"/>
  <c r="KL6" i="8" s="1"/>
  <c r="GI6" i="8"/>
  <c r="GX6" i="8" s="1"/>
  <c r="GH6" i="8"/>
  <c r="GW6" i="8" s="1"/>
  <c r="GG6" i="8"/>
  <c r="GV6" i="8" s="1"/>
  <c r="GF6" i="8"/>
  <c r="GU6" i="8" s="1"/>
  <c r="GE6" i="8"/>
  <c r="GT6" i="8" s="1"/>
  <c r="GD6" i="8"/>
  <c r="GS6" i="8" s="1"/>
  <c r="GC6" i="8"/>
  <c r="GR6" i="8" s="1"/>
  <c r="GB6" i="8"/>
  <c r="GQ6" i="8" s="1"/>
  <c r="GA6" i="8"/>
  <c r="GP6" i="8" s="1"/>
  <c r="FZ6" i="8"/>
  <c r="GO6" i="8" s="1"/>
  <c r="FY6" i="8"/>
  <c r="GN6" i="8" s="1"/>
  <c r="FX6" i="8"/>
  <c r="GM6" i="8" s="1"/>
  <c r="CI6" i="8"/>
  <c r="CH6" i="8"/>
  <c r="CX6" i="8" s="1"/>
  <c r="CG6" i="8"/>
  <c r="CW6" i="8" s="1"/>
  <c r="CF6" i="8"/>
  <c r="CV6" i="8" s="1"/>
  <c r="CE6" i="8"/>
  <c r="CU6" i="8" s="1"/>
  <c r="CD6" i="8"/>
  <c r="CT6" i="8" s="1"/>
  <c r="CC6" i="8"/>
  <c r="CS6" i="8" s="1"/>
  <c r="CB6" i="8"/>
  <c r="CR6" i="8" s="1"/>
  <c r="CA6" i="8"/>
  <c r="CQ6" i="8" s="1"/>
  <c r="BZ6" i="8"/>
  <c r="CP6" i="8" s="1"/>
  <c r="BY6" i="8"/>
  <c r="CO6" i="8" s="1"/>
  <c r="BX6" i="8"/>
  <c r="CN6" i="8" s="1"/>
  <c r="RV5" i="8"/>
  <c r="RU5" i="8"/>
  <c r="RT5" i="8"/>
  <c r="RS5" i="8"/>
  <c r="RR5" i="8"/>
  <c r="QW5" i="8"/>
  <c r="QV5" i="8"/>
  <c r="QU5" i="8"/>
  <c r="QT5" i="8"/>
  <c r="QS5" i="8"/>
  <c r="PW5" i="8"/>
  <c r="PV5" i="8"/>
  <c r="PU5" i="8"/>
  <c r="PT5" i="8"/>
  <c r="PS5" i="8"/>
  <c r="OI5" i="8"/>
  <c r="OH5" i="8"/>
  <c r="OG5" i="8"/>
  <c r="OF5" i="8"/>
  <c r="OE5" i="8"/>
  <c r="OD5" i="8"/>
  <c r="OC5" i="8"/>
  <c r="OB5" i="8"/>
  <c r="OA5" i="8"/>
  <c r="NZ5" i="8"/>
  <c r="NY5" i="8"/>
  <c r="NX5" i="8"/>
  <c r="KH5" i="8"/>
  <c r="KW5" i="8" s="1"/>
  <c r="KG5" i="8"/>
  <c r="KV5" i="8" s="1"/>
  <c r="KF5" i="8"/>
  <c r="KU5" i="8" s="1"/>
  <c r="KE5" i="8"/>
  <c r="KT5" i="8" s="1"/>
  <c r="KD5" i="8"/>
  <c r="KS5" i="8" s="1"/>
  <c r="KC5" i="8"/>
  <c r="KR5" i="8" s="1"/>
  <c r="KB5" i="8"/>
  <c r="KQ5" i="8" s="1"/>
  <c r="KA5" i="8"/>
  <c r="KP5" i="8" s="1"/>
  <c r="JZ5" i="8"/>
  <c r="KO5" i="8" s="1"/>
  <c r="JY5" i="8"/>
  <c r="KN5" i="8" s="1"/>
  <c r="JX5" i="8"/>
  <c r="KM5" i="8" s="1"/>
  <c r="JW5" i="8"/>
  <c r="KL5" i="8" s="1"/>
  <c r="GI5" i="8"/>
  <c r="GX5" i="8" s="1"/>
  <c r="GH5" i="8"/>
  <c r="GW5" i="8" s="1"/>
  <c r="GG5" i="8"/>
  <c r="GV5" i="8" s="1"/>
  <c r="GF5" i="8"/>
  <c r="GU5" i="8" s="1"/>
  <c r="GE5" i="8"/>
  <c r="GT5" i="8" s="1"/>
  <c r="GD5" i="8"/>
  <c r="GS5" i="8" s="1"/>
  <c r="GC5" i="8"/>
  <c r="GR5" i="8" s="1"/>
  <c r="GB5" i="8"/>
  <c r="GQ5" i="8" s="1"/>
  <c r="GA5" i="8"/>
  <c r="GP5" i="8" s="1"/>
  <c r="FZ5" i="8"/>
  <c r="GO5" i="8" s="1"/>
  <c r="FY5" i="8"/>
  <c r="GN5" i="8" s="1"/>
  <c r="FX5" i="8"/>
  <c r="GM5" i="8" s="1"/>
  <c r="CI5" i="8"/>
  <c r="CH5" i="8"/>
  <c r="CX5" i="8" s="1"/>
  <c r="CG5" i="8"/>
  <c r="CW5" i="8" s="1"/>
  <c r="CF5" i="8"/>
  <c r="CV5" i="8" s="1"/>
  <c r="CE5" i="8"/>
  <c r="CU5" i="8" s="1"/>
  <c r="CD5" i="8"/>
  <c r="CT5" i="8" s="1"/>
  <c r="CC5" i="8"/>
  <c r="CS5" i="8" s="1"/>
  <c r="CB5" i="8"/>
  <c r="CR5" i="8" s="1"/>
  <c r="CA5" i="8"/>
  <c r="CQ5" i="8" s="1"/>
  <c r="BZ5" i="8"/>
  <c r="CP5" i="8" s="1"/>
  <c r="BY5" i="8"/>
  <c r="CO5" i="8" s="1"/>
  <c r="BX5" i="8"/>
  <c r="CN5" i="8" s="1"/>
  <c r="RV4" i="8"/>
  <c r="RU4" i="8"/>
  <c r="RT4" i="8"/>
  <c r="RS4" i="8"/>
  <c r="RR4" i="8"/>
  <c r="QW4" i="8"/>
  <c r="QV4" i="8"/>
  <c r="QU4" i="8"/>
  <c r="QT4" i="8"/>
  <c r="QS4" i="8"/>
  <c r="PW4" i="8"/>
  <c r="PV4" i="8"/>
  <c r="PU4" i="8"/>
  <c r="PT4" i="8"/>
  <c r="PS4" i="8"/>
  <c r="OI4" i="8"/>
  <c r="OH4" i="8"/>
  <c r="OG4" i="8"/>
  <c r="OF4" i="8"/>
  <c r="OE4" i="8"/>
  <c r="OD4" i="8"/>
  <c r="OC4" i="8"/>
  <c r="OB4" i="8"/>
  <c r="OA4" i="8"/>
  <c r="NZ4" i="8"/>
  <c r="NY4" i="8"/>
  <c r="NX4" i="8"/>
  <c r="KH4" i="8"/>
  <c r="KW4" i="8" s="1"/>
  <c r="KG4" i="8"/>
  <c r="KV4" i="8" s="1"/>
  <c r="KF4" i="8"/>
  <c r="KU4" i="8" s="1"/>
  <c r="KE4" i="8"/>
  <c r="KT4" i="8" s="1"/>
  <c r="KD4" i="8"/>
  <c r="KS4" i="8" s="1"/>
  <c r="KC4" i="8"/>
  <c r="KR4" i="8" s="1"/>
  <c r="KB4" i="8"/>
  <c r="KQ4" i="8" s="1"/>
  <c r="KA4" i="8"/>
  <c r="KP4" i="8" s="1"/>
  <c r="JZ4" i="8"/>
  <c r="KO4" i="8" s="1"/>
  <c r="JY4" i="8"/>
  <c r="KN4" i="8" s="1"/>
  <c r="JX4" i="8"/>
  <c r="KM4" i="8" s="1"/>
  <c r="JW4" i="8"/>
  <c r="KL4" i="8" s="1"/>
  <c r="GI4" i="8"/>
  <c r="GX4" i="8" s="1"/>
  <c r="GH4" i="8"/>
  <c r="GW4" i="8" s="1"/>
  <c r="GG4" i="8"/>
  <c r="GV4" i="8" s="1"/>
  <c r="GF4" i="8"/>
  <c r="GU4" i="8" s="1"/>
  <c r="GE4" i="8"/>
  <c r="GT4" i="8" s="1"/>
  <c r="GD4" i="8"/>
  <c r="GS4" i="8" s="1"/>
  <c r="GC4" i="8"/>
  <c r="GR4" i="8" s="1"/>
  <c r="GB4" i="8"/>
  <c r="GQ4" i="8" s="1"/>
  <c r="GA4" i="8"/>
  <c r="GP4" i="8" s="1"/>
  <c r="FZ4" i="8"/>
  <c r="GO4" i="8" s="1"/>
  <c r="FY4" i="8"/>
  <c r="GN4" i="8" s="1"/>
  <c r="FX4" i="8"/>
  <c r="GM4" i="8" s="1"/>
  <c r="CI4" i="8"/>
  <c r="CH4" i="8"/>
  <c r="CX4" i="8" s="1"/>
  <c r="CG4" i="8"/>
  <c r="CW4" i="8" s="1"/>
  <c r="CF4" i="8"/>
  <c r="CV4" i="8" s="1"/>
  <c r="CE4" i="8"/>
  <c r="CU4" i="8" s="1"/>
  <c r="CD4" i="8"/>
  <c r="CT4" i="8" s="1"/>
  <c r="CC4" i="8"/>
  <c r="CS4" i="8" s="1"/>
  <c r="CB4" i="8"/>
  <c r="CR4" i="8" s="1"/>
  <c r="CA4" i="8"/>
  <c r="CQ4" i="8" s="1"/>
  <c r="BZ4" i="8"/>
  <c r="CP4" i="8" s="1"/>
  <c r="BY4" i="8"/>
  <c r="CO4" i="8" s="1"/>
  <c r="BX4" i="8"/>
  <c r="CN4" i="8" s="1"/>
  <c r="RV3" i="8"/>
  <c r="RU3" i="8"/>
  <c r="RT3" i="8"/>
  <c r="RS3" i="8"/>
  <c r="RR3" i="8"/>
  <c r="QW3" i="8"/>
  <c r="QV3" i="8"/>
  <c r="QU3" i="8"/>
  <c r="QT3" i="8"/>
  <c r="QS3" i="8"/>
  <c r="PW3" i="8"/>
  <c r="PV3" i="8"/>
  <c r="PU3" i="8"/>
  <c r="PT3" i="8"/>
  <c r="PS3" i="8"/>
  <c r="OI3" i="8"/>
  <c r="OH3" i="8"/>
  <c r="OG3" i="8"/>
  <c r="OF3" i="8"/>
  <c r="OE3" i="8"/>
  <c r="OD3" i="8"/>
  <c r="OC3" i="8"/>
  <c r="OB3" i="8"/>
  <c r="OA3" i="8"/>
  <c r="NZ3" i="8"/>
  <c r="NY3" i="8"/>
  <c r="NX3" i="8"/>
  <c r="KH3" i="8"/>
  <c r="KW3" i="8" s="1"/>
  <c r="KG3" i="8"/>
  <c r="KV3" i="8" s="1"/>
  <c r="KF3" i="8"/>
  <c r="KU3" i="8" s="1"/>
  <c r="KE3" i="8"/>
  <c r="KT3" i="8" s="1"/>
  <c r="KD3" i="8"/>
  <c r="KS3" i="8" s="1"/>
  <c r="KC3" i="8"/>
  <c r="KR3" i="8" s="1"/>
  <c r="KB3" i="8"/>
  <c r="KQ3" i="8" s="1"/>
  <c r="KA3" i="8"/>
  <c r="KP3" i="8" s="1"/>
  <c r="JZ3" i="8"/>
  <c r="KO3" i="8" s="1"/>
  <c r="JY3" i="8"/>
  <c r="KN3" i="8" s="1"/>
  <c r="JX3" i="8"/>
  <c r="KM3" i="8" s="1"/>
  <c r="JW3" i="8"/>
  <c r="KL3" i="8" s="1"/>
  <c r="GI3" i="8"/>
  <c r="GX3" i="8" s="1"/>
  <c r="GH3" i="8"/>
  <c r="GW3" i="8" s="1"/>
  <c r="GG3" i="8"/>
  <c r="GV3" i="8" s="1"/>
  <c r="GF3" i="8"/>
  <c r="GU3" i="8" s="1"/>
  <c r="GE3" i="8"/>
  <c r="GT3" i="8" s="1"/>
  <c r="GD3" i="8"/>
  <c r="GS3" i="8" s="1"/>
  <c r="GC3" i="8"/>
  <c r="GR3" i="8" s="1"/>
  <c r="GB3" i="8"/>
  <c r="GQ3" i="8" s="1"/>
  <c r="GA3" i="8"/>
  <c r="GP3" i="8" s="1"/>
  <c r="FZ3" i="8"/>
  <c r="GO3" i="8" s="1"/>
  <c r="FY3" i="8"/>
  <c r="GN3" i="8" s="1"/>
  <c r="FX3" i="8"/>
  <c r="GM3" i="8" s="1"/>
  <c r="CI3" i="8"/>
  <c r="CH3" i="8"/>
  <c r="CX3" i="8" s="1"/>
  <c r="CG3" i="8"/>
  <c r="CW3" i="8" s="1"/>
  <c r="CF3" i="8"/>
  <c r="CV3" i="8" s="1"/>
  <c r="CE3" i="8"/>
  <c r="CU3" i="8" s="1"/>
  <c r="CD3" i="8"/>
  <c r="CT3" i="8" s="1"/>
  <c r="CC3" i="8"/>
  <c r="CS3" i="8" s="1"/>
  <c r="CB3" i="8"/>
  <c r="CR3" i="8" s="1"/>
  <c r="CA3" i="8"/>
  <c r="CQ3" i="8" s="1"/>
  <c r="BZ3" i="8"/>
  <c r="CP3" i="8" s="1"/>
  <c r="BY3" i="8"/>
  <c r="CO3" i="8" s="1"/>
  <c r="BX3" i="8"/>
  <c r="CN3" i="8" s="1"/>
  <c r="RV2" i="8"/>
  <c r="RU2" i="8"/>
  <c r="RT2" i="8"/>
  <c r="RS2" i="8"/>
  <c r="RR2" i="8"/>
  <c r="QW2" i="8"/>
  <c r="QV2" i="8"/>
  <c r="QU2" i="8"/>
  <c r="QT2" i="8"/>
  <c r="QS2" i="8"/>
  <c r="PW2" i="8"/>
  <c r="PV2" i="8"/>
  <c r="PU2" i="8"/>
  <c r="PT2" i="8"/>
  <c r="PS2" i="8"/>
  <c r="OI2" i="8"/>
  <c r="OH2" i="8"/>
  <c r="OG2" i="8"/>
  <c r="OF2" i="8"/>
  <c r="OE2" i="8"/>
  <c r="OD2" i="8"/>
  <c r="OC2" i="8"/>
  <c r="OB2" i="8"/>
  <c r="OA2" i="8"/>
  <c r="NZ2" i="8"/>
  <c r="NY2" i="8"/>
  <c r="NX2" i="8"/>
  <c r="KH2" i="8"/>
  <c r="KW2" i="8" s="1"/>
  <c r="KG2" i="8"/>
  <c r="KV2" i="8" s="1"/>
  <c r="KF2" i="8"/>
  <c r="KU2" i="8" s="1"/>
  <c r="KE2" i="8"/>
  <c r="KT2" i="8" s="1"/>
  <c r="KD2" i="8"/>
  <c r="KS2" i="8" s="1"/>
  <c r="KC2" i="8"/>
  <c r="KR2" i="8" s="1"/>
  <c r="KB2" i="8"/>
  <c r="KQ2" i="8" s="1"/>
  <c r="KA2" i="8"/>
  <c r="KP2" i="8" s="1"/>
  <c r="JZ2" i="8"/>
  <c r="KO2" i="8" s="1"/>
  <c r="JY2" i="8"/>
  <c r="KN2" i="8" s="1"/>
  <c r="JX2" i="8"/>
  <c r="KM2" i="8" s="1"/>
  <c r="JW2" i="8"/>
  <c r="KL2" i="8" s="1"/>
  <c r="GI2" i="8"/>
  <c r="GX2" i="8" s="1"/>
  <c r="GH2" i="8"/>
  <c r="GW2" i="8" s="1"/>
  <c r="GG2" i="8"/>
  <c r="GV2" i="8" s="1"/>
  <c r="GF2" i="8"/>
  <c r="GU2" i="8" s="1"/>
  <c r="GE2" i="8"/>
  <c r="GT2" i="8" s="1"/>
  <c r="GD2" i="8"/>
  <c r="GS2" i="8" s="1"/>
  <c r="GC2" i="8"/>
  <c r="GR2" i="8" s="1"/>
  <c r="GB2" i="8"/>
  <c r="GQ2" i="8" s="1"/>
  <c r="GA2" i="8"/>
  <c r="GP2" i="8" s="1"/>
  <c r="FZ2" i="8"/>
  <c r="GO2" i="8" s="1"/>
  <c r="FY2" i="8"/>
  <c r="GN2" i="8" s="1"/>
  <c r="FX2" i="8"/>
  <c r="GM2" i="8" s="1"/>
  <c r="CI2" i="8"/>
  <c r="CY2" i="8" s="1"/>
  <c r="CH2" i="8"/>
  <c r="CX2" i="8" s="1"/>
  <c r="CG2" i="8"/>
  <c r="CW2" i="8" s="1"/>
  <c r="CF2" i="8"/>
  <c r="CV2" i="8" s="1"/>
  <c r="CE2" i="8"/>
  <c r="CU2" i="8" s="1"/>
  <c r="CD2" i="8"/>
  <c r="CT2" i="8" s="1"/>
  <c r="CC2" i="8"/>
  <c r="CS2" i="8" s="1"/>
  <c r="CB2" i="8"/>
  <c r="CR2" i="8" s="1"/>
  <c r="CA2" i="8"/>
  <c r="CQ2" i="8" s="1"/>
  <c r="BZ2" i="8"/>
  <c r="CP2" i="8" s="1"/>
  <c r="BY2" i="8"/>
  <c r="CO2" i="8" s="1"/>
  <c r="BX2" i="8"/>
  <c r="CN2" i="8" s="1"/>
  <c r="GO2" i="3" l="1"/>
  <c r="GO3" i="3"/>
  <c r="GO4" i="3"/>
  <c r="GO5" i="3"/>
  <c r="GO6" i="3"/>
  <c r="GO7" i="3"/>
  <c r="GO8" i="3"/>
  <c r="GO9" i="3"/>
  <c r="GO10" i="3"/>
  <c r="GO11" i="3"/>
  <c r="GO12" i="3"/>
  <c r="GO13" i="3"/>
  <c r="GO14" i="3"/>
  <c r="GO15" i="3"/>
  <c r="GO16" i="3"/>
  <c r="GO17" i="3"/>
  <c r="GO18" i="3"/>
  <c r="GO19" i="3"/>
  <c r="GO20" i="3"/>
  <c r="GO21" i="3"/>
  <c r="GO22" i="3"/>
  <c r="GO23" i="3"/>
  <c r="GO24" i="3"/>
  <c r="GO25" i="3"/>
  <c r="GO26" i="3"/>
  <c r="GO27" i="3"/>
  <c r="GO28" i="3"/>
  <c r="GO29" i="3"/>
  <c r="GO30" i="3"/>
  <c r="GO31" i="3"/>
  <c r="GO32" i="3"/>
  <c r="GO33" i="3"/>
  <c r="GO34" i="3"/>
  <c r="GO35" i="3"/>
  <c r="GO36" i="3"/>
  <c r="GO37" i="3"/>
  <c r="GO38" i="3"/>
  <c r="GO39" i="3"/>
  <c r="GO40" i="3"/>
  <c r="GO41" i="3"/>
  <c r="GO42" i="3"/>
  <c r="GO43" i="3"/>
  <c r="GO44" i="3"/>
  <c r="GO45" i="3"/>
  <c r="GO46" i="3"/>
  <c r="GO47" i="3"/>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2" i="7"/>
  <c r="GP2" i="3" l="1"/>
  <c r="GQ2" i="3"/>
  <c r="GR2" i="3"/>
  <c r="GS2" i="3"/>
  <c r="GT2" i="3"/>
  <c r="GU2" i="3"/>
  <c r="GV2" i="3"/>
  <c r="GW2" i="3"/>
  <c r="GX2" i="3"/>
  <c r="GY2" i="3"/>
  <c r="GZ2" i="3"/>
  <c r="GP3" i="3"/>
  <c r="GQ3" i="3"/>
  <c r="GR3" i="3"/>
  <c r="GS3" i="3"/>
  <c r="GT3" i="3"/>
  <c r="GU3" i="3"/>
  <c r="GV3" i="3"/>
  <c r="GW3" i="3"/>
  <c r="GX3" i="3"/>
  <c r="GY3" i="3"/>
  <c r="GZ3" i="3"/>
  <c r="GP4" i="3"/>
  <c r="GQ4" i="3"/>
  <c r="GR4" i="3"/>
  <c r="GS4" i="3"/>
  <c r="GT4" i="3"/>
  <c r="GU4" i="3"/>
  <c r="GV4" i="3"/>
  <c r="GW4" i="3"/>
  <c r="GX4" i="3"/>
  <c r="GY4" i="3"/>
  <c r="GZ4" i="3"/>
  <c r="GP5" i="3"/>
  <c r="GQ5" i="3"/>
  <c r="GR5" i="3"/>
  <c r="GS5" i="3"/>
  <c r="GT5" i="3"/>
  <c r="GU5" i="3"/>
  <c r="GV5" i="3"/>
  <c r="GW5" i="3"/>
  <c r="GX5" i="3"/>
  <c r="GY5" i="3"/>
  <c r="GZ5" i="3"/>
  <c r="GP6" i="3"/>
  <c r="GQ6" i="3"/>
  <c r="GR6" i="3"/>
  <c r="GS6" i="3"/>
  <c r="GT6" i="3"/>
  <c r="GU6" i="3"/>
  <c r="GV6" i="3"/>
  <c r="GW6" i="3"/>
  <c r="GX6" i="3"/>
  <c r="GY6" i="3"/>
  <c r="GZ6" i="3"/>
  <c r="GP7" i="3"/>
  <c r="GQ7" i="3"/>
  <c r="GR7" i="3"/>
  <c r="GS7" i="3"/>
  <c r="GT7" i="3"/>
  <c r="GU7" i="3"/>
  <c r="GV7" i="3"/>
  <c r="GW7" i="3"/>
  <c r="GX7" i="3"/>
  <c r="GY7" i="3"/>
  <c r="GZ7" i="3"/>
  <c r="GP8" i="3"/>
  <c r="GQ8" i="3"/>
  <c r="GR8" i="3"/>
  <c r="GS8" i="3"/>
  <c r="GT8" i="3"/>
  <c r="GU8" i="3"/>
  <c r="GV8" i="3"/>
  <c r="GW8" i="3"/>
  <c r="GX8" i="3"/>
  <c r="GY8" i="3"/>
  <c r="GZ8" i="3"/>
  <c r="GP9" i="3"/>
  <c r="GQ9" i="3"/>
  <c r="GR9" i="3"/>
  <c r="GS9" i="3"/>
  <c r="GT9" i="3"/>
  <c r="GU9" i="3"/>
  <c r="GV9" i="3"/>
  <c r="GW9" i="3"/>
  <c r="GX9" i="3"/>
  <c r="GY9" i="3"/>
  <c r="GZ9" i="3"/>
  <c r="GP10" i="3"/>
  <c r="GQ10" i="3"/>
  <c r="GR10" i="3"/>
  <c r="GS10" i="3"/>
  <c r="GT10" i="3"/>
  <c r="GU10" i="3"/>
  <c r="GV10" i="3"/>
  <c r="GW10" i="3"/>
  <c r="GX10" i="3"/>
  <c r="GY10" i="3"/>
  <c r="GZ10" i="3"/>
  <c r="GP11" i="3"/>
  <c r="GQ11" i="3"/>
  <c r="GR11" i="3"/>
  <c r="GS11" i="3"/>
  <c r="GT11" i="3"/>
  <c r="GU11" i="3"/>
  <c r="GV11" i="3"/>
  <c r="GW11" i="3"/>
  <c r="GX11" i="3"/>
  <c r="GY11" i="3"/>
  <c r="GZ11" i="3"/>
  <c r="GP12" i="3"/>
  <c r="GQ12" i="3"/>
  <c r="GR12" i="3"/>
  <c r="GS12" i="3"/>
  <c r="GT12" i="3"/>
  <c r="GU12" i="3"/>
  <c r="GV12" i="3"/>
  <c r="GW12" i="3"/>
  <c r="GX12" i="3"/>
  <c r="GY12" i="3"/>
  <c r="GZ12" i="3"/>
  <c r="GP13" i="3"/>
  <c r="GQ13" i="3"/>
  <c r="GR13" i="3"/>
  <c r="GS13" i="3"/>
  <c r="GT13" i="3"/>
  <c r="GU13" i="3"/>
  <c r="GV13" i="3"/>
  <c r="GW13" i="3"/>
  <c r="GX13" i="3"/>
  <c r="GY13" i="3"/>
  <c r="GZ13" i="3"/>
  <c r="GP14" i="3"/>
  <c r="GQ14" i="3"/>
  <c r="GR14" i="3"/>
  <c r="GS14" i="3"/>
  <c r="GT14" i="3"/>
  <c r="GU14" i="3"/>
  <c r="GV14" i="3"/>
  <c r="GW14" i="3"/>
  <c r="GX14" i="3"/>
  <c r="GY14" i="3"/>
  <c r="GZ14" i="3"/>
  <c r="GP15" i="3"/>
  <c r="GQ15" i="3"/>
  <c r="GR15" i="3"/>
  <c r="GS15" i="3"/>
  <c r="GT15" i="3"/>
  <c r="GU15" i="3"/>
  <c r="GV15" i="3"/>
  <c r="GW15" i="3"/>
  <c r="GX15" i="3"/>
  <c r="GY15" i="3"/>
  <c r="GZ15" i="3"/>
  <c r="GP16" i="3"/>
  <c r="GQ16" i="3"/>
  <c r="GR16" i="3"/>
  <c r="GS16" i="3"/>
  <c r="GT16" i="3"/>
  <c r="GU16" i="3"/>
  <c r="GV16" i="3"/>
  <c r="GW16" i="3"/>
  <c r="GX16" i="3"/>
  <c r="GY16" i="3"/>
  <c r="GZ16" i="3"/>
  <c r="GP17" i="3"/>
  <c r="GQ17" i="3"/>
  <c r="GR17" i="3"/>
  <c r="GS17" i="3"/>
  <c r="GT17" i="3"/>
  <c r="GU17" i="3"/>
  <c r="GV17" i="3"/>
  <c r="GW17" i="3"/>
  <c r="GX17" i="3"/>
  <c r="GY17" i="3"/>
  <c r="GZ17" i="3"/>
  <c r="GP18" i="3"/>
  <c r="GQ18" i="3"/>
  <c r="GR18" i="3"/>
  <c r="GS18" i="3"/>
  <c r="GT18" i="3"/>
  <c r="GU18" i="3"/>
  <c r="GV18" i="3"/>
  <c r="GW18" i="3"/>
  <c r="GX18" i="3"/>
  <c r="GY18" i="3"/>
  <c r="GZ18" i="3"/>
  <c r="GP19" i="3"/>
  <c r="GQ19" i="3"/>
  <c r="GR19" i="3"/>
  <c r="GS19" i="3"/>
  <c r="GT19" i="3"/>
  <c r="GU19" i="3"/>
  <c r="GV19" i="3"/>
  <c r="GW19" i="3"/>
  <c r="GX19" i="3"/>
  <c r="GY19" i="3"/>
  <c r="GZ19" i="3"/>
  <c r="GP20" i="3"/>
  <c r="GQ20" i="3"/>
  <c r="GR20" i="3"/>
  <c r="GS20" i="3"/>
  <c r="GT20" i="3"/>
  <c r="GU20" i="3"/>
  <c r="GV20" i="3"/>
  <c r="GW20" i="3"/>
  <c r="GX20" i="3"/>
  <c r="GY20" i="3"/>
  <c r="GZ20" i="3"/>
  <c r="GP21" i="3"/>
  <c r="GQ21" i="3"/>
  <c r="GR21" i="3"/>
  <c r="GS21" i="3"/>
  <c r="GT21" i="3"/>
  <c r="GU21" i="3"/>
  <c r="GV21" i="3"/>
  <c r="GW21" i="3"/>
  <c r="GX21" i="3"/>
  <c r="GY21" i="3"/>
  <c r="GZ21" i="3"/>
  <c r="GP22" i="3"/>
  <c r="GQ22" i="3"/>
  <c r="GR22" i="3"/>
  <c r="GS22" i="3"/>
  <c r="GT22" i="3"/>
  <c r="GU22" i="3"/>
  <c r="GV22" i="3"/>
  <c r="GW22" i="3"/>
  <c r="GX22" i="3"/>
  <c r="GY22" i="3"/>
  <c r="GZ22" i="3"/>
  <c r="GP23" i="3"/>
  <c r="GQ23" i="3"/>
  <c r="GR23" i="3"/>
  <c r="GS23" i="3"/>
  <c r="GT23" i="3"/>
  <c r="GU23" i="3"/>
  <c r="GV23" i="3"/>
  <c r="GW23" i="3"/>
  <c r="GX23" i="3"/>
  <c r="GY23" i="3"/>
  <c r="GZ23" i="3"/>
  <c r="GP24" i="3"/>
  <c r="GQ24" i="3"/>
  <c r="GR24" i="3"/>
  <c r="GS24" i="3"/>
  <c r="GT24" i="3"/>
  <c r="GU24" i="3"/>
  <c r="GV24" i="3"/>
  <c r="GW24" i="3"/>
  <c r="GX24" i="3"/>
  <c r="GY24" i="3"/>
  <c r="GZ24" i="3"/>
  <c r="GP25" i="3"/>
  <c r="GQ25" i="3"/>
  <c r="GR25" i="3"/>
  <c r="GS25" i="3"/>
  <c r="GT25" i="3"/>
  <c r="GU25" i="3"/>
  <c r="GV25" i="3"/>
  <c r="GW25" i="3"/>
  <c r="GX25" i="3"/>
  <c r="GY25" i="3"/>
  <c r="GZ25" i="3"/>
  <c r="GP26" i="3"/>
  <c r="GQ26" i="3"/>
  <c r="GR26" i="3"/>
  <c r="GS26" i="3"/>
  <c r="GT26" i="3"/>
  <c r="GU26" i="3"/>
  <c r="GV26" i="3"/>
  <c r="GW26" i="3"/>
  <c r="GX26" i="3"/>
  <c r="GY26" i="3"/>
  <c r="GZ26" i="3"/>
  <c r="GP27" i="3"/>
  <c r="GQ27" i="3"/>
  <c r="GR27" i="3"/>
  <c r="GS27" i="3"/>
  <c r="GT27" i="3"/>
  <c r="GU27" i="3"/>
  <c r="GV27" i="3"/>
  <c r="GW27" i="3"/>
  <c r="GX27" i="3"/>
  <c r="GY27" i="3"/>
  <c r="GZ27" i="3"/>
  <c r="GP28" i="3"/>
  <c r="GQ28" i="3"/>
  <c r="GR28" i="3"/>
  <c r="GS28" i="3"/>
  <c r="GT28" i="3"/>
  <c r="GU28" i="3"/>
  <c r="GV28" i="3"/>
  <c r="GW28" i="3"/>
  <c r="GX28" i="3"/>
  <c r="GY28" i="3"/>
  <c r="GZ28" i="3"/>
  <c r="GP29" i="3"/>
  <c r="GQ29" i="3"/>
  <c r="GR29" i="3"/>
  <c r="GS29" i="3"/>
  <c r="GT29" i="3"/>
  <c r="GU29" i="3"/>
  <c r="GV29" i="3"/>
  <c r="GW29" i="3"/>
  <c r="GX29" i="3"/>
  <c r="GY29" i="3"/>
  <c r="GZ29" i="3"/>
  <c r="GP30" i="3"/>
  <c r="GQ30" i="3"/>
  <c r="GR30" i="3"/>
  <c r="GS30" i="3"/>
  <c r="GT30" i="3"/>
  <c r="GU30" i="3"/>
  <c r="GV30" i="3"/>
  <c r="GW30" i="3"/>
  <c r="GX30" i="3"/>
  <c r="GY30" i="3"/>
  <c r="GZ30" i="3"/>
  <c r="GP31" i="3"/>
  <c r="GQ31" i="3"/>
  <c r="GR31" i="3"/>
  <c r="GS31" i="3"/>
  <c r="GT31" i="3"/>
  <c r="GU31" i="3"/>
  <c r="GV31" i="3"/>
  <c r="GW31" i="3"/>
  <c r="GX31" i="3"/>
  <c r="GY31" i="3"/>
  <c r="GZ31" i="3"/>
  <c r="GP32" i="3"/>
  <c r="GQ32" i="3"/>
  <c r="GR32" i="3"/>
  <c r="GS32" i="3"/>
  <c r="GT32" i="3"/>
  <c r="GU32" i="3"/>
  <c r="GV32" i="3"/>
  <c r="GW32" i="3"/>
  <c r="GX32" i="3"/>
  <c r="GY32" i="3"/>
  <c r="GZ32" i="3"/>
  <c r="GP33" i="3"/>
  <c r="GQ33" i="3"/>
  <c r="GR33" i="3"/>
  <c r="GS33" i="3"/>
  <c r="GT33" i="3"/>
  <c r="GU33" i="3"/>
  <c r="GV33" i="3"/>
  <c r="GW33" i="3"/>
  <c r="GX33" i="3"/>
  <c r="GY33" i="3"/>
  <c r="GZ33" i="3"/>
  <c r="GP34" i="3"/>
  <c r="GQ34" i="3"/>
  <c r="GR34" i="3"/>
  <c r="GS34" i="3"/>
  <c r="GT34" i="3"/>
  <c r="GU34" i="3"/>
  <c r="GV34" i="3"/>
  <c r="GW34" i="3"/>
  <c r="GX34" i="3"/>
  <c r="GY34" i="3"/>
  <c r="GZ34" i="3"/>
  <c r="GP35" i="3"/>
  <c r="GQ35" i="3"/>
  <c r="GR35" i="3"/>
  <c r="GS35" i="3"/>
  <c r="GT35" i="3"/>
  <c r="GU35" i="3"/>
  <c r="GV35" i="3"/>
  <c r="GW35" i="3"/>
  <c r="GX35" i="3"/>
  <c r="GY35" i="3"/>
  <c r="GZ35" i="3"/>
  <c r="GP36" i="3"/>
  <c r="GQ36" i="3"/>
  <c r="GR36" i="3"/>
  <c r="GS36" i="3"/>
  <c r="GT36" i="3"/>
  <c r="GU36" i="3"/>
  <c r="GV36" i="3"/>
  <c r="GW36" i="3"/>
  <c r="GX36" i="3"/>
  <c r="GY36" i="3"/>
  <c r="GZ36" i="3"/>
  <c r="GP37" i="3"/>
  <c r="GQ37" i="3"/>
  <c r="GR37" i="3"/>
  <c r="GS37" i="3"/>
  <c r="GT37" i="3"/>
  <c r="GU37" i="3"/>
  <c r="GV37" i="3"/>
  <c r="GW37" i="3"/>
  <c r="GX37" i="3"/>
  <c r="GY37" i="3"/>
  <c r="GZ37" i="3"/>
  <c r="GP38" i="3"/>
  <c r="GQ38" i="3"/>
  <c r="GR38" i="3"/>
  <c r="GS38" i="3"/>
  <c r="GT38" i="3"/>
  <c r="GU38" i="3"/>
  <c r="GV38" i="3"/>
  <c r="GW38" i="3"/>
  <c r="GX38" i="3"/>
  <c r="GY38" i="3"/>
  <c r="GZ38" i="3"/>
  <c r="GP39" i="3"/>
  <c r="GQ39" i="3"/>
  <c r="GR39" i="3"/>
  <c r="GS39" i="3"/>
  <c r="GT39" i="3"/>
  <c r="GU39" i="3"/>
  <c r="GV39" i="3"/>
  <c r="GW39" i="3"/>
  <c r="GX39" i="3"/>
  <c r="GY39" i="3"/>
  <c r="GZ39" i="3"/>
  <c r="GP40" i="3"/>
  <c r="GQ40" i="3"/>
  <c r="GR40" i="3"/>
  <c r="GS40" i="3"/>
  <c r="GT40" i="3"/>
  <c r="GU40" i="3"/>
  <c r="GV40" i="3"/>
  <c r="GW40" i="3"/>
  <c r="GX40" i="3"/>
  <c r="GY40" i="3"/>
  <c r="GZ40" i="3"/>
  <c r="GP41" i="3"/>
  <c r="GQ41" i="3"/>
  <c r="GR41" i="3"/>
  <c r="GS41" i="3"/>
  <c r="GT41" i="3"/>
  <c r="GU41" i="3"/>
  <c r="GV41" i="3"/>
  <c r="GW41" i="3"/>
  <c r="GX41" i="3"/>
  <c r="GY41" i="3"/>
  <c r="GZ41" i="3"/>
  <c r="GP42" i="3"/>
  <c r="GQ42" i="3"/>
  <c r="GR42" i="3"/>
  <c r="GS42" i="3"/>
  <c r="GT42" i="3"/>
  <c r="GU42" i="3"/>
  <c r="GV42" i="3"/>
  <c r="GW42" i="3"/>
  <c r="GX42" i="3"/>
  <c r="GY42" i="3"/>
  <c r="GZ42" i="3"/>
  <c r="GP43" i="3"/>
  <c r="GQ43" i="3"/>
  <c r="GR43" i="3"/>
  <c r="GS43" i="3"/>
  <c r="GT43" i="3"/>
  <c r="GU43" i="3"/>
  <c r="GV43" i="3"/>
  <c r="GW43" i="3"/>
  <c r="GX43" i="3"/>
  <c r="GY43" i="3"/>
  <c r="GZ43" i="3"/>
  <c r="GP44" i="3"/>
  <c r="GQ44" i="3"/>
  <c r="GR44" i="3"/>
  <c r="GS44" i="3"/>
  <c r="GT44" i="3"/>
  <c r="GU44" i="3"/>
  <c r="GV44" i="3"/>
  <c r="GW44" i="3"/>
  <c r="GX44" i="3"/>
  <c r="GY44" i="3"/>
  <c r="GZ44" i="3"/>
  <c r="GP45" i="3"/>
  <c r="GQ45" i="3"/>
  <c r="GR45" i="3"/>
  <c r="GS45" i="3"/>
  <c r="GT45" i="3"/>
  <c r="GU45" i="3"/>
  <c r="GV45" i="3"/>
  <c r="GW45" i="3"/>
  <c r="GX45" i="3"/>
  <c r="GY45" i="3"/>
  <c r="GZ45" i="3"/>
  <c r="GP46" i="3"/>
  <c r="GQ46" i="3"/>
  <c r="GR46" i="3"/>
  <c r="GS46" i="3"/>
  <c r="GT46" i="3"/>
  <c r="GU46" i="3"/>
  <c r="GV46" i="3"/>
  <c r="GW46" i="3"/>
  <c r="GX46" i="3"/>
  <c r="GY46" i="3"/>
  <c r="GZ46" i="3"/>
  <c r="GP47" i="3"/>
  <c r="GQ47" i="3"/>
  <c r="GR47" i="3"/>
  <c r="GS47" i="3"/>
  <c r="GT47" i="3"/>
  <c r="GU47" i="3"/>
  <c r="GV47" i="3"/>
  <c r="GW47" i="3"/>
  <c r="GX47" i="3"/>
  <c r="GY47" i="3"/>
  <c r="GZ47" i="3"/>
  <c r="JU2" i="3" l="1"/>
  <c r="JV2" i="3"/>
  <c r="JW2" i="3"/>
  <c r="JX2" i="3"/>
  <c r="JU3" i="3"/>
  <c r="JV3" i="3"/>
  <c r="JW3" i="3"/>
  <c r="JX3" i="3"/>
  <c r="JU4" i="3"/>
  <c r="JV4" i="3"/>
  <c r="JW4" i="3"/>
  <c r="JX4" i="3"/>
  <c r="JU5" i="3"/>
  <c r="JV5" i="3"/>
  <c r="JW5" i="3"/>
  <c r="JX5" i="3"/>
  <c r="JU6" i="3"/>
  <c r="JV6" i="3"/>
  <c r="JW6" i="3"/>
  <c r="JX6" i="3"/>
  <c r="JU7" i="3"/>
  <c r="JV7" i="3"/>
  <c r="JW7" i="3"/>
  <c r="JX7" i="3"/>
  <c r="JU8" i="3"/>
  <c r="JV8" i="3"/>
  <c r="JW8" i="3"/>
  <c r="JX8" i="3"/>
  <c r="JU9" i="3"/>
  <c r="JV9" i="3"/>
  <c r="JW9" i="3"/>
  <c r="JX9" i="3"/>
  <c r="JU10" i="3"/>
  <c r="JV10" i="3"/>
  <c r="JW10" i="3"/>
  <c r="JX10" i="3"/>
  <c r="JU11" i="3"/>
  <c r="JV11" i="3"/>
  <c r="JW11" i="3"/>
  <c r="JX11" i="3"/>
  <c r="JU12" i="3"/>
  <c r="JV12" i="3"/>
  <c r="JW12" i="3"/>
  <c r="JX12" i="3"/>
  <c r="JU13" i="3"/>
  <c r="JV13" i="3"/>
  <c r="JW13" i="3"/>
  <c r="JX13" i="3"/>
  <c r="JU14" i="3"/>
  <c r="JV14" i="3"/>
  <c r="JW14" i="3"/>
  <c r="JX14" i="3"/>
  <c r="JU15" i="3"/>
  <c r="JV15" i="3"/>
  <c r="JW15" i="3"/>
  <c r="JX15" i="3"/>
  <c r="JU16" i="3"/>
  <c r="JV16" i="3"/>
  <c r="JW16" i="3"/>
  <c r="JX16" i="3"/>
  <c r="JU17" i="3"/>
  <c r="JV17" i="3"/>
  <c r="JW17" i="3"/>
  <c r="JX17" i="3"/>
  <c r="JU18" i="3"/>
  <c r="JV18" i="3"/>
  <c r="JW18" i="3"/>
  <c r="JX18" i="3"/>
  <c r="JU19" i="3"/>
  <c r="JV19" i="3"/>
  <c r="JW19" i="3"/>
  <c r="JX19" i="3"/>
  <c r="JU20" i="3"/>
  <c r="JV20" i="3"/>
  <c r="JW20" i="3"/>
  <c r="JX20" i="3"/>
  <c r="JU21" i="3"/>
  <c r="JV21" i="3"/>
  <c r="JW21" i="3"/>
  <c r="JX21" i="3"/>
  <c r="JU22" i="3"/>
  <c r="JV22" i="3"/>
  <c r="JW22" i="3"/>
  <c r="JX22" i="3"/>
  <c r="JU23" i="3"/>
  <c r="JV23" i="3"/>
  <c r="JW23" i="3"/>
  <c r="JX23" i="3"/>
  <c r="JU24" i="3"/>
  <c r="JV24" i="3"/>
  <c r="JW24" i="3"/>
  <c r="JX24" i="3"/>
  <c r="JU25" i="3"/>
  <c r="JV25" i="3"/>
  <c r="JW25" i="3"/>
  <c r="JX25" i="3"/>
  <c r="JU26" i="3"/>
  <c r="JV26" i="3"/>
  <c r="JW26" i="3"/>
  <c r="JX26" i="3"/>
  <c r="JU27" i="3"/>
  <c r="JV27" i="3"/>
  <c r="JW27" i="3"/>
  <c r="JX27" i="3"/>
  <c r="JU28" i="3"/>
  <c r="JV28" i="3"/>
  <c r="JW28" i="3"/>
  <c r="JX28" i="3"/>
  <c r="JU29" i="3"/>
  <c r="JV29" i="3"/>
  <c r="JW29" i="3"/>
  <c r="JX29" i="3"/>
  <c r="JU30" i="3"/>
  <c r="JV30" i="3"/>
  <c r="JW30" i="3"/>
  <c r="JX30" i="3"/>
  <c r="JU31" i="3"/>
  <c r="JV31" i="3"/>
  <c r="JW31" i="3"/>
  <c r="JX31" i="3"/>
  <c r="JU32" i="3"/>
  <c r="JV32" i="3"/>
  <c r="JW32" i="3"/>
  <c r="JX32" i="3"/>
  <c r="JU33" i="3"/>
  <c r="JV33" i="3"/>
  <c r="JW33" i="3"/>
  <c r="JX33" i="3"/>
  <c r="JU34" i="3"/>
  <c r="JV34" i="3"/>
  <c r="JW34" i="3"/>
  <c r="JX34" i="3"/>
  <c r="JU35" i="3"/>
  <c r="JV35" i="3"/>
  <c r="JW35" i="3"/>
  <c r="JX35" i="3"/>
  <c r="JU36" i="3"/>
  <c r="JV36" i="3"/>
  <c r="JW36" i="3"/>
  <c r="JX36" i="3"/>
  <c r="JU37" i="3"/>
  <c r="JV37" i="3"/>
  <c r="JW37" i="3"/>
  <c r="JX37" i="3"/>
  <c r="JU38" i="3"/>
  <c r="JV38" i="3"/>
  <c r="JW38" i="3"/>
  <c r="JX38" i="3"/>
  <c r="JU39" i="3"/>
  <c r="JV39" i="3"/>
  <c r="JW39" i="3"/>
  <c r="JX39" i="3"/>
  <c r="JU40" i="3"/>
  <c r="JV40" i="3"/>
  <c r="JW40" i="3"/>
  <c r="JX40" i="3"/>
  <c r="JU41" i="3"/>
  <c r="JV41" i="3"/>
  <c r="JW41" i="3"/>
  <c r="JX41" i="3"/>
  <c r="JU42" i="3"/>
  <c r="JV42" i="3"/>
  <c r="JW42" i="3"/>
  <c r="JX42" i="3"/>
  <c r="JU43" i="3"/>
  <c r="JV43" i="3"/>
  <c r="JW43" i="3"/>
  <c r="JX43" i="3"/>
  <c r="JU44" i="3"/>
  <c r="JV44" i="3"/>
  <c r="JW44" i="3"/>
  <c r="JX44" i="3"/>
  <c r="JU45" i="3"/>
  <c r="JV45" i="3"/>
  <c r="JW45" i="3"/>
  <c r="JX45" i="3"/>
  <c r="JU46" i="3"/>
  <c r="JV46" i="3"/>
  <c r="JW46" i="3"/>
  <c r="JX46" i="3"/>
  <c r="JU47" i="3"/>
  <c r="JV47" i="3"/>
  <c r="JW47" i="3"/>
  <c r="JX47" i="3"/>
  <c r="JT3" i="3"/>
  <c r="JT4" i="3"/>
  <c r="JT5" i="3"/>
  <c r="JT6" i="3"/>
  <c r="JT7" i="3"/>
  <c r="JT8" i="3"/>
  <c r="JT9" i="3"/>
  <c r="JT10" i="3"/>
  <c r="JT11" i="3"/>
  <c r="JT12" i="3"/>
  <c r="JT13" i="3"/>
  <c r="JT14" i="3"/>
  <c r="JT15" i="3"/>
  <c r="JT16" i="3"/>
  <c r="JT17" i="3"/>
  <c r="JT18" i="3"/>
  <c r="JT19" i="3"/>
  <c r="JT20" i="3"/>
  <c r="JT21" i="3"/>
  <c r="JT22" i="3"/>
  <c r="JT23" i="3"/>
  <c r="JT24" i="3"/>
  <c r="JT25" i="3"/>
  <c r="JT26" i="3"/>
  <c r="JT27" i="3"/>
  <c r="JT28" i="3"/>
  <c r="JT29" i="3"/>
  <c r="JT30" i="3"/>
  <c r="JT31" i="3"/>
  <c r="JT32" i="3"/>
  <c r="JT33" i="3"/>
  <c r="JT34" i="3"/>
  <c r="JT35" i="3"/>
  <c r="JT36" i="3"/>
  <c r="JT37" i="3"/>
  <c r="JT38" i="3"/>
  <c r="JT39" i="3"/>
  <c r="JT40" i="3"/>
  <c r="JT41" i="3"/>
  <c r="JT42" i="3"/>
  <c r="JT43" i="3"/>
  <c r="JT44" i="3"/>
  <c r="JT45" i="3"/>
  <c r="JT46" i="3"/>
  <c r="JT47" i="3"/>
  <c r="JT2" i="3"/>
  <c r="IV2" i="3"/>
  <c r="IW2" i="3"/>
  <c r="IX2" i="3"/>
  <c r="IY2" i="3"/>
  <c r="IV3" i="3"/>
  <c r="IW3" i="3"/>
  <c r="IX3" i="3"/>
  <c r="IY3" i="3"/>
  <c r="IV4" i="3"/>
  <c r="IW4" i="3"/>
  <c r="IX4" i="3"/>
  <c r="IY4" i="3"/>
  <c r="IV5" i="3"/>
  <c r="IW5" i="3"/>
  <c r="IX5" i="3"/>
  <c r="IY5" i="3"/>
  <c r="IV6" i="3"/>
  <c r="IW6" i="3"/>
  <c r="IX6" i="3"/>
  <c r="IY6" i="3"/>
  <c r="IV7" i="3"/>
  <c r="IW7" i="3"/>
  <c r="IX7" i="3"/>
  <c r="IY7" i="3"/>
  <c r="IV8" i="3"/>
  <c r="IW8" i="3"/>
  <c r="IX8" i="3"/>
  <c r="IY8" i="3"/>
  <c r="IV9" i="3"/>
  <c r="IW9" i="3"/>
  <c r="IX9" i="3"/>
  <c r="IY9" i="3"/>
  <c r="IV10" i="3"/>
  <c r="IW10" i="3"/>
  <c r="IX10" i="3"/>
  <c r="IY10" i="3"/>
  <c r="IV11" i="3"/>
  <c r="IW11" i="3"/>
  <c r="IX11" i="3"/>
  <c r="IY11" i="3"/>
  <c r="IV12" i="3"/>
  <c r="IW12" i="3"/>
  <c r="IX12" i="3"/>
  <c r="IY12" i="3"/>
  <c r="IV13" i="3"/>
  <c r="IW13" i="3"/>
  <c r="IX13" i="3"/>
  <c r="IY13" i="3"/>
  <c r="IV14" i="3"/>
  <c r="IW14" i="3"/>
  <c r="IX14" i="3"/>
  <c r="IY14" i="3"/>
  <c r="IV15" i="3"/>
  <c r="IW15" i="3"/>
  <c r="IX15" i="3"/>
  <c r="IY15" i="3"/>
  <c r="IV16" i="3"/>
  <c r="IW16" i="3"/>
  <c r="IX16" i="3"/>
  <c r="IY16" i="3"/>
  <c r="IV17" i="3"/>
  <c r="IW17" i="3"/>
  <c r="IX17" i="3"/>
  <c r="IY17" i="3"/>
  <c r="IV18" i="3"/>
  <c r="IW18" i="3"/>
  <c r="IX18" i="3"/>
  <c r="IY18" i="3"/>
  <c r="IV19" i="3"/>
  <c r="IW19" i="3"/>
  <c r="IX19" i="3"/>
  <c r="IY19" i="3"/>
  <c r="IV20" i="3"/>
  <c r="IW20" i="3"/>
  <c r="IX20" i="3"/>
  <c r="IY20" i="3"/>
  <c r="IV21" i="3"/>
  <c r="IW21" i="3"/>
  <c r="IX21" i="3"/>
  <c r="IY21" i="3"/>
  <c r="IV22" i="3"/>
  <c r="IW22" i="3"/>
  <c r="IX22" i="3"/>
  <c r="IY22" i="3"/>
  <c r="IV23" i="3"/>
  <c r="IW23" i="3"/>
  <c r="IX23" i="3"/>
  <c r="IY23" i="3"/>
  <c r="IV24" i="3"/>
  <c r="IW24" i="3"/>
  <c r="IX24" i="3"/>
  <c r="IY24" i="3"/>
  <c r="IV25" i="3"/>
  <c r="IW25" i="3"/>
  <c r="IX25" i="3"/>
  <c r="IY25" i="3"/>
  <c r="IV26" i="3"/>
  <c r="IW26" i="3"/>
  <c r="IX26" i="3"/>
  <c r="IY26" i="3"/>
  <c r="IV27" i="3"/>
  <c r="IW27" i="3"/>
  <c r="IX27" i="3"/>
  <c r="IY27" i="3"/>
  <c r="IV28" i="3"/>
  <c r="IW28" i="3"/>
  <c r="IX28" i="3"/>
  <c r="IY28" i="3"/>
  <c r="IV29" i="3"/>
  <c r="IW29" i="3"/>
  <c r="IX29" i="3"/>
  <c r="IY29" i="3"/>
  <c r="IV30" i="3"/>
  <c r="IW30" i="3"/>
  <c r="IX30" i="3"/>
  <c r="IY30" i="3"/>
  <c r="IV31" i="3"/>
  <c r="IW31" i="3"/>
  <c r="IX31" i="3"/>
  <c r="IY31" i="3"/>
  <c r="IV32" i="3"/>
  <c r="IW32" i="3"/>
  <c r="IX32" i="3"/>
  <c r="IY32" i="3"/>
  <c r="IV33" i="3"/>
  <c r="IW33" i="3"/>
  <c r="IX33" i="3"/>
  <c r="IY33" i="3"/>
  <c r="IV34" i="3"/>
  <c r="IW34" i="3"/>
  <c r="IX34" i="3"/>
  <c r="IY34" i="3"/>
  <c r="IV35" i="3"/>
  <c r="IW35" i="3"/>
  <c r="IX35" i="3"/>
  <c r="IY35" i="3"/>
  <c r="IV36" i="3"/>
  <c r="IW36" i="3"/>
  <c r="IX36" i="3"/>
  <c r="IY36" i="3"/>
  <c r="IV37" i="3"/>
  <c r="IW37" i="3"/>
  <c r="IX37" i="3"/>
  <c r="IY37" i="3"/>
  <c r="IV38" i="3"/>
  <c r="IW38" i="3"/>
  <c r="IX38" i="3"/>
  <c r="IY38" i="3"/>
  <c r="IV39" i="3"/>
  <c r="IW39" i="3"/>
  <c r="IX39" i="3"/>
  <c r="IY39" i="3"/>
  <c r="IV40" i="3"/>
  <c r="IW40" i="3"/>
  <c r="IX40" i="3"/>
  <c r="IY40" i="3"/>
  <c r="IV41" i="3"/>
  <c r="IW41" i="3"/>
  <c r="IX41" i="3"/>
  <c r="IY41" i="3"/>
  <c r="IV42" i="3"/>
  <c r="IW42" i="3"/>
  <c r="IX42" i="3"/>
  <c r="IY42" i="3"/>
  <c r="IV43" i="3"/>
  <c r="IW43" i="3"/>
  <c r="IX43" i="3"/>
  <c r="IY43" i="3"/>
  <c r="IV44" i="3"/>
  <c r="IW44" i="3"/>
  <c r="IX44" i="3"/>
  <c r="IY44" i="3"/>
  <c r="IV45" i="3"/>
  <c r="IW45" i="3"/>
  <c r="IX45" i="3"/>
  <c r="IY45" i="3"/>
  <c r="IV46" i="3"/>
  <c r="IW46" i="3"/>
  <c r="IX46" i="3"/>
  <c r="IY46" i="3"/>
  <c r="IV47" i="3"/>
  <c r="IW47" i="3"/>
  <c r="IX47" i="3"/>
  <c r="IY47" i="3"/>
  <c r="IU3" i="3"/>
  <c r="IU4" i="3"/>
  <c r="IU5" i="3"/>
  <c r="IU6" i="3"/>
  <c r="IU7" i="3"/>
  <c r="IU8" i="3"/>
  <c r="IU9" i="3"/>
  <c r="IU10" i="3"/>
  <c r="IU11" i="3"/>
  <c r="IU12" i="3"/>
  <c r="IU13" i="3"/>
  <c r="IU14" i="3"/>
  <c r="IU15" i="3"/>
  <c r="IU16" i="3"/>
  <c r="IU17" i="3"/>
  <c r="IU18" i="3"/>
  <c r="IU19" i="3"/>
  <c r="IU20" i="3"/>
  <c r="IU21" i="3"/>
  <c r="IU22" i="3"/>
  <c r="IU23" i="3"/>
  <c r="IU24" i="3"/>
  <c r="IU25" i="3"/>
  <c r="IU26" i="3"/>
  <c r="IU27" i="3"/>
  <c r="IU28" i="3"/>
  <c r="IU29" i="3"/>
  <c r="IU30" i="3"/>
  <c r="IU31" i="3"/>
  <c r="IU32" i="3"/>
  <c r="IU33" i="3"/>
  <c r="IU34" i="3"/>
  <c r="IU35" i="3"/>
  <c r="IU36" i="3"/>
  <c r="IU37" i="3"/>
  <c r="IU38" i="3"/>
  <c r="IU39" i="3"/>
  <c r="IU40" i="3"/>
  <c r="IU41" i="3"/>
  <c r="IU42" i="3"/>
  <c r="IU43" i="3"/>
  <c r="IU44" i="3"/>
  <c r="IU45" i="3"/>
  <c r="IU46" i="3"/>
  <c r="IU47" i="3"/>
  <c r="IU2" i="3"/>
  <c r="HV2" i="3"/>
  <c r="HW2" i="3"/>
  <c r="HX2" i="3"/>
  <c r="HY2" i="3"/>
  <c r="HV3" i="3"/>
  <c r="HW3" i="3"/>
  <c r="HX3" i="3"/>
  <c r="HY3" i="3"/>
  <c r="HV4" i="3"/>
  <c r="HW4" i="3"/>
  <c r="HX4" i="3"/>
  <c r="HY4" i="3"/>
  <c r="HV5" i="3"/>
  <c r="HW5" i="3"/>
  <c r="HX5" i="3"/>
  <c r="HY5" i="3"/>
  <c r="HV6" i="3"/>
  <c r="HW6" i="3"/>
  <c r="HX6" i="3"/>
  <c r="HY6" i="3"/>
  <c r="HV7" i="3"/>
  <c r="HW7" i="3"/>
  <c r="HX7" i="3"/>
  <c r="HY7" i="3"/>
  <c r="HV8" i="3"/>
  <c r="HW8" i="3"/>
  <c r="HX8" i="3"/>
  <c r="HY8" i="3"/>
  <c r="HV9" i="3"/>
  <c r="HW9" i="3"/>
  <c r="HX9" i="3"/>
  <c r="HY9" i="3"/>
  <c r="HV10" i="3"/>
  <c r="HW10" i="3"/>
  <c r="HX10" i="3"/>
  <c r="HY10" i="3"/>
  <c r="HV11" i="3"/>
  <c r="HW11" i="3"/>
  <c r="HX11" i="3"/>
  <c r="HY11" i="3"/>
  <c r="HV12" i="3"/>
  <c r="HW12" i="3"/>
  <c r="HX12" i="3"/>
  <c r="HY12" i="3"/>
  <c r="HV13" i="3"/>
  <c r="HW13" i="3"/>
  <c r="HX13" i="3"/>
  <c r="HY13" i="3"/>
  <c r="HV14" i="3"/>
  <c r="HW14" i="3"/>
  <c r="HX14" i="3"/>
  <c r="HY14" i="3"/>
  <c r="HV15" i="3"/>
  <c r="HW15" i="3"/>
  <c r="HX15" i="3"/>
  <c r="HY15" i="3"/>
  <c r="HV16" i="3"/>
  <c r="HW16" i="3"/>
  <c r="HX16" i="3"/>
  <c r="HY16" i="3"/>
  <c r="HV17" i="3"/>
  <c r="HW17" i="3"/>
  <c r="HX17" i="3"/>
  <c r="HY17" i="3"/>
  <c r="HV18" i="3"/>
  <c r="HW18" i="3"/>
  <c r="HX18" i="3"/>
  <c r="HY18" i="3"/>
  <c r="HV19" i="3"/>
  <c r="HW19" i="3"/>
  <c r="HX19" i="3"/>
  <c r="HY19" i="3"/>
  <c r="HV20" i="3"/>
  <c r="HW20" i="3"/>
  <c r="HX20" i="3"/>
  <c r="HY20" i="3"/>
  <c r="HV21" i="3"/>
  <c r="HW21" i="3"/>
  <c r="HX21" i="3"/>
  <c r="HY21" i="3"/>
  <c r="HV22" i="3"/>
  <c r="HW22" i="3"/>
  <c r="HX22" i="3"/>
  <c r="HY22" i="3"/>
  <c r="HV23" i="3"/>
  <c r="HW23" i="3"/>
  <c r="HX23" i="3"/>
  <c r="HY23" i="3"/>
  <c r="HV24" i="3"/>
  <c r="HW24" i="3"/>
  <c r="HX24" i="3"/>
  <c r="HY24" i="3"/>
  <c r="HV25" i="3"/>
  <c r="HW25" i="3"/>
  <c r="HX25" i="3"/>
  <c r="HV26" i="3"/>
  <c r="HW26" i="3"/>
  <c r="HX26" i="3"/>
  <c r="HY26" i="3"/>
  <c r="HV27" i="3"/>
  <c r="HW27" i="3"/>
  <c r="HX27" i="3"/>
  <c r="HY27" i="3"/>
  <c r="HV28" i="3"/>
  <c r="HW28" i="3"/>
  <c r="HX28" i="3"/>
  <c r="HY28" i="3"/>
  <c r="HV29" i="3"/>
  <c r="HW29" i="3"/>
  <c r="HX29" i="3"/>
  <c r="HY29" i="3"/>
  <c r="HV30" i="3"/>
  <c r="HW30" i="3"/>
  <c r="HX30" i="3"/>
  <c r="HY30" i="3"/>
  <c r="HV31" i="3"/>
  <c r="HW31" i="3"/>
  <c r="HX31" i="3"/>
  <c r="HY31" i="3"/>
  <c r="HV32" i="3"/>
  <c r="HW32" i="3"/>
  <c r="HX32" i="3"/>
  <c r="HY32" i="3"/>
  <c r="HV33" i="3"/>
  <c r="HY33" i="3"/>
  <c r="HV34" i="3"/>
  <c r="HW34" i="3"/>
  <c r="HX34" i="3"/>
  <c r="HY34" i="3"/>
  <c r="HV35" i="3"/>
  <c r="HW35" i="3"/>
  <c r="HX35" i="3"/>
  <c r="HY35" i="3"/>
  <c r="HV36" i="3"/>
  <c r="HW36" i="3"/>
  <c r="HX36" i="3"/>
  <c r="HY36" i="3"/>
  <c r="HV37" i="3"/>
  <c r="HV38" i="3"/>
  <c r="HW38" i="3"/>
  <c r="HX38" i="3"/>
  <c r="HY38" i="3"/>
  <c r="HV39" i="3"/>
  <c r="HW39" i="3"/>
  <c r="HX39" i="3"/>
  <c r="HY39" i="3"/>
  <c r="HV40" i="3"/>
  <c r="HW40" i="3"/>
  <c r="HX40" i="3"/>
  <c r="HY40" i="3"/>
  <c r="HV41" i="3"/>
  <c r="HW41" i="3"/>
  <c r="HX41" i="3"/>
  <c r="HY41" i="3"/>
  <c r="HV42" i="3"/>
  <c r="HW42" i="3"/>
  <c r="HX42" i="3"/>
  <c r="HY42" i="3"/>
  <c r="HV43" i="3"/>
  <c r="HW43" i="3"/>
  <c r="HX43" i="3"/>
  <c r="HY43" i="3"/>
  <c r="HV44" i="3"/>
  <c r="HW44" i="3"/>
  <c r="HX44" i="3"/>
  <c r="HY44" i="3"/>
  <c r="HV45" i="3"/>
  <c r="HW45" i="3"/>
  <c r="HX45" i="3"/>
  <c r="HY45" i="3"/>
  <c r="HV46" i="3"/>
  <c r="HW46" i="3"/>
  <c r="HX46" i="3"/>
  <c r="HY46" i="3"/>
  <c r="HV47" i="3"/>
  <c r="HW47" i="3"/>
  <c r="HX47" i="3"/>
  <c r="HY47" i="3"/>
  <c r="HU3" i="3"/>
  <c r="HU4" i="3"/>
  <c r="HU5" i="3"/>
  <c r="HU6" i="3"/>
  <c r="HU7" i="3"/>
  <c r="HU8" i="3"/>
  <c r="HU9" i="3"/>
  <c r="HU10" i="3"/>
  <c r="HU11" i="3"/>
  <c r="HU12" i="3"/>
  <c r="HU13" i="3"/>
  <c r="HU14" i="3"/>
  <c r="HU15" i="3"/>
  <c r="HU16" i="3"/>
  <c r="HU17" i="3"/>
  <c r="HU18" i="3"/>
  <c r="HU19" i="3"/>
  <c r="HU20" i="3"/>
  <c r="HU21" i="3"/>
  <c r="HU22" i="3"/>
  <c r="HU23" i="3"/>
  <c r="HU24" i="3"/>
  <c r="HU25" i="3"/>
  <c r="HU26" i="3"/>
  <c r="HU27" i="3"/>
  <c r="HU28" i="3"/>
  <c r="HU29" i="3"/>
  <c r="HU30" i="3"/>
  <c r="HU31" i="3"/>
  <c r="HU32" i="3"/>
  <c r="HU33" i="3"/>
  <c r="HU34" i="3"/>
  <c r="HU35" i="3"/>
  <c r="HU36" i="3"/>
  <c r="HU37" i="3"/>
  <c r="HU38" i="3"/>
  <c r="HU39" i="3"/>
  <c r="HU40" i="3"/>
  <c r="HU41" i="3"/>
  <c r="HU42" i="3"/>
  <c r="HU43" i="3"/>
  <c r="HU44" i="3"/>
  <c r="HU45" i="3"/>
  <c r="HU46" i="3"/>
  <c r="HU47" i="3"/>
  <c r="HU2" i="3"/>
  <c r="EO2" i="3" l="1"/>
  <c r="EP2" i="3"/>
  <c r="EQ2" i="3"/>
  <c r="ER2" i="3"/>
  <c r="ES2" i="3"/>
  <c r="ET2" i="3"/>
  <c r="EU2" i="3"/>
  <c r="EV2" i="3"/>
  <c r="EW2" i="3"/>
  <c r="EX2" i="3"/>
  <c r="EY2" i="3"/>
  <c r="EO3" i="3"/>
  <c r="EP3" i="3"/>
  <c r="EQ3" i="3"/>
  <c r="ER3" i="3"/>
  <c r="ES3" i="3"/>
  <c r="ET3" i="3"/>
  <c r="EU3" i="3"/>
  <c r="EV3" i="3"/>
  <c r="EW3" i="3"/>
  <c r="EX3" i="3"/>
  <c r="EY3" i="3"/>
  <c r="EO4" i="3"/>
  <c r="EP4" i="3"/>
  <c r="EQ4" i="3"/>
  <c r="ER4" i="3"/>
  <c r="ES4" i="3"/>
  <c r="ET4" i="3"/>
  <c r="EU4" i="3"/>
  <c r="EV4" i="3"/>
  <c r="EW4" i="3"/>
  <c r="EX4" i="3"/>
  <c r="EY4" i="3"/>
  <c r="EO5" i="3"/>
  <c r="EP5" i="3"/>
  <c r="EQ5" i="3"/>
  <c r="ER5" i="3"/>
  <c r="ES5" i="3"/>
  <c r="ET5" i="3"/>
  <c r="EU5" i="3"/>
  <c r="EV5" i="3"/>
  <c r="EW5" i="3"/>
  <c r="EX5" i="3"/>
  <c r="EY5" i="3"/>
  <c r="EO6" i="3"/>
  <c r="EP6" i="3"/>
  <c r="EQ6" i="3"/>
  <c r="ER6" i="3"/>
  <c r="ES6" i="3"/>
  <c r="ET6" i="3"/>
  <c r="EU6" i="3"/>
  <c r="EV6" i="3"/>
  <c r="EW6" i="3"/>
  <c r="EX6" i="3"/>
  <c r="EY6" i="3"/>
  <c r="EO7" i="3"/>
  <c r="EP7" i="3"/>
  <c r="EQ7" i="3"/>
  <c r="ER7" i="3"/>
  <c r="ES7" i="3"/>
  <c r="ET7" i="3"/>
  <c r="EU7" i="3"/>
  <c r="EV7" i="3"/>
  <c r="EW7" i="3"/>
  <c r="EX7" i="3"/>
  <c r="EY7" i="3"/>
  <c r="EO8" i="3"/>
  <c r="EP8" i="3"/>
  <c r="EQ8" i="3"/>
  <c r="ER8" i="3"/>
  <c r="ES8" i="3"/>
  <c r="ET8" i="3"/>
  <c r="EU8" i="3"/>
  <c r="EV8" i="3"/>
  <c r="EW8" i="3"/>
  <c r="EX8" i="3"/>
  <c r="EY8" i="3"/>
  <c r="EO9" i="3"/>
  <c r="EP9" i="3"/>
  <c r="EQ9" i="3"/>
  <c r="ER9" i="3"/>
  <c r="ES9" i="3"/>
  <c r="ET9" i="3"/>
  <c r="EU9" i="3"/>
  <c r="EV9" i="3"/>
  <c r="EW9" i="3"/>
  <c r="EX9" i="3"/>
  <c r="EY9" i="3"/>
  <c r="EO10" i="3"/>
  <c r="EP10" i="3"/>
  <c r="EQ10" i="3"/>
  <c r="ER10" i="3"/>
  <c r="ES10" i="3"/>
  <c r="ET10" i="3"/>
  <c r="EU10" i="3"/>
  <c r="EV10" i="3"/>
  <c r="EW10" i="3"/>
  <c r="EX10" i="3"/>
  <c r="EY10" i="3"/>
  <c r="EO11" i="3"/>
  <c r="EP11" i="3"/>
  <c r="EQ11" i="3"/>
  <c r="ER11" i="3"/>
  <c r="ES11" i="3"/>
  <c r="ET11" i="3"/>
  <c r="EU11" i="3"/>
  <c r="EV11" i="3"/>
  <c r="EW11" i="3"/>
  <c r="EX11" i="3"/>
  <c r="EY11" i="3"/>
  <c r="EO12" i="3"/>
  <c r="EP12" i="3"/>
  <c r="EQ12" i="3"/>
  <c r="ER12" i="3"/>
  <c r="ES12" i="3"/>
  <c r="ET12" i="3"/>
  <c r="EU12" i="3"/>
  <c r="EV12" i="3"/>
  <c r="EW12" i="3"/>
  <c r="EX12" i="3"/>
  <c r="EY12" i="3"/>
  <c r="EO13" i="3"/>
  <c r="EP13" i="3"/>
  <c r="EQ13" i="3"/>
  <c r="ER13" i="3"/>
  <c r="ES13" i="3"/>
  <c r="ET13" i="3"/>
  <c r="EU13" i="3"/>
  <c r="EV13" i="3"/>
  <c r="EW13" i="3"/>
  <c r="EX13" i="3"/>
  <c r="EY13" i="3"/>
  <c r="EO14" i="3"/>
  <c r="EP14" i="3"/>
  <c r="EQ14" i="3"/>
  <c r="ER14" i="3"/>
  <c r="ES14" i="3"/>
  <c r="ET14" i="3"/>
  <c r="EU14" i="3"/>
  <c r="EV14" i="3"/>
  <c r="EW14" i="3"/>
  <c r="EX14" i="3"/>
  <c r="EY14" i="3"/>
  <c r="EO15" i="3"/>
  <c r="EP15" i="3"/>
  <c r="EQ15" i="3"/>
  <c r="ER15" i="3"/>
  <c r="ES15" i="3"/>
  <c r="ET15" i="3"/>
  <c r="EU15" i="3"/>
  <c r="EV15" i="3"/>
  <c r="EW15" i="3"/>
  <c r="EX15" i="3"/>
  <c r="EY15" i="3"/>
  <c r="EO16" i="3"/>
  <c r="EP16" i="3"/>
  <c r="EQ16" i="3"/>
  <c r="ER16" i="3"/>
  <c r="ES16" i="3"/>
  <c r="ET16" i="3"/>
  <c r="EU16" i="3"/>
  <c r="EV16" i="3"/>
  <c r="EW16" i="3"/>
  <c r="EX16" i="3"/>
  <c r="EY16" i="3"/>
  <c r="EO17" i="3"/>
  <c r="EP17" i="3"/>
  <c r="EQ17" i="3"/>
  <c r="ER17" i="3"/>
  <c r="ES17" i="3"/>
  <c r="ET17" i="3"/>
  <c r="EU17" i="3"/>
  <c r="EV17" i="3"/>
  <c r="EW17" i="3"/>
  <c r="EX17" i="3"/>
  <c r="EY17" i="3"/>
  <c r="EO18" i="3"/>
  <c r="EP18" i="3"/>
  <c r="EQ18" i="3"/>
  <c r="ER18" i="3"/>
  <c r="ES18" i="3"/>
  <c r="ET18" i="3"/>
  <c r="EU18" i="3"/>
  <c r="EV18" i="3"/>
  <c r="EW18" i="3"/>
  <c r="EX18" i="3"/>
  <c r="EY18" i="3"/>
  <c r="EO19" i="3"/>
  <c r="EP19" i="3"/>
  <c r="EQ19" i="3"/>
  <c r="ER19" i="3"/>
  <c r="ES19" i="3"/>
  <c r="ET19" i="3"/>
  <c r="EU19" i="3"/>
  <c r="EV19" i="3"/>
  <c r="EW19" i="3"/>
  <c r="EX19" i="3"/>
  <c r="EY19" i="3"/>
  <c r="EO20" i="3"/>
  <c r="EP20" i="3"/>
  <c r="EQ20" i="3"/>
  <c r="ER20" i="3"/>
  <c r="ES20" i="3"/>
  <c r="ET20" i="3"/>
  <c r="EU20" i="3"/>
  <c r="EV20" i="3"/>
  <c r="EW20" i="3"/>
  <c r="EX20" i="3"/>
  <c r="EY20" i="3"/>
  <c r="EO21" i="3"/>
  <c r="EP21" i="3"/>
  <c r="EQ21" i="3"/>
  <c r="ER21" i="3"/>
  <c r="ES21" i="3"/>
  <c r="ET21" i="3"/>
  <c r="EU21" i="3"/>
  <c r="EV21" i="3"/>
  <c r="EW21" i="3"/>
  <c r="EX21" i="3"/>
  <c r="EY21" i="3"/>
  <c r="EO22" i="3"/>
  <c r="EP22" i="3"/>
  <c r="EQ22" i="3"/>
  <c r="ER22" i="3"/>
  <c r="ES22" i="3"/>
  <c r="ET22" i="3"/>
  <c r="EU22" i="3"/>
  <c r="EV22" i="3"/>
  <c r="EW22" i="3"/>
  <c r="EX22" i="3"/>
  <c r="EY22" i="3"/>
  <c r="EO23" i="3"/>
  <c r="EP23" i="3"/>
  <c r="EQ23" i="3"/>
  <c r="ER23" i="3"/>
  <c r="ES23" i="3"/>
  <c r="ET23" i="3"/>
  <c r="EU23" i="3"/>
  <c r="EV23" i="3"/>
  <c r="EW23" i="3"/>
  <c r="EX23" i="3"/>
  <c r="EY23" i="3"/>
  <c r="EO24" i="3"/>
  <c r="EP24" i="3"/>
  <c r="EQ24" i="3"/>
  <c r="ER24" i="3"/>
  <c r="ES24" i="3"/>
  <c r="ET24" i="3"/>
  <c r="EU24" i="3"/>
  <c r="EV24" i="3"/>
  <c r="EW24" i="3"/>
  <c r="EX24" i="3"/>
  <c r="EY24" i="3"/>
  <c r="EO25" i="3"/>
  <c r="EP25" i="3"/>
  <c r="EQ25" i="3"/>
  <c r="ER25" i="3"/>
  <c r="ES25" i="3"/>
  <c r="ET25" i="3"/>
  <c r="EU25" i="3"/>
  <c r="EV25" i="3"/>
  <c r="EW25" i="3"/>
  <c r="EX25" i="3"/>
  <c r="EY25" i="3"/>
  <c r="EO26" i="3"/>
  <c r="EP26" i="3"/>
  <c r="EQ26" i="3"/>
  <c r="ER26" i="3"/>
  <c r="ES26" i="3"/>
  <c r="ET26" i="3"/>
  <c r="EU26" i="3"/>
  <c r="EV26" i="3"/>
  <c r="EW26" i="3"/>
  <c r="EX26" i="3"/>
  <c r="EY26" i="3"/>
  <c r="EO27" i="3"/>
  <c r="EP27" i="3"/>
  <c r="EQ27" i="3"/>
  <c r="ER27" i="3"/>
  <c r="ES27" i="3"/>
  <c r="ET27" i="3"/>
  <c r="EU27" i="3"/>
  <c r="EV27" i="3"/>
  <c r="EW27" i="3"/>
  <c r="EX27" i="3"/>
  <c r="EY27" i="3"/>
  <c r="EO28" i="3"/>
  <c r="EP28" i="3"/>
  <c r="EQ28" i="3"/>
  <c r="ER28" i="3"/>
  <c r="ES28" i="3"/>
  <c r="ET28" i="3"/>
  <c r="EU28" i="3"/>
  <c r="EV28" i="3"/>
  <c r="EW28" i="3"/>
  <c r="EX28" i="3"/>
  <c r="EY28" i="3"/>
  <c r="EO29" i="3"/>
  <c r="EP29" i="3"/>
  <c r="EQ29" i="3"/>
  <c r="ER29" i="3"/>
  <c r="ES29" i="3"/>
  <c r="ET29" i="3"/>
  <c r="EU29" i="3"/>
  <c r="EV29" i="3"/>
  <c r="EW29" i="3"/>
  <c r="EX29" i="3"/>
  <c r="EY29" i="3"/>
  <c r="EO30" i="3"/>
  <c r="EP30" i="3"/>
  <c r="EQ30" i="3"/>
  <c r="ER30" i="3"/>
  <c r="ES30" i="3"/>
  <c r="ET30" i="3"/>
  <c r="EU30" i="3"/>
  <c r="EV30" i="3"/>
  <c r="EW30" i="3"/>
  <c r="EX30" i="3"/>
  <c r="EY30" i="3"/>
  <c r="EO31" i="3"/>
  <c r="EP31" i="3"/>
  <c r="EQ31" i="3"/>
  <c r="ER31" i="3"/>
  <c r="ES31" i="3"/>
  <c r="ET31" i="3"/>
  <c r="EU31" i="3"/>
  <c r="EV31" i="3"/>
  <c r="EW31" i="3"/>
  <c r="EX31" i="3"/>
  <c r="EY31" i="3"/>
  <c r="EO32" i="3"/>
  <c r="EP32" i="3"/>
  <c r="EQ32" i="3"/>
  <c r="ER32" i="3"/>
  <c r="ES32" i="3"/>
  <c r="ET32" i="3"/>
  <c r="EU32" i="3"/>
  <c r="EV32" i="3"/>
  <c r="EW32" i="3"/>
  <c r="EX32" i="3"/>
  <c r="EY32" i="3"/>
  <c r="EO33" i="3"/>
  <c r="EP33" i="3"/>
  <c r="EQ33" i="3"/>
  <c r="ER33" i="3"/>
  <c r="ES33" i="3"/>
  <c r="ET33" i="3"/>
  <c r="EU33" i="3"/>
  <c r="EV33" i="3"/>
  <c r="EW33" i="3"/>
  <c r="EX33" i="3"/>
  <c r="EY33" i="3"/>
  <c r="EO34" i="3"/>
  <c r="EP34" i="3"/>
  <c r="EQ34" i="3"/>
  <c r="ER34" i="3"/>
  <c r="ES34" i="3"/>
  <c r="ET34" i="3"/>
  <c r="EU34" i="3"/>
  <c r="EV34" i="3"/>
  <c r="EW34" i="3"/>
  <c r="EX34" i="3"/>
  <c r="EY34" i="3"/>
  <c r="EO35" i="3"/>
  <c r="EP35" i="3"/>
  <c r="EQ35" i="3"/>
  <c r="ER35" i="3"/>
  <c r="ES35" i="3"/>
  <c r="ET35" i="3"/>
  <c r="EU35" i="3"/>
  <c r="EV35" i="3"/>
  <c r="EW35" i="3"/>
  <c r="EX35" i="3"/>
  <c r="EY35" i="3"/>
  <c r="EO36" i="3"/>
  <c r="EP36" i="3"/>
  <c r="EQ36" i="3"/>
  <c r="ER36" i="3"/>
  <c r="ES36" i="3"/>
  <c r="ET36" i="3"/>
  <c r="EU36" i="3"/>
  <c r="EV36" i="3"/>
  <c r="EW36" i="3"/>
  <c r="EX36" i="3"/>
  <c r="EY36" i="3"/>
  <c r="EO37" i="3"/>
  <c r="EP37" i="3"/>
  <c r="EQ37" i="3"/>
  <c r="ER37" i="3"/>
  <c r="ES37" i="3"/>
  <c r="ET37" i="3"/>
  <c r="EU37" i="3"/>
  <c r="EV37" i="3"/>
  <c r="EW37" i="3"/>
  <c r="EX37" i="3"/>
  <c r="EY37" i="3"/>
  <c r="EO38" i="3"/>
  <c r="EP38" i="3"/>
  <c r="EQ38" i="3"/>
  <c r="ER38" i="3"/>
  <c r="ES38" i="3"/>
  <c r="ET38" i="3"/>
  <c r="EU38" i="3"/>
  <c r="EV38" i="3"/>
  <c r="EW38" i="3"/>
  <c r="EX38" i="3"/>
  <c r="EY38" i="3"/>
  <c r="EO39" i="3"/>
  <c r="EP39" i="3"/>
  <c r="EQ39" i="3"/>
  <c r="ER39" i="3"/>
  <c r="ES39" i="3"/>
  <c r="ET39" i="3"/>
  <c r="EU39" i="3"/>
  <c r="EV39" i="3"/>
  <c r="EW39" i="3"/>
  <c r="EX39" i="3"/>
  <c r="EY39" i="3"/>
  <c r="EO40" i="3"/>
  <c r="EP40" i="3"/>
  <c r="EQ40" i="3"/>
  <c r="ER40" i="3"/>
  <c r="ES40" i="3"/>
  <c r="ET40" i="3"/>
  <c r="EU40" i="3"/>
  <c r="EV40" i="3"/>
  <c r="EW40" i="3"/>
  <c r="EX40" i="3"/>
  <c r="EY40" i="3"/>
  <c r="EO41" i="3"/>
  <c r="EP41" i="3"/>
  <c r="EQ41" i="3"/>
  <c r="ER41" i="3"/>
  <c r="ES41" i="3"/>
  <c r="ET41" i="3"/>
  <c r="EU41" i="3"/>
  <c r="EV41" i="3"/>
  <c r="EW41" i="3"/>
  <c r="EX41" i="3"/>
  <c r="EY41" i="3"/>
  <c r="EO42" i="3"/>
  <c r="EP42" i="3"/>
  <c r="EQ42" i="3"/>
  <c r="ER42" i="3"/>
  <c r="ES42" i="3"/>
  <c r="ET42" i="3"/>
  <c r="EU42" i="3"/>
  <c r="EV42" i="3"/>
  <c r="EW42" i="3"/>
  <c r="EX42" i="3"/>
  <c r="EY42" i="3"/>
  <c r="EO43" i="3"/>
  <c r="EP43" i="3"/>
  <c r="EQ43" i="3"/>
  <c r="ER43" i="3"/>
  <c r="ES43" i="3"/>
  <c r="ET43" i="3"/>
  <c r="EU43" i="3"/>
  <c r="EV43" i="3"/>
  <c r="EW43" i="3"/>
  <c r="EX43" i="3"/>
  <c r="EY43" i="3"/>
  <c r="EO44" i="3"/>
  <c r="EP44" i="3"/>
  <c r="EQ44" i="3"/>
  <c r="ER44" i="3"/>
  <c r="ES44" i="3"/>
  <c r="ET44" i="3"/>
  <c r="EU44" i="3"/>
  <c r="EV44" i="3"/>
  <c r="EW44" i="3"/>
  <c r="EX44" i="3"/>
  <c r="EY44" i="3"/>
  <c r="EO45" i="3"/>
  <c r="EP45" i="3"/>
  <c r="EQ45" i="3"/>
  <c r="ER45" i="3"/>
  <c r="ES45" i="3"/>
  <c r="ET45" i="3"/>
  <c r="EU45" i="3"/>
  <c r="EV45" i="3"/>
  <c r="EW45" i="3"/>
  <c r="EX45" i="3"/>
  <c r="EY45" i="3"/>
  <c r="EO46" i="3"/>
  <c r="EP46" i="3"/>
  <c r="EQ46" i="3"/>
  <c r="ER46" i="3"/>
  <c r="ES46" i="3"/>
  <c r="ET46" i="3"/>
  <c r="EU46" i="3"/>
  <c r="EV46" i="3"/>
  <c r="EW46" i="3"/>
  <c r="EX46" i="3"/>
  <c r="EY46" i="3"/>
  <c r="EO47" i="3"/>
  <c r="EP47" i="3"/>
  <c r="EQ47" i="3"/>
  <c r="ER47" i="3"/>
  <c r="ES47" i="3"/>
  <c r="ET47" i="3"/>
  <c r="EU47" i="3"/>
  <c r="EV47" i="3"/>
  <c r="EW47" i="3"/>
  <c r="EX47" i="3"/>
  <c r="EY47" i="3"/>
  <c r="EN3" i="3"/>
  <c r="EN4" i="3"/>
  <c r="EN5" i="3"/>
  <c r="EN6" i="3"/>
  <c r="EN7" i="3"/>
  <c r="EN8" i="3"/>
  <c r="EN9" i="3"/>
  <c r="EN10" i="3"/>
  <c r="EN11" i="3"/>
  <c r="EN12" i="3"/>
  <c r="EN13" i="3"/>
  <c r="EN14" i="3"/>
  <c r="EN15" i="3"/>
  <c r="EN16" i="3"/>
  <c r="EN17" i="3"/>
  <c r="EN18" i="3"/>
  <c r="EN19" i="3"/>
  <c r="EN20" i="3"/>
  <c r="EN21" i="3"/>
  <c r="EN22" i="3"/>
  <c r="EN23" i="3"/>
  <c r="EN24" i="3"/>
  <c r="EN25" i="3"/>
  <c r="EN26" i="3"/>
  <c r="EN27" i="3"/>
  <c r="EN28" i="3"/>
  <c r="EN29" i="3"/>
  <c r="EN30" i="3"/>
  <c r="EN31" i="3"/>
  <c r="EN32" i="3"/>
  <c r="EN33" i="3"/>
  <c r="EN34" i="3"/>
  <c r="EN35" i="3"/>
  <c r="EN36" i="3"/>
  <c r="EN37" i="3"/>
  <c r="EN38" i="3"/>
  <c r="EN39" i="3"/>
  <c r="EN40" i="3"/>
  <c r="EN41" i="3"/>
  <c r="EN42" i="3"/>
  <c r="EN43" i="3"/>
  <c r="EN44" i="3"/>
  <c r="EN45" i="3"/>
  <c r="EN46" i="3"/>
  <c r="EN47" i="3"/>
  <c r="EN2" i="3"/>
  <c r="CN2" i="3"/>
  <c r="CO2" i="3"/>
  <c r="CP2" i="3"/>
  <c r="CQ2" i="3"/>
  <c r="CR2" i="3"/>
  <c r="CS2" i="3"/>
  <c r="CT2" i="3"/>
  <c r="CU2" i="3"/>
  <c r="CV2" i="3"/>
  <c r="CW2" i="3"/>
  <c r="CX2" i="3"/>
  <c r="CN3" i="3"/>
  <c r="CO3" i="3"/>
  <c r="CP3" i="3"/>
  <c r="CQ3" i="3"/>
  <c r="CR3" i="3"/>
  <c r="CS3" i="3"/>
  <c r="CT3" i="3"/>
  <c r="CU3" i="3"/>
  <c r="CV3" i="3"/>
  <c r="CW3" i="3"/>
  <c r="CX3" i="3"/>
  <c r="CN4" i="3"/>
  <c r="CO4" i="3"/>
  <c r="CP4" i="3"/>
  <c r="CQ4" i="3"/>
  <c r="CR4" i="3"/>
  <c r="CS4" i="3"/>
  <c r="CT4" i="3"/>
  <c r="CU4" i="3"/>
  <c r="CV4" i="3"/>
  <c r="CW4" i="3"/>
  <c r="CX4" i="3"/>
  <c r="CN5" i="3"/>
  <c r="CO5" i="3"/>
  <c r="CP5" i="3"/>
  <c r="CQ5" i="3"/>
  <c r="CR5" i="3"/>
  <c r="CS5" i="3"/>
  <c r="CT5" i="3"/>
  <c r="CU5" i="3"/>
  <c r="CV5" i="3"/>
  <c r="CW5" i="3"/>
  <c r="CX5" i="3"/>
  <c r="CN6" i="3"/>
  <c r="CO6" i="3"/>
  <c r="CP6" i="3"/>
  <c r="CQ6" i="3"/>
  <c r="CR6" i="3"/>
  <c r="CS6" i="3"/>
  <c r="CT6" i="3"/>
  <c r="CU6" i="3"/>
  <c r="CV6" i="3"/>
  <c r="CW6" i="3"/>
  <c r="CX6" i="3"/>
  <c r="CN7" i="3"/>
  <c r="CO7" i="3"/>
  <c r="CP7" i="3"/>
  <c r="CQ7" i="3"/>
  <c r="CR7" i="3"/>
  <c r="CS7" i="3"/>
  <c r="CT7" i="3"/>
  <c r="CU7" i="3"/>
  <c r="CV7" i="3"/>
  <c r="CW7" i="3"/>
  <c r="CX7" i="3"/>
  <c r="CN8" i="3"/>
  <c r="CO8" i="3"/>
  <c r="CP8" i="3"/>
  <c r="CQ8" i="3"/>
  <c r="CR8" i="3"/>
  <c r="CS8" i="3"/>
  <c r="CT8" i="3"/>
  <c r="CU8" i="3"/>
  <c r="CV8" i="3"/>
  <c r="CW8" i="3"/>
  <c r="CX8" i="3"/>
  <c r="CN9" i="3"/>
  <c r="CO9" i="3"/>
  <c r="CP9" i="3"/>
  <c r="CQ9" i="3"/>
  <c r="CR9" i="3"/>
  <c r="CS9" i="3"/>
  <c r="CT9" i="3"/>
  <c r="CU9" i="3"/>
  <c r="CV9" i="3"/>
  <c r="CW9" i="3"/>
  <c r="CX9" i="3"/>
  <c r="CN10" i="3"/>
  <c r="CO10" i="3"/>
  <c r="CP10" i="3"/>
  <c r="CQ10" i="3"/>
  <c r="CR10" i="3"/>
  <c r="CS10" i="3"/>
  <c r="CT10" i="3"/>
  <c r="CU10" i="3"/>
  <c r="CV10" i="3"/>
  <c r="CW10" i="3"/>
  <c r="CX10" i="3"/>
  <c r="CN11" i="3"/>
  <c r="CO11" i="3"/>
  <c r="CP11" i="3"/>
  <c r="CQ11" i="3"/>
  <c r="CR11" i="3"/>
  <c r="CS11" i="3"/>
  <c r="CT11" i="3"/>
  <c r="CU11" i="3"/>
  <c r="CV11" i="3"/>
  <c r="CW11" i="3"/>
  <c r="CX11" i="3"/>
  <c r="CN12" i="3"/>
  <c r="CO12" i="3"/>
  <c r="CP12" i="3"/>
  <c r="CQ12" i="3"/>
  <c r="CR12" i="3"/>
  <c r="CS12" i="3"/>
  <c r="CT12" i="3"/>
  <c r="CU12" i="3"/>
  <c r="CV12" i="3"/>
  <c r="CW12" i="3"/>
  <c r="CX12" i="3"/>
  <c r="CN13" i="3"/>
  <c r="CO13" i="3"/>
  <c r="CP13" i="3"/>
  <c r="CQ13" i="3"/>
  <c r="CR13" i="3"/>
  <c r="CS13" i="3"/>
  <c r="CT13" i="3"/>
  <c r="CU13" i="3"/>
  <c r="CV13" i="3"/>
  <c r="CW13" i="3"/>
  <c r="CX13" i="3"/>
  <c r="CN14" i="3"/>
  <c r="CO14" i="3"/>
  <c r="CP14" i="3"/>
  <c r="CQ14" i="3"/>
  <c r="CR14" i="3"/>
  <c r="CS14" i="3"/>
  <c r="CT14" i="3"/>
  <c r="CU14" i="3"/>
  <c r="CV14" i="3"/>
  <c r="CW14" i="3"/>
  <c r="CX14" i="3"/>
  <c r="CN15" i="3"/>
  <c r="CO15" i="3"/>
  <c r="CP15" i="3"/>
  <c r="CQ15" i="3"/>
  <c r="CR15" i="3"/>
  <c r="CS15" i="3"/>
  <c r="CT15" i="3"/>
  <c r="CU15" i="3"/>
  <c r="CV15" i="3"/>
  <c r="CW15" i="3"/>
  <c r="CX15" i="3"/>
  <c r="CN16" i="3"/>
  <c r="CO16" i="3"/>
  <c r="CP16" i="3"/>
  <c r="CQ16" i="3"/>
  <c r="CR16" i="3"/>
  <c r="CS16" i="3"/>
  <c r="CT16" i="3"/>
  <c r="CU16" i="3"/>
  <c r="CV16" i="3"/>
  <c r="CW16" i="3"/>
  <c r="CX16" i="3"/>
  <c r="CN17" i="3"/>
  <c r="CO17" i="3"/>
  <c r="CP17" i="3"/>
  <c r="CQ17" i="3"/>
  <c r="CR17" i="3"/>
  <c r="CS17" i="3"/>
  <c r="CT17" i="3"/>
  <c r="CU17" i="3"/>
  <c r="CV17" i="3"/>
  <c r="CW17" i="3"/>
  <c r="CX17" i="3"/>
  <c r="CN18" i="3"/>
  <c r="CO18" i="3"/>
  <c r="CP18" i="3"/>
  <c r="CQ18" i="3"/>
  <c r="CR18" i="3"/>
  <c r="CS18" i="3"/>
  <c r="CT18" i="3"/>
  <c r="CU18" i="3"/>
  <c r="CV18" i="3"/>
  <c r="CW18" i="3"/>
  <c r="CX18" i="3"/>
  <c r="CN19" i="3"/>
  <c r="CO19" i="3"/>
  <c r="CP19" i="3"/>
  <c r="CQ19" i="3"/>
  <c r="CR19" i="3"/>
  <c r="CS19" i="3"/>
  <c r="CT19" i="3"/>
  <c r="CU19" i="3"/>
  <c r="CV19" i="3"/>
  <c r="CW19" i="3"/>
  <c r="CX19" i="3"/>
  <c r="CN20" i="3"/>
  <c r="CO20" i="3"/>
  <c r="CP20" i="3"/>
  <c r="CQ20" i="3"/>
  <c r="CR20" i="3"/>
  <c r="CS20" i="3"/>
  <c r="CT20" i="3"/>
  <c r="CU20" i="3"/>
  <c r="CV20" i="3"/>
  <c r="CW20" i="3"/>
  <c r="CX20" i="3"/>
  <c r="CN21" i="3"/>
  <c r="CO21" i="3"/>
  <c r="CP21" i="3"/>
  <c r="CQ21" i="3"/>
  <c r="CR21" i="3"/>
  <c r="CS21" i="3"/>
  <c r="CT21" i="3"/>
  <c r="CU21" i="3"/>
  <c r="CV21" i="3"/>
  <c r="CW21" i="3"/>
  <c r="CX21" i="3"/>
  <c r="CN22" i="3"/>
  <c r="CO22" i="3"/>
  <c r="CP22" i="3"/>
  <c r="CQ22" i="3"/>
  <c r="CR22" i="3"/>
  <c r="CS22" i="3"/>
  <c r="CT22" i="3"/>
  <c r="CU22" i="3"/>
  <c r="CV22" i="3"/>
  <c r="CW22" i="3"/>
  <c r="CX22" i="3"/>
  <c r="CN23" i="3"/>
  <c r="CO23" i="3"/>
  <c r="CP23" i="3"/>
  <c r="CQ23" i="3"/>
  <c r="CR23" i="3"/>
  <c r="CS23" i="3"/>
  <c r="CT23" i="3"/>
  <c r="CU23" i="3"/>
  <c r="CV23" i="3"/>
  <c r="CW23" i="3"/>
  <c r="CX23" i="3"/>
  <c r="CN24" i="3"/>
  <c r="CO24" i="3"/>
  <c r="CP24" i="3"/>
  <c r="CQ24" i="3"/>
  <c r="CR24" i="3"/>
  <c r="CS24" i="3"/>
  <c r="CT24" i="3"/>
  <c r="CU24" i="3"/>
  <c r="CV24" i="3"/>
  <c r="CW24" i="3"/>
  <c r="CX24" i="3"/>
  <c r="CN25" i="3"/>
  <c r="CO25" i="3"/>
  <c r="CP25" i="3"/>
  <c r="CQ25" i="3"/>
  <c r="CR25" i="3"/>
  <c r="CS25" i="3"/>
  <c r="CT25" i="3"/>
  <c r="CU25" i="3"/>
  <c r="CV25" i="3"/>
  <c r="CW25" i="3"/>
  <c r="CX25" i="3"/>
  <c r="CN26" i="3"/>
  <c r="CO26" i="3"/>
  <c r="CP26" i="3"/>
  <c r="CQ26" i="3"/>
  <c r="CR26" i="3"/>
  <c r="CS26" i="3"/>
  <c r="CT26" i="3"/>
  <c r="CU26" i="3"/>
  <c r="CV26" i="3"/>
  <c r="CW26" i="3"/>
  <c r="CX26" i="3"/>
  <c r="CN27" i="3"/>
  <c r="CO27" i="3"/>
  <c r="CP27" i="3"/>
  <c r="CQ27" i="3"/>
  <c r="CR27" i="3"/>
  <c r="CS27" i="3"/>
  <c r="CT27" i="3"/>
  <c r="CU27" i="3"/>
  <c r="CV27" i="3"/>
  <c r="CW27" i="3"/>
  <c r="CX27" i="3"/>
  <c r="CN28" i="3"/>
  <c r="CO28" i="3"/>
  <c r="CP28" i="3"/>
  <c r="CQ28" i="3"/>
  <c r="CR28" i="3"/>
  <c r="CS28" i="3"/>
  <c r="CT28" i="3"/>
  <c r="CU28" i="3"/>
  <c r="CV28" i="3"/>
  <c r="CW28" i="3"/>
  <c r="CX28" i="3"/>
  <c r="CN29" i="3"/>
  <c r="CO29" i="3"/>
  <c r="CP29" i="3"/>
  <c r="CQ29" i="3"/>
  <c r="CR29" i="3"/>
  <c r="CS29" i="3"/>
  <c r="CT29" i="3"/>
  <c r="CU29" i="3"/>
  <c r="CV29" i="3"/>
  <c r="CW29" i="3"/>
  <c r="CX29" i="3"/>
  <c r="CN30" i="3"/>
  <c r="CO30" i="3"/>
  <c r="CP30" i="3"/>
  <c r="CQ30" i="3"/>
  <c r="CR30" i="3"/>
  <c r="CS30" i="3"/>
  <c r="CT30" i="3"/>
  <c r="CU30" i="3"/>
  <c r="CV30" i="3"/>
  <c r="CW30" i="3"/>
  <c r="CX30" i="3"/>
  <c r="CN31" i="3"/>
  <c r="CO31" i="3"/>
  <c r="CP31" i="3"/>
  <c r="CQ31" i="3"/>
  <c r="CR31" i="3"/>
  <c r="CS31" i="3"/>
  <c r="CT31" i="3"/>
  <c r="CU31" i="3"/>
  <c r="CV31" i="3"/>
  <c r="CW31" i="3"/>
  <c r="CX31" i="3"/>
  <c r="CN32" i="3"/>
  <c r="CO32" i="3"/>
  <c r="CP32" i="3"/>
  <c r="CQ32" i="3"/>
  <c r="CR32" i="3"/>
  <c r="CS32" i="3"/>
  <c r="CT32" i="3"/>
  <c r="CU32" i="3"/>
  <c r="CV32" i="3"/>
  <c r="CW32" i="3"/>
  <c r="CX32" i="3"/>
  <c r="CN33" i="3"/>
  <c r="CO33" i="3"/>
  <c r="CP33" i="3"/>
  <c r="CQ33" i="3"/>
  <c r="CR33" i="3"/>
  <c r="CS33" i="3"/>
  <c r="CT33" i="3"/>
  <c r="CU33" i="3"/>
  <c r="CV33" i="3"/>
  <c r="CW33" i="3"/>
  <c r="CX33" i="3"/>
  <c r="CN34" i="3"/>
  <c r="CO34" i="3"/>
  <c r="CP34" i="3"/>
  <c r="CQ34" i="3"/>
  <c r="CR34" i="3"/>
  <c r="CS34" i="3"/>
  <c r="CT34" i="3"/>
  <c r="CU34" i="3"/>
  <c r="CV34" i="3"/>
  <c r="CW34" i="3"/>
  <c r="CX34" i="3"/>
  <c r="CN35" i="3"/>
  <c r="CO35" i="3"/>
  <c r="CP35" i="3"/>
  <c r="CQ35" i="3"/>
  <c r="CR35" i="3"/>
  <c r="CS35" i="3"/>
  <c r="CT35" i="3"/>
  <c r="CU35" i="3"/>
  <c r="CV35" i="3"/>
  <c r="CW35" i="3"/>
  <c r="CX35" i="3"/>
  <c r="CN36" i="3"/>
  <c r="CO36" i="3"/>
  <c r="CP36" i="3"/>
  <c r="CQ36" i="3"/>
  <c r="CR36" i="3"/>
  <c r="CS36" i="3"/>
  <c r="CT36" i="3"/>
  <c r="CU36" i="3"/>
  <c r="CV36" i="3"/>
  <c r="CW36" i="3"/>
  <c r="CX36" i="3"/>
  <c r="CN37" i="3"/>
  <c r="CO37" i="3"/>
  <c r="CP37" i="3"/>
  <c r="CQ37" i="3"/>
  <c r="CR37" i="3"/>
  <c r="CS37" i="3"/>
  <c r="CT37" i="3"/>
  <c r="CU37" i="3"/>
  <c r="CV37" i="3"/>
  <c r="CW37" i="3"/>
  <c r="CX37" i="3"/>
  <c r="CN38" i="3"/>
  <c r="CO38" i="3"/>
  <c r="CP38" i="3"/>
  <c r="CQ38" i="3"/>
  <c r="CR38" i="3"/>
  <c r="CS38" i="3"/>
  <c r="CT38" i="3"/>
  <c r="CU38" i="3"/>
  <c r="CV38" i="3"/>
  <c r="CW38" i="3"/>
  <c r="CX38" i="3"/>
  <c r="CN39" i="3"/>
  <c r="CO39" i="3"/>
  <c r="CP39" i="3"/>
  <c r="CQ39" i="3"/>
  <c r="CR39" i="3"/>
  <c r="CS39" i="3"/>
  <c r="CT39" i="3"/>
  <c r="CU39" i="3"/>
  <c r="CV39" i="3"/>
  <c r="CW39" i="3"/>
  <c r="CX39" i="3"/>
  <c r="CN40" i="3"/>
  <c r="CO40" i="3"/>
  <c r="CP40" i="3"/>
  <c r="CQ40" i="3"/>
  <c r="CR40" i="3"/>
  <c r="CS40" i="3"/>
  <c r="CT40" i="3"/>
  <c r="CU40" i="3"/>
  <c r="CV40" i="3"/>
  <c r="CW40" i="3"/>
  <c r="CX40" i="3"/>
  <c r="CN41" i="3"/>
  <c r="CO41" i="3"/>
  <c r="CP41" i="3"/>
  <c r="CQ41" i="3"/>
  <c r="CR41" i="3"/>
  <c r="CS41" i="3"/>
  <c r="CT41" i="3"/>
  <c r="CU41" i="3"/>
  <c r="CV41" i="3"/>
  <c r="CW41" i="3"/>
  <c r="CX41" i="3"/>
  <c r="CN42" i="3"/>
  <c r="CO42" i="3"/>
  <c r="CP42" i="3"/>
  <c r="CQ42" i="3"/>
  <c r="CR42" i="3"/>
  <c r="CS42" i="3"/>
  <c r="CT42" i="3"/>
  <c r="CU42" i="3"/>
  <c r="CV42" i="3"/>
  <c r="CW42" i="3"/>
  <c r="CX42" i="3"/>
  <c r="CN43" i="3"/>
  <c r="CO43" i="3"/>
  <c r="CP43" i="3"/>
  <c r="CQ43" i="3"/>
  <c r="CR43" i="3"/>
  <c r="CS43" i="3"/>
  <c r="CT43" i="3"/>
  <c r="CU43" i="3"/>
  <c r="CV43" i="3"/>
  <c r="CW43" i="3"/>
  <c r="CX43" i="3"/>
  <c r="CN44" i="3"/>
  <c r="CO44" i="3"/>
  <c r="CP44" i="3"/>
  <c r="CQ44" i="3"/>
  <c r="CR44" i="3"/>
  <c r="CS44" i="3"/>
  <c r="CT44" i="3"/>
  <c r="CU44" i="3"/>
  <c r="CV44" i="3"/>
  <c r="CW44" i="3"/>
  <c r="CX44" i="3"/>
  <c r="CN45" i="3"/>
  <c r="CO45" i="3"/>
  <c r="CP45" i="3"/>
  <c r="CQ45" i="3"/>
  <c r="CR45" i="3"/>
  <c r="CS45" i="3"/>
  <c r="CT45" i="3"/>
  <c r="CU45" i="3"/>
  <c r="CV45" i="3"/>
  <c r="CW45" i="3"/>
  <c r="CX45" i="3"/>
  <c r="CN46" i="3"/>
  <c r="CO46" i="3"/>
  <c r="CP46" i="3"/>
  <c r="CQ46" i="3"/>
  <c r="CR46" i="3"/>
  <c r="CS46" i="3"/>
  <c r="CT46" i="3"/>
  <c r="CU46" i="3"/>
  <c r="CV46" i="3"/>
  <c r="CW46" i="3"/>
  <c r="CX46" i="3"/>
  <c r="CN47" i="3"/>
  <c r="CO47" i="3"/>
  <c r="CP47" i="3"/>
  <c r="CQ47" i="3"/>
  <c r="CR47" i="3"/>
  <c r="CS47" i="3"/>
  <c r="CT47" i="3"/>
  <c r="CU47" i="3"/>
  <c r="CV47" i="3"/>
  <c r="CW47" i="3"/>
  <c r="CX47" i="3"/>
  <c r="CM16" i="3"/>
  <c r="CM17" i="3"/>
  <c r="CM18" i="3"/>
  <c r="CM19" i="3"/>
  <c r="CM20" i="3"/>
  <c r="CM21" i="3"/>
  <c r="CM22" i="3"/>
  <c r="CM23" i="3"/>
  <c r="CM24" i="3"/>
  <c r="CM25" i="3"/>
  <c r="CM26" i="3"/>
  <c r="CM27" i="3"/>
  <c r="CM28" i="3"/>
  <c r="CM29" i="3"/>
  <c r="CM30" i="3"/>
  <c r="CM31" i="3"/>
  <c r="CM32" i="3"/>
  <c r="CM33" i="3"/>
  <c r="CM34" i="3"/>
  <c r="CM35" i="3"/>
  <c r="CM36" i="3"/>
  <c r="CM37" i="3"/>
  <c r="CM38" i="3"/>
  <c r="CM39" i="3"/>
  <c r="CM40" i="3"/>
  <c r="CM41" i="3"/>
  <c r="CM42" i="3"/>
  <c r="CM43" i="3"/>
  <c r="CM44" i="3"/>
  <c r="CM45" i="3"/>
  <c r="CM46" i="3"/>
  <c r="CM47" i="3"/>
  <c r="CM3" i="3"/>
  <c r="CM4" i="3"/>
  <c r="CM5" i="3"/>
  <c r="CM6" i="3"/>
  <c r="CM7" i="3"/>
  <c r="CM8" i="3"/>
  <c r="CM9" i="3"/>
  <c r="CM10" i="3"/>
  <c r="CM11" i="3"/>
  <c r="CM12" i="3"/>
  <c r="CM13" i="3"/>
  <c r="CM14" i="3"/>
  <c r="CM15" i="3"/>
  <c r="CM2" i="3"/>
  <c r="AN2" i="3"/>
  <c r="AO2" i="3"/>
  <c r="AP2" i="3"/>
  <c r="AQ2" i="3"/>
  <c r="AR2" i="3"/>
  <c r="AS2" i="3"/>
  <c r="AT2" i="3"/>
  <c r="AU2" i="3"/>
  <c r="AV2" i="3"/>
  <c r="AW2" i="3"/>
  <c r="AX2" i="3"/>
  <c r="AN3" i="3"/>
  <c r="AO3" i="3"/>
  <c r="AP3" i="3"/>
  <c r="AQ3" i="3"/>
  <c r="AR3" i="3"/>
  <c r="AS3" i="3"/>
  <c r="AT3" i="3"/>
  <c r="AU3" i="3"/>
  <c r="AV3" i="3"/>
  <c r="AW3" i="3"/>
  <c r="AX3" i="3"/>
  <c r="AN4" i="3"/>
  <c r="AO4" i="3"/>
  <c r="AP4" i="3"/>
  <c r="AQ4" i="3"/>
  <c r="AR4" i="3"/>
  <c r="AS4" i="3"/>
  <c r="AT4" i="3"/>
  <c r="AU4" i="3"/>
  <c r="AV4" i="3"/>
  <c r="AW4" i="3"/>
  <c r="AX4" i="3"/>
  <c r="AN5" i="3"/>
  <c r="AO5" i="3"/>
  <c r="AP5" i="3"/>
  <c r="AQ5" i="3"/>
  <c r="AR5" i="3"/>
  <c r="AS5" i="3"/>
  <c r="AT5" i="3"/>
  <c r="AU5" i="3"/>
  <c r="AV5" i="3"/>
  <c r="AW5" i="3"/>
  <c r="AX5" i="3"/>
  <c r="AN6" i="3"/>
  <c r="AO6" i="3"/>
  <c r="AP6" i="3"/>
  <c r="AQ6" i="3"/>
  <c r="AR6" i="3"/>
  <c r="AS6" i="3"/>
  <c r="AT6" i="3"/>
  <c r="AU6" i="3"/>
  <c r="AV6" i="3"/>
  <c r="AW6" i="3"/>
  <c r="AX6" i="3"/>
  <c r="AN7" i="3"/>
  <c r="AO7" i="3"/>
  <c r="AP7" i="3"/>
  <c r="AQ7" i="3"/>
  <c r="AR7" i="3"/>
  <c r="AS7" i="3"/>
  <c r="AT7" i="3"/>
  <c r="AU7" i="3"/>
  <c r="AV7" i="3"/>
  <c r="AW7" i="3"/>
  <c r="AX7" i="3"/>
  <c r="AN8" i="3"/>
  <c r="AO8" i="3"/>
  <c r="AP8" i="3"/>
  <c r="AQ8" i="3"/>
  <c r="AR8" i="3"/>
  <c r="AS8" i="3"/>
  <c r="AT8" i="3"/>
  <c r="AU8" i="3"/>
  <c r="AV8" i="3"/>
  <c r="AW8" i="3"/>
  <c r="AX8" i="3"/>
  <c r="AN9" i="3"/>
  <c r="AO9" i="3"/>
  <c r="AP9" i="3"/>
  <c r="AQ9" i="3"/>
  <c r="AR9" i="3"/>
  <c r="AS9" i="3"/>
  <c r="AT9" i="3"/>
  <c r="AU9" i="3"/>
  <c r="AV9" i="3"/>
  <c r="AW9" i="3"/>
  <c r="AX9" i="3"/>
  <c r="AN10" i="3"/>
  <c r="AO10" i="3"/>
  <c r="AP10" i="3"/>
  <c r="AQ10" i="3"/>
  <c r="AR10" i="3"/>
  <c r="AS10" i="3"/>
  <c r="AT10" i="3"/>
  <c r="AU10" i="3"/>
  <c r="AV10" i="3"/>
  <c r="AW10" i="3"/>
  <c r="AX10" i="3"/>
  <c r="AN11" i="3"/>
  <c r="AO11" i="3"/>
  <c r="AP11" i="3"/>
  <c r="AQ11" i="3"/>
  <c r="AR11" i="3"/>
  <c r="AS11" i="3"/>
  <c r="AT11" i="3"/>
  <c r="AU11" i="3"/>
  <c r="AV11" i="3"/>
  <c r="AW11" i="3"/>
  <c r="AX11" i="3"/>
  <c r="AN12" i="3"/>
  <c r="AO12" i="3"/>
  <c r="AP12" i="3"/>
  <c r="AQ12" i="3"/>
  <c r="AR12" i="3"/>
  <c r="AS12" i="3"/>
  <c r="AT12" i="3"/>
  <c r="AU12" i="3"/>
  <c r="AV12" i="3"/>
  <c r="AW12" i="3"/>
  <c r="AX12" i="3"/>
  <c r="AN13" i="3"/>
  <c r="AO13" i="3"/>
  <c r="AP13" i="3"/>
  <c r="AQ13" i="3"/>
  <c r="AR13" i="3"/>
  <c r="AS13" i="3"/>
  <c r="AT13" i="3"/>
  <c r="AU13" i="3"/>
  <c r="AV13" i="3"/>
  <c r="AW13" i="3"/>
  <c r="AX13" i="3"/>
  <c r="AN14" i="3"/>
  <c r="AO14" i="3"/>
  <c r="AP14" i="3"/>
  <c r="AQ14" i="3"/>
  <c r="AR14" i="3"/>
  <c r="AS14" i="3"/>
  <c r="AT14" i="3"/>
  <c r="AU14" i="3"/>
  <c r="AV14" i="3"/>
  <c r="AW14" i="3"/>
  <c r="AX14" i="3"/>
  <c r="AN15" i="3"/>
  <c r="AO15" i="3"/>
  <c r="AP15" i="3"/>
  <c r="AQ15" i="3"/>
  <c r="AR15" i="3"/>
  <c r="AS15" i="3"/>
  <c r="AT15" i="3"/>
  <c r="AU15" i="3"/>
  <c r="AV15" i="3"/>
  <c r="AW15" i="3"/>
  <c r="AX15" i="3"/>
  <c r="AN16" i="3"/>
  <c r="AO16" i="3"/>
  <c r="AP16" i="3"/>
  <c r="AQ16" i="3"/>
  <c r="AR16" i="3"/>
  <c r="AS16" i="3"/>
  <c r="AT16" i="3"/>
  <c r="AU16" i="3"/>
  <c r="AV16" i="3"/>
  <c r="AW16" i="3"/>
  <c r="AX16" i="3"/>
  <c r="AN17" i="3"/>
  <c r="AO17" i="3"/>
  <c r="AP17" i="3"/>
  <c r="AQ17" i="3"/>
  <c r="AR17" i="3"/>
  <c r="AS17" i="3"/>
  <c r="AT17" i="3"/>
  <c r="AU17" i="3"/>
  <c r="AV17" i="3"/>
  <c r="AW17" i="3"/>
  <c r="AX17" i="3"/>
  <c r="AN18" i="3"/>
  <c r="AO18" i="3"/>
  <c r="AP18" i="3"/>
  <c r="AQ18" i="3"/>
  <c r="AR18" i="3"/>
  <c r="AS18" i="3"/>
  <c r="AT18" i="3"/>
  <c r="AU18" i="3"/>
  <c r="AV18" i="3"/>
  <c r="AW18" i="3"/>
  <c r="AX18" i="3"/>
  <c r="AN19" i="3"/>
  <c r="AO19" i="3"/>
  <c r="AP19" i="3"/>
  <c r="AQ19" i="3"/>
  <c r="AR19" i="3"/>
  <c r="AS19" i="3"/>
  <c r="AT19" i="3"/>
  <c r="AU19" i="3"/>
  <c r="AV19" i="3"/>
  <c r="AW19" i="3"/>
  <c r="AX19" i="3"/>
  <c r="AN20" i="3"/>
  <c r="AO20" i="3"/>
  <c r="AP20" i="3"/>
  <c r="AQ20" i="3"/>
  <c r="AR20" i="3"/>
  <c r="AS20" i="3"/>
  <c r="AT20" i="3"/>
  <c r="AU20" i="3"/>
  <c r="AV20" i="3"/>
  <c r="AW20" i="3"/>
  <c r="AX20" i="3"/>
  <c r="AN21" i="3"/>
  <c r="AO21" i="3"/>
  <c r="AP21" i="3"/>
  <c r="AQ21" i="3"/>
  <c r="AR21" i="3"/>
  <c r="AS21" i="3"/>
  <c r="AT21" i="3"/>
  <c r="AU21" i="3"/>
  <c r="AV21" i="3"/>
  <c r="AW21" i="3"/>
  <c r="AX21" i="3"/>
  <c r="AN22" i="3"/>
  <c r="AO22" i="3"/>
  <c r="AP22" i="3"/>
  <c r="AQ22" i="3"/>
  <c r="AR22" i="3"/>
  <c r="AS22" i="3"/>
  <c r="AT22" i="3"/>
  <c r="AU22" i="3"/>
  <c r="AV22" i="3"/>
  <c r="AW22" i="3"/>
  <c r="AX22" i="3"/>
  <c r="AN23" i="3"/>
  <c r="AO23" i="3"/>
  <c r="AP23" i="3"/>
  <c r="AQ23" i="3"/>
  <c r="AR23" i="3"/>
  <c r="AS23" i="3"/>
  <c r="AT23" i="3"/>
  <c r="AU23" i="3"/>
  <c r="AV23" i="3"/>
  <c r="AW23" i="3"/>
  <c r="AX23" i="3"/>
  <c r="AN24" i="3"/>
  <c r="AO24" i="3"/>
  <c r="AP24" i="3"/>
  <c r="AQ24" i="3"/>
  <c r="AR24" i="3"/>
  <c r="AS24" i="3"/>
  <c r="AT24" i="3"/>
  <c r="AU24" i="3"/>
  <c r="AV24" i="3"/>
  <c r="AW24" i="3"/>
  <c r="AX24" i="3"/>
  <c r="AN25" i="3"/>
  <c r="AO25" i="3"/>
  <c r="AP25" i="3"/>
  <c r="AQ25" i="3"/>
  <c r="AR25" i="3"/>
  <c r="AS25" i="3"/>
  <c r="AT25" i="3"/>
  <c r="AU25" i="3"/>
  <c r="AV25" i="3"/>
  <c r="AW25" i="3"/>
  <c r="AX25" i="3"/>
  <c r="AN26" i="3"/>
  <c r="AO26" i="3"/>
  <c r="AP26" i="3"/>
  <c r="AQ26" i="3"/>
  <c r="AR26" i="3"/>
  <c r="AS26" i="3"/>
  <c r="AT26" i="3"/>
  <c r="AU26" i="3"/>
  <c r="AV26" i="3"/>
  <c r="AW26" i="3"/>
  <c r="AX26" i="3"/>
  <c r="AN27" i="3"/>
  <c r="AO27" i="3"/>
  <c r="AP27" i="3"/>
  <c r="AQ27" i="3"/>
  <c r="AR27" i="3"/>
  <c r="AS27" i="3"/>
  <c r="AT27" i="3"/>
  <c r="AU27" i="3"/>
  <c r="AV27" i="3"/>
  <c r="AW27" i="3"/>
  <c r="AX27" i="3"/>
  <c r="AN28" i="3"/>
  <c r="AO28" i="3"/>
  <c r="AP28" i="3"/>
  <c r="AQ28" i="3"/>
  <c r="AR28" i="3"/>
  <c r="AS28" i="3"/>
  <c r="AT28" i="3"/>
  <c r="AU28" i="3"/>
  <c r="AV28" i="3"/>
  <c r="AW28" i="3"/>
  <c r="AX28" i="3"/>
  <c r="AN29" i="3"/>
  <c r="AO29" i="3"/>
  <c r="AP29" i="3"/>
  <c r="AQ29" i="3"/>
  <c r="AR29" i="3"/>
  <c r="AS29" i="3"/>
  <c r="AT29" i="3"/>
  <c r="AU29" i="3"/>
  <c r="AV29" i="3"/>
  <c r="AW29" i="3"/>
  <c r="AX29" i="3"/>
  <c r="AN30" i="3"/>
  <c r="AO30" i="3"/>
  <c r="AP30" i="3"/>
  <c r="AQ30" i="3"/>
  <c r="AR30" i="3"/>
  <c r="AS30" i="3"/>
  <c r="AT30" i="3"/>
  <c r="AU30" i="3"/>
  <c r="AV30" i="3"/>
  <c r="AW30" i="3"/>
  <c r="AX30" i="3"/>
  <c r="AN31" i="3"/>
  <c r="AO31" i="3"/>
  <c r="AP31" i="3"/>
  <c r="AQ31" i="3"/>
  <c r="AR31" i="3"/>
  <c r="AS31" i="3"/>
  <c r="AT31" i="3"/>
  <c r="AU31" i="3"/>
  <c r="AV31" i="3"/>
  <c r="AW31" i="3"/>
  <c r="AX31" i="3"/>
  <c r="AN32" i="3"/>
  <c r="AO32" i="3"/>
  <c r="AP32" i="3"/>
  <c r="AQ32" i="3"/>
  <c r="AR32" i="3"/>
  <c r="AS32" i="3"/>
  <c r="AT32" i="3"/>
  <c r="AU32" i="3"/>
  <c r="AV32" i="3"/>
  <c r="AW32" i="3"/>
  <c r="AX32" i="3"/>
  <c r="AN33" i="3"/>
  <c r="AO33" i="3"/>
  <c r="AP33" i="3"/>
  <c r="AQ33" i="3"/>
  <c r="AR33" i="3"/>
  <c r="AS33" i="3"/>
  <c r="AT33" i="3"/>
  <c r="AU33" i="3"/>
  <c r="AV33" i="3"/>
  <c r="AW33" i="3"/>
  <c r="AX33" i="3"/>
  <c r="AN34" i="3"/>
  <c r="AO34" i="3"/>
  <c r="AP34" i="3"/>
  <c r="AQ34" i="3"/>
  <c r="AR34" i="3"/>
  <c r="AS34" i="3"/>
  <c r="AT34" i="3"/>
  <c r="AU34" i="3"/>
  <c r="AV34" i="3"/>
  <c r="AW34" i="3"/>
  <c r="AX34" i="3"/>
  <c r="AN35" i="3"/>
  <c r="AO35" i="3"/>
  <c r="AP35" i="3"/>
  <c r="AQ35" i="3"/>
  <c r="AR35" i="3"/>
  <c r="AS35" i="3"/>
  <c r="AT35" i="3"/>
  <c r="AU35" i="3"/>
  <c r="AV35" i="3"/>
  <c r="AW35" i="3"/>
  <c r="AX35" i="3"/>
  <c r="AN36" i="3"/>
  <c r="AO36" i="3"/>
  <c r="AP36" i="3"/>
  <c r="AQ36" i="3"/>
  <c r="AR36" i="3"/>
  <c r="AS36" i="3"/>
  <c r="AT36" i="3"/>
  <c r="AU36" i="3"/>
  <c r="AV36" i="3"/>
  <c r="AW36" i="3"/>
  <c r="AX36" i="3"/>
  <c r="AN37" i="3"/>
  <c r="AO37" i="3"/>
  <c r="AP37" i="3"/>
  <c r="AQ37" i="3"/>
  <c r="AR37" i="3"/>
  <c r="AS37" i="3"/>
  <c r="AT37" i="3"/>
  <c r="AU37" i="3"/>
  <c r="AV37" i="3"/>
  <c r="AW37" i="3"/>
  <c r="AX37" i="3"/>
  <c r="AN38" i="3"/>
  <c r="AO38" i="3"/>
  <c r="AP38" i="3"/>
  <c r="AQ38" i="3"/>
  <c r="AR38" i="3"/>
  <c r="AS38" i="3"/>
  <c r="AT38" i="3"/>
  <c r="AU38" i="3"/>
  <c r="AV38" i="3"/>
  <c r="AW38" i="3"/>
  <c r="AX38" i="3"/>
  <c r="AN39" i="3"/>
  <c r="AO39" i="3"/>
  <c r="AP39" i="3"/>
  <c r="AQ39" i="3"/>
  <c r="AR39" i="3"/>
  <c r="AS39" i="3"/>
  <c r="AT39" i="3"/>
  <c r="AU39" i="3"/>
  <c r="AV39" i="3"/>
  <c r="AW39" i="3"/>
  <c r="AX39" i="3"/>
  <c r="AN40" i="3"/>
  <c r="AO40" i="3"/>
  <c r="AP40" i="3"/>
  <c r="AQ40" i="3"/>
  <c r="AR40" i="3"/>
  <c r="AS40" i="3"/>
  <c r="AT40" i="3"/>
  <c r="AU40" i="3"/>
  <c r="AV40" i="3"/>
  <c r="AW40" i="3"/>
  <c r="AX40" i="3"/>
  <c r="AN41" i="3"/>
  <c r="AO41" i="3"/>
  <c r="AP41" i="3"/>
  <c r="AQ41" i="3"/>
  <c r="AR41" i="3"/>
  <c r="AS41" i="3"/>
  <c r="AT41" i="3"/>
  <c r="AU41" i="3"/>
  <c r="AV41" i="3"/>
  <c r="AW41" i="3"/>
  <c r="AX41" i="3"/>
  <c r="AN42" i="3"/>
  <c r="AO42" i="3"/>
  <c r="AP42" i="3"/>
  <c r="AQ42" i="3"/>
  <c r="AR42" i="3"/>
  <c r="AS42" i="3"/>
  <c r="AT42" i="3"/>
  <c r="AU42" i="3"/>
  <c r="AV42" i="3"/>
  <c r="AW42" i="3"/>
  <c r="AX42" i="3"/>
  <c r="AN43" i="3"/>
  <c r="AO43" i="3"/>
  <c r="AP43" i="3"/>
  <c r="AQ43" i="3"/>
  <c r="AR43" i="3"/>
  <c r="AS43" i="3"/>
  <c r="AT43" i="3"/>
  <c r="AU43" i="3"/>
  <c r="AV43" i="3"/>
  <c r="AW43" i="3"/>
  <c r="AX43" i="3"/>
  <c r="AN44" i="3"/>
  <c r="AO44" i="3"/>
  <c r="AP44" i="3"/>
  <c r="AQ44" i="3"/>
  <c r="AR44" i="3"/>
  <c r="AS44" i="3"/>
  <c r="AT44" i="3"/>
  <c r="AU44" i="3"/>
  <c r="AV44" i="3"/>
  <c r="AW44" i="3"/>
  <c r="AX44" i="3"/>
  <c r="AN45" i="3"/>
  <c r="AO45" i="3"/>
  <c r="AP45" i="3"/>
  <c r="AQ45" i="3"/>
  <c r="AR45" i="3"/>
  <c r="AS45" i="3"/>
  <c r="AT45" i="3"/>
  <c r="AU45" i="3"/>
  <c r="AV45" i="3"/>
  <c r="AW45" i="3"/>
  <c r="AX45" i="3"/>
  <c r="AN46" i="3"/>
  <c r="AO46" i="3"/>
  <c r="AP46" i="3"/>
  <c r="AQ46" i="3"/>
  <c r="AR46" i="3"/>
  <c r="AS46" i="3"/>
  <c r="AT46" i="3"/>
  <c r="AU46" i="3"/>
  <c r="AV46" i="3"/>
  <c r="AW46" i="3"/>
  <c r="AX46" i="3"/>
  <c r="AN47" i="3"/>
  <c r="AO47" i="3"/>
  <c r="AP47" i="3"/>
  <c r="AQ47" i="3"/>
  <c r="AR47" i="3"/>
  <c r="AS47" i="3"/>
  <c r="AT47" i="3"/>
  <c r="AU47" i="3"/>
  <c r="AV47" i="3"/>
  <c r="AW47" i="3"/>
  <c r="AX47" i="3"/>
  <c r="AM3" i="3"/>
  <c r="AM4" i="3"/>
  <c r="AM5" i="3"/>
  <c r="AM6" i="3"/>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2" i="3"/>
  <c r="X1180" i="1" l="1"/>
  <c r="Y1180" i="1" s="1"/>
  <c r="AA1180" i="1" s="1"/>
  <c r="Z1180" i="1"/>
  <c r="Z1179" i="1"/>
  <c r="X1179" i="1"/>
  <c r="Y1179" i="1" s="1"/>
  <c r="AA1179" i="1" s="1"/>
  <c r="X1165" i="1"/>
  <c r="Y1165" i="1" s="1"/>
  <c r="AA1165" i="1" s="1"/>
  <c r="Z1165" i="1"/>
  <c r="Z1164" i="1"/>
  <c r="X1164" i="1"/>
  <c r="Y1164" i="1" s="1"/>
  <c r="AA1164" i="1" s="1"/>
  <c r="Z1150" i="1"/>
  <c r="X1150" i="1"/>
  <c r="Y1150" i="1" s="1"/>
  <c r="AA1150" i="1" s="1"/>
  <c r="X1083" i="1"/>
  <c r="Y1083" i="1" s="1"/>
  <c r="AA1083" i="1" s="1"/>
  <c r="Z1083" i="1"/>
  <c r="X1084" i="1"/>
  <c r="Z1084" i="1"/>
  <c r="Y1084" i="1" s="1"/>
  <c r="AA1084" i="1" s="1"/>
  <c r="X1085" i="1"/>
  <c r="Y1085" i="1" s="1"/>
  <c r="AA1085" i="1" s="1"/>
  <c r="Z1085" i="1"/>
  <c r="X1086" i="1"/>
  <c r="Y1086" i="1" s="1"/>
  <c r="AA1086" i="1" s="1"/>
  <c r="Z1086" i="1"/>
  <c r="X1087" i="1"/>
  <c r="Z1087" i="1"/>
  <c r="X1088" i="1"/>
  <c r="Z1088" i="1"/>
  <c r="Y1088" i="1" s="1"/>
  <c r="AA1088" i="1" s="1"/>
  <c r="X1089" i="1"/>
  <c r="Z1089" i="1"/>
  <c r="X1090" i="1"/>
  <c r="Y1090" i="1" s="1"/>
  <c r="AA1090" i="1" s="1"/>
  <c r="Z1090" i="1"/>
  <c r="X1091" i="1"/>
  <c r="Y1091" i="1" s="1"/>
  <c r="AA1091" i="1" s="1"/>
  <c r="Z1091" i="1"/>
  <c r="Z1080" i="1"/>
  <c r="X1080" i="1"/>
  <c r="Y1080" i="1" s="1"/>
  <c r="AA1080" i="1" s="1"/>
  <c r="X1058" i="1"/>
  <c r="Y1058" i="1" s="1"/>
  <c r="AA1058" i="1" s="1"/>
  <c r="Z1058" i="1"/>
  <c r="X1059" i="1"/>
  <c r="Y1059" i="1" s="1"/>
  <c r="AA1059" i="1" s="1"/>
  <c r="Z1059" i="1"/>
  <c r="X1060" i="1"/>
  <c r="Z1060" i="1"/>
  <c r="X1061" i="1"/>
  <c r="Y1061" i="1" s="1"/>
  <c r="AA1061" i="1" s="1"/>
  <c r="Z1061" i="1"/>
  <c r="X1062" i="1"/>
  <c r="Y1062" i="1" s="1"/>
  <c r="AA1062" i="1" s="1"/>
  <c r="Z1062" i="1"/>
  <c r="X1063" i="1"/>
  <c r="Y1063" i="1" s="1"/>
  <c r="AA1063" i="1" s="1"/>
  <c r="Z1063" i="1"/>
  <c r="X1064" i="1"/>
  <c r="Z1064" i="1"/>
  <c r="Y1064" i="1" s="1"/>
  <c r="AA1064" i="1" s="1"/>
  <c r="X1065" i="1"/>
  <c r="Y1065" i="1" s="1"/>
  <c r="AA1065" i="1" s="1"/>
  <c r="Z1065" i="1"/>
  <c r="X1066" i="1"/>
  <c r="Y1066" i="1" s="1"/>
  <c r="AA1066" i="1" s="1"/>
  <c r="Z1066" i="1"/>
  <c r="X1067" i="1"/>
  <c r="Y1067" i="1" s="1"/>
  <c r="AA1067" i="1" s="1"/>
  <c r="Z1067" i="1"/>
  <c r="X1068" i="1"/>
  <c r="Z1068" i="1"/>
  <c r="Y1068" i="1" s="1"/>
  <c r="AA1068" i="1" s="1"/>
  <c r="Z1057" i="1"/>
  <c r="X1057" i="1"/>
  <c r="X1024" i="1"/>
  <c r="Y1024" i="1" s="1"/>
  <c r="AA1024" i="1" s="1"/>
  <c r="Z1024" i="1"/>
  <c r="X1026" i="1"/>
  <c r="Y1026" i="1" s="1"/>
  <c r="AA1026" i="1" s="1"/>
  <c r="Z1026" i="1"/>
  <c r="X1028" i="1"/>
  <c r="Y1028" i="1"/>
  <c r="AA1028" i="1" s="1"/>
  <c r="Z1028" i="1"/>
  <c r="X1029" i="1"/>
  <c r="Y1029" i="1" s="1"/>
  <c r="AA1029" i="1" s="1"/>
  <c r="Z1029" i="1"/>
  <c r="X1031" i="1"/>
  <c r="Z1031" i="1"/>
  <c r="X1032" i="1"/>
  <c r="Z1032" i="1"/>
  <c r="Y1032" i="1" s="1"/>
  <c r="AA1032" i="1" s="1"/>
  <c r="X1033" i="1"/>
  <c r="Z1033" i="1"/>
  <c r="X1035" i="1"/>
  <c r="Y1035" i="1" s="1"/>
  <c r="AA1035" i="1" s="1"/>
  <c r="Z1035" i="1"/>
  <c r="X1036" i="1"/>
  <c r="Y1036" i="1"/>
  <c r="Z1036" i="1"/>
  <c r="AA1036" i="1"/>
  <c r="X1039" i="1"/>
  <c r="Y1039" i="1" s="1"/>
  <c r="AA1039" i="1" s="1"/>
  <c r="Z1039" i="1"/>
  <c r="X1040" i="1"/>
  <c r="Y1040" i="1"/>
  <c r="AA1040" i="1" s="1"/>
  <c r="Z1040" i="1"/>
  <c r="X1041" i="1"/>
  <c r="Y1041" i="1" s="1"/>
  <c r="AA1041" i="1" s="1"/>
  <c r="Z1041" i="1"/>
  <c r="X1042" i="1"/>
  <c r="Z1042" i="1"/>
  <c r="Z1023" i="1"/>
  <c r="X1023" i="1"/>
  <c r="X1004" i="1"/>
  <c r="Z1004" i="1"/>
  <c r="X1005" i="1"/>
  <c r="Z1005" i="1"/>
  <c r="Y1005" i="1" s="1"/>
  <c r="AA1005" i="1" s="1"/>
  <c r="X1006" i="1"/>
  <c r="Y1006" i="1" s="1"/>
  <c r="AA1006" i="1" s="1"/>
  <c r="Z1006" i="1"/>
  <c r="X1007" i="1"/>
  <c r="Y1007" i="1"/>
  <c r="AA1007" i="1" s="1"/>
  <c r="Z1007" i="1"/>
  <c r="X1008" i="1"/>
  <c r="Z1008" i="1"/>
  <c r="X1009" i="1"/>
  <c r="Z1009" i="1"/>
  <c r="Y1009" i="1" s="1"/>
  <c r="AA1009" i="1" s="1"/>
  <c r="X1010" i="1"/>
  <c r="Y1010" i="1" s="1"/>
  <c r="AA1010" i="1" s="1"/>
  <c r="Z1010" i="1"/>
  <c r="X1011" i="1"/>
  <c r="Y1011" i="1"/>
  <c r="AA1011" i="1" s="1"/>
  <c r="Z1011" i="1"/>
  <c r="X1012" i="1"/>
  <c r="Z1012" i="1"/>
  <c r="X1014" i="1"/>
  <c r="Y1014" i="1" s="1"/>
  <c r="AA1014" i="1" s="1"/>
  <c r="Z1014" i="1"/>
  <c r="X1015" i="1"/>
  <c r="Y1015" i="1"/>
  <c r="AA1015" i="1" s="1"/>
  <c r="Z1015" i="1"/>
  <c r="X1016" i="1"/>
  <c r="Z1016" i="1"/>
  <c r="X1017" i="1"/>
  <c r="Z1017" i="1"/>
  <c r="Z1003" i="1"/>
  <c r="X1003" i="1"/>
  <c r="X985" i="1"/>
  <c r="Z985" i="1"/>
  <c r="X986" i="1"/>
  <c r="Z986" i="1"/>
  <c r="X987" i="1"/>
  <c r="Z987" i="1"/>
  <c r="X988" i="1"/>
  <c r="Z988" i="1"/>
  <c r="Y988" i="1" s="1"/>
  <c r="AA988" i="1" s="1"/>
  <c r="X989" i="1"/>
  <c r="Y989" i="1" s="1"/>
  <c r="AA989" i="1" s="1"/>
  <c r="Z989" i="1"/>
  <c r="X990" i="1"/>
  <c r="Z990" i="1"/>
  <c r="X991" i="1"/>
  <c r="Z991" i="1"/>
  <c r="Y991" i="1" s="1"/>
  <c r="AA991" i="1" s="1"/>
  <c r="X992" i="1"/>
  <c r="Z992" i="1"/>
  <c r="X993" i="1"/>
  <c r="Z993" i="1"/>
  <c r="X994" i="1"/>
  <c r="Y994" i="1" s="1"/>
  <c r="AA994" i="1" s="1"/>
  <c r="Z994" i="1"/>
  <c r="X995" i="1"/>
  <c r="Z995" i="1"/>
  <c r="X996" i="1"/>
  <c r="Z996" i="1"/>
  <c r="Y996" i="1" s="1"/>
  <c r="AA996" i="1" s="1"/>
  <c r="X997" i="1"/>
  <c r="Y997" i="1" s="1"/>
  <c r="AA997" i="1" s="1"/>
  <c r="Z997" i="1"/>
  <c r="Z984" i="1"/>
  <c r="X984" i="1"/>
  <c r="Y984" i="1" s="1"/>
  <c r="AA984" i="1" s="1"/>
  <c r="Z971" i="1"/>
  <c r="X971" i="1"/>
  <c r="Y971" i="1" s="1"/>
  <c r="AA971" i="1" s="1"/>
  <c r="X953" i="1"/>
  <c r="Y953" i="1" s="1"/>
  <c r="AA953" i="1" s="1"/>
  <c r="Z953" i="1"/>
  <c r="Z952" i="1"/>
  <c r="X952" i="1"/>
  <c r="X927" i="1"/>
  <c r="Y927" i="1" s="1"/>
  <c r="AA927" i="1" s="1"/>
  <c r="Z927" i="1"/>
  <c r="X928" i="1"/>
  <c r="Y928" i="1" s="1"/>
  <c r="AA928" i="1" s="1"/>
  <c r="Z928" i="1"/>
  <c r="X929" i="1"/>
  <c r="Z929" i="1"/>
  <c r="X930" i="1"/>
  <c r="Z930" i="1"/>
  <c r="X931" i="1"/>
  <c r="Z931" i="1"/>
  <c r="X932" i="1"/>
  <c r="Z932" i="1"/>
  <c r="X933" i="1"/>
  <c r="Y933" i="1" s="1"/>
  <c r="AA933" i="1" s="1"/>
  <c r="Z933" i="1"/>
  <c r="X934" i="1"/>
  <c r="Z934" i="1"/>
  <c r="Y934" i="1" s="1"/>
  <c r="AA934" i="1" s="1"/>
  <c r="X935" i="1"/>
  <c r="Y935" i="1" s="1"/>
  <c r="AA935" i="1" s="1"/>
  <c r="Z935" i="1"/>
  <c r="X936" i="1"/>
  <c r="Y936" i="1" s="1"/>
  <c r="AA936" i="1" s="1"/>
  <c r="Z936" i="1"/>
  <c r="X937" i="1"/>
  <c r="Z937" i="1"/>
  <c r="X938" i="1"/>
  <c r="Z938" i="1"/>
  <c r="Y938" i="1" s="1"/>
  <c r="AA938" i="1" s="1"/>
  <c r="X939" i="1"/>
  <c r="Z939" i="1"/>
  <c r="Z926" i="1"/>
  <c r="X926" i="1"/>
  <c r="Y926" i="1" s="1"/>
  <c r="AA926" i="1" s="1"/>
  <c r="X884" i="1"/>
  <c r="Y884" i="1" s="1"/>
  <c r="AA884" i="1" s="1"/>
  <c r="Z884" i="1"/>
  <c r="X886" i="1"/>
  <c r="Z886" i="1"/>
  <c r="X888" i="1"/>
  <c r="Y888" i="1" s="1"/>
  <c r="AA888" i="1" s="1"/>
  <c r="Z888" i="1"/>
  <c r="X889" i="1"/>
  <c r="Y889" i="1" s="1"/>
  <c r="AA889" i="1" s="1"/>
  <c r="Z889" i="1"/>
  <c r="X891" i="1"/>
  <c r="Z891" i="1"/>
  <c r="X892" i="1"/>
  <c r="Z892" i="1"/>
  <c r="X893" i="1"/>
  <c r="Z893" i="1"/>
  <c r="X895" i="1"/>
  <c r="Z895" i="1"/>
  <c r="X896" i="1"/>
  <c r="Y896" i="1" s="1"/>
  <c r="AA896" i="1" s="1"/>
  <c r="Z896" i="1"/>
  <c r="X897" i="1"/>
  <c r="Z897" i="1"/>
  <c r="X898" i="1"/>
  <c r="Y898" i="1" s="1"/>
  <c r="AA898" i="1" s="1"/>
  <c r="Z898" i="1"/>
  <c r="X899" i="1"/>
  <c r="Y899" i="1" s="1"/>
  <c r="AA899" i="1" s="1"/>
  <c r="Z899" i="1"/>
  <c r="X900" i="1"/>
  <c r="Z900" i="1"/>
  <c r="Z883" i="1"/>
  <c r="X883" i="1"/>
  <c r="Y883" i="1" s="1"/>
  <c r="AA883" i="1" s="1"/>
  <c r="X845" i="1"/>
  <c r="Z845" i="1"/>
  <c r="X846" i="1"/>
  <c r="Z846" i="1"/>
  <c r="X847" i="1"/>
  <c r="Y847" i="1" s="1"/>
  <c r="AA847" i="1" s="1"/>
  <c r="Z847" i="1"/>
  <c r="X848" i="1"/>
  <c r="Z848" i="1"/>
  <c r="Y848" i="1" s="1"/>
  <c r="AA848" i="1" s="1"/>
  <c r="X849" i="1"/>
  <c r="Y849" i="1" s="1"/>
  <c r="AA849" i="1" s="1"/>
  <c r="Z849" i="1"/>
  <c r="X850" i="1"/>
  <c r="Y850" i="1" s="1"/>
  <c r="AA850" i="1" s="1"/>
  <c r="Z850" i="1"/>
  <c r="X851" i="1"/>
  <c r="Z851" i="1"/>
  <c r="X852" i="1"/>
  <c r="Z852" i="1"/>
  <c r="Y852" i="1" s="1"/>
  <c r="AA852" i="1" s="1"/>
  <c r="X853" i="1"/>
  <c r="Z853" i="1"/>
  <c r="X854" i="1"/>
  <c r="Z854" i="1"/>
  <c r="X855" i="1"/>
  <c r="Y855" i="1" s="1"/>
  <c r="AA855" i="1" s="1"/>
  <c r="Z855" i="1"/>
  <c r="X856" i="1"/>
  <c r="Z856" i="1"/>
  <c r="Y856" i="1" s="1"/>
  <c r="AA856" i="1" s="1"/>
  <c r="X857" i="1"/>
  <c r="Y857" i="1" s="1"/>
  <c r="AA857" i="1" s="1"/>
  <c r="Z857" i="1"/>
  <c r="Z844" i="1"/>
  <c r="X844" i="1"/>
  <c r="X802" i="1"/>
  <c r="Z802" i="1"/>
  <c r="X804" i="1"/>
  <c r="Y804" i="1"/>
  <c r="AA804" i="1" s="1"/>
  <c r="Z804" i="1"/>
  <c r="X806" i="1"/>
  <c r="Y806" i="1" s="1"/>
  <c r="AA806" i="1" s="1"/>
  <c r="Z806" i="1"/>
  <c r="X807" i="1"/>
  <c r="Z807" i="1"/>
  <c r="X809" i="1"/>
  <c r="Z809" i="1"/>
  <c r="X810" i="1"/>
  <c r="Z810" i="1"/>
  <c r="X811" i="1"/>
  <c r="Z811" i="1"/>
  <c r="X813" i="1"/>
  <c r="Z813" i="1"/>
  <c r="X814" i="1"/>
  <c r="Z814" i="1"/>
  <c r="X815" i="1"/>
  <c r="Y815" i="1" s="1"/>
  <c r="AA815" i="1" s="1"/>
  <c r="Z815" i="1"/>
  <c r="X816" i="1"/>
  <c r="Y816" i="1" s="1"/>
  <c r="AA816" i="1" s="1"/>
  <c r="Z816" i="1"/>
  <c r="X817" i="1"/>
  <c r="Y817" i="1" s="1"/>
  <c r="AA817" i="1" s="1"/>
  <c r="Z817" i="1"/>
  <c r="X818" i="1"/>
  <c r="Z818" i="1"/>
  <c r="Z801" i="1"/>
  <c r="X801" i="1"/>
  <c r="X761" i="1"/>
  <c r="Y761" i="1" s="1"/>
  <c r="AA761" i="1" s="1"/>
  <c r="Z761" i="1"/>
  <c r="X762" i="1"/>
  <c r="Z762" i="1"/>
  <c r="Y762" i="1" s="1"/>
  <c r="AA762" i="1" s="1"/>
  <c r="X763" i="1"/>
  <c r="Z763" i="1"/>
  <c r="Y763" i="1" s="1"/>
  <c r="AA763" i="1" s="1"/>
  <c r="X764" i="1"/>
  <c r="Y764" i="1"/>
  <c r="AA764" i="1" s="1"/>
  <c r="Z764" i="1"/>
  <c r="X765" i="1"/>
  <c r="Z765" i="1"/>
  <c r="X766" i="1"/>
  <c r="Z766" i="1"/>
  <c r="Y766" i="1" s="1"/>
  <c r="AA766" i="1" s="1"/>
  <c r="X767" i="1"/>
  <c r="Z767" i="1"/>
  <c r="Y767" i="1" s="1"/>
  <c r="AA767" i="1" s="1"/>
  <c r="X768" i="1"/>
  <c r="Y768" i="1"/>
  <c r="AA768" i="1" s="1"/>
  <c r="Z768" i="1"/>
  <c r="X769" i="1"/>
  <c r="Z769" i="1"/>
  <c r="X770" i="1"/>
  <c r="Z770" i="1"/>
  <c r="Y770" i="1" s="1"/>
  <c r="AA770" i="1" s="1"/>
  <c r="X758" i="1"/>
  <c r="Z758" i="1"/>
  <c r="X759" i="1"/>
  <c r="Z759" i="1"/>
  <c r="Z757" i="1"/>
  <c r="X757" i="1"/>
  <c r="X717" i="1"/>
  <c r="Z717" i="1"/>
  <c r="Y717" i="1" s="1"/>
  <c r="AA717" i="1" s="1"/>
  <c r="X718" i="1"/>
  <c r="Y718" i="1" s="1"/>
  <c r="AA718" i="1" s="1"/>
  <c r="Z718" i="1"/>
  <c r="X719" i="1"/>
  <c r="Y719" i="1" s="1"/>
  <c r="AA719" i="1" s="1"/>
  <c r="Z719" i="1"/>
  <c r="X720" i="1"/>
  <c r="Y720" i="1" s="1"/>
  <c r="AA720" i="1" s="1"/>
  <c r="Z720" i="1"/>
  <c r="X721" i="1"/>
  <c r="Z721" i="1"/>
  <c r="Y721" i="1" s="1"/>
  <c r="AA721" i="1" s="1"/>
  <c r="X722" i="1"/>
  <c r="Y722" i="1" s="1"/>
  <c r="AA722" i="1" s="1"/>
  <c r="Z722" i="1"/>
  <c r="X723" i="1"/>
  <c r="Y723" i="1" s="1"/>
  <c r="AA723" i="1" s="1"/>
  <c r="Z723" i="1"/>
  <c r="X724" i="1"/>
  <c r="Z724" i="1"/>
  <c r="Y724" i="1" s="1"/>
  <c r="AA724" i="1" s="1"/>
  <c r="X725" i="1"/>
  <c r="Z725" i="1"/>
  <c r="Y725" i="1" s="1"/>
  <c r="AA725" i="1" s="1"/>
  <c r="X726" i="1"/>
  <c r="Y726" i="1" s="1"/>
  <c r="AA726" i="1" s="1"/>
  <c r="Z726" i="1"/>
  <c r="X727" i="1"/>
  <c r="Z727" i="1"/>
  <c r="Y727" i="1" s="1"/>
  <c r="AA727" i="1" s="1"/>
  <c r="X728" i="1"/>
  <c r="Z728" i="1"/>
  <c r="Y728" i="1" s="1"/>
  <c r="AA728" i="1" s="1"/>
  <c r="X729" i="1"/>
  <c r="Z729" i="1"/>
  <c r="Y729" i="1" s="1"/>
  <c r="AA729" i="1" s="1"/>
  <c r="X730" i="1"/>
  <c r="Y730" i="1" s="1"/>
  <c r="AA730" i="1" s="1"/>
  <c r="Z730" i="1"/>
  <c r="X731" i="1"/>
  <c r="Y731" i="1" s="1"/>
  <c r="AA731" i="1" s="1"/>
  <c r="Z731" i="1"/>
  <c r="X732" i="1"/>
  <c r="Y732" i="1"/>
  <c r="AA732" i="1" s="1"/>
  <c r="Z732" i="1"/>
  <c r="X716" i="1"/>
  <c r="Z716" i="1"/>
  <c r="Z715" i="1"/>
  <c r="X715" i="1"/>
  <c r="Y715" i="1" s="1"/>
  <c r="AA715" i="1" s="1"/>
  <c r="X678" i="1"/>
  <c r="Z678" i="1"/>
  <c r="X679" i="1"/>
  <c r="Z679" i="1"/>
  <c r="X680" i="1"/>
  <c r="Z680" i="1"/>
  <c r="X681" i="1"/>
  <c r="Z681" i="1"/>
  <c r="X682" i="1"/>
  <c r="Z682" i="1"/>
  <c r="X683" i="1"/>
  <c r="Y683" i="1" s="1"/>
  <c r="AA683" i="1" s="1"/>
  <c r="Z683" i="1"/>
  <c r="X684" i="1"/>
  <c r="Z684" i="1"/>
  <c r="Y684" i="1" s="1"/>
  <c r="AA684" i="1" s="1"/>
  <c r="X685" i="1"/>
  <c r="Z685" i="1"/>
  <c r="X686" i="1"/>
  <c r="Z686" i="1"/>
  <c r="X687" i="1"/>
  <c r="Z687" i="1"/>
  <c r="X688" i="1"/>
  <c r="Z688" i="1"/>
  <c r="X689" i="1"/>
  <c r="Z689" i="1"/>
  <c r="X690" i="1"/>
  <c r="Z690" i="1"/>
  <c r="Z677" i="1"/>
  <c r="X677" i="1"/>
  <c r="X642" i="1"/>
  <c r="Z642" i="1"/>
  <c r="Z641" i="1"/>
  <c r="X641" i="1"/>
  <c r="Y641" i="1" s="1"/>
  <c r="AA641" i="1" s="1"/>
  <c r="X608" i="1"/>
  <c r="Z608" i="1"/>
  <c r="X610" i="1"/>
  <c r="Z610" i="1"/>
  <c r="X612" i="1"/>
  <c r="Y612" i="1" s="1"/>
  <c r="AA612" i="1" s="1"/>
  <c r="Z612" i="1"/>
  <c r="X613" i="1"/>
  <c r="Z613" i="1"/>
  <c r="X615" i="1"/>
  <c r="Z615" i="1"/>
  <c r="Y615" i="1" s="1"/>
  <c r="AA615" i="1" s="1"/>
  <c r="X616" i="1"/>
  <c r="Y616" i="1" s="1"/>
  <c r="AA616" i="1" s="1"/>
  <c r="Z616" i="1"/>
  <c r="X617" i="1"/>
  <c r="Z617" i="1"/>
  <c r="X619" i="1"/>
  <c r="Z619" i="1"/>
  <c r="Y619" i="1" s="1"/>
  <c r="AA619" i="1" s="1"/>
  <c r="X620" i="1"/>
  <c r="Z620" i="1"/>
  <c r="X621" i="1"/>
  <c r="Z621" i="1"/>
  <c r="X622" i="1"/>
  <c r="Y622" i="1" s="1"/>
  <c r="AA622" i="1" s="1"/>
  <c r="Z622" i="1"/>
  <c r="X623" i="1"/>
  <c r="Z623" i="1"/>
  <c r="Y623" i="1" s="1"/>
  <c r="AA623" i="1" s="1"/>
  <c r="X624" i="1"/>
  <c r="Z624" i="1"/>
  <c r="Z607" i="1"/>
  <c r="X607" i="1"/>
  <c r="X569" i="1"/>
  <c r="Z569" i="1"/>
  <c r="X570" i="1"/>
  <c r="Z570" i="1"/>
  <c r="X571" i="1"/>
  <c r="Z571" i="1"/>
  <c r="Y571" i="1" s="1"/>
  <c r="AA571" i="1" s="1"/>
  <c r="X572" i="1"/>
  <c r="Z572" i="1"/>
  <c r="Y572" i="1" s="1"/>
  <c r="AA572" i="1" s="1"/>
  <c r="X573" i="1"/>
  <c r="Y573" i="1" s="1"/>
  <c r="AA573" i="1" s="1"/>
  <c r="Z573" i="1"/>
  <c r="X574" i="1"/>
  <c r="Z574" i="1"/>
  <c r="X575" i="1"/>
  <c r="Z575" i="1"/>
  <c r="Y575" i="1" s="1"/>
  <c r="AA575" i="1" s="1"/>
  <c r="X576" i="1"/>
  <c r="Z576" i="1"/>
  <c r="X577" i="1"/>
  <c r="Z577" i="1"/>
  <c r="X578" i="1"/>
  <c r="Z578" i="1"/>
  <c r="X579" i="1"/>
  <c r="Z579" i="1"/>
  <c r="Y579" i="1" s="1"/>
  <c r="AA579" i="1" s="1"/>
  <c r="X580" i="1"/>
  <c r="Z580" i="1"/>
  <c r="Y580" i="1" s="1"/>
  <c r="AA580" i="1" s="1"/>
  <c r="X581" i="1"/>
  <c r="Y581" i="1" s="1"/>
  <c r="AA581" i="1" s="1"/>
  <c r="Z581" i="1"/>
  <c r="Z568" i="1"/>
  <c r="X568" i="1"/>
  <c r="Y568" i="1" s="1"/>
  <c r="AA568" i="1" s="1"/>
  <c r="X530" i="1"/>
  <c r="Z530" i="1"/>
  <c r="X532" i="1"/>
  <c r="Z532" i="1"/>
  <c r="X534" i="1"/>
  <c r="Z534" i="1"/>
  <c r="X535" i="1"/>
  <c r="Z535" i="1"/>
  <c r="X537" i="1"/>
  <c r="Z537" i="1"/>
  <c r="Y537" i="1" s="1"/>
  <c r="AA537" i="1" s="1"/>
  <c r="X538" i="1"/>
  <c r="Z538" i="1"/>
  <c r="X539" i="1"/>
  <c r="Y539" i="1" s="1"/>
  <c r="AA539" i="1" s="1"/>
  <c r="Z539" i="1"/>
  <c r="X541" i="1"/>
  <c r="Z541" i="1"/>
  <c r="Y541" i="1" s="1"/>
  <c r="AA541" i="1" s="1"/>
  <c r="X542" i="1"/>
  <c r="Z542" i="1"/>
  <c r="X543" i="1"/>
  <c r="Y543" i="1" s="1"/>
  <c r="AA543" i="1" s="1"/>
  <c r="Z543" i="1"/>
  <c r="X544" i="1"/>
  <c r="Z544" i="1"/>
  <c r="X545" i="1"/>
  <c r="Z545" i="1"/>
  <c r="Y545" i="1" s="1"/>
  <c r="AA545" i="1" s="1"/>
  <c r="X546" i="1"/>
  <c r="Z546" i="1"/>
  <c r="Z529" i="1"/>
  <c r="X529" i="1"/>
  <c r="Y529" i="1" s="1"/>
  <c r="AA529" i="1" s="1"/>
  <c r="X497" i="1"/>
  <c r="Y497" i="1" s="1"/>
  <c r="AA497" i="1" s="1"/>
  <c r="Z497" i="1"/>
  <c r="Z496" i="1"/>
  <c r="X496" i="1"/>
  <c r="Y496" i="1" s="1"/>
  <c r="AA496" i="1" s="1"/>
  <c r="X467" i="1"/>
  <c r="Z467" i="1"/>
  <c r="X468" i="1"/>
  <c r="Y468" i="1" s="1"/>
  <c r="AA468" i="1" s="1"/>
  <c r="Z468" i="1"/>
  <c r="X469" i="1"/>
  <c r="Z469" i="1"/>
  <c r="Y469" i="1" s="1"/>
  <c r="AA469" i="1" s="1"/>
  <c r="X470" i="1"/>
  <c r="Z470" i="1"/>
  <c r="Y470" i="1" s="1"/>
  <c r="AA470" i="1" s="1"/>
  <c r="X471" i="1"/>
  <c r="Z471" i="1"/>
  <c r="X472" i="1"/>
  <c r="Z472" i="1"/>
  <c r="X473" i="1"/>
  <c r="Z473" i="1"/>
  <c r="X474" i="1"/>
  <c r="Z474" i="1"/>
  <c r="Y474" i="1" s="1"/>
  <c r="AA474" i="1" s="1"/>
  <c r="X475" i="1"/>
  <c r="Z475" i="1"/>
  <c r="X476" i="1"/>
  <c r="Y476" i="1" s="1"/>
  <c r="AA476" i="1" s="1"/>
  <c r="Z476" i="1"/>
  <c r="X477" i="1"/>
  <c r="Z477" i="1"/>
  <c r="Y477" i="1" s="1"/>
  <c r="AA477" i="1" s="1"/>
  <c r="X478" i="1"/>
  <c r="Z478" i="1"/>
  <c r="Y478" i="1" s="1"/>
  <c r="AA478" i="1" s="1"/>
  <c r="X479" i="1"/>
  <c r="Z479" i="1"/>
  <c r="Z466" i="1"/>
  <c r="X466" i="1"/>
  <c r="Y466" i="1" s="1"/>
  <c r="AA466" i="1" s="1"/>
  <c r="X421" i="1"/>
  <c r="Y421" i="1" s="1"/>
  <c r="AA421" i="1" s="1"/>
  <c r="Z421" i="1"/>
  <c r="X423" i="1"/>
  <c r="Z423" i="1"/>
  <c r="X425" i="1"/>
  <c r="Z425" i="1"/>
  <c r="X426" i="1"/>
  <c r="Y426" i="1" s="1"/>
  <c r="AA426" i="1" s="1"/>
  <c r="Z426" i="1"/>
  <c r="X428" i="1"/>
  <c r="Y428" i="1"/>
  <c r="AA428" i="1" s="1"/>
  <c r="Z428" i="1"/>
  <c r="X429" i="1"/>
  <c r="Z429" i="1"/>
  <c r="X430" i="1"/>
  <c r="Y430" i="1" s="1"/>
  <c r="AA430" i="1" s="1"/>
  <c r="Z430" i="1"/>
  <c r="X432" i="1"/>
  <c r="Y432" i="1"/>
  <c r="AA432" i="1" s="1"/>
  <c r="Z432" i="1"/>
  <c r="X433" i="1"/>
  <c r="Z433" i="1"/>
  <c r="X436" i="1"/>
  <c r="Y436" i="1"/>
  <c r="AA436" i="1" s="1"/>
  <c r="Z436" i="1"/>
  <c r="X437" i="1"/>
  <c r="Z437" i="1"/>
  <c r="X438" i="1"/>
  <c r="Y438" i="1" s="1"/>
  <c r="AA438" i="1" s="1"/>
  <c r="Z438" i="1"/>
  <c r="X439" i="1"/>
  <c r="Z439" i="1"/>
  <c r="Z420" i="1"/>
  <c r="X420" i="1"/>
  <c r="X381" i="1"/>
  <c r="Z381" i="1"/>
  <c r="X382" i="1"/>
  <c r="Z382" i="1"/>
  <c r="X383" i="1"/>
  <c r="Z383" i="1"/>
  <c r="Y383" i="1" s="1"/>
  <c r="AA383" i="1" s="1"/>
  <c r="X384" i="1"/>
  <c r="Z384" i="1"/>
  <c r="X385" i="1"/>
  <c r="Z385" i="1"/>
  <c r="X386" i="1"/>
  <c r="Y386" i="1" s="1"/>
  <c r="AA386" i="1" s="1"/>
  <c r="Z386" i="1"/>
  <c r="X387" i="1"/>
  <c r="Z387" i="1"/>
  <c r="Y387" i="1" s="1"/>
  <c r="AA387" i="1" s="1"/>
  <c r="X388" i="1"/>
  <c r="Z388" i="1"/>
  <c r="X389" i="1"/>
  <c r="Z389" i="1"/>
  <c r="X390" i="1"/>
  <c r="Z390" i="1"/>
  <c r="X391" i="1"/>
  <c r="Z391" i="1"/>
  <c r="Y391" i="1" s="1"/>
  <c r="AA391" i="1" s="1"/>
  <c r="X392" i="1"/>
  <c r="Z392" i="1"/>
  <c r="X393" i="1"/>
  <c r="Z393" i="1"/>
  <c r="Z380" i="1"/>
  <c r="X380" i="1"/>
  <c r="X343" i="1"/>
  <c r="Z343" i="1"/>
  <c r="Z342" i="1"/>
  <c r="X342" i="1"/>
  <c r="X308" i="1"/>
  <c r="Z308" i="1"/>
  <c r="X310" i="1"/>
  <c r="Z310" i="1"/>
  <c r="Y310" i="1" s="1"/>
  <c r="AA310" i="1" s="1"/>
  <c r="X312" i="1"/>
  <c r="Z312" i="1"/>
  <c r="X313" i="1"/>
  <c r="Y313" i="1" s="1"/>
  <c r="AA313" i="1" s="1"/>
  <c r="Z313" i="1"/>
  <c r="X315" i="1"/>
  <c r="Z315" i="1"/>
  <c r="X316" i="1"/>
  <c r="Y316" i="1" s="1"/>
  <c r="AA316" i="1" s="1"/>
  <c r="Z316" i="1"/>
  <c r="X317" i="1"/>
  <c r="Z317" i="1"/>
  <c r="X319" i="1"/>
  <c r="Y319" i="1" s="1"/>
  <c r="AA319" i="1" s="1"/>
  <c r="Z319" i="1"/>
  <c r="X320" i="1"/>
  <c r="Z320" i="1"/>
  <c r="X323" i="1"/>
  <c r="Z323" i="1"/>
  <c r="X324" i="1"/>
  <c r="Z324" i="1"/>
  <c r="X326" i="1"/>
  <c r="Y326" i="1" s="1"/>
  <c r="AA326" i="1" s="1"/>
  <c r="Z326" i="1"/>
  <c r="Z307" i="1"/>
  <c r="X307" i="1"/>
  <c r="Y307" i="1" s="1"/>
  <c r="AA307" i="1" s="1"/>
  <c r="X269" i="1"/>
  <c r="Y269" i="1" s="1"/>
  <c r="AA269" i="1" s="1"/>
  <c r="Z269" i="1"/>
  <c r="Z268" i="1"/>
  <c r="X268" i="1"/>
  <c r="Y268" i="1" s="1"/>
  <c r="AA268" i="1" s="1"/>
  <c r="X239" i="1"/>
  <c r="Y239" i="1" s="1"/>
  <c r="AA239" i="1" s="1"/>
  <c r="Z239" i="1"/>
  <c r="X240" i="1"/>
  <c r="Z240" i="1"/>
  <c r="X241" i="1"/>
  <c r="Z241" i="1"/>
  <c r="Y241" i="1" s="1"/>
  <c r="AA241" i="1" s="1"/>
  <c r="X242" i="1"/>
  <c r="Z242" i="1"/>
  <c r="X243" i="1"/>
  <c r="Y243" i="1" s="1"/>
  <c r="AA243" i="1" s="1"/>
  <c r="Z243" i="1"/>
  <c r="X244" i="1"/>
  <c r="Z244" i="1"/>
  <c r="Y244" i="1" s="1"/>
  <c r="AA244" i="1" s="1"/>
  <c r="X245" i="1"/>
  <c r="Z245" i="1"/>
  <c r="X246" i="1"/>
  <c r="Z246" i="1"/>
  <c r="X247" i="1"/>
  <c r="Y247" i="1" s="1"/>
  <c r="AA247" i="1" s="1"/>
  <c r="Z247" i="1"/>
  <c r="X248" i="1"/>
  <c r="Z248" i="1"/>
  <c r="Y248" i="1" s="1"/>
  <c r="AA248" i="1" s="1"/>
  <c r="X249" i="1"/>
  <c r="Z249" i="1"/>
  <c r="Y249" i="1" s="1"/>
  <c r="AA249" i="1" s="1"/>
  <c r="X250" i="1"/>
  <c r="Z250" i="1"/>
  <c r="Y250" i="1" s="1"/>
  <c r="AA250" i="1" s="1"/>
  <c r="X251" i="1"/>
  <c r="Y251" i="1" s="1"/>
  <c r="AA251" i="1" s="1"/>
  <c r="Z251" i="1"/>
  <c r="Z238" i="1"/>
  <c r="X238" i="1"/>
  <c r="Y238" i="1" s="1"/>
  <c r="AA238" i="1" s="1"/>
  <c r="X194" i="1"/>
  <c r="Z194" i="1"/>
  <c r="X196" i="1"/>
  <c r="Z196" i="1"/>
  <c r="Y196" i="1" s="1"/>
  <c r="AA196" i="1" s="1"/>
  <c r="X198" i="1"/>
  <c r="Y198" i="1" s="1"/>
  <c r="AA198" i="1" s="1"/>
  <c r="Z198" i="1"/>
  <c r="X199" i="1"/>
  <c r="Z199" i="1"/>
  <c r="X201" i="1"/>
  <c r="Z201" i="1"/>
  <c r="Y201" i="1" s="1"/>
  <c r="AA201" i="1" s="1"/>
  <c r="X202" i="1"/>
  <c r="Z202" i="1"/>
  <c r="X203" i="1"/>
  <c r="Y203" i="1" s="1"/>
  <c r="AA203" i="1" s="1"/>
  <c r="Z203" i="1"/>
  <c r="X205" i="1"/>
  <c r="Z205" i="1"/>
  <c r="Y205" i="1" s="1"/>
  <c r="AA205" i="1" s="1"/>
  <c r="X206" i="1"/>
  <c r="Y206" i="1" s="1"/>
  <c r="AA206" i="1" s="1"/>
  <c r="Z206" i="1"/>
  <c r="X208" i="1"/>
  <c r="Z208" i="1"/>
  <c r="Y208" i="1" s="1"/>
  <c r="AA208" i="1" s="1"/>
  <c r="X209" i="1"/>
  <c r="Z209" i="1"/>
  <c r="X210" i="1"/>
  <c r="Z210" i="1"/>
  <c r="X211" i="1"/>
  <c r="Z211" i="1"/>
  <c r="Z193" i="1"/>
  <c r="X193" i="1"/>
  <c r="Y193" i="1" s="1"/>
  <c r="AA193" i="1" s="1"/>
  <c r="X154" i="1"/>
  <c r="Y154" i="1" s="1"/>
  <c r="AA154" i="1" s="1"/>
  <c r="Z154" i="1"/>
  <c r="X155" i="1"/>
  <c r="Z155" i="1"/>
  <c r="X156" i="1"/>
  <c r="Z156" i="1"/>
  <c r="X157" i="1"/>
  <c r="Z157" i="1"/>
  <c r="Y157" i="1" s="1"/>
  <c r="AA157" i="1" s="1"/>
  <c r="X158" i="1"/>
  <c r="Y158" i="1" s="1"/>
  <c r="AA158" i="1" s="1"/>
  <c r="Z158" i="1"/>
  <c r="X159" i="1"/>
  <c r="Z159" i="1"/>
  <c r="X160" i="1"/>
  <c r="Z160" i="1"/>
  <c r="Y160" i="1" s="1"/>
  <c r="AA160" i="1" s="1"/>
  <c r="X161" i="1"/>
  <c r="Z161" i="1"/>
  <c r="Y161" i="1" s="1"/>
  <c r="AA161" i="1" s="1"/>
  <c r="X162" i="1"/>
  <c r="Y162" i="1" s="1"/>
  <c r="AA162" i="1" s="1"/>
  <c r="Z162" i="1"/>
  <c r="X163" i="1"/>
  <c r="Z163" i="1"/>
  <c r="X164" i="1"/>
  <c r="Z164" i="1"/>
  <c r="X165" i="1"/>
  <c r="Z165" i="1"/>
  <c r="Y165" i="1" s="1"/>
  <c r="AA165" i="1" s="1"/>
  <c r="X166" i="1"/>
  <c r="Y166" i="1" s="1"/>
  <c r="AA166" i="1" s="1"/>
  <c r="Z166" i="1"/>
  <c r="Z153" i="1"/>
  <c r="Y153" i="1"/>
  <c r="AA153" i="1" s="1"/>
  <c r="X153" i="1"/>
  <c r="X119" i="1"/>
  <c r="Z119" i="1"/>
  <c r="Z118" i="1"/>
  <c r="X118" i="1"/>
  <c r="Y118" i="1" s="1"/>
  <c r="AA118" i="1" s="1"/>
  <c r="Z92" i="1"/>
  <c r="Y92" i="1" s="1"/>
  <c r="AA92" i="1" s="1"/>
  <c r="Z94" i="1"/>
  <c r="Y96" i="1"/>
  <c r="AA96" i="1" s="1"/>
  <c r="Z96" i="1"/>
  <c r="Z97" i="1"/>
  <c r="Z99" i="1"/>
  <c r="Y99" i="1" s="1"/>
  <c r="AA99" i="1" s="1"/>
  <c r="Z100" i="1"/>
  <c r="Z101" i="1"/>
  <c r="Z103" i="1"/>
  <c r="Y103" i="1" s="1"/>
  <c r="AA103" i="1" s="1"/>
  <c r="Z104" i="1"/>
  <c r="Z106" i="1"/>
  <c r="Z107" i="1"/>
  <c r="Z108" i="1"/>
  <c r="Y109" i="1"/>
  <c r="AA109" i="1" s="1"/>
  <c r="Z109" i="1"/>
  <c r="Z91" i="1"/>
  <c r="Y91" i="1" s="1"/>
  <c r="AA91" i="1" s="1"/>
  <c r="X92" i="1"/>
  <c r="X94" i="1"/>
  <c r="Y94" i="1" s="1"/>
  <c r="AA94" i="1" s="1"/>
  <c r="X96" i="1"/>
  <c r="X97" i="1"/>
  <c r="X99" i="1"/>
  <c r="X100" i="1"/>
  <c r="X101" i="1"/>
  <c r="X103" i="1"/>
  <c r="X104" i="1"/>
  <c r="X106" i="1"/>
  <c r="X107" i="1"/>
  <c r="X108" i="1"/>
  <c r="X109" i="1"/>
  <c r="X91" i="1"/>
  <c r="AA25" i="1"/>
  <c r="AA6" i="1"/>
  <c r="Y16" i="1"/>
  <c r="AA16" i="1" s="1"/>
  <c r="Y18" i="1"/>
  <c r="AA18" i="1" s="1"/>
  <c r="Y25" i="1"/>
  <c r="Y6" i="1"/>
  <c r="Z7" i="1"/>
  <c r="Z9" i="1"/>
  <c r="Z11" i="1"/>
  <c r="Z12" i="1"/>
  <c r="Z14" i="1"/>
  <c r="Z15" i="1"/>
  <c r="Y15" i="1" s="1"/>
  <c r="AA15" i="1" s="1"/>
  <c r="Z16" i="1"/>
  <c r="Z18" i="1"/>
  <c r="Z19" i="1"/>
  <c r="Z22" i="1"/>
  <c r="Z23" i="1"/>
  <c r="Z24" i="1"/>
  <c r="Z25" i="1"/>
  <c r="Z6" i="1"/>
  <c r="X7" i="1"/>
  <c r="Y7" i="1" s="1"/>
  <c r="AA7" i="1" s="1"/>
  <c r="X9" i="1"/>
  <c r="Y9" i="1" s="1"/>
  <c r="AA9" i="1" s="1"/>
  <c r="X11" i="1"/>
  <c r="Y11" i="1" s="1"/>
  <c r="AA11" i="1" s="1"/>
  <c r="X12" i="1"/>
  <c r="Y12" i="1" s="1"/>
  <c r="AA12" i="1" s="1"/>
  <c r="X14" i="1"/>
  <c r="Y14" i="1" s="1"/>
  <c r="AA14" i="1" s="1"/>
  <c r="X15" i="1"/>
  <c r="X16" i="1"/>
  <c r="X18" i="1"/>
  <c r="X19" i="1"/>
  <c r="Y19" i="1" s="1"/>
  <c r="AA19" i="1" s="1"/>
  <c r="X22" i="1"/>
  <c r="Y22" i="1" s="1"/>
  <c r="AA22" i="1" s="1"/>
  <c r="X23" i="1"/>
  <c r="Y23" i="1" s="1"/>
  <c r="AA23" i="1" s="1"/>
  <c r="X24" i="1"/>
  <c r="Y24" i="1" s="1"/>
  <c r="AA24" i="1" s="1"/>
  <c r="X25" i="1"/>
  <c r="X6" i="1"/>
  <c r="Y53" i="1"/>
  <c r="AA53" i="1" s="1"/>
  <c r="Y61" i="1"/>
  <c r="AA61" i="1" s="1"/>
  <c r="Y62" i="1"/>
  <c r="AA62" i="1" s="1"/>
  <c r="Z53" i="1"/>
  <c r="Z54" i="1"/>
  <c r="Z56" i="1"/>
  <c r="Z57" i="1"/>
  <c r="Y57" i="1" s="1"/>
  <c r="AA57" i="1" s="1"/>
  <c r="Z58" i="1"/>
  <c r="Z59" i="1"/>
  <c r="Z60" i="1"/>
  <c r="Z61" i="1"/>
  <c r="Z62" i="1"/>
  <c r="Z63" i="1"/>
  <c r="Z64" i="1"/>
  <c r="Z65" i="1"/>
  <c r="Z52" i="1"/>
  <c r="X53" i="1"/>
  <c r="X54" i="1"/>
  <c r="Y54" i="1" s="1"/>
  <c r="AA54" i="1" s="1"/>
  <c r="X56" i="1"/>
  <c r="Y56" i="1" s="1"/>
  <c r="AA56" i="1" s="1"/>
  <c r="X57" i="1"/>
  <c r="X58" i="1"/>
  <c r="Y58" i="1" s="1"/>
  <c r="AA58" i="1" s="1"/>
  <c r="X59" i="1"/>
  <c r="Y59" i="1" s="1"/>
  <c r="AA59" i="1" s="1"/>
  <c r="X60" i="1"/>
  <c r="Y60" i="1" s="1"/>
  <c r="AA60" i="1" s="1"/>
  <c r="X61" i="1"/>
  <c r="X62" i="1"/>
  <c r="X63" i="1"/>
  <c r="Y63" i="1" s="1"/>
  <c r="AA63" i="1" s="1"/>
  <c r="X64" i="1"/>
  <c r="Y64" i="1" s="1"/>
  <c r="AA64" i="1" s="1"/>
  <c r="X65" i="1"/>
  <c r="Y65" i="1" s="1"/>
  <c r="AA65" i="1" s="1"/>
  <c r="X52" i="1"/>
  <c r="Y52" i="1" s="1"/>
  <c r="AA52" i="1" s="1"/>
  <c r="Y475" i="1" l="1"/>
  <c r="AA475" i="1" s="1"/>
  <c r="Y577" i="1"/>
  <c r="AA577" i="1" s="1"/>
  <c r="Y642" i="1"/>
  <c r="AA642" i="1" s="1"/>
  <c r="Y530" i="1"/>
  <c r="AA530" i="1" s="1"/>
  <c r="Y534" i="1"/>
  <c r="AA534" i="1" s="1"/>
  <c r="Y617" i="1"/>
  <c r="AA617" i="1" s="1"/>
  <c r="Y163" i="1"/>
  <c r="AA163" i="1" s="1"/>
  <c r="Y155" i="1"/>
  <c r="AA155" i="1" s="1"/>
  <c r="Y315" i="1"/>
  <c r="AA315" i="1" s="1"/>
  <c r="Y393" i="1"/>
  <c r="AA393" i="1" s="1"/>
  <c r="Y385" i="1"/>
  <c r="AA385" i="1" s="1"/>
  <c r="Y437" i="1"/>
  <c r="AA437" i="1" s="1"/>
  <c r="Y532" i="1"/>
  <c r="AA532" i="1" s="1"/>
  <c r="Y576" i="1"/>
  <c r="AA576" i="1" s="1"/>
  <c r="Y607" i="1"/>
  <c r="AA607" i="1" s="1"/>
  <c r="Y677" i="1"/>
  <c r="AA677" i="1" s="1"/>
  <c r="Y801" i="1"/>
  <c r="AA801" i="1" s="1"/>
  <c r="Y811" i="1"/>
  <c r="AA811" i="1" s="1"/>
  <c r="Y1012" i="1"/>
  <c r="AA1012" i="1" s="1"/>
  <c r="Y544" i="1"/>
  <c r="AA544" i="1" s="1"/>
  <c r="Y569" i="1"/>
  <c r="AA569" i="1" s="1"/>
  <c r="Y716" i="1"/>
  <c r="AA716" i="1" s="1"/>
  <c r="Y392" i="1"/>
  <c r="AA392" i="1" s="1"/>
  <c r="Y384" i="1"/>
  <c r="AA384" i="1" s="1"/>
  <c r="Y986" i="1"/>
  <c r="AA986" i="1" s="1"/>
  <c r="Y810" i="1"/>
  <c r="AA810" i="1" s="1"/>
  <c r="Y1004" i="1"/>
  <c r="AA1004" i="1" s="1"/>
  <c r="Y818" i="1"/>
  <c r="AA818" i="1" s="1"/>
  <c r="Y809" i="1"/>
  <c r="AA809" i="1" s="1"/>
  <c r="Y897" i="1"/>
  <c r="AA897" i="1" s="1"/>
  <c r="Y886" i="1"/>
  <c r="AA886" i="1" s="1"/>
  <c r="Y952" i="1"/>
  <c r="AA952" i="1" s="1"/>
  <c r="Y993" i="1"/>
  <c r="AA993" i="1" s="1"/>
  <c r="Y985" i="1"/>
  <c r="AA985" i="1" s="1"/>
  <c r="Y1023" i="1"/>
  <c r="AA1023" i="1" s="1"/>
  <c r="Y757" i="1"/>
  <c r="AA757" i="1" s="1"/>
  <c r="Y992" i="1"/>
  <c r="AA992" i="1" s="1"/>
  <c r="Y1003" i="1"/>
  <c r="AA1003" i="1" s="1"/>
  <c r="Y108" i="1"/>
  <c r="AA108" i="1" s="1"/>
  <c r="Y107" i="1"/>
  <c r="AA107" i="1" s="1"/>
  <c r="Y324" i="1"/>
  <c r="AA324" i="1" s="1"/>
  <c r="Y106" i="1"/>
  <c r="AA106" i="1" s="1"/>
  <c r="Y119" i="1"/>
  <c r="AA119" i="1" s="1"/>
  <c r="Y433" i="1"/>
  <c r="AA433" i="1" s="1"/>
  <c r="Y423" i="1"/>
  <c r="AA423" i="1" s="1"/>
  <c r="Y574" i="1"/>
  <c r="AA574" i="1" s="1"/>
  <c r="Y613" i="1"/>
  <c r="AA613" i="1" s="1"/>
  <c r="Y689" i="1"/>
  <c r="AA689" i="1" s="1"/>
  <c r="Y681" i="1"/>
  <c r="AA681" i="1" s="1"/>
  <c r="Y104" i="1"/>
  <c r="AA104" i="1" s="1"/>
  <c r="Y211" i="1"/>
  <c r="AA211" i="1" s="1"/>
  <c r="Y323" i="1"/>
  <c r="AA323" i="1" s="1"/>
  <c r="Y390" i="1"/>
  <c r="AA390" i="1" s="1"/>
  <c r="Y382" i="1"/>
  <c r="AA382" i="1" s="1"/>
  <c r="Y473" i="1"/>
  <c r="AA473" i="1" s="1"/>
  <c r="Y688" i="1"/>
  <c r="AA688" i="1" s="1"/>
  <c r="Y680" i="1"/>
  <c r="AA680" i="1" s="1"/>
  <c r="Y765" i="1"/>
  <c r="AA765" i="1" s="1"/>
  <c r="Y807" i="1"/>
  <c r="AA807" i="1" s="1"/>
  <c r="Y1042" i="1"/>
  <c r="AA1042" i="1" s="1"/>
  <c r="Y1033" i="1"/>
  <c r="AA1033" i="1" s="1"/>
  <c r="Y759" i="1"/>
  <c r="AA759" i="1" s="1"/>
  <c r="Y854" i="1"/>
  <c r="AA854" i="1" s="1"/>
  <c r="Y846" i="1"/>
  <c r="AA846" i="1" s="1"/>
  <c r="Y895" i="1"/>
  <c r="AA895" i="1" s="1"/>
  <c r="Y932" i="1"/>
  <c r="AA932" i="1" s="1"/>
  <c r="Y1017" i="1"/>
  <c r="AA1017" i="1" s="1"/>
  <c r="Y624" i="1"/>
  <c r="AA624" i="1" s="1"/>
  <c r="Y312" i="1"/>
  <c r="AA312" i="1" s="1"/>
  <c r="Y101" i="1"/>
  <c r="AA101" i="1" s="1"/>
  <c r="Y159" i="1"/>
  <c r="AA159" i="1" s="1"/>
  <c r="Y199" i="1"/>
  <c r="AA199" i="1" s="1"/>
  <c r="Y240" i="1"/>
  <c r="AA240" i="1" s="1"/>
  <c r="Y320" i="1"/>
  <c r="AA320" i="1" s="1"/>
  <c r="Y308" i="1"/>
  <c r="AA308" i="1" s="1"/>
  <c r="Y389" i="1"/>
  <c r="AA389" i="1" s="1"/>
  <c r="Y381" i="1"/>
  <c r="AA381" i="1" s="1"/>
  <c r="Y1089" i="1"/>
  <c r="AA1089" i="1" s="1"/>
  <c r="Y467" i="1"/>
  <c r="AA467" i="1" s="1"/>
  <c r="Y682" i="1"/>
  <c r="AA682" i="1" s="1"/>
  <c r="Y202" i="1"/>
  <c r="AA202" i="1" s="1"/>
  <c r="Y242" i="1"/>
  <c r="AA242" i="1" s="1"/>
  <c r="Y210" i="1"/>
  <c r="AA210" i="1" s="1"/>
  <c r="Y100" i="1"/>
  <c r="AA100" i="1" s="1"/>
  <c r="Y209" i="1"/>
  <c r="AA209" i="1" s="1"/>
  <c r="Y342" i="1"/>
  <c r="AA342" i="1" s="1"/>
  <c r="Y388" i="1"/>
  <c r="AA388" i="1" s="1"/>
  <c r="Y420" i="1"/>
  <c r="AA420" i="1" s="1"/>
  <c r="Y472" i="1"/>
  <c r="AA472" i="1" s="1"/>
  <c r="Y538" i="1"/>
  <c r="AA538" i="1" s="1"/>
  <c r="Y621" i="1"/>
  <c r="AA621" i="1" s="1"/>
  <c r="Y610" i="1"/>
  <c r="AA610" i="1" s="1"/>
  <c r="Y687" i="1"/>
  <c r="AA687" i="1" s="1"/>
  <c r="Y679" i="1"/>
  <c r="AA679" i="1" s="1"/>
  <c r="Y758" i="1"/>
  <c r="AA758" i="1" s="1"/>
  <c r="Y853" i="1"/>
  <c r="AA853" i="1" s="1"/>
  <c r="Y845" i="1"/>
  <c r="AA845" i="1" s="1"/>
  <c r="Y893" i="1"/>
  <c r="AA893" i="1" s="1"/>
  <c r="Y939" i="1"/>
  <c r="AA939" i="1" s="1"/>
  <c r="Y931" i="1"/>
  <c r="AA931" i="1" s="1"/>
  <c r="Y990" i="1"/>
  <c r="AA990" i="1" s="1"/>
  <c r="Y1016" i="1"/>
  <c r="AA1016" i="1" s="1"/>
  <c r="Y1008" i="1"/>
  <c r="AA1008" i="1" s="1"/>
  <c r="Y1057" i="1"/>
  <c r="AA1057" i="1" s="1"/>
  <c r="Y542" i="1"/>
  <c r="AA542" i="1" s="1"/>
  <c r="Y930" i="1"/>
  <c r="AA930" i="1" s="1"/>
  <c r="Y425" i="1"/>
  <c r="AA425" i="1" s="1"/>
  <c r="Y479" i="1"/>
  <c r="AA479" i="1" s="1"/>
  <c r="Y471" i="1"/>
  <c r="AA471" i="1" s="1"/>
  <c r="Y546" i="1"/>
  <c r="AA546" i="1" s="1"/>
  <c r="Y620" i="1"/>
  <c r="AA620" i="1" s="1"/>
  <c r="Y608" i="1"/>
  <c r="AA608" i="1" s="1"/>
  <c r="Y686" i="1"/>
  <c r="AA686" i="1" s="1"/>
  <c r="Y678" i="1"/>
  <c r="AA678" i="1" s="1"/>
  <c r="Y892" i="1"/>
  <c r="AA892" i="1" s="1"/>
  <c r="Y1060" i="1"/>
  <c r="AA1060" i="1" s="1"/>
  <c r="Y814" i="1"/>
  <c r="AA814" i="1" s="1"/>
  <c r="Y1031" i="1"/>
  <c r="AA1031" i="1" s="1"/>
  <c r="Y1087" i="1"/>
  <c r="AA1087" i="1" s="1"/>
  <c r="Y690" i="1"/>
  <c r="AA690" i="1" s="1"/>
  <c r="Y97" i="1"/>
  <c r="AA97" i="1" s="1"/>
  <c r="Y246" i="1"/>
  <c r="AA246" i="1" s="1"/>
  <c r="Y317" i="1"/>
  <c r="AA317" i="1" s="1"/>
  <c r="Y343" i="1"/>
  <c r="AA343" i="1" s="1"/>
  <c r="Y439" i="1"/>
  <c r="AA439" i="1" s="1"/>
  <c r="Y429" i="1"/>
  <c r="AA429" i="1" s="1"/>
  <c r="Y164" i="1"/>
  <c r="AA164" i="1" s="1"/>
  <c r="Y156" i="1"/>
  <c r="AA156" i="1" s="1"/>
  <c r="Y245" i="1"/>
  <c r="AA245" i="1" s="1"/>
  <c r="Y380" i="1"/>
  <c r="AA380" i="1" s="1"/>
  <c r="Y535" i="1"/>
  <c r="AA535" i="1" s="1"/>
  <c r="Y578" i="1"/>
  <c r="AA578" i="1" s="1"/>
  <c r="Y570" i="1"/>
  <c r="AA570" i="1" s="1"/>
  <c r="Y685" i="1"/>
  <c r="AA685" i="1" s="1"/>
  <c r="Y769" i="1"/>
  <c r="AA769" i="1" s="1"/>
  <c r="Y813" i="1"/>
  <c r="AA813" i="1" s="1"/>
  <c r="Y802" i="1"/>
  <c r="AA802" i="1" s="1"/>
  <c r="Y851" i="1"/>
  <c r="AA851" i="1" s="1"/>
  <c r="Y900" i="1"/>
  <c r="AA900" i="1" s="1"/>
  <c r="Y891" i="1"/>
  <c r="AA891" i="1" s="1"/>
  <c r="Y937" i="1"/>
  <c r="AA937" i="1" s="1"/>
  <c r="Y929" i="1"/>
  <c r="AA929" i="1" s="1"/>
  <c r="Y844" i="1"/>
  <c r="AA844" i="1" s="1"/>
  <c r="Y995" i="1"/>
  <c r="AA995" i="1" s="1"/>
  <c r="Y987" i="1"/>
  <c r="AA987" i="1" s="1"/>
  <c r="Y194" i="1"/>
  <c r="AA19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081" authorId="0" shapeId="0" xr:uid="{00000000-0006-0000-0000-000001000000}">
      <text>
        <r>
          <rPr>
            <sz val="10"/>
            <color rgb="FF000000"/>
            <rFont val="Arial"/>
            <scheme val="minor"/>
          </rPr>
          <t>18D not sampled - figures may be from autoanalyzer duplicate (Tera poured)</t>
        </r>
      </text>
    </comment>
  </commentList>
</comments>
</file>

<file path=xl/sharedStrings.xml><?xml version="1.0" encoding="utf-8"?>
<sst xmlns="http://schemas.openxmlformats.org/spreadsheetml/2006/main" count="5292" uniqueCount="211">
  <si>
    <t>DateCollected</t>
  </si>
  <si>
    <t>Site</t>
  </si>
  <si>
    <t>River</t>
  </si>
  <si>
    <t>NDVI</t>
  </si>
  <si>
    <t>Q (m^3/s)</t>
  </si>
  <si>
    <t>pH</t>
  </si>
  <si>
    <t>Conductivity</t>
  </si>
  <si>
    <t>TN (mg/L)</t>
  </si>
  <si>
    <t>TP (mg/L)</t>
  </si>
  <si>
    <t>Nitrate (mg/L)</t>
  </si>
  <si>
    <t>Ammonium (mg/L)</t>
  </si>
  <si>
    <t>SRP (ug/L)</t>
  </si>
  <si>
    <t>TSS</t>
  </si>
  <si>
    <t>VSS</t>
  </si>
  <si>
    <t>NVSS</t>
  </si>
  <si>
    <t>POM</t>
  </si>
  <si>
    <t>DOC</t>
  </si>
  <si>
    <t>??</t>
  </si>
  <si>
    <t>Q (cms)</t>
  </si>
  <si>
    <t>Volume</t>
  </si>
  <si>
    <t xml:space="preserve">Inital Weight </t>
  </si>
  <si>
    <t>Dry Weight</t>
  </si>
  <si>
    <t>Ashed Weight</t>
  </si>
  <si>
    <t>Lake</t>
  </si>
  <si>
    <t>FM</t>
  </si>
  <si>
    <t>MB</t>
  </si>
  <si>
    <t>DE</t>
  </si>
  <si>
    <t>LFM</t>
  </si>
  <si>
    <t>TD</t>
  </si>
  <si>
    <t>12D</t>
  </si>
  <si>
    <t>18D</t>
  </si>
  <si>
    <t>over</t>
  </si>
  <si>
    <t>Dam</t>
  </si>
  <si>
    <t>TD1</t>
  </si>
  <si>
    <t>TD3</t>
  </si>
  <si>
    <t>TD2</t>
  </si>
  <si>
    <t>FML1</t>
  </si>
  <si>
    <t>FML3</t>
  </si>
  <si>
    <t>BCB</t>
  </si>
  <si>
    <t>MBL1</t>
  </si>
  <si>
    <t>MBL2</t>
  </si>
  <si>
    <t>DEL1</t>
  </si>
  <si>
    <t>DEL2</t>
  </si>
  <si>
    <t>EFL1</t>
  </si>
  <si>
    <t>EFL2</t>
  </si>
  <si>
    <t>EFL3</t>
  </si>
  <si>
    <t>FML2</t>
  </si>
  <si>
    <t>FML2D</t>
  </si>
  <si>
    <t>FML4</t>
  </si>
  <si>
    <t>LFL1</t>
  </si>
  <si>
    <t>LFL2</t>
  </si>
  <si>
    <t>LFL3</t>
  </si>
  <si>
    <t>LFL4</t>
  </si>
  <si>
    <t>EFL3D</t>
  </si>
  <si>
    <t>TD2D</t>
  </si>
  <si>
    <t>Discharge (m3/s)</t>
  </si>
  <si>
    <t>* Note: NDVI is based on 10 composite (5 days before and 5 days after sampling event. This is the mean NDVI calculated within a 100-meter buffer around the creeks between the in-park sampling points. Discharge is from autologger data - each taken at 10am during the sampling day. *</t>
  </si>
  <si>
    <t>TN (mg/L) Downstream</t>
  </si>
  <si>
    <t>TN (mg/L) Upstream</t>
  </si>
  <si>
    <t>Nitrate (mg/L) Upstream</t>
  </si>
  <si>
    <t>Nitrate (mg/L) Downstream</t>
  </si>
  <si>
    <t>TP (mg/L) Upstream</t>
  </si>
  <si>
    <t>SRP (ug/L) Upstream</t>
  </si>
  <si>
    <t>TSS (mg/L) Upstream</t>
  </si>
  <si>
    <t>VSS (mg/L) Upstream</t>
  </si>
  <si>
    <t>NVSS (mg/L) Upstream</t>
  </si>
  <si>
    <t>POM (%) Upstream</t>
  </si>
  <si>
    <t>TP (mg/L) Downstream</t>
  </si>
  <si>
    <t>SRP (ug/L) Downstream</t>
  </si>
  <si>
    <t>TSS (mg/L) Downstream</t>
  </si>
  <si>
    <t>VSS (mg/L) Downstream</t>
  </si>
  <si>
    <t>NVSS (mg/L) Downstream</t>
  </si>
  <si>
    <t>POM (%) Downstream</t>
  </si>
  <si>
    <t>DOC (mg/L) Downstream</t>
  </si>
  <si>
    <t>DOC (mg/L) Upstream</t>
  </si>
  <si>
    <t>pH Upstream</t>
  </si>
  <si>
    <t>pH Downstream</t>
  </si>
  <si>
    <t>Conductivity (us/cm) Downstream</t>
  </si>
  <si>
    <t>Conductivity (us/cm) Upstream</t>
  </si>
  <si>
    <t>pH Diff</t>
  </si>
  <si>
    <t>Conductivity (us/cm) Diff</t>
  </si>
  <si>
    <t>TN (mg/L) Diff</t>
  </si>
  <si>
    <t>TP (mg/L) Diff</t>
  </si>
  <si>
    <t>Nitrate (mg/L) Diff</t>
  </si>
  <si>
    <t>SRP (ug/L) Diff</t>
  </si>
  <si>
    <t>TSS (mg/L) Diff</t>
  </si>
  <si>
    <t>VSS (mg/L) Diff</t>
  </si>
  <si>
    <t>NVSS (mg/L) Diff</t>
  </si>
  <si>
    <t>POM (%) Diff</t>
  </si>
  <si>
    <t>DOC (mg/L) Diff</t>
  </si>
  <si>
    <t>Date</t>
  </si>
  <si>
    <t>#3 Well in Park L4 Mile</t>
  </si>
  <si>
    <t>#7 Well in Farm 4 Mile</t>
  </si>
  <si>
    <t>Diff Wells in 4 Mile</t>
  </si>
  <si>
    <t>##N/A</t>
  </si>
  <si>
    <t>#9 Well in Park 4 Mile</t>
  </si>
  <si>
    <t>#13 Farm Well Four Mile Creek</t>
  </si>
  <si>
    <t>Marshall Branch Groundwater Farm</t>
  </si>
  <si>
    <t>Marshall Branch Groundwater Park</t>
  </si>
  <si>
    <t>Marshall Branch Groundwater Diff</t>
  </si>
  <si>
    <t xml:space="preserve">Nitrate (mg/L) Downstream </t>
  </si>
  <si>
    <t xml:space="preserve">Nitrate (mg/L) Diff </t>
  </si>
  <si>
    <t>pH Tile 1</t>
  </si>
  <si>
    <t>pH Tile 2</t>
  </si>
  <si>
    <t>pH Tile 3</t>
  </si>
  <si>
    <t>pH Tile 4</t>
  </si>
  <si>
    <t>pH Tile 5</t>
  </si>
  <si>
    <t>pH Tile 6</t>
  </si>
  <si>
    <t>Nitrate (mg/L) Tile 1</t>
  </si>
  <si>
    <t>SRP (ug/L) Tile 1</t>
  </si>
  <si>
    <t>DOC (mg/L) Tile 1</t>
  </si>
  <si>
    <t>Conductivity (us/cm) Tile 1</t>
  </si>
  <si>
    <t>Conductivity (us/cm) Tile 2</t>
  </si>
  <si>
    <t>Nitrate (mg/L) Tile 2</t>
  </si>
  <si>
    <t>SRP (ug/L) Tile 2</t>
  </si>
  <si>
    <t>DOC (mg/L) Tile 2</t>
  </si>
  <si>
    <t>Conductivity (us/cm) Tile 3</t>
  </si>
  <si>
    <t>Nitrate (mg/L) Tile 3</t>
  </si>
  <si>
    <t>SRP (ug/L) Tile 3</t>
  </si>
  <si>
    <t>DOC (mg/L) Tile 3</t>
  </si>
  <si>
    <t>Conductivity (us/cm) Tile 4</t>
  </si>
  <si>
    <t>Nitrate (mg/L) Tile 4</t>
  </si>
  <si>
    <t>SRP (ug/L) Tile 4</t>
  </si>
  <si>
    <t>DOC (mg/L) Tile 4</t>
  </si>
  <si>
    <t>Conductivity (us/cm) Tile 5</t>
  </si>
  <si>
    <t>Nitrate (mg/L) Tile 5</t>
  </si>
  <si>
    <t>SRP (ug/L) Tile 5</t>
  </si>
  <si>
    <t>DOC (mg/L) Tile 5</t>
  </si>
  <si>
    <t>Conductivity (us/cm) Tile 6</t>
  </si>
  <si>
    <t>Nitrate (mg/L) Tile 6</t>
  </si>
  <si>
    <t>SRP (ug/L) Tile 6</t>
  </si>
  <si>
    <t>DOC (mg/L) Tile 6</t>
  </si>
  <si>
    <t>Little Four</t>
  </si>
  <si>
    <t>Marshalls</t>
  </si>
  <si>
    <t>Deers Ear</t>
  </si>
  <si>
    <t>Deer's Ear</t>
  </si>
  <si>
    <t>Marshall's Branch</t>
  </si>
  <si>
    <t>Little Four Mile Creek</t>
  </si>
  <si>
    <t>Four Mile Creek</t>
  </si>
  <si>
    <t>Diff Wells in Little Four Mile</t>
  </si>
  <si>
    <t>4M</t>
  </si>
  <si>
    <t>Discharge (cms)</t>
  </si>
  <si>
    <t>L4 Q</t>
  </si>
  <si>
    <t>MB Q</t>
  </si>
  <si>
    <t>DE Q</t>
  </si>
  <si>
    <t>4M Q</t>
  </si>
  <si>
    <t>River 4M</t>
  </si>
  <si>
    <t>Site #11</t>
  </si>
  <si>
    <t>Site #8</t>
  </si>
  <si>
    <t>River L4</t>
  </si>
  <si>
    <t>Site #5</t>
  </si>
  <si>
    <t>Site 2</t>
  </si>
  <si>
    <t>Site #19</t>
  </si>
  <si>
    <t>River MB</t>
  </si>
  <si>
    <t>Site #16</t>
  </si>
  <si>
    <t>River = DE</t>
  </si>
  <si>
    <t>Site =24</t>
  </si>
  <si>
    <t>Site =22</t>
  </si>
  <si>
    <t>Total Q</t>
  </si>
  <si>
    <t>Change in Lake</t>
  </si>
  <si>
    <t>Change in Whole Park</t>
  </si>
  <si>
    <t>TN (mg/L) Lake</t>
  </si>
  <si>
    <t>TP (mg/L) Lake</t>
  </si>
  <si>
    <t>Nitrate (mg/L) Lake</t>
  </si>
  <si>
    <t>SRP (ug/L) Lake</t>
  </si>
  <si>
    <t>TSS (mg/L) Lake</t>
  </si>
  <si>
    <t>DOC (mg/L) Lake</t>
  </si>
  <si>
    <t xml:space="preserve"> </t>
  </si>
  <si>
    <t>Streams</t>
  </si>
  <si>
    <t>Park</t>
  </si>
  <si>
    <t>Lake pH</t>
  </si>
  <si>
    <t>Lake Conductivity</t>
  </si>
  <si>
    <t>pH Lake</t>
  </si>
  <si>
    <t>Conductivity (us/cm) Lake</t>
  </si>
  <si>
    <t>Stream</t>
  </si>
  <si>
    <t>Outflow</t>
  </si>
  <si>
    <t>Discharge</t>
  </si>
  <si>
    <t>ph</t>
  </si>
  <si>
    <t xml:space="preserve">Conductivity (us/cm) </t>
  </si>
  <si>
    <t xml:space="preserve">TN (mg/L) </t>
  </si>
  <si>
    <t xml:space="preserve">TP (mg/L) </t>
  </si>
  <si>
    <t xml:space="preserve">Nitrate (mg/L) </t>
  </si>
  <si>
    <t xml:space="preserve">SRP (ug/L) </t>
  </si>
  <si>
    <t xml:space="preserve">TSS (mg/L) </t>
  </si>
  <si>
    <t xml:space="preserve">DOC (mg/L) </t>
  </si>
  <si>
    <t>Boundary</t>
  </si>
  <si>
    <t>pH upstream</t>
  </si>
  <si>
    <t>Conductivity Upstream (us/cm)</t>
  </si>
  <si>
    <t>FM Upstream</t>
  </si>
  <si>
    <t>FM Downstream</t>
  </si>
  <si>
    <t>LFM Upstream</t>
  </si>
  <si>
    <t>LFM Downstream</t>
  </si>
  <si>
    <t>MB Upstream</t>
  </si>
  <si>
    <t>MB Downstream</t>
  </si>
  <si>
    <t>DE Upstream</t>
  </si>
  <si>
    <t>DE Downstream</t>
  </si>
  <si>
    <t>Change in Park</t>
  </si>
  <si>
    <t>Change in Streams</t>
  </si>
  <si>
    <t>Site EMCs</t>
  </si>
  <si>
    <t>TSS (mg/L)</t>
  </si>
  <si>
    <t>DOC (mg/L)</t>
  </si>
  <si>
    <t>Conductivity (us/cm)</t>
  </si>
  <si>
    <t>Confluence</t>
  </si>
  <si>
    <t>This is the difference in EMC between locations and can be used to test for #3 in MCD stats "3)	Change in park to change in streams vs change in lakes See bottom of slide 2."</t>
  </si>
  <si>
    <t>These are the event mean concentrations (weighted average from the 4 streams based on flow contribution) and can be used for #2 in MCD stats "2)	Run 2-yr data for the 8 water quality variables to compare a) overall EMC values within the park (boundary EMC vs Outflow concentration) b) EMC of boundary vs EMC of park (confluence with lake) and c) confluence of lake vs outflow. See middle of slide 2"</t>
  </si>
  <si>
    <t>Raw concentrations for upstream and downstream river sites along with lake outflow. This can be used for the first part of #1 in MCD Stats.  "Run 2-yr data for the 8 water quality variables same way as in Tessa’s study but without NDVI. " See top of slide 2</t>
  </si>
  <si>
    <r>
      <t xml:space="preserve">These are the differneces in stream concentration (downstream minus upstream values). We also have discharge for each creek here. This can be used for the second part of #1 in MCD stats "This includes the individual </t>
    </r>
    <r>
      <rPr>
        <b/>
        <sz val="10"/>
        <color rgb="FF000000"/>
        <rFont val="Arial"/>
        <family val="2"/>
        <scheme val="minor"/>
      </rPr>
      <t>Q vs response graphs</t>
    </r>
    <r>
      <rPr>
        <sz val="10"/>
        <color rgb="FF000000"/>
        <rFont val="Arial"/>
        <scheme val="minor"/>
      </rPr>
      <t>." See slide 3</t>
    </r>
  </si>
  <si>
    <r>
      <rPr>
        <b/>
        <sz val="10"/>
        <color rgb="FF000000"/>
        <rFont val="Arial"/>
        <family val="2"/>
        <scheme val="minor"/>
      </rPr>
      <t>These are the differneces in stream concentration (downstream minus upstream values). We also have discharge for each creek here.</t>
    </r>
    <r>
      <rPr>
        <sz val="10"/>
        <color rgb="FF000000"/>
        <rFont val="Arial"/>
        <family val="2"/>
        <scheme val="minor"/>
      </rPr>
      <t xml:space="preserve"> This can be used for the second part of #1 in MCD stats "This includes the individual Q vs response graphs." See slide 3</t>
    </r>
  </si>
  <si>
    <r>
      <rPr>
        <b/>
        <sz val="10"/>
        <color rgb="FF000000"/>
        <rFont val="Arial"/>
        <family val="2"/>
        <scheme val="minor"/>
      </rPr>
      <t>Raw concentrations for upstream and downstream river sites along with lake outflow.</t>
    </r>
    <r>
      <rPr>
        <sz val="10"/>
        <color rgb="FF000000"/>
        <rFont val="Arial"/>
        <scheme val="minor"/>
      </rPr>
      <t xml:space="preserve"> </t>
    </r>
    <r>
      <rPr>
        <b/>
        <sz val="10"/>
        <color rgb="FF000000"/>
        <rFont val="Arial"/>
        <family val="2"/>
        <scheme val="minor"/>
      </rPr>
      <t>We also have discharge for each creek here.</t>
    </r>
    <r>
      <rPr>
        <sz val="10"/>
        <color rgb="FF000000"/>
        <rFont val="Arial"/>
        <scheme val="minor"/>
      </rPr>
      <t xml:space="preserve"> This can be used for the first part of #1 in MCD Stats.  "Run 2-yr data for the 8 water quality variables same way as in Tessa’s study but without NDVI. " See top of slide 2</t>
    </r>
  </si>
  <si>
    <r>
      <rPr>
        <b/>
        <sz val="10"/>
        <color rgb="FF000000"/>
        <rFont val="Arial"/>
        <family val="2"/>
        <scheme val="minor"/>
      </rPr>
      <t>These are the event mean concentrations (weighted average from the 4 streams based on flow contribution) and can be used for #2 in MCD stats</t>
    </r>
    <r>
      <rPr>
        <sz val="10"/>
        <color rgb="FF000000"/>
        <rFont val="Arial"/>
        <family val="2"/>
        <scheme val="minor"/>
      </rPr>
      <t xml:space="preserve"> "2)	Run 2-yr data for the 8 water quality variables to compare a) overall EMC values within the park (boundary EMC vs Outflow concentration) b) EMC of boundary vs EMC of park (confluence with lake) and c) confluence of lake vs outflow. See middle of slide 2"</t>
    </r>
  </si>
  <si>
    <r>
      <rPr>
        <b/>
        <sz val="10"/>
        <color rgb="FF000000"/>
        <rFont val="Arial"/>
        <family val="2"/>
        <scheme val="minor"/>
      </rPr>
      <t>This is the difference in EMC between locations and can be used to test for #3 in MCD stats</t>
    </r>
    <r>
      <rPr>
        <sz val="10"/>
        <color rgb="FF000000"/>
        <rFont val="Arial"/>
        <scheme val="minor"/>
      </rPr>
      <t xml:space="preserve"> "3)	Change in park to change in streams vs change in lakes See bottom of slide 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</si>
</sst>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
  </numFmts>
  <fonts count="23" x14ac:knownFonts="1">
    <font>
      <sz val="10"/>
      <color rgb="FF000000"/>
      <name val="Arial"/>
      <scheme val="minor"/>
    </font>
    <font>
      <sz val="11"/>
      <color theme="1"/>
      <name val="Calibri"/>
    </font>
    <font>
      <sz val="10"/>
      <color theme="1"/>
      <name val="Arial"/>
      <scheme val="minor"/>
    </font>
    <font>
      <sz val="10"/>
      <color theme="1"/>
      <name val="Arial"/>
    </font>
    <font>
      <sz val="12"/>
      <color theme="1"/>
      <name val="Arial"/>
    </font>
    <font>
      <sz val="11"/>
      <color rgb="FF000000"/>
      <name val="Calibri"/>
    </font>
    <font>
      <sz val="10"/>
      <color rgb="FF000000"/>
      <name val="Arial"/>
    </font>
    <font>
      <sz val="10"/>
      <color rgb="FF000000"/>
      <name val="Arial"/>
    </font>
    <font>
      <sz val="10"/>
      <color theme="1"/>
      <name val="Arial"/>
    </font>
    <font>
      <sz val="10"/>
      <color rgb="FF000000"/>
      <name val="Arial"/>
      <family val="2"/>
      <scheme val="minor"/>
    </font>
    <font>
      <i/>
      <sz val="10"/>
      <color rgb="FF000000"/>
      <name val="Arial"/>
      <family val="2"/>
      <scheme val="minor"/>
    </font>
    <font>
      <sz val="11"/>
      <color theme="1"/>
      <name val="Calibri"/>
      <family val="2"/>
    </font>
    <font>
      <b/>
      <sz val="11"/>
      <color rgb="FFFA7D00"/>
      <name val="Arial"/>
      <family val="2"/>
      <scheme val="minor"/>
    </font>
    <font>
      <b/>
      <sz val="11"/>
      <color rgb="FF0070C0"/>
      <name val="Arial"/>
      <family val="2"/>
      <scheme val="minor"/>
    </font>
    <font>
      <b/>
      <sz val="11"/>
      <color rgb="FFFF0000"/>
      <name val="Arial"/>
      <family val="2"/>
      <scheme val="minor"/>
    </font>
    <font>
      <b/>
      <sz val="11"/>
      <color theme="9"/>
      <name val="Arial"/>
      <family val="2"/>
      <scheme val="minor"/>
    </font>
    <font>
      <sz val="11"/>
      <color rgb="FF006100"/>
      <name val="Arial"/>
      <family val="2"/>
      <scheme val="minor"/>
    </font>
    <font>
      <sz val="10"/>
      <color theme="1"/>
      <name val="Arial"/>
      <family val="2"/>
    </font>
    <font>
      <sz val="10"/>
      <color theme="9" tint="0.79998168889431442"/>
      <name val="Arial"/>
      <family val="2"/>
      <scheme val="minor"/>
    </font>
    <font>
      <sz val="10"/>
      <color theme="1"/>
      <name val="Arial"/>
      <family val="2"/>
      <scheme val="minor"/>
    </font>
    <font>
      <sz val="10"/>
      <name val="Arial"/>
      <family val="2"/>
      <scheme val="minor"/>
    </font>
    <font>
      <sz val="11"/>
      <name val="Arial"/>
      <family val="2"/>
      <scheme val="minor"/>
    </font>
    <font>
      <b/>
      <sz val="10"/>
      <color rgb="FF000000"/>
      <name val="Arial"/>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rgb="FFF2F2F2"/>
      </patternFill>
    </fill>
    <fill>
      <patternFill patternType="solid">
        <fgColor rgb="FFC6EFCE"/>
      </patternFill>
    </fill>
    <fill>
      <patternFill patternType="solid">
        <fgColor rgb="FF7030A0"/>
        <bgColor indexed="64"/>
      </patternFill>
    </fill>
  </fills>
  <borders count="6">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top/>
      <bottom/>
      <diagonal/>
    </border>
  </borders>
  <cellStyleXfs count="3">
    <xf numFmtId="0" fontId="0" fillId="0" borderId="0"/>
    <xf numFmtId="0" fontId="12" fillId="4" borderId="1" applyNumberFormat="0" applyAlignment="0" applyProtection="0"/>
    <xf numFmtId="0" fontId="16" fillId="5" borderId="0" applyNumberFormat="0" applyBorder="0" applyAlignment="0" applyProtection="0"/>
  </cellStyleXfs>
  <cellXfs count="13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3" fillId="0" borderId="0" xfId="0" applyFont="1" applyAlignment="1"/>
    <xf numFmtId="0" fontId="3" fillId="0" borderId="0" xfId="0" applyFont="1" applyAlignment="1"/>
    <xf numFmtId="14" fontId="4" fillId="0" borderId="0" xfId="0" applyNumberFormat="1" applyFont="1" applyAlignment="1">
      <alignment horizontal="right"/>
    </xf>
    <xf numFmtId="0" fontId="2" fillId="0" borderId="0" xfId="0" applyFont="1"/>
    <xf numFmtId="0" fontId="3" fillId="0" borderId="0" xfId="0" applyFont="1" applyAlignment="1">
      <alignment horizontal="right"/>
    </xf>
    <xf numFmtId="0" fontId="3" fillId="0" borderId="0" xfId="0" applyFont="1" applyAlignment="1">
      <alignment horizontal="right"/>
    </xf>
    <xf numFmtId="0" fontId="3" fillId="0" borderId="0" xfId="0" applyFont="1" applyAlignment="1">
      <alignment horizontal="right"/>
    </xf>
    <xf numFmtId="0" fontId="5" fillId="0" borderId="0" xfId="0" applyFont="1" applyAlignment="1">
      <alignment horizontal="right"/>
    </xf>
    <xf numFmtId="14" fontId="3" fillId="0" borderId="0" xfId="0" applyNumberFormat="1" applyFont="1" applyAlignment="1">
      <alignment horizontal="right"/>
    </xf>
    <xf numFmtId="14" fontId="3" fillId="0" borderId="0" xfId="0" applyNumberFormat="1" applyFont="1" applyAlignment="1"/>
    <xf numFmtId="0" fontId="6" fillId="0" borderId="0" xfId="0" applyFont="1"/>
    <xf numFmtId="14" fontId="5" fillId="0" borderId="0" xfId="0" applyNumberFormat="1" applyFont="1" applyAlignment="1">
      <alignment horizontal="right"/>
    </xf>
    <xf numFmtId="14" fontId="4" fillId="0" borderId="0" xfId="0" applyNumberFormat="1" applyFont="1" applyAlignment="1"/>
    <xf numFmtId="164" fontId="3" fillId="0" borderId="0" xfId="0" applyNumberFormat="1" applyFont="1" applyAlignment="1">
      <alignment horizontal="right"/>
    </xf>
    <xf numFmtId="0" fontId="1" fillId="0" borderId="0" xfId="0" applyFont="1" applyAlignment="1">
      <alignment horizontal="right"/>
    </xf>
    <xf numFmtId="0" fontId="7" fillId="0" borderId="0" xfId="0" applyFont="1" applyAlignment="1">
      <alignment horizontal="right"/>
    </xf>
    <xf numFmtId="0" fontId="8" fillId="0" borderId="0" xfId="0" applyFont="1" applyAlignment="1">
      <alignment horizontal="right"/>
    </xf>
    <xf numFmtId="0" fontId="8" fillId="0" borderId="0" xfId="0" applyFont="1" applyAlignment="1">
      <alignment horizontal="right"/>
    </xf>
    <xf numFmtId="0" fontId="7" fillId="0" borderId="0" xfId="0" applyFont="1" applyAlignment="1">
      <alignment horizontal="center"/>
    </xf>
    <xf numFmtId="0" fontId="3" fillId="0" borderId="0" xfId="0" applyFont="1" applyAlignment="1">
      <alignment horizontal="center"/>
    </xf>
    <xf numFmtId="0" fontId="8" fillId="0" borderId="0" xfId="0" applyFont="1" applyAlignment="1">
      <alignment horizontal="center"/>
    </xf>
    <xf numFmtId="165" fontId="4" fillId="0" borderId="0" xfId="0" applyNumberFormat="1" applyFont="1" applyAlignment="1"/>
    <xf numFmtId="2" fontId="3" fillId="0" borderId="0" xfId="0" applyNumberFormat="1" applyFont="1" applyAlignment="1">
      <alignment horizontal="right"/>
    </xf>
    <xf numFmtId="165" fontId="3" fillId="0" borderId="0" xfId="0" applyNumberFormat="1" applyFont="1" applyAlignment="1"/>
    <xf numFmtId="0" fontId="8" fillId="0" borderId="0" xfId="0" applyFont="1" applyAlignment="1"/>
    <xf numFmtId="165" fontId="3" fillId="0" borderId="0" xfId="0" applyNumberFormat="1" applyFont="1" applyAlignment="1">
      <alignment horizontal="right"/>
    </xf>
    <xf numFmtId="165" fontId="3" fillId="0" borderId="0" xfId="0" applyNumberFormat="1" applyFont="1" applyAlignment="1">
      <alignment horizontal="right"/>
    </xf>
    <xf numFmtId="0" fontId="3" fillId="0" borderId="0" xfId="0" applyFont="1" applyAlignment="1">
      <alignment horizontal="right"/>
    </xf>
    <xf numFmtId="165" fontId="2" fillId="0" borderId="0" xfId="0" applyNumberFormat="1" applyFont="1" applyAlignment="1"/>
    <xf numFmtId="0" fontId="5" fillId="0" borderId="0" xfId="0" applyFont="1" applyAlignment="1"/>
    <xf numFmtId="0" fontId="2" fillId="0" borderId="0" xfId="0" applyFont="1" applyAlignment="1">
      <alignment wrapText="1"/>
    </xf>
    <xf numFmtId="14" fontId="5" fillId="0" borderId="0" xfId="0" applyNumberFormat="1" applyFont="1" applyAlignment="1">
      <alignment horizontal="right"/>
    </xf>
    <xf numFmtId="0" fontId="7" fillId="0" borderId="0" xfId="0" applyFont="1" applyAlignment="1">
      <alignment horizontal="right"/>
    </xf>
    <xf numFmtId="14" fontId="0" fillId="0" borderId="0" xfId="0" applyNumberFormat="1" applyFont="1" applyAlignment="1"/>
    <xf numFmtId="14" fontId="0" fillId="2" borderId="0" xfId="0" applyNumberFormat="1" applyFont="1" applyFill="1" applyAlignment="1"/>
    <xf numFmtId="0" fontId="0" fillId="2" borderId="0" xfId="0" applyFont="1" applyFill="1" applyAlignment="1"/>
    <xf numFmtId="0" fontId="0" fillId="3" borderId="0" xfId="0" applyFont="1" applyFill="1" applyAlignment="1"/>
    <xf numFmtId="0" fontId="9" fillId="0" borderId="0" xfId="0" applyFont="1" applyAlignment="1"/>
    <xf numFmtId="14" fontId="9" fillId="0" borderId="0" xfId="0" applyNumberFormat="1" applyFont="1" applyAlignment="1"/>
    <xf numFmtId="2" fontId="2" fillId="0" borderId="0" xfId="0" applyNumberFormat="1" applyFont="1" applyAlignment="1"/>
    <xf numFmtId="2" fontId="7" fillId="0" borderId="0" xfId="0" applyNumberFormat="1" applyFont="1" applyAlignment="1">
      <alignment horizontal="right"/>
    </xf>
    <xf numFmtId="2" fontId="3" fillId="0" borderId="0" xfId="0" applyNumberFormat="1" applyFont="1" applyAlignment="1">
      <alignment horizontal="center"/>
    </xf>
    <xf numFmtId="2" fontId="0" fillId="0" borderId="0" xfId="0" applyNumberFormat="1" applyFont="1" applyAlignment="1"/>
    <xf numFmtId="2" fontId="3" fillId="0" borderId="0" xfId="0" applyNumberFormat="1" applyFont="1" applyAlignment="1"/>
    <xf numFmtId="2" fontId="0" fillId="2" borderId="0" xfId="0" applyNumberFormat="1" applyFont="1" applyFill="1" applyAlignment="1"/>
    <xf numFmtId="0" fontId="8" fillId="3" borderId="0" xfId="0" applyFont="1" applyFill="1" applyAlignment="1">
      <alignment horizontal="right"/>
    </xf>
    <xf numFmtId="0" fontId="2" fillId="3" borderId="0" xfId="0" applyFont="1" applyFill="1" applyAlignment="1"/>
    <xf numFmtId="0" fontId="0" fillId="0" borderId="0" xfId="0" applyFont="1" applyFill="1" applyAlignment="1"/>
    <xf numFmtId="0" fontId="10" fillId="0" borderId="0" xfId="0" applyFont="1" applyAlignment="1"/>
    <xf numFmtId="2" fontId="0" fillId="0" borderId="0" xfId="0" applyNumberFormat="1" applyFont="1" applyFill="1" applyAlignment="1"/>
    <xf numFmtId="2" fontId="10" fillId="0" borderId="0" xfId="0" applyNumberFormat="1" applyFont="1" applyAlignment="1"/>
    <xf numFmtId="2" fontId="9" fillId="0" borderId="0" xfId="0" applyNumberFormat="1" applyFont="1" applyAlignment="1"/>
    <xf numFmtId="14" fontId="1" fillId="0" borderId="0" xfId="0" applyNumberFormat="1" applyFont="1" applyAlignment="1"/>
    <xf numFmtId="2" fontId="4" fillId="0" borderId="0" xfId="0" applyNumberFormat="1" applyFont="1" applyAlignment="1">
      <alignment horizontal="right"/>
    </xf>
    <xf numFmtId="2" fontId="5" fillId="0" borderId="0" xfId="0" applyNumberFormat="1" applyFont="1" applyAlignment="1">
      <alignment horizontal="right"/>
    </xf>
    <xf numFmtId="2" fontId="4" fillId="0" borderId="0" xfId="0" applyNumberFormat="1" applyFont="1" applyAlignment="1"/>
    <xf numFmtId="2" fontId="11" fillId="0" borderId="0" xfId="0" applyNumberFormat="1" applyFont="1" applyAlignment="1"/>
    <xf numFmtId="0" fontId="12" fillId="4" borderId="1" xfId="1" applyAlignment="1"/>
    <xf numFmtId="0" fontId="12" fillId="4" borderId="1" xfId="1" applyAlignment="1">
      <alignment horizontal="center"/>
    </xf>
    <xf numFmtId="0" fontId="12" fillId="4" borderId="1" xfId="1" applyAlignment="1">
      <alignment horizontal="right"/>
    </xf>
    <xf numFmtId="14" fontId="12" fillId="4" borderId="1" xfId="1" applyNumberFormat="1" applyAlignment="1">
      <alignment horizontal="right"/>
    </xf>
    <xf numFmtId="14" fontId="12" fillId="4" borderId="1" xfId="1" applyNumberFormat="1" applyAlignment="1"/>
    <xf numFmtId="165" fontId="12" fillId="4" borderId="1" xfId="1" applyNumberFormat="1" applyAlignment="1"/>
    <xf numFmtId="165" fontId="12" fillId="4" borderId="1" xfId="1" applyNumberFormat="1" applyAlignment="1">
      <alignment horizontal="right"/>
    </xf>
    <xf numFmtId="2" fontId="12" fillId="4" borderId="1" xfId="1" applyNumberFormat="1" applyAlignment="1"/>
    <xf numFmtId="0" fontId="13" fillId="4" borderId="1" xfId="1" applyFont="1" applyAlignment="1"/>
    <xf numFmtId="14" fontId="13" fillId="4" borderId="1" xfId="1" applyNumberFormat="1" applyFont="1" applyAlignment="1">
      <alignment horizontal="right"/>
    </xf>
    <xf numFmtId="14" fontId="13" fillId="4" borderId="1" xfId="1" applyNumberFormat="1" applyFont="1" applyAlignment="1"/>
    <xf numFmtId="0" fontId="13" fillId="4" borderId="1" xfId="1" applyFont="1" applyAlignment="1">
      <alignment horizontal="right"/>
    </xf>
    <xf numFmtId="165" fontId="13" fillId="4" borderId="1" xfId="1" applyNumberFormat="1" applyFont="1" applyAlignment="1"/>
    <xf numFmtId="0" fontId="13" fillId="4" borderId="1" xfId="1" applyFont="1" applyAlignment="1">
      <alignment horizontal="center"/>
    </xf>
    <xf numFmtId="165" fontId="13" fillId="4" borderId="1" xfId="1" applyNumberFormat="1" applyFont="1" applyAlignment="1">
      <alignment horizontal="right"/>
    </xf>
    <xf numFmtId="0" fontId="14" fillId="4" borderId="1" xfId="1" applyFont="1" applyAlignment="1"/>
    <xf numFmtId="14" fontId="14" fillId="4" borderId="1" xfId="1" applyNumberFormat="1" applyFont="1" applyAlignment="1">
      <alignment horizontal="right"/>
    </xf>
    <xf numFmtId="14" fontId="14" fillId="4" borderId="1" xfId="1" applyNumberFormat="1" applyFont="1" applyAlignment="1"/>
    <xf numFmtId="165" fontId="14" fillId="4" borderId="1" xfId="1" applyNumberFormat="1" applyFont="1" applyAlignment="1"/>
    <xf numFmtId="165" fontId="14" fillId="4" borderId="1" xfId="1" applyNumberFormat="1" applyFont="1" applyAlignment="1">
      <alignment horizontal="right"/>
    </xf>
    <xf numFmtId="2" fontId="14" fillId="4" borderId="1" xfId="1" applyNumberFormat="1" applyFont="1" applyAlignment="1"/>
    <xf numFmtId="0" fontId="15" fillId="4" borderId="1" xfId="1" applyFont="1" applyAlignment="1"/>
    <xf numFmtId="2" fontId="2" fillId="3" borderId="0" xfId="0" applyNumberFormat="1" applyFont="1" applyFill="1" applyAlignment="1"/>
    <xf numFmtId="0" fontId="9" fillId="3" borderId="0" xfId="0" applyFont="1" applyFill="1" applyAlignment="1"/>
    <xf numFmtId="0" fontId="3" fillId="3" borderId="0" xfId="0" applyFont="1" applyFill="1" applyAlignment="1">
      <alignment horizontal="right"/>
    </xf>
    <xf numFmtId="0" fontId="3" fillId="3" borderId="0" xfId="0" applyFont="1" applyFill="1" applyAlignment="1">
      <alignment horizontal="center"/>
    </xf>
    <xf numFmtId="0" fontId="15" fillId="4" borderId="3" xfId="1" applyFont="1" applyBorder="1" applyAlignment="1"/>
    <xf numFmtId="2" fontId="2" fillId="3" borderId="2" xfId="0" applyNumberFormat="1" applyFont="1" applyFill="1" applyBorder="1" applyAlignment="1"/>
    <xf numFmtId="0" fontId="16" fillId="5" borderId="1" xfId="2" applyBorder="1" applyAlignment="1"/>
    <xf numFmtId="14" fontId="16" fillId="5" borderId="0" xfId="2" applyNumberFormat="1" applyAlignment="1"/>
    <xf numFmtId="0" fontId="16" fillId="5" borderId="0" xfId="2" applyAlignment="1"/>
    <xf numFmtId="2" fontId="16" fillId="5" borderId="0" xfId="2" applyNumberFormat="1" applyAlignment="1">
      <alignment horizontal="right"/>
    </xf>
    <xf numFmtId="14" fontId="16" fillId="5" borderId="1" xfId="2" applyNumberFormat="1" applyBorder="1" applyAlignment="1">
      <alignment horizontal="right"/>
    </xf>
    <xf numFmtId="2" fontId="16" fillId="5" borderId="0" xfId="2" applyNumberFormat="1" applyAlignment="1"/>
    <xf numFmtId="14" fontId="16" fillId="5" borderId="1" xfId="2" applyNumberFormat="1" applyBorder="1" applyAlignment="1"/>
    <xf numFmtId="165" fontId="16" fillId="5" borderId="1" xfId="2" applyNumberFormat="1" applyBorder="1" applyAlignment="1"/>
    <xf numFmtId="165" fontId="16" fillId="5" borderId="1" xfId="2" applyNumberFormat="1" applyBorder="1" applyAlignment="1">
      <alignment horizontal="right"/>
    </xf>
    <xf numFmtId="0" fontId="16" fillId="5" borderId="0" xfId="2" applyBorder="1" applyAlignment="1"/>
    <xf numFmtId="14" fontId="16" fillId="5" borderId="0" xfId="2" applyNumberFormat="1" applyBorder="1" applyAlignment="1">
      <alignment horizontal="right"/>
    </xf>
    <xf numFmtId="14" fontId="16" fillId="5" borderId="0" xfId="2" applyNumberFormat="1" applyBorder="1" applyAlignment="1"/>
    <xf numFmtId="165" fontId="16" fillId="5" borderId="0" xfId="2" applyNumberFormat="1" applyBorder="1" applyAlignment="1"/>
    <xf numFmtId="165" fontId="16" fillId="5" borderId="0" xfId="2" applyNumberFormat="1" applyBorder="1" applyAlignment="1">
      <alignment horizontal="right"/>
    </xf>
    <xf numFmtId="0" fontId="15" fillId="4" borderId="4" xfId="1" applyFont="1" applyBorder="1" applyAlignment="1"/>
    <xf numFmtId="0" fontId="15" fillId="4" borderId="0" xfId="1" applyFont="1" applyBorder="1" applyAlignment="1"/>
    <xf numFmtId="0" fontId="15" fillId="6" borderId="4" xfId="1" applyFont="1" applyFill="1" applyBorder="1" applyAlignment="1"/>
    <xf numFmtId="0" fontId="15" fillId="6" borderId="5" xfId="1" applyFont="1" applyFill="1" applyBorder="1" applyAlignment="1"/>
    <xf numFmtId="14" fontId="18" fillId="6" borderId="0" xfId="0" applyNumberFormat="1" applyFont="1" applyFill="1" applyAlignment="1"/>
    <xf numFmtId="0" fontId="11" fillId="0" borderId="0" xfId="0" applyFont="1" applyAlignment="1"/>
    <xf numFmtId="0" fontId="19" fillId="0" borderId="0" xfId="0" applyFont="1" applyAlignment="1"/>
    <xf numFmtId="0" fontId="17" fillId="0" borderId="0" xfId="0" applyFont="1" applyAlignment="1"/>
    <xf numFmtId="0" fontId="0" fillId="0" borderId="0" xfId="0"/>
    <xf numFmtId="0" fontId="21" fillId="0" borderId="0" xfId="1" applyFont="1" applyFill="1" applyBorder="1" applyAlignment="1"/>
    <xf numFmtId="0" fontId="20" fillId="0" borderId="0" xfId="0" applyFont="1" applyFill="1" applyBorder="1" applyAlignment="1"/>
    <xf numFmtId="14" fontId="21" fillId="0" borderId="0" xfId="1" applyNumberFormat="1" applyFont="1" applyFill="1" applyBorder="1" applyAlignment="1">
      <alignment horizontal="right"/>
    </xf>
    <xf numFmtId="2" fontId="20" fillId="0" borderId="0" xfId="0" applyNumberFormat="1" applyFont="1" applyFill="1" applyBorder="1" applyAlignment="1"/>
    <xf numFmtId="14" fontId="21" fillId="0" borderId="0" xfId="1" applyNumberFormat="1" applyFont="1" applyFill="1" applyBorder="1" applyAlignment="1"/>
    <xf numFmtId="165" fontId="21" fillId="0" borderId="0" xfId="1" applyNumberFormat="1" applyFont="1" applyFill="1" applyBorder="1" applyAlignment="1"/>
    <xf numFmtId="165" fontId="21" fillId="0" borderId="0" xfId="1" applyNumberFormat="1" applyFont="1" applyFill="1" applyBorder="1" applyAlignment="1">
      <alignment horizontal="right"/>
    </xf>
    <xf numFmtId="14" fontId="2" fillId="0" borderId="0" xfId="0" applyNumberFormat="1" applyFont="1" applyAlignment="1"/>
    <xf numFmtId="14" fontId="7" fillId="0" borderId="0" xfId="0" applyNumberFormat="1" applyFont="1" applyAlignment="1">
      <alignment horizontal="right"/>
    </xf>
    <xf numFmtId="14" fontId="3" fillId="0" borderId="0" xfId="0" applyNumberFormat="1" applyFont="1" applyAlignment="1">
      <alignment horizontal="center"/>
    </xf>
    <xf numFmtId="0" fontId="17" fillId="0" borderId="0" xfId="0" applyFont="1" applyAlignment="1">
      <alignment horizontal="right"/>
    </xf>
    <xf numFmtId="14" fontId="19" fillId="0" borderId="0" xfId="0" applyNumberFormat="1" applyFont="1" applyAlignment="1"/>
    <xf numFmtId="14" fontId="0" fillId="0" borderId="0" xfId="0" applyNumberFormat="1"/>
    <xf numFmtId="0" fontId="0" fillId="0" borderId="0" xfId="0" applyFont="1" applyAlignment="1">
      <alignment wrapText="1"/>
    </xf>
    <xf numFmtId="14" fontId="0" fillId="0" borderId="0" xfId="0" applyNumberFormat="1" applyFont="1" applyFill="1" applyAlignment="1"/>
    <xf numFmtId="0" fontId="9" fillId="0" borderId="0" xfId="0" applyFont="1" applyAlignment="1"/>
    <xf numFmtId="0" fontId="0" fillId="0" borderId="0" xfId="0" applyFont="1" applyAlignment="1"/>
    <xf numFmtId="0" fontId="9" fillId="0" borderId="0" xfId="0" applyFont="1" applyAlignment="1">
      <alignment wrapText="1"/>
    </xf>
    <xf numFmtId="0" fontId="0" fillId="0" borderId="0" xfId="0" applyFont="1" applyAlignment="1">
      <alignment wrapText="1"/>
    </xf>
    <xf numFmtId="14" fontId="9" fillId="0" borderId="0" xfId="0" applyNumberFormat="1" applyFont="1" applyAlignment="1">
      <alignment wrapText="1"/>
    </xf>
    <xf numFmtId="0" fontId="0" fillId="0" borderId="0" xfId="0" applyFont="1" applyFill="1" applyAlignment="1">
      <alignment wrapText="1"/>
    </xf>
    <xf numFmtId="14" fontId="9" fillId="0" borderId="0" xfId="0" applyNumberFormat="1" applyFont="1" applyFill="1" applyAlignment="1">
      <alignment wrapText="1"/>
    </xf>
  </cellXfs>
  <cellStyles count="3">
    <cellStyle name="Calculation" xfId="1" builtinId="22"/>
    <cellStyle name="Good" xfId="2"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31.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32.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33.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34.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35.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36.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37.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38.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39.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40.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41.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42.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43.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44.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45.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46.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47.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48.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49.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50.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51.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52.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53.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54.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55.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56.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57.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58.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59.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60.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61.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62.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63.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64.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65.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66.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67.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68.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69.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70.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271.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272.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273.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274.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275.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276.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277.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278.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279.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Ex1.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Ex2.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Ex3.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Ex4.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Ex5.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Ex6.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Ex7.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Ex8.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Ex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Ex1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Ex1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Ex1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Ex1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Ex14.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Ex15.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Ex16.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Ex17.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Ex18.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Ex19.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Ex20.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a:t>
            </a:r>
            <a:r>
              <a:rPr lang="en-US" baseline="0"/>
              <a:t> Outflow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Water_Quality!$A$26:$A$65</c:f>
              <c:numCache>
                <c:formatCode>m/d/yyyy</c:formatCode>
                <c:ptCount val="4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44321</c:v>
                </c:pt>
                <c:pt idx="29" formatCode="m/d/yy">
                  <c:v>44334</c:v>
                </c:pt>
                <c:pt idx="30" formatCode="m/d/yy">
                  <c:v>44348</c:v>
                </c:pt>
                <c:pt idx="31" formatCode="m/d/yy">
                  <c:v>44362</c:v>
                </c:pt>
                <c:pt idx="32" formatCode="m/d/yy">
                  <c:v>44376</c:v>
                </c:pt>
                <c:pt idx="33" formatCode="m/d/yy">
                  <c:v>44390</c:v>
                </c:pt>
                <c:pt idx="34" formatCode="m/d/yy">
                  <c:v>44404</c:v>
                </c:pt>
                <c:pt idx="35" formatCode="m/d/yy">
                  <c:v>44418</c:v>
                </c:pt>
                <c:pt idx="36" formatCode="m/d/yy">
                  <c:v>44500</c:v>
                </c:pt>
                <c:pt idx="37" formatCode="m/d/yy">
                  <c:v>44514</c:v>
                </c:pt>
                <c:pt idx="38" formatCode="m/d/yy">
                  <c:v>44528</c:v>
                </c:pt>
                <c:pt idx="39" formatCode="m/d/yy">
                  <c:v>44543</c:v>
                </c:pt>
              </c:numCache>
            </c:numRef>
          </c:cat>
          <c:val>
            <c:numRef>
              <c:f>Water_Quality!$G$26:$G$65</c:f>
              <c:numCache>
                <c:formatCode>General</c:formatCode>
                <c:ptCount val="40"/>
                <c:pt idx="0">
                  <c:v>431</c:v>
                </c:pt>
                <c:pt idx="1">
                  <c:v>296</c:v>
                </c:pt>
                <c:pt idx="2">
                  <c:v>401</c:v>
                </c:pt>
                <c:pt idx="3">
                  <c:v>292</c:v>
                </c:pt>
                <c:pt idx="4">
                  <c:v>369</c:v>
                </c:pt>
                <c:pt idx="5">
                  <c:v>389</c:v>
                </c:pt>
                <c:pt idx="6">
                  <c:v>417</c:v>
                </c:pt>
                <c:pt idx="8">
                  <c:v>341</c:v>
                </c:pt>
                <c:pt idx="9">
                  <c:v>397</c:v>
                </c:pt>
                <c:pt idx="10">
                  <c:v>409</c:v>
                </c:pt>
                <c:pt idx="11">
                  <c:v>418</c:v>
                </c:pt>
                <c:pt idx="12">
                  <c:v>330</c:v>
                </c:pt>
                <c:pt idx="13">
                  <c:v>300</c:v>
                </c:pt>
                <c:pt idx="14">
                  <c:v>307</c:v>
                </c:pt>
                <c:pt idx="15">
                  <c:v>284</c:v>
                </c:pt>
                <c:pt idx="18">
                  <c:v>370</c:v>
                </c:pt>
                <c:pt idx="19">
                  <c:v>447</c:v>
                </c:pt>
                <c:pt idx="20">
                  <c:v>597</c:v>
                </c:pt>
                <c:pt idx="21">
                  <c:v>540</c:v>
                </c:pt>
                <c:pt idx="22">
                  <c:v>363</c:v>
                </c:pt>
                <c:pt idx="27">
                  <c:v>471</c:v>
                </c:pt>
                <c:pt idx="28">
                  <c:v>455</c:v>
                </c:pt>
                <c:pt idx="29">
                  <c:v>442</c:v>
                </c:pt>
                <c:pt idx="30">
                  <c:v>428</c:v>
                </c:pt>
                <c:pt idx="31">
                  <c:v>425</c:v>
                </c:pt>
                <c:pt idx="32">
                  <c:v>412</c:v>
                </c:pt>
                <c:pt idx="33">
                  <c:v>438</c:v>
                </c:pt>
                <c:pt idx="34">
                  <c:v>361</c:v>
                </c:pt>
                <c:pt idx="35">
                  <c:v>258</c:v>
                </c:pt>
                <c:pt idx="37">
                  <c:v>115</c:v>
                </c:pt>
                <c:pt idx="38">
                  <c:v>363</c:v>
                </c:pt>
              </c:numCache>
            </c:numRef>
          </c:val>
          <c:smooth val="0"/>
          <c:extLst>
            <c:ext xmlns:c16="http://schemas.microsoft.com/office/drawing/2014/chart" uri="{C3380CC4-5D6E-409C-BE32-E72D297353CC}">
              <c16:uniqueId val="{00000000-5DBB-4F5E-81E4-1F0123566268}"/>
            </c:ext>
          </c:extLst>
        </c:ser>
        <c:dLbls>
          <c:showLegendKey val="0"/>
          <c:showVal val="0"/>
          <c:showCatName val="0"/>
          <c:showSerName val="0"/>
          <c:showPercent val="0"/>
          <c:showBubbleSize val="0"/>
        </c:dLbls>
        <c:marker val="1"/>
        <c:smooth val="0"/>
        <c:axId val="47729840"/>
        <c:axId val="1579976848"/>
      </c:lineChart>
      <c:dateAx>
        <c:axId val="47729840"/>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976848"/>
        <c:crosses val="autoZero"/>
        <c:auto val="1"/>
        <c:lblOffset val="100"/>
        <c:baseTimeUnit val="days"/>
      </c:dateAx>
      <c:valAx>
        <c:axId val="1579976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9840"/>
        <c:crosses val="autoZero"/>
        <c:crossBetween val="between"/>
      </c:valAx>
      <c:spPr>
        <a:noFill/>
        <a:ln>
          <a:noFill/>
        </a:ln>
        <a:effectLst/>
      </c:spPr>
    </c:plotArea>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Site'!$H$1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Site'!$H$2:$H$50</c:f>
              <c:numCache>
                <c:formatCode>General</c:formatCode>
                <c:ptCount val="49"/>
                <c:pt idx="0">
                  <c:v>1.5198243929208397</c:v>
                </c:pt>
                <c:pt idx="1">
                  <c:v>2.1920702428316643</c:v>
                </c:pt>
                <c:pt idx="2">
                  <c:v>6.925229798326245</c:v>
                </c:pt>
                <c:pt idx="3">
                  <c:v>5.7865276443956652</c:v>
                </c:pt>
                <c:pt idx="4">
                  <c:v>5.9237206749897107</c:v>
                </c:pt>
                <c:pt idx="5">
                  <c:v>5.6630539168610232</c:v>
                </c:pt>
                <c:pt idx="6">
                  <c:v>5.5807380985045958</c:v>
                </c:pt>
                <c:pt idx="7">
                  <c:v>5.1828783097818629</c:v>
                </c:pt>
                <c:pt idx="8">
                  <c:v>8.722458499</c:v>
                </c:pt>
                <c:pt idx="9">
                  <c:v>6.0471944025243518</c:v>
                </c:pt>
                <c:pt idx="10">
                  <c:v>4.1264919742077106</c:v>
                </c:pt>
                <c:pt idx="11">
                  <c:v>3.3444916998216492</c:v>
                </c:pt>
                <c:pt idx="12">
                  <c:v>0.46618191795856778</c:v>
                </c:pt>
                <c:pt idx="13">
                  <c:v>0.34956784195362872</c:v>
                </c:pt>
                <c:pt idx="14">
                  <c:v>0.43599945122787764</c:v>
                </c:pt>
                <c:pt idx="15">
                  <c:v>0.66236795170805318</c:v>
                </c:pt>
                <c:pt idx="16">
                  <c:v>0.32350116614076008</c:v>
                </c:pt>
                <c:pt idx="17">
                  <c:v>0.42662738496071834</c:v>
                </c:pt>
                <c:pt idx="18">
                  <c:v>0.23863636363636359</c:v>
                </c:pt>
                <c:pt idx="19">
                  <c:v>4.6241582491582491</c:v>
                </c:pt>
                <c:pt idx="20">
                  <c:v>2.8564814814814814</c:v>
                </c:pt>
                <c:pt idx="21">
                  <c:v>4.8783799999999999</c:v>
                </c:pt>
                <c:pt idx="22">
                  <c:v>3.2558590000000001</c:v>
                </c:pt>
                <c:pt idx="23">
                  <c:v>4.6842319999999997</c:v>
                </c:pt>
                <c:pt idx="24">
                  <c:v>4.975454</c:v>
                </c:pt>
                <c:pt idx="25">
                  <c:v>5.3914850000000003</c:v>
                </c:pt>
                <c:pt idx="26">
                  <c:v>4.1988630000000002</c:v>
                </c:pt>
                <c:pt idx="27">
                  <c:v>3.5086713700000001</c:v>
                </c:pt>
                <c:pt idx="28">
                  <c:v>2.7297178130000002</c:v>
                </c:pt>
                <c:pt idx="29">
                  <c:v>9.2699882420000002</c:v>
                </c:pt>
                <c:pt idx="30">
                  <c:v>9.5345385070000006</c:v>
                </c:pt>
                <c:pt idx="31">
                  <c:v>4.7579365080000002</c:v>
                </c:pt>
                <c:pt idx="32">
                  <c:v>3.0236625510000001</c:v>
                </c:pt>
                <c:pt idx="33">
                  <c:v>7.9913286299999999</c:v>
                </c:pt>
                <c:pt idx="34">
                  <c:v>7.7414756029999996</c:v>
                </c:pt>
                <c:pt idx="35">
                  <c:v>5.8008961079999999</c:v>
                </c:pt>
                <c:pt idx="36">
                  <c:v>3.392607113</c:v>
                </c:pt>
                <c:pt idx="37">
                  <c:v>#N/A</c:v>
                </c:pt>
                <c:pt idx="38">
                  <c:v>3.1405768690000002</c:v>
                </c:pt>
                <c:pt idx="39">
                  <c:v>0.65667880099999998</c:v>
                </c:pt>
                <c:pt idx="40">
                  <c:v>#N/A</c:v>
                </c:pt>
                <c:pt idx="41">
                  <c:v>#N/A</c:v>
                </c:pt>
                <c:pt idx="42">
                  <c:v>4.9607952949999996</c:v>
                </c:pt>
                <c:pt idx="43">
                  <c:v>1.502380286</c:v>
                </c:pt>
                <c:pt idx="44">
                  <c:v>2.8185382250000002</c:v>
                </c:pt>
                <c:pt idx="45">
                  <c:v>6.9630355640000001</c:v>
                </c:pt>
              </c:numCache>
            </c:numRef>
          </c:val>
          <c:smooth val="0"/>
          <c:extLst>
            <c:ext xmlns:c16="http://schemas.microsoft.com/office/drawing/2014/chart" uri="{C3380CC4-5D6E-409C-BE32-E72D297353CC}">
              <c16:uniqueId val="{00000000-596C-49D0-970F-9FF3B2F19CA8}"/>
            </c:ext>
          </c:extLst>
        </c:ser>
        <c:ser>
          <c:idx val="1"/>
          <c:order val="1"/>
          <c:tx>
            <c:strRef>
              <c:f>'By Site'!$Z$1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Site'!$Z$2:$Z$50</c:f>
              <c:numCache>
                <c:formatCode>General</c:formatCode>
                <c:ptCount val="49"/>
                <c:pt idx="0">
                  <c:v>1.4375085745644123</c:v>
                </c:pt>
                <c:pt idx="1">
                  <c:v>2.3292632734257102</c:v>
                </c:pt>
                <c:pt idx="2">
                  <c:v>7.1447386472767178</c:v>
                </c:pt>
                <c:pt idx="3">
                  <c:v>6.4176155851282761</c:v>
                </c:pt>
                <c:pt idx="4">
                  <c:v>6.0746330086431612</c:v>
                </c:pt>
                <c:pt idx="5">
                  <c:v>6.170668130058993</c:v>
                </c:pt>
                <c:pt idx="6">
                  <c:v>5.8962820688709012</c:v>
                </c:pt>
                <c:pt idx="7">
                  <c:v>5.1828783097818629</c:v>
                </c:pt>
                <c:pt idx="8">
                  <c:v>8.6127040749999999</c:v>
                </c:pt>
                <c:pt idx="9">
                  <c:v>6.2392646453560152</c:v>
                </c:pt>
                <c:pt idx="10">
                  <c:v>4.2088077925641381</c:v>
                </c:pt>
                <c:pt idx="11">
                  <c:v>3.0975442447523664</c:v>
                </c:pt>
                <c:pt idx="12">
                  <c:v>0.39621347235560433</c:v>
                </c:pt>
                <c:pt idx="13">
                  <c:v>0.3797503086843188</c:v>
                </c:pt>
                <c:pt idx="14">
                  <c:v>0.46892577857044854</c:v>
                </c:pt>
                <c:pt idx="15">
                  <c:v>0.68706269721498137</c:v>
                </c:pt>
                <c:pt idx="16">
                  <c:v>0.34270819042392642</c:v>
                </c:pt>
                <c:pt idx="17">
                  <c:v>0.37331649831649832</c:v>
                </c:pt>
                <c:pt idx="18">
                  <c:v>0.21057800224466894</c:v>
                </c:pt>
                <c:pt idx="19">
                  <c:v>4.5259539842873178</c:v>
                </c:pt>
                <c:pt idx="20">
                  <c:v>2.744248035914703</c:v>
                </c:pt>
                <c:pt idx="21">
                  <c:v>4.9477190000000002</c:v>
                </c:pt>
                <c:pt idx="22">
                  <c:v>3.408404</c:v>
                </c:pt>
                <c:pt idx="23">
                  <c:v>4.9615859999999996</c:v>
                </c:pt>
                <c:pt idx="24">
                  <c:v>5.0863959999999997</c:v>
                </c:pt>
                <c:pt idx="25">
                  <c:v>5.6411040000000003</c:v>
                </c:pt>
                <c:pt idx="26">
                  <c:v>4.1156569999999997</c:v>
                </c:pt>
                <c:pt idx="27">
                  <c:v>3.6409465019999998</c:v>
                </c:pt>
                <c:pt idx="28">
                  <c:v>2.5239564959999998</c:v>
                </c:pt>
                <c:pt idx="29">
                  <c:v>9.5051440330000005</c:v>
                </c:pt>
                <c:pt idx="30">
                  <c:v>9.8872721929999994</c:v>
                </c:pt>
                <c:pt idx="31">
                  <c:v>4.8314226930000004</c:v>
                </c:pt>
                <c:pt idx="32">
                  <c:v>2.891387419</c:v>
                </c:pt>
                <c:pt idx="33">
                  <c:v>8.5204291590000008</c:v>
                </c:pt>
                <c:pt idx="34">
                  <c:v>7.8149617869999997</c:v>
                </c:pt>
                <c:pt idx="35">
                  <c:v>5.6888826659999996</c:v>
                </c:pt>
                <c:pt idx="36">
                  <c:v>3.392607113</c:v>
                </c:pt>
                <c:pt idx="37">
                  <c:v>#N/A</c:v>
                </c:pt>
                <c:pt idx="38">
                  <c:v>3.126575189</c:v>
                </c:pt>
                <c:pt idx="39">
                  <c:v>0.62727527299999997</c:v>
                </c:pt>
                <c:pt idx="40">
                  <c:v>#N/A</c:v>
                </c:pt>
                <c:pt idx="41">
                  <c:v>#N/A</c:v>
                </c:pt>
                <c:pt idx="42">
                  <c:v>4.8907868939999997</c:v>
                </c:pt>
                <c:pt idx="43">
                  <c:v>1.432371885</c:v>
                </c:pt>
                <c:pt idx="44">
                  <c:v>2.8185382250000002</c:v>
                </c:pt>
                <c:pt idx="45">
                  <c:v>6.6269952390000002</c:v>
                </c:pt>
              </c:numCache>
            </c:numRef>
          </c:val>
          <c:smooth val="0"/>
          <c:extLst>
            <c:ext xmlns:c16="http://schemas.microsoft.com/office/drawing/2014/chart" uri="{C3380CC4-5D6E-409C-BE32-E72D297353CC}">
              <c16:uniqueId val="{00000001-596C-49D0-970F-9FF3B2F19CA8}"/>
            </c:ext>
          </c:extLst>
        </c:ser>
        <c:dLbls>
          <c:showLegendKey val="0"/>
          <c:showVal val="0"/>
          <c:showCatName val="0"/>
          <c:showSerName val="0"/>
          <c:showPercent val="0"/>
          <c:showBubbleSize val="0"/>
        </c:dLbls>
        <c:marker val="1"/>
        <c:smooth val="0"/>
        <c:axId val="1379806671"/>
        <c:axId val="1279712511"/>
      </c:lineChart>
      <c:dateAx>
        <c:axId val="13798066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12511"/>
        <c:crosses val="autoZero"/>
        <c:auto val="1"/>
        <c:lblOffset val="100"/>
        <c:baseTimeUnit val="days"/>
      </c:dateAx>
      <c:valAx>
        <c:axId val="1279712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0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Site'!$J$1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Site'!$J$2:$J$50</c:f>
              <c:numCache>
                <c:formatCode>General</c:formatCode>
                <c:ptCount val="49"/>
                <c:pt idx="0">
                  <c:v>1.3</c:v>
                </c:pt>
                <c:pt idx="1">
                  <c:v>2.13</c:v>
                </c:pt>
                <c:pt idx="2">
                  <c:v>6.43</c:v>
                </c:pt>
                <c:pt idx="3">
                  <c:v>5.73</c:v>
                </c:pt>
                <c:pt idx="4">
                  <c:v>5.48</c:v>
                </c:pt>
                <c:pt idx="5">
                  <c:v>6.38</c:v>
                </c:pt>
                <c:pt idx="6">
                  <c:v>5.85</c:v>
                </c:pt>
                <c:pt idx="7">
                  <c:v>5.44</c:v>
                </c:pt>
                <c:pt idx="8">
                  <c:v>8.76</c:v>
                </c:pt>
                <c:pt idx="9">
                  <c:v>6.5</c:v>
                </c:pt>
                <c:pt idx="10">
                  <c:v>4.24</c:v>
                </c:pt>
                <c:pt idx="11">
                  <c:v>3.28</c:v>
                </c:pt>
                <c:pt idx="12">
                  <c:v>0.28999999999999998</c:v>
                </c:pt>
                <c:pt idx="13">
                  <c:v>0.113</c:v>
                </c:pt>
                <c:pt idx="14">
                  <c:v>0.20200000000000001</c:v>
                </c:pt>
                <c:pt idx="15">
                  <c:v>0.26600000000000001</c:v>
                </c:pt>
                <c:pt idx="16">
                  <c:v>9.5399999999999999E-2</c:v>
                </c:pt>
                <c:pt idx="17">
                  <c:v>0.08</c:v>
                </c:pt>
                <c:pt idx="18">
                  <c:v>1.9599999999999999E-2</c:v>
                </c:pt>
                <c:pt idx="19">
                  <c:v>4.41</c:v>
                </c:pt>
                <c:pt idx="20">
                  <c:v>2.86</c:v>
                </c:pt>
                <c:pt idx="21">
                  <c:v>5.0199999999999996</c:v>
                </c:pt>
                <c:pt idx="22">
                  <c:v>3.22</c:v>
                </c:pt>
                <c:pt idx="23">
                  <c:v>4.7699999999999996</c:v>
                </c:pt>
                <c:pt idx="24">
                  <c:v>4.72</c:v>
                </c:pt>
                <c:pt idx="25">
                  <c:v>5.07</c:v>
                </c:pt>
                <c:pt idx="26">
                  <c:v>3.79</c:v>
                </c:pt>
                <c:pt idx="27">
                  <c:v>3.22</c:v>
                </c:pt>
                <c:pt idx="28">
                  <c:v>1.9</c:v>
                </c:pt>
                <c:pt idx="29">
                  <c:v>7.8</c:v>
                </c:pt>
                <c:pt idx="30">
                  <c:v>7.55</c:v>
                </c:pt>
                <c:pt idx="31">
                  <c:v>#N/A</c:v>
                </c:pt>
                <c:pt idx="32">
                  <c:v>2.52</c:v>
                </c:pt>
                <c:pt idx="33">
                  <c:v>7.13</c:v>
                </c:pt>
                <c:pt idx="34">
                  <c:v>6.84</c:v>
                </c:pt>
                <c:pt idx="35">
                  <c:v>5.48</c:v>
                </c:pt>
                <c:pt idx="36">
                  <c:v>3.26</c:v>
                </c:pt>
                <c:pt idx="37">
                  <c:v>4.8499999999999996</c:v>
                </c:pt>
                <c:pt idx="38">
                  <c:v>2.92</c:v>
                </c:pt>
                <c:pt idx="39">
                  <c:v>0.38500000000000001</c:v>
                </c:pt>
                <c:pt idx="40">
                  <c:v>0.104</c:v>
                </c:pt>
                <c:pt idx="41">
                  <c:v>0.152</c:v>
                </c:pt>
                <c:pt idx="42">
                  <c:v>4.37</c:v>
                </c:pt>
                <c:pt idx="43">
                  <c:v>1.23</c:v>
                </c:pt>
                <c:pt idx="44">
                  <c:v>2.71</c:v>
                </c:pt>
                <c:pt idx="45">
                  <c:v>7.04</c:v>
                </c:pt>
              </c:numCache>
            </c:numRef>
          </c:val>
          <c:smooth val="0"/>
          <c:extLst>
            <c:ext xmlns:c16="http://schemas.microsoft.com/office/drawing/2014/chart" uri="{C3380CC4-5D6E-409C-BE32-E72D297353CC}">
              <c16:uniqueId val="{00000000-2FFF-41A1-AE44-7083689861BB}"/>
            </c:ext>
          </c:extLst>
        </c:ser>
        <c:ser>
          <c:idx val="1"/>
          <c:order val="1"/>
          <c:tx>
            <c:strRef>
              <c:f>'By Site'!$AB$1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Site'!$AB$2:$AB$50</c:f>
              <c:numCache>
                <c:formatCode>General</c:formatCode>
                <c:ptCount val="49"/>
                <c:pt idx="0">
                  <c:v>1.28</c:v>
                </c:pt>
                <c:pt idx="1">
                  <c:v>2.12</c:v>
                </c:pt>
                <c:pt idx="2">
                  <c:v>7.46</c:v>
                </c:pt>
                <c:pt idx="3">
                  <c:v>6.06</c:v>
                </c:pt>
                <c:pt idx="4">
                  <c:v>6.14</c:v>
                </c:pt>
                <c:pt idx="5">
                  <c:v>6.61</c:v>
                </c:pt>
                <c:pt idx="6">
                  <c:v>6.11</c:v>
                </c:pt>
                <c:pt idx="7">
                  <c:v>5.67</c:v>
                </c:pt>
                <c:pt idx="8">
                  <c:v>8.64</c:v>
                </c:pt>
                <c:pt idx="9">
                  <c:v>6.46</c:v>
                </c:pt>
                <c:pt idx="10">
                  <c:v>4.28</c:v>
                </c:pt>
                <c:pt idx="11">
                  <c:v>3.25</c:v>
                </c:pt>
                <c:pt idx="12">
                  <c:v>0.22900000000000001</c:v>
                </c:pt>
                <c:pt idx="13">
                  <c:v>9.2899999999999996E-2</c:v>
                </c:pt>
                <c:pt idx="14">
                  <c:v>0.14799999999999999</c:v>
                </c:pt>
                <c:pt idx="15">
                  <c:v>0.27600000000000002</c:v>
                </c:pt>
                <c:pt idx="16">
                  <c:v>#N/A</c:v>
                </c:pt>
                <c:pt idx="17">
                  <c:v>6.7000000000000004E-2</c:v>
                </c:pt>
                <c:pt idx="18">
                  <c:v>1.9099999999999999E-2</c:v>
                </c:pt>
                <c:pt idx="19">
                  <c:v>4.38</c:v>
                </c:pt>
                <c:pt idx="20">
                  <c:v>2.72</c:v>
                </c:pt>
                <c:pt idx="21">
                  <c:v>5.07</c:v>
                </c:pt>
                <c:pt idx="22">
                  <c:v>3.23</c:v>
                </c:pt>
                <c:pt idx="23">
                  <c:v>5.0599999999999996</c:v>
                </c:pt>
                <c:pt idx="24">
                  <c:v>4.7300000000000004</c:v>
                </c:pt>
                <c:pt idx="25">
                  <c:v>4.99</c:v>
                </c:pt>
                <c:pt idx="26">
                  <c:v>3.75</c:v>
                </c:pt>
                <c:pt idx="27">
                  <c:v>3.21</c:v>
                </c:pt>
                <c:pt idx="28">
                  <c:v>1.85</c:v>
                </c:pt>
                <c:pt idx="29">
                  <c:v>7.88</c:v>
                </c:pt>
                <c:pt idx="30">
                  <c:v>7.95</c:v>
                </c:pt>
                <c:pt idx="31">
                  <c:v>#N/A</c:v>
                </c:pt>
                <c:pt idx="32">
                  <c:v>2.5</c:v>
                </c:pt>
                <c:pt idx="33">
                  <c:v>7.2</c:v>
                </c:pt>
                <c:pt idx="34">
                  <c:v>6.83</c:v>
                </c:pt>
                <c:pt idx="35">
                  <c:v>5.46</c:v>
                </c:pt>
                <c:pt idx="36">
                  <c:v>3.26</c:v>
                </c:pt>
                <c:pt idx="37">
                  <c:v>6.27</c:v>
                </c:pt>
                <c:pt idx="38">
                  <c:v>2.93</c:v>
                </c:pt>
                <c:pt idx="39">
                  <c:v>0.35399999999999998</c:v>
                </c:pt>
                <c:pt idx="40">
                  <c:v>7.6700000000000004E-2</c:v>
                </c:pt>
                <c:pt idx="41">
                  <c:v>0.124</c:v>
                </c:pt>
                <c:pt idx="42">
                  <c:v>4.41</c:v>
                </c:pt>
                <c:pt idx="43">
                  <c:v>1.26</c:v>
                </c:pt>
                <c:pt idx="44">
                  <c:v>2.71</c:v>
                </c:pt>
                <c:pt idx="45">
                  <c:v>6.77</c:v>
                </c:pt>
              </c:numCache>
            </c:numRef>
          </c:val>
          <c:smooth val="0"/>
          <c:extLst>
            <c:ext xmlns:c16="http://schemas.microsoft.com/office/drawing/2014/chart" uri="{C3380CC4-5D6E-409C-BE32-E72D297353CC}">
              <c16:uniqueId val="{00000001-2FFF-41A1-AE44-7083689861BB}"/>
            </c:ext>
          </c:extLst>
        </c:ser>
        <c:dLbls>
          <c:showLegendKey val="0"/>
          <c:showVal val="0"/>
          <c:showCatName val="0"/>
          <c:showSerName val="0"/>
          <c:showPercent val="0"/>
          <c:showBubbleSize val="0"/>
        </c:dLbls>
        <c:marker val="1"/>
        <c:smooth val="0"/>
        <c:axId val="1495724127"/>
        <c:axId val="1279716671"/>
      </c:lineChart>
      <c:dateAx>
        <c:axId val="14957241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16671"/>
        <c:crosses val="autoZero"/>
        <c:auto val="1"/>
        <c:lblOffset val="100"/>
        <c:baseTimeUnit val="days"/>
      </c:dateAx>
      <c:valAx>
        <c:axId val="1279716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72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Site'!$L$1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Site'!$L$2:$L$50</c:f>
              <c:numCache>
                <c:formatCode>General</c:formatCode>
                <c:ptCount val="49"/>
                <c:pt idx="0">
                  <c:v>16.8</c:v>
                </c:pt>
                <c:pt idx="1">
                  <c:v>31.1</c:v>
                </c:pt>
                <c:pt idx="2">
                  <c:v>71</c:v>
                </c:pt>
                <c:pt idx="3">
                  <c:v>156</c:v>
                </c:pt>
                <c:pt idx="4">
                  <c:v>28.7</c:v>
                </c:pt>
                <c:pt idx="5">
                  <c:v>16.899999999999999</c:v>
                </c:pt>
                <c:pt idx="6">
                  <c:v>6.63</c:v>
                </c:pt>
                <c:pt idx="7">
                  <c:v>19.399999999999999</c:v>
                </c:pt>
                <c:pt idx="8">
                  <c:v>51.7</c:v>
                </c:pt>
                <c:pt idx="9">
                  <c:v>18.600000000000001</c:v>
                </c:pt>
                <c:pt idx="10">
                  <c:v>13.3</c:v>
                </c:pt>
                <c:pt idx="11">
                  <c:v>13.2</c:v>
                </c:pt>
                <c:pt idx="12">
                  <c:v>31.9</c:v>
                </c:pt>
                <c:pt idx="13">
                  <c:v>29.6</c:v>
                </c:pt>
                <c:pt idx="14">
                  <c:v>35.799999999999997</c:v>
                </c:pt>
                <c:pt idx="15">
                  <c:v>39.200000000000003</c:v>
                </c:pt>
                <c:pt idx="16">
                  <c:v>18.3</c:v>
                </c:pt>
                <c:pt idx="17">
                  <c:v>32.799999999999997</c:v>
                </c:pt>
                <c:pt idx="18">
                  <c:v>21</c:v>
                </c:pt>
                <c:pt idx="19">
                  <c:v>48.5</c:v>
                </c:pt>
                <c:pt idx="20">
                  <c:v>12.9</c:v>
                </c:pt>
                <c:pt idx="21">
                  <c:v>24.3</c:v>
                </c:pt>
                <c:pt idx="22">
                  <c:v>12.4</c:v>
                </c:pt>
                <c:pt idx="23">
                  <c:v>113</c:v>
                </c:pt>
                <c:pt idx="24">
                  <c:v>18.3</c:v>
                </c:pt>
                <c:pt idx="25">
                  <c:v>14.7</c:v>
                </c:pt>
                <c:pt idx="26">
                  <c:v>4.67</c:v>
                </c:pt>
                <c:pt idx="27">
                  <c:v>4.18</c:v>
                </c:pt>
                <c:pt idx="28">
                  <c:v>18.8</c:v>
                </c:pt>
                <c:pt idx="29">
                  <c:v>113</c:v>
                </c:pt>
                <c:pt idx="30">
                  <c:v>217</c:v>
                </c:pt>
                <c:pt idx="31">
                  <c:v>#N/A</c:v>
                </c:pt>
                <c:pt idx="32">
                  <c:v>5.91</c:v>
                </c:pt>
                <c:pt idx="33">
                  <c:v>130</c:v>
                </c:pt>
                <c:pt idx="34">
                  <c:v>37.700000000000003</c:v>
                </c:pt>
                <c:pt idx="35">
                  <c:v>32.700000000000003</c:v>
                </c:pt>
                <c:pt idx="36">
                  <c:v>26.2</c:v>
                </c:pt>
                <c:pt idx="37">
                  <c:v>236</c:v>
                </c:pt>
                <c:pt idx="38">
                  <c:v>14.8</c:v>
                </c:pt>
                <c:pt idx="39">
                  <c:v>14.8</c:v>
                </c:pt>
                <c:pt idx="40">
                  <c:v>28.4</c:v>
                </c:pt>
                <c:pt idx="41">
                  <c:v>23.8</c:v>
                </c:pt>
                <c:pt idx="42">
                  <c:v>102</c:v>
                </c:pt>
                <c:pt idx="43">
                  <c:v>6.96</c:v>
                </c:pt>
                <c:pt idx="44">
                  <c:v>4.34</c:v>
                </c:pt>
                <c:pt idx="45">
                  <c:v>130</c:v>
                </c:pt>
              </c:numCache>
            </c:numRef>
          </c:val>
          <c:smooth val="0"/>
          <c:extLst>
            <c:ext xmlns:c16="http://schemas.microsoft.com/office/drawing/2014/chart" uri="{C3380CC4-5D6E-409C-BE32-E72D297353CC}">
              <c16:uniqueId val="{00000000-84E1-4538-9AFF-092D5220B49C}"/>
            </c:ext>
          </c:extLst>
        </c:ser>
        <c:ser>
          <c:idx val="1"/>
          <c:order val="1"/>
          <c:tx>
            <c:strRef>
              <c:f>'By Site'!$AD$1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Site'!$AD$2:$AD$50</c:f>
              <c:numCache>
                <c:formatCode>General</c:formatCode>
                <c:ptCount val="49"/>
                <c:pt idx="0">
                  <c:v>17.2</c:v>
                </c:pt>
                <c:pt idx="1">
                  <c:v>31</c:v>
                </c:pt>
                <c:pt idx="2">
                  <c:v>76.900000000000006</c:v>
                </c:pt>
                <c:pt idx="3">
                  <c:v>169</c:v>
                </c:pt>
                <c:pt idx="4">
                  <c:v>29.9</c:v>
                </c:pt>
                <c:pt idx="5">
                  <c:v>18.600000000000001</c:v>
                </c:pt>
                <c:pt idx="6">
                  <c:v>6.8</c:v>
                </c:pt>
                <c:pt idx="7">
                  <c:v>17.600000000000001</c:v>
                </c:pt>
                <c:pt idx="8">
                  <c:v>51.6</c:v>
                </c:pt>
                <c:pt idx="9">
                  <c:v>19</c:v>
                </c:pt>
                <c:pt idx="10">
                  <c:v>13.5</c:v>
                </c:pt>
                <c:pt idx="11">
                  <c:v>13.3</c:v>
                </c:pt>
                <c:pt idx="12">
                  <c:v>27.4</c:v>
                </c:pt>
                <c:pt idx="13">
                  <c:v>26.3</c:v>
                </c:pt>
                <c:pt idx="14">
                  <c:v>35.299999999999997</c:v>
                </c:pt>
                <c:pt idx="15">
                  <c:v>38.5</c:v>
                </c:pt>
                <c:pt idx="16">
                  <c:v>#N/A</c:v>
                </c:pt>
                <c:pt idx="17">
                  <c:v>31.4</c:v>
                </c:pt>
                <c:pt idx="18">
                  <c:v>20.2</c:v>
                </c:pt>
                <c:pt idx="19">
                  <c:v>48.8</c:v>
                </c:pt>
                <c:pt idx="20">
                  <c:v>13.5</c:v>
                </c:pt>
                <c:pt idx="21">
                  <c:v>23.2</c:v>
                </c:pt>
                <c:pt idx="22">
                  <c:v>12.4</c:v>
                </c:pt>
                <c:pt idx="23">
                  <c:v>112</c:v>
                </c:pt>
                <c:pt idx="24">
                  <c:v>19.3</c:v>
                </c:pt>
                <c:pt idx="25">
                  <c:v>16</c:v>
                </c:pt>
                <c:pt idx="26">
                  <c:v>5.0199999999999996</c:v>
                </c:pt>
                <c:pt idx="27">
                  <c:v>4.47</c:v>
                </c:pt>
                <c:pt idx="28">
                  <c:v>19.3</c:v>
                </c:pt>
                <c:pt idx="29">
                  <c:v>108</c:v>
                </c:pt>
                <c:pt idx="30">
                  <c:v>224</c:v>
                </c:pt>
                <c:pt idx="31">
                  <c:v>#N/A</c:v>
                </c:pt>
                <c:pt idx="32">
                  <c:v>5.26</c:v>
                </c:pt>
                <c:pt idx="33">
                  <c:v>150</c:v>
                </c:pt>
                <c:pt idx="34">
                  <c:v>38.4</c:v>
                </c:pt>
                <c:pt idx="35">
                  <c:v>32.6</c:v>
                </c:pt>
                <c:pt idx="36">
                  <c:v>24.5</c:v>
                </c:pt>
                <c:pt idx="37">
                  <c:v>262</c:v>
                </c:pt>
                <c:pt idx="38">
                  <c:v>14.9</c:v>
                </c:pt>
                <c:pt idx="39">
                  <c:v>10.5</c:v>
                </c:pt>
                <c:pt idx="40">
                  <c:v>22.6</c:v>
                </c:pt>
                <c:pt idx="41">
                  <c:v>21.4</c:v>
                </c:pt>
                <c:pt idx="42">
                  <c:v>108</c:v>
                </c:pt>
                <c:pt idx="43">
                  <c:v>6.57</c:v>
                </c:pt>
                <c:pt idx="44">
                  <c:v>4.3099999999999996</c:v>
                </c:pt>
                <c:pt idx="45">
                  <c:v>136</c:v>
                </c:pt>
              </c:numCache>
            </c:numRef>
          </c:val>
          <c:smooth val="0"/>
          <c:extLst>
            <c:ext xmlns:c16="http://schemas.microsoft.com/office/drawing/2014/chart" uri="{C3380CC4-5D6E-409C-BE32-E72D297353CC}">
              <c16:uniqueId val="{00000001-84E1-4538-9AFF-092D5220B49C}"/>
            </c:ext>
          </c:extLst>
        </c:ser>
        <c:dLbls>
          <c:showLegendKey val="0"/>
          <c:showVal val="0"/>
          <c:showCatName val="0"/>
          <c:showSerName val="0"/>
          <c:showPercent val="0"/>
          <c:showBubbleSize val="0"/>
        </c:dLbls>
        <c:marker val="1"/>
        <c:smooth val="0"/>
        <c:axId val="1632800271"/>
        <c:axId val="1145035311"/>
      </c:lineChart>
      <c:dateAx>
        <c:axId val="16328002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035311"/>
        <c:crosses val="autoZero"/>
        <c:auto val="1"/>
        <c:lblOffset val="100"/>
        <c:baseTimeUnit val="days"/>
      </c:dateAx>
      <c:valAx>
        <c:axId val="1145035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8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Site'!$M$1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Site'!$M$2:$M$50</c:f>
              <c:numCache>
                <c:formatCode>General</c:formatCode>
                <c:ptCount val="49"/>
                <c:pt idx="0">
                  <c:v>0</c:v>
                </c:pt>
                <c:pt idx="1">
                  <c:v>1.9661818179999999</c:v>
                </c:pt>
                <c:pt idx="2">
                  <c:v>8.109</c:v>
                </c:pt>
                <c:pt idx="3">
                  <c:v>33.054285710000002</c:v>
                </c:pt>
                <c:pt idx="4">
                  <c:v>1.5338111560000001</c:v>
                </c:pt>
                <c:pt idx="5">
                  <c:v>2.2713333329999998</c:v>
                </c:pt>
                <c:pt idx="6">
                  <c:v>1.882102704</c:v>
                </c:pt>
                <c:pt idx="7">
                  <c:v>4.7888655460000003</c:v>
                </c:pt>
                <c:pt idx="8">
                  <c:v>9.4939999999999998</c:v>
                </c:pt>
                <c:pt idx="9">
                  <c:v>7.8305513400000004</c:v>
                </c:pt>
                <c:pt idx="10">
                  <c:v>5.8639175259999998</c:v>
                </c:pt>
                <c:pt idx="11">
                  <c:v>5.3532000000000002</c:v>
                </c:pt>
                <c:pt idx="12">
                  <c:v>5.5329639889999997</c:v>
                </c:pt>
                <c:pt idx="13">
                  <c:v>7.6866666669999999</c:v>
                </c:pt>
                <c:pt idx="14">
                  <c:v>9.2219999999999995</c:v>
                </c:pt>
                <c:pt idx="15">
                  <c:v>10.22916667</c:v>
                </c:pt>
                <c:pt idx="16">
                  <c:v>15.453125</c:v>
                </c:pt>
                <c:pt idx="17">
                  <c:v>1.5389010990000001</c:v>
                </c:pt>
                <c:pt idx="18">
                  <c:v>1.5554716980000001</c:v>
                </c:pt>
                <c:pt idx="19">
                  <c:v>1.911986864</c:v>
                </c:pt>
                <c:pt idx="20">
                  <c:v>0.72099999999999997</c:v>
                </c:pt>
                <c:pt idx="21">
                  <c:v>0.76792452830000002</c:v>
                </c:pt>
                <c:pt idx="22">
                  <c:v>1.336231884</c:v>
                </c:pt>
                <c:pt idx="23">
                  <c:v>59.819277110000002</c:v>
                </c:pt>
                <c:pt idx="24">
                  <c:v>3.5626373629999999</c:v>
                </c:pt>
                <c:pt idx="25">
                  <c:v>4.8034965029999999</c:v>
                </c:pt>
                <c:pt idx="26">
                  <c:v>3.7926739926739872</c:v>
                </c:pt>
                <c:pt idx="27">
                  <c:v>1.7280000000000029</c:v>
                </c:pt>
                <c:pt idx="28">
                  <c:v>#N/A</c:v>
                </c:pt>
                <c:pt idx="29">
                  <c:v>40.985999999999962</c:v>
                </c:pt>
                <c:pt idx="30">
                  <c:v>#N/A</c:v>
                </c:pt>
                <c:pt idx="31">
                  <c:v>6.5037282518641266</c:v>
                </c:pt>
                <c:pt idx="32">
                  <c:v>2.099358974358978</c:v>
                </c:pt>
                <c:pt idx="33">
                  <c:v>#N/A</c:v>
                </c:pt>
                <c:pt idx="34">
                  <c:v>5.9779999999999891</c:v>
                </c:pt>
                <c:pt idx="35">
                  <c:v>4.8034722222222239</c:v>
                </c:pt>
                <c:pt idx="36">
                  <c:v>5.5160000000000009</c:v>
                </c:pt>
                <c:pt idx="37">
                  <c:v>#N/A</c:v>
                </c:pt>
                <c:pt idx="38">
                  <c:v>5.1060402684563693</c:v>
                </c:pt>
                <c:pt idx="39">
                  <c:v>3.4770833333333266</c:v>
                </c:pt>
                <c:pt idx="40">
                  <c:v>#N/A</c:v>
                </c:pt>
                <c:pt idx="41">
                  <c:v>#N/A</c:v>
                </c:pt>
                <c:pt idx="42">
                  <c:v>10.48350877192982</c:v>
                </c:pt>
                <c:pt idx="43">
                  <c:v>1.4403999999999997</c:v>
                </c:pt>
                <c:pt idx="44">
                  <c:v>0.49348837209302659</c:v>
                </c:pt>
                <c:pt idx="45">
                  <c:v>17.77500000000002</c:v>
                </c:pt>
              </c:numCache>
            </c:numRef>
          </c:val>
          <c:smooth val="0"/>
          <c:extLst>
            <c:ext xmlns:c16="http://schemas.microsoft.com/office/drawing/2014/chart" uri="{C3380CC4-5D6E-409C-BE32-E72D297353CC}">
              <c16:uniqueId val="{00000000-AD3E-475C-9D44-FC4FD251A129}"/>
            </c:ext>
          </c:extLst>
        </c:ser>
        <c:ser>
          <c:idx val="1"/>
          <c:order val="1"/>
          <c:tx>
            <c:strRef>
              <c:f>'By Site'!$AE$1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Site'!$AE$2:$AE$50</c:f>
              <c:numCache>
                <c:formatCode>General</c:formatCode>
                <c:ptCount val="49"/>
                <c:pt idx="0">
                  <c:v>1.2730994149999999</c:v>
                </c:pt>
                <c:pt idx="1">
                  <c:v>2.1055999999999999</c:v>
                </c:pt>
                <c:pt idx="2">
                  <c:v>8.6180000000000003</c:v>
                </c:pt>
                <c:pt idx="3">
                  <c:v>39.490769229999998</c:v>
                </c:pt>
                <c:pt idx="4">
                  <c:v>1.7551839460000001</c:v>
                </c:pt>
                <c:pt idx="5">
                  <c:v>2.3484617729999999</c:v>
                </c:pt>
                <c:pt idx="6">
                  <c:v>1.7290322579999999</c:v>
                </c:pt>
                <c:pt idx="7">
                  <c:v>4.1182678309999998</c:v>
                </c:pt>
                <c:pt idx="8">
                  <c:v>8.7273333330000007</c:v>
                </c:pt>
                <c:pt idx="9">
                  <c:v>8.2875507440000007</c:v>
                </c:pt>
                <c:pt idx="10">
                  <c:v>6.9590443689999999</c:v>
                </c:pt>
                <c:pt idx="11">
                  <c:v>4.9955999999999996</c:v>
                </c:pt>
                <c:pt idx="12">
                  <c:v>6.7913333329999999</c:v>
                </c:pt>
                <c:pt idx="13">
                  <c:v>15.13684211</c:v>
                </c:pt>
                <c:pt idx="14">
                  <c:v>20.344000000000001</c:v>
                </c:pt>
                <c:pt idx="15">
                  <c:v>12.946999999999999</c:v>
                </c:pt>
                <c:pt idx="16">
                  <c:v>16.50615385</c:v>
                </c:pt>
                <c:pt idx="17">
                  <c:v>1.19</c:v>
                </c:pt>
                <c:pt idx="18">
                  <c:v>0.68526149000000003</c:v>
                </c:pt>
                <c:pt idx="19">
                  <c:v>1.84495114</c:v>
                </c:pt>
                <c:pt idx="20">
                  <c:v>0.99299999999999999</c:v>
                </c:pt>
                <c:pt idx="21">
                  <c:v>0.918466899</c:v>
                </c:pt>
                <c:pt idx="22">
                  <c:v>1.225806452</c:v>
                </c:pt>
                <c:pt idx="23">
                  <c:v>74.33</c:v>
                </c:pt>
                <c:pt idx="24">
                  <c:v>3.009965636</c:v>
                </c:pt>
                <c:pt idx="25">
                  <c:v>4.2937759340000001</c:v>
                </c:pt>
                <c:pt idx="26">
                  <c:v>2.4967999999999959</c:v>
                </c:pt>
                <c:pt idx="27">
                  <c:v>1.544799999999998</c:v>
                </c:pt>
                <c:pt idx="28">
                  <c:v>#N/A</c:v>
                </c:pt>
                <c:pt idx="29">
                  <c:v>49.789999999999992</c:v>
                </c:pt>
                <c:pt idx="30">
                  <c:v>#N/A</c:v>
                </c:pt>
                <c:pt idx="31">
                  <c:v>2.9274915149645171</c:v>
                </c:pt>
                <c:pt idx="32">
                  <c:v>1.197590361445783</c:v>
                </c:pt>
                <c:pt idx="33">
                  <c:v>#N/A</c:v>
                </c:pt>
                <c:pt idx="34">
                  <c:v>4.6635000000000062</c:v>
                </c:pt>
                <c:pt idx="35">
                  <c:v>4.1791999999999971</c:v>
                </c:pt>
                <c:pt idx="36">
                  <c:v>5.4838926174496585</c:v>
                </c:pt>
                <c:pt idx="37">
                  <c:v>#N/A</c:v>
                </c:pt>
                <c:pt idx="38">
                  <c:v>3.1601476014760119</c:v>
                </c:pt>
                <c:pt idx="39">
                  <c:v>3.1062499999999993</c:v>
                </c:pt>
                <c:pt idx="40">
                  <c:v>#N/A</c:v>
                </c:pt>
                <c:pt idx="41">
                  <c:v>#N/A</c:v>
                </c:pt>
                <c:pt idx="42">
                  <c:v>10.969516728624528</c:v>
                </c:pt>
                <c:pt idx="43">
                  <c:v>2.1793103448275839</c:v>
                </c:pt>
                <c:pt idx="44">
                  <c:v>#N/A</c:v>
                </c:pt>
                <c:pt idx="45">
                  <c:v>15.742857142857142</c:v>
                </c:pt>
              </c:numCache>
            </c:numRef>
          </c:val>
          <c:smooth val="0"/>
          <c:extLst>
            <c:ext xmlns:c16="http://schemas.microsoft.com/office/drawing/2014/chart" uri="{C3380CC4-5D6E-409C-BE32-E72D297353CC}">
              <c16:uniqueId val="{00000001-AD3E-475C-9D44-FC4FD251A129}"/>
            </c:ext>
          </c:extLst>
        </c:ser>
        <c:dLbls>
          <c:showLegendKey val="0"/>
          <c:showVal val="0"/>
          <c:showCatName val="0"/>
          <c:showSerName val="0"/>
          <c:showPercent val="0"/>
          <c:showBubbleSize val="0"/>
        </c:dLbls>
        <c:marker val="1"/>
        <c:smooth val="0"/>
        <c:axId val="1638184431"/>
        <c:axId val="1462229487"/>
      </c:lineChart>
      <c:dateAx>
        <c:axId val="16381844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29487"/>
        <c:crosses val="autoZero"/>
        <c:auto val="1"/>
        <c:lblOffset val="100"/>
        <c:baseTimeUnit val="days"/>
      </c:dateAx>
      <c:valAx>
        <c:axId val="1462229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84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Site'!$Q$1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Site'!$Q$2:$Q$50</c:f>
              <c:numCache>
                <c:formatCode>General</c:formatCode>
                <c:ptCount val="49"/>
                <c:pt idx="0">
                  <c:v>3.61</c:v>
                </c:pt>
                <c:pt idx="1">
                  <c:v>3.12</c:v>
                </c:pt>
                <c:pt idx="2">
                  <c:v>2.59</c:v>
                </c:pt>
                <c:pt idx="3">
                  <c:v>#N/A</c:v>
                </c:pt>
                <c:pt idx="4">
                  <c:v>1.71</c:v>
                </c:pt>
                <c:pt idx="5">
                  <c:v>1.68</c:v>
                </c:pt>
                <c:pt idx="6">
                  <c:v>1.76</c:v>
                </c:pt>
                <c:pt idx="7">
                  <c:v>1.4730000000000001</c:v>
                </c:pt>
                <c:pt idx="8">
                  <c:v>2.3929999999999998</c:v>
                </c:pt>
                <c:pt idx="9">
                  <c:v>1.7350000000000001</c:v>
                </c:pt>
                <c:pt idx="10">
                  <c:v>1.88</c:v>
                </c:pt>
                <c:pt idx="11">
                  <c:v>1.871</c:v>
                </c:pt>
                <c:pt idx="12">
                  <c:v>2.3359999999999999</c:v>
                </c:pt>
                <c:pt idx="13">
                  <c:v>2.4279999999999999</c:v>
                </c:pt>
                <c:pt idx="14">
                  <c:v>2.5859999999999999</c:v>
                </c:pt>
                <c:pt idx="15">
                  <c:v>4.3010000000000002</c:v>
                </c:pt>
                <c:pt idx="16">
                  <c:v>2.4359999999999999</c:v>
                </c:pt>
                <c:pt idx="17">
                  <c:v>4.391</c:v>
                </c:pt>
                <c:pt idx="18">
                  <c:v>3.0720000000000001</c:v>
                </c:pt>
                <c:pt idx="19">
                  <c:v>2.7210000000000001</c:v>
                </c:pt>
                <c:pt idx="20">
                  <c:v>2.081</c:v>
                </c:pt>
                <c:pt idx="21">
                  <c:v>1.5895999999999999</c:v>
                </c:pt>
                <c:pt idx="22">
                  <c:v>1.8122</c:v>
                </c:pt>
                <c:pt idx="23">
                  <c:v>4.0038</c:v>
                </c:pt>
                <c:pt idx="24">
                  <c:v>1.7769999999999999</c:v>
                </c:pt>
                <c:pt idx="25">
                  <c:v>1.8989</c:v>
                </c:pt>
                <c:pt idx="26">
                  <c:v>2.2928000000000002</c:v>
                </c:pt>
                <c:pt idx="27">
                  <c:v>1.9472820422644856</c:v>
                </c:pt>
                <c:pt idx="28">
                  <c:v>#N/A</c:v>
                </c:pt>
                <c:pt idx="29">
                  <c:v>4.8761790505959928</c:v>
                </c:pt>
                <c:pt idx="30">
                  <c:v>#N/A</c:v>
                </c:pt>
                <c:pt idx="31">
                  <c:v>2.2165050573978897</c:v>
                </c:pt>
                <c:pt idx="32">
                  <c:v>2.0317332477742638</c:v>
                </c:pt>
                <c:pt idx="33">
                  <c:v>4.500941804554274</c:v>
                </c:pt>
                <c:pt idx="34">
                  <c:v>2.4619294879769864</c:v>
                </c:pt>
                <c:pt idx="35">
                  <c:v>2.036644163758313</c:v>
                </c:pt>
                <c:pt idx="36">
                  <c:v>2.3117253029999998</c:v>
                </c:pt>
                <c:pt idx="37">
                  <c:v>6.418233249</c:v>
                </c:pt>
                <c:pt idx="38">
                  <c:v>1.968792981</c:v>
                </c:pt>
                <c:pt idx="39">
                  <c:v>2.0846652890000001</c:v>
                </c:pt>
                <c:pt idx="40">
                  <c:v>2.294164936</c:v>
                </c:pt>
                <c:pt idx="41">
                  <c:v>3.319287198</c:v>
                </c:pt>
                <c:pt idx="42">
                  <c:v>5.1546489879999999</c:v>
                </c:pt>
                <c:pt idx="43">
                  <c:v>2.7092326710000001</c:v>
                </c:pt>
                <c:pt idx="44">
                  <c:v>2.4643130289999999</c:v>
                </c:pt>
                <c:pt idx="45">
                  <c:v>3.0757508229999999</c:v>
                </c:pt>
              </c:numCache>
            </c:numRef>
          </c:val>
          <c:smooth val="0"/>
          <c:extLst>
            <c:ext xmlns:c16="http://schemas.microsoft.com/office/drawing/2014/chart" uri="{C3380CC4-5D6E-409C-BE32-E72D297353CC}">
              <c16:uniqueId val="{00000000-4283-4FB5-9BEB-D4E265CF0B65}"/>
            </c:ext>
          </c:extLst>
        </c:ser>
        <c:ser>
          <c:idx val="1"/>
          <c:order val="1"/>
          <c:tx>
            <c:strRef>
              <c:f>'By Site'!$AI$1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Site'!$AI$2:$AI$50</c:f>
              <c:numCache>
                <c:formatCode>General</c:formatCode>
                <c:ptCount val="49"/>
                <c:pt idx="0">
                  <c:v>3.56</c:v>
                </c:pt>
                <c:pt idx="1">
                  <c:v>3.12</c:v>
                </c:pt>
                <c:pt idx="2">
                  <c:v>2.63</c:v>
                </c:pt>
                <c:pt idx="3">
                  <c:v>4.26</c:v>
                </c:pt>
                <c:pt idx="4">
                  <c:v>1.68</c:v>
                </c:pt>
                <c:pt idx="5">
                  <c:v>1.65</c:v>
                </c:pt>
                <c:pt idx="6">
                  <c:v>1.72</c:v>
                </c:pt>
                <c:pt idx="7">
                  <c:v>1.454</c:v>
                </c:pt>
                <c:pt idx="8">
                  <c:v>2.4529999999999998</c:v>
                </c:pt>
                <c:pt idx="9">
                  <c:v>1.706</c:v>
                </c:pt>
                <c:pt idx="10">
                  <c:v>1.8580000000000001</c:v>
                </c:pt>
                <c:pt idx="11">
                  <c:v>1.86</c:v>
                </c:pt>
                <c:pt idx="12">
                  <c:v>2.3650000000000002</c:v>
                </c:pt>
                <c:pt idx="13">
                  <c:v>2.4889999999999999</c:v>
                </c:pt>
                <c:pt idx="14">
                  <c:v>2.54</c:v>
                </c:pt>
                <c:pt idx="15">
                  <c:v>4.3129999999999997</c:v>
                </c:pt>
                <c:pt idx="16">
                  <c:v>2.5710000000000002</c:v>
                </c:pt>
                <c:pt idx="17">
                  <c:v>4.4029999999999996</c:v>
                </c:pt>
                <c:pt idx="18">
                  <c:v>2.843</c:v>
                </c:pt>
                <c:pt idx="19">
                  <c:v>2.798</c:v>
                </c:pt>
                <c:pt idx="20">
                  <c:v>2.1829999999999998</c:v>
                </c:pt>
                <c:pt idx="21">
                  <c:v>1.5615000000000001</c:v>
                </c:pt>
                <c:pt idx="22">
                  <c:v>1.9004000000000001</c:v>
                </c:pt>
                <c:pt idx="23">
                  <c:v>4.3014999999999999</c:v>
                </c:pt>
                <c:pt idx="24">
                  <c:v>1.8736999999999999</c:v>
                </c:pt>
                <c:pt idx="25">
                  <c:v>1.8857999999999999</c:v>
                </c:pt>
                <c:pt idx="26">
                  <c:v>2.2696999999999998</c:v>
                </c:pt>
                <c:pt idx="27">
                  <c:v>2.010750206523392</c:v>
                </c:pt>
                <c:pt idx="28">
                  <c:v>#N/A</c:v>
                </c:pt>
                <c:pt idx="29">
                  <c:v>5.020801919499875</c:v>
                </c:pt>
                <c:pt idx="30">
                  <c:v>#N/A</c:v>
                </c:pt>
                <c:pt idx="31">
                  <c:v>2.22145789537405</c:v>
                </c:pt>
                <c:pt idx="32">
                  <c:v>2.0101252174444464</c:v>
                </c:pt>
                <c:pt idx="33">
                  <c:v>4.8397950074536791</c:v>
                </c:pt>
                <c:pt idx="34">
                  <c:v>2.4442501904344085</c:v>
                </c:pt>
                <c:pt idx="35">
                  <c:v>2.0395907133487428</c:v>
                </c:pt>
                <c:pt idx="36">
                  <c:v>2.3057623600000001</c:v>
                </c:pt>
                <c:pt idx="37">
                  <c:v>6.3907321189999999</c:v>
                </c:pt>
                <c:pt idx="38">
                  <c:v>2.0516934939999998</c:v>
                </c:pt>
                <c:pt idx="39">
                  <c:v>2.0290842630000001</c:v>
                </c:pt>
                <c:pt idx="40">
                  <c:v>2.3316808469999999</c:v>
                </c:pt>
                <c:pt idx="41">
                  <c:v>3.3671199839999999</c:v>
                </c:pt>
                <c:pt idx="42">
                  <c:v>5.406011994</c:v>
                </c:pt>
                <c:pt idx="43">
                  <c:v>2.7400690249999999</c:v>
                </c:pt>
                <c:pt idx="44">
                  <c:v>2.4673476129999998</c:v>
                </c:pt>
                <c:pt idx="45">
                  <c:v>3.1204456829999998</c:v>
                </c:pt>
              </c:numCache>
            </c:numRef>
          </c:val>
          <c:smooth val="0"/>
          <c:extLst>
            <c:ext xmlns:c16="http://schemas.microsoft.com/office/drawing/2014/chart" uri="{C3380CC4-5D6E-409C-BE32-E72D297353CC}">
              <c16:uniqueId val="{00000001-4283-4FB5-9BEB-D4E265CF0B65}"/>
            </c:ext>
          </c:extLst>
        </c:ser>
        <c:dLbls>
          <c:showLegendKey val="0"/>
          <c:showVal val="0"/>
          <c:showCatName val="0"/>
          <c:showSerName val="0"/>
          <c:showPercent val="0"/>
          <c:showBubbleSize val="0"/>
        </c:dLbls>
        <c:marker val="1"/>
        <c:smooth val="0"/>
        <c:axId val="1677884991"/>
        <c:axId val="1632768943"/>
      </c:lineChart>
      <c:dateAx>
        <c:axId val="167788499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68943"/>
        <c:crosses val="autoZero"/>
        <c:auto val="1"/>
        <c:lblOffset val="100"/>
        <c:baseTimeUnit val="days"/>
      </c:dateAx>
      <c:valAx>
        <c:axId val="1632768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84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Site'!$F$2:$F$50</c:f>
              <c:numCache>
                <c:formatCode>General</c:formatCode>
                <c:ptCount val="49"/>
                <c:pt idx="0">
                  <c:v>8.74</c:v>
                </c:pt>
                <c:pt idx="1">
                  <c:v>8.76</c:v>
                </c:pt>
                <c:pt idx="2">
                  <c:v>8.33</c:v>
                </c:pt>
                <c:pt idx="3">
                  <c:v>6.73</c:v>
                </c:pt>
                <c:pt idx="4">
                  <c:v>8.9</c:v>
                </c:pt>
                <c:pt idx="5">
                  <c:v>8.92</c:v>
                </c:pt>
                <c:pt idx="6">
                  <c:v>8.85</c:v>
                </c:pt>
                <c:pt idx="7">
                  <c:v>8.6999999999999993</c:v>
                </c:pt>
                <c:pt idx="8">
                  <c:v>7.33</c:v>
                </c:pt>
                <c:pt idx="9">
                  <c:v>9.0500000000000007</c:v>
                </c:pt>
                <c:pt idx="10">
                  <c:v>8.8699999999999992</c:v>
                </c:pt>
                <c:pt idx="11">
                  <c:v>8.7100000000000009</c:v>
                </c:pt>
                <c:pt idx="12">
                  <c:v>9.35</c:v>
                </c:pt>
                <c:pt idx="13">
                  <c:v>9</c:v>
                </c:pt>
                <c:pt idx="14">
                  <c:v>7.6</c:v>
                </c:pt>
                <c:pt idx="15">
                  <c:v>6.71</c:v>
                </c:pt>
                <c:pt idx="16">
                  <c:v>#N/A</c:v>
                </c:pt>
                <c:pt idx="17">
                  <c:v>#N/A</c:v>
                </c:pt>
                <c:pt idx="18">
                  <c:v>8.3000000000000007</c:v>
                </c:pt>
                <c:pt idx="19">
                  <c:v>8.49</c:v>
                </c:pt>
                <c:pt idx="20">
                  <c:v>8.5500000000000007</c:v>
                </c:pt>
                <c:pt idx="21">
                  <c:v>8.4700000000000006</c:v>
                </c:pt>
                <c:pt idx="22">
                  <c:v>8.43</c:v>
                </c:pt>
                <c:pt idx="23">
                  <c:v>#N/A</c:v>
                </c:pt>
                <c:pt idx="24">
                  <c:v>#N/A</c:v>
                </c:pt>
                <c:pt idx="25">
                  <c:v>#N/A</c:v>
                </c:pt>
                <c:pt idx="26">
                  <c:v>#N/A</c:v>
                </c:pt>
                <c:pt idx="27">
                  <c:v>8.5</c:v>
                </c:pt>
                <c:pt idx="28">
                  <c:v>#N/A</c:v>
                </c:pt>
                <c:pt idx="29">
                  <c:v>8.5399999999999991</c:v>
                </c:pt>
                <c:pt idx="30">
                  <c:v>#N/A</c:v>
                </c:pt>
                <c:pt idx="31">
                  <c:v>8.57</c:v>
                </c:pt>
                <c:pt idx="32">
                  <c:v>8.8000000000000007</c:v>
                </c:pt>
                <c:pt idx="33">
                  <c:v>#N/A</c:v>
                </c:pt>
                <c:pt idx="34">
                  <c:v>8.68</c:v>
                </c:pt>
                <c:pt idx="35">
                  <c:v>8.7100000000000009</c:v>
                </c:pt>
                <c:pt idx="36">
                  <c:v>8.74</c:v>
                </c:pt>
                <c:pt idx="37">
                  <c:v>#N/A</c:v>
                </c:pt>
                <c:pt idx="38">
                  <c:v>8.77</c:v>
                </c:pt>
                <c:pt idx="39">
                  <c:v>8.74</c:v>
                </c:pt>
                <c:pt idx="40">
                  <c:v>#N/A</c:v>
                </c:pt>
                <c:pt idx="41">
                  <c:v>#N/A</c:v>
                </c:pt>
                <c:pt idx="42">
                  <c:v>#N/A</c:v>
                </c:pt>
                <c:pt idx="43">
                  <c:v>8.6199999999999992</c:v>
                </c:pt>
                <c:pt idx="44">
                  <c:v>8.3699999999999992</c:v>
                </c:pt>
                <c:pt idx="45">
                  <c:v>8.15</c:v>
                </c:pt>
              </c:numCache>
            </c:numRef>
          </c:val>
          <c:smooth val="0"/>
          <c:extLst>
            <c:ext xmlns:c16="http://schemas.microsoft.com/office/drawing/2014/chart" uri="{C3380CC4-5D6E-409C-BE32-E72D297353CC}">
              <c16:uniqueId val="{00000000-893C-415D-85C3-CFD3A50CBADA}"/>
            </c:ext>
          </c:extLst>
        </c:ser>
        <c:ser>
          <c:idx val="1"/>
          <c:order val="1"/>
          <c:tx>
            <c:strRef>
              <c:f>'By Site'!$X$1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Site'!$X$2:$X$50</c:f>
              <c:numCache>
                <c:formatCode>General</c:formatCode>
                <c:ptCount val="49"/>
                <c:pt idx="0">
                  <c:v>8.69</c:v>
                </c:pt>
                <c:pt idx="1">
                  <c:v>8.6999999999999993</c:v>
                </c:pt>
                <c:pt idx="2">
                  <c:v>8.59</c:v>
                </c:pt>
                <c:pt idx="3">
                  <c:v>7.06</c:v>
                </c:pt>
                <c:pt idx="4">
                  <c:v>8.92</c:v>
                </c:pt>
                <c:pt idx="5">
                  <c:v>9.32</c:v>
                </c:pt>
                <c:pt idx="6">
                  <c:v>8.16</c:v>
                </c:pt>
                <c:pt idx="7">
                  <c:v>8.94</c:v>
                </c:pt>
                <c:pt idx="8">
                  <c:v>7.16</c:v>
                </c:pt>
                <c:pt idx="9">
                  <c:v>8.98</c:v>
                </c:pt>
                <c:pt idx="10">
                  <c:v>8.89</c:v>
                </c:pt>
                <c:pt idx="11">
                  <c:v>8.73</c:v>
                </c:pt>
                <c:pt idx="12">
                  <c:v>9.3800000000000008</c:v>
                </c:pt>
                <c:pt idx="13">
                  <c:v>8.9499999999999993</c:v>
                </c:pt>
                <c:pt idx="14">
                  <c:v>6.82</c:v>
                </c:pt>
                <c:pt idx="15">
                  <c:v>7.35</c:v>
                </c:pt>
                <c:pt idx="16">
                  <c:v>#N/A</c:v>
                </c:pt>
                <c:pt idx="17">
                  <c:v>#N/A</c:v>
                </c:pt>
                <c:pt idx="18">
                  <c:v>8.24</c:v>
                </c:pt>
                <c:pt idx="19">
                  <c:v>8.2799999999999994</c:v>
                </c:pt>
                <c:pt idx="20">
                  <c:v>8.33</c:v>
                </c:pt>
                <c:pt idx="21">
                  <c:v>8.39</c:v>
                </c:pt>
                <c:pt idx="22">
                  <c:v>8.18</c:v>
                </c:pt>
                <c:pt idx="23">
                  <c:v>#N/A</c:v>
                </c:pt>
                <c:pt idx="24">
                  <c:v>#N/A</c:v>
                </c:pt>
                <c:pt idx="25">
                  <c:v>#N/A</c:v>
                </c:pt>
                <c:pt idx="26">
                  <c:v>#N/A</c:v>
                </c:pt>
                <c:pt idx="27">
                  <c:v>8.4</c:v>
                </c:pt>
                <c:pt idx="28">
                  <c:v>#N/A</c:v>
                </c:pt>
                <c:pt idx="29">
                  <c:v>8.4</c:v>
                </c:pt>
                <c:pt idx="30">
                  <c:v>#N/A</c:v>
                </c:pt>
                <c:pt idx="31">
                  <c:v>8.5</c:v>
                </c:pt>
                <c:pt idx="32">
                  <c:v>8.64</c:v>
                </c:pt>
                <c:pt idx="33">
                  <c:v>#N/A</c:v>
                </c:pt>
                <c:pt idx="34">
                  <c:v>8.65</c:v>
                </c:pt>
                <c:pt idx="35">
                  <c:v>8.64</c:v>
                </c:pt>
                <c:pt idx="36">
                  <c:v>8.67</c:v>
                </c:pt>
                <c:pt idx="37">
                  <c:v>#N/A</c:v>
                </c:pt>
                <c:pt idx="38">
                  <c:v>8.76</c:v>
                </c:pt>
                <c:pt idx="39">
                  <c:v>8.56</c:v>
                </c:pt>
                <c:pt idx="40">
                  <c:v>#N/A</c:v>
                </c:pt>
                <c:pt idx="41">
                  <c:v>#N/A</c:v>
                </c:pt>
                <c:pt idx="42">
                  <c:v>#N/A</c:v>
                </c:pt>
                <c:pt idx="43">
                  <c:v>8.65</c:v>
                </c:pt>
                <c:pt idx="44">
                  <c:v>8.15</c:v>
                </c:pt>
                <c:pt idx="45">
                  <c:v>8.02</c:v>
                </c:pt>
              </c:numCache>
            </c:numRef>
          </c:val>
          <c:smooth val="0"/>
          <c:extLst>
            <c:ext xmlns:c16="http://schemas.microsoft.com/office/drawing/2014/chart" uri="{C3380CC4-5D6E-409C-BE32-E72D297353CC}">
              <c16:uniqueId val="{00000001-893C-415D-85C3-CFD3A50CBADA}"/>
            </c:ext>
          </c:extLst>
        </c:ser>
        <c:dLbls>
          <c:showLegendKey val="0"/>
          <c:showVal val="0"/>
          <c:showCatName val="0"/>
          <c:showSerName val="0"/>
          <c:showPercent val="0"/>
          <c:showBubbleSize val="0"/>
        </c:dLbls>
        <c:marker val="1"/>
        <c:smooth val="0"/>
        <c:axId val="1754519007"/>
        <c:axId val="1755758767"/>
      </c:lineChart>
      <c:dateAx>
        <c:axId val="17545190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58767"/>
        <c:crosses val="autoZero"/>
        <c:auto val="1"/>
        <c:lblOffset val="100"/>
        <c:baseTimeUnit val="days"/>
      </c:dateAx>
      <c:valAx>
        <c:axId val="1755758767"/>
        <c:scaling>
          <c:orientation val="minMax"/>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19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Site'!$G$1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Site'!$G$2:$G$50</c:f>
              <c:numCache>
                <c:formatCode>General</c:formatCode>
                <c:ptCount val="49"/>
                <c:pt idx="0">
                  <c:v>411</c:v>
                </c:pt>
                <c:pt idx="1">
                  <c:v>585</c:v>
                </c:pt>
                <c:pt idx="2">
                  <c:v>456</c:v>
                </c:pt>
                <c:pt idx="3">
                  <c:v>426</c:v>
                </c:pt>
                <c:pt idx="4">
                  <c:v>554</c:v>
                </c:pt>
                <c:pt idx="5">
                  <c:v>404</c:v>
                </c:pt>
                <c:pt idx="6">
                  <c:v>411</c:v>
                </c:pt>
                <c:pt idx="7">
                  <c:v>497</c:v>
                </c:pt>
                <c:pt idx="8">
                  <c:v>481</c:v>
                </c:pt>
                <c:pt idx="9">
                  <c:v>484</c:v>
                </c:pt>
                <c:pt idx="10">
                  <c:v>542</c:v>
                </c:pt>
                <c:pt idx="11">
                  <c:v>540</c:v>
                </c:pt>
                <c:pt idx="12">
                  <c:v>409</c:v>
                </c:pt>
                <c:pt idx="13">
                  <c:v>371</c:v>
                </c:pt>
                <c:pt idx="14">
                  <c:v>322</c:v>
                </c:pt>
                <c:pt idx="15">
                  <c:v>372</c:v>
                </c:pt>
                <c:pt idx="16">
                  <c:v>#N/A</c:v>
                </c:pt>
                <c:pt idx="17">
                  <c:v>#N/A</c:v>
                </c:pt>
                <c:pt idx="18">
                  <c:v>588</c:v>
                </c:pt>
                <c:pt idx="19">
                  <c:v>599</c:v>
                </c:pt>
                <c:pt idx="20">
                  <c:v>603</c:v>
                </c:pt>
                <c:pt idx="21">
                  <c:v>619</c:v>
                </c:pt>
                <c:pt idx="22">
                  <c:v>608</c:v>
                </c:pt>
                <c:pt idx="23">
                  <c:v>#N/A</c:v>
                </c:pt>
                <c:pt idx="24">
                  <c:v>#N/A</c:v>
                </c:pt>
                <c:pt idx="25">
                  <c:v>#N/A</c:v>
                </c:pt>
                <c:pt idx="26">
                  <c:v>#N/A</c:v>
                </c:pt>
                <c:pt idx="27">
                  <c:v>540</c:v>
                </c:pt>
                <c:pt idx="28">
                  <c:v>#N/A</c:v>
                </c:pt>
                <c:pt idx="29">
                  <c:v>493</c:v>
                </c:pt>
                <c:pt idx="30">
                  <c:v>#N/A</c:v>
                </c:pt>
                <c:pt idx="31">
                  <c:v>554</c:v>
                </c:pt>
                <c:pt idx="32">
                  <c:v>558</c:v>
                </c:pt>
                <c:pt idx="33">
                  <c:v>#N/A</c:v>
                </c:pt>
                <c:pt idx="34">
                  <c:v>581</c:v>
                </c:pt>
                <c:pt idx="35">
                  <c:v>440</c:v>
                </c:pt>
                <c:pt idx="36">
                  <c:v>555</c:v>
                </c:pt>
                <c:pt idx="37">
                  <c:v>#N/A</c:v>
                </c:pt>
                <c:pt idx="38">
                  <c:v>464</c:v>
                </c:pt>
                <c:pt idx="39">
                  <c:v>358</c:v>
                </c:pt>
                <c:pt idx="40">
                  <c:v>#N/A</c:v>
                </c:pt>
                <c:pt idx="41">
                  <c:v>#N/A</c:v>
                </c:pt>
                <c:pt idx="42">
                  <c:v>#N/A</c:v>
                </c:pt>
                <c:pt idx="43">
                  <c:v>112</c:v>
                </c:pt>
                <c:pt idx="44">
                  <c:v>643</c:v>
                </c:pt>
                <c:pt idx="45">
                  <c:v>#N/A</c:v>
                </c:pt>
              </c:numCache>
            </c:numRef>
          </c:val>
          <c:smooth val="0"/>
          <c:extLst>
            <c:ext xmlns:c16="http://schemas.microsoft.com/office/drawing/2014/chart" uri="{C3380CC4-5D6E-409C-BE32-E72D297353CC}">
              <c16:uniqueId val="{00000000-542A-4821-AE79-7ABD7BD2BB16}"/>
            </c:ext>
          </c:extLst>
        </c:ser>
        <c:ser>
          <c:idx val="1"/>
          <c:order val="1"/>
          <c:tx>
            <c:strRef>
              <c:f>'By Site'!$Y$1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Site'!$Y$2:$Y$50</c:f>
              <c:numCache>
                <c:formatCode>General</c:formatCode>
                <c:ptCount val="49"/>
                <c:pt idx="0">
                  <c:v>412</c:v>
                </c:pt>
                <c:pt idx="1">
                  <c:v>553</c:v>
                </c:pt>
                <c:pt idx="2">
                  <c:v>523</c:v>
                </c:pt>
                <c:pt idx="3">
                  <c:v>400</c:v>
                </c:pt>
                <c:pt idx="4">
                  <c:v>552</c:v>
                </c:pt>
                <c:pt idx="5">
                  <c:v>467</c:v>
                </c:pt>
                <c:pt idx="6">
                  <c:v>459</c:v>
                </c:pt>
                <c:pt idx="7">
                  <c:v>542</c:v>
                </c:pt>
                <c:pt idx="8">
                  <c:v>522</c:v>
                </c:pt>
                <c:pt idx="9">
                  <c:v>468</c:v>
                </c:pt>
                <c:pt idx="10">
                  <c:v>480</c:v>
                </c:pt>
                <c:pt idx="11">
                  <c:v>550</c:v>
                </c:pt>
                <c:pt idx="12">
                  <c:v>384</c:v>
                </c:pt>
                <c:pt idx="13">
                  <c:v>450</c:v>
                </c:pt>
                <c:pt idx="14">
                  <c:v>411</c:v>
                </c:pt>
                <c:pt idx="15">
                  <c:v>300</c:v>
                </c:pt>
                <c:pt idx="16">
                  <c:v>#N/A</c:v>
                </c:pt>
                <c:pt idx="17">
                  <c:v>#N/A</c:v>
                </c:pt>
                <c:pt idx="18">
                  <c:v>589</c:v>
                </c:pt>
                <c:pt idx="19">
                  <c:v>607</c:v>
                </c:pt>
                <c:pt idx="20">
                  <c:v>613</c:v>
                </c:pt>
                <c:pt idx="21">
                  <c:v>566</c:v>
                </c:pt>
                <c:pt idx="22">
                  <c:v>600</c:v>
                </c:pt>
                <c:pt idx="23">
                  <c:v>#N/A</c:v>
                </c:pt>
                <c:pt idx="24">
                  <c:v>#N/A</c:v>
                </c:pt>
                <c:pt idx="25">
                  <c:v>#N/A</c:v>
                </c:pt>
                <c:pt idx="26">
                  <c:v>#N/A</c:v>
                </c:pt>
                <c:pt idx="27">
                  <c:v>550</c:v>
                </c:pt>
                <c:pt idx="28">
                  <c:v>#N/A</c:v>
                </c:pt>
                <c:pt idx="29">
                  <c:v>432</c:v>
                </c:pt>
                <c:pt idx="30">
                  <c:v>#N/A</c:v>
                </c:pt>
                <c:pt idx="31">
                  <c:v>552</c:v>
                </c:pt>
                <c:pt idx="32">
                  <c:v>521</c:v>
                </c:pt>
                <c:pt idx="33">
                  <c:v>#N/A</c:v>
                </c:pt>
                <c:pt idx="34">
                  <c:v>588</c:v>
                </c:pt>
                <c:pt idx="35">
                  <c:v>592</c:v>
                </c:pt>
                <c:pt idx="36">
                  <c:v>385</c:v>
                </c:pt>
                <c:pt idx="37">
                  <c:v>#N/A</c:v>
                </c:pt>
                <c:pt idx="38">
                  <c:v>582</c:v>
                </c:pt>
                <c:pt idx="39">
                  <c:v>396</c:v>
                </c:pt>
                <c:pt idx="40">
                  <c:v>#N/A</c:v>
                </c:pt>
                <c:pt idx="41">
                  <c:v>#N/A</c:v>
                </c:pt>
                <c:pt idx="42">
                  <c:v>#N/A</c:v>
                </c:pt>
                <c:pt idx="43">
                  <c:v>117</c:v>
                </c:pt>
                <c:pt idx="44">
                  <c:v>649</c:v>
                </c:pt>
                <c:pt idx="45">
                  <c:v>#N/A</c:v>
                </c:pt>
              </c:numCache>
            </c:numRef>
          </c:val>
          <c:smooth val="0"/>
          <c:extLst>
            <c:ext xmlns:c16="http://schemas.microsoft.com/office/drawing/2014/chart" uri="{C3380CC4-5D6E-409C-BE32-E72D297353CC}">
              <c16:uniqueId val="{00000001-542A-4821-AE79-7ABD7BD2BB16}"/>
            </c:ext>
          </c:extLst>
        </c:ser>
        <c:dLbls>
          <c:showLegendKey val="0"/>
          <c:showVal val="0"/>
          <c:showCatName val="0"/>
          <c:showSerName val="0"/>
          <c:showPercent val="0"/>
          <c:showBubbleSize val="0"/>
        </c:dLbls>
        <c:marker val="1"/>
        <c:smooth val="0"/>
        <c:axId val="1760283647"/>
        <c:axId val="1678451295"/>
      </c:lineChart>
      <c:dateAx>
        <c:axId val="17602836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451295"/>
        <c:crosses val="autoZero"/>
        <c:auto val="1"/>
        <c:lblOffset val="100"/>
        <c:baseTimeUnit val="days"/>
      </c:dateAx>
      <c:valAx>
        <c:axId val="1678451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83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Site'!$BH$1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Site'!$BH$2:$BH$55</c:f>
              <c:numCache>
                <c:formatCode>General</c:formatCode>
                <c:ptCount val="54"/>
                <c:pt idx="0">
                  <c:v>#N/A</c:v>
                </c:pt>
                <c:pt idx="1">
                  <c:v>0.9093154067773358</c:v>
                </c:pt>
                <c:pt idx="2">
                  <c:v>8.5852654685141996</c:v>
                </c:pt>
                <c:pt idx="3">
                  <c:v>8.3657566195637258</c:v>
                </c:pt>
                <c:pt idx="4">
                  <c:v>7.913019618603375</c:v>
                </c:pt>
                <c:pt idx="5">
                  <c:v>8.4206338318013447</c:v>
                </c:pt>
                <c:pt idx="6">
                  <c:v>8.1325284675538487</c:v>
                </c:pt>
                <c:pt idx="7">
                  <c:v>7.1996158595143367</c:v>
                </c:pt>
                <c:pt idx="8">
                  <c:v>11.31540678</c:v>
                </c:pt>
                <c:pt idx="9">
                  <c:v>8.8870901358211007</c:v>
                </c:pt>
                <c:pt idx="10">
                  <c:v>5.6081767046234043</c:v>
                </c:pt>
                <c:pt idx="11">
                  <c:v>4.9496501577719858</c:v>
                </c:pt>
                <c:pt idx="12">
                  <c:v>0.55672931815063798</c:v>
                </c:pt>
                <c:pt idx="13">
                  <c:v>0.53066264233776916</c:v>
                </c:pt>
                <c:pt idx="14">
                  <c:v>0.91343119769515702</c:v>
                </c:pt>
                <c:pt idx="15">
                  <c:v>0.75840307312388522</c:v>
                </c:pt>
                <c:pt idx="16">
                  <c:v>0.44560296336946087</c:v>
                </c:pt>
                <c:pt idx="17">
                  <c:v>0.62303591470258124</c:v>
                </c:pt>
                <c:pt idx="18">
                  <c:v>0.36630190796857465</c:v>
                </c:pt>
                <c:pt idx="19">
                  <c:v>4.4698372615039288</c:v>
                </c:pt>
                <c:pt idx="20">
                  <c:v>2.7161896745230081</c:v>
                </c:pt>
                <c:pt idx="21">
                  <c:v>5.8629870000000004</c:v>
                </c:pt>
                <c:pt idx="22">
                  <c:v>4.2543340000000001</c:v>
                </c:pt>
                <c:pt idx="23">
                  <c:v>6.2651500000000002</c:v>
                </c:pt>
                <c:pt idx="24">
                  <c:v>6.7089169999999996</c:v>
                </c:pt>
                <c:pt idx="25">
                  <c:v>7.4300369999999996</c:v>
                </c:pt>
                <c:pt idx="26">
                  <c:v>5.5717650000000001</c:v>
                </c:pt>
                <c:pt idx="27">
                  <c:v>5.0224867719999997</c:v>
                </c:pt>
                <c:pt idx="28">
                  <c:v>3.5380658440000001</c:v>
                </c:pt>
                <c:pt idx="29">
                  <c:v>11.06305115</c:v>
                </c:pt>
                <c:pt idx="30">
                  <c:v>11.092445619999999</c:v>
                </c:pt>
                <c:pt idx="31">
                  <c:v>6.0218988830000004</c:v>
                </c:pt>
                <c:pt idx="32">
                  <c:v>4.3170194000000004</c:v>
                </c:pt>
                <c:pt idx="33">
                  <c:v>9.5933274540000006</c:v>
                </c:pt>
                <c:pt idx="34">
                  <c:v>10.813198119999999</c:v>
                </c:pt>
                <c:pt idx="35">
                  <c:v>7.8171380570000002</c:v>
                </c:pt>
                <c:pt idx="36">
                  <c:v>3.4486138340000001</c:v>
                </c:pt>
                <c:pt idx="37">
                  <c:v>#N/A</c:v>
                </c:pt>
                <c:pt idx="38">
                  <c:v>3.8966675999999998</c:v>
                </c:pt>
                <c:pt idx="39">
                  <c:v>0.81489778800000001</c:v>
                </c:pt>
                <c:pt idx="40">
                  <c:v>#N/A</c:v>
                </c:pt>
                <c:pt idx="41">
                  <c:v>#N/A</c:v>
                </c:pt>
                <c:pt idx="42">
                  <c:v>0.65947913700000005</c:v>
                </c:pt>
                <c:pt idx="43">
                  <c:v>0.85130215600000003</c:v>
                </c:pt>
                <c:pt idx="44">
                  <c:v>1.276953234</c:v>
                </c:pt>
                <c:pt idx="45">
                  <c:v>9.0212825540000008</c:v>
                </c:pt>
              </c:numCache>
            </c:numRef>
          </c:val>
          <c:smooth val="0"/>
          <c:extLst>
            <c:ext xmlns:c16="http://schemas.microsoft.com/office/drawing/2014/chart" uri="{C3380CC4-5D6E-409C-BE32-E72D297353CC}">
              <c16:uniqueId val="{00000000-8D08-48ED-8CBA-791F95329B09}"/>
            </c:ext>
          </c:extLst>
        </c:ser>
        <c:ser>
          <c:idx val="1"/>
          <c:order val="1"/>
          <c:tx>
            <c:strRef>
              <c:f>'By Site'!$CA$1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Site'!$CA$2:$CA$55</c:f>
              <c:numCache>
                <c:formatCode>General</c:formatCode>
                <c:ptCount val="54"/>
                <c:pt idx="0">
                  <c:v>#N/A</c:v>
                </c:pt>
                <c:pt idx="1">
                  <c:v>0.63355741528330367</c:v>
                </c:pt>
                <c:pt idx="2">
                  <c:v>8.7361778021676493</c:v>
                </c:pt>
                <c:pt idx="3">
                  <c:v>8.091370558375635</c:v>
                </c:pt>
                <c:pt idx="4">
                  <c:v>7.5288791329400464</c:v>
                </c:pt>
                <c:pt idx="5">
                  <c:v>8.3657566195637258</c:v>
                </c:pt>
                <c:pt idx="6">
                  <c:v>7.7346686788311159</c:v>
                </c:pt>
                <c:pt idx="7">
                  <c:v>7.5837563451776653</c:v>
                </c:pt>
                <c:pt idx="8">
                  <c:v>11.576073539999999</c:v>
                </c:pt>
                <c:pt idx="9">
                  <c:v>9.2849499249999994</c:v>
                </c:pt>
                <c:pt idx="10">
                  <c:v>5.7453697352174515</c:v>
                </c:pt>
                <c:pt idx="11">
                  <c:v>4.9222115516531764</c:v>
                </c:pt>
                <c:pt idx="12">
                  <c:v>0.53752229386747152</c:v>
                </c:pt>
                <c:pt idx="13">
                  <c:v>0.73508025792289755</c:v>
                </c:pt>
                <c:pt idx="14">
                  <c:v>0.67883111537933871</c:v>
                </c:pt>
                <c:pt idx="15">
                  <c:v>0.73782411853477847</c:v>
                </c:pt>
                <c:pt idx="16">
                  <c:v>0.42639593908629447</c:v>
                </c:pt>
                <c:pt idx="17">
                  <c:v>0.4827441077441077</c:v>
                </c:pt>
                <c:pt idx="18">
                  <c:v>0.32281144781144777</c:v>
                </c:pt>
                <c:pt idx="19">
                  <c:v>4.1892536475869813</c:v>
                </c:pt>
                <c:pt idx="20">
                  <c:v>2.7021604938271606</c:v>
                </c:pt>
                <c:pt idx="21">
                  <c:v>5.6411040000000003</c:v>
                </c:pt>
                <c:pt idx="22">
                  <c:v>4.1711270000000003</c:v>
                </c:pt>
                <c:pt idx="23">
                  <c:v>6.0432670000000002</c:v>
                </c:pt>
                <c:pt idx="24">
                  <c:v>6.6118430000000004</c:v>
                </c:pt>
                <c:pt idx="25">
                  <c:v>7.3329639999999996</c:v>
                </c:pt>
                <c:pt idx="26">
                  <c:v>5.6549719999999999</c:v>
                </c:pt>
                <c:pt idx="27">
                  <c:v>5.0665784829999998</c:v>
                </c:pt>
                <c:pt idx="28">
                  <c:v>3.729129924</c:v>
                </c:pt>
                <c:pt idx="29">
                  <c:v>10.21061141</c:v>
                </c:pt>
                <c:pt idx="30">
                  <c:v>10.01954733</c:v>
                </c:pt>
                <c:pt idx="31">
                  <c:v>6.2570546739999999</c:v>
                </c:pt>
                <c:pt idx="32">
                  <c:v>3.9789829509999999</c:v>
                </c:pt>
                <c:pt idx="33">
                  <c:v>9.2552910050000001</c:v>
                </c:pt>
                <c:pt idx="34">
                  <c:v>10.798500880000001</c:v>
                </c:pt>
                <c:pt idx="35">
                  <c:v>7.831139737</c:v>
                </c:pt>
                <c:pt idx="36">
                  <c:v>3.126575189</c:v>
                </c:pt>
                <c:pt idx="37">
                  <c:v>#N/A</c:v>
                </c:pt>
                <c:pt idx="38">
                  <c:v>3.5466255950000001</c:v>
                </c:pt>
                <c:pt idx="39">
                  <c:v>0.58667040000000004</c:v>
                </c:pt>
                <c:pt idx="40">
                  <c:v>#N/A</c:v>
                </c:pt>
                <c:pt idx="41">
                  <c:v>#N/A</c:v>
                </c:pt>
                <c:pt idx="42">
                  <c:v>0.58387006399999997</c:v>
                </c:pt>
                <c:pt idx="43">
                  <c:v>0.78409409100000005</c:v>
                </c:pt>
                <c:pt idx="44">
                  <c:v>1.167740129</c:v>
                </c:pt>
                <c:pt idx="45">
                  <c:v>8.6152338279999991</c:v>
                </c:pt>
              </c:numCache>
            </c:numRef>
          </c:val>
          <c:smooth val="0"/>
          <c:extLst>
            <c:ext xmlns:c16="http://schemas.microsoft.com/office/drawing/2014/chart" uri="{C3380CC4-5D6E-409C-BE32-E72D297353CC}">
              <c16:uniqueId val="{00000001-8D08-48ED-8CBA-791F95329B09}"/>
            </c:ext>
          </c:extLst>
        </c:ser>
        <c:dLbls>
          <c:showLegendKey val="0"/>
          <c:showVal val="0"/>
          <c:showCatName val="0"/>
          <c:showSerName val="0"/>
          <c:showPercent val="0"/>
          <c:showBubbleSize val="0"/>
        </c:dLbls>
        <c:marker val="1"/>
        <c:smooth val="0"/>
        <c:axId val="1640801727"/>
        <c:axId val="1755765007"/>
      </c:lineChart>
      <c:dateAx>
        <c:axId val="1640801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65007"/>
        <c:crosses val="autoZero"/>
        <c:auto val="1"/>
        <c:lblOffset val="100"/>
        <c:baseTimeUnit val="days"/>
      </c:dateAx>
      <c:valAx>
        <c:axId val="1755765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01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Site'!$BI$1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Site'!$BI$2:$BI$55</c:f>
              <c:numCache>
                <c:formatCode>General</c:formatCode>
                <c:ptCount val="54"/>
                <c:pt idx="0">
                  <c:v>#N/A</c:v>
                </c:pt>
                <c:pt idx="1">
                  <c:v>4.0202630000000003E-2</c:v>
                </c:pt>
                <c:pt idx="2">
                  <c:v>7.2537185000000004E-2</c:v>
                </c:pt>
                <c:pt idx="3">
                  <c:v>0.31720198300000002</c:v>
                </c:pt>
                <c:pt idx="4">
                  <c:v>3.5568009999999997E-2</c:v>
                </c:pt>
                <c:pt idx="5">
                  <c:v>2.2095278999999999E-2</c:v>
                </c:pt>
                <c:pt idx="6">
                  <c:v>1.4011640000000001E-2</c:v>
                </c:pt>
                <c:pt idx="7">
                  <c:v>2.1017461000000001E-2</c:v>
                </c:pt>
                <c:pt idx="8">
                  <c:v>4.5268376999999999E-2</c:v>
                </c:pt>
                <c:pt idx="9">
                  <c:v>2.5867643888769134E-2</c:v>
                </c:pt>
                <c:pt idx="10">
                  <c:v>6.5639146367751672E-2</c:v>
                </c:pt>
                <c:pt idx="11">
                  <c:v>4.3543867212761371E-2</c:v>
                </c:pt>
                <c:pt idx="12">
                  <c:v>9.3446863548178494E-2</c:v>
                </c:pt>
                <c:pt idx="13">
                  <c:v>0.10303944815693038</c:v>
                </c:pt>
                <c:pt idx="14">
                  <c:v>0.14690666091830137</c:v>
                </c:pt>
                <c:pt idx="15">
                  <c:v>0.11564992455270534</c:v>
                </c:pt>
                <c:pt idx="16">
                  <c:v>8.3746497089890071E-2</c:v>
                </c:pt>
                <c:pt idx="17">
                  <c:v>9.1472182280721154E-2</c:v>
                </c:pt>
                <c:pt idx="18">
                  <c:v>6.979316447295654E-2</c:v>
                </c:pt>
                <c:pt idx="19">
                  <c:v>9.7887401836080079E-2</c:v>
                </c:pt>
                <c:pt idx="20">
                  <c:v>4.0703462006415218E-2</c:v>
                </c:pt>
                <c:pt idx="21">
                  <c:v>3.6250999999999999E-2</c:v>
                </c:pt>
                <c:pt idx="22">
                  <c:v>2.6856999999999999E-2</c:v>
                </c:pt>
                <c:pt idx="23">
                  <c:v>0.41522999999999999</c:v>
                </c:pt>
                <c:pt idx="24">
                  <c:v>3.3598999999999997E-2</c:v>
                </c:pt>
                <c:pt idx="25">
                  <c:v>2.9509000000000001E-2</c:v>
                </c:pt>
                <c:pt idx="26">
                  <c:v>2.0556999999999999E-2</c:v>
                </c:pt>
                <c:pt idx="27">
                  <c:v>2.5531000000000002E-2</c:v>
                </c:pt>
                <c:pt idx="28">
                  <c:v>#N/A</c:v>
                </c:pt>
                <c:pt idx="29">
                  <c:v>0.155504</c:v>
                </c:pt>
                <c:pt idx="30">
                  <c:v>#N/A</c:v>
                </c:pt>
                <c:pt idx="31">
                  <c:v>1.6760000000000001E-2</c:v>
                </c:pt>
                <c:pt idx="32">
                  <c:v>2.0619999999999999E-2</c:v>
                </c:pt>
                <c:pt idx="33">
                  <c:v>#N/A</c:v>
                </c:pt>
                <c:pt idx="34">
                  <c:v>5.2596999999999998E-2</c:v>
                </c:pt>
                <c:pt idx="35">
                  <c:v>6.5229287999999996E-2</c:v>
                </c:pt>
                <c:pt idx="36">
                  <c:v>6.7637080000000002E-2</c:v>
                </c:pt>
                <c:pt idx="37">
                  <c:v>#N/A</c:v>
                </c:pt>
                <c:pt idx="38">
                  <c:v>5.2205319E-2</c:v>
                </c:pt>
                <c:pt idx="39">
                  <c:v>5.3737551000000001E-2</c:v>
                </c:pt>
                <c:pt idx="40">
                  <c:v>#N/A</c:v>
                </c:pt>
                <c:pt idx="41">
                  <c:v>#N/A</c:v>
                </c:pt>
                <c:pt idx="42">
                  <c:v>8.9088321999999998E-2</c:v>
                </c:pt>
                <c:pt idx="43">
                  <c:v>3.6007442000000001E-2</c:v>
                </c:pt>
                <c:pt idx="44">
                  <c:v>2.0904017E-2</c:v>
                </c:pt>
                <c:pt idx="45">
                  <c:v>0.119623509</c:v>
                </c:pt>
              </c:numCache>
            </c:numRef>
          </c:val>
          <c:smooth val="0"/>
          <c:extLst>
            <c:ext xmlns:c16="http://schemas.microsoft.com/office/drawing/2014/chart" uri="{C3380CC4-5D6E-409C-BE32-E72D297353CC}">
              <c16:uniqueId val="{00000000-A7C0-4810-BBD8-B28F19226B1B}"/>
            </c:ext>
          </c:extLst>
        </c:ser>
        <c:ser>
          <c:idx val="1"/>
          <c:order val="1"/>
          <c:tx>
            <c:strRef>
              <c:f>'By Site'!$CB$1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Site'!$CB$2:$CB$55</c:f>
              <c:numCache>
                <c:formatCode>General</c:formatCode>
                <c:ptCount val="54"/>
                <c:pt idx="0">
                  <c:v>#N/A</c:v>
                </c:pt>
                <c:pt idx="1">
                  <c:v>2.3065315999999999E-2</c:v>
                </c:pt>
                <c:pt idx="2">
                  <c:v>5.9603362999999999E-2</c:v>
                </c:pt>
                <c:pt idx="3">
                  <c:v>0.32366889399999998</c:v>
                </c:pt>
                <c:pt idx="4">
                  <c:v>3.4597973999999997E-2</c:v>
                </c:pt>
                <c:pt idx="5">
                  <c:v>2.4035351999999999E-2</c:v>
                </c:pt>
                <c:pt idx="6">
                  <c:v>8.6225480000000007E-3</c:v>
                </c:pt>
                <c:pt idx="7">
                  <c:v>2.0801897E-2</c:v>
                </c:pt>
                <c:pt idx="8">
                  <c:v>0.13073938299999999</c:v>
                </c:pt>
                <c:pt idx="9">
                  <c:v>2.6837680534597973E-2</c:v>
                </c:pt>
                <c:pt idx="10">
                  <c:v>5.3352015520586334E-2</c:v>
                </c:pt>
                <c:pt idx="11">
                  <c:v>4.1064884673420995E-2</c:v>
                </c:pt>
                <c:pt idx="12">
                  <c:v>7.7602931666307412E-2</c:v>
                </c:pt>
                <c:pt idx="13">
                  <c:v>0.11888338003880149</c:v>
                </c:pt>
                <c:pt idx="14">
                  <c:v>9.7434791981030403E-2</c:v>
                </c:pt>
                <c:pt idx="15">
                  <c:v>0.11564992455270534</c:v>
                </c:pt>
                <c:pt idx="16">
                  <c:v>6.8872601853847817E-2</c:v>
                </c:pt>
                <c:pt idx="17">
                  <c:v>8.6273642296206168E-2</c:v>
                </c:pt>
                <c:pt idx="18">
                  <c:v>6.9903771706669615E-2</c:v>
                </c:pt>
                <c:pt idx="19">
                  <c:v>9.6449507797809975E-2</c:v>
                </c:pt>
                <c:pt idx="20">
                  <c:v>4.0039818604136711E-2</c:v>
                </c:pt>
                <c:pt idx="21">
                  <c:v>3.7025000000000002E-2</c:v>
                </c:pt>
                <c:pt idx="22">
                  <c:v>2.6636E-2</c:v>
                </c:pt>
                <c:pt idx="23">
                  <c:v>0.32570700000000002</c:v>
                </c:pt>
                <c:pt idx="24">
                  <c:v>3.2162000000000003E-2</c:v>
                </c:pt>
                <c:pt idx="25">
                  <c:v>2.7519999999999999E-2</c:v>
                </c:pt>
                <c:pt idx="26">
                  <c:v>2.0999E-2</c:v>
                </c:pt>
                <c:pt idx="27">
                  <c:v>2.6082999999999999E-2</c:v>
                </c:pt>
                <c:pt idx="28">
                  <c:v>#N/A</c:v>
                </c:pt>
                <c:pt idx="29">
                  <c:v>0.17097699999999999</c:v>
                </c:pt>
                <c:pt idx="30">
                  <c:v>#N/A</c:v>
                </c:pt>
                <c:pt idx="31">
                  <c:v>1.7863E-2</c:v>
                </c:pt>
                <c:pt idx="32">
                  <c:v>1.6981E-2</c:v>
                </c:pt>
                <c:pt idx="33">
                  <c:v>#N/A</c:v>
                </c:pt>
                <c:pt idx="34">
                  <c:v>5.0280999999999999E-2</c:v>
                </c:pt>
                <c:pt idx="35">
                  <c:v>6.0304257E-2</c:v>
                </c:pt>
                <c:pt idx="36">
                  <c:v>6.0851482999999998E-2</c:v>
                </c:pt>
                <c:pt idx="37">
                  <c:v>#N/A</c:v>
                </c:pt>
                <c:pt idx="38">
                  <c:v>4.4872495999999998E-2</c:v>
                </c:pt>
                <c:pt idx="39">
                  <c:v>5.5050891999999997E-2</c:v>
                </c:pt>
                <c:pt idx="40">
                  <c:v>#N/A</c:v>
                </c:pt>
                <c:pt idx="41">
                  <c:v>#N/A</c:v>
                </c:pt>
                <c:pt idx="42">
                  <c:v>8.4382182E-2</c:v>
                </c:pt>
                <c:pt idx="43">
                  <c:v>4.3011929999999997E-2</c:v>
                </c:pt>
                <c:pt idx="44">
                  <c:v>2.2326802999999999E-2</c:v>
                </c:pt>
                <c:pt idx="45">
                  <c:v>0.12837911799999999</c:v>
                </c:pt>
              </c:numCache>
            </c:numRef>
          </c:val>
          <c:smooth val="0"/>
          <c:extLst>
            <c:ext xmlns:c16="http://schemas.microsoft.com/office/drawing/2014/chart" uri="{C3380CC4-5D6E-409C-BE32-E72D297353CC}">
              <c16:uniqueId val="{00000001-A7C0-4810-BBD8-B28F19226B1B}"/>
            </c:ext>
          </c:extLst>
        </c:ser>
        <c:dLbls>
          <c:showLegendKey val="0"/>
          <c:showVal val="0"/>
          <c:showCatName val="0"/>
          <c:showSerName val="0"/>
          <c:showPercent val="0"/>
          <c:showBubbleSize val="0"/>
        </c:dLbls>
        <c:marker val="1"/>
        <c:smooth val="0"/>
        <c:axId val="1753562159"/>
        <c:axId val="1634305647"/>
      </c:lineChart>
      <c:dateAx>
        <c:axId val="1753562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305647"/>
        <c:crosses val="autoZero"/>
        <c:auto val="1"/>
        <c:lblOffset val="100"/>
        <c:baseTimeUnit val="days"/>
      </c:dateAx>
      <c:valAx>
        <c:axId val="1634305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62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Site'!$BJ$1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Site'!$BJ$2:$BJ$55</c:f>
              <c:numCache>
                <c:formatCode>General</c:formatCode>
                <c:ptCount val="54"/>
                <c:pt idx="0">
                  <c:v>#N/A</c:v>
                </c:pt>
                <c:pt idx="1">
                  <c:v>0.60099999999999998</c:v>
                </c:pt>
                <c:pt idx="2">
                  <c:v>8.85</c:v>
                </c:pt>
                <c:pt idx="3">
                  <c:v>7.9</c:v>
                </c:pt>
                <c:pt idx="4">
                  <c:v>8</c:v>
                </c:pt>
                <c:pt idx="5">
                  <c:v>8.86</c:v>
                </c:pt>
                <c:pt idx="6">
                  <c:v>8.41</c:v>
                </c:pt>
                <c:pt idx="7">
                  <c:v>7.96</c:v>
                </c:pt>
                <c:pt idx="8">
                  <c:v>11.6</c:v>
                </c:pt>
                <c:pt idx="9">
                  <c:v>9.57</c:v>
                </c:pt>
                <c:pt idx="10">
                  <c:v>6.05</c:v>
                </c:pt>
                <c:pt idx="11">
                  <c:v>5</c:v>
                </c:pt>
                <c:pt idx="12">
                  <c:v>0.26400000000000001</c:v>
                </c:pt>
                <c:pt idx="13">
                  <c:v>8.8200000000000001E-2</c:v>
                </c:pt>
                <c:pt idx="14">
                  <c:v>0.42199999999999999</c:v>
                </c:pt>
                <c:pt idx="15">
                  <c:v>0.39900000000000002</c:v>
                </c:pt>
                <c:pt idx="16">
                  <c:v>0.107</c:v>
                </c:pt>
                <c:pt idx="17">
                  <c:v>0.214</c:v>
                </c:pt>
                <c:pt idx="18">
                  <c:v>2.9499999999999998E-2</c:v>
                </c:pt>
                <c:pt idx="19">
                  <c:v>4.17</c:v>
                </c:pt>
                <c:pt idx="20">
                  <c:v>2.5299999999999998</c:v>
                </c:pt>
                <c:pt idx="21">
                  <c:v>5.79</c:v>
                </c:pt>
                <c:pt idx="22">
                  <c:v>4.08</c:v>
                </c:pt>
                <c:pt idx="23">
                  <c:v>5.72</c:v>
                </c:pt>
                <c:pt idx="24">
                  <c:v>6.19</c:v>
                </c:pt>
                <c:pt idx="25">
                  <c:v>6.94</c:v>
                </c:pt>
                <c:pt idx="26">
                  <c:v>5.4</c:v>
                </c:pt>
                <c:pt idx="27">
                  <c:v>4.57</c:v>
                </c:pt>
                <c:pt idx="28">
                  <c:v>2.7</c:v>
                </c:pt>
                <c:pt idx="29">
                  <c:v>9.56</c:v>
                </c:pt>
                <c:pt idx="30">
                  <c:v>9.49</c:v>
                </c:pt>
                <c:pt idx="31">
                  <c:v>#N/A</c:v>
                </c:pt>
                <c:pt idx="32">
                  <c:v>3.56</c:v>
                </c:pt>
                <c:pt idx="33">
                  <c:v>9.02</c:v>
                </c:pt>
                <c:pt idx="34">
                  <c:v>9.4</c:v>
                </c:pt>
                <c:pt idx="35">
                  <c:v>7.09</c:v>
                </c:pt>
                <c:pt idx="36">
                  <c:v>3.15</c:v>
                </c:pt>
                <c:pt idx="37">
                  <c:v>5.71</c:v>
                </c:pt>
                <c:pt idx="38">
                  <c:v>3.63</c:v>
                </c:pt>
                <c:pt idx="39">
                  <c:v>0.41099999999999998</c:v>
                </c:pt>
                <c:pt idx="40">
                  <c:v>#N/A</c:v>
                </c:pt>
                <c:pt idx="41">
                  <c:v>0.13100000000000001</c:v>
                </c:pt>
                <c:pt idx="42">
                  <c:v>0.29599999999999999</c:v>
                </c:pt>
                <c:pt idx="43">
                  <c:v>0.51</c:v>
                </c:pt>
                <c:pt idx="44">
                  <c:v>1.04</c:v>
                </c:pt>
                <c:pt idx="45">
                  <c:v>8.92</c:v>
                </c:pt>
              </c:numCache>
            </c:numRef>
          </c:val>
          <c:smooth val="0"/>
          <c:extLst>
            <c:ext xmlns:c16="http://schemas.microsoft.com/office/drawing/2014/chart" uri="{C3380CC4-5D6E-409C-BE32-E72D297353CC}">
              <c16:uniqueId val="{00000000-711A-4DEC-9C1D-9D2D7FC95A3A}"/>
            </c:ext>
          </c:extLst>
        </c:ser>
        <c:ser>
          <c:idx val="1"/>
          <c:order val="1"/>
          <c:tx>
            <c:strRef>
              <c:f>'By Site'!$CC$1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Site'!$CC$2:$CC$55</c:f>
              <c:numCache>
                <c:formatCode>General</c:formatCode>
                <c:ptCount val="54"/>
                <c:pt idx="0">
                  <c:v>#N/A</c:v>
                </c:pt>
                <c:pt idx="1">
                  <c:v>0.53700000000000003</c:v>
                </c:pt>
                <c:pt idx="2">
                  <c:v>8.81</c:v>
                </c:pt>
                <c:pt idx="3">
                  <c:v>7.82</c:v>
                </c:pt>
                <c:pt idx="4">
                  <c:v>7.94</c:v>
                </c:pt>
                <c:pt idx="5">
                  <c:v>9.15</c:v>
                </c:pt>
                <c:pt idx="6">
                  <c:v>8.36</c:v>
                </c:pt>
                <c:pt idx="7">
                  <c:v>7.96</c:v>
                </c:pt>
                <c:pt idx="8">
                  <c:v>11.5</c:v>
                </c:pt>
                <c:pt idx="9">
                  <c:v>9.52</c:v>
                </c:pt>
                <c:pt idx="10">
                  <c:v>6</c:v>
                </c:pt>
                <c:pt idx="11">
                  <c:v>4.9400000000000004</c:v>
                </c:pt>
                <c:pt idx="12">
                  <c:v>0.23400000000000001</c:v>
                </c:pt>
                <c:pt idx="13">
                  <c:v>0.20899999999999999</c:v>
                </c:pt>
                <c:pt idx="14">
                  <c:v>0.34899999999999998</c:v>
                </c:pt>
                <c:pt idx="15">
                  <c:v>0.36399999999999999</c:v>
                </c:pt>
                <c:pt idx="16">
                  <c:v>0.14599999999999999</c:v>
                </c:pt>
                <c:pt idx="17">
                  <c:v>0.14299999999999999</c:v>
                </c:pt>
                <c:pt idx="18">
                  <c:v>3.2199999999999999E-2</c:v>
                </c:pt>
                <c:pt idx="19">
                  <c:v>4.09</c:v>
                </c:pt>
                <c:pt idx="20">
                  <c:v>2.5299999999999998</c:v>
                </c:pt>
                <c:pt idx="21">
                  <c:v>5.78</c:v>
                </c:pt>
                <c:pt idx="22">
                  <c:v>4.0199999999999996</c:v>
                </c:pt>
                <c:pt idx="23">
                  <c:v>5.42</c:v>
                </c:pt>
                <c:pt idx="24">
                  <c:v>6.16</c:v>
                </c:pt>
                <c:pt idx="25">
                  <c:v>6.87</c:v>
                </c:pt>
                <c:pt idx="26">
                  <c:v>5.34</c:v>
                </c:pt>
                <c:pt idx="27">
                  <c:v>4.53</c:v>
                </c:pt>
                <c:pt idx="28">
                  <c:v>2.89</c:v>
                </c:pt>
                <c:pt idx="29">
                  <c:v>9.16</c:v>
                </c:pt>
                <c:pt idx="30">
                  <c:v>9.16</c:v>
                </c:pt>
                <c:pt idx="31">
                  <c:v>#N/A</c:v>
                </c:pt>
                <c:pt idx="32">
                  <c:v>3.41</c:v>
                </c:pt>
                <c:pt idx="33">
                  <c:v>9.1300000000000008</c:v>
                </c:pt>
                <c:pt idx="34">
                  <c:v>9.31</c:v>
                </c:pt>
                <c:pt idx="35">
                  <c:v>7.04</c:v>
                </c:pt>
                <c:pt idx="36">
                  <c:v>3.05</c:v>
                </c:pt>
                <c:pt idx="37">
                  <c:v>5.68</c:v>
                </c:pt>
                <c:pt idx="38">
                  <c:v>3.45</c:v>
                </c:pt>
                <c:pt idx="39">
                  <c:v>0.29799999999999999</c:v>
                </c:pt>
                <c:pt idx="40">
                  <c:v>#N/A</c:v>
                </c:pt>
                <c:pt idx="41">
                  <c:v>0.15</c:v>
                </c:pt>
                <c:pt idx="42">
                  <c:v>0.21199999999999999</c:v>
                </c:pt>
                <c:pt idx="43">
                  <c:v>0.49399999999999999</c:v>
                </c:pt>
                <c:pt idx="44">
                  <c:v>0.874</c:v>
                </c:pt>
                <c:pt idx="45">
                  <c:v>8.89</c:v>
                </c:pt>
              </c:numCache>
            </c:numRef>
          </c:val>
          <c:smooth val="0"/>
          <c:extLst>
            <c:ext xmlns:c16="http://schemas.microsoft.com/office/drawing/2014/chart" uri="{C3380CC4-5D6E-409C-BE32-E72D297353CC}">
              <c16:uniqueId val="{00000001-711A-4DEC-9C1D-9D2D7FC95A3A}"/>
            </c:ext>
          </c:extLst>
        </c:ser>
        <c:dLbls>
          <c:showLegendKey val="0"/>
          <c:showVal val="0"/>
          <c:showCatName val="0"/>
          <c:showSerName val="0"/>
          <c:showPercent val="0"/>
          <c:showBubbleSize val="0"/>
        </c:dLbls>
        <c:marker val="1"/>
        <c:smooth val="0"/>
        <c:axId val="1502799295"/>
        <c:axId val="1704745663"/>
      </c:lineChart>
      <c:dateAx>
        <c:axId val="15027992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45663"/>
        <c:crosses val="autoZero"/>
        <c:auto val="1"/>
        <c:lblOffset val="100"/>
        <c:baseTimeUnit val="days"/>
      </c:dateAx>
      <c:valAx>
        <c:axId val="1704745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9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76421697287838"/>
          <c:y val="0.29189596092155146"/>
          <c:w val="0.83123578302712164"/>
          <c:h val="0.46750109361329834"/>
        </c:manualLayout>
      </c:layout>
      <c:lineChart>
        <c:grouping val="standard"/>
        <c:varyColors val="0"/>
        <c:ser>
          <c:idx val="0"/>
          <c:order val="0"/>
          <c:tx>
            <c:strRef>
              <c:f>'By Site'!$BL$1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Site'!$BL$2:$BL$55</c:f>
              <c:numCache>
                <c:formatCode>General</c:formatCode>
                <c:ptCount val="54"/>
                <c:pt idx="0">
                  <c:v>#N/A</c:v>
                </c:pt>
                <c:pt idx="1">
                  <c:v>32.4</c:v>
                </c:pt>
                <c:pt idx="2">
                  <c:v>53.4</c:v>
                </c:pt>
                <c:pt idx="3">
                  <c:v>153</c:v>
                </c:pt>
                <c:pt idx="4">
                  <c:v>31.7</c:v>
                </c:pt>
                <c:pt idx="5">
                  <c:v>17.100000000000001</c:v>
                </c:pt>
                <c:pt idx="6">
                  <c:v>4.26</c:v>
                </c:pt>
                <c:pt idx="7">
                  <c:v>16.600000000000001</c:v>
                </c:pt>
                <c:pt idx="8">
                  <c:v>32.200000000000003</c:v>
                </c:pt>
                <c:pt idx="9">
                  <c:v>17.899999999999999</c:v>
                </c:pt>
                <c:pt idx="10">
                  <c:v>34</c:v>
                </c:pt>
                <c:pt idx="11">
                  <c:v>27.2</c:v>
                </c:pt>
                <c:pt idx="12">
                  <c:v>66.7</c:v>
                </c:pt>
                <c:pt idx="13">
                  <c:v>52.8</c:v>
                </c:pt>
                <c:pt idx="14">
                  <c:v>79.5</c:v>
                </c:pt>
                <c:pt idx="15">
                  <c:v>73.3</c:v>
                </c:pt>
                <c:pt idx="16">
                  <c:v>49.4</c:v>
                </c:pt>
                <c:pt idx="17">
                  <c:v>66.3</c:v>
                </c:pt>
                <c:pt idx="18">
                  <c:v>50.9</c:v>
                </c:pt>
                <c:pt idx="19">
                  <c:v>80.5</c:v>
                </c:pt>
                <c:pt idx="20">
                  <c:v>28.2</c:v>
                </c:pt>
                <c:pt idx="21">
                  <c:v>30.4</c:v>
                </c:pt>
                <c:pt idx="22">
                  <c:v>16.5</c:v>
                </c:pt>
                <c:pt idx="23">
                  <c:v>222</c:v>
                </c:pt>
                <c:pt idx="24">
                  <c:v>21.6</c:v>
                </c:pt>
                <c:pt idx="25">
                  <c:v>17</c:v>
                </c:pt>
                <c:pt idx="26">
                  <c:v>4.8099999999999996</c:v>
                </c:pt>
                <c:pt idx="27">
                  <c:v>8.34</c:v>
                </c:pt>
                <c:pt idx="28">
                  <c:v>28.2</c:v>
                </c:pt>
                <c:pt idx="29">
                  <c:v>80.099999999999994</c:v>
                </c:pt>
                <c:pt idx="30">
                  <c:v>51.6</c:v>
                </c:pt>
                <c:pt idx="31">
                  <c:v>#N/A</c:v>
                </c:pt>
                <c:pt idx="32">
                  <c:v>9.35</c:v>
                </c:pt>
                <c:pt idx="33">
                  <c:v>82.5</c:v>
                </c:pt>
                <c:pt idx="34">
                  <c:v>40</c:v>
                </c:pt>
                <c:pt idx="35">
                  <c:v>49.6</c:v>
                </c:pt>
                <c:pt idx="36">
                  <c:v>52.2</c:v>
                </c:pt>
                <c:pt idx="37">
                  <c:v>234</c:v>
                </c:pt>
                <c:pt idx="38">
                  <c:v>42.1</c:v>
                </c:pt>
                <c:pt idx="39">
                  <c:v>36.6</c:v>
                </c:pt>
                <c:pt idx="40">
                  <c:v>#N/A</c:v>
                </c:pt>
                <c:pt idx="41">
                  <c:v>86.7</c:v>
                </c:pt>
                <c:pt idx="42">
                  <c:v>66</c:v>
                </c:pt>
                <c:pt idx="43">
                  <c:v>22.9</c:v>
                </c:pt>
                <c:pt idx="44">
                  <c:v>12.1</c:v>
                </c:pt>
                <c:pt idx="45">
                  <c:v>96</c:v>
                </c:pt>
              </c:numCache>
            </c:numRef>
          </c:val>
          <c:smooth val="0"/>
          <c:extLst>
            <c:ext xmlns:c16="http://schemas.microsoft.com/office/drawing/2014/chart" uri="{C3380CC4-5D6E-409C-BE32-E72D297353CC}">
              <c16:uniqueId val="{00000000-87A1-463B-A3BB-76B1DA86FA48}"/>
            </c:ext>
          </c:extLst>
        </c:ser>
        <c:ser>
          <c:idx val="1"/>
          <c:order val="1"/>
          <c:tx>
            <c:strRef>
              <c:f>'By Site'!$CE$1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Site'!$CE$2:$CE$55</c:f>
              <c:numCache>
                <c:formatCode>General</c:formatCode>
                <c:ptCount val="54"/>
                <c:pt idx="0">
                  <c:v>#N/A</c:v>
                </c:pt>
                <c:pt idx="1">
                  <c:v>37.700000000000003</c:v>
                </c:pt>
                <c:pt idx="2">
                  <c:v>52.9</c:v>
                </c:pt>
                <c:pt idx="3">
                  <c:v>154</c:v>
                </c:pt>
                <c:pt idx="4">
                  <c:v>31.6</c:v>
                </c:pt>
                <c:pt idx="5">
                  <c:v>16.600000000000001</c:v>
                </c:pt>
                <c:pt idx="6">
                  <c:v>4.34</c:v>
                </c:pt>
                <c:pt idx="7">
                  <c:v>16.600000000000001</c:v>
                </c:pt>
                <c:pt idx="8">
                  <c:v>33.5</c:v>
                </c:pt>
                <c:pt idx="9">
                  <c:v>18</c:v>
                </c:pt>
                <c:pt idx="10">
                  <c:v>34.1</c:v>
                </c:pt>
                <c:pt idx="11">
                  <c:v>27.6</c:v>
                </c:pt>
                <c:pt idx="12">
                  <c:v>62.8</c:v>
                </c:pt>
                <c:pt idx="13">
                  <c:v>88.9</c:v>
                </c:pt>
                <c:pt idx="14">
                  <c:v>79.599999999999994</c:v>
                </c:pt>
                <c:pt idx="15">
                  <c:v>75.5</c:v>
                </c:pt>
                <c:pt idx="16">
                  <c:v>53.1</c:v>
                </c:pt>
                <c:pt idx="17">
                  <c:v>64.599999999999994</c:v>
                </c:pt>
                <c:pt idx="18">
                  <c:v>57.1</c:v>
                </c:pt>
                <c:pt idx="19">
                  <c:v>80.099999999999994</c:v>
                </c:pt>
                <c:pt idx="20">
                  <c:v>31.3</c:v>
                </c:pt>
                <c:pt idx="21">
                  <c:v>30.3</c:v>
                </c:pt>
                <c:pt idx="22">
                  <c:v>15.6</c:v>
                </c:pt>
                <c:pt idx="23">
                  <c:v>208</c:v>
                </c:pt>
                <c:pt idx="24">
                  <c:v>19.399999999999999</c:v>
                </c:pt>
                <c:pt idx="25">
                  <c:v>13.9</c:v>
                </c:pt>
                <c:pt idx="26">
                  <c:v>4.58</c:v>
                </c:pt>
                <c:pt idx="27">
                  <c:v>8.85</c:v>
                </c:pt>
                <c:pt idx="28">
                  <c:v>27.8</c:v>
                </c:pt>
                <c:pt idx="29">
                  <c:v>83</c:v>
                </c:pt>
                <c:pt idx="30">
                  <c:v>49.5</c:v>
                </c:pt>
                <c:pt idx="31">
                  <c:v>#N/A</c:v>
                </c:pt>
                <c:pt idx="32">
                  <c:v>6.67</c:v>
                </c:pt>
                <c:pt idx="33">
                  <c:v>90.7</c:v>
                </c:pt>
                <c:pt idx="34">
                  <c:v>38.6</c:v>
                </c:pt>
                <c:pt idx="35">
                  <c:v>46.7</c:v>
                </c:pt>
                <c:pt idx="36">
                  <c:v>48.9</c:v>
                </c:pt>
                <c:pt idx="37">
                  <c:v>224</c:v>
                </c:pt>
                <c:pt idx="38">
                  <c:v>32.5</c:v>
                </c:pt>
                <c:pt idx="39">
                  <c:v>44.6</c:v>
                </c:pt>
                <c:pt idx="40">
                  <c:v>#N/A</c:v>
                </c:pt>
                <c:pt idx="41">
                  <c:v>75.7</c:v>
                </c:pt>
                <c:pt idx="42">
                  <c:v>66.099999999999994</c:v>
                </c:pt>
                <c:pt idx="43">
                  <c:v>33.700000000000003</c:v>
                </c:pt>
                <c:pt idx="44">
                  <c:v>13</c:v>
                </c:pt>
                <c:pt idx="45">
                  <c:v>96.8</c:v>
                </c:pt>
              </c:numCache>
            </c:numRef>
          </c:val>
          <c:smooth val="0"/>
          <c:extLst>
            <c:ext xmlns:c16="http://schemas.microsoft.com/office/drawing/2014/chart" uri="{C3380CC4-5D6E-409C-BE32-E72D297353CC}">
              <c16:uniqueId val="{00000001-87A1-463B-A3BB-76B1DA86FA48}"/>
            </c:ext>
          </c:extLst>
        </c:ser>
        <c:dLbls>
          <c:showLegendKey val="0"/>
          <c:showVal val="0"/>
          <c:showCatName val="0"/>
          <c:showSerName val="0"/>
          <c:showPercent val="0"/>
          <c:showBubbleSize val="0"/>
        </c:dLbls>
        <c:marker val="1"/>
        <c:smooth val="0"/>
        <c:axId val="1760291247"/>
        <c:axId val="1279695039"/>
      </c:lineChart>
      <c:dateAx>
        <c:axId val="17602912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695039"/>
        <c:crosses val="autoZero"/>
        <c:auto val="1"/>
        <c:lblOffset val="100"/>
        <c:baseTimeUnit val="days"/>
      </c:dateAx>
      <c:valAx>
        <c:axId val="1279695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91247"/>
        <c:crosses val="autoZero"/>
        <c:crossBetween val="between"/>
      </c:valAx>
      <c:spPr>
        <a:noFill/>
        <a:ln>
          <a:noFill/>
        </a:ln>
        <a:effectLst/>
      </c:spPr>
    </c:plotArea>
    <c:legend>
      <c:legendPos val="b"/>
      <c:layout>
        <c:manualLayout>
          <c:xMode val="edge"/>
          <c:yMode val="edge"/>
          <c:x val="0.11409011373578304"/>
          <c:y val="0.9169003353747448"/>
          <c:w val="0.77181977252843392"/>
          <c:h val="7.38404053659959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Site'!$BM$1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Site'!$BM$2:$BM$53</c:f>
              <c:numCache>
                <c:formatCode>General</c:formatCode>
                <c:ptCount val="52"/>
                <c:pt idx="0">
                  <c:v>#N/A</c:v>
                </c:pt>
                <c:pt idx="1">
                  <c:v>0.77842465800000005</c:v>
                </c:pt>
                <c:pt idx="2">
                  <c:v>20.51197183</c:v>
                </c:pt>
                <c:pt idx="3">
                  <c:v>57.213999999999999</c:v>
                </c:pt>
                <c:pt idx="4">
                  <c:v>3.583561644</c:v>
                </c:pt>
                <c:pt idx="5">
                  <c:v>4.6862244899999999</c:v>
                </c:pt>
                <c:pt idx="6">
                  <c:v>3.8075221240000001</c:v>
                </c:pt>
                <c:pt idx="7">
                  <c:v>5.3319796950000002</c:v>
                </c:pt>
                <c:pt idx="8">
                  <c:v>8.5186119869999999</c:v>
                </c:pt>
                <c:pt idx="9">
                  <c:v>8.7315254240000009</c:v>
                </c:pt>
                <c:pt idx="10">
                  <c:v>22.945728639999999</c:v>
                </c:pt>
                <c:pt idx="11">
                  <c:v>12.9672</c:v>
                </c:pt>
                <c:pt idx="12">
                  <c:v>11.456</c:v>
                </c:pt>
                <c:pt idx="13">
                  <c:v>19.754000000000001</c:v>
                </c:pt>
                <c:pt idx="14">
                  <c:v>39.362000000000002</c:v>
                </c:pt>
                <c:pt idx="15">
                  <c:v>14.776249999999999</c:v>
                </c:pt>
                <c:pt idx="16">
                  <c:v>7.8990196079999997</c:v>
                </c:pt>
                <c:pt idx="17">
                  <c:v>1.4845217390000001</c:v>
                </c:pt>
                <c:pt idx="18">
                  <c:v>0.91963470300000005</c:v>
                </c:pt>
                <c:pt idx="19">
                  <c:v>1.6696817420000001</c:v>
                </c:pt>
                <c:pt idx="20">
                  <c:v>1.1726666670000001</c:v>
                </c:pt>
                <c:pt idx="21">
                  <c:v>1.40314315</c:v>
                </c:pt>
                <c:pt idx="22">
                  <c:v>1.402640264</c:v>
                </c:pt>
                <c:pt idx="23">
                  <c:v>166.79249999999999</c:v>
                </c:pt>
                <c:pt idx="24">
                  <c:v>3.412200436</c:v>
                </c:pt>
                <c:pt idx="25">
                  <c:v>3.9620041750000001</c:v>
                </c:pt>
                <c:pt idx="26">
                  <c:v>2.4068027210884382</c:v>
                </c:pt>
                <c:pt idx="27">
                  <c:v>2.2371428571428553</c:v>
                </c:pt>
                <c:pt idx="28">
                  <c:v>#N/A</c:v>
                </c:pt>
                <c:pt idx="29">
                  <c:v>35.02000000000001</c:v>
                </c:pt>
                <c:pt idx="30">
                  <c:v>#N/A</c:v>
                </c:pt>
                <c:pt idx="31">
                  <c:v>1.8997920997921007</c:v>
                </c:pt>
                <c:pt idx="32">
                  <c:v>#N/A</c:v>
                </c:pt>
                <c:pt idx="33">
                  <c:v>#N/A</c:v>
                </c:pt>
                <c:pt idx="34">
                  <c:v>5.9061643835616371</c:v>
                </c:pt>
                <c:pt idx="35">
                  <c:v>6.6083769633507856</c:v>
                </c:pt>
                <c:pt idx="36">
                  <c:v>5.8116838487972524</c:v>
                </c:pt>
                <c:pt idx="37">
                  <c:v>#N/A</c:v>
                </c:pt>
                <c:pt idx="38">
                  <c:v>3.8311864406779637</c:v>
                </c:pt>
                <c:pt idx="39">
                  <c:v>4.1733695652174001</c:v>
                </c:pt>
                <c:pt idx="40">
                  <c:v>#N/A</c:v>
                </c:pt>
                <c:pt idx="41">
                  <c:v>#N/A</c:v>
                </c:pt>
                <c:pt idx="42">
                  <c:v>4.1577319587628878</c:v>
                </c:pt>
                <c:pt idx="43">
                  <c:v>0.48688946015423573</c:v>
                </c:pt>
                <c:pt idx="44">
                  <c:v>0.88247422680412546</c:v>
                </c:pt>
                <c:pt idx="45">
                  <c:v>8.5093749999999826</c:v>
                </c:pt>
              </c:numCache>
            </c:numRef>
          </c:val>
          <c:smooth val="0"/>
          <c:extLst>
            <c:ext xmlns:c16="http://schemas.microsoft.com/office/drawing/2014/chart" uri="{C3380CC4-5D6E-409C-BE32-E72D297353CC}">
              <c16:uniqueId val="{00000000-35FA-4078-B922-E3A7E3CD61B7}"/>
            </c:ext>
          </c:extLst>
        </c:ser>
        <c:ser>
          <c:idx val="1"/>
          <c:order val="1"/>
          <c:tx>
            <c:strRef>
              <c:f>'By Site'!$CF$1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Site'!$CF$2:$CF$53</c:f>
              <c:numCache>
                <c:formatCode>General</c:formatCode>
                <c:ptCount val="52"/>
                <c:pt idx="0">
                  <c:v>#N/A</c:v>
                </c:pt>
                <c:pt idx="1">
                  <c:v>1.6972662839999999</c:v>
                </c:pt>
                <c:pt idx="2">
                  <c:v>5.7793333330000003</c:v>
                </c:pt>
                <c:pt idx="3">
                  <c:v>61.777777780000001</c:v>
                </c:pt>
                <c:pt idx="4">
                  <c:v>3.2352076439999999</c:v>
                </c:pt>
                <c:pt idx="5">
                  <c:v>6.5513333329999996</c:v>
                </c:pt>
                <c:pt idx="6">
                  <c:v>3.7183999999999999</c:v>
                </c:pt>
                <c:pt idx="7">
                  <c:v>4.8197644650000004</c:v>
                </c:pt>
                <c:pt idx="8">
                  <c:v>8.6614173230000002</c:v>
                </c:pt>
                <c:pt idx="9">
                  <c:v>7.8707940780000003</c:v>
                </c:pt>
                <c:pt idx="10">
                  <c:v>15.068686870000001</c:v>
                </c:pt>
                <c:pt idx="11">
                  <c:v>9.7633333330000003</c:v>
                </c:pt>
                <c:pt idx="12">
                  <c:v>9.568333333</c:v>
                </c:pt>
                <c:pt idx="13">
                  <c:v>15.75217391</c:v>
                </c:pt>
                <c:pt idx="14">
                  <c:v>10.537000000000001</c:v>
                </c:pt>
                <c:pt idx="15">
                  <c:v>15.258479530000001</c:v>
                </c:pt>
                <c:pt idx="16">
                  <c:v>8.1078124999999996</c:v>
                </c:pt>
                <c:pt idx="17">
                  <c:v>1.4182278479999999</c:v>
                </c:pt>
                <c:pt idx="18">
                  <c:v>1.1883392230000001</c:v>
                </c:pt>
                <c:pt idx="19">
                  <c:v>2.0842105260000001</c:v>
                </c:pt>
                <c:pt idx="20">
                  <c:v>1.5075313809999999</c:v>
                </c:pt>
                <c:pt idx="21">
                  <c:v>1.1731557379999999</c:v>
                </c:pt>
                <c:pt idx="22">
                  <c:v>1.511418685</c:v>
                </c:pt>
                <c:pt idx="23">
                  <c:v>71.715789470000004</c:v>
                </c:pt>
                <c:pt idx="24">
                  <c:v>4.224742268</c:v>
                </c:pt>
                <c:pt idx="25">
                  <c:v>4.2411764710000002</c:v>
                </c:pt>
                <c:pt idx="26">
                  <c:v>2.8291095890410944</c:v>
                </c:pt>
                <c:pt idx="27">
                  <c:v>3.0305400372439428</c:v>
                </c:pt>
                <c:pt idx="28">
                  <c:v>#N/A</c:v>
                </c:pt>
                <c:pt idx="29">
                  <c:v>42.154716981132076</c:v>
                </c:pt>
                <c:pt idx="30">
                  <c:v>#N/A</c:v>
                </c:pt>
                <c:pt idx="31">
                  <c:v>4.0235067437379524</c:v>
                </c:pt>
                <c:pt idx="32">
                  <c:v>2.5146067415730333</c:v>
                </c:pt>
                <c:pt idx="33">
                  <c:v>#N/A</c:v>
                </c:pt>
                <c:pt idx="34">
                  <c:v>5.9791245791245728</c:v>
                </c:pt>
                <c:pt idx="35">
                  <c:v>6.1342105263157913</c:v>
                </c:pt>
                <c:pt idx="36">
                  <c:v>5.637948717948718</c:v>
                </c:pt>
                <c:pt idx="37">
                  <c:v>#N/A</c:v>
                </c:pt>
                <c:pt idx="38">
                  <c:v>3.9598971722365031</c:v>
                </c:pt>
                <c:pt idx="39">
                  <c:v>4.8811594202898601</c:v>
                </c:pt>
                <c:pt idx="40">
                  <c:v>#N/A</c:v>
                </c:pt>
                <c:pt idx="41">
                  <c:v>#N/A</c:v>
                </c:pt>
                <c:pt idx="42">
                  <c:v>5.5702020202020188</c:v>
                </c:pt>
                <c:pt idx="43">
                  <c:v>1.9290488431876656</c:v>
                </c:pt>
                <c:pt idx="44">
                  <c:v>0.98485639686683857</c:v>
                </c:pt>
                <c:pt idx="45">
                  <c:v>9.3938356164383592</c:v>
                </c:pt>
              </c:numCache>
            </c:numRef>
          </c:val>
          <c:smooth val="0"/>
          <c:extLst>
            <c:ext xmlns:c16="http://schemas.microsoft.com/office/drawing/2014/chart" uri="{C3380CC4-5D6E-409C-BE32-E72D297353CC}">
              <c16:uniqueId val="{00000001-35FA-4078-B922-E3A7E3CD61B7}"/>
            </c:ext>
          </c:extLst>
        </c:ser>
        <c:dLbls>
          <c:showLegendKey val="0"/>
          <c:showVal val="0"/>
          <c:showCatName val="0"/>
          <c:showSerName val="0"/>
          <c:showPercent val="0"/>
          <c:showBubbleSize val="0"/>
        </c:dLbls>
        <c:marker val="1"/>
        <c:smooth val="0"/>
        <c:axId val="1281496224"/>
        <c:axId val="1281493728"/>
      </c:lineChart>
      <c:dateAx>
        <c:axId val="12814962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3728"/>
        <c:crosses val="autoZero"/>
        <c:auto val="1"/>
        <c:lblOffset val="100"/>
        <c:baseTimeUnit val="days"/>
      </c:dateAx>
      <c:valAx>
        <c:axId val="128149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Site'!$BQ$1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Site'!$BQ$2:$BQ$53</c:f>
              <c:numCache>
                <c:formatCode>General</c:formatCode>
                <c:ptCount val="52"/>
                <c:pt idx="0">
                  <c:v>#N/A</c:v>
                </c:pt>
                <c:pt idx="1">
                  <c:v>3.85</c:v>
                </c:pt>
                <c:pt idx="2">
                  <c:v>#N/A</c:v>
                </c:pt>
                <c:pt idx="3">
                  <c:v>4.71</c:v>
                </c:pt>
                <c:pt idx="4">
                  <c:v>1.73</c:v>
                </c:pt>
                <c:pt idx="5">
                  <c:v>1.5</c:v>
                </c:pt>
                <c:pt idx="6">
                  <c:v>1.6</c:v>
                </c:pt>
                <c:pt idx="7">
                  <c:v>1.4970000000000001</c:v>
                </c:pt>
                <c:pt idx="8">
                  <c:v>2.1989999999999998</c:v>
                </c:pt>
                <c:pt idx="9">
                  <c:v>1.7709999999999999</c:v>
                </c:pt>
                <c:pt idx="10">
                  <c:v>2.17</c:v>
                </c:pt>
                <c:pt idx="11">
                  <c:v>2.2770000000000001</c:v>
                </c:pt>
                <c:pt idx="12">
                  <c:v>3.6139999999999999</c:v>
                </c:pt>
                <c:pt idx="13">
                  <c:v>3.8359999999999999</c:v>
                </c:pt>
                <c:pt idx="14">
                  <c:v>3.3109999999999999</c:v>
                </c:pt>
                <c:pt idx="15">
                  <c:v>4.0490000000000004</c:v>
                </c:pt>
                <c:pt idx="16">
                  <c:v>3.6339999999999999</c:v>
                </c:pt>
                <c:pt idx="17">
                  <c:v>5.7469999999999999</c:v>
                </c:pt>
                <c:pt idx="18">
                  <c:v>4.5220000000000002</c:v>
                </c:pt>
                <c:pt idx="19">
                  <c:v>2.9220000000000002</c:v>
                </c:pt>
                <c:pt idx="20">
                  <c:v>2.5110000000000001</c:v>
                </c:pt>
                <c:pt idx="21">
                  <c:v>1.6387</c:v>
                </c:pt>
                <c:pt idx="22">
                  <c:v>1.7350000000000001</c:v>
                </c:pt>
                <c:pt idx="23">
                  <c:v>3.4123000000000001</c:v>
                </c:pt>
                <c:pt idx="24">
                  <c:v>2.2585999999999999</c:v>
                </c:pt>
                <c:pt idx="25">
                  <c:v>1.7317</c:v>
                </c:pt>
                <c:pt idx="26">
                  <c:v>2.4247999999999998</c:v>
                </c:pt>
                <c:pt idx="27">
                  <c:v>2.2555559829506011</c:v>
                </c:pt>
                <c:pt idx="28">
                  <c:v>#N/A</c:v>
                </c:pt>
                <c:pt idx="29">
                  <c:v>3.6369789889606752</c:v>
                </c:pt>
                <c:pt idx="30">
                  <c:v>#N/A</c:v>
                </c:pt>
                <c:pt idx="31">
                  <c:v>2.2898070594450624</c:v>
                </c:pt>
                <c:pt idx="32">
                  <c:v>2.2959405277161182</c:v>
                </c:pt>
                <c:pt idx="33">
                  <c:v>2.8066757900572501</c:v>
                </c:pt>
                <c:pt idx="34">
                  <c:v>2.0268223317902145</c:v>
                </c:pt>
                <c:pt idx="35">
                  <c:v>2.193793475247892</c:v>
                </c:pt>
                <c:pt idx="36">
                  <c:v>2.7389051489999998</c:v>
                </c:pt>
                <c:pt idx="37">
                  <c:v>4.9518337360000002</c:v>
                </c:pt>
                <c:pt idx="38">
                  <c:v>2.3644545209999999</c:v>
                </c:pt>
                <c:pt idx="39">
                  <c:v>2.7506955479999999</c:v>
                </c:pt>
                <c:pt idx="40">
                  <c:v>#N/A</c:v>
                </c:pt>
                <c:pt idx="41">
                  <c:v>3.8004287529999998</c:v>
                </c:pt>
                <c:pt idx="42">
                  <c:v>4.5154954680000001</c:v>
                </c:pt>
                <c:pt idx="43">
                  <c:v>3.9968840600000002</c:v>
                </c:pt>
                <c:pt idx="44">
                  <c:v>3.5040913979999999</c:v>
                </c:pt>
                <c:pt idx="45">
                  <c:v>2.7344446169999999</c:v>
                </c:pt>
              </c:numCache>
            </c:numRef>
          </c:val>
          <c:smooth val="0"/>
          <c:extLst>
            <c:ext xmlns:c16="http://schemas.microsoft.com/office/drawing/2014/chart" uri="{C3380CC4-5D6E-409C-BE32-E72D297353CC}">
              <c16:uniqueId val="{00000000-4964-4082-8490-6A4CE954C51A}"/>
            </c:ext>
          </c:extLst>
        </c:ser>
        <c:ser>
          <c:idx val="1"/>
          <c:order val="1"/>
          <c:tx>
            <c:strRef>
              <c:f>'By Site'!$CJ$1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Site'!$CJ$2:$CJ$53</c:f>
              <c:numCache>
                <c:formatCode>General</c:formatCode>
                <c:ptCount val="52"/>
                <c:pt idx="0">
                  <c:v>#N/A</c:v>
                </c:pt>
                <c:pt idx="1">
                  <c:v>3.9</c:v>
                </c:pt>
                <c:pt idx="2">
                  <c:v>2.4300000000000002</c:v>
                </c:pt>
                <c:pt idx="3">
                  <c:v>#N/A</c:v>
                </c:pt>
                <c:pt idx="4">
                  <c:v>1.74</c:v>
                </c:pt>
                <c:pt idx="5">
                  <c:v>1.54</c:v>
                </c:pt>
                <c:pt idx="6">
                  <c:v>1.62</c:v>
                </c:pt>
                <c:pt idx="7">
                  <c:v>1.446</c:v>
                </c:pt>
                <c:pt idx="8">
                  <c:v>2.1859999999999999</c:v>
                </c:pt>
                <c:pt idx="9">
                  <c:v>1.776</c:v>
                </c:pt>
                <c:pt idx="10">
                  <c:v>2.222</c:v>
                </c:pt>
                <c:pt idx="11">
                  <c:v>2.3919999999999999</c:v>
                </c:pt>
                <c:pt idx="12">
                  <c:v>3.298</c:v>
                </c:pt>
                <c:pt idx="13">
                  <c:v>3.8639999999999999</c:v>
                </c:pt>
                <c:pt idx="14">
                  <c:v>3.214</c:v>
                </c:pt>
                <c:pt idx="15">
                  <c:v>4.1020000000000003</c:v>
                </c:pt>
                <c:pt idx="16">
                  <c:v>3.0569999999999999</c:v>
                </c:pt>
                <c:pt idx="17">
                  <c:v>5.1550000000000002</c:v>
                </c:pt>
                <c:pt idx="18">
                  <c:v>4.0209999999999999</c:v>
                </c:pt>
                <c:pt idx="19">
                  <c:v>2.9849999999999999</c:v>
                </c:pt>
                <c:pt idx="20">
                  <c:v>2.4729999999999999</c:v>
                </c:pt>
                <c:pt idx="21">
                  <c:v>1.6006</c:v>
                </c:pt>
                <c:pt idx="22">
                  <c:v>#N/A</c:v>
                </c:pt>
                <c:pt idx="23">
                  <c:v>3.4603999999999999</c:v>
                </c:pt>
                <c:pt idx="24">
                  <c:v>1.8011999999999999</c:v>
                </c:pt>
                <c:pt idx="25">
                  <c:v>1.7357</c:v>
                </c:pt>
                <c:pt idx="26">
                  <c:v>2.4379</c:v>
                </c:pt>
                <c:pt idx="27">
                  <c:v>2.2827566247758471</c:v>
                </c:pt>
                <c:pt idx="28">
                  <c:v>#N/A</c:v>
                </c:pt>
                <c:pt idx="29">
                  <c:v>3.7340546132934183</c:v>
                </c:pt>
                <c:pt idx="30">
                  <c:v>#N/A</c:v>
                </c:pt>
                <c:pt idx="31">
                  <c:v>2.3343826012305056</c:v>
                </c:pt>
                <c:pt idx="32">
                  <c:v>2.296922710912928</c:v>
                </c:pt>
                <c:pt idx="33">
                  <c:v>2.8734642474403209</c:v>
                </c:pt>
                <c:pt idx="34">
                  <c:v>1.970837889572052</c:v>
                </c:pt>
                <c:pt idx="35">
                  <c:v>2.1947756584447018</c:v>
                </c:pt>
                <c:pt idx="36">
                  <c:v>2.7565844469999998</c:v>
                </c:pt>
                <c:pt idx="37">
                  <c:v>4.9616555680000003</c:v>
                </c:pt>
                <c:pt idx="38">
                  <c:v>2.3258304179999998</c:v>
                </c:pt>
                <c:pt idx="39">
                  <c:v>2.5604011880000002</c:v>
                </c:pt>
                <c:pt idx="40">
                  <c:v>#N/A</c:v>
                </c:pt>
                <c:pt idx="41">
                  <c:v>3.2536343539999999</c:v>
                </c:pt>
                <c:pt idx="42">
                  <c:v>4.5883813959999999</c:v>
                </c:pt>
                <c:pt idx="43">
                  <c:v>3.6707662550000002</c:v>
                </c:pt>
                <c:pt idx="44">
                  <c:v>3.5556793180000001</c:v>
                </c:pt>
                <c:pt idx="45">
                  <c:v>2.8065658679999999</c:v>
                </c:pt>
              </c:numCache>
            </c:numRef>
          </c:val>
          <c:smooth val="0"/>
          <c:extLst>
            <c:ext xmlns:c16="http://schemas.microsoft.com/office/drawing/2014/chart" uri="{C3380CC4-5D6E-409C-BE32-E72D297353CC}">
              <c16:uniqueId val="{00000001-4964-4082-8490-6A4CE954C51A}"/>
            </c:ext>
          </c:extLst>
        </c:ser>
        <c:dLbls>
          <c:showLegendKey val="0"/>
          <c:showVal val="0"/>
          <c:showCatName val="0"/>
          <c:showSerName val="0"/>
          <c:showPercent val="0"/>
          <c:showBubbleSize val="0"/>
        </c:dLbls>
        <c:marker val="1"/>
        <c:smooth val="0"/>
        <c:axId val="1284910208"/>
        <c:axId val="1284895648"/>
      </c:lineChart>
      <c:dateAx>
        <c:axId val="12849102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95648"/>
        <c:crosses val="autoZero"/>
        <c:auto val="1"/>
        <c:lblOffset val="100"/>
        <c:baseTimeUnit val="days"/>
      </c:dateAx>
      <c:valAx>
        <c:axId val="128489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1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Site'!$BF$1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Site'!$BF$2:$BF$53</c:f>
              <c:numCache>
                <c:formatCode>General</c:formatCode>
                <c:ptCount val="52"/>
                <c:pt idx="0">
                  <c:v>#N/A</c:v>
                </c:pt>
                <c:pt idx="1">
                  <c:v>8.56</c:v>
                </c:pt>
                <c:pt idx="2">
                  <c:v>8.4600000000000009</c:v>
                </c:pt>
                <c:pt idx="3">
                  <c:v>8.9</c:v>
                </c:pt>
                <c:pt idx="4">
                  <c:v>7.75</c:v>
                </c:pt>
                <c:pt idx="5">
                  <c:v>8.81</c:v>
                </c:pt>
                <c:pt idx="6">
                  <c:v>8.93</c:v>
                </c:pt>
                <c:pt idx="7">
                  <c:v>8.73</c:v>
                </c:pt>
                <c:pt idx="8">
                  <c:v>6.99</c:v>
                </c:pt>
                <c:pt idx="9">
                  <c:v>9.23</c:v>
                </c:pt>
                <c:pt idx="10">
                  <c:v>8.8000000000000007</c:v>
                </c:pt>
                <c:pt idx="11">
                  <c:v>8.6300000000000008</c:v>
                </c:pt>
                <c:pt idx="12">
                  <c:v>9.4</c:v>
                </c:pt>
                <c:pt idx="13">
                  <c:v>8.91</c:v>
                </c:pt>
                <c:pt idx="14">
                  <c:v>6.95</c:v>
                </c:pt>
                <c:pt idx="15">
                  <c:v>7.26</c:v>
                </c:pt>
                <c:pt idx="16">
                  <c:v>#N/A</c:v>
                </c:pt>
                <c:pt idx="17">
                  <c:v>#N/A</c:v>
                </c:pt>
                <c:pt idx="18">
                  <c:v>8.02</c:v>
                </c:pt>
                <c:pt idx="19">
                  <c:v>8.4499999999999993</c:v>
                </c:pt>
                <c:pt idx="20">
                  <c:v>8.5</c:v>
                </c:pt>
                <c:pt idx="21">
                  <c:v>8.16</c:v>
                </c:pt>
                <c:pt idx="22">
                  <c:v>8.43</c:v>
                </c:pt>
                <c:pt idx="23">
                  <c:v>#N/A</c:v>
                </c:pt>
                <c:pt idx="24">
                  <c:v>#N/A</c:v>
                </c:pt>
                <c:pt idx="25">
                  <c:v>#N/A</c:v>
                </c:pt>
                <c:pt idx="26">
                  <c:v>#N/A</c:v>
                </c:pt>
                <c:pt idx="27">
                  <c:v>8.4</c:v>
                </c:pt>
                <c:pt idx="28">
                  <c:v>#N/A</c:v>
                </c:pt>
                <c:pt idx="29">
                  <c:v>8.44</c:v>
                </c:pt>
                <c:pt idx="30">
                  <c:v>#N/A</c:v>
                </c:pt>
                <c:pt idx="31">
                  <c:v>8.6999999999999993</c:v>
                </c:pt>
                <c:pt idx="32">
                  <c:v>8.57</c:v>
                </c:pt>
                <c:pt idx="33">
                  <c:v>#N/A</c:v>
                </c:pt>
                <c:pt idx="34">
                  <c:v>8.5</c:v>
                </c:pt>
                <c:pt idx="35">
                  <c:v>8.6</c:v>
                </c:pt>
                <c:pt idx="36">
                  <c:v>8.64</c:v>
                </c:pt>
                <c:pt idx="37">
                  <c:v>#N/A</c:v>
                </c:pt>
                <c:pt idx="38">
                  <c:v>8.6300000000000008</c:v>
                </c:pt>
                <c:pt idx="39">
                  <c:v>8.64</c:v>
                </c:pt>
                <c:pt idx="40">
                  <c:v>#N/A</c:v>
                </c:pt>
                <c:pt idx="41">
                  <c:v>#N/A</c:v>
                </c:pt>
                <c:pt idx="42">
                  <c:v>#N/A</c:v>
                </c:pt>
                <c:pt idx="43">
                  <c:v>8.36</c:v>
                </c:pt>
                <c:pt idx="44">
                  <c:v>8.06</c:v>
                </c:pt>
                <c:pt idx="45">
                  <c:v>8.1999999999999993</c:v>
                </c:pt>
              </c:numCache>
            </c:numRef>
          </c:val>
          <c:smooth val="0"/>
          <c:extLst>
            <c:ext xmlns:c16="http://schemas.microsoft.com/office/drawing/2014/chart" uri="{C3380CC4-5D6E-409C-BE32-E72D297353CC}">
              <c16:uniqueId val="{00000000-5B40-433C-B1C4-A6D097FCBF13}"/>
            </c:ext>
          </c:extLst>
        </c:ser>
        <c:ser>
          <c:idx val="1"/>
          <c:order val="1"/>
          <c:tx>
            <c:strRef>
              <c:f>'By Site'!$BY$1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Site'!$BY$2:$BY$53</c:f>
              <c:numCache>
                <c:formatCode>General</c:formatCode>
                <c:ptCount val="52"/>
                <c:pt idx="0">
                  <c:v>#N/A</c:v>
                </c:pt>
                <c:pt idx="1">
                  <c:v>8.7799999999999994</c:v>
                </c:pt>
                <c:pt idx="2">
                  <c:v>8.32</c:v>
                </c:pt>
                <c:pt idx="3">
                  <c:v>8.82</c:v>
                </c:pt>
                <c:pt idx="4">
                  <c:v>8.94</c:v>
                </c:pt>
                <c:pt idx="5">
                  <c:v>8.89</c:v>
                </c:pt>
                <c:pt idx="6">
                  <c:v>8.94</c:v>
                </c:pt>
                <c:pt idx="7">
                  <c:v>8.83</c:v>
                </c:pt>
                <c:pt idx="8">
                  <c:v>7.21</c:v>
                </c:pt>
                <c:pt idx="9">
                  <c:v>8.7899999999999991</c:v>
                </c:pt>
                <c:pt idx="10">
                  <c:v>8.86</c:v>
                </c:pt>
                <c:pt idx="11">
                  <c:v>8.81</c:v>
                </c:pt>
                <c:pt idx="12">
                  <c:v>#N/A</c:v>
                </c:pt>
                <c:pt idx="13">
                  <c:v>9.35</c:v>
                </c:pt>
                <c:pt idx="14">
                  <c:v>5.55</c:v>
                </c:pt>
                <c:pt idx="15">
                  <c:v>7.44</c:v>
                </c:pt>
                <c:pt idx="16">
                  <c:v>#N/A</c:v>
                </c:pt>
                <c:pt idx="17">
                  <c:v>#N/A</c:v>
                </c:pt>
                <c:pt idx="18">
                  <c:v>8.31</c:v>
                </c:pt>
                <c:pt idx="19">
                  <c:v>8.57</c:v>
                </c:pt>
                <c:pt idx="20">
                  <c:v>8.6199999999999992</c:v>
                </c:pt>
                <c:pt idx="21">
                  <c:v>8.64</c:v>
                </c:pt>
                <c:pt idx="22">
                  <c:v>8.81</c:v>
                </c:pt>
                <c:pt idx="23">
                  <c:v>#N/A</c:v>
                </c:pt>
                <c:pt idx="24">
                  <c:v>#N/A</c:v>
                </c:pt>
                <c:pt idx="25">
                  <c:v>#N/A</c:v>
                </c:pt>
                <c:pt idx="26">
                  <c:v>#N/A</c:v>
                </c:pt>
                <c:pt idx="27">
                  <c:v>8.41</c:v>
                </c:pt>
                <c:pt idx="28">
                  <c:v>#N/A</c:v>
                </c:pt>
                <c:pt idx="29">
                  <c:v>8.5299999999999994</c:v>
                </c:pt>
                <c:pt idx="30">
                  <c:v>#N/A</c:v>
                </c:pt>
                <c:pt idx="31">
                  <c:v>8.68</c:v>
                </c:pt>
                <c:pt idx="32">
                  <c:v>8.86</c:v>
                </c:pt>
                <c:pt idx="33">
                  <c:v>#N/A</c:v>
                </c:pt>
                <c:pt idx="34">
                  <c:v>8.73</c:v>
                </c:pt>
                <c:pt idx="35">
                  <c:v>8.76</c:v>
                </c:pt>
                <c:pt idx="36">
                  <c:v>8.76</c:v>
                </c:pt>
                <c:pt idx="37">
                  <c:v>#N/A</c:v>
                </c:pt>
                <c:pt idx="38">
                  <c:v>8.92</c:v>
                </c:pt>
                <c:pt idx="39">
                  <c:v>8.7100000000000009</c:v>
                </c:pt>
                <c:pt idx="40">
                  <c:v>#N/A</c:v>
                </c:pt>
                <c:pt idx="41">
                  <c:v>#N/A</c:v>
                </c:pt>
                <c:pt idx="42">
                  <c:v>#N/A</c:v>
                </c:pt>
                <c:pt idx="43">
                  <c:v>8.58</c:v>
                </c:pt>
                <c:pt idx="44">
                  <c:v>8.09</c:v>
                </c:pt>
                <c:pt idx="45">
                  <c:v>8.31</c:v>
                </c:pt>
              </c:numCache>
            </c:numRef>
          </c:val>
          <c:smooth val="0"/>
          <c:extLst>
            <c:ext xmlns:c16="http://schemas.microsoft.com/office/drawing/2014/chart" uri="{C3380CC4-5D6E-409C-BE32-E72D297353CC}">
              <c16:uniqueId val="{00000001-5B40-433C-B1C4-A6D097FCBF13}"/>
            </c:ext>
          </c:extLst>
        </c:ser>
        <c:dLbls>
          <c:showLegendKey val="0"/>
          <c:showVal val="0"/>
          <c:showCatName val="0"/>
          <c:showSerName val="0"/>
          <c:showPercent val="0"/>
          <c:showBubbleSize val="0"/>
        </c:dLbls>
        <c:marker val="1"/>
        <c:smooth val="0"/>
        <c:axId val="1184982672"/>
        <c:axId val="1184985584"/>
      </c:lineChart>
      <c:dateAx>
        <c:axId val="11849826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85584"/>
        <c:crosses val="autoZero"/>
        <c:auto val="1"/>
        <c:lblOffset val="100"/>
        <c:baseTimeUnit val="days"/>
      </c:dateAx>
      <c:valAx>
        <c:axId val="1184985584"/>
        <c:scaling>
          <c:orientation val="minMax"/>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8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Site'!$BG$1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Site'!$BG$2:$BG$53</c:f>
              <c:numCache>
                <c:formatCode>General</c:formatCode>
                <c:ptCount val="52"/>
                <c:pt idx="0">
                  <c:v>#N/A</c:v>
                </c:pt>
                <c:pt idx="1">
                  <c:v>600</c:v>
                </c:pt>
                <c:pt idx="2">
                  <c:v>513</c:v>
                </c:pt>
                <c:pt idx="3">
                  <c:v>391</c:v>
                </c:pt>
                <c:pt idx="4">
                  <c:v>472</c:v>
                </c:pt>
                <c:pt idx="5">
                  <c:v>375</c:v>
                </c:pt>
                <c:pt idx="6">
                  <c:v>460</c:v>
                </c:pt>
                <c:pt idx="7">
                  <c:v>477</c:v>
                </c:pt>
                <c:pt idx="8">
                  <c:v>496</c:v>
                </c:pt>
                <c:pt idx="9">
                  <c:v>554</c:v>
                </c:pt>
                <c:pt idx="10">
                  <c:v>390</c:v>
                </c:pt>
                <c:pt idx="11">
                  <c:v>511</c:v>
                </c:pt>
                <c:pt idx="12">
                  <c:v>496</c:v>
                </c:pt>
                <c:pt idx="13">
                  <c:v>406</c:v>
                </c:pt>
                <c:pt idx="14">
                  <c:v>311</c:v>
                </c:pt>
                <c:pt idx="15">
                  <c:v>367</c:v>
                </c:pt>
                <c:pt idx="16">
                  <c:v>#N/A</c:v>
                </c:pt>
                <c:pt idx="17">
                  <c:v>#N/A</c:v>
                </c:pt>
                <c:pt idx="18">
                  <c:v>545</c:v>
                </c:pt>
                <c:pt idx="19">
                  <c:v>584</c:v>
                </c:pt>
                <c:pt idx="20">
                  <c:v>602</c:v>
                </c:pt>
                <c:pt idx="21">
                  <c:v>545</c:v>
                </c:pt>
                <c:pt idx="22">
                  <c:v>585</c:v>
                </c:pt>
                <c:pt idx="23">
                  <c:v>#N/A</c:v>
                </c:pt>
                <c:pt idx="24">
                  <c:v>#N/A</c:v>
                </c:pt>
                <c:pt idx="25">
                  <c:v>#N/A</c:v>
                </c:pt>
                <c:pt idx="26">
                  <c:v>#N/A</c:v>
                </c:pt>
                <c:pt idx="27">
                  <c:v>518</c:v>
                </c:pt>
                <c:pt idx="28">
                  <c:v>#N/A</c:v>
                </c:pt>
                <c:pt idx="29">
                  <c:v>505</c:v>
                </c:pt>
                <c:pt idx="30">
                  <c:v>#N/A</c:v>
                </c:pt>
                <c:pt idx="31">
                  <c:v>526</c:v>
                </c:pt>
                <c:pt idx="32">
                  <c:v>546</c:v>
                </c:pt>
                <c:pt idx="33">
                  <c:v>#N/A</c:v>
                </c:pt>
                <c:pt idx="34">
                  <c:v>590</c:v>
                </c:pt>
                <c:pt idx="35">
                  <c:v>595</c:v>
                </c:pt>
                <c:pt idx="36">
                  <c:v>562</c:v>
                </c:pt>
                <c:pt idx="37">
                  <c:v>#N/A</c:v>
                </c:pt>
                <c:pt idx="38">
                  <c:v>482</c:v>
                </c:pt>
                <c:pt idx="39">
                  <c:v>471</c:v>
                </c:pt>
                <c:pt idx="40">
                  <c:v>#N/A</c:v>
                </c:pt>
                <c:pt idx="41">
                  <c:v>#N/A</c:v>
                </c:pt>
                <c:pt idx="42">
                  <c:v>#N/A</c:v>
                </c:pt>
                <c:pt idx="43">
                  <c:v>127</c:v>
                </c:pt>
                <c:pt idx="44">
                  <c:v>637</c:v>
                </c:pt>
                <c:pt idx="45">
                  <c:v>#N/A</c:v>
                </c:pt>
              </c:numCache>
            </c:numRef>
          </c:val>
          <c:smooth val="0"/>
          <c:extLst>
            <c:ext xmlns:c16="http://schemas.microsoft.com/office/drawing/2014/chart" uri="{C3380CC4-5D6E-409C-BE32-E72D297353CC}">
              <c16:uniqueId val="{00000000-9240-459C-8177-5E8B77ED23DA}"/>
            </c:ext>
          </c:extLst>
        </c:ser>
        <c:ser>
          <c:idx val="1"/>
          <c:order val="1"/>
          <c:tx>
            <c:strRef>
              <c:f>'By Site'!$BZ$1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Site'!$BA$2:$BA$53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'By Site'!$BZ$2:$BZ$53</c:f>
              <c:numCache>
                <c:formatCode>General</c:formatCode>
                <c:ptCount val="52"/>
                <c:pt idx="0">
                  <c:v>#N/A</c:v>
                </c:pt>
                <c:pt idx="1">
                  <c:v>602</c:v>
                </c:pt>
                <c:pt idx="2">
                  <c:v>515</c:v>
                </c:pt>
                <c:pt idx="3">
                  <c:v>363</c:v>
                </c:pt>
                <c:pt idx="4">
                  <c:v>502</c:v>
                </c:pt>
                <c:pt idx="5">
                  <c:v>503</c:v>
                </c:pt>
                <c:pt idx="6">
                  <c:v>494</c:v>
                </c:pt>
                <c:pt idx="7">
                  <c:v>#N/A</c:v>
                </c:pt>
                <c:pt idx="8">
                  <c:v>449</c:v>
                </c:pt>
                <c:pt idx="9">
                  <c:v>458</c:v>
                </c:pt>
                <c:pt idx="10">
                  <c:v>512</c:v>
                </c:pt>
                <c:pt idx="11">
                  <c:v>531</c:v>
                </c:pt>
                <c:pt idx="12">
                  <c:v>474</c:v>
                </c:pt>
                <c:pt idx="13">
                  <c:v>381</c:v>
                </c:pt>
                <c:pt idx="14">
                  <c:v>298</c:v>
                </c:pt>
                <c:pt idx="15">
                  <c:v>426</c:v>
                </c:pt>
                <c:pt idx="16">
                  <c:v>#N/A</c:v>
                </c:pt>
                <c:pt idx="17">
                  <c:v>#N/A</c:v>
                </c:pt>
                <c:pt idx="18">
                  <c:v>462</c:v>
                </c:pt>
                <c:pt idx="19">
                  <c:v>534</c:v>
                </c:pt>
                <c:pt idx="20">
                  <c:v>620</c:v>
                </c:pt>
                <c:pt idx="21">
                  <c:v>629</c:v>
                </c:pt>
                <c:pt idx="22">
                  <c:v>609</c:v>
                </c:pt>
                <c:pt idx="23">
                  <c:v>#N/A</c:v>
                </c:pt>
                <c:pt idx="24">
                  <c:v>#N/A</c:v>
                </c:pt>
                <c:pt idx="25">
                  <c:v>#N/A</c:v>
                </c:pt>
                <c:pt idx="26">
                  <c:v>#N/A</c:v>
                </c:pt>
                <c:pt idx="27">
                  <c:v>451</c:v>
                </c:pt>
                <c:pt idx="28">
                  <c:v>#N/A</c:v>
                </c:pt>
                <c:pt idx="29">
                  <c:v>500</c:v>
                </c:pt>
                <c:pt idx="30">
                  <c:v>#N/A</c:v>
                </c:pt>
                <c:pt idx="31">
                  <c:v>511</c:v>
                </c:pt>
                <c:pt idx="32">
                  <c:v>535</c:v>
                </c:pt>
                <c:pt idx="33">
                  <c:v>#N/A</c:v>
                </c:pt>
                <c:pt idx="34">
                  <c:v>569</c:v>
                </c:pt>
                <c:pt idx="35">
                  <c:v>585</c:v>
                </c:pt>
                <c:pt idx="36">
                  <c:v>514</c:v>
                </c:pt>
                <c:pt idx="37">
                  <c:v>#N/A</c:v>
                </c:pt>
                <c:pt idx="38">
                  <c:v>466</c:v>
                </c:pt>
                <c:pt idx="39">
                  <c:v>397</c:v>
                </c:pt>
                <c:pt idx="40">
                  <c:v>#N/A</c:v>
                </c:pt>
                <c:pt idx="41">
                  <c:v>#N/A</c:v>
                </c:pt>
                <c:pt idx="42">
                  <c:v>#N/A</c:v>
                </c:pt>
                <c:pt idx="43">
                  <c:v>125</c:v>
                </c:pt>
                <c:pt idx="44">
                  <c:v>630</c:v>
                </c:pt>
                <c:pt idx="45">
                  <c:v>#N/A</c:v>
                </c:pt>
              </c:numCache>
            </c:numRef>
          </c:val>
          <c:smooth val="0"/>
          <c:extLst>
            <c:ext xmlns:c16="http://schemas.microsoft.com/office/drawing/2014/chart" uri="{C3380CC4-5D6E-409C-BE32-E72D297353CC}">
              <c16:uniqueId val="{00000001-9240-459C-8177-5E8B77ED23DA}"/>
            </c:ext>
          </c:extLst>
        </c:ser>
        <c:dLbls>
          <c:showLegendKey val="0"/>
          <c:showVal val="0"/>
          <c:showCatName val="0"/>
          <c:showSerName val="0"/>
          <c:showPercent val="0"/>
          <c:showBubbleSize val="0"/>
        </c:dLbls>
        <c:marker val="1"/>
        <c:smooth val="0"/>
        <c:axId val="1184993072"/>
        <c:axId val="1185017616"/>
      </c:lineChart>
      <c:dateAx>
        <c:axId val="11849930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017616"/>
        <c:crosses val="autoZero"/>
        <c:auto val="1"/>
        <c:lblOffset val="100"/>
        <c:baseTimeUnit val="days"/>
      </c:dateAx>
      <c:valAx>
        <c:axId val="118501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9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Site'!$DJ$1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Site'!$DJ$2:$DJ$60</c:f>
              <c:numCache>
                <c:formatCode>General</c:formatCode>
                <c:ptCount val="59"/>
                <c:pt idx="0">
                  <c:v>5.5399871000000003E-2</c:v>
                </c:pt>
                <c:pt idx="1">
                  <c:v>3.5891355999999999E-2</c:v>
                </c:pt>
                <c:pt idx="2">
                  <c:v>9.4524681999999999E-2</c:v>
                </c:pt>
                <c:pt idx="3">
                  <c:v>0.22450959300000001</c:v>
                </c:pt>
                <c:pt idx="4">
                  <c:v>8.1914206000000003E-2</c:v>
                </c:pt>
                <c:pt idx="5">
                  <c:v>5.5076525000000001E-2</c:v>
                </c:pt>
                <c:pt idx="6">
                  <c:v>2.8669971999999998E-2</c:v>
                </c:pt>
                <c:pt idx="7">
                  <c:v>8.6333260999999994E-2</c:v>
                </c:pt>
                <c:pt idx="8">
                  <c:v>0.12211683552489763</c:v>
                </c:pt>
                <c:pt idx="9">
                  <c:v>1.8538478120284543E-2</c:v>
                </c:pt>
                <c:pt idx="10">
                  <c:v>1.3688294891140334E-2</c:v>
                </c:pt>
                <c:pt idx="11">
                  <c:v>2.1879715455917222E-2</c:v>
                </c:pt>
                <c:pt idx="12">
                  <c:v>0.11672774304807072</c:v>
                </c:pt>
                <c:pt idx="13">
                  <c:v>#N/A</c:v>
                </c:pt>
                <c:pt idx="14">
                  <c:v>0.16954084932097435</c:v>
                </c:pt>
                <c:pt idx="15">
                  <c:v>9.5279154990299639E-2</c:v>
                </c:pt>
                <c:pt idx="16">
                  <c:v>#N/A</c:v>
                </c:pt>
                <c:pt idx="17">
                  <c:v>0.11414666519190354</c:v>
                </c:pt>
                <c:pt idx="18">
                  <c:v>0.11193452051764186</c:v>
                </c:pt>
                <c:pt idx="19">
                  <c:v>9.9878332042915616E-2</c:v>
                </c:pt>
                <c:pt idx="20">
                  <c:v>6.9682557239243451E-2</c:v>
                </c:pt>
                <c:pt idx="21">
                  <c:v>6.2665999999999999E-2</c:v>
                </c:pt>
                <c:pt idx="22">
                  <c:v>4.4429999999999997E-2</c:v>
                </c:pt>
                <c:pt idx="23">
                  <c:v>0.20855399999999999</c:v>
                </c:pt>
                <c:pt idx="24">
                  <c:v>5.4708E-2</c:v>
                </c:pt>
                <c:pt idx="25">
                  <c:v>6.1560999999999998E-2</c:v>
                </c:pt>
                <c:pt idx="26">
                  <c:v>3.5256000000000003E-2</c:v>
                </c:pt>
                <c:pt idx="27">
                  <c:v>2.8294E-2</c:v>
                </c:pt>
                <c:pt idx="28">
                  <c:v>#N/A</c:v>
                </c:pt>
                <c:pt idx="29">
                  <c:v>0.17871400000000001</c:v>
                </c:pt>
                <c:pt idx="30">
                  <c:v>#N/A</c:v>
                </c:pt>
                <c:pt idx="31">
                  <c:v>3.0654000000000001E-2</c:v>
                </c:pt>
                <c:pt idx="32">
                  <c:v>1.6098999999999999E-2</c:v>
                </c:pt>
                <c:pt idx="33">
                  <c:v>#N/A</c:v>
                </c:pt>
                <c:pt idx="34">
                  <c:v>5.6125000000000001E-2</c:v>
                </c:pt>
                <c:pt idx="35">
                  <c:v>0.124001313</c:v>
                </c:pt>
                <c:pt idx="36">
                  <c:v>0.116340155</c:v>
                </c:pt>
                <c:pt idx="37">
                  <c:v>#N/A</c:v>
                </c:pt>
                <c:pt idx="38">
                  <c:v>0.14370143399999999</c:v>
                </c:pt>
                <c:pt idx="39">
                  <c:v>0.26518550899999999</c:v>
                </c:pt>
                <c:pt idx="40">
                  <c:v>#N/A</c:v>
                </c:pt>
                <c:pt idx="41">
                  <c:v>#N/A</c:v>
                </c:pt>
                <c:pt idx="42">
                  <c:v>0.100251724</c:v>
                </c:pt>
                <c:pt idx="43">
                  <c:v>8.4163292000000001E-2</c:v>
                </c:pt>
                <c:pt idx="44">
                  <c:v>6.1836489000000001E-2</c:v>
                </c:pt>
                <c:pt idx="45">
                  <c:v>0.164496005</c:v>
                </c:pt>
              </c:numCache>
            </c:numRef>
          </c:val>
          <c:smooth val="0"/>
          <c:extLst>
            <c:ext xmlns:c16="http://schemas.microsoft.com/office/drawing/2014/chart" uri="{C3380CC4-5D6E-409C-BE32-E72D297353CC}">
              <c16:uniqueId val="{00000000-8E90-484A-9746-1D1675F478DA}"/>
            </c:ext>
          </c:extLst>
        </c:ser>
        <c:ser>
          <c:idx val="1"/>
          <c:order val="1"/>
          <c:tx>
            <c:strRef>
              <c:f>'By Site'!$EC$1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Site'!$EC$2:$EC$60</c:f>
              <c:numCache>
                <c:formatCode>General</c:formatCode>
                <c:ptCount val="59"/>
                <c:pt idx="0">
                  <c:v>2.8238844999999999E-2</c:v>
                </c:pt>
                <c:pt idx="1">
                  <c:v>3.2981245999999999E-2</c:v>
                </c:pt>
                <c:pt idx="2">
                  <c:v>6.5100237000000005E-2</c:v>
                </c:pt>
                <c:pt idx="3">
                  <c:v>0.21696486300000001</c:v>
                </c:pt>
                <c:pt idx="4">
                  <c:v>7.2213839000000002E-2</c:v>
                </c:pt>
                <c:pt idx="5">
                  <c:v>4.2142702999999997E-2</c:v>
                </c:pt>
                <c:pt idx="6">
                  <c:v>2.0262987999999999E-2</c:v>
                </c:pt>
                <c:pt idx="7">
                  <c:v>5.8525543999999999E-2</c:v>
                </c:pt>
                <c:pt idx="8">
                  <c:v>0.10810519508514767</c:v>
                </c:pt>
                <c:pt idx="9">
                  <c:v>2.0801896960551843E-2</c:v>
                </c:pt>
                <c:pt idx="10">
                  <c:v>2.8023280879499898E-2</c:v>
                </c:pt>
                <c:pt idx="11">
                  <c:v>3.1256736365596033E-2</c:v>
                </c:pt>
                <c:pt idx="12">
                  <c:v>3.5999137745203712E-2</c:v>
                </c:pt>
                <c:pt idx="13">
                  <c:v>3.492131924983833E-2</c:v>
                </c:pt>
                <c:pt idx="14">
                  <c:v>5.550765251131709E-2</c:v>
                </c:pt>
                <c:pt idx="15">
                  <c:v>8.2129769346842005E-2</c:v>
                </c:pt>
                <c:pt idx="16">
                  <c:v>#N/A</c:v>
                </c:pt>
                <c:pt idx="17">
                  <c:v>6.5147660657006973E-2</c:v>
                </c:pt>
                <c:pt idx="18">
                  <c:v>7.012498617409578E-2</c:v>
                </c:pt>
                <c:pt idx="19">
                  <c:v>9.357371972126978E-2</c:v>
                </c:pt>
                <c:pt idx="20">
                  <c:v>5.5193009622829331E-2</c:v>
                </c:pt>
                <c:pt idx="21">
                  <c:v>5.5703000000000003E-2</c:v>
                </c:pt>
                <c:pt idx="22">
                  <c:v>4.0009000000000003E-2</c:v>
                </c:pt>
                <c:pt idx="23">
                  <c:v>0.19750200000000001</c:v>
                </c:pt>
                <c:pt idx="24">
                  <c:v>4.0561E-2</c:v>
                </c:pt>
                <c:pt idx="25">
                  <c:v>4.6309000000000003E-2</c:v>
                </c:pt>
                <c:pt idx="26">
                  <c:v>2.4978E-2</c:v>
                </c:pt>
                <c:pt idx="27">
                  <c:v>2.3099000000000001E-2</c:v>
                </c:pt>
                <c:pt idx="28">
                  <c:v>#N/A</c:v>
                </c:pt>
                <c:pt idx="29">
                  <c:v>0.15771399999999999</c:v>
                </c:pt>
                <c:pt idx="30">
                  <c:v>#N/A</c:v>
                </c:pt>
                <c:pt idx="31">
                  <c:v>2.5361000000000002E-2</c:v>
                </c:pt>
                <c:pt idx="32">
                  <c:v>2.2494E-2</c:v>
                </c:pt>
                <c:pt idx="33">
                  <c:v>#N/A</c:v>
                </c:pt>
                <c:pt idx="34">
                  <c:v>5.9323000000000001E-2</c:v>
                </c:pt>
                <c:pt idx="35">
                  <c:v>6.3697056000000002E-2</c:v>
                </c:pt>
                <c:pt idx="36">
                  <c:v>7.2452664999999999E-2</c:v>
                </c:pt>
                <c:pt idx="37">
                  <c:v>#N/A</c:v>
                </c:pt>
                <c:pt idx="38">
                  <c:v>5.82248E-2</c:v>
                </c:pt>
                <c:pt idx="39">
                  <c:v>3.2067418E-2</c:v>
                </c:pt>
                <c:pt idx="40">
                  <c:v>#N/A</c:v>
                </c:pt>
                <c:pt idx="41">
                  <c:v>#N/A</c:v>
                </c:pt>
                <c:pt idx="42">
                  <c:v>8.4163292000000001E-2</c:v>
                </c:pt>
                <c:pt idx="43">
                  <c:v>4.8484184999999999E-2</c:v>
                </c:pt>
                <c:pt idx="44">
                  <c:v>5.0563641999999999E-2</c:v>
                </c:pt>
                <c:pt idx="45">
                  <c:v>0.15902374999999999</c:v>
                </c:pt>
              </c:numCache>
            </c:numRef>
          </c:val>
          <c:smooth val="0"/>
          <c:extLst>
            <c:ext xmlns:c16="http://schemas.microsoft.com/office/drawing/2014/chart" uri="{C3380CC4-5D6E-409C-BE32-E72D297353CC}">
              <c16:uniqueId val="{00000001-8E90-484A-9746-1D1675F478DA}"/>
            </c:ext>
          </c:extLst>
        </c:ser>
        <c:dLbls>
          <c:showLegendKey val="0"/>
          <c:showVal val="0"/>
          <c:showCatName val="0"/>
          <c:showSerName val="0"/>
          <c:showPercent val="0"/>
          <c:showBubbleSize val="0"/>
        </c:dLbls>
        <c:marker val="1"/>
        <c:smooth val="0"/>
        <c:axId val="1698380768"/>
        <c:axId val="1698381600"/>
      </c:lineChart>
      <c:dateAx>
        <c:axId val="16983807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381600"/>
        <c:crosses val="autoZero"/>
        <c:auto val="1"/>
        <c:lblOffset val="100"/>
        <c:baseTimeUnit val="days"/>
      </c:dateAx>
      <c:valAx>
        <c:axId val="1698381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3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Site'!$DK$1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Site'!$DK$2:$DK$60</c:f>
              <c:numCache>
                <c:formatCode>General</c:formatCode>
                <c:ptCount val="59"/>
                <c:pt idx="0">
                  <c:v>0.68300000000000005</c:v>
                </c:pt>
                <c:pt idx="1">
                  <c:v>1.18</c:v>
                </c:pt>
                <c:pt idx="2">
                  <c:v>4.21</c:v>
                </c:pt>
                <c:pt idx="3">
                  <c:v>3.59</c:v>
                </c:pt>
                <c:pt idx="4">
                  <c:v>3.79</c:v>
                </c:pt>
                <c:pt idx="5">
                  <c:v>3.96</c:v>
                </c:pt>
                <c:pt idx="6">
                  <c:v>3.92</c:v>
                </c:pt>
                <c:pt idx="7">
                  <c:v>3.12</c:v>
                </c:pt>
                <c:pt idx="8">
                  <c:v>7.81</c:v>
                </c:pt>
                <c:pt idx="9">
                  <c:v>4.49</c:v>
                </c:pt>
                <c:pt idx="10">
                  <c:v>3.14</c:v>
                </c:pt>
                <c:pt idx="11">
                  <c:v>2.14</c:v>
                </c:pt>
                <c:pt idx="12">
                  <c:v>0.94799999999999995</c:v>
                </c:pt>
                <c:pt idx="13">
                  <c:v>#N/A</c:v>
                </c:pt>
                <c:pt idx="14">
                  <c:v>0.38300000000000001</c:v>
                </c:pt>
                <c:pt idx="15">
                  <c:v>0.42499999999999999</c:v>
                </c:pt>
                <c:pt idx="16">
                  <c:v>#N/A</c:v>
                </c:pt>
                <c:pt idx="17">
                  <c:v>0.625</c:v>
                </c:pt>
                <c:pt idx="18">
                  <c:v>5.3600000000000002E-2</c:v>
                </c:pt>
                <c:pt idx="19">
                  <c:v>2.97</c:v>
                </c:pt>
                <c:pt idx="20">
                  <c:v>1.96</c:v>
                </c:pt>
                <c:pt idx="21">
                  <c:v>3.16</c:v>
                </c:pt>
                <c:pt idx="22">
                  <c:v>2.41</c:v>
                </c:pt>
                <c:pt idx="23">
                  <c:v>2.7</c:v>
                </c:pt>
                <c:pt idx="24">
                  <c:v>2.92</c:v>
                </c:pt>
                <c:pt idx="25">
                  <c:v>2.65</c:v>
                </c:pt>
                <c:pt idx="26">
                  <c:v>1.84</c:v>
                </c:pt>
                <c:pt idx="27">
                  <c:v>1.63</c:v>
                </c:pt>
                <c:pt idx="28">
                  <c:v>1.73</c:v>
                </c:pt>
                <c:pt idx="29">
                  <c:v>4.0199999999999996</c:v>
                </c:pt>
                <c:pt idx="30">
                  <c:v>4.88</c:v>
                </c:pt>
                <c:pt idx="31">
                  <c:v>#N/A</c:v>
                </c:pt>
                <c:pt idx="32">
                  <c:v>1.6</c:v>
                </c:pt>
                <c:pt idx="33">
                  <c:v>6.42</c:v>
                </c:pt>
                <c:pt idx="34">
                  <c:v>5.03</c:v>
                </c:pt>
                <c:pt idx="35">
                  <c:v>3.85</c:v>
                </c:pt>
                <c:pt idx="36">
                  <c:v>1.39</c:v>
                </c:pt>
                <c:pt idx="37">
                  <c:v>1.61</c:v>
                </c:pt>
                <c:pt idx="38">
                  <c:v>2.0499999999999998</c:v>
                </c:pt>
                <c:pt idx="39">
                  <c:v>3.38</c:v>
                </c:pt>
                <c:pt idx="40">
                  <c:v>#N/A</c:v>
                </c:pt>
                <c:pt idx="41">
                  <c:v>#N/A</c:v>
                </c:pt>
                <c:pt idx="42">
                  <c:v>1.2</c:v>
                </c:pt>
                <c:pt idx="43">
                  <c:v>1.9699999999999999E-2</c:v>
                </c:pt>
                <c:pt idx="44">
                  <c:v>1.05</c:v>
                </c:pt>
                <c:pt idx="45">
                  <c:v>3.35</c:v>
                </c:pt>
              </c:numCache>
            </c:numRef>
          </c:val>
          <c:smooth val="0"/>
          <c:extLst>
            <c:ext xmlns:c16="http://schemas.microsoft.com/office/drawing/2014/chart" uri="{C3380CC4-5D6E-409C-BE32-E72D297353CC}">
              <c16:uniqueId val="{00000000-4D94-4D51-BEAB-EA54B109FB96}"/>
            </c:ext>
          </c:extLst>
        </c:ser>
        <c:ser>
          <c:idx val="1"/>
          <c:order val="1"/>
          <c:tx>
            <c:strRef>
              <c:f>'By Site'!$ED$1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Site'!$ED$2:$ED$60</c:f>
              <c:numCache>
                <c:formatCode>General</c:formatCode>
                <c:ptCount val="59"/>
                <c:pt idx="0">
                  <c:v>0.47599999999999998</c:v>
                </c:pt>
                <c:pt idx="1">
                  <c:v>0.97</c:v>
                </c:pt>
                <c:pt idx="2">
                  <c:v>3.92</c:v>
                </c:pt>
                <c:pt idx="3">
                  <c:v>3.4</c:v>
                </c:pt>
                <c:pt idx="4">
                  <c:v>3.49</c:v>
                </c:pt>
                <c:pt idx="5">
                  <c:v>3.56</c:v>
                </c:pt>
                <c:pt idx="6">
                  <c:v>3.55</c:v>
                </c:pt>
                <c:pt idx="7">
                  <c:v>2.81</c:v>
                </c:pt>
                <c:pt idx="8">
                  <c:v>6.94</c:v>
                </c:pt>
                <c:pt idx="9">
                  <c:v>3.94</c:v>
                </c:pt>
                <c:pt idx="10">
                  <c:v>2.21</c:v>
                </c:pt>
                <c:pt idx="11">
                  <c:v>1.36</c:v>
                </c:pt>
                <c:pt idx="12">
                  <c:v>0.11</c:v>
                </c:pt>
                <c:pt idx="13">
                  <c:v>0.10299999999999999</c:v>
                </c:pt>
                <c:pt idx="14">
                  <c:v>0.25</c:v>
                </c:pt>
                <c:pt idx="15">
                  <c:v>0.61699999999999999</c:v>
                </c:pt>
                <c:pt idx="16">
                  <c:v>#N/A</c:v>
                </c:pt>
                <c:pt idx="17">
                  <c:v>0.38800000000000001</c:v>
                </c:pt>
                <c:pt idx="18">
                  <c:v>2.8299999999999999E-2</c:v>
                </c:pt>
                <c:pt idx="19">
                  <c:v>2.75</c:v>
                </c:pt>
                <c:pt idx="20">
                  <c:v>1.59</c:v>
                </c:pt>
                <c:pt idx="21">
                  <c:v>2.87</c:v>
                </c:pt>
                <c:pt idx="22">
                  <c:v>2.1800000000000002</c:v>
                </c:pt>
                <c:pt idx="23">
                  <c:v>3.08</c:v>
                </c:pt>
                <c:pt idx="24">
                  <c:v>2.57</c:v>
                </c:pt>
                <c:pt idx="25">
                  <c:v>2.33</c:v>
                </c:pt>
                <c:pt idx="26">
                  <c:v>1.38</c:v>
                </c:pt>
                <c:pt idx="27">
                  <c:v>1.27</c:v>
                </c:pt>
                <c:pt idx="28">
                  <c:v>1.1299999999999999</c:v>
                </c:pt>
                <c:pt idx="29">
                  <c:v>3.7</c:v>
                </c:pt>
                <c:pt idx="30">
                  <c:v>4.62</c:v>
                </c:pt>
                <c:pt idx="31">
                  <c:v>#N/A</c:v>
                </c:pt>
                <c:pt idx="32">
                  <c:v>1.05</c:v>
                </c:pt>
                <c:pt idx="33">
                  <c:v>5.75</c:v>
                </c:pt>
                <c:pt idx="34">
                  <c:v>4.17</c:v>
                </c:pt>
                <c:pt idx="35">
                  <c:v>2.75</c:v>
                </c:pt>
                <c:pt idx="36">
                  <c:v>1.07</c:v>
                </c:pt>
                <c:pt idx="37">
                  <c:v>1.71</c:v>
                </c:pt>
                <c:pt idx="38">
                  <c:v>1.39</c:v>
                </c:pt>
                <c:pt idx="39">
                  <c:v>0.156</c:v>
                </c:pt>
                <c:pt idx="40">
                  <c:v>#N/A</c:v>
                </c:pt>
                <c:pt idx="41">
                  <c:v>#N/A</c:v>
                </c:pt>
                <c:pt idx="42">
                  <c:v>1.01</c:v>
                </c:pt>
                <c:pt idx="43">
                  <c:v>4.0399999999999998E-2</c:v>
                </c:pt>
                <c:pt idx="44">
                  <c:v>0.749</c:v>
                </c:pt>
                <c:pt idx="45">
                  <c:v>3.13</c:v>
                </c:pt>
              </c:numCache>
            </c:numRef>
          </c:val>
          <c:smooth val="0"/>
          <c:extLst>
            <c:ext xmlns:c16="http://schemas.microsoft.com/office/drawing/2014/chart" uri="{C3380CC4-5D6E-409C-BE32-E72D297353CC}">
              <c16:uniqueId val="{00000001-4D94-4D51-BEAB-EA54B109FB96}"/>
            </c:ext>
          </c:extLst>
        </c:ser>
        <c:dLbls>
          <c:showLegendKey val="0"/>
          <c:showVal val="0"/>
          <c:showCatName val="0"/>
          <c:showSerName val="0"/>
          <c:showPercent val="0"/>
          <c:showBubbleSize val="0"/>
        </c:dLbls>
        <c:marker val="1"/>
        <c:smooth val="0"/>
        <c:axId val="1284909792"/>
        <c:axId val="1284911040"/>
      </c:lineChart>
      <c:dateAx>
        <c:axId val="12849097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11040"/>
        <c:crosses val="autoZero"/>
        <c:auto val="1"/>
        <c:lblOffset val="100"/>
        <c:baseTimeUnit val="days"/>
      </c:dateAx>
      <c:valAx>
        <c:axId val="12849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0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a:t>
            </a:r>
            <a:r>
              <a:rPr lang="en-US" baseline="0"/>
              <a:t>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Site'!$DM$1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Site'!$DM$2:$DM$60</c:f>
              <c:numCache>
                <c:formatCode>General</c:formatCode>
                <c:ptCount val="59"/>
                <c:pt idx="0">
                  <c:v>44.9</c:v>
                </c:pt>
                <c:pt idx="1">
                  <c:v>23.6</c:v>
                </c:pt>
                <c:pt idx="2">
                  <c:v>79.8</c:v>
                </c:pt>
                <c:pt idx="3">
                  <c:v>151</c:v>
                </c:pt>
                <c:pt idx="4">
                  <c:v>67.8</c:v>
                </c:pt>
                <c:pt idx="5">
                  <c:v>43.5</c:v>
                </c:pt>
                <c:pt idx="6">
                  <c:v>16</c:v>
                </c:pt>
                <c:pt idx="7">
                  <c:v>37.700000000000003</c:v>
                </c:pt>
                <c:pt idx="8">
                  <c:v>87.6</c:v>
                </c:pt>
                <c:pt idx="9">
                  <c:v>7.36</c:v>
                </c:pt>
                <c:pt idx="10">
                  <c:v>6.02</c:v>
                </c:pt>
                <c:pt idx="11">
                  <c:v>11.4</c:v>
                </c:pt>
                <c:pt idx="12">
                  <c:v>99.5</c:v>
                </c:pt>
                <c:pt idx="13">
                  <c:v>#N/A</c:v>
                </c:pt>
                <c:pt idx="14">
                  <c:v>130</c:v>
                </c:pt>
                <c:pt idx="15">
                  <c:v>67.8</c:v>
                </c:pt>
                <c:pt idx="16">
                  <c:v>#N/A</c:v>
                </c:pt>
                <c:pt idx="17">
                  <c:v>92.1</c:v>
                </c:pt>
                <c:pt idx="18">
                  <c:v>88.6</c:v>
                </c:pt>
                <c:pt idx="19">
                  <c:v>76.5</c:v>
                </c:pt>
                <c:pt idx="20">
                  <c:v>47.5</c:v>
                </c:pt>
                <c:pt idx="21">
                  <c:v>49</c:v>
                </c:pt>
                <c:pt idx="22">
                  <c:v>30.3</c:v>
                </c:pt>
                <c:pt idx="23">
                  <c:v>218</c:v>
                </c:pt>
                <c:pt idx="24">
                  <c:v>28.2</c:v>
                </c:pt>
                <c:pt idx="25">
                  <c:v>23.2</c:v>
                </c:pt>
                <c:pt idx="26">
                  <c:v>8.9600000000000009</c:v>
                </c:pt>
                <c:pt idx="27">
                  <c:v>9.66</c:v>
                </c:pt>
                <c:pt idx="28">
                  <c:v>56.1</c:v>
                </c:pt>
                <c:pt idx="29">
                  <c:v>98.9</c:v>
                </c:pt>
                <c:pt idx="30">
                  <c:v>82.9</c:v>
                </c:pt>
                <c:pt idx="31">
                  <c:v>#N/A</c:v>
                </c:pt>
                <c:pt idx="32">
                  <c:v>4.6900000000000004</c:v>
                </c:pt>
                <c:pt idx="33">
                  <c:v>58.8</c:v>
                </c:pt>
                <c:pt idx="34">
                  <c:v>40</c:v>
                </c:pt>
                <c:pt idx="35">
                  <c:v>71.5</c:v>
                </c:pt>
                <c:pt idx="36">
                  <c:v>55.8</c:v>
                </c:pt>
                <c:pt idx="37">
                  <c:v>204</c:v>
                </c:pt>
                <c:pt idx="38">
                  <c:v>107</c:v>
                </c:pt>
                <c:pt idx="39">
                  <c:v>225</c:v>
                </c:pt>
                <c:pt idx="40">
                  <c:v>#N/A</c:v>
                </c:pt>
                <c:pt idx="41">
                  <c:v>#N/A</c:v>
                </c:pt>
                <c:pt idx="42">
                  <c:v>65.8</c:v>
                </c:pt>
                <c:pt idx="43">
                  <c:v>68.7</c:v>
                </c:pt>
                <c:pt idx="44">
                  <c:v>44.3</c:v>
                </c:pt>
                <c:pt idx="45">
                  <c:v>104</c:v>
                </c:pt>
              </c:numCache>
            </c:numRef>
          </c:val>
          <c:smooth val="0"/>
          <c:extLst>
            <c:ext xmlns:c16="http://schemas.microsoft.com/office/drawing/2014/chart" uri="{C3380CC4-5D6E-409C-BE32-E72D297353CC}">
              <c16:uniqueId val="{00000000-8A2A-44AF-B1CC-0720BB0060D4}"/>
            </c:ext>
          </c:extLst>
        </c:ser>
        <c:ser>
          <c:idx val="1"/>
          <c:order val="1"/>
          <c:tx>
            <c:strRef>
              <c:f>'By Site'!$EF$1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Site'!$EF$2:$EF$60</c:f>
              <c:numCache>
                <c:formatCode>General</c:formatCode>
                <c:ptCount val="59"/>
                <c:pt idx="0">
                  <c:v>26.5</c:v>
                </c:pt>
                <c:pt idx="1">
                  <c:v>24.5</c:v>
                </c:pt>
                <c:pt idx="2">
                  <c:v>80.599999999999994</c:v>
                </c:pt>
                <c:pt idx="3">
                  <c:v>143</c:v>
                </c:pt>
                <c:pt idx="4">
                  <c:v>57.7</c:v>
                </c:pt>
                <c:pt idx="5">
                  <c:v>35.700000000000003</c:v>
                </c:pt>
                <c:pt idx="6">
                  <c:v>11</c:v>
                </c:pt>
                <c:pt idx="7">
                  <c:v>30.5</c:v>
                </c:pt>
                <c:pt idx="8">
                  <c:v>80.3</c:v>
                </c:pt>
                <c:pt idx="9">
                  <c:v>14.5</c:v>
                </c:pt>
                <c:pt idx="10">
                  <c:v>21.4</c:v>
                </c:pt>
                <c:pt idx="11">
                  <c:v>24.2</c:v>
                </c:pt>
                <c:pt idx="12">
                  <c:v>23.8</c:v>
                </c:pt>
                <c:pt idx="13">
                  <c:v>24.8</c:v>
                </c:pt>
                <c:pt idx="14">
                  <c:v>36.700000000000003</c:v>
                </c:pt>
                <c:pt idx="15">
                  <c:v>61.8</c:v>
                </c:pt>
                <c:pt idx="16">
                  <c:v>#N/A</c:v>
                </c:pt>
                <c:pt idx="17">
                  <c:v>49.3</c:v>
                </c:pt>
                <c:pt idx="18">
                  <c:v>39.799999999999997</c:v>
                </c:pt>
                <c:pt idx="19">
                  <c:v>73.2</c:v>
                </c:pt>
                <c:pt idx="20">
                  <c:v>41.8</c:v>
                </c:pt>
                <c:pt idx="21">
                  <c:v>46.1</c:v>
                </c:pt>
                <c:pt idx="22">
                  <c:v>28.7</c:v>
                </c:pt>
                <c:pt idx="23">
                  <c:v>146</c:v>
                </c:pt>
                <c:pt idx="24">
                  <c:v>25.1</c:v>
                </c:pt>
                <c:pt idx="25">
                  <c:v>20.399999999999999</c:v>
                </c:pt>
                <c:pt idx="26">
                  <c:v>5.42</c:v>
                </c:pt>
                <c:pt idx="27">
                  <c:v>10.199999999999999</c:v>
                </c:pt>
                <c:pt idx="28">
                  <c:v>23.9</c:v>
                </c:pt>
                <c:pt idx="29">
                  <c:v>84.2</c:v>
                </c:pt>
                <c:pt idx="30">
                  <c:v>80.5</c:v>
                </c:pt>
                <c:pt idx="31">
                  <c:v>#N/A</c:v>
                </c:pt>
                <c:pt idx="32">
                  <c:v>12.3</c:v>
                </c:pt>
                <c:pt idx="33">
                  <c:v>77</c:v>
                </c:pt>
                <c:pt idx="34">
                  <c:v>48.9</c:v>
                </c:pt>
                <c:pt idx="35">
                  <c:v>55.6</c:v>
                </c:pt>
                <c:pt idx="36">
                  <c:v>51</c:v>
                </c:pt>
                <c:pt idx="37">
                  <c:v>203</c:v>
                </c:pt>
                <c:pt idx="38">
                  <c:v>50.2</c:v>
                </c:pt>
                <c:pt idx="39">
                  <c:v>21.7</c:v>
                </c:pt>
                <c:pt idx="40">
                  <c:v>#N/A</c:v>
                </c:pt>
                <c:pt idx="41">
                  <c:v>#N/A</c:v>
                </c:pt>
                <c:pt idx="42">
                  <c:v>59</c:v>
                </c:pt>
                <c:pt idx="43">
                  <c:v>37.299999999999997</c:v>
                </c:pt>
                <c:pt idx="44">
                  <c:v>38.9</c:v>
                </c:pt>
                <c:pt idx="45">
                  <c:v>107</c:v>
                </c:pt>
              </c:numCache>
            </c:numRef>
          </c:val>
          <c:smooth val="0"/>
          <c:extLst>
            <c:ext xmlns:c16="http://schemas.microsoft.com/office/drawing/2014/chart" uri="{C3380CC4-5D6E-409C-BE32-E72D297353CC}">
              <c16:uniqueId val="{00000001-8A2A-44AF-B1CC-0720BB0060D4}"/>
            </c:ext>
          </c:extLst>
        </c:ser>
        <c:dLbls>
          <c:showLegendKey val="0"/>
          <c:showVal val="0"/>
          <c:showCatName val="0"/>
          <c:showSerName val="0"/>
          <c:showPercent val="0"/>
          <c:showBubbleSize val="0"/>
        </c:dLbls>
        <c:marker val="1"/>
        <c:smooth val="0"/>
        <c:axId val="1777583024"/>
        <c:axId val="1777584272"/>
      </c:lineChart>
      <c:dateAx>
        <c:axId val="17775830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84272"/>
        <c:crosses val="autoZero"/>
        <c:auto val="1"/>
        <c:lblOffset val="100"/>
        <c:baseTimeUnit val="days"/>
      </c:dateAx>
      <c:valAx>
        <c:axId val="1777584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8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Site'!$DN$1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Site'!$DN$2:$DN$60</c:f>
              <c:numCache>
                <c:formatCode>General</c:formatCode>
                <c:ptCount val="59"/>
                <c:pt idx="0">
                  <c:v>2.6333333329999999</c:v>
                </c:pt>
                <c:pt idx="1">
                  <c:v>1.4196</c:v>
                </c:pt>
                <c:pt idx="2">
                  <c:v>8.6259999999999994</c:v>
                </c:pt>
                <c:pt idx="3">
                  <c:v>21.026</c:v>
                </c:pt>
                <c:pt idx="4">
                  <c:v>4.983967936</c:v>
                </c:pt>
                <c:pt idx="5">
                  <c:v>5.3562367860000002</c:v>
                </c:pt>
                <c:pt idx="6">
                  <c:v>3.9303258149999998</c:v>
                </c:pt>
                <c:pt idx="7">
                  <c:v>22.383177570000001</c:v>
                </c:pt>
                <c:pt idx="8">
                  <c:v>14.491</c:v>
                </c:pt>
                <c:pt idx="9">
                  <c:v>4.4960000000000004</c:v>
                </c:pt>
                <c:pt idx="10">
                  <c:v>1.8865000000000001</c:v>
                </c:pt>
                <c:pt idx="11">
                  <c:v>2.1906666669999999</c:v>
                </c:pt>
                <c:pt idx="12">
                  <c:v>5.7201465200000001</c:v>
                </c:pt>
                <c:pt idx="13">
                  <c:v>#N/A</c:v>
                </c:pt>
                <c:pt idx="14">
                  <c:v>6.6369999999999996</c:v>
                </c:pt>
                <c:pt idx="15">
                  <c:v>5.7814814810000001</c:v>
                </c:pt>
                <c:pt idx="16">
                  <c:v>#N/A</c:v>
                </c:pt>
                <c:pt idx="17">
                  <c:v>1.7617304490000001</c:v>
                </c:pt>
                <c:pt idx="18">
                  <c:v>1.2602972400000001</c:v>
                </c:pt>
                <c:pt idx="19">
                  <c:v>4.4938967139999999</c:v>
                </c:pt>
                <c:pt idx="20">
                  <c:v>4.3207468880000004</c:v>
                </c:pt>
                <c:pt idx="21">
                  <c:v>3.2648000000000001</c:v>
                </c:pt>
                <c:pt idx="22">
                  <c:v>2.482331512</c:v>
                </c:pt>
                <c:pt idx="23">
                  <c:v>77.558441560000006</c:v>
                </c:pt>
                <c:pt idx="24">
                  <c:v>8.2185022029999999</c:v>
                </c:pt>
                <c:pt idx="25">
                  <c:v>6.7598726109999996</c:v>
                </c:pt>
                <c:pt idx="26">
                  <c:v>5.4518771331057989</c:v>
                </c:pt>
                <c:pt idx="27">
                  <c:v>2.7959183673469408</c:v>
                </c:pt>
                <c:pt idx="28">
                  <c:v>#N/A</c:v>
                </c:pt>
                <c:pt idx="29">
                  <c:v>30.130645161290317</c:v>
                </c:pt>
                <c:pt idx="30">
                  <c:v>#N/A</c:v>
                </c:pt>
                <c:pt idx="31">
                  <c:v>3.6752475247524736</c:v>
                </c:pt>
                <c:pt idx="32">
                  <c:v>1.5304504504504504</c:v>
                </c:pt>
                <c:pt idx="33">
                  <c:v>#N/A</c:v>
                </c:pt>
                <c:pt idx="34">
                  <c:v>3.6190721649484541</c:v>
                </c:pt>
                <c:pt idx="35">
                  <c:v>13.759803921568624</c:v>
                </c:pt>
                <c:pt idx="36">
                  <c:v>#N/A</c:v>
                </c:pt>
                <c:pt idx="37">
                  <c:v>#N/A</c:v>
                </c:pt>
                <c:pt idx="38">
                  <c:v>8.218367346938777</c:v>
                </c:pt>
                <c:pt idx="39">
                  <c:v>5.410880829015543</c:v>
                </c:pt>
                <c:pt idx="40">
                  <c:v>#N/A</c:v>
                </c:pt>
                <c:pt idx="41">
                  <c:v>#N/A</c:v>
                </c:pt>
                <c:pt idx="42">
                  <c:v>5.6941176470588202</c:v>
                </c:pt>
                <c:pt idx="43">
                  <c:v>1.2118055555555587</c:v>
                </c:pt>
                <c:pt idx="44">
                  <c:v>0.95297157622738715</c:v>
                </c:pt>
                <c:pt idx="45">
                  <c:v>18.783333333333328</c:v>
                </c:pt>
              </c:numCache>
            </c:numRef>
          </c:val>
          <c:smooth val="0"/>
          <c:extLst>
            <c:ext xmlns:c16="http://schemas.microsoft.com/office/drawing/2014/chart" uri="{C3380CC4-5D6E-409C-BE32-E72D297353CC}">
              <c16:uniqueId val="{00000000-29B6-4A1C-B23A-751817F7BF03}"/>
            </c:ext>
          </c:extLst>
        </c:ser>
        <c:ser>
          <c:idx val="1"/>
          <c:order val="1"/>
          <c:tx>
            <c:strRef>
              <c:f>'By Site'!$EG$1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Site'!$EG$2:$EG$60</c:f>
              <c:numCache>
                <c:formatCode>General</c:formatCode>
                <c:ptCount val="59"/>
                <c:pt idx="0">
                  <c:v>0.34799999999999998</c:v>
                </c:pt>
                <c:pt idx="1">
                  <c:v>0.72426470600000004</c:v>
                </c:pt>
                <c:pt idx="2">
                  <c:v>4.7451999999999996</c:v>
                </c:pt>
                <c:pt idx="3">
                  <c:v>20.004038770000001</c:v>
                </c:pt>
                <c:pt idx="4">
                  <c:v>3.4489361700000001</c:v>
                </c:pt>
                <c:pt idx="5">
                  <c:v>4.2715151520000001</c:v>
                </c:pt>
                <c:pt idx="6">
                  <c:v>3.2020308119999998</c:v>
                </c:pt>
                <c:pt idx="7">
                  <c:v>13.366620109999999</c:v>
                </c:pt>
                <c:pt idx="8">
                  <c:v>11.515000000000001</c:v>
                </c:pt>
                <c:pt idx="9">
                  <c:v>3.1968000000000001</c:v>
                </c:pt>
                <c:pt idx="10">
                  <c:v>5.619125683</c:v>
                </c:pt>
                <c:pt idx="11">
                  <c:v>10.516999999999999</c:v>
                </c:pt>
                <c:pt idx="12">
                  <c:v>5.6838383840000004</c:v>
                </c:pt>
                <c:pt idx="13">
                  <c:v>5.2618320609999998</c:v>
                </c:pt>
                <c:pt idx="14">
                  <c:v>7.9316326530000003</c:v>
                </c:pt>
                <c:pt idx="15">
                  <c:v>5.9260000000000002</c:v>
                </c:pt>
                <c:pt idx="16">
                  <c:v>#N/A</c:v>
                </c:pt>
                <c:pt idx="17">
                  <c:v>0.74309764300000003</c:v>
                </c:pt>
                <c:pt idx="18">
                  <c:v>11.82191781</c:v>
                </c:pt>
                <c:pt idx="19">
                  <c:v>5.7806853580000004</c:v>
                </c:pt>
                <c:pt idx="20">
                  <c:v>1.171661238</c:v>
                </c:pt>
                <c:pt idx="21">
                  <c:v>1.342013889</c:v>
                </c:pt>
                <c:pt idx="22">
                  <c:v>1.328617363</c:v>
                </c:pt>
                <c:pt idx="23">
                  <c:v>21.10520833</c:v>
                </c:pt>
                <c:pt idx="24">
                  <c:v>6.7181395349999997</c:v>
                </c:pt>
                <c:pt idx="25">
                  <c:v>5.5017793590000004</c:v>
                </c:pt>
                <c:pt idx="26">
                  <c:v>2.3215311004784707</c:v>
                </c:pt>
                <c:pt idx="27">
                  <c:v>1.2778546712802761</c:v>
                </c:pt>
                <c:pt idx="28">
                  <c:v>#N/A</c:v>
                </c:pt>
                <c:pt idx="29">
                  <c:v>26.677999999999997</c:v>
                </c:pt>
                <c:pt idx="30">
                  <c:v>#N/A</c:v>
                </c:pt>
                <c:pt idx="31">
                  <c:v>2.7377926421404708</c:v>
                </c:pt>
                <c:pt idx="32">
                  <c:v>1.727495621716288</c:v>
                </c:pt>
                <c:pt idx="33">
                  <c:v>#N/A</c:v>
                </c:pt>
                <c:pt idx="34">
                  <c:v>3.1759450171821371</c:v>
                </c:pt>
                <c:pt idx="35">
                  <c:v>3.6539249146757737</c:v>
                </c:pt>
                <c:pt idx="36">
                  <c:v>2.8189274447949551</c:v>
                </c:pt>
                <c:pt idx="37">
                  <c:v>#N/A</c:v>
                </c:pt>
                <c:pt idx="38">
                  <c:v>1.293333333333335</c:v>
                </c:pt>
                <c:pt idx="39">
                  <c:v>2.1665480427046346</c:v>
                </c:pt>
                <c:pt idx="40">
                  <c:v>#N/A</c:v>
                </c:pt>
                <c:pt idx="41">
                  <c:v>#N/A</c:v>
                </c:pt>
                <c:pt idx="42">
                  <c:v>2.0894197952218478</c:v>
                </c:pt>
                <c:pt idx="43">
                  <c:v>1.1180412371134005</c:v>
                </c:pt>
                <c:pt idx="44">
                  <c:v>0.51070496083550632</c:v>
                </c:pt>
                <c:pt idx="45">
                  <c:v>0.44778156996585494</c:v>
                </c:pt>
              </c:numCache>
            </c:numRef>
          </c:val>
          <c:smooth val="0"/>
          <c:extLst>
            <c:ext xmlns:c16="http://schemas.microsoft.com/office/drawing/2014/chart" uri="{C3380CC4-5D6E-409C-BE32-E72D297353CC}">
              <c16:uniqueId val="{00000001-29B6-4A1C-B23A-751817F7BF03}"/>
            </c:ext>
          </c:extLst>
        </c:ser>
        <c:dLbls>
          <c:showLegendKey val="0"/>
          <c:showVal val="0"/>
          <c:showCatName val="0"/>
          <c:showSerName val="0"/>
          <c:showPercent val="0"/>
          <c:showBubbleSize val="0"/>
        </c:dLbls>
        <c:marker val="1"/>
        <c:smooth val="0"/>
        <c:axId val="1464581200"/>
        <c:axId val="1464648592"/>
      </c:lineChart>
      <c:dateAx>
        <c:axId val="14645812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8592"/>
        <c:crosses val="autoZero"/>
        <c:auto val="1"/>
        <c:lblOffset val="100"/>
        <c:baseTimeUnit val="days"/>
      </c:dateAx>
      <c:valAx>
        <c:axId val="146464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581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Site'!$DR$1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Site'!$DR$2:$DR$60</c:f>
              <c:numCache>
                <c:formatCode>General</c:formatCode>
                <c:ptCount val="59"/>
                <c:pt idx="0">
                  <c:v>4.83</c:v>
                </c:pt>
                <c:pt idx="1">
                  <c:v>4.57</c:v>
                </c:pt>
                <c:pt idx="2">
                  <c:v>3.67</c:v>
                </c:pt>
                <c:pt idx="3">
                  <c:v>4.37</c:v>
                </c:pt>
                <c:pt idx="4">
                  <c:v>2.59</c:v>
                </c:pt>
                <c:pt idx="5">
                  <c:v>2.2799999999999998</c:v>
                </c:pt>
                <c:pt idx="6">
                  <c:v>2.1800000000000002</c:v>
                </c:pt>
                <c:pt idx="7">
                  <c:v>2.117</c:v>
                </c:pt>
                <c:pt idx="8">
                  <c:v>3.5659999999999998</c:v>
                </c:pt>
                <c:pt idx="9">
                  <c:v>2.484</c:v>
                </c:pt>
                <c:pt idx="10">
                  <c:v>2.5920000000000001</c:v>
                </c:pt>
                <c:pt idx="11">
                  <c:v>2.7069999999999999</c:v>
                </c:pt>
                <c:pt idx="12">
                  <c:v>3.8690000000000002</c:v>
                </c:pt>
                <c:pt idx="13">
                  <c:v>#N/A</c:v>
                </c:pt>
                <c:pt idx="14">
                  <c:v>4.3739999999999997</c:v>
                </c:pt>
                <c:pt idx="15">
                  <c:v>4.7830000000000004</c:v>
                </c:pt>
                <c:pt idx="16">
                  <c:v>#N/A</c:v>
                </c:pt>
                <c:pt idx="17">
                  <c:v>4.2560000000000002</c:v>
                </c:pt>
                <c:pt idx="18">
                  <c:v>5.0140000000000002</c:v>
                </c:pt>
                <c:pt idx="19">
                  <c:v>3.8919999999999999</c:v>
                </c:pt>
                <c:pt idx="20">
                  <c:v>3.238</c:v>
                </c:pt>
                <c:pt idx="21">
                  <c:v>2.3706</c:v>
                </c:pt>
                <c:pt idx="22">
                  <c:v>2.3685999999999998</c:v>
                </c:pt>
                <c:pt idx="23">
                  <c:v>4.1311</c:v>
                </c:pt>
                <c:pt idx="24">
                  <c:v>2.5859999999999999</c:v>
                </c:pt>
                <c:pt idx="25">
                  <c:v>3.0706000000000002</c:v>
                </c:pt>
                <c:pt idx="26">
                  <c:v>2.8288000000000002</c:v>
                </c:pt>
                <c:pt idx="27">
                  <c:v>2.8640444148931303</c:v>
                </c:pt>
                <c:pt idx="28">
                  <c:v>#N/A</c:v>
                </c:pt>
                <c:pt idx="29">
                  <c:v>4.9663207017621112</c:v>
                </c:pt>
                <c:pt idx="30">
                  <c:v>#N/A</c:v>
                </c:pt>
                <c:pt idx="31">
                  <c:v>3.5220731479137557</c:v>
                </c:pt>
                <c:pt idx="32">
                  <c:v>2.5935420363495085</c:v>
                </c:pt>
                <c:pt idx="33">
                  <c:v>3.9597588631120364</c:v>
                </c:pt>
                <c:pt idx="34">
                  <c:v>3.0679365204086753</c:v>
                </c:pt>
                <c:pt idx="35">
                  <c:v>3.8222532155586548</c:v>
                </c:pt>
                <c:pt idx="36">
                  <c:v>4.4892254500000002</c:v>
                </c:pt>
                <c:pt idx="37">
                  <c:v>6.0057163060000001</c:v>
                </c:pt>
                <c:pt idx="38">
                  <c:v>3.9574632439999999</c:v>
                </c:pt>
                <c:pt idx="39">
                  <c:v>4.1515258089999998</c:v>
                </c:pt>
                <c:pt idx="40">
                  <c:v>#N/A</c:v>
                </c:pt>
                <c:pt idx="41">
                  <c:v>#N/A</c:v>
                </c:pt>
                <c:pt idx="42">
                  <c:v>5.6639160459999998</c:v>
                </c:pt>
                <c:pt idx="43">
                  <c:v>5.1228781989999996</c:v>
                </c:pt>
                <c:pt idx="44">
                  <c:v>3.9302336279999999</c:v>
                </c:pt>
                <c:pt idx="45">
                  <c:v>3.7532842739999999</c:v>
                </c:pt>
              </c:numCache>
            </c:numRef>
          </c:val>
          <c:smooth val="0"/>
          <c:extLst>
            <c:ext xmlns:c16="http://schemas.microsoft.com/office/drawing/2014/chart" uri="{C3380CC4-5D6E-409C-BE32-E72D297353CC}">
              <c16:uniqueId val="{00000000-294E-4E43-896F-F5754170F1FE}"/>
            </c:ext>
          </c:extLst>
        </c:ser>
        <c:ser>
          <c:idx val="1"/>
          <c:order val="1"/>
          <c:tx>
            <c:strRef>
              <c:f>'By Site'!$EK$1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Site'!$EK$2:$EK$60</c:f>
              <c:numCache>
                <c:formatCode>General</c:formatCode>
                <c:ptCount val="59"/>
                <c:pt idx="0">
                  <c:v>3.39</c:v>
                </c:pt>
                <c:pt idx="1">
                  <c:v>4.22</c:v>
                </c:pt>
                <c:pt idx="2">
                  <c:v>3.48</c:v>
                </c:pt>
                <c:pt idx="3">
                  <c:v>4.05</c:v>
                </c:pt>
                <c:pt idx="4">
                  <c:v>2.6</c:v>
                </c:pt>
                <c:pt idx="5">
                  <c:v>2.25</c:v>
                </c:pt>
                <c:pt idx="6">
                  <c:v>2.1</c:v>
                </c:pt>
                <c:pt idx="7">
                  <c:v>1.9450000000000001</c:v>
                </c:pt>
                <c:pt idx="8">
                  <c:v>3.25</c:v>
                </c:pt>
                <c:pt idx="9">
                  <c:v>2.367</c:v>
                </c:pt>
                <c:pt idx="10">
                  <c:v>2.3050000000000002</c:v>
                </c:pt>
                <c:pt idx="11">
                  <c:v>2.1880000000000002</c:v>
                </c:pt>
                <c:pt idx="12">
                  <c:v>1.7310000000000001</c:v>
                </c:pt>
                <c:pt idx="13">
                  <c:v>1.8460000000000001</c:v>
                </c:pt>
                <c:pt idx="14">
                  <c:v>2.7719999999999998</c:v>
                </c:pt>
                <c:pt idx="15">
                  <c:v>4.0119999999999996</c:v>
                </c:pt>
                <c:pt idx="16">
                  <c:v>#N/A</c:v>
                </c:pt>
                <c:pt idx="17">
                  <c:v>1.1970000000000001</c:v>
                </c:pt>
                <c:pt idx="18">
                  <c:v>3.238</c:v>
                </c:pt>
                <c:pt idx="19">
                  <c:v>3.9609999999999999</c:v>
                </c:pt>
                <c:pt idx="20">
                  <c:v>2.9830000000000001</c:v>
                </c:pt>
                <c:pt idx="21">
                  <c:v>#N/A</c:v>
                </c:pt>
                <c:pt idx="22">
                  <c:v>2.2111999999999998</c:v>
                </c:pt>
                <c:pt idx="23">
                  <c:v>3.7782</c:v>
                </c:pt>
                <c:pt idx="24">
                  <c:v>2.3441999999999998</c:v>
                </c:pt>
                <c:pt idx="25">
                  <c:v>2.8026</c:v>
                </c:pt>
                <c:pt idx="26">
                  <c:v>2.5991</c:v>
                </c:pt>
                <c:pt idx="27">
                  <c:v>2.4177524027233614</c:v>
                </c:pt>
                <c:pt idx="28">
                  <c:v>#N/A</c:v>
                </c:pt>
                <c:pt idx="29">
                  <c:v>4.945518782262238</c:v>
                </c:pt>
                <c:pt idx="30">
                  <c:v>#N/A</c:v>
                </c:pt>
                <c:pt idx="31">
                  <c:v>3.1208932718447677</c:v>
                </c:pt>
                <c:pt idx="32">
                  <c:v>2.3411209547693721</c:v>
                </c:pt>
                <c:pt idx="33">
                  <c:v>3.6729613696435544</c:v>
                </c:pt>
                <c:pt idx="34">
                  <c:v>2.6839028904560167</c:v>
                </c:pt>
                <c:pt idx="35">
                  <c:v>2.5522903420834937</c:v>
                </c:pt>
                <c:pt idx="36">
                  <c:v>3.454004361</c:v>
                </c:pt>
                <c:pt idx="37">
                  <c:v>5.9477674980000002</c:v>
                </c:pt>
                <c:pt idx="38">
                  <c:v>2.4765586239999999</c:v>
                </c:pt>
                <c:pt idx="39">
                  <c:v>1.4704478510000001</c:v>
                </c:pt>
                <c:pt idx="40">
                  <c:v>#N/A</c:v>
                </c:pt>
                <c:pt idx="41">
                  <c:v>#N/A</c:v>
                </c:pt>
                <c:pt idx="42">
                  <c:v>5.2527646590000003</c:v>
                </c:pt>
                <c:pt idx="43">
                  <c:v>2.8307092169999999</c:v>
                </c:pt>
                <c:pt idx="44">
                  <c:v>3.3488941269999999</c:v>
                </c:pt>
                <c:pt idx="45">
                  <c:v>3.6547524230000001</c:v>
                </c:pt>
              </c:numCache>
            </c:numRef>
          </c:val>
          <c:smooth val="0"/>
          <c:extLst>
            <c:ext xmlns:c16="http://schemas.microsoft.com/office/drawing/2014/chart" uri="{C3380CC4-5D6E-409C-BE32-E72D297353CC}">
              <c16:uniqueId val="{00000001-294E-4E43-896F-F5754170F1FE}"/>
            </c:ext>
          </c:extLst>
        </c:ser>
        <c:dLbls>
          <c:showLegendKey val="0"/>
          <c:showVal val="0"/>
          <c:showCatName val="0"/>
          <c:showSerName val="0"/>
          <c:showPercent val="0"/>
          <c:showBubbleSize val="0"/>
        </c:dLbls>
        <c:marker val="1"/>
        <c:smooth val="0"/>
        <c:axId val="1468646960"/>
        <c:axId val="1468657360"/>
      </c:lineChart>
      <c:dateAx>
        <c:axId val="14686469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7360"/>
        <c:crosses val="autoZero"/>
        <c:auto val="1"/>
        <c:lblOffset val="100"/>
        <c:baseTimeUnit val="days"/>
      </c:dateAx>
      <c:valAx>
        <c:axId val="1468657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4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Site'!$DH$1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Site'!$DH$2:$DH$60</c:f>
              <c:numCache>
                <c:formatCode>General</c:formatCode>
                <c:ptCount val="59"/>
                <c:pt idx="0">
                  <c:v>424</c:v>
                </c:pt>
                <c:pt idx="1">
                  <c:v>532</c:v>
                </c:pt>
                <c:pt idx="2">
                  <c:v>519</c:v>
                </c:pt>
                <c:pt idx="3">
                  <c:v>350</c:v>
                </c:pt>
                <c:pt idx="4">
                  <c:v>425</c:v>
                </c:pt>
                <c:pt idx="5">
                  <c:v>505</c:v>
                </c:pt>
                <c:pt idx="6">
                  <c:v>417</c:v>
                </c:pt>
                <c:pt idx="7">
                  <c:v>449</c:v>
                </c:pt>
                <c:pt idx="8">
                  <c:v>451</c:v>
                </c:pt>
                <c:pt idx="9">
                  <c:v>444</c:v>
                </c:pt>
                <c:pt idx="10">
                  <c:v>419</c:v>
                </c:pt>
                <c:pt idx="11">
                  <c:v>378</c:v>
                </c:pt>
                <c:pt idx="12">
                  <c:v>436</c:v>
                </c:pt>
                <c:pt idx="13">
                  <c:v>#N/A</c:v>
                </c:pt>
                <c:pt idx="14">
                  <c:v>465</c:v>
                </c:pt>
                <c:pt idx="15">
                  <c:v>372</c:v>
                </c:pt>
                <c:pt idx="16">
                  <c:v>#N/A</c:v>
                </c:pt>
                <c:pt idx="17">
                  <c:v>#N/A</c:v>
                </c:pt>
                <c:pt idx="18">
                  <c:v>639</c:v>
                </c:pt>
                <c:pt idx="19">
                  <c:v>481</c:v>
                </c:pt>
                <c:pt idx="20">
                  <c:v>566</c:v>
                </c:pt>
                <c:pt idx="21">
                  <c:v>595</c:v>
                </c:pt>
                <c:pt idx="22">
                  <c:v>545</c:v>
                </c:pt>
                <c:pt idx="23">
                  <c:v>#N/A</c:v>
                </c:pt>
                <c:pt idx="24">
                  <c:v>#N/A</c:v>
                </c:pt>
                <c:pt idx="25">
                  <c:v>#N/A</c:v>
                </c:pt>
                <c:pt idx="26">
                  <c:v>#N/A</c:v>
                </c:pt>
                <c:pt idx="27">
                  <c:v>464</c:v>
                </c:pt>
                <c:pt idx="28">
                  <c:v>#N/A</c:v>
                </c:pt>
                <c:pt idx="29">
                  <c:v>379</c:v>
                </c:pt>
                <c:pt idx="30">
                  <c:v>#N/A</c:v>
                </c:pt>
                <c:pt idx="31">
                  <c:v>411</c:v>
                </c:pt>
                <c:pt idx="32">
                  <c:v>435</c:v>
                </c:pt>
                <c:pt idx="33">
                  <c:v>#N/A</c:v>
                </c:pt>
                <c:pt idx="34">
                  <c:v>409</c:v>
                </c:pt>
                <c:pt idx="35">
                  <c:v>544</c:v>
                </c:pt>
                <c:pt idx="36">
                  <c:v>382</c:v>
                </c:pt>
                <c:pt idx="37">
                  <c:v>#N/A</c:v>
                </c:pt>
                <c:pt idx="38">
                  <c:v>563</c:v>
                </c:pt>
                <c:pt idx="39">
                  <c:v>555</c:v>
                </c:pt>
                <c:pt idx="40">
                  <c:v>#N/A</c:v>
                </c:pt>
                <c:pt idx="41">
                  <c:v>#N/A</c:v>
                </c:pt>
                <c:pt idx="42">
                  <c:v>#N/A</c:v>
                </c:pt>
                <c:pt idx="43">
                  <c:v>98</c:v>
                </c:pt>
                <c:pt idx="44">
                  <c:v>620</c:v>
                </c:pt>
                <c:pt idx="45">
                  <c:v>#N/A</c:v>
                </c:pt>
              </c:numCache>
            </c:numRef>
          </c:val>
          <c:smooth val="0"/>
          <c:extLst>
            <c:ext xmlns:c16="http://schemas.microsoft.com/office/drawing/2014/chart" uri="{C3380CC4-5D6E-409C-BE32-E72D297353CC}">
              <c16:uniqueId val="{00000000-F81E-42AC-8560-CC7BB0152547}"/>
            </c:ext>
          </c:extLst>
        </c:ser>
        <c:ser>
          <c:idx val="1"/>
          <c:order val="1"/>
          <c:tx>
            <c:strRef>
              <c:f>'By Site'!$EA$1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Site'!$DB$2:$DB$60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4">
                  <c:v>44040</c:v>
                </c:pt>
                <c:pt idx="15">
                  <c:v>44047</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2" formatCode="m/d/yy">
                  <c:v>44500</c:v>
                </c:pt>
                <c:pt idx="43" formatCode="m/d/yy">
                  <c:v>44514</c:v>
                </c:pt>
                <c:pt idx="44" formatCode="m/d/yy">
                  <c:v>44528</c:v>
                </c:pt>
                <c:pt idx="45" formatCode="m/d/yy">
                  <c:v>44543</c:v>
                </c:pt>
              </c:numCache>
            </c:numRef>
          </c:cat>
          <c:val>
            <c:numRef>
              <c:f>'By Site'!$EA$2:$EA$60</c:f>
              <c:numCache>
                <c:formatCode>General</c:formatCode>
                <c:ptCount val="59"/>
                <c:pt idx="0">
                  <c:v>415</c:v>
                </c:pt>
                <c:pt idx="1">
                  <c:v>520</c:v>
                </c:pt>
                <c:pt idx="2">
                  <c:v>543</c:v>
                </c:pt>
                <c:pt idx="3">
                  <c:v>388</c:v>
                </c:pt>
                <c:pt idx="4">
                  <c:v>478</c:v>
                </c:pt>
                <c:pt idx="5">
                  <c:v>507</c:v>
                </c:pt>
                <c:pt idx="6">
                  <c:v>451</c:v>
                </c:pt>
                <c:pt idx="7">
                  <c:v>447</c:v>
                </c:pt>
                <c:pt idx="8">
                  <c:v>583</c:v>
                </c:pt>
                <c:pt idx="9">
                  <c:v>532</c:v>
                </c:pt>
                <c:pt idx="10">
                  <c:v>496</c:v>
                </c:pt>
                <c:pt idx="11">
                  <c:v>512</c:v>
                </c:pt>
                <c:pt idx="12">
                  <c:v>535</c:v>
                </c:pt>
                <c:pt idx="13">
                  <c:v>520</c:v>
                </c:pt>
                <c:pt idx="14">
                  <c:v>570</c:v>
                </c:pt>
                <c:pt idx="15">
                  <c:v>380</c:v>
                </c:pt>
                <c:pt idx="16">
                  <c:v>#N/A</c:v>
                </c:pt>
                <c:pt idx="17">
                  <c:v>#N/A</c:v>
                </c:pt>
                <c:pt idx="18">
                  <c:v>669</c:v>
                </c:pt>
                <c:pt idx="19">
                  <c:v>#N/A</c:v>
                </c:pt>
                <c:pt idx="20">
                  <c:v>608</c:v>
                </c:pt>
                <c:pt idx="21">
                  <c:v>605</c:v>
                </c:pt>
                <c:pt idx="22">
                  <c:v>567</c:v>
                </c:pt>
                <c:pt idx="23">
                  <c:v>#N/A</c:v>
                </c:pt>
                <c:pt idx="24">
                  <c:v>#N/A</c:v>
                </c:pt>
                <c:pt idx="25">
                  <c:v>#N/A</c:v>
                </c:pt>
                <c:pt idx="26">
                  <c:v>#N/A</c:v>
                </c:pt>
                <c:pt idx="27">
                  <c:v>533</c:v>
                </c:pt>
                <c:pt idx="28">
                  <c:v>#N/A</c:v>
                </c:pt>
                <c:pt idx="29">
                  <c:v>405</c:v>
                </c:pt>
                <c:pt idx="30">
                  <c:v>#N/A</c:v>
                </c:pt>
                <c:pt idx="31">
                  <c:v>519</c:v>
                </c:pt>
                <c:pt idx="32">
                  <c:v>552</c:v>
                </c:pt>
                <c:pt idx="33">
                  <c:v>#N/A</c:v>
                </c:pt>
                <c:pt idx="34">
                  <c:v>497</c:v>
                </c:pt>
                <c:pt idx="35">
                  <c:v>481</c:v>
                </c:pt>
                <c:pt idx="36">
                  <c:v>411</c:v>
                </c:pt>
                <c:pt idx="37">
                  <c:v>#N/A</c:v>
                </c:pt>
                <c:pt idx="38">
                  <c:v>590</c:v>
                </c:pt>
                <c:pt idx="39">
                  <c:v>489</c:v>
                </c:pt>
                <c:pt idx="40">
                  <c:v>#N/A</c:v>
                </c:pt>
                <c:pt idx="41">
                  <c:v>#N/A</c:v>
                </c:pt>
                <c:pt idx="42">
                  <c:v>#N/A</c:v>
                </c:pt>
                <c:pt idx="43">
                  <c:v>102</c:v>
                </c:pt>
                <c:pt idx="44">
                  <c:v>517</c:v>
                </c:pt>
                <c:pt idx="45">
                  <c:v>#N/A</c:v>
                </c:pt>
              </c:numCache>
            </c:numRef>
          </c:val>
          <c:smooth val="0"/>
          <c:extLst>
            <c:ext xmlns:c16="http://schemas.microsoft.com/office/drawing/2014/chart" uri="{C3380CC4-5D6E-409C-BE32-E72D297353CC}">
              <c16:uniqueId val="{00000001-F81E-42AC-8560-CC7BB0152547}"/>
            </c:ext>
          </c:extLst>
        </c:ser>
        <c:dLbls>
          <c:showLegendKey val="0"/>
          <c:showVal val="0"/>
          <c:showCatName val="0"/>
          <c:showSerName val="0"/>
          <c:showPercent val="0"/>
          <c:showBubbleSize val="0"/>
        </c:dLbls>
        <c:marker val="1"/>
        <c:smooth val="0"/>
        <c:axId val="1777929920"/>
        <c:axId val="1777907872"/>
      </c:lineChart>
      <c:dateAx>
        <c:axId val="177792992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07872"/>
        <c:crosses val="autoZero"/>
        <c:auto val="1"/>
        <c:lblOffset val="100"/>
        <c:baseTimeUnit val="days"/>
      </c:dateAx>
      <c:valAx>
        <c:axId val="1777907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2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Site'!$FI$1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Site'!$FB$2:$FB$64</c:f>
              <c:numCache>
                <c:formatCode>m/d/yyyy</c:formatCode>
                <c:ptCount val="6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Site'!$FI$2:$FI$64</c:f>
              <c:numCache>
                <c:formatCode>General</c:formatCode>
                <c:ptCount val="63"/>
                <c:pt idx="0">
                  <c:v>1.0355329949238579</c:v>
                </c:pt>
                <c:pt idx="1">
                  <c:v>1.8079297571683359</c:v>
                </c:pt>
                <c:pt idx="2">
                  <c:v>5.1417204006036501</c:v>
                </c:pt>
                <c:pt idx="3">
                  <c:v>5.6081767046234043</c:v>
                </c:pt>
                <c:pt idx="4">
                  <c:v>4.9222115516531764</c:v>
                </c:pt>
                <c:pt idx="5">
                  <c:v>5.0731238853066261</c:v>
                </c:pt>
                <c:pt idx="6">
                  <c:v>5.0319659761284132</c:v>
                </c:pt>
                <c:pt idx="7">
                  <c:v>4.8536150359999999</c:v>
                </c:pt>
                <c:pt idx="8">
                  <c:v>6.5548086159999999</c:v>
                </c:pt>
                <c:pt idx="9">
                  <c:v>6.0197557964055433</c:v>
                </c:pt>
                <c:pt idx="10">
                  <c:v>6.1432295239401844</c:v>
                </c:pt>
                <c:pt idx="11">
                  <c:v>5.4984222801481692</c:v>
                </c:pt>
                <c:pt idx="12">
                  <c:v>1.8628069694059544</c:v>
                </c:pt>
                <c:pt idx="13">
                  <c:v>0.8338592399506104</c:v>
                </c:pt>
                <c:pt idx="14">
                  <c:v>1.8490876663465499</c:v>
                </c:pt>
                <c:pt idx="15">
                  <c:v>2.4801756070791603</c:v>
                </c:pt>
                <c:pt idx="16">
                  <c:v>#N/A</c:v>
                </c:pt>
                <c:pt idx="17">
                  <c:v>1.6078843995510661</c:v>
                </c:pt>
                <c:pt idx="18">
                  <c:v>0.36910774410774411</c:v>
                </c:pt>
                <c:pt idx="19">
                  <c:v>4.329545454545455</c:v>
                </c:pt>
                <c:pt idx="20">
                  <c:v>3.1230359147025815</c:v>
                </c:pt>
                <c:pt idx="21">
                  <c:v>4.4207460000000003</c:v>
                </c:pt>
                <c:pt idx="22">
                  <c:v>3.7273610000000001</c:v>
                </c:pt>
                <c:pt idx="23">
                  <c:v>5.127999</c:v>
                </c:pt>
                <c:pt idx="24">
                  <c:v>4.0740540000000003</c:v>
                </c:pt>
                <c:pt idx="25">
                  <c:v>4.5871589999999998</c:v>
                </c:pt>
                <c:pt idx="26">
                  <c:v>3.2003879999999998</c:v>
                </c:pt>
                <c:pt idx="27">
                  <c:v>3.229423868</c:v>
                </c:pt>
                <c:pt idx="28">
                  <c:v>4.1259553200000001</c:v>
                </c:pt>
                <c:pt idx="29">
                  <c:v>6.8449441499999999</c:v>
                </c:pt>
                <c:pt idx="30">
                  <c:v>7.5063198120000001</c:v>
                </c:pt>
                <c:pt idx="31">
                  <c:v>5.5221928279999997</c:v>
                </c:pt>
                <c:pt idx="32">
                  <c:v>4.2582304530000004</c:v>
                </c:pt>
                <c:pt idx="33">
                  <c:v>6.5216049380000003</c:v>
                </c:pt>
                <c:pt idx="34">
                  <c:v>6.7567607289999998</c:v>
                </c:pt>
                <c:pt idx="35">
                  <c:v>5.8288994680000004</c:v>
                </c:pt>
                <c:pt idx="36">
                  <c:v>3.5746289550000001</c:v>
                </c:pt>
                <c:pt idx="37">
                  <c:v>#N/A</c:v>
                </c:pt>
                <c:pt idx="38">
                  <c:v>3.88266592</c:v>
                </c:pt>
                <c:pt idx="39">
                  <c:v>0.80929711599999998</c:v>
                </c:pt>
                <c:pt idx="40">
                  <c:v>#N/A</c:v>
                </c:pt>
                <c:pt idx="41">
                  <c:v>#N/A</c:v>
                </c:pt>
                <c:pt idx="42">
                  <c:v>3.4066087930000002</c:v>
                </c:pt>
                <c:pt idx="43">
                  <c:v>0.40184822199999998</c:v>
                </c:pt>
                <c:pt idx="44">
                  <c:v>2.202464296</c:v>
                </c:pt>
                <c:pt idx="45">
                  <c:v>4.2747129660000001</c:v>
                </c:pt>
              </c:numCache>
            </c:numRef>
          </c:val>
          <c:smooth val="0"/>
          <c:extLst>
            <c:ext xmlns:c16="http://schemas.microsoft.com/office/drawing/2014/chart" uri="{C3380CC4-5D6E-409C-BE32-E72D297353CC}">
              <c16:uniqueId val="{00000000-E321-4E96-822F-9D85E56D07FE}"/>
            </c:ext>
          </c:extLst>
        </c:ser>
        <c:ser>
          <c:idx val="1"/>
          <c:order val="1"/>
          <c:tx>
            <c:strRef>
              <c:f>'By Site'!$GB$1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Site'!$FB$2:$FB$64</c:f>
              <c:numCache>
                <c:formatCode>m/d/yyyy</c:formatCode>
                <c:ptCount val="6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Site'!$GB$2:$GB$65</c:f>
              <c:numCache>
                <c:formatCode>General</c:formatCode>
                <c:ptCount val="64"/>
                <c:pt idx="0">
                  <c:v>0.75017149128824245</c:v>
                </c:pt>
                <c:pt idx="1">
                  <c:v>#N/A</c:v>
                </c:pt>
                <c:pt idx="2">
                  <c:v>4.9908080669501986</c:v>
                </c:pt>
                <c:pt idx="3">
                  <c:v>5.3337906434353144</c:v>
                </c:pt>
                <c:pt idx="4">
                  <c:v>4.7164220057621078</c:v>
                </c:pt>
                <c:pt idx="5">
                  <c:v>4.7712992179997258</c:v>
                </c:pt>
                <c:pt idx="6">
                  <c:v>#N/A</c:v>
                </c:pt>
                <c:pt idx="7">
                  <c:v>4.359720126</c:v>
                </c:pt>
                <c:pt idx="8">
                  <c:v>6.362738373</c:v>
                </c:pt>
                <c:pt idx="9">
                  <c:v>5.2651941281382904</c:v>
                </c:pt>
                <c:pt idx="10">
                  <c:v>5.2926327342570998</c:v>
                </c:pt>
                <c:pt idx="11">
                  <c:v>4.6341061874056804</c:v>
                </c:pt>
                <c:pt idx="12">
                  <c:v>1.3551927562079846</c:v>
                </c:pt>
                <c:pt idx="13">
                  <c:v>0.26999588420908216</c:v>
                </c:pt>
                <c:pt idx="14">
                  <c:v>1.3003155439703662</c:v>
                </c:pt>
                <c:pt idx="15">
                  <c:v>1.9862806969405955</c:v>
                </c:pt>
                <c:pt idx="16">
                  <c:v>#N/A</c:v>
                </c:pt>
                <c:pt idx="17">
                  <c:v>1.369388327721661</c:v>
                </c:pt>
                <c:pt idx="18">
                  <c:v>0.20917508417508418</c:v>
                </c:pt>
                <c:pt idx="19">
                  <c:v>4.062991021324355</c:v>
                </c:pt>
                <c:pt idx="20">
                  <c:v>2.9967732884399552</c:v>
                </c:pt>
                <c:pt idx="21">
                  <c:v>3.990847</c:v>
                </c:pt>
                <c:pt idx="22">
                  <c:v>3.5886840000000002</c:v>
                </c:pt>
                <c:pt idx="23">
                  <c:v>4.7813059999999998</c:v>
                </c:pt>
                <c:pt idx="24">
                  <c:v>3.7966989999999998</c:v>
                </c:pt>
                <c:pt idx="25">
                  <c:v>4.0463180000000003</c:v>
                </c:pt>
                <c:pt idx="26">
                  <c:v>2.673416</c:v>
                </c:pt>
                <c:pt idx="27">
                  <c:v>2.7150205760000001</c:v>
                </c:pt>
                <c:pt idx="28">
                  <c:v>2.612139918</c:v>
                </c:pt>
                <c:pt idx="29">
                  <c:v>#N/A</c:v>
                </c:pt>
                <c:pt idx="30">
                  <c:v>7.2270723099999996</c:v>
                </c:pt>
                <c:pt idx="31">
                  <c:v>5.1988536160000001</c:v>
                </c:pt>
                <c:pt idx="32">
                  <c:v>3.5086713700000001</c:v>
                </c:pt>
                <c:pt idx="33">
                  <c:v>5.9484126980000003</c:v>
                </c:pt>
                <c:pt idx="34">
                  <c:v>6.315843621</c:v>
                </c:pt>
                <c:pt idx="35">
                  <c:v>5.2968356200000004</c:v>
                </c:pt>
                <c:pt idx="36">
                  <c:v>2.8885466260000001</c:v>
                </c:pt>
                <c:pt idx="37">
                  <c:v>#N/A</c:v>
                </c:pt>
                <c:pt idx="38">
                  <c:v>3.22458695</c:v>
                </c:pt>
                <c:pt idx="39">
                  <c:v>0.97731727800000001</c:v>
                </c:pt>
                <c:pt idx="40">
                  <c:v>#N/A</c:v>
                </c:pt>
                <c:pt idx="41">
                  <c:v>#N/A</c:v>
                </c:pt>
                <c:pt idx="42">
                  <c:v>3.056566788</c:v>
                </c:pt>
                <c:pt idx="43">
                  <c:v>0.38644637399999998</c:v>
                </c:pt>
                <c:pt idx="44">
                  <c:v>1.82441893</c:v>
                </c:pt>
                <c:pt idx="45">
                  <c:v>4.2187062449999999</c:v>
                </c:pt>
              </c:numCache>
            </c:numRef>
          </c:val>
          <c:smooth val="0"/>
          <c:extLst>
            <c:ext xmlns:c16="http://schemas.microsoft.com/office/drawing/2014/chart" uri="{C3380CC4-5D6E-409C-BE32-E72D297353CC}">
              <c16:uniqueId val="{00000001-E321-4E96-822F-9D85E56D07FE}"/>
            </c:ext>
          </c:extLst>
        </c:ser>
        <c:dLbls>
          <c:showLegendKey val="0"/>
          <c:showVal val="0"/>
          <c:showCatName val="0"/>
          <c:showSerName val="0"/>
          <c:showPercent val="0"/>
          <c:showBubbleSize val="0"/>
        </c:dLbls>
        <c:marker val="1"/>
        <c:smooth val="0"/>
        <c:axId val="1841406160"/>
        <c:axId val="1841408656"/>
      </c:lineChart>
      <c:dateAx>
        <c:axId val="18414061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08656"/>
        <c:crosses val="autoZero"/>
        <c:auto val="1"/>
        <c:lblOffset val="100"/>
        <c:baseTimeUnit val="days"/>
      </c:dateAx>
      <c:valAx>
        <c:axId val="1841408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06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Site'!$FJ$1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Site'!$FJ$2:$FJ$57</c:f>
              <c:numCache>
                <c:formatCode>General</c:formatCode>
                <c:ptCount val="56"/>
                <c:pt idx="0">
                  <c:v>2.8669971999999998E-2</c:v>
                </c:pt>
                <c:pt idx="1">
                  <c:v>4.9795213999999997E-2</c:v>
                </c:pt>
                <c:pt idx="2">
                  <c:v>4.0957103000000002E-2</c:v>
                </c:pt>
                <c:pt idx="3">
                  <c:v>0.105949558</c:v>
                </c:pt>
                <c:pt idx="4">
                  <c:v>2.5328735000000002E-2</c:v>
                </c:pt>
                <c:pt idx="5">
                  <c:v>1.8215133000000001E-2</c:v>
                </c:pt>
                <c:pt idx="6">
                  <c:v>9.8081479999999992E-3</c:v>
                </c:pt>
                <c:pt idx="7">
                  <c:v>1.4334985999999999E-2</c:v>
                </c:pt>
                <c:pt idx="8">
                  <c:v>4.311273981461522E-2</c:v>
                </c:pt>
                <c:pt idx="9">
                  <c:v>2.4789825393403752E-2</c:v>
                </c:pt>
                <c:pt idx="10">
                  <c:v>3.9663720629446002E-2</c:v>
                </c:pt>
                <c:pt idx="11">
                  <c:v>3.6322483293813324E-2</c:v>
                </c:pt>
                <c:pt idx="12">
                  <c:v>6.445354602284975E-2</c:v>
                </c:pt>
                <c:pt idx="13">
                  <c:v>6.6609183013580514E-2</c:v>
                </c:pt>
                <c:pt idx="14">
                  <c:v>7.4369476180211266E-2</c:v>
                </c:pt>
                <c:pt idx="15">
                  <c:v>7.3830566932528569E-2</c:v>
                </c:pt>
                <c:pt idx="16">
                  <c:v>#N/A</c:v>
                </c:pt>
                <c:pt idx="17">
                  <c:v>6.6585554695277077E-2</c:v>
                </c:pt>
                <c:pt idx="18">
                  <c:v>4.8888397301183502E-2</c:v>
                </c:pt>
                <c:pt idx="19">
                  <c:v>4.3800464550381599E-2</c:v>
                </c:pt>
                <c:pt idx="20">
                  <c:v>3.5283707554474068E-2</c:v>
                </c:pt>
                <c:pt idx="21">
                  <c:v>3.3266999999999998E-2</c:v>
                </c:pt>
                <c:pt idx="22">
                  <c:v>3.1278E-2</c:v>
                </c:pt>
                <c:pt idx="23">
                  <c:v>7.9243999999999995E-2</c:v>
                </c:pt>
                <c:pt idx="24">
                  <c:v>2.8183E-2</c:v>
                </c:pt>
                <c:pt idx="25">
                  <c:v>2.0889000000000001E-2</c:v>
                </c:pt>
                <c:pt idx="26">
                  <c:v>1.5473000000000001E-2</c:v>
                </c:pt>
                <c:pt idx="27">
                  <c:v>1.6025999999999999E-2</c:v>
                </c:pt>
                <c:pt idx="28">
                  <c:v>#N/A</c:v>
                </c:pt>
                <c:pt idx="29">
                  <c:v>8.4769999999999998E-2</c:v>
                </c:pt>
                <c:pt idx="30">
                  <c:v>#N/A</c:v>
                </c:pt>
                <c:pt idx="31">
                  <c:v>3.2418000000000002E-2</c:v>
                </c:pt>
                <c:pt idx="32">
                  <c:v>4.3444999999999998E-2</c:v>
                </c:pt>
                <c:pt idx="33">
                  <c:v>#N/A</c:v>
                </c:pt>
                <c:pt idx="34">
                  <c:v>5.9102000000000002E-2</c:v>
                </c:pt>
                <c:pt idx="35">
                  <c:v>6.2055379000000001E-2</c:v>
                </c:pt>
                <c:pt idx="36">
                  <c:v>7.7596584999999996E-2</c:v>
                </c:pt>
                <c:pt idx="37">
                  <c:v>#N/A</c:v>
                </c:pt>
                <c:pt idx="38">
                  <c:v>4.5748057000000002E-2</c:v>
                </c:pt>
                <c:pt idx="39">
                  <c:v>3.9071904999999997E-2</c:v>
                </c:pt>
                <c:pt idx="40">
                  <c:v>#N/A</c:v>
                </c:pt>
                <c:pt idx="41">
                  <c:v>#N/A</c:v>
                </c:pt>
                <c:pt idx="42">
                  <c:v>8.9307211999999997E-2</c:v>
                </c:pt>
                <c:pt idx="43">
                  <c:v>3.8743569999999998E-2</c:v>
                </c:pt>
                <c:pt idx="44">
                  <c:v>3.4475210999999999E-2</c:v>
                </c:pt>
                <c:pt idx="45">
                  <c:v>7.5079348000000004E-2</c:v>
                </c:pt>
              </c:numCache>
            </c:numRef>
          </c:val>
          <c:smooth val="0"/>
          <c:extLst>
            <c:ext xmlns:c16="http://schemas.microsoft.com/office/drawing/2014/chart" uri="{C3380CC4-5D6E-409C-BE32-E72D297353CC}">
              <c16:uniqueId val="{00000000-E473-437A-9884-082874895D08}"/>
            </c:ext>
          </c:extLst>
        </c:ser>
        <c:ser>
          <c:idx val="1"/>
          <c:order val="1"/>
          <c:tx>
            <c:strRef>
              <c:f>'By Site'!$GC$1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Site'!$GC$2:$GC$58</c:f>
              <c:numCache>
                <c:formatCode>General</c:formatCode>
                <c:ptCount val="57"/>
                <c:pt idx="0">
                  <c:v>2.3712007E-2</c:v>
                </c:pt>
                <c:pt idx="1">
                  <c:v>#N/A</c:v>
                </c:pt>
                <c:pt idx="2">
                  <c:v>3.7184738000000002E-2</c:v>
                </c:pt>
                <c:pt idx="3">
                  <c:v>0.10702737700000001</c:v>
                </c:pt>
                <c:pt idx="4">
                  <c:v>2.0047424000000001E-2</c:v>
                </c:pt>
                <c:pt idx="5">
                  <c:v>1.5736150000000001E-2</c:v>
                </c:pt>
                <c:pt idx="6">
                  <c:v>#N/A</c:v>
                </c:pt>
                <c:pt idx="7">
                  <c:v>1.4442768E-2</c:v>
                </c:pt>
                <c:pt idx="8">
                  <c:v>4.4082776460444062E-2</c:v>
                </c:pt>
                <c:pt idx="9">
                  <c:v>2.1664151756844149E-2</c:v>
                </c:pt>
                <c:pt idx="10">
                  <c:v>3.6645828842422935E-2</c:v>
                </c:pt>
                <c:pt idx="11">
                  <c:v>3.6969174391032547E-2</c:v>
                </c:pt>
                <c:pt idx="12">
                  <c:v>8.0513041603793925E-2</c:v>
                </c:pt>
                <c:pt idx="13">
                  <c:v>2.4358697995257601E-2</c:v>
                </c:pt>
                <c:pt idx="14">
                  <c:v>5.2489760724294031E-2</c:v>
                </c:pt>
                <c:pt idx="15">
                  <c:v>6.3699073076093987E-2</c:v>
                </c:pt>
                <c:pt idx="16">
                  <c:v>#N/A</c:v>
                </c:pt>
                <c:pt idx="17">
                  <c:v>5.419754451941157E-2</c:v>
                </c:pt>
                <c:pt idx="18">
                  <c:v>3.705342329388342E-2</c:v>
                </c:pt>
                <c:pt idx="19">
                  <c:v>4.6344430925782547E-2</c:v>
                </c:pt>
                <c:pt idx="20">
                  <c:v>2.9532131401393647E-2</c:v>
                </c:pt>
                <c:pt idx="21">
                  <c:v>2.9729999999999999E-2</c:v>
                </c:pt>
                <c:pt idx="22">
                  <c:v>4.4318999999999997E-2</c:v>
                </c:pt>
                <c:pt idx="23">
                  <c:v>8.6317000000000005E-2</c:v>
                </c:pt>
                <c:pt idx="24">
                  <c:v>2.332E-2</c:v>
                </c:pt>
                <c:pt idx="25">
                  <c:v>1.9782999999999999E-2</c:v>
                </c:pt>
                <c:pt idx="26">
                  <c:v>1.5914999999999999E-2</c:v>
                </c:pt>
                <c:pt idx="27">
                  <c:v>1.5694E-2</c:v>
                </c:pt>
                <c:pt idx="28">
                  <c:v>#N/A</c:v>
                </c:pt>
                <c:pt idx="29">
                  <c:v>#N/A</c:v>
                </c:pt>
                <c:pt idx="30">
                  <c:v>#N/A</c:v>
                </c:pt>
                <c:pt idx="31">
                  <c:v>2.9661E-2</c:v>
                </c:pt>
                <c:pt idx="32">
                  <c:v>3.3079999999999998E-2</c:v>
                </c:pt>
                <c:pt idx="33">
                  <c:v>#N/A</c:v>
                </c:pt>
                <c:pt idx="34">
                  <c:v>4.5208999999999999E-2</c:v>
                </c:pt>
                <c:pt idx="35">
                  <c:v>4.8593629999999999E-2</c:v>
                </c:pt>
                <c:pt idx="36">
                  <c:v>5.9319251000000003E-2</c:v>
                </c:pt>
                <c:pt idx="37">
                  <c:v>#N/A</c:v>
                </c:pt>
                <c:pt idx="38">
                  <c:v>3.2286308E-2</c:v>
                </c:pt>
                <c:pt idx="39">
                  <c:v>2.3640143999999998E-2</c:v>
                </c:pt>
                <c:pt idx="40">
                  <c:v>#N/A</c:v>
                </c:pt>
                <c:pt idx="41">
                  <c:v>#N/A</c:v>
                </c:pt>
                <c:pt idx="42">
                  <c:v>7.9238262000000004E-2</c:v>
                </c:pt>
                <c:pt idx="43">
                  <c:v>3.2176863E-2</c:v>
                </c:pt>
                <c:pt idx="44">
                  <c:v>2.9987961E-2</c:v>
                </c:pt>
                <c:pt idx="45">
                  <c:v>7.3547115999999996E-2</c:v>
                </c:pt>
              </c:numCache>
            </c:numRef>
          </c:val>
          <c:smooth val="0"/>
          <c:extLst>
            <c:ext xmlns:c16="http://schemas.microsoft.com/office/drawing/2014/chart" uri="{C3380CC4-5D6E-409C-BE32-E72D297353CC}">
              <c16:uniqueId val="{00000001-E473-437A-9884-082874895D08}"/>
            </c:ext>
          </c:extLst>
        </c:ser>
        <c:dLbls>
          <c:showLegendKey val="0"/>
          <c:showVal val="0"/>
          <c:showCatName val="0"/>
          <c:showSerName val="0"/>
          <c:showPercent val="0"/>
          <c:showBubbleSize val="0"/>
        </c:dLbls>
        <c:marker val="1"/>
        <c:smooth val="0"/>
        <c:axId val="1841518896"/>
        <c:axId val="1841532208"/>
      </c:lineChart>
      <c:dateAx>
        <c:axId val="18415188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32208"/>
        <c:crosses val="autoZero"/>
        <c:auto val="1"/>
        <c:lblOffset val="100"/>
        <c:baseTimeUnit val="days"/>
      </c:dateAx>
      <c:valAx>
        <c:axId val="184153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1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Site'!$FK$1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Site'!$FK$2:$FK$57</c:f>
              <c:numCache>
                <c:formatCode>General</c:formatCode>
                <c:ptCount val="56"/>
                <c:pt idx="0">
                  <c:v>0.89500000000000002</c:v>
                </c:pt>
                <c:pt idx="1">
                  <c:v>1.5</c:v>
                </c:pt>
                <c:pt idx="2">
                  <c:v>5.26</c:v>
                </c:pt>
                <c:pt idx="3">
                  <c:v>5.51</c:v>
                </c:pt>
                <c:pt idx="4">
                  <c:v>5.04</c:v>
                </c:pt>
                <c:pt idx="5">
                  <c:v>5.64</c:v>
                </c:pt>
                <c:pt idx="6">
                  <c:v>5.22</c:v>
                </c:pt>
                <c:pt idx="7">
                  <c:v>4.93</c:v>
                </c:pt>
                <c:pt idx="8">
                  <c:v>7.04</c:v>
                </c:pt>
                <c:pt idx="9">
                  <c:v>6.28</c:v>
                </c:pt>
                <c:pt idx="10">
                  <c:v>6.26</c:v>
                </c:pt>
                <c:pt idx="11">
                  <c:v>5.04</c:v>
                </c:pt>
                <c:pt idx="12">
                  <c:v>1.7</c:v>
                </c:pt>
                <c:pt idx="13">
                  <c:v>0.61</c:v>
                </c:pt>
                <c:pt idx="14">
                  <c:v>1.68</c:v>
                </c:pt>
                <c:pt idx="15">
                  <c:v>2.39</c:v>
                </c:pt>
                <c:pt idx="16">
                  <c:v>#N/A</c:v>
                </c:pt>
                <c:pt idx="17">
                  <c:v>1.41</c:v>
                </c:pt>
                <c:pt idx="18">
                  <c:v>0.124</c:v>
                </c:pt>
                <c:pt idx="19">
                  <c:v>4.2300000000000004</c:v>
                </c:pt>
                <c:pt idx="20">
                  <c:v>3.08</c:v>
                </c:pt>
                <c:pt idx="21">
                  <c:v>4.28</c:v>
                </c:pt>
                <c:pt idx="22">
                  <c:v>3.64</c:v>
                </c:pt>
                <c:pt idx="23">
                  <c:v>4.68</c:v>
                </c:pt>
                <c:pt idx="24">
                  <c:v>3.86</c:v>
                </c:pt>
                <c:pt idx="25">
                  <c:v>3.96</c:v>
                </c:pt>
                <c:pt idx="26">
                  <c:v>2.94</c:v>
                </c:pt>
                <c:pt idx="27">
                  <c:v>2.97</c:v>
                </c:pt>
                <c:pt idx="28">
                  <c:v>2.8</c:v>
                </c:pt>
                <c:pt idx="29">
                  <c:v>6.67</c:v>
                </c:pt>
                <c:pt idx="30">
                  <c:v>7.13</c:v>
                </c:pt>
                <c:pt idx="31">
                  <c:v>#N/A</c:v>
                </c:pt>
                <c:pt idx="32">
                  <c:v>3.56</c:v>
                </c:pt>
                <c:pt idx="33">
                  <c:v>6.22</c:v>
                </c:pt>
                <c:pt idx="34">
                  <c:v>6.12</c:v>
                </c:pt>
                <c:pt idx="35">
                  <c:v>5.28</c:v>
                </c:pt>
                <c:pt idx="36">
                  <c:v>3.33</c:v>
                </c:pt>
                <c:pt idx="37">
                  <c:v>5.4</c:v>
                </c:pt>
                <c:pt idx="38">
                  <c:v>3.9</c:v>
                </c:pt>
                <c:pt idx="39">
                  <c:v>0.68300000000000005</c:v>
                </c:pt>
                <c:pt idx="40">
                  <c:v>#N/A</c:v>
                </c:pt>
                <c:pt idx="41">
                  <c:v>#N/A</c:v>
                </c:pt>
                <c:pt idx="42">
                  <c:v>3.24</c:v>
                </c:pt>
                <c:pt idx="43">
                  <c:v>0.19400000000000001</c:v>
                </c:pt>
                <c:pt idx="44">
                  <c:v>2.1</c:v>
                </c:pt>
                <c:pt idx="45">
                  <c:v>4.43</c:v>
                </c:pt>
              </c:numCache>
            </c:numRef>
          </c:val>
          <c:smooth val="0"/>
          <c:extLst>
            <c:ext xmlns:c16="http://schemas.microsoft.com/office/drawing/2014/chart" uri="{C3380CC4-5D6E-409C-BE32-E72D297353CC}">
              <c16:uniqueId val="{00000000-CFCF-4482-ACEF-379652E157B6}"/>
            </c:ext>
          </c:extLst>
        </c:ser>
        <c:ser>
          <c:idx val="1"/>
          <c:order val="1"/>
          <c:tx>
            <c:strRef>
              <c:f>'By Site'!$GD$1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Site'!$GD$2:$GD$58</c:f>
              <c:numCache>
                <c:formatCode>General</c:formatCode>
                <c:ptCount val="57"/>
                <c:pt idx="0">
                  <c:v>0.59899999999999998</c:v>
                </c:pt>
                <c:pt idx="1">
                  <c:v>#N/A</c:v>
                </c:pt>
                <c:pt idx="2">
                  <c:v>4.78</c:v>
                </c:pt>
                <c:pt idx="3">
                  <c:v>5.26</c:v>
                </c:pt>
                <c:pt idx="4">
                  <c:v>4.7300000000000004</c:v>
                </c:pt>
                <c:pt idx="5">
                  <c:v>5.31</c:v>
                </c:pt>
                <c:pt idx="6">
                  <c:v>4.79</c:v>
                </c:pt>
                <c:pt idx="7">
                  <c:v>4.42</c:v>
                </c:pt>
                <c:pt idx="8">
                  <c:v>6.55</c:v>
                </c:pt>
                <c:pt idx="9">
                  <c:v>5.66</c:v>
                </c:pt>
                <c:pt idx="10">
                  <c:v>5.47</c:v>
                </c:pt>
                <c:pt idx="11">
                  <c:v>4.66</c:v>
                </c:pt>
                <c:pt idx="12">
                  <c:v>1.19</c:v>
                </c:pt>
                <c:pt idx="13">
                  <c:v>0.45600000000000002</c:v>
                </c:pt>
                <c:pt idx="14">
                  <c:v>1.17</c:v>
                </c:pt>
                <c:pt idx="15">
                  <c:v>1.97</c:v>
                </c:pt>
                <c:pt idx="16">
                  <c:v>#N/A</c:v>
                </c:pt>
                <c:pt idx="17">
                  <c:v>1.18</c:v>
                </c:pt>
                <c:pt idx="18">
                  <c:v>5.5199999999999999E-2</c:v>
                </c:pt>
                <c:pt idx="19">
                  <c:v>3.95</c:v>
                </c:pt>
                <c:pt idx="20">
                  <c:v>2.75</c:v>
                </c:pt>
                <c:pt idx="21">
                  <c:v>3.93</c:v>
                </c:pt>
                <c:pt idx="22">
                  <c:v>3.37</c:v>
                </c:pt>
                <c:pt idx="23">
                  <c:v>4.5</c:v>
                </c:pt>
                <c:pt idx="24">
                  <c:v>3.51</c:v>
                </c:pt>
                <c:pt idx="25">
                  <c:v>3.61</c:v>
                </c:pt>
                <c:pt idx="26">
                  <c:v>2.4900000000000002</c:v>
                </c:pt>
                <c:pt idx="27">
                  <c:v>2.5099999999999998</c:v>
                </c:pt>
                <c:pt idx="28">
                  <c:v>1.72</c:v>
                </c:pt>
                <c:pt idx="29">
                  <c:v>5.74</c:v>
                </c:pt>
                <c:pt idx="30">
                  <c:v>#N/A</c:v>
                </c:pt>
                <c:pt idx="31">
                  <c:v>#N/A</c:v>
                </c:pt>
                <c:pt idx="32">
                  <c:v>2.98</c:v>
                </c:pt>
                <c:pt idx="33">
                  <c:v>5.51</c:v>
                </c:pt>
                <c:pt idx="34">
                  <c:v>5.51</c:v>
                </c:pt>
                <c:pt idx="35">
                  <c:v>4.83</c:v>
                </c:pt>
                <c:pt idx="36">
                  <c:v>2.82</c:v>
                </c:pt>
                <c:pt idx="37">
                  <c:v>5</c:v>
                </c:pt>
                <c:pt idx="38">
                  <c:v>3.18</c:v>
                </c:pt>
                <c:pt idx="39">
                  <c:v>0.84099999999999997</c:v>
                </c:pt>
                <c:pt idx="40">
                  <c:v>#N/A</c:v>
                </c:pt>
                <c:pt idx="41">
                  <c:v>#N/A</c:v>
                </c:pt>
                <c:pt idx="42">
                  <c:v>2.95</c:v>
                </c:pt>
                <c:pt idx="43">
                  <c:v>0.22900000000000001</c:v>
                </c:pt>
                <c:pt idx="44">
                  <c:v>1.75</c:v>
                </c:pt>
                <c:pt idx="45">
                  <c:v>4.22</c:v>
                </c:pt>
              </c:numCache>
            </c:numRef>
          </c:val>
          <c:smooth val="0"/>
          <c:extLst>
            <c:ext xmlns:c16="http://schemas.microsoft.com/office/drawing/2014/chart" uri="{C3380CC4-5D6E-409C-BE32-E72D297353CC}">
              <c16:uniqueId val="{00000001-CFCF-4482-ACEF-379652E157B6}"/>
            </c:ext>
          </c:extLst>
        </c:ser>
        <c:dLbls>
          <c:showLegendKey val="0"/>
          <c:showVal val="0"/>
          <c:showCatName val="0"/>
          <c:showSerName val="0"/>
          <c:showPercent val="0"/>
          <c:showBubbleSize val="0"/>
        </c:dLbls>
        <c:marker val="1"/>
        <c:smooth val="0"/>
        <c:axId val="1468654032"/>
        <c:axId val="1468653200"/>
      </c:lineChart>
      <c:dateAx>
        <c:axId val="14686540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3200"/>
        <c:crosses val="autoZero"/>
        <c:auto val="1"/>
        <c:lblOffset val="100"/>
        <c:baseTimeUnit val="days"/>
      </c:dateAx>
      <c:valAx>
        <c:axId val="146865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Site'!$FM$1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Site'!$FM$2:$FM$57</c:f>
              <c:numCache>
                <c:formatCode>General</c:formatCode>
                <c:ptCount val="56"/>
                <c:pt idx="0">
                  <c:v>29.6</c:v>
                </c:pt>
                <c:pt idx="1">
                  <c:v>29.2</c:v>
                </c:pt>
                <c:pt idx="2">
                  <c:v>41.3</c:v>
                </c:pt>
                <c:pt idx="3">
                  <c:v>73.099999999999994</c:v>
                </c:pt>
                <c:pt idx="4">
                  <c:v>26.2</c:v>
                </c:pt>
                <c:pt idx="5">
                  <c:v>18.899999999999999</c:v>
                </c:pt>
                <c:pt idx="6">
                  <c:v>10.1</c:v>
                </c:pt>
                <c:pt idx="7">
                  <c:v>14.2</c:v>
                </c:pt>
                <c:pt idx="8">
                  <c:v>42.4</c:v>
                </c:pt>
                <c:pt idx="9">
                  <c:v>24.8</c:v>
                </c:pt>
                <c:pt idx="10">
                  <c:v>39.6</c:v>
                </c:pt>
                <c:pt idx="11">
                  <c:v>34.299999999999997</c:v>
                </c:pt>
                <c:pt idx="12">
                  <c:v>63.2</c:v>
                </c:pt>
                <c:pt idx="13">
                  <c:v>62.5</c:v>
                </c:pt>
                <c:pt idx="14">
                  <c:v>70.3</c:v>
                </c:pt>
                <c:pt idx="15">
                  <c:v>71</c:v>
                </c:pt>
                <c:pt idx="16">
                  <c:v>#N/A</c:v>
                </c:pt>
                <c:pt idx="17">
                  <c:v>58.6</c:v>
                </c:pt>
                <c:pt idx="18">
                  <c:v>41.5</c:v>
                </c:pt>
                <c:pt idx="19">
                  <c:v>39.200000000000003</c:v>
                </c:pt>
                <c:pt idx="20">
                  <c:v>29.8</c:v>
                </c:pt>
                <c:pt idx="21">
                  <c:v>30</c:v>
                </c:pt>
                <c:pt idx="22">
                  <c:v>25.3</c:v>
                </c:pt>
                <c:pt idx="23">
                  <c:v>59</c:v>
                </c:pt>
                <c:pt idx="24">
                  <c:v>14.5</c:v>
                </c:pt>
                <c:pt idx="25">
                  <c:v>10.4</c:v>
                </c:pt>
                <c:pt idx="26">
                  <c:v>3.36</c:v>
                </c:pt>
                <c:pt idx="27">
                  <c:v>4.59</c:v>
                </c:pt>
                <c:pt idx="28">
                  <c:v>377</c:v>
                </c:pt>
                <c:pt idx="29">
                  <c:v>42.6</c:v>
                </c:pt>
                <c:pt idx="30">
                  <c:v>61.9</c:v>
                </c:pt>
                <c:pt idx="31">
                  <c:v>#N/A</c:v>
                </c:pt>
                <c:pt idx="32">
                  <c:v>36.700000000000003</c:v>
                </c:pt>
                <c:pt idx="33">
                  <c:v>65.5</c:v>
                </c:pt>
                <c:pt idx="34">
                  <c:v>48</c:v>
                </c:pt>
                <c:pt idx="35">
                  <c:v>57.2</c:v>
                </c:pt>
                <c:pt idx="36">
                  <c:v>66</c:v>
                </c:pt>
                <c:pt idx="37">
                  <c:v>207</c:v>
                </c:pt>
                <c:pt idx="38">
                  <c:v>45.1</c:v>
                </c:pt>
                <c:pt idx="39">
                  <c:v>36.799999999999997</c:v>
                </c:pt>
                <c:pt idx="40">
                  <c:v>#N/A</c:v>
                </c:pt>
                <c:pt idx="41">
                  <c:v>#N/A</c:v>
                </c:pt>
                <c:pt idx="42">
                  <c:v>85.2</c:v>
                </c:pt>
                <c:pt idx="43">
                  <c:v>38.1</c:v>
                </c:pt>
                <c:pt idx="44">
                  <c:v>31.8</c:v>
                </c:pt>
                <c:pt idx="45">
                  <c:v>69</c:v>
                </c:pt>
              </c:numCache>
            </c:numRef>
          </c:val>
          <c:smooth val="0"/>
          <c:extLst>
            <c:ext xmlns:c16="http://schemas.microsoft.com/office/drawing/2014/chart" uri="{C3380CC4-5D6E-409C-BE32-E72D297353CC}">
              <c16:uniqueId val="{00000000-B09D-4D09-8788-E449F8844042}"/>
            </c:ext>
          </c:extLst>
        </c:ser>
        <c:ser>
          <c:idx val="1"/>
          <c:order val="1"/>
          <c:tx>
            <c:strRef>
              <c:f>'By Site'!$GF$1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Site'!$GF$2:$GF$58</c:f>
              <c:numCache>
                <c:formatCode>General</c:formatCode>
                <c:ptCount val="57"/>
                <c:pt idx="0">
                  <c:v>24.6</c:v>
                </c:pt>
                <c:pt idx="1">
                  <c:v>#N/A</c:v>
                </c:pt>
                <c:pt idx="2">
                  <c:v>38.1</c:v>
                </c:pt>
                <c:pt idx="3">
                  <c:v>72.3</c:v>
                </c:pt>
                <c:pt idx="4">
                  <c:v>22.1</c:v>
                </c:pt>
                <c:pt idx="5">
                  <c:v>14.7</c:v>
                </c:pt>
                <c:pt idx="6">
                  <c:v>7.1</c:v>
                </c:pt>
                <c:pt idx="7">
                  <c:v>12</c:v>
                </c:pt>
                <c:pt idx="8">
                  <c:v>41.9</c:v>
                </c:pt>
                <c:pt idx="9">
                  <c:v>20.399999999999999</c:v>
                </c:pt>
                <c:pt idx="10">
                  <c:v>33</c:v>
                </c:pt>
                <c:pt idx="11">
                  <c:v>24.8</c:v>
                </c:pt>
                <c:pt idx="12">
                  <c:v>42.5</c:v>
                </c:pt>
                <c:pt idx="13">
                  <c:v>21.1</c:v>
                </c:pt>
                <c:pt idx="14">
                  <c:v>49.9</c:v>
                </c:pt>
                <c:pt idx="15">
                  <c:v>62</c:v>
                </c:pt>
                <c:pt idx="16">
                  <c:v>#N/A</c:v>
                </c:pt>
                <c:pt idx="17">
                  <c:v>50.7</c:v>
                </c:pt>
                <c:pt idx="18">
                  <c:v>29.5</c:v>
                </c:pt>
                <c:pt idx="19">
                  <c:v>38.6</c:v>
                </c:pt>
                <c:pt idx="20">
                  <c:v>22.1</c:v>
                </c:pt>
                <c:pt idx="21">
                  <c:v>27</c:v>
                </c:pt>
                <c:pt idx="22">
                  <c:v>20.100000000000001</c:v>
                </c:pt>
                <c:pt idx="23">
                  <c:v>61.7</c:v>
                </c:pt>
                <c:pt idx="24">
                  <c:v>14.8</c:v>
                </c:pt>
                <c:pt idx="25">
                  <c:v>10.6</c:v>
                </c:pt>
                <c:pt idx="26">
                  <c:v>3.63</c:v>
                </c:pt>
                <c:pt idx="27">
                  <c:v>4.6900000000000004</c:v>
                </c:pt>
                <c:pt idx="28">
                  <c:v>19.5</c:v>
                </c:pt>
                <c:pt idx="29">
                  <c:v>50.5</c:v>
                </c:pt>
                <c:pt idx="30">
                  <c:v>#N/A</c:v>
                </c:pt>
                <c:pt idx="31">
                  <c:v>#N/A</c:v>
                </c:pt>
                <c:pt idx="32">
                  <c:v>28.1</c:v>
                </c:pt>
                <c:pt idx="33">
                  <c:v>64.8</c:v>
                </c:pt>
                <c:pt idx="34">
                  <c:v>40.1</c:v>
                </c:pt>
                <c:pt idx="35">
                  <c:v>45.4</c:v>
                </c:pt>
                <c:pt idx="36">
                  <c:v>54.9</c:v>
                </c:pt>
                <c:pt idx="37">
                  <c:v>207</c:v>
                </c:pt>
                <c:pt idx="38">
                  <c:v>31.9</c:v>
                </c:pt>
                <c:pt idx="39">
                  <c:v>19.7</c:v>
                </c:pt>
                <c:pt idx="40">
                  <c:v>#N/A</c:v>
                </c:pt>
                <c:pt idx="41">
                  <c:v>#N/A</c:v>
                </c:pt>
                <c:pt idx="42">
                  <c:v>78.8</c:v>
                </c:pt>
                <c:pt idx="43">
                  <c:v>30.4</c:v>
                </c:pt>
                <c:pt idx="44">
                  <c:v>28.4</c:v>
                </c:pt>
                <c:pt idx="45">
                  <c:v>69.400000000000006</c:v>
                </c:pt>
              </c:numCache>
            </c:numRef>
          </c:val>
          <c:smooth val="0"/>
          <c:extLst>
            <c:ext xmlns:c16="http://schemas.microsoft.com/office/drawing/2014/chart" uri="{C3380CC4-5D6E-409C-BE32-E72D297353CC}">
              <c16:uniqueId val="{00000001-B09D-4D09-8788-E449F8844042}"/>
            </c:ext>
          </c:extLst>
        </c:ser>
        <c:dLbls>
          <c:showLegendKey val="0"/>
          <c:showVal val="0"/>
          <c:showCatName val="0"/>
          <c:showSerName val="0"/>
          <c:showPercent val="0"/>
          <c:showBubbleSize val="0"/>
        </c:dLbls>
        <c:marker val="1"/>
        <c:smooth val="0"/>
        <c:axId val="1830772992"/>
        <c:axId val="1830773408"/>
      </c:lineChart>
      <c:dateAx>
        <c:axId val="1830772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73408"/>
        <c:crosses val="autoZero"/>
        <c:auto val="1"/>
        <c:lblOffset val="100"/>
        <c:baseTimeUnit val="days"/>
      </c:dateAx>
      <c:valAx>
        <c:axId val="1830773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72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Site'!$FN$1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Site'!$FN$2:$FN$57</c:f>
              <c:numCache>
                <c:formatCode>General</c:formatCode>
                <c:ptCount val="56"/>
                <c:pt idx="0">
                  <c:v>0.85586206899999995</c:v>
                </c:pt>
                <c:pt idx="1">
                  <c:v>11.00483092</c:v>
                </c:pt>
                <c:pt idx="2">
                  <c:v>1.244633731</c:v>
                </c:pt>
                <c:pt idx="3">
                  <c:v>9.3790884719999994</c:v>
                </c:pt>
                <c:pt idx="4">
                  <c:v>1.108414239</c:v>
                </c:pt>
                <c:pt idx="5">
                  <c:v>1.5729549249999999</c:v>
                </c:pt>
                <c:pt idx="6">
                  <c:v>1.3158625479999999</c:v>
                </c:pt>
                <c:pt idx="7">
                  <c:v>1.304666667</c:v>
                </c:pt>
                <c:pt idx="8">
                  <c:v>4.2330935250000001</c:v>
                </c:pt>
                <c:pt idx="9">
                  <c:v>2.9238578679999998</c:v>
                </c:pt>
                <c:pt idx="10">
                  <c:v>4.1440000000000001</c:v>
                </c:pt>
                <c:pt idx="11">
                  <c:v>2.4864677309999998</c:v>
                </c:pt>
                <c:pt idx="12">
                  <c:v>3.3656716420000001</c:v>
                </c:pt>
                <c:pt idx="13">
                  <c:v>5.6984496120000001</c:v>
                </c:pt>
                <c:pt idx="14">
                  <c:v>3.6922015180000001</c:v>
                </c:pt>
                <c:pt idx="15">
                  <c:v>3.3139705880000001</c:v>
                </c:pt>
                <c:pt idx="16">
                  <c:v>#N/A</c:v>
                </c:pt>
                <c:pt idx="17">
                  <c:v>0.36</c:v>
                </c:pt>
                <c:pt idx="18">
                  <c:v>0.36594427200000001</c:v>
                </c:pt>
                <c:pt idx="19">
                  <c:v>0.15925925899999999</c:v>
                </c:pt>
                <c:pt idx="20">
                  <c:v>1.164210526</c:v>
                </c:pt>
                <c:pt idx="21">
                  <c:v>1.0854253840000001</c:v>
                </c:pt>
                <c:pt idx="22">
                  <c:v>1.2996666670000001</c:v>
                </c:pt>
                <c:pt idx="23">
                  <c:v>8.2838461540000008</c:v>
                </c:pt>
                <c:pt idx="24">
                  <c:v>1.6514782610000001</c:v>
                </c:pt>
                <c:pt idx="25">
                  <c:v>2.1825783969999999</c:v>
                </c:pt>
                <c:pt idx="26">
                  <c:v>1.3111999999999968</c:v>
                </c:pt>
                <c:pt idx="27">
                  <c:v>0.9139999999999987</c:v>
                </c:pt>
                <c:pt idx="28">
                  <c:v>#N/A</c:v>
                </c:pt>
                <c:pt idx="29">
                  <c:v>19.401333333333355</c:v>
                </c:pt>
                <c:pt idx="30">
                  <c:v>#N/A</c:v>
                </c:pt>
                <c:pt idx="31">
                  <c:v>6.5816326530612201</c:v>
                </c:pt>
                <c:pt idx="32">
                  <c:v>2.419485294117643</c:v>
                </c:pt>
                <c:pt idx="33">
                  <c:v>#N/A</c:v>
                </c:pt>
                <c:pt idx="34">
                  <c:v>4.6290909090909169</c:v>
                </c:pt>
                <c:pt idx="35">
                  <c:v>5.8455000000000013</c:v>
                </c:pt>
                <c:pt idx="36">
                  <c:v>6.5483333333333364</c:v>
                </c:pt>
                <c:pt idx="37">
                  <c:v>#N/A</c:v>
                </c:pt>
                <c:pt idx="38">
                  <c:v>2.4941414141414149</c:v>
                </c:pt>
                <c:pt idx="39">
                  <c:v>1.402013422818791</c:v>
                </c:pt>
                <c:pt idx="40">
                  <c:v>#N/A</c:v>
                </c:pt>
                <c:pt idx="41">
                  <c:v>#N/A</c:v>
                </c:pt>
                <c:pt idx="42">
                  <c:v>2.068502581755594</c:v>
                </c:pt>
                <c:pt idx="43">
                  <c:v>0.31674418604651705</c:v>
                </c:pt>
                <c:pt idx="44">
                  <c:v>0.19863636363636256</c:v>
                </c:pt>
                <c:pt idx="45">
                  <c:v>2.8053846153846087</c:v>
                </c:pt>
              </c:numCache>
            </c:numRef>
          </c:val>
          <c:smooth val="0"/>
          <c:extLst>
            <c:ext xmlns:c16="http://schemas.microsoft.com/office/drawing/2014/chart" uri="{C3380CC4-5D6E-409C-BE32-E72D297353CC}">
              <c16:uniqueId val="{00000000-98DD-44A7-8094-E63BB9F4F7DB}"/>
            </c:ext>
          </c:extLst>
        </c:ser>
        <c:ser>
          <c:idx val="1"/>
          <c:order val="1"/>
          <c:tx>
            <c:strRef>
              <c:f>'By Site'!$GG$1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Site'!$GG$2:$GG$57</c:f>
              <c:numCache>
                <c:formatCode>General</c:formatCode>
                <c:ptCount val="56"/>
                <c:pt idx="0">
                  <c:v>3.003816794</c:v>
                </c:pt>
                <c:pt idx="1">
                  <c:v>#N/A</c:v>
                </c:pt>
                <c:pt idx="2">
                  <c:v>1.052</c:v>
                </c:pt>
                <c:pt idx="3">
                  <c:v>10.42079208</c:v>
                </c:pt>
                <c:pt idx="4">
                  <c:v>0.58901098900000004</c:v>
                </c:pt>
                <c:pt idx="5">
                  <c:v>3.4915951970000001</c:v>
                </c:pt>
                <c:pt idx="6">
                  <c:v>2.2057651030000001</c:v>
                </c:pt>
                <c:pt idx="7">
                  <c:v>4.2042297980000001</c:v>
                </c:pt>
                <c:pt idx="8">
                  <c:v>13.860750850000001</c:v>
                </c:pt>
                <c:pt idx="9">
                  <c:v>2.324909747</c:v>
                </c:pt>
                <c:pt idx="10">
                  <c:v>2.6037593979999998</c:v>
                </c:pt>
                <c:pt idx="11">
                  <c:v>14.49125475</c:v>
                </c:pt>
                <c:pt idx="12">
                  <c:v>42.106854839999997</c:v>
                </c:pt>
                <c:pt idx="13">
                  <c:v>10.389528800000001</c:v>
                </c:pt>
                <c:pt idx="14">
                  <c:v>2.7912751679999999</c:v>
                </c:pt>
                <c:pt idx="15">
                  <c:v>3.7606666670000002</c:v>
                </c:pt>
                <c:pt idx="16">
                  <c:v>0.69968152900000002</c:v>
                </c:pt>
                <c:pt idx="17">
                  <c:v>2.1343653250000001</c:v>
                </c:pt>
                <c:pt idx="18">
                  <c:v>5.2452173909999997</c:v>
                </c:pt>
                <c:pt idx="19">
                  <c:v>3.8244556109999999</c:v>
                </c:pt>
                <c:pt idx="20">
                  <c:v>1.1170909090000001</c:v>
                </c:pt>
                <c:pt idx="21">
                  <c:v>25.908666669999999</c:v>
                </c:pt>
                <c:pt idx="22">
                  <c:v>12.43</c:v>
                </c:pt>
                <c:pt idx="23">
                  <c:v>4.491333333</c:v>
                </c:pt>
                <c:pt idx="24">
                  <c:v>1.752666667</c:v>
                </c:pt>
                <c:pt idx="25">
                  <c:v>1.3063999999999965</c:v>
                </c:pt>
                <c:pt idx="26">
                  <c:v>0.59239999999999782</c:v>
                </c:pt>
                <c:pt idx="27">
                  <c:v>#N/A</c:v>
                </c:pt>
                <c:pt idx="28">
                  <c:v>24.262411347517734</c:v>
                </c:pt>
                <c:pt idx="29">
                  <c:v>#N/A</c:v>
                </c:pt>
                <c:pt idx="30">
                  <c:v>3.4593856655290089</c:v>
                </c:pt>
                <c:pt idx="31">
                  <c:v>2.877595628415301</c:v>
                </c:pt>
                <c:pt idx="32">
                  <c:v>#N/A</c:v>
                </c:pt>
                <c:pt idx="33">
                  <c:v>3.248085106382971</c:v>
                </c:pt>
                <c:pt idx="34">
                  <c:v>3.6613333333333364</c:v>
                </c:pt>
                <c:pt idx="35">
                  <c:v>5.2149999999999963</c:v>
                </c:pt>
                <c:pt idx="36">
                  <c:v>#N/A</c:v>
                </c:pt>
                <c:pt idx="37">
                  <c:v>1.253898305084745</c:v>
                </c:pt>
                <c:pt idx="38">
                  <c:v>2.3767088607594951</c:v>
                </c:pt>
                <c:pt idx="39">
                  <c:v>1.5424812030075166</c:v>
                </c:pt>
                <c:pt idx="40">
                  <c:v>#N/A</c:v>
                </c:pt>
                <c:pt idx="41">
                  <c:v>#N/A</c:v>
                </c:pt>
                <c:pt idx="42">
                  <c:v>0.69238095238094932</c:v>
                </c:pt>
                <c:pt idx="43">
                  <c:v>1E-4</c:v>
                </c:pt>
                <c:pt idx="44">
                  <c:v>2.4921874999999982</c:v>
                </c:pt>
                <c:pt idx="45">
                  <c:v>#N/A</c:v>
                </c:pt>
              </c:numCache>
            </c:numRef>
          </c:val>
          <c:smooth val="0"/>
          <c:extLst>
            <c:ext xmlns:c16="http://schemas.microsoft.com/office/drawing/2014/chart" uri="{C3380CC4-5D6E-409C-BE32-E72D297353CC}">
              <c16:uniqueId val="{00000001-98DD-44A7-8094-E63BB9F4F7DB}"/>
            </c:ext>
          </c:extLst>
        </c:ser>
        <c:dLbls>
          <c:showLegendKey val="0"/>
          <c:showVal val="0"/>
          <c:showCatName val="0"/>
          <c:showSerName val="0"/>
          <c:showPercent val="0"/>
          <c:showBubbleSize val="0"/>
        </c:dLbls>
        <c:marker val="1"/>
        <c:smooth val="0"/>
        <c:axId val="1892003984"/>
        <c:axId val="1892010640"/>
      </c:lineChart>
      <c:dateAx>
        <c:axId val="189200398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10640"/>
        <c:crosses val="autoZero"/>
        <c:auto val="1"/>
        <c:lblOffset val="100"/>
        <c:baseTimeUnit val="days"/>
      </c:dateAx>
      <c:valAx>
        <c:axId val="1892010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0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Site'!$FG$1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Site'!$FG$2:$FG$57</c:f>
              <c:numCache>
                <c:formatCode>General</c:formatCode>
                <c:ptCount val="56"/>
                <c:pt idx="0">
                  <c:v>8.74</c:v>
                </c:pt>
                <c:pt idx="1">
                  <c:v>8.32</c:v>
                </c:pt>
                <c:pt idx="2">
                  <c:v>8.43</c:v>
                </c:pt>
                <c:pt idx="3">
                  <c:v>6.72</c:v>
                </c:pt>
                <c:pt idx="4">
                  <c:v>8.85</c:v>
                </c:pt>
                <c:pt idx="5">
                  <c:v>8.9700000000000006</c:v>
                </c:pt>
                <c:pt idx="6">
                  <c:v>8.86</c:v>
                </c:pt>
                <c:pt idx="7">
                  <c:v>8.8000000000000007</c:v>
                </c:pt>
                <c:pt idx="8">
                  <c:v>7.07</c:v>
                </c:pt>
                <c:pt idx="9">
                  <c:v>7.6</c:v>
                </c:pt>
                <c:pt idx="10">
                  <c:v>8.9499999999999993</c:v>
                </c:pt>
                <c:pt idx="11">
                  <c:v>8.25</c:v>
                </c:pt>
                <c:pt idx="12">
                  <c:v>9.57</c:v>
                </c:pt>
                <c:pt idx="13">
                  <c:v>9.1</c:v>
                </c:pt>
                <c:pt idx="14">
                  <c:v>8.4600000000000009</c:v>
                </c:pt>
                <c:pt idx="15">
                  <c:v>8.6199999999999992</c:v>
                </c:pt>
                <c:pt idx="16">
                  <c:v>#N/A</c:v>
                </c:pt>
                <c:pt idx="17">
                  <c:v>#N/A</c:v>
                </c:pt>
                <c:pt idx="18">
                  <c:v>8.24</c:v>
                </c:pt>
                <c:pt idx="19">
                  <c:v>8.51</c:v>
                </c:pt>
                <c:pt idx="20">
                  <c:v>8.4700000000000006</c:v>
                </c:pt>
                <c:pt idx="21">
                  <c:v>8.58</c:v>
                </c:pt>
                <c:pt idx="22">
                  <c:v>8.48</c:v>
                </c:pt>
                <c:pt idx="23">
                  <c:v>#N/A</c:v>
                </c:pt>
                <c:pt idx="24">
                  <c:v>#N/A</c:v>
                </c:pt>
                <c:pt idx="25">
                  <c:v>#N/A</c:v>
                </c:pt>
                <c:pt idx="26">
                  <c:v>#N/A</c:v>
                </c:pt>
                <c:pt idx="27">
                  <c:v>8.3800000000000008</c:v>
                </c:pt>
                <c:pt idx="28">
                  <c:v>#N/A</c:v>
                </c:pt>
                <c:pt idx="29">
                  <c:v>8.58</c:v>
                </c:pt>
                <c:pt idx="30">
                  <c:v>#N/A</c:v>
                </c:pt>
                <c:pt idx="31">
                  <c:v>8.51</c:v>
                </c:pt>
                <c:pt idx="32">
                  <c:v>8.64</c:v>
                </c:pt>
                <c:pt idx="33">
                  <c:v>#N/A</c:v>
                </c:pt>
                <c:pt idx="34">
                  <c:v>8.58</c:v>
                </c:pt>
                <c:pt idx="35">
                  <c:v>8.7200000000000006</c:v>
                </c:pt>
                <c:pt idx="36">
                  <c:v>8.6300000000000008</c:v>
                </c:pt>
                <c:pt idx="37">
                  <c:v>#N/A</c:v>
                </c:pt>
                <c:pt idx="38">
                  <c:v>8.64</c:v>
                </c:pt>
                <c:pt idx="39">
                  <c:v>8.6300000000000008</c:v>
                </c:pt>
                <c:pt idx="40">
                  <c:v>#N/A</c:v>
                </c:pt>
                <c:pt idx="41">
                  <c:v>#N/A</c:v>
                </c:pt>
                <c:pt idx="42">
                  <c:v>#N/A</c:v>
                </c:pt>
                <c:pt idx="43">
                  <c:v>8.4499999999999993</c:v>
                </c:pt>
                <c:pt idx="44">
                  <c:v>8.23</c:v>
                </c:pt>
                <c:pt idx="45">
                  <c:v>8.23</c:v>
                </c:pt>
              </c:numCache>
            </c:numRef>
          </c:val>
          <c:smooth val="0"/>
          <c:extLst>
            <c:ext xmlns:c16="http://schemas.microsoft.com/office/drawing/2014/chart" uri="{C3380CC4-5D6E-409C-BE32-E72D297353CC}">
              <c16:uniqueId val="{00000000-04E8-4815-B314-557F95047CC9}"/>
            </c:ext>
          </c:extLst>
        </c:ser>
        <c:ser>
          <c:idx val="1"/>
          <c:order val="1"/>
          <c:tx>
            <c:strRef>
              <c:f>'By Site'!$FZ$1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Site'!$FB$2:$FB$57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Site'!$FZ$2:$FZ$58</c:f>
              <c:numCache>
                <c:formatCode>General</c:formatCode>
                <c:ptCount val="57"/>
                <c:pt idx="0">
                  <c:v>8.5399999999999991</c:v>
                </c:pt>
                <c:pt idx="1">
                  <c:v>#N/A</c:v>
                </c:pt>
                <c:pt idx="2">
                  <c:v>8.39</c:v>
                </c:pt>
                <c:pt idx="3">
                  <c:v>6.41</c:v>
                </c:pt>
                <c:pt idx="4">
                  <c:v>9.02</c:v>
                </c:pt>
                <c:pt idx="5">
                  <c:v>8.94</c:v>
                </c:pt>
                <c:pt idx="6">
                  <c:v>8.67</c:v>
                </c:pt>
                <c:pt idx="7">
                  <c:v>8.7799999999999994</c:v>
                </c:pt>
                <c:pt idx="8">
                  <c:v>6.99</c:v>
                </c:pt>
                <c:pt idx="9">
                  <c:v>7.48</c:v>
                </c:pt>
                <c:pt idx="10">
                  <c:v>8.85</c:v>
                </c:pt>
                <c:pt idx="11">
                  <c:v>8.6999999999999993</c:v>
                </c:pt>
                <c:pt idx="12">
                  <c:v>9.4</c:v>
                </c:pt>
                <c:pt idx="13">
                  <c:v>8.2799999999999994</c:v>
                </c:pt>
                <c:pt idx="14">
                  <c:v>6.92</c:v>
                </c:pt>
                <c:pt idx="15">
                  <c:v>7.81</c:v>
                </c:pt>
                <c:pt idx="16">
                  <c:v>#N/A</c:v>
                </c:pt>
                <c:pt idx="17">
                  <c:v>#N/A</c:v>
                </c:pt>
                <c:pt idx="18">
                  <c:v>8.17</c:v>
                </c:pt>
                <c:pt idx="19">
                  <c:v>8.52</c:v>
                </c:pt>
                <c:pt idx="20">
                  <c:v>8.4700000000000006</c:v>
                </c:pt>
                <c:pt idx="21">
                  <c:v>8.5399999999999991</c:v>
                </c:pt>
                <c:pt idx="22">
                  <c:v>8.7799999999999994</c:v>
                </c:pt>
                <c:pt idx="23">
                  <c:v>#N/A</c:v>
                </c:pt>
                <c:pt idx="24">
                  <c:v>#N/A</c:v>
                </c:pt>
                <c:pt idx="25">
                  <c:v>#N/A</c:v>
                </c:pt>
                <c:pt idx="26">
                  <c:v>#N/A</c:v>
                </c:pt>
                <c:pt idx="27">
                  <c:v>8.39</c:v>
                </c:pt>
                <c:pt idx="28">
                  <c:v>#N/A</c:v>
                </c:pt>
                <c:pt idx="29">
                  <c:v>8.65</c:v>
                </c:pt>
                <c:pt idx="30">
                  <c:v>#N/A</c:v>
                </c:pt>
                <c:pt idx="31">
                  <c:v>8.5</c:v>
                </c:pt>
                <c:pt idx="32">
                  <c:v>8.49</c:v>
                </c:pt>
                <c:pt idx="33">
                  <c:v>#N/A</c:v>
                </c:pt>
                <c:pt idx="34">
                  <c:v>8.4700000000000006</c:v>
                </c:pt>
                <c:pt idx="35">
                  <c:v>8.67</c:v>
                </c:pt>
                <c:pt idx="36">
                  <c:v>8.5500000000000007</c:v>
                </c:pt>
                <c:pt idx="37">
                  <c:v>#N/A</c:v>
                </c:pt>
                <c:pt idx="38">
                  <c:v>8.3800000000000008</c:v>
                </c:pt>
                <c:pt idx="39">
                  <c:v>8.18</c:v>
                </c:pt>
                <c:pt idx="40">
                  <c:v>#N/A</c:v>
                </c:pt>
                <c:pt idx="41">
                  <c:v>#N/A</c:v>
                </c:pt>
                <c:pt idx="42">
                  <c:v>#N/A</c:v>
                </c:pt>
                <c:pt idx="43">
                  <c:v>8.17</c:v>
                </c:pt>
                <c:pt idx="44">
                  <c:v>8.2100000000000009</c:v>
                </c:pt>
                <c:pt idx="45">
                  <c:v>8.19</c:v>
                </c:pt>
              </c:numCache>
            </c:numRef>
          </c:val>
          <c:smooth val="0"/>
          <c:extLst>
            <c:ext xmlns:c16="http://schemas.microsoft.com/office/drawing/2014/chart" uri="{C3380CC4-5D6E-409C-BE32-E72D297353CC}">
              <c16:uniqueId val="{00000001-04E8-4815-B314-557F95047CC9}"/>
            </c:ext>
          </c:extLst>
        </c:ser>
        <c:dLbls>
          <c:showLegendKey val="0"/>
          <c:showVal val="0"/>
          <c:showCatName val="0"/>
          <c:showSerName val="0"/>
          <c:showPercent val="0"/>
          <c:showBubbleSize val="0"/>
        </c:dLbls>
        <c:marker val="1"/>
        <c:smooth val="0"/>
        <c:axId val="1464646096"/>
        <c:axId val="1464651088"/>
      </c:lineChart>
      <c:dateAx>
        <c:axId val="14646460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51088"/>
        <c:crosses val="autoZero"/>
        <c:auto val="1"/>
        <c:lblOffset val="100"/>
        <c:baseTimeUnit val="days"/>
      </c:dateAx>
      <c:valAx>
        <c:axId val="1464651088"/>
        <c:scaling>
          <c:orientation val="minMax"/>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Site'!$FH$1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Site'!$A$2:$A$54</c:f>
              <c:numCache>
                <c:formatCode>m/d/yyyy</c:formatCode>
                <c:ptCount val="5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Site'!$FH$2:$FH$57</c:f>
              <c:numCache>
                <c:formatCode>General</c:formatCode>
                <c:ptCount val="56"/>
                <c:pt idx="0">
                  <c:v>423</c:v>
                </c:pt>
                <c:pt idx="1">
                  <c:v>537</c:v>
                </c:pt>
                <c:pt idx="2">
                  <c:v>568</c:v>
                </c:pt>
                <c:pt idx="3">
                  <c:v>395</c:v>
                </c:pt>
                <c:pt idx="4">
                  <c:v>518</c:v>
                </c:pt>
                <c:pt idx="5">
                  <c:v>511</c:v>
                </c:pt>
                <c:pt idx="6">
                  <c:v>509</c:v>
                </c:pt>
                <c:pt idx="7">
                  <c:v>597</c:v>
                </c:pt>
                <c:pt idx="8">
                  <c:v>508</c:v>
                </c:pt>
                <c:pt idx="9">
                  <c:v>570</c:v>
                </c:pt>
                <c:pt idx="10">
                  <c:v>480</c:v>
                </c:pt>
                <c:pt idx="11">
                  <c:v>503</c:v>
                </c:pt>
                <c:pt idx="12">
                  <c:v>553</c:v>
                </c:pt>
                <c:pt idx="13">
                  <c:v>425</c:v>
                </c:pt>
                <c:pt idx="14">
                  <c:v>472</c:v>
                </c:pt>
                <c:pt idx="15">
                  <c:v>443</c:v>
                </c:pt>
                <c:pt idx="16">
                  <c:v>#N/A</c:v>
                </c:pt>
                <c:pt idx="17">
                  <c:v>#N/A</c:v>
                </c:pt>
                <c:pt idx="18">
                  <c:v>631</c:v>
                </c:pt>
                <c:pt idx="19">
                  <c:v>594</c:v>
                </c:pt>
                <c:pt idx="20">
                  <c:v>619</c:v>
                </c:pt>
                <c:pt idx="21">
                  <c:v>638</c:v>
                </c:pt>
                <c:pt idx="22">
                  <c:v>595</c:v>
                </c:pt>
                <c:pt idx="23">
                  <c:v>#N/A</c:v>
                </c:pt>
                <c:pt idx="24">
                  <c:v>#N/A</c:v>
                </c:pt>
                <c:pt idx="25">
                  <c:v>#N/A</c:v>
                </c:pt>
                <c:pt idx="26">
                  <c:v>#N/A</c:v>
                </c:pt>
                <c:pt idx="27">
                  <c:v>564</c:v>
                </c:pt>
                <c:pt idx="28">
                  <c:v>#N/A</c:v>
                </c:pt>
                <c:pt idx="29">
                  <c:v>577</c:v>
                </c:pt>
                <c:pt idx="30">
                  <c:v>#N/A</c:v>
                </c:pt>
                <c:pt idx="31">
                  <c:v>597</c:v>
                </c:pt>
                <c:pt idx="32">
                  <c:v>461</c:v>
                </c:pt>
                <c:pt idx="33">
                  <c:v>#N/A</c:v>
                </c:pt>
                <c:pt idx="34">
                  <c:v>556</c:v>
                </c:pt>
                <c:pt idx="35">
                  <c:v>554</c:v>
                </c:pt>
                <c:pt idx="36">
                  <c:v>532</c:v>
                </c:pt>
                <c:pt idx="37">
                  <c:v>#N/A</c:v>
                </c:pt>
                <c:pt idx="38">
                  <c:v>495</c:v>
                </c:pt>
                <c:pt idx="39">
                  <c:v>461</c:v>
                </c:pt>
                <c:pt idx="40">
                  <c:v>#N/A</c:v>
                </c:pt>
                <c:pt idx="41">
                  <c:v>#N/A</c:v>
                </c:pt>
                <c:pt idx="42">
                  <c:v>#N/A</c:v>
                </c:pt>
                <c:pt idx="43">
                  <c:v>96</c:v>
                </c:pt>
                <c:pt idx="44">
                  <c:v>669</c:v>
                </c:pt>
                <c:pt idx="45">
                  <c:v>#N/A</c:v>
                </c:pt>
              </c:numCache>
            </c:numRef>
          </c:val>
          <c:smooth val="0"/>
          <c:extLst>
            <c:ext xmlns:c16="http://schemas.microsoft.com/office/drawing/2014/chart" uri="{C3380CC4-5D6E-409C-BE32-E72D297353CC}">
              <c16:uniqueId val="{00000000-1D6D-47C0-A265-590F2461E544}"/>
            </c:ext>
          </c:extLst>
        </c:ser>
        <c:ser>
          <c:idx val="1"/>
          <c:order val="1"/>
          <c:tx>
            <c:strRef>
              <c:f>'By Site'!$GA$1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Site'!$A$2:$A$54</c:f>
              <c:numCache>
                <c:formatCode>m/d/yyyy</c:formatCode>
                <c:ptCount val="5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Site'!$GA$2:$GA$58</c:f>
              <c:numCache>
                <c:formatCode>General</c:formatCode>
                <c:ptCount val="57"/>
                <c:pt idx="0">
                  <c:v>425</c:v>
                </c:pt>
                <c:pt idx="1">
                  <c:v>#N/A</c:v>
                </c:pt>
                <c:pt idx="2">
                  <c:v>540</c:v>
                </c:pt>
                <c:pt idx="3">
                  <c:v>511</c:v>
                </c:pt>
                <c:pt idx="4">
                  <c:v>570</c:v>
                </c:pt>
                <c:pt idx="5">
                  <c:v>563</c:v>
                </c:pt>
                <c:pt idx="6">
                  <c:v>517</c:v>
                </c:pt>
                <c:pt idx="7">
                  <c:v>457</c:v>
                </c:pt>
                <c:pt idx="8">
                  <c:v>491</c:v>
                </c:pt>
                <c:pt idx="9">
                  <c:v>546</c:v>
                </c:pt>
                <c:pt idx="10">
                  <c:v>519</c:v>
                </c:pt>
                <c:pt idx="11">
                  <c:v>560</c:v>
                </c:pt>
                <c:pt idx="12">
                  <c:v>588</c:v>
                </c:pt>
                <c:pt idx="13">
                  <c:v>575</c:v>
                </c:pt>
                <c:pt idx="14">
                  <c:v>488</c:v>
                </c:pt>
                <c:pt idx="15">
                  <c:v>433</c:v>
                </c:pt>
                <c:pt idx="16">
                  <c:v>#N/A</c:v>
                </c:pt>
                <c:pt idx="17">
                  <c:v>#N/A</c:v>
                </c:pt>
                <c:pt idx="18">
                  <c:v>644</c:v>
                </c:pt>
                <c:pt idx="19">
                  <c:v>620</c:v>
                </c:pt>
                <c:pt idx="20">
                  <c:v>599</c:v>
                </c:pt>
                <c:pt idx="21">
                  <c:v>620</c:v>
                </c:pt>
                <c:pt idx="22">
                  <c:v>651</c:v>
                </c:pt>
                <c:pt idx="23">
                  <c:v>#N/A</c:v>
                </c:pt>
                <c:pt idx="24">
                  <c:v>#N/A</c:v>
                </c:pt>
                <c:pt idx="25">
                  <c:v>#N/A</c:v>
                </c:pt>
                <c:pt idx="26">
                  <c:v>#N/A</c:v>
                </c:pt>
                <c:pt idx="27">
                  <c:v>557</c:v>
                </c:pt>
                <c:pt idx="28">
                  <c:v>#N/A</c:v>
                </c:pt>
                <c:pt idx="29">
                  <c:v>543</c:v>
                </c:pt>
                <c:pt idx="30">
                  <c:v>#N/A</c:v>
                </c:pt>
                <c:pt idx="31">
                  <c:v>596</c:v>
                </c:pt>
                <c:pt idx="32">
                  <c:v>460</c:v>
                </c:pt>
                <c:pt idx="33">
                  <c:v>#N/A</c:v>
                </c:pt>
                <c:pt idx="34">
                  <c:v>551</c:v>
                </c:pt>
                <c:pt idx="35">
                  <c:v>508</c:v>
                </c:pt>
                <c:pt idx="36">
                  <c:v>484</c:v>
                </c:pt>
                <c:pt idx="37">
                  <c:v>#N/A</c:v>
                </c:pt>
                <c:pt idx="38">
                  <c:v>507</c:v>
                </c:pt>
                <c:pt idx="39">
                  <c:v>471</c:v>
                </c:pt>
                <c:pt idx="40">
                  <c:v>#N/A</c:v>
                </c:pt>
                <c:pt idx="41">
                  <c:v>#N/A</c:v>
                </c:pt>
                <c:pt idx="42">
                  <c:v>#N/A</c:v>
                </c:pt>
                <c:pt idx="43">
                  <c:v>98</c:v>
                </c:pt>
                <c:pt idx="44">
                  <c:v>644</c:v>
                </c:pt>
                <c:pt idx="45">
                  <c:v>#N/A</c:v>
                </c:pt>
              </c:numCache>
            </c:numRef>
          </c:val>
          <c:smooth val="0"/>
          <c:extLst>
            <c:ext xmlns:c16="http://schemas.microsoft.com/office/drawing/2014/chart" uri="{C3380CC4-5D6E-409C-BE32-E72D297353CC}">
              <c16:uniqueId val="{00000001-1D6D-47C0-A265-590F2461E544}"/>
            </c:ext>
          </c:extLst>
        </c:ser>
        <c:dLbls>
          <c:showLegendKey val="0"/>
          <c:showVal val="0"/>
          <c:showCatName val="0"/>
          <c:showSerName val="0"/>
          <c:showPercent val="0"/>
          <c:showBubbleSize val="0"/>
        </c:dLbls>
        <c:marker val="1"/>
        <c:smooth val="0"/>
        <c:axId val="1468637808"/>
        <c:axId val="1468647376"/>
      </c:lineChart>
      <c:dateAx>
        <c:axId val="14686378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47376"/>
        <c:crosses val="autoZero"/>
        <c:auto val="1"/>
        <c:lblOffset val="100"/>
        <c:baseTimeUnit val="days"/>
      </c:dateAx>
      <c:valAx>
        <c:axId val="1468647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3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Site'!$CX$1</c:f>
              <c:strCache>
                <c:ptCount val="1"/>
                <c:pt idx="0">
                  <c:v>DOC (mg/L) Diff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'By Site'!$CX$3:$CX$47</c:f>
              <c:numCache>
                <c:formatCode>General</c:formatCode>
                <c:ptCount val="45"/>
                <c:pt idx="0">
                  <c:v>4.9999999999999822E-2</c:v>
                </c:pt>
                <c:pt idx="1">
                  <c:v>#N/A</c:v>
                </c:pt>
                <c:pt idx="2">
                  <c:v>#N/A</c:v>
                </c:pt>
                <c:pt idx="3">
                  <c:v>1.0000000000000009E-2</c:v>
                </c:pt>
                <c:pt idx="4">
                  <c:v>4.0000000000000036E-2</c:v>
                </c:pt>
                <c:pt idx="5">
                  <c:v>2.0000000000000018E-2</c:v>
                </c:pt>
                <c:pt idx="6">
                  <c:v>-5.1000000000000156E-2</c:v>
                </c:pt>
                <c:pt idx="7">
                  <c:v>-1.2999999999999901E-2</c:v>
                </c:pt>
                <c:pt idx="8">
                  <c:v>5.0000000000001155E-3</c:v>
                </c:pt>
                <c:pt idx="9">
                  <c:v>5.2000000000000046E-2</c:v>
                </c:pt>
                <c:pt idx="10">
                  <c:v>0.11499999999999977</c:v>
                </c:pt>
                <c:pt idx="11">
                  <c:v>-0.31599999999999984</c:v>
                </c:pt>
                <c:pt idx="12">
                  <c:v>2.8000000000000025E-2</c:v>
                </c:pt>
                <c:pt idx="13">
                  <c:v>-9.6999999999999975E-2</c:v>
                </c:pt>
                <c:pt idx="14">
                  <c:v>5.2999999999999936E-2</c:v>
                </c:pt>
                <c:pt idx="15">
                  <c:v>-0.57699999999999996</c:v>
                </c:pt>
                <c:pt idx="16">
                  <c:v>-0.59199999999999964</c:v>
                </c:pt>
                <c:pt idx="17">
                  <c:v>-0.50100000000000033</c:v>
                </c:pt>
                <c:pt idx="18">
                  <c:v>6.2999999999999723E-2</c:v>
                </c:pt>
                <c:pt idx="19">
                  <c:v>-3.8000000000000256E-2</c:v>
                </c:pt>
                <c:pt idx="20">
                  <c:v>-3.8100000000000023E-2</c:v>
                </c:pt>
                <c:pt idx="21">
                  <c:v>#N/A</c:v>
                </c:pt>
                <c:pt idx="22">
                  <c:v>4.809999999999981E-2</c:v>
                </c:pt>
                <c:pt idx="23">
                  <c:v>-0.45740000000000003</c:v>
                </c:pt>
                <c:pt idx="24">
                  <c:v>4.0000000000000036E-3</c:v>
                </c:pt>
                <c:pt idx="25">
                  <c:v>1.3100000000000112E-2</c:v>
                </c:pt>
                <c:pt idx="26">
                  <c:v>2.7200641825245953E-2</c:v>
                </c:pt>
                <c:pt idx="27">
                  <c:v>#N/A</c:v>
                </c:pt>
                <c:pt idx="28">
                  <c:v>9.7075624332743082E-2</c:v>
                </c:pt>
                <c:pt idx="29">
                  <c:v>#N/A</c:v>
                </c:pt>
                <c:pt idx="30">
                  <c:v>4.4575541785443207E-2</c:v>
                </c:pt>
                <c:pt idx="31">
                  <c:v>9.8218319680976052E-4</c:v>
                </c:pt>
                <c:pt idx="32">
                  <c:v>6.6788457383070821E-2</c:v>
                </c:pt>
                <c:pt idx="33">
                  <c:v>-5.5984442218162567E-2</c:v>
                </c:pt>
                <c:pt idx="34">
                  <c:v>9.8218319680976052E-4</c:v>
                </c:pt>
                <c:pt idx="35">
                  <c:v>1.767929800000001E-2</c:v>
                </c:pt>
                <c:pt idx="36">
                  <c:v>9.8218320000000858E-3</c:v>
                </c:pt>
                <c:pt idx="37">
                  <c:v>-3.8624103000000076E-2</c:v>
                </c:pt>
                <c:pt idx="38">
                  <c:v>-0.19029435999999977</c:v>
                </c:pt>
                <c:pt idx="39">
                  <c:v>#N/A</c:v>
                </c:pt>
                <c:pt idx="40">
                  <c:v>-0.54679439899999993</c:v>
                </c:pt>
                <c:pt idx="41">
                  <c:v>7.2885927999999822E-2</c:v>
                </c:pt>
                <c:pt idx="42">
                  <c:v>-0.32611780499999998</c:v>
                </c:pt>
                <c:pt idx="43">
                  <c:v>5.1587920000000231E-2</c:v>
                </c:pt>
                <c:pt idx="44">
                  <c:v>7.2121250999999997E-2</c:v>
                </c:pt>
              </c:numCache>
            </c:numRef>
          </c:val>
          <c:smooth val="0"/>
          <c:extLst>
            <c:ext xmlns:c16="http://schemas.microsoft.com/office/drawing/2014/chart" uri="{C3380CC4-5D6E-409C-BE32-E72D297353CC}">
              <c16:uniqueId val="{00000000-8F81-4E41-85CC-CDEECD4C5F2E}"/>
            </c:ext>
          </c:extLst>
        </c:ser>
        <c:dLbls>
          <c:showLegendKey val="0"/>
          <c:showVal val="0"/>
          <c:showCatName val="0"/>
          <c:showSerName val="0"/>
          <c:showPercent val="0"/>
          <c:showBubbleSize val="0"/>
        </c:dLbls>
        <c:marker val="1"/>
        <c:smooth val="0"/>
        <c:axId val="1013478351"/>
        <c:axId val="1013137231"/>
      </c:lineChart>
      <c:catAx>
        <c:axId val="1013478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37231"/>
        <c:crosses val="autoZero"/>
        <c:auto val="1"/>
        <c:lblAlgn val="ctr"/>
        <c:lblOffset val="100"/>
        <c:noMultiLvlLbl val="0"/>
      </c:catAx>
      <c:valAx>
        <c:axId val="101313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Site'!$HD$1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Site'!$HC$2:$HC$102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Site'!$HD$2:$HD$102</c:f>
              <c:numCache>
                <c:formatCode>0.00</c:formatCode>
                <c:ptCount val="101"/>
                <c:pt idx="0">
                  <c:v>7.97</c:v>
                </c:pt>
                <c:pt idx="1">
                  <c:v>7.8</c:v>
                </c:pt>
                <c:pt idx="2">
                  <c:v>8.0299999999999994</c:v>
                </c:pt>
                <c:pt idx="3">
                  <c:v>4.3499999999999996</c:v>
                </c:pt>
                <c:pt idx="4">
                  <c:v>8.01</c:v>
                </c:pt>
                <c:pt idx="5">
                  <c:v>8.07</c:v>
                </c:pt>
                <c:pt idx="6">
                  <c:v>8.93</c:v>
                </c:pt>
                <c:pt idx="7">
                  <c:v>8.19</c:v>
                </c:pt>
                <c:pt idx="8">
                  <c:v>#N/A</c:v>
                </c:pt>
                <c:pt idx="9">
                  <c:v>#N/A</c:v>
                </c:pt>
                <c:pt idx="10">
                  <c:v>#N/A</c:v>
                </c:pt>
                <c:pt idx="11">
                  <c:v>#N/A</c:v>
                </c:pt>
                <c:pt idx="12">
                  <c:v>#N/A</c:v>
                </c:pt>
                <c:pt idx="13">
                  <c:v>#N/A</c:v>
                </c:pt>
                <c:pt idx="14">
                  <c:v>#N/A</c:v>
                </c:pt>
                <c:pt idx="15">
                  <c:v>#N/A</c:v>
                </c:pt>
                <c:pt idx="16">
                  <c:v>#N/A</c:v>
                </c:pt>
                <c:pt idx="17">
                  <c:v>#N/A</c:v>
                </c:pt>
                <c:pt idx="18">
                  <c:v>7.75</c:v>
                </c:pt>
                <c:pt idx="19">
                  <c:v>7.74</c:v>
                </c:pt>
                <c:pt idx="20">
                  <c:v>7.78</c:v>
                </c:pt>
                <c:pt idx="21">
                  <c:v>#N/A</c:v>
                </c:pt>
                <c:pt idx="22">
                  <c:v>7.93</c:v>
                </c:pt>
                <c:pt idx="23">
                  <c:v>#N/A</c:v>
                </c:pt>
                <c:pt idx="24">
                  <c:v>#N/A</c:v>
                </c:pt>
                <c:pt idx="25">
                  <c:v>#N/A</c:v>
                </c:pt>
                <c:pt idx="26">
                  <c:v>#N/A</c:v>
                </c:pt>
                <c:pt idx="27">
                  <c:v>7.6</c:v>
                </c:pt>
                <c:pt idx="28">
                  <c:v>#N/A</c:v>
                </c:pt>
                <c:pt idx="29">
                  <c:v>7.65</c:v>
                </c:pt>
                <c:pt idx="30">
                  <c:v>#N/A</c:v>
                </c:pt>
                <c:pt idx="31">
                  <c:v>7.92</c:v>
                </c:pt>
                <c:pt idx="32">
                  <c:v>7.61</c:v>
                </c:pt>
                <c:pt idx="33">
                  <c:v>#N/A</c:v>
                </c:pt>
                <c:pt idx="34">
                  <c:v>7.56</c:v>
                </c:pt>
                <c:pt idx="35">
                  <c:v>#N/A</c:v>
                </c:pt>
                <c:pt idx="36">
                  <c:v>7.63</c:v>
                </c:pt>
                <c:pt idx="37">
                  <c:v>#N/A</c:v>
                </c:pt>
                <c:pt idx="38">
                  <c:v>7.73</c:v>
                </c:pt>
                <c:pt idx="39">
                  <c:v>7.61</c:v>
                </c:pt>
                <c:pt idx="40">
                  <c:v>#N/A</c:v>
                </c:pt>
                <c:pt idx="41">
                  <c:v>#N/A</c:v>
                </c:pt>
                <c:pt idx="42">
                  <c:v>#N/A</c:v>
                </c:pt>
                <c:pt idx="43">
                  <c:v>7.7</c:v>
                </c:pt>
                <c:pt idx="44">
                  <c:v>7.16</c:v>
                </c:pt>
                <c:pt idx="45">
                  <c:v>7.5</c:v>
                </c:pt>
              </c:numCache>
            </c:numRef>
          </c:val>
          <c:smooth val="0"/>
          <c:extLst>
            <c:ext xmlns:c16="http://schemas.microsoft.com/office/drawing/2014/chart" uri="{C3380CC4-5D6E-409C-BE32-E72D297353CC}">
              <c16:uniqueId val="{00000000-ECB7-49DA-8BFF-AD04076ED242}"/>
            </c:ext>
          </c:extLst>
        </c:ser>
        <c:ser>
          <c:idx val="1"/>
          <c:order val="1"/>
          <c:tx>
            <c:strRef>
              <c:f>'By Site'!$HL$1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Site'!$HC$2:$HC$102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Site'!$HL$2:$HL$102</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7.88</c:v>
                </c:pt>
                <c:pt idx="32">
                  <c:v>8.25</c:v>
                </c:pt>
                <c:pt idx="33">
                  <c:v>#N/A</c:v>
                </c:pt>
                <c:pt idx="34">
                  <c:v>8.2899999999999991</c:v>
                </c:pt>
                <c:pt idx="35">
                  <c:v>#N/A</c:v>
                </c:pt>
                <c:pt idx="36">
                  <c:v>8.1199999999999992</c:v>
                </c:pt>
                <c:pt idx="37">
                  <c:v>#N/A</c:v>
                </c:pt>
                <c:pt idx="38">
                  <c:v>7.9</c:v>
                </c:pt>
                <c:pt idx="39">
                  <c:v>#N/A</c:v>
                </c:pt>
                <c:pt idx="40">
                  <c:v>#N/A</c:v>
                </c:pt>
                <c:pt idx="41">
                  <c:v>#N/A</c:v>
                </c:pt>
                <c:pt idx="42">
                  <c:v>#N/A</c:v>
                </c:pt>
                <c:pt idx="43">
                  <c:v>#N/A</c:v>
                </c:pt>
                <c:pt idx="44">
                  <c:v>#N/A</c:v>
                </c:pt>
                <c:pt idx="45">
                  <c:v>7.75</c:v>
                </c:pt>
              </c:numCache>
            </c:numRef>
          </c:val>
          <c:smooth val="0"/>
          <c:extLst>
            <c:ext xmlns:c16="http://schemas.microsoft.com/office/drawing/2014/chart" uri="{C3380CC4-5D6E-409C-BE32-E72D297353CC}">
              <c16:uniqueId val="{00000001-ECB7-49DA-8BFF-AD04076ED242}"/>
            </c:ext>
          </c:extLst>
        </c:ser>
        <c:dLbls>
          <c:showLegendKey val="0"/>
          <c:showVal val="0"/>
          <c:showCatName val="0"/>
          <c:showSerName val="0"/>
          <c:showPercent val="0"/>
          <c:showBubbleSize val="0"/>
        </c:dLbls>
        <c:marker val="1"/>
        <c:smooth val="0"/>
        <c:axId val="1492242336"/>
        <c:axId val="1938344176"/>
      </c:lineChart>
      <c:dateAx>
        <c:axId val="1492242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344176"/>
        <c:crosses val="autoZero"/>
        <c:auto val="1"/>
        <c:lblOffset val="100"/>
        <c:baseTimeUnit val="days"/>
      </c:dateAx>
      <c:valAx>
        <c:axId val="193834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4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a:t>
            </a:r>
            <a:r>
              <a:rPr lang="en-US" baseline="0"/>
              <a:t>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Site'!$HE$1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Site'!$HC$2:$HC$102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Site'!$HE$2:$HE$102</c:f>
              <c:numCache>
                <c:formatCode>General</c:formatCode>
                <c:ptCount val="101"/>
                <c:pt idx="0">
                  <c:v>418</c:v>
                </c:pt>
                <c:pt idx="1">
                  <c:v>633</c:v>
                </c:pt>
                <c:pt idx="2">
                  <c:v>834</c:v>
                </c:pt>
                <c:pt idx="3">
                  <c:v>640</c:v>
                </c:pt>
                <c:pt idx="4">
                  <c:v>642</c:v>
                </c:pt>
                <c:pt idx="5">
                  <c:v>703</c:v>
                </c:pt>
                <c:pt idx="6">
                  <c:v>621</c:v>
                </c:pt>
                <c:pt idx="7">
                  <c:v>717</c:v>
                </c:pt>
                <c:pt idx="8">
                  <c:v>#N/A</c:v>
                </c:pt>
                <c:pt idx="9">
                  <c:v>#N/A</c:v>
                </c:pt>
                <c:pt idx="10">
                  <c:v>#N/A</c:v>
                </c:pt>
                <c:pt idx="11">
                  <c:v>#N/A</c:v>
                </c:pt>
                <c:pt idx="12">
                  <c:v>#N/A</c:v>
                </c:pt>
                <c:pt idx="13">
                  <c:v>#N/A</c:v>
                </c:pt>
                <c:pt idx="14">
                  <c:v>#N/A</c:v>
                </c:pt>
                <c:pt idx="15">
                  <c:v>#N/A</c:v>
                </c:pt>
                <c:pt idx="16">
                  <c:v>#N/A</c:v>
                </c:pt>
                <c:pt idx="17">
                  <c:v>#N/A</c:v>
                </c:pt>
                <c:pt idx="18">
                  <c:v>618</c:v>
                </c:pt>
                <c:pt idx="19">
                  <c:v>801</c:v>
                </c:pt>
                <c:pt idx="20">
                  <c:v>834</c:v>
                </c:pt>
                <c:pt idx="21">
                  <c:v>#N/A</c:v>
                </c:pt>
                <c:pt idx="22">
                  <c:v>864</c:v>
                </c:pt>
                <c:pt idx="23">
                  <c:v>#N/A</c:v>
                </c:pt>
                <c:pt idx="24">
                  <c:v>#N/A</c:v>
                </c:pt>
                <c:pt idx="25">
                  <c:v>#N/A</c:v>
                </c:pt>
                <c:pt idx="26">
                  <c:v>#N/A</c:v>
                </c:pt>
                <c:pt idx="27">
                  <c:v>722</c:v>
                </c:pt>
                <c:pt idx="28">
                  <c:v>#N/A</c:v>
                </c:pt>
                <c:pt idx="29">
                  <c:v>704</c:v>
                </c:pt>
                <c:pt idx="30">
                  <c:v>#N/A</c:v>
                </c:pt>
                <c:pt idx="31">
                  <c:v>729</c:v>
                </c:pt>
                <c:pt idx="32">
                  <c:v>743</c:v>
                </c:pt>
                <c:pt idx="33">
                  <c:v>#N/A</c:v>
                </c:pt>
                <c:pt idx="34">
                  <c:v>746</c:v>
                </c:pt>
                <c:pt idx="35">
                  <c:v>#N/A</c:v>
                </c:pt>
                <c:pt idx="36">
                  <c:v>721</c:v>
                </c:pt>
                <c:pt idx="37">
                  <c:v>#N/A</c:v>
                </c:pt>
                <c:pt idx="38">
                  <c:v>540</c:v>
                </c:pt>
                <c:pt idx="39">
                  <c:v>800</c:v>
                </c:pt>
                <c:pt idx="40">
                  <c:v>#N/A</c:v>
                </c:pt>
                <c:pt idx="41">
                  <c:v>#N/A</c:v>
                </c:pt>
                <c:pt idx="42">
                  <c:v>#N/A</c:v>
                </c:pt>
                <c:pt idx="43">
                  <c:v>122</c:v>
                </c:pt>
                <c:pt idx="44">
                  <c:v>628</c:v>
                </c:pt>
                <c:pt idx="45">
                  <c:v>#N/A</c:v>
                </c:pt>
              </c:numCache>
            </c:numRef>
          </c:val>
          <c:smooth val="0"/>
          <c:extLst>
            <c:ext xmlns:c16="http://schemas.microsoft.com/office/drawing/2014/chart" uri="{C3380CC4-5D6E-409C-BE32-E72D297353CC}">
              <c16:uniqueId val="{00000000-F4EE-406B-8EAF-E6892DB14EC7}"/>
            </c:ext>
          </c:extLst>
        </c:ser>
        <c:ser>
          <c:idx val="1"/>
          <c:order val="1"/>
          <c:tx>
            <c:strRef>
              <c:f>'By Site'!$HM$1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Site'!$HC$2:$HC$102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Site'!$HM$2:$HM$102</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786</c:v>
                </c:pt>
                <c:pt idx="32">
                  <c:v>897</c:v>
                </c:pt>
                <c:pt idx="33">
                  <c:v>#N/A</c:v>
                </c:pt>
                <c:pt idx="34">
                  <c:v>907</c:v>
                </c:pt>
                <c:pt idx="35">
                  <c:v>#N/A</c:v>
                </c:pt>
                <c:pt idx="36">
                  <c:v>954</c:v>
                </c:pt>
                <c:pt idx="37">
                  <c:v>#N/A</c:v>
                </c:pt>
                <c:pt idx="38">
                  <c:v>955</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F4EE-406B-8EAF-E6892DB14EC7}"/>
            </c:ext>
          </c:extLst>
        </c:ser>
        <c:dLbls>
          <c:showLegendKey val="0"/>
          <c:showVal val="0"/>
          <c:showCatName val="0"/>
          <c:showSerName val="0"/>
          <c:showPercent val="0"/>
          <c:showBubbleSize val="0"/>
        </c:dLbls>
        <c:marker val="1"/>
        <c:smooth val="0"/>
        <c:axId val="2069553696"/>
        <c:axId val="2078028016"/>
      </c:lineChart>
      <c:dateAx>
        <c:axId val="20695536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028016"/>
        <c:crosses val="autoZero"/>
        <c:auto val="1"/>
        <c:lblOffset val="100"/>
        <c:baseTimeUnit val="days"/>
      </c:dateAx>
      <c:valAx>
        <c:axId val="207802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a:t>
                </a:r>
                <a:r>
                  <a:rPr lang="en-US" baseline="0"/>
                  <a:t>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53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Site'!$HF$1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Site'!$HC$2:$HC$68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Site'!$HF$2:$HF$68</c:f>
              <c:numCache>
                <c:formatCode>General</c:formatCode>
                <c:ptCount val="67"/>
                <c:pt idx="0">
                  <c:v>2.6800000000000001E-2</c:v>
                </c:pt>
                <c:pt idx="1">
                  <c:v>3.2199999999999999E-2</c:v>
                </c:pt>
                <c:pt idx="2">
                  <c:v>3.34</c:v>
                </c:pt>
                <c:pt idx="3">
                  <c:v>3.35</c:v>
                </c:pt>
                <c:pt idx="4">
                  <c:v>3.54</c:v>
                </c:pt>
                <c:pt idx="5">
                  <c:v>4.93</c:v>
                </c:pt>
                <c:pt idx="6">
                  <c:v>6.1</c:v>
                </c:pt>
                <c:pt idx="7">
                  <c:v>4.5</c:v>
                </c:pt>
                <c:pt idx="8">
                  <c:v>#N/A</c:v>
                </c:pt>
                <c:pt idx="9">
                  <c:v>#N/A</c:v>
                </c:pt>
                <c:pt idx="10">
                  <c:v>#N/A</c:v>
                </c:pt>
                <c:pt idx="11">
                  <c:v>#N/A</c:v>
                </c:pt>
                <c:pt idx="12">
                  <c:v>#N/A</c:v>
                </c:pt>
                <c:pt idx="13">
                  <c:v>#N/A</c:v>
                </c:pt>
                <c:pt idx="14">
                  <c:v>#N/A</c:v>
                </c:pt>
                <c:pt idx="15">
                  <c:v>#N/A</c:v>
                </c:pt>
                <c:pt idx="16">
                  <c:v>#N/A</c:v>
                </c:pt>
                <c:pt idx="17">
                  <c:v>1.8700000000000001E-2</c:v>
                </c:pt>
                <c:pt idx="18">
                  <c:v>2.9000000000000001E-2</c:v>
                </c:pt>
                <c:pt idx="19">
                  <c:v>0.159</c:v>
                </c:pt>
                <c:pt idx="20">
                  <c:v>0.11899999999999999</c:v>
                </c:pt>
                <c:pt idx="21">
                  <c:v>#N/A</c:v>
                </c:pt>
                <c:pt idx="22">
                  <c:v>0.54400000000000004</c:v>
                </c:pt>
                <c:pt idx="23">
                  <c:v>6.2</c:v>
                </c:pt>
                <c:pt idx="24">
                  <c:v>6.29</c:v>
                </c:pt>
                <c:pt idx="25">
                  <c:v>1.68</c:v>
                </c:pt>
                <c:pt idx="26">
                  <c:v>#N/A</c:v>
                </c:pt>
                <c:pt idx="27">
                  <c:v>2.61</c:v>
                </c:pt>
                <c:pt idx="28">
                  <c:v>#N/A</c:v>
                </c:pt>
                <c:pt idx="29">
                  <c:v>0.86899999999999999</c:v>
                </c:pt>
                <c:pt idx="30">
                  <c:v>#N/A</c:v>
                </c:pt>
                <c:pt idx="31">
                  <c:v>#N/A</c:v>
                </c:pt>
                <c:pt idx="32">
                  <c:v>0.94199999999999995</c:v>
                </c:pt>
                <c:pt idx="33">
                  <c:v>#N/A</c:v>
                </c:pt>
                <c:pt idx="34">
                  <c:v>0.64400000000000002</c:v>
                </c:pt>
                <c:pt idx="35">
                  <c:v>#N/A</c:v>
                </c:pt>
                <c:pt idx="36">
                  <c:v>1.69</c:v>
                </c:pt>
                <c:pt idx="37">
                  <c:v>#N/A</c:v>
                </c:pt>
                <c:pt idx="38">
                  <c:v>0.42199999999999999</c:v>
                </c:pt>
                <c:pt idx="39">
                  <c:v>1.67</c:v>
                </c:pt>
                <c:pt idx="40">
                  <c:v>#N/A</c:v>
                </c:pt>
                <c:pt idx="41">
                  <c:v>#N/A</c:v>
                </c:pt>
                <c:pt idx="42">
                  <c:v>1.61E-2</c:v>
                </c:pt>
                <c:pt idx="43">
                  <c:v>1.4E-2</c:v>
                </c:pt>
                <c:pt idx="44">
                  <c:v>1.44E-2</c:v>
                </c:pt>
                <c:pt idx="45">
                  <c:v>6.3799999999999996E-2</c:v>
                </c:pt>
              </c:numCache>
            </c:numRef>
          </c:val>
          <c:smooth val="0"/>
          <c:extLst>
            <c:ext xmlns:c16="http://schemas.microsoft.com/office/drawing/2014/chart" uri="{C3380CC4-5D6E-409C-BE32-E72D297353CC}">
              <c16:uniqueId val="{00000000-B166-4653-A230-A76C81C0488E}"/>
            </c:ext>
          </c:extLst>
        </c:ser>
        <c:ser>
          <c:idx val="1"/>
          <c:order val="1"/>
          <c:tx>
            <c:strRef>
              <c:f>'By Site'!$HN$1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Site'!$HC$2:$HC$68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Site'!$HN$2:$HN$68</c:f>
              <c:numCache>
                <c:formatCode>General</c:formatCode>
                <c:ptCount val="6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6.6299999999999998E-2</c:v>
                </c:pt>
                <c:pt idx="18">
                  <c:v>6.4100000000000004E-2</c:v>
                </c:pt>
                <c:pt idx="19">
                  <c:v>3.7699999999999997E-2</c:v>
                </c:pt>
                <c:pt idx="20">
                  <c:v>2.24E-2</c:v>
                </c:pt>
                <c:pt idx="21">
                  <c:v>#N/A</c:v>
                </c:pt>
                <c:pt idx="22">
                  <c:v>1.35E-2</c:v>
                </c:pt>
                <c:pt idx="23">
                  <c:v>1.5100000000000001E-2</c:v>
                </c:pt>
                <c:pt idx="24">
                  <c:v>2.6700000000000002E-2</c:v>
                </c:pt>
                <c:pt idx="25">
                  <c:v>1.5100000000000001E-2</c:v>
                </c:pt>
                <c:pt idx="26">
                  <c:v>#N/A</c:v>
                </c:pt>
                <c:pt idx="27">
                  <c:v>1.7600000000000001E-2</c:v>
                </c:pt>
                <c:pt idx="28">
                  <c:v>#N/A</c:v>
                </c:pt>
                <c:pt idx="29">
                  <c:v>1.4999999999999999E-2</c:v>
                </c:pt>
                <c:pt idx="30">
                  <c:v>#N/A</c:v>
                </c:pt>
                <c:pt idx="31">
                  <c:v>0</c:v>
                </c:pt>
                <c:pt idx="32">
                  <c:v>1.5299999999999999E-2</c:v>
                </c:pt>
                <c:pt idx="33">
                  <c:v>#N/A</c:v>
                </c:pt>
                <c:pt idx="34">
                  <c:v>1.54E-2</c:v>
                </c:pt>
                <c:pt idx="35">
                  <c:v>0</c:v>
                </c:pt>
                <c:pt idx="36">
                  <c:v>3.95E-2</c:v>
                </c:pt>
                <c:pt idx="37">
                  <c:v>#N/A</c:v>
                </c:pt>
                <c:pt idx="38">
                  <c:v>1.3299999999999999E-2</c:v>
                </c:pt>
                <c:pt idx="39">
                  <c:v>#N/A</c:v>
                </c:pt>
                <c:pt idx="40">
                  <c:v>#N/A</c:v>
                </c:pt>
                <c:pt idx="41">
                  <c:v>#N/A</c:v>
                </c:pt>
                <c:pt idx="42">
                  <c:v>#N/A</c:v>
                </c:pt>
                <c:pt idx="43">
                  <c:v>#N/A</c:v>
                </c:pt>
                <c:pt idx="44">
                  <c:v>#N/A</c:v>
                </c:pt>
                <c:pt idx="45">
                  <c:v>8.92</c:v>
                </c:pt>
              </c:numCache>
            </c:numRef>
          </c:val>
          <c:smooth val="0"/>
          <c:extLst>
            <c:ext xmlns:c16="http://schemas.microsoft.com/office/drawing/2014/chart" uri="{C3380CC4-5D6E-409C-BE32-E72D297353CC}">
              <c16:uniqueId val="{00000001-B166-4653-A230-A76C81C0488E}"/>
            </c:ext>
          </c:extLst>
        </c:ser>
        <c:dLbls>
          <c:showLegendKey val="0"/>
          <c:showVal val="0"/>
          <c:showCatName val="0"/>
          <c:showSerName val="0"/>
          <c:showPercent val="0"/>
          <c:showBubbleSize val="0"/>
        </c:dLbls>
        <c:marker val="1"/>
        <c:smooth val="0"/>
        <c:axId val="1909780192"/>
        <c:axId val="1950703040"/>
      </c:lineChart>
      <c:dateAx>
        <c:axId val="19097801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03040"/>
        <c:crosses val="autoZero"/>
        <c:auto val="1"/>
        <c:lblOffset val="100"/>
        <c:baseTimeUnit val="days"/>
      </c:dateAx>
      <c:valAx>
        <c:axId val="195070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Site'!$HH$1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Site'!$HH$2:$HH$68</c:f>
              <c:numCache>
                <c:formatCode>0.00</c:formatCode>
                <c:ptCount val="67"/>
                <c:pt idx="0">
                  <c:v>1.79</c:v>
                </c:pt>
                <c:pt idx="1">
                  <c:v>1.61</c:v>
                </c:pt>
                <c:pt idx="2">
                  <c:v>1.43</c:v>
                </c:pt>
                <c:pt idx="3">
                  <c:v>1.89</c:v>
                </c:pt>
                <c:pt idx="4">
                  <c:v>1.67</c:v>
                </c:pt>
                <c:pt idx="5">
                  <c:v>1.28</c:v>
                </c:pt>
                <c:pt idx="6">
                  <c:v>1.17</c:v>
                </c:pt>
                <c:pt idx="7">
                  <c:v>1.1319999999999999</c:v>
                </c:pt>
                <c:pt idx="8">
                  <c:v>#N/A</c:v>
                </c:pt>
                <c:pt idx="9">
                  <c:v>#N/A</c:v>
                </c:pt>
                <c:pt idx="10">
                  <c:v>#N/A</c:v>
                </c:pt>
                <c:pt idx="11">
                  <c:v>#N/A</c:v>
                </c:pt>
                <c:pt idx="12">
                  <c:v>#N/A</c:v>
                </c:pt>
                <c:pt idx="13">
                  <c:v>#N/A</c:v>
                </c:pt>
                <c:pt idx="14">
                  <c:v>#N/A</c:v>
                </c:pt>
                <c:pt idx="15">
                  <c:v>#N/A</c:v>
                </c:pt>
                <c:pt idx="16">
                  <c:v>#N/A</c:v>
                </c:pt>
                <c:pt idx="17">
                  <c:v>1.456</c:v>
                </c:pt>
                <c:pt idx="18">
                  <c:v>1.516</c:v>
                </c:pt>
                <c:pt idx="19">
                  <c:v>1.4390000000000001</c:v>
                </c:pt>
                <c:pt idx="20">
                  <c:v>1.65</c:v>
                </c:pt>
                <c:pt idx="21">
                  <c:v>#N/A</c:v>
                </c:pt>
                <c:pt idx="22">
                  <c:v>1.359</c:v>
                </c:pt>
                <c:pt idx="23">
                  <c:v>3.6318000000000001</c:v>
                </c:pt>
                <c:pt idx="24">
                  <c:v>1.8918999999999999</c:v>
                </c:pt>
                <c:pt idx="25">
                  <c:v>1.3045</c:v>
                </c:pt>
                <c:pt idx="26">
                  <c:v>#N/A</c:v>
                </c:pt>
                <c:pt idx="27">
                  <c:v>1.2078275570892933</c:v>
                </c:pt>
                <c:pt idx="28">
                  <c:v>#N/A</c:v>
                </c:pt>
                <c:pt idx="29">
                  <c:v>1.6657494744488597</c:v>
                </c:pt>
                <c:pt idx="30">
                  <c:v>#N/A</c:v>
                </c:pt>
                <c:pt idx="31">
                  <c:v>1.3913622505695766</c:v>
                </c:pt>
                <c:pt idx="32">
                  <c:v>1.4492986120660114</c:v>
                </c:pt>
                <c:pt idx="33">
                  <c:v>#N/A</c:v>
                </c:pt>
                <c:pt idx="34">
                  <c:v>1.4934968559224553</c:v>
                </c:pt>
                <c:pt idx="35">
                  <c:v>#N/A</c:v>
                </c:pt>
                <c:pt idx="36">
                  <c:v>1.4483164289999999</c:v>
                </c:pt>
                <c:pt idx="37">
                  <c:v>#N/A</c:v>
                </c:pt>
                <c:pt idx="38">
                  <c:v>1.7172652879999999</c:v>
                </c:pt>
                <c:pt idx="39">
                  <c:v>1.4440704150000001</c:v>
                </c:pt>
                <c:pt idx="40">
                  <c:v>#N/A</c:v>
                </c:pt>
                <c:pt idx="41">
                  <c:v>#N/A</c:v>
                </c:pt>
                <c:pt idx="42">
                  <c:v>1.4739096410000001</c:v>
                </c:pt>
                <c:pt idx="43">
                  <c:v>1.5075493</c:v>
                </c:pt>
                <c:pt idx="44">
                  <c:v>1.675754824</c:v>
                </c:pt>
                <c:pt idx="45">
                  <c:v>1.4911148649999999</c:v>
                </c:pt>
              </c:numCache>
            </c:numRef>
          </c:val>
          <c:smooth val="0"/>
          <c:extLst>
            <c:ext xmlns:c16="http://schemas.microsoft.com/office/drawing/2014/chart" uri="{C3380CC4-5D6E-409C-BE32-E72D297353CC}">
              <c16:uniqueId val="{00000000-DB53-4237-896A-B746A06E7B89}"/>
            </c:ext>
          </c:extLst>
        </c:ser>
        <c:ser>
          <c:idx val="1"/>
          <c:order val="1"/>
          <c:tx>
            <c:strRef>
              <c:f>'By Site'!$HP$1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Site'!$HP$2:$HP$68</c:f>
              <c:numCache>
                <c:formatCode>General</c:formatCode>
                <c:ptCount val="6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5.2169999999999996</c:v>
                </c:pt>
                <c:pt idx="18">
                  <c:v>9.0640000000000001</c:v>
                </c:pt>
                <c:pt idx="19">
                  <c:v>4.6349999999999998</c:v>
                </c:pt>
                <c:pt idx="20">
                  <c:v>3.1869999999999998</c:v>
                </c:pt>
                <c:pt idx="21">
                  <c:v>#N/A</c:v>
                </c:pt>
                <c:pt idx="22">
                  <c:v>1.5024</c:v>
                </c:pt>
                <c:pt idx="23">
                  <c:v>0</c:v>
                </c:pt>
                <c:pt idx="24">
                  <c:v>1.5</c:v>
                </c:pt>
                <c:pt idx="25">
                  <c:v>4.4659000000000004</c:v>
                </c:pt>
                <c:pt idx="26">
                  <c:v>#N/A</c:v>
                </c:pt>
                <c:pt idx="27">
                  <c:v>1.4435664529080876</c:v>
                </c:pt>
                <c:pt idx="28">
                  <c:v>#N/A</c:v>
                </c:pt>
                <c:pt idx="29">
                  <c:v>1.2625884631894078</c:v>
                </c:pt>
                <c:pt idx="30">
                  <c:v>#N/A</c:v>
                </c:pt>
                <c:pt idx="31">
                  <c:v>1.2170223538087326</c:v>
                </c:pt>
                <c:pt idx="32">
                  <c:v>1.5209979854331317</c:v>
                </c:pt>
                <c:pt idx="33">
                  <c:v>#N/A</c:v>
                </c:pt>
                <c:pt idx="34">
                  <c:v>1.9953924694922984</c:v>
                </c:pt>
                <c:pt idx="35">
                  <c:v>0</c:v>
                </c:pt>
                <c:pt idx="36">
                  <c:v>2.5149673809999999</c:v>
                </c:pt>
                <c:pt idx="37">
                  <c:v>#N/A</c:v>
                </c:pt>
                <c:pt idx="38">
                  <c:v>4.6197252979999996</c:v>
                </c:pt>
                <c:pt idx="39">
                  <c:v>#N/A</c:v>
                </c:pt>
                <c:pt idx="40">
                  <c:v>#N/A</c:v>
                </c:pt>
                <c:pt idx="41">
                  <c:v>#N/A</c:v>
                </c:pt>
                <c:pt idx="42">
                  <c:v>#N/A</c:v>
                </c:pt>
                <c:pt idx="43">
                  <c:v>#N/A</c:v>
                </c:pt>
                <c:pt idx="44">
                  <c:v>#N/A</c:v>
                </c:pt>
                <c:pt idx="45">
                  <c:v>2.9193188120000002</c:v>
                </c:pt>
              </c:numCache>
            </c:numRef>
          </c:val>
          <c:smooth val="0"/>
          <c:extLst>
            <c:ext xmlns:c16="http://schemas.microsoft.com/office/drawing/2014/chart" uri="{C3380CC4-5D6E-409C-BE32-E72D297353CC}">
              <c16:uniqueId val="{00000001-DB53-4237-896A-B746A06E7B89}"/>
            </c:ext>
          </c:extLst>
        </c:ser>
        <c:dLbls>
          <c:showLegendKey val="0"/>
          <c:showVal val="0"/>
          <c:showCatName val="0"/>
          <c:showSerName val="0"/>
          <c:showPercent val="0"/>
          <c:showBubbleSize val="0"/>
        </c:dLbls>
        <c:marker val="1"/>
        <c:smooth val="0"/>
        <c:axId val="1830727648"/>
        <c:axId val="2078629856"/>
      </c:lineChart>
      <c:dateAx>
        <c:axId val="18307276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29856"/>
        <c:crosses val="autoZero"/>
        <c:auto val="1"/>
        <c:lblOffset val="100"/>
        <c:baseTimeUnit val="days"/>
      </c:dateAx>
      <c:valAx>
        <c:axId val="207862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27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Site'!$IF$1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Site'!$IF$2:$IF$85</c:f>
              <c:numCache>
                <c:formatCode>General</c:formatCode>
                <c:ptCount val="84"/>
                <c:pt idx="0">
                  <c:v>4.01</c:v>
                </c:pt>
                <c:pt idx="1">
                  <c:v>4.51</c:v>
                </c:pt>
                <c:pt idx="2">
                  <c:v>3.48</c:v>
                </c:pt>
                <c:pt idx="3">
                  <c:v>3.88</c:v>
                </c:pt>
                <c:pt idx="4">
                  <c:v>3.47</c:v>
                </c:pt>
                <c:pt idx="5">
                  <c:v>3.58</c:v>
                </c:pt>
                <c:pt idx="6">
                  <c:v>4.5</c:v>
                </c:pt>
                <c:pt idx="7">
                  <c:v>-3.31</c:v>
                </c:pt>
                <c:pt idx="8">
                  <c:v>#N/A</c:v>
                </c:pt>
                <c:pt idx="9">
                  <c:v>#N/A</c:v>
                </c:pt>
                <c:pt idx="10">
                  <c:v>#N/A</c:v>
                </c:pt>
                <c:pt idx="11">
                  <c:v>#N/A</c:v>
                </c:pt>
                <c:pt idx="12">
                  <c:v>#N/A</c:v>
                </c:pt>
                <c:pt idx="13">
                  <c:v>#N/A</c:v>
                </c:pt>
                <c:pt idx="14">
                  <c:v>#N/A</c:v>
                </c:pt>
                <c:pt idx="15">
                  <c:v>#N/A</c:v>
                </c:pt>
                <c:pt idx="16">
                  <c:v>#N/A</c:v>
                </c:pt>
                <c:pt idx="17">
                  <c:v>5.0599999999999996</c:v>
                </c:pt>
                <c:pt idx="18">
                  <c:v>5.23</c:v>
                </c:pt>
                <c:pt idx="19">
                  <c:v>4.46</c:v>
                </c:pt>
                <c:pt idx="20">
                  <c:v>4.9000000000000004</c:v>
                </c:pt>
                <c:pt idx="21">
                  <c:v>#N/A</c:v>
                </c:pt>
                <c:pt idx="22">
                  <c:v>6.4</c:v>
                </c:pt>
                <c:pt idx="23">
                  <c:v>7.44</c:v>
                </c:pt>
                <c:pt idx="24">
                  <c:v>#N/A</c:v>
                </c:pt>
                <c:pt idx="25">
                  <c:v>6.26</c:v>
                </c:pt>
                <c:pt idx="26">
                  <c:v>5.13</c:v>
                </c:pt>
                <c:pt idx="27">
                  <c:v>#N/A</c:v>
                </c:pt>
                <c:pt idx="28">
                  <c:v>#N/A</c:v>
                </c:pt>
                <c:pt idx="29">
                  <c:v>4.97</c:v>
                </c:pt>
                <c:pt idx="30">
                  <c:v>#N/A</c:v>
                </c:pt>
                <c:pt idx="31">
                  <c:v>#N/A</c:v>
                </c:pt>
                <c:pt idx="32">
                  <c:v>6.07</c:v>
                </c:pt>
                <c:pt idx="33">
                  <c:v>#N/A</c:v>
                </c:pt>
                <c:pt idx="34">
                  <c:v>6.54</c:v>
                </c:pt>
                <c:pt idx="35">
                  <c:v>#N/A</c:v>
                </c:pt>
                <c:pt idx="36">
                  <c:v>6.47</c:v>
                </c:pt>
                <c:pt idx="37">
                  <c:v>#N/A</c:v>
                </c:pt>
                <c:pt idx="38">
                  <c:v>5.83</c:v>
                </c:pt>
                <c:pt idx="39">
                  <c:v>5.66</c:v>
                </c:pt>
                <c:pt idx="40">
                  <c:v>#N/A</c:v>
                </c:pt>
                <c:pt idx="41">
                  <c:v>#N/A</c:v>
                </c:pt>
                <c:pt idx="42">
                  <c:v>3.91</c:v>
                </c:pt>
                <c:pt idx="43">
                  <c:v>2.73</c:v>
                </c:pt>
                <c:pt idx="44">
                  <c:v>3.61</c:v>
                </c:pt>
                <c:pt idx="45">
                  <c:v>4.29</c:v>
                </c:pt>
              </c:numCache>
            </c:numRef>
          </c:val>
          <c:smooth val="0"/>
          <c:extLst>
            <c:ext xmlns:c16="http://schemas.microsoft.com/office/drawing/2014/chart" uri="{C3380CC4-5D6E-409C-BE32-E72D297353CC}">
              <c16:uniqueId val="{00000000-EDCD-4E80-B9DF-9BB8FC927FCF}"/>
            </c:ext>
          </c:extLst>
        </c:ser>
        <c:ser>
          <c:idx val="1"/>
          <c:order val="1"/>
          <c:tx>
            <c:strRef>
              <c:f>'By Site'!$IO$1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Site'!$IO$2:$IO$85</c:f>
              <c:numCache>
                <c:formatCode>General</c:formatCode>
                <c:ptCount val="84"/>
                <c:pt idx="0">
                  <c:v>#N/A</c:v>
                </c:pt>
                <c:pt idx="1">
                  <c:v>4.76</c:v>
                </c:pt>
                <c:pt idx="2">
                  <c:v>3.69</c:v>
                </c:pt>
                <c:pt idx="3">
                  <c:v>4.45</c:v>
                </c:pt>
                <c:pt idx="4">
                  <c:v>3.2</c:v>
                </c:pt>
                <c:pt idx="5">
                  <c:v>3.78</c:v>
                </c:pt>
                <c:pt idx="6">
                  <c:v>4.99</c:v>
                </c:pt>
                <c:pt idx="7">
                  <c:v>-2.42</c:v>
                </c:pt>
                <c:pt idx="8">
                  <c:v>#N/A</c:v>
                </c:pt>
                <c:pt idx="9">
                  <c:v>#N/A</c:v>
                </c:pt>
                <c:pt idx="10">
                  <c:v>#N/A</c:v>
                </c:pt>
                <c:pt idx="11">
                  <c:v>#N/A</c:v>
                </c:pt>
                <c:pt idx="12">
                  <c:v>#N/A</c:v>
                </c:pt>
                <c:pt idx="13">
                  <c:v>#N/A</c:v>
                </c:pt>
                <c:pt idx="14">
                  <c:v>#N/A</c:v>
                </c:pt>
                <c:pt idx="15">
                  <c:v>#N/A</c:v>
                </c:pt>
                <c:pt idx="16">
                  <c:v>#N/A</c:v>
                </c:pt>
                <c:pt idx="17">
                  <c:v>4.83</c:v>
                </c:pt>
                <c:pt idx="18">
                  <c:v>4.43</c:v>
                </c:pt>
                <c:pt idx="19">
                  <c:v>4.82</c:v>
                </c:pt>
                <c:pt idx="20">
                  <c:v>4.07</c:v>
                </c:pt>
                <c:pt idx="21">
                  <c:v>#N/A</c:v>
                </c:pt>
                <c:pt idx="22">
                  <c:v>5.58</c:v>
                </c:pt>
                <c:pt idx="23">
                  <c:v>5.76</c:v>
                </c:pt>
                <c:pt idx="24">
                  <c:v>6.37</c:v>
                </c:pt>
                <c:pt idx="25">
                  <c:v>7.78</c:v>
                </c:pt>
                <c:pt idx="26">
                  <c:v>#N/A</c:v>
                </c:pt>
                <c:pt idx="27">
                  <c:v>3.42</c:v>
                </c:pt>
                <c:pt idx="28">
                  <c:v>#N/A</c:v>
                </c:pt>
                <c:pt idx="29">
                  <c:v>3.67</c:v>
                </c:pt>
                <c:pt idx="30">
                  <c:v>#N/A</c:v>
                </c:pt>
                <c:pt idx="31">
                  <c:v>#N/A</c:v>
                </c:pt>
                <c:pt idx="32">
                  <c:v>3.65</c:v>
                </c:pt>
                <c:pt idx="33">
                  <c:v>#N/A</c:v>
                </c:pt>
                <c:pt idx="34">
                  <c:v>-1.2</c:v>
                </c:pt>
                <c:pt idx="35">
                  <c:v>#N/A</c:v>
                </c:pt>
                <c:pt idx="36">
                  <c:v>5.62</c:v>
                </c:pt>
                <c:pt idx="37">
                  <c:v>#N/A</c:v>
                </c:pt>
                <c:pt idx="38">
                  <c:v>4.09</c:v>
                </c:pt>
                <c:pt idx="39">
                  <c:v>3.29</c:v>
                </c:pt>
                <c:pt idx="40">
                  <c:v>#N/A</c:v>
                </c:pt>
                <c:pt idx="41">
                  <c:v>#N/A</c:v>
                </c:pt>
                <c:pt idx="42">
                  <c:v>3.34</c:v>
                </c:pt>
                <c:pt idx="43">
                  <c:v>3.77</c:v>
                </c:pt>
                <c:pt idx="44">
                  <c:v>3.62</c:v>
                </c:pt>
                <c:pt idx="45">
                  <c:v>3.4</c:v>
                </c:pt>
              </c:numCache>
            </c:numRef>
          </c:val>
          <c:smooth val="0"/>
          <c:extLst>
            <c:ext xmlns:c16="http://schemas.microsoft.com/office/drawing/2014/chart" uri="{C3380CC4-5D6E-409C-BE32-E72D297353CC}">
              <c16:uniqueId val="{00000001-EDCD-4E80-B9DF-9BB8FC927FCF}"/>
            </c:ext>
          </c:extLst>
        </c:ser>
        <c:dLbls>
          <c:showLegendKey val="0"/>
          <c:showVal val="0"/>
          <c:showCatName val="0"/>
          <c:showSerName val="0"/>
          <c:showPercent val="0"/>
          <c:showBubbleSize val="0"/>
        </c:dLbls>
        <c:marker val="1"/>
        <c:smooth val="0"/>
        <c:axId val="1896284864"/>
        <c:axId val="2068147392"/>
      </c:lineChart>
      <c:dateAx>
        <c:axId val="189628486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47392"/>
        <c:crosses val="autoZero"/>
        <c:auto val="1"/>
        <c:lblOffset val="100"/>
        <c:baseTimeUnit val="days"/>
      </c:dateAx>
      <c:valAx>
        <c:axId val="2068147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8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Site'!$IE$1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Site'!$IE$2:$IE$85</c:f>
              <c:numCache>
                <c:formatCode>General</c:formatCode>
                <c:ptCount val="84"/>
                <c:pt idx="0">
                  <c:v>7.4999999999999997E-2</c:v>
                </c:pt>
                <c:pt idx="1">
                  <c:v>0.11799999999999999</c:v>
                </c:pt>
                <c:pt idx="2">
                  <c:v>0.40200000000000002</c:v>
                </c:pt>
                <c:pt idx="3">
                  <c:v>0.67700000000000005</c:v>
                </c:pt>
                <c:pt idx="4">
                  <c:v>0.40699999999999997</c:v>
                </c:pt>
                <c:pt idx="5">
                  <c:v>0.36799999999999999</c:v>
                </c:pt>
                <c:pt idx="6">
                  <c:v>0.24299999999999999</c:v>
                </c:pt>
                <c:pt idx="7">
                  <c:v>0.317</c:v>
                </c:pt>
                <c:pt idx="8">
                  <c:v>#N/A</c:v>
                </c:pt>
                <c:pt idx="9">
                  <c:v>#N/A</c:v>
                </c:pt>
                <c:pt idx="10">
                  <c:v>#N/A</c:v>
                </c:pt>
                <c:pt idx="11">
                  <c:v>#N/A</c:v>
                </c:pt>
                <c:pt idx="12">
                  <c:v>#N/A</c:v>
                </c:pt>
                <c:pt idx="13">
                  <c:v>#N/A</c:v>
                </c:pt>
                <c:pt idx="14">
                  <c:v>#N/A</c:v>
                </c:pt>
                <c:pt idx="15">
                  <c:v>#N/A</c:v>
                </c:pt>
                <c:pt idx="16">
                  <c:v>#N/A</c:v>
                </c:pt>
                <c:pt idx="17">
                  <c:v>5.4800000000000001E-2</c:v>
                </c:pt>
                <c:pt idx="18">
                  <c:v>2.9600000000000001E-2</c:v>
                </c:pt>
                <c:pt idx="19">
                  <c:v>3.1699999999999999E-2</c:v>
                </c:pt>
                <c:pt idx="20">
                  <c:v>2.2200000000000001E-2</c:v>
                </c:pt>
                <c:pt idx="21">
                  <c:v>#N/A</c:v>
                </c:pt>
                <c:pt idx="22">
                  <c:v>3.2500000000000001E-2</c:v>
                </c:pt>
                <c:pt idx="23">
                  <c:v>9.7100000000000006E-2</c:v>
                </c:pt>
                <c:pt idx="24">
                  <c:v>#N/A</c:v>
                </c:pt>
                <c:pt idx="25">
                  <c:v>1.84E-2</c:v>
                </c:pt>
                <c:pt idx="26">
                  <c:v>9.9600000000000001E-3</c:v>
                </c:pt>
                <c:pt idx="27">
                  <c:v>#N/A</c:v>
                </c:pt>
                <c:pt idx="28">
                  <c:v>#N/A</c:v>
                </c:pt>
                <c:pt idx="29">
                  <c:v>1.3899999999999999E-2</c:v>
                </c:pt>
                <c:pt idx="30">
                  <c:v>#N/A</c:v>
                </c:pt>
                <c:pt idx="31">
                  <c:v>#N/A</c:v>
                </c:pt>
                <c:pt idx="32">
                  <c:v>2.1899999999999999E-2</c:v>
                </c:pt>
                <c:pt idx="33">
                  <c:v>#N/A</c:v>
                </c:pt>
                <c:pt idx="34">
                  <c:v>1.6299999999999999E-2</c:v>
                </c:pt>
                <c:pt idx="35">
                  <c:v>#N/A</c:v>
                </c:pt>
                <c:pt idx="36">
                  <c:v>3.0499999999999999E-2</c:v>
                </c:pt>
                <c:pt idx="37">
                  <c:v>#N/A</c:v>
                </c:pt>
                <c:pt idx="38">
                  <c:v>1.2200000000000001E-2</c:v>
                </c:pt>
                <c:pt idx="39">
                  <c:v>1.7500000000000002E-2</c:v>
                </c:pt>
                <c:pt idx="40">
                  <c:v>#N/A</c:v>
                </c:pt>
                <c:pt idx="41">
                  <c:v>#N/A</c:v>
                </c:pt>
                <c:pt idx="42">
                  <c:v>3.1399999999999997E-2</c:v>
                </c:pt>
                <c:pt idx="43">
                  <c:v>1.12E-2</c:v>
                </c:pt>
                <c:pt idx="44">
                  <c:v>4.1599999999999996E-3</c:v>
                </c:pt>
                <c:pt idx="45">
                  <c:v>-5.7999999999999996E-3</c:v>
                </c:pt>
              </c:numCache>
            </c:numRef>
          </c:val>
          <c:smooth val="0"/>
          <c:extLst>
            <c:ext xmlns:c16="http://schemas.microsoft.com/office/drawing/2014/chart" uri="{C3380CC4-5D6E-409C-BE32-E72D297353CC}">
              <c16:uniqueId val="{00000000-B31D-4F0A-A8C4-EEFDBD48BDD7}"/>
            </c:ext>
          </c:extLst>
        </c:ser>
        <c:ser>
          <c:idx val="1"/>
          <c:order val="1"/>
          <c:tx>
            <c:strRef>
              <c:f>'By Site'!$IN$1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Site'!$IN$2:$IN$85</c:f>
              <c:numCache>
                <c:formatCode>General</c:formatCode>
                <c:ptCount val="84"/>
                <c:pt idx="0">
                  <c:v>#N/A</c:v>
                </c:pt>
                <c:pt idx="1">
                  <c:v>3.3300000000000003E-2</c:v>
                </c:pt>
                <c:pt idx="2">
                  <c:v>0.59</c:v>
                </c:pt>
                <c:pt idx="3">
                  <c:v>1.05</c:v>
                </c:pt>
                <c:pt idx="4">
                  <c:v>6.4399999999999999E-2</c:v>
                </c:pt>
                <c:pt idx="5">
                  <c:v>0.35899999999999999</c:v>
                </c:pt>
                <c:pt idx="6">
                  <c:v>0.56599999999999995</c:v>
                </c:pt>
                <c:pt idx="7">
                  <c:v>0.219</c:v>
                </c:pt>
                <c:pt idx="8">
                  <c:v>#N/A</c:v>
                </c:pt>
                <c:pt idx="9">
                  <c:v>#N/A</c:v>
                </c:pt>
                <c:pt idx="10">
                  <c:v>#N/A</c:v>
                </c:pt>
                <c:pt idx="11">
                  <c:v>#N/A</c:v>
                </c:pt>
                <c:pt idx="12">
                  <c:v>#N/A</c:v>
                </c:pt>
                <c:pt idx="13">
                  <c:v>#N/A</c:v>
                </c:pt>
                <c:pt idx="14">
                  <c:v>#N/A</c:v>
                </c:pt>
                <c:pt idx="15">
                  <c:v>#N/A</c:v>
                </c:pt>
                <c:pt idx="16">
                  <c:v>#N/A</c:v>
                </c:pt>
                <c:pt idx="17">
                  <c:v>0.13</c:v>
                </c:pt>
                <c:pt idx="18">
                  <c:v>0.127</c:v>
                </c:pt>
                <c:pt idx="19">
                  <c:v>3.3000000000000002E-2</c:v>
                </c:pt>
                <c:pt idx="20">
                  <c:v>3.3099999999999997E-2</c:v>
                </c:pt>
                <c:pt idx="21">
                  <c:v>#N/A</c:v>
                </c:pt>
                <c:pt idx="22">
                  <c:v>6.6900000000000001E-2</c:v>
                </c:pt>
                <c:pt idx="23">
                  <c:v>0.18099999999999999</c:v>
                </c:pt>
                <c:pt idx="24">
                  <c:v>4.3499999999999997E-2</c:v>
                </c:pt>
                <c:pt idx="25">
                  <c:v>0.106</c:v>
                </c:pt>
                <c:pt idx="26">
                  <c:v>#N/A</c:v>
                </c:pt>
                <c:pt idx="27">
                  <c:v>0.126</c:v>
                </c:pt>
                <c:pt idx="28">
                  <c:v>#N/A</c:v>
                </c:pt>
                <c:pt idx="29">
                  <c:v>0.47799999999999998</c:v>
                </c:pt>
                <c:pt idx="30">
                  <c:v>#N/A</c:v>
                </c:pt>
                <c:pt idx="31">
                  <c:v>#N/A</c:v>
                </c:pt>
                <c:pt idx="32">
                  <c:v>8.4199999999999997E-2</c:v>
                </c:pt>
                <c:pt idx="33">
                  <c:v>#N/A</c:v>
                </c:pt>
                <c:pt idx="34">
                  <c:v>4.82E-2</c:v>
                </c:pt>
                <c:pt idx="35">
                  <c:v>#N/A</c:v>
                </c:pt>
                <c:pt idx="36">
                  <c:v>0.82299999999999995</c:v>
                </c:pt>
                <c:pt idx="37">
                  <c:v>#N/A</c:v>
                </c:pt>
                <c:pt idx="38">
                  <c:v>1.04E-2</c:v>
                </c:pt>
                <c:pt idx="39">
                  <c:v>4.8500000000000001E-2</c:v>
                </c:pt>
                <c:pt idx="40">
                  <c:v>#N/A</c:v>
                </c:pt>
                <c:pt idx="41">
                  <c:v>#N/A</c:v>
                </c:pt>
                <c:pt idx="42">
                  <c:v>1.35E-2</c:v>
                </c:pt>
                <c:pt idx="43">
                  <c:v>1.46E-2</c:v>
                </c:pt>
                <c:pt idx="44">
                  <c:v>1.5100000000000001E-2</c:v>
                </c:pt>
                <c:pt idx="45">
                  <c:v>0.186</c:v>
                </c:pt>
              </c:numCache>
            </c:numRef>
          </c:val>
          <c:smooth val="0"/>
          <c:extLst>
            <c:ext xmlns:c16="http://schemas.microsoft.com/office/drawing/2014/chart" uri="{C3380CC4-5D6E-409C-BE32-E72D297353CC}">
              <c16:uniqueId val="{00000001-B31D-4F0A-A8C4-EEFDBD48BDD7}"/>
            </c:ext>
          </c:extLst>
        </c:ser>
        <c:dLbls>
          <c:showLegendKey val="0"/>
          <c:showVal val="0"/>
          <c:showCatName val="0"/>
          <c:showSerName val="0"/>
          <c:showPercent val="0"/>
          <c:showBubbleSize val="0"/>
        </c:dLbls>
        <c:marker val="1"/>
        <c:smooth val="0"/>
        <c:axId val="1896259264"/>
        <c:axId val="2068141568"/>
      </c:lineChart>
      <c:dateAx>
        <c:axId val="189625926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41568"/>
        <c:crosses val="autoZero"/>
        <c:auto val="1"/>
        <c:lblOffset val="100"/>
        <c:baseTimeUnit val="days"/>
      </c:dateAx>
      <c:valAx>
        <c:axId val="2068141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5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Site'!$IG$1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Site'!$IG$2:$IG$85</c:f>
              <c:numCache>
                <c:formatCode>General</c:formatCode>
                <c:ptCount val="84"/>
                <c:pt idx="0">
                  <c:v>1.69</c:v>
                </c:pt>
                <c:pt idx="1">
                  <c:v>1.19</c:v>
                </c:pt>
                <c:pt idx="2">
                  <c:v>2.38</c:v>
                </c:pt>
                <c:pt idx="3">
                  <c:v>3.91</c:v>
                </c:pt>
                <c:pt idx="4">
                  <c:v>4.45</c:v>
                </c:pt>
                <c:pt idx="5">
                  <c:v>3.97</c:v>
                </c:pt>
                <c:pt idx="6">
                  <c:v>3.86</c:v>
                </c:pt>
                <c:pt idx="7">
                  <c:v>3.1739999999999999</c:v>
                </c:pt>
                <c:pt idx="8">
                  <c:v>#N/A</c:v>
                </c:pt>
                <c:pt idx="9">
                  <c:v>#N/A</c:v>
                </c:pt>
                <c:pt idx="10">
                  <c:v>#N/A</c:v>
                </c:pt>
                <c:pt idx="11">
                  <c:v>#N/A</c:v>
                </c:pt>
                <c:pt idx="12">
                  <c:v>#N/A</c:v>
                </c:pt>
                <c:pt idx="13">
                  <c:v>#N/A</c:v>
                </c:pt>
                <c:pt idx="14">
                  <c:v>#N/A</c:v>
                </c:pt>
                <c:pt idx="15">
                  <c:v>#N/A</c:v>
                </c:pt>
                <c:pt idx="16">
                  <c:v>#N/A</c:v>
                </c:pt>
                <c:pt idx="17">
                  <c:v>2.778</c:v>
                </c:pt>
                <c:pt idx="18">
                  <c:v>1.262</c:v>
                </c:pt>
                <c:pt idx="19">
                  <c:v>1.3660000000000001</c:v>
                </c:pt>
                <c:pt idx="20">
                  <c:v>1.2629999999999999</c:v>
                </c:pt>
                <c:pt idx="21">
                  <c:v>#N/A</c:v>
                </c:pt>
                <c:pt idx="22">
                  <c:v>2.6303000000000001</c:v>
                </c:pt>
                <c:pt idx="23">
                  <c:v>3.9144999999999999</c:v>
                </c:pt>
                <c:pt idx="24">
                  <c:v>4.4679000000000002</c:v>
                </c:pt>
                <c:pt idx="25">
                  <c:v>#N/A</c:v>
                </c:pt>
                <c:pt idx="26">
                  <c:v>4.0941178841014541</c:v>
                </c:pt>
                <c:pt idx="27">
                  <c:v>#N/A</c:v>
                </c:pt>
                <c:pt idx="28">
                  <c:v>#N/A</c:v>
                </c:pt>
                <c:pt idx="29">
                  <c:v>3.4111295772477637</c:v>
                </c:pt>
                <c:pt idx="30">
                  <c:v>#N/A</c:v>
                </c:pt>
                <c:pt idx="31">
                  <c:v>4.0629230549104651</c:v>
                </c:pt>
                <c:pt idx="32">
                  <c:v>3.6601929880850261</c:v>
                </c:pt>
                <c:pt idx="33">
                  <c:v>#N/A</c:v>
                </c:pt>
                <c:pt idx="34">
                  <c:v>3.8998456881066343</c:v>
                </c:pt>
                <c:pt idx="35">
                  <c:v>#N/A</c:v>
                </c:pt>
                <c:pt idx="36">
                  <c:v>3.350875125</c:v>
                </c:pt>
                <c:pt idx="37">
                  <c:v>#N/A</c:v>
                </c:pt>
                <c:pt idx="38">
                  <c:v>3.6899206790000001</c:v>
                </c:pt>
                <c:pt idx="39">
                  <c:v>3.1284581130000002</c:v>
                </c:pt>
                <c:pt idx="40">
                  <c:v>#N/A</c:v>
                </c:pt>
                <c:pt idx="41">
                  <c:v>#N/A</c:v>
                </c:pt>
                <c:pt idx="42">
                  <c:v>1.269268383</c:v>
                </c:pt>
                <c:pt idx="43">
                  <c:v>1.2851537770000001</c:v>
                </c:pt>
                <c:pt idx="44">
                  <c:v>1.314639385</c:v>
                </c:pt>
                <c:pt idx="45">
                  <c:v>1.307256462</c:v>
                </c:pt>
              </c:numCache>
            </c:numRef>
          </c:val>
          <c:smooth val="0"/>
          <c:extLst>
            <c:ext xmlns:c16="http://schemas.microsoft.com/office/drawing/2014/chart" uri="{C3380CC4-5D6E-409C-BE32-E72D297353CC}">
              <c16:uniqueId val="{00000000-2DDF-4925-9DFE-EC0ABB9969F2}"/>
            </c:ext>
          </c:extLst>
        </c:ser>
        <c:ser>
          <c:idx val="1"/>
          <c:order val="1"/>
          <c:tx>
            <c:strRef>
              <c:f>'By Site'!$IP$1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Site'!$IP$2:$IP$85</c:f>
              <c:numCache>
                <c:formatCode>General</c:formatCode>
                <c:ptCount val="84"/>
                <c:pt idx="0">
                  <c:v>#N/A</c:v>
                </c:pt>
                <c:pt idx="1">
                  <c:v>0.98</c:v>
                </c:pt>
                <c:pt idx="2">
                  <c:v>#N/A</c:v>
                </c:pt>
                <c:pt idx="3">
                  <c:v>1.53</c:v>
                </c:pt>
                <c:pt idx="4">
                  <c:v>1.22</c:v>
                </c:pt>
                <c:pt idx="5">
                  <c:v>1.1599999999999999</c:v>
                </c:pt>
                <c:pt idx="6">
                  <c:v>1.07</c:v>
                </c:pt>
                <c:pt idx="7">
                  <c:v>1.113</c:v>
                </c:pt>
                <c:pt idx="8">
                  <c:v>#N/A</c:v>
                </c:pt>
                <c:pt idx="9">
                  <c:v>#N/A</c:v>
                </c:pt>
                <c:pt idx="10">
                  <c:v>#N/A</c:v>
                </c:pt>
                <c:pt idx="11">
                  <c:v>#N/A</c:v>
                </c:pt>
                <c:pt idx="12">
                  <c:v>#N/A</c:v>
                </c:pt>
                <c:pt idx="13">
                  <c:v>#N/A</c:v>
                </c:pt>
                <c:pt idx="14">
                  <c:v>#N/A</c:v>
                </c:pt>
                <c:pt idx="15">
                  <c:v>#N/A</c:v>
                </c:pt>
                <c:pt idx="16">
                  <c:v>#N/A</c:v>
                </c:pt>
                <c:pt idx="17">
                  <c:v>0.98499999999999999</c:v>
                </c:pt>
                <c:pt idx="18">
                  <c:v>0.89400000000000002</c:v>
                </c:pt>
                <c:pt idx="19">
                  <c:v>1.1679999999999999</c:v>
                </c:pt>
                <c:pt idx="20">
                  <c:v>1.323</c:v>
                </c:pt>
                <c:pt idx="21">
                  <c:v>#N/A</c:v>
                </c:pt>
                <c:pt idx="22">
                  <c:v>0.99299999999999999</c:v>
                </c:pt>
                <c:pt idx="23">
                  <c:v>1.0462</c:v>
                </c:pt>
                <c:pt idx="24">
                  <c:v>1.0759000000000001</c:v>
                </c:pt>
                <c:pt idx="25">
                  <c:v>1.0577000000000001</c:v>
                </c:pt>
                <c:pt idx="26">
                  <c:v>#N/A</c:v>
                </c:pt>
                <c:pt idx="27">
                  <c:v>1.0436162749591078</c:v>
                </c:pt>
                <c:pt idx="28">
                  <c:v>#N/A</c:v>
                </c:pt>
                <c:pt idx="29">
                  <c:v>1.0139559967861587</c:v>
                </c:pt>
                <c:pt idx="30">
                  <c:v>#N/A</c:v>
                </c:pt>
                <c:pt idx="31">
                  <c:v>0.95055967069130642</c:v>
                </c:pt>
                <c:pt idx="32">
                  <c:v>1.0593718829324936</c:v>
                </c:pt>
                <c:pt idx="33">
                  <c:v>#N/A</c:v>
                </c:pt>
                <c:pt idx="34">
                  <c:v>1.0426747685867255</c:v>
                </c:pt>
                <c:pt idx="35">
                  <c:v>#N/A</c:v>
                </c:pt>
                <c:pt idx="36">
                  <c:v>1.042744613</c:v>
                </c:pt>
                <c:pt idx="37">
                  <c:v>#N/A</c:v>
                </c:pt>
                <c:pt idx="38">
                  <c:v>1.1228309270000001</c:v>
                </c:pt>
                <c:pt idx="39">
                  <c:v>1.2217463120000001</c:v>
                </c:pt>
                <c:pt idx="40">
                  <c:v>#N/A</c:v>
                </c:pt>
                <c:pt idx="41">
                  <c:v>#N/A</c:v>
                </c:pt>
                <c:pt idx="42">
                  <c:v>1.152464012</c:v>
                </c:pt>
                <c:pt idx="43">
                  <c:v>1.1160210479999999</c:v>
                </c:pt>
                <c:pt idx="44">
                  <c:v>1.0649365120000001</c:v>
                </c:pt>
                <c:pt idx="45">
                  <c:v>1.115271721</c:v>
                </c:pt>
              </c:numCache>
            </c:numRef>
          </c:val>
          <c:smooth val="0"/>
          <c:extLst>
            <c:ext xmlns:c16="http://schemas.microsoft.com/office/drawing/2014/chart" uri="{C3380CC4-5D6E-409C-BE32-E72D297353CC}">
              <c16:uniqueId val="{00000001-2DDF-4925-9DFE-EC0ABB9969F2}"/>
            </c:ext>
          </c:extLst>
        </c:ser>
        <c:dLbls>
          <c:showLegendKey val="0"/>
          <c:showVal val="0"/>
          <c:showCatName val="0"/>
          <c:showSerName val="0"/>
          <c:showPercent val="0"/>
          <c:showBubbleSize val="0"/>
        </c:dLbls>
        <c:marker val="1"/>
        <c:smooth val="0"/>
        <c:axId val="2069568496"/>
        <c:axId val="2075232016"/>
      </c:lineChart>
      <c:dateAx>
        <c:axId val="206956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232016"/>
        <c:crosses val="autoZero"/>
        <c:auto val="1"/>
        <c:lblOffset val="100"/>
        <c:baseTimeUnit val="days"/>
      </c:dateAx>
      <c:valAx>
        <c:axId val="2075232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6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Four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Site'!$ID$1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Site'!$ID$2:$ID$85</c:f>
              <c:numCache>
                <c:formatCode>General</c:formatCode>
                <c:ptCount val="84"/>
                <c:pt idx="0">
                  <c:v>419</c:v>
                </c:pt>
                <c:pt idx="1">
                  <c:v>658</c:v>
                </c:pt>
                <c:pt idx="2">
                  <c:v>706</c:v>
                </c:pt>
                <c:pt idx="3">
                  <c:v>762</c:v>
                </c:pt>
                <c:pt idx="4">
                  <c:v>1009</c:v>
                </c:pt>
                <c:pt idx="5">
                  <c:v>495</c:v>
                </c:pt>
                <c:pt idx="6">
                  <c:v>1039</c:v>
                </c:pt>
                <c:pt idx="7">
                  <c:v>819</c:v>
                </c:pt>
                <c:pt idx="8">
                  <c:v>#N/A</c:v>
                </c:pt>
                <c:pt idx="9">
                  <c:v>#N/A</c:v>
                </c:pt>
                <c:pt idx="10">
                  <c:v>#N/A</c:v>
                </c:pt>
                <c:pt idx="11">
                  <c:v>#N/A</c:v>
                </c:pt>
                <c:pt idx="12">
                  <c:v>#N/A</c:v>
                </c:pt>
                <c:pt idx="13">
                  <c:v>#N/A</c:v>
                </c:pt>
                <c:pt idx="14">
                  <c:v>#N/A</c:v>
                </c:pt>
                <c:pt idx="15">
                  <c:v>#N/A</c:v>
                </c:pt>
                <c:pt idx="16">
                  <c:v>#N/A</c:v>
                </c:pt>
                <c:pt idx="17">
                  <c:v>#N/A</c:v>
                </c:pt>
                <c:pt idx="18">
                  <c:v>745</c:v>
                </c:pt>
                <c:pt idx="19">
                  <c:v>691</c:v>
                </c:pt>
                <c:pt idx="20">
                  <c:v>773</c:v>
                </c:pt>
                <c:pt idx="21">
                  <c:v>#N/A</c:v>
                </c:pt>
                <c:pt idx="22">
                  <c:v>809</c:v>
                </c:pt>
                <c:pt idx="23">
                  <c:v>#N/A</c:v>
                </c:pt>
                <c:pt idx="24">
                  <c:v>#N/A</c:v>
                </c:pt>
                <c:pt idx="25">
                  <c:v>#N/A</c:v>
                </c:pt>
                <c:pt idx="26">
                  <c:v>983</c:v>
                </c:pt>
                <c:pt idx="27">
                  <c:v>#N/A</c:v>
                </c:pt>
                <c:pt idx="28">
                  <c:v>#N/A</c:v>
                </c:pt>
                <c:pt idx="29">
                  <c:v>1066</c:v>
                </c:pt>
                <c:pt idx="30">
                  <c:v>#N/A</c:v>
                </c:pt>
                <c:pt idx="31">
                  <c:v>1171</c:v>
                </c:pt>
                <c:pt idx="32">
                  <c:v>790</c:v>
                </c:pt>
                <c:pt idx="33">
                  <c:v>#N/A</c:v>
                </c:pt>
                <c:pt idx="34">
                  <c:v>1133</c:v>
                </c:pt>
                <c:pt idx="35">
                  <c:v>#N/A</c:v>
                </c:pt>
                <c:pt idx="36">
                  <c:v>1047</c:v>
                </c:pt>
                <c:pt idx="37">
                  <c:v>#N/A</c:v>
                </c:pt>
                <c:pt idx="38">
                  <c:v>823</c:v>
                </c:pt>
                <c:pt idx="39">
                  <c:v>751</c:v>
                </c:pt>
                <c:pt idx="40">
                  <c:v>#N/A</c:v>
                </c:pt>
                <c:pt idx="41">
                  <c:v>#N/A</c:v>
                </c:pt>
                <c:pt idx="42">
                  <c:v>#N/A</c:v>
                </c:pt>
                <c:pt idx="43">
                  <c:v>101</c:v>
                </c:pt>
                <c:pt idx="44">
                  <c:v>605</c:v>
                </c:pt>
                <c:pt idx="45">
                  <c:v>#N/A</c:v>
                </c:pt>
              </c:numCache>
            </c:numRef>
          </c:val>
          <c:smooth val="0"/>
          <c:extLst>
            <c:ext xmlns:c16="http://schemas.microsoft.com/office/drawing/2014/chart" uri="{C3380CC4-5D6E-409C-BE32-E72D297353CC}">
              <c16:uniqueId val="{00000000-E6F1-4D93-964D-C5755842EB63}"/>
            </c:ext>
          </c:extLst>
        </c:ser>
        <c:ser>
          <c:idx val="1"/>
          <c:order val="1"/>
          <c:tx>
            <c:strRef>
              <c:f>'By Site'!$IM$1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Site'!$IB$2:$IB$85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Site'!$IM$2:$IM$85</c:f>
              <c:numCache>
                <c:formatCode>General</c:formatCode>
                <c:ptCount val="84"/>
                <c:pt idx="0">
                  <c:v>#N/A</c:v>
                </c:pt>
                <c:pt idx="1">
                  <c:v>486</c:v>
                </c:pt>
                <c:pt idx="2">
                  <c:v>662</c:v>
                </c:pt>
                <c:pt idx="3">
                  <c:v>554</c:v>
                </c:pt>
                <c:pt idx="4">
                  <c:v>715</c:v>
                </c:pt>
                <c:pt idx="5">
                  <c:v>624</c:v>
                </c:pt>
                <c:pt idx="6">
                  <c:v>#N/A</c:v>
                </c:pt>
                <c:pt idx="7">
                  <c:v>628</c:v>
                </c:pt>
                <c:pt idx="8">
                  <c:v>#N/A</c:v>
                </c:pt>
                <c:pt idx="9">
                  <c:v>#N/A</c:v>
                </c:pt>
                <c:pt idx="10">
                  <c:v>#N/A</c:v>
                </c:pt>
                <c:pt idx="11">
                  <c:v>#N/A</c:v>
                </c:pt>
                <c:pt idx="12">
                  <c:v>#N/A</c:v>
                </c:pt>
                <c:pt idx="13">
                  <c:v>#N/A</c:v>
                </c:pt>
                <c:pt idx="14">
                  <c:v>#N/A</c:v>
                </c:pt>
                <c:pt idx="15">
                  <c:v>#N/A</c:v>
                </c:pt>
                <c:pt idx="16">
                  <c:v>#N/A</c:v>
                </c:pt>
                <c:pt idx="17">
                  <c:v>#N/A</c:v>
                </c:pt>
                <c:pt idx="18">
                  <c:v>692</c:v>
                </c:pt>
                <c:pt idx="19">
                  <c:v>743</c:v>
                </c:pt>
                <c:pt idx="20">
                  <c:v>709</c:v>
                </c:pt>
                <c:pt idx="21">
                  <c:v>#N/A</c:v>
                </c:pt>
                <c:pt idx="22">
                  <c:v>578</c:v>
                </c:pt>
                <c:pt idx="23">
                  <c:v>#N/A</c:v>
                </c:pt>
                <c:pt idx="24">
                  <c:v>#N/A</c:v>
                </c:pt>
                <c:pt idx="25">
                  <c:v>#N/A</c:v>
                </c:pt>
                <c:pt idx="26">
                  <c:v>#N/A</c:v>
                </c:pt>
                <c:pt idx="27">
                  <c:v>658</c:v>
                </c:pt>
                <c:pt idx="28">
                  <c:v>#N/A</c:v>
                </c:pt>
                <c:pt idx="29">
                  <c:v>518</c:v>
                </c:pt>
                <c:pt idx="30">
                  <c:v>#N/A</c:v>
                </c:pt>
                <c:pt idx="31">
                  <c:v>651</c:v>
                </c:pt>
                <c:pt idx="32">
                  <c:v>665</c:v>
                </c:pt>
                <c:pt idx="33">
                  <c:v>#N/A</c:v>
                </c:pt>
                <c:pt idx="34">
                  <c:v>650</c:v>
                </c:pt>
                <c:pt idx="35">
                  <c:v>#N/A</c:v>
                </c:pt>
                <c:pt idx="36">
                  <c:v>617</c:v>
                </c:pt>
                <c:pt idx="37">
                  <c:v>#N/A</c:v>
                </c:pt>
                <c:pt idx="38">
                  <c:v>762</c:v>
                </c:pt>
                <c:pt idx="39">
                  <c:v>653</c:v>
                </c:pt>
                <c:pt idx="40">
                  <c:v>#N/A</c:v>
                </c:pt>
                <c:pt idx="41">
                  <c:v>#N/A</c:v>
                </c:pt>
                <c:pt idx="42">
                  <c:v>#N/A</c:v>
                </c:pt>
                <c:pt idx="43">
                  <c:v>125</c:v>
                </c:pt>
                <c:pt idx="44">
                  <c:v>661</c:v>
                </c:pt>
                <c:pt idx="45">
                  <c:v>#N/A</c:v>
                </c:pt>
              </c:numCache>
            </c:numRef>
          </c:val>
          <c:smooth val="0"/>
          <c:extLst>
            <c:ext xmlns:c16="http://schemas.microsoft.com/office/drawing/2014/chart" uri="{C3380CC4-5D6E-409C-BE32-E72D297353CC}">
              <c16:uniqueId val="{00000001-E6F1-4D93-964D-C5755842EB63}"/>
            </c:ext>
          </c:extLst>
        </c:ser>
        <c:dLbls>
          <c:showLegendKey val="0"/>
          <c:showVal val="0"/>
          <c:showCatName val="0"/>
          <c:showSerName val="0"/>
          <c:showPercent val="0"/>
          <c:showBubbleSize val="0"/>
        </c:dLbls>
        <c:marker val="1"/>
        <c:smooth val="0"/>
        <c:axId val="1924007696"/>
        <c:axId val="1864059360"/>
      </c:lineChart>
      <c:dateAx>
        <c:axId val="19240076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059360"/>
        <c:crosses val="autoZero"/>
        <c:auto val="1"/>
        <c:lblOffset val="100"/>
        <c:baseTimeUnit val="days"/>
      </c:dateAx>
      <c:valAx>
        <c:axId val="186405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00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Marshall's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Site'!$JD$1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Site'!$JC$2:$JC$102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Site'!$JD$2:$JD$102</c:f>
              <c:numCache>
                <c:formatCode>General</c:formatCode>
                <c:ptCount val="101"/>
                <c:pt idx="0">
                  <c:v>8.7100000000000009</c:v>
                </c:pt>
                <c:pt idx="1">
                  <c:v>#N/A</c:v>
                </c:pt>
                <c:pt idx="2">
                  <c:v>#N/A</c:v>
                </c:pt>
                <c:pt idx="3">
                  <c:v>#N/A</c:v>
                </c:pt>
                <c:pt idx="4">
                  <c:v>#N/A</c:v>
                </c:pt>
                <c:pt idx="5">
                  <c:v>8.57</c:v>
                </c:pt>
                <c:pt idx="6">
                  <c:v>8.67</c:v>
                </c:pt>
                <c:pt idx="7">
                  <c:v>8.51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7.72</c:v>
                </c:pt>
              </c:numCache>
            </c:numRef>
          </c:val>
          <c:smooth val="0"/>
          <c:extLst>
            <c:ext xmlns:c16="http://schemas.microsoft.com/office/drawing/2014/chart" uri="{C3380CC4-5D6E-409C-BE32-E72D297353CC}">
              <c16:uniqueId val="{00000000-1887-4DF1-8E47-330D6287072B}"/>
            </c:ext>
          </c:extLst>
        </c:ser>
        <c:ser>
          <c:idx val="1"/>
          <c:order val="1"/>
          <c:tx>
            <c:strRef>
              <c:f>'By Site'!$JL$1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Site'!$JC$2:$JC$102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Site'!$JL$2:$JL$102</c:f>
              <c:numCache>
                <c:formatCode>General</c:formatCode>
                <c:ptCount val="101"/>
                <c:pt idx="0">
                  <c:v>7.94</c:v>
                </c:pt>
                <c:pt idx="1">
                  <c:v>7.9</c:v>
                </c:pt>
                <c:pt idx="2">
                  <c:v>7.71</c:v>
                </c:pt>
                <c:pt idx="3">
                  <c:v>4.54</c:v>
                </c:pt>
                <c:pt idx="4">
                  <c:v>8.5299999999999994</c:v>
                </c:pt>
                <c:pt idx="5">
                  <c:v>8.11</c:v>
                </c:pt>
                <c:pt idx="6">
                  <c:v>7.91</c:v>
                </c:pt>
                <c:pt idx="7">
                  <c:v>7.8</c:v>
                </c:pt>
                <c:pt idx="8">
                  <c:v>#N/A</c:v>
                </c:pt>
                <c:pt idx="9">
                  <c:v>#N/A</c:v>
                </c:pt>
                <c:pt idx="10">
                  <c:v>#N/A</c:v>
                </c:pt>
                <c:pt idx="11">
                  <c:v>#N/A</c:v>
                </c:pt>
                <c:pt idx="12">
                  <c:v>#N/A</c:v>
                </c:pt>
                <c:pt idx="13">
                  <c:v>#N/A</c:v>
                </c:pt>
                <c:pt idx="14">
                  <c:v>#N/A</c:v>
                </c:pt>
                <c:pt idx="15">
                  <c:v>#N/A</c:v>
                </c:pt>
                <c:pt idx="16">
                  <c:v>#N/A</c:v>
                </c:pt>
                <c:pt idx="17">
                  <c:v>#N/A</c:v>
                </c:pt>
                <c:pt idx="18">
                  <c:v>7.7</c:v>
                </c:pt>
                <c:pt idx="19">
                  <c:v>7.82</c:v>
                </c:pt>
                <c:pt idx="20">
                  <c:v>7.74</c:v>
                </c:pt>
                <c:pt idx="21">
                  <c:v>#N/A</c:v>
                </c:pt>
                <c:pt idx="22">
                  <c:v>7.88</c:v>
                </c:pt>
                <c:pt idx="23">
                  <c:v>#N/A</c:v>
                </c:pt>
                <c:pt idx="24">
                  <c:v>#N/A</c:v>
                </c:pt>
                <c:pt idx="25">
                  <c:v>#N/A</c:v>
                </c:pt>
                <c:pt idx="26">
                  <c:v>#N/A</c:v>
                </c:pt>
                <c:pt idx="27">
                  <c:v>7.58</c:v>
                </c:pt>
                <c:pt idx="28">
                  <c:v>#N/A</c:v>
                </c:pt>
                <c:pt idx="29">
                  <c:v>7.81</c:v>
                </c:pt>
                <c:pt idx="30">
                  <c:v>#N/A</c:v>
                </c:pt>
                <c:pt idx="31">
                  <c:v>7.7</c:v>
                </c:pt>
                <c:pt idx="32">
                  <c:v>7.62</c:v>
                </c:pt>
                <c:pt idx="33">
                  <c:v>#N/A</c:v>
                </c:pt>
                <c:pt idx="34">
                  <c:v>7.62</c:v>
                </c:pt>
                <c:pt idx="35">
                  <c:v>#N/A</c:v>
                </c:pt>
                <c:pt idx="36">
                  <c:v>7.71</c:v>
                </c:pt>
                <c:pt idx="37">
                  <c:v>#N/A</c:v>
                </c:pt>
                <c:pt idx="38">
                  <c:v>7.66</c:v>
                </c:pt>
                <c:pt idx="39">
                  <c:v>7.74</c:v>
                </c:pt>
                <c:pt idx="40">
                  <c:v>#N/A</c:v>
                </c:pt>
                <c:pt idx="41">
                  <c:v>#N/A</c:v>
                </c:pt>
                <c:pt idx="42">
                  <c:v>#N/A</c:v>
                </c:pt>
                <c:pt idx="43">
                  <c:v>7.72</c:v>
                </c:pt>
                <c:pt idx="44">
                  <c:v>7.44</c:v>
                </c:pt>
                <c:pt idx="45">
                  <c:v>7.43</c:v>
                </c:pt>
              </c:numCache>
            </c:numRef>
          </c:val>
          <c:smooth val="0"/>
          <c:extLst>
            <c:ext xmlns:c16="http://schemas.microsoft.com/office/drawing/2014/chart" uri="{C3380CC4-5D6E-409C-BE32-E72D297353CC}">
              <c16:uniqueId val="{00000001-1887-4DF1-8E47-330D6287072B}"/>
            </c:ext>
          </c:extLst>
        </c:ser>
        <c:dLbls>
          <c:showLegendKey val="0"/>
          <c:showVal val="0"/>
          <c:showCatName val="0"/>
          <c:showSerName val="0"/>
          <c:showPercent val="0"/>
          <c:showBubbleSize val="0"/>
        </c:dLbls>
        <c:marker val="1"/>
        <c:smooth val="0"/>
        <c:axId val="1873208176"/>
        <c:axId val="616460928"/>
      </c:lineChart>
      <c:dateAx>
        <c:axId val="18732081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60928"/>
        <c:crosses val="autoZero"/>
        <c:auto val="1"/>
        <c:lblOffset val="100"/>
        <c:baseTimeUnit val="days"/>
      </c:dateAx>
      <c:valAx>
        <c:axId val="616460928"/>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20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Marshall's</a:t>
            </a:r>
            <a:r>
              <a:rPr lang="en-US" baseline="0"/>
              <a:t>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Site'!$JF$1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Site'!$JC$2:$JC$102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Site'!$JF$2:$JF$102</c:f>
              <c:numCache>
                <c:formatCode>General</c:formatCode>
                <c:ptCount val="101"/>
                <c:pt idx="0">
                  <c:v>0.13900000000000001</c:v>
                </c:pt>
                <c:pt idx="1">
                  <c:v>#N/A</c:v>
                </c:pt>
                <c:pt idx="2">
                  <c:v>#N/A</c:v>
                </c:pt>
                <c:pt idx="3">
                  <c:v>#N/A</c:v>
                </c:pt>
                <c:pt idx="4">
                  <c:v>#N/A</c:v>
                </c:pt>
                <c:pt idx="5">
                  <c:v>5.7000000000000002E-2</c:v>
                </c:pt>
                <c:pt idx="6">
                  <c:v>3.5999999999999997E-2</c:v>
                </c:pt>
                <c:pt idx="7">
                  <c:v>3.9699999999999999E-2</c:v>
                </c:pt>
                <c:pt idx="8">
                  <c:v>#N/A</c:v>
                </c:pt>
                <c:pt idx="9">
                  <c:v>#N/A</c:v>
                </c:pt>
                <c:pt idx="10">
                  <c:v>#N/A</c:v>
                </c:pt>
                <c:pt idx="11">
                  <c:v>#N/A</c:v>
                </c:pt>
                <c:pt idx="12">
                  <c:v>#N/A</c:v>
                </c:pt>
                <c:pt idx="13">
                  <c:v>#N/A</c:v>
                </c:pt>
                <c:pt idx="14">
                  <c:v>#N/A</c:v>
                </c:pt>
                <c:pt idx="15">
                  <c:v>#N/A</c:v>
                </c:pt>
                <c:pt idx="16">
                  <c:v>#N/A</c:v>
                </c:pt>
                <c:pt idx="17">
                  <c:v>#N/A</c:v>
                </c:pt>
                <c:pt idx="18">
                  <c:v>#N/A</c:v>
                </c:pt>
                <c:pt idx="19">
                  <c:v>0.27300000000000002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4.2900000000000001E-2</c:v>
                </c:pt>
              </c:numCache>
            </c:numRef>
          </c:val>
          <c:smooth val="0"/>
          <c:extLst>
            <c:ext xmlns:c16="http://schemas.microsoft.com/office/drawing/2014/chart" uri="{C3380CC4-5D6E-409C-BE32-E72D297353CC}">
              <c16:uniqueId val="{00000000-4F3A-4056-A9DE-F757D8E2B5C4}"/>
            </c:ext>
          </c:extLst>
        </c:ser>
        <c:ser>
          <c:idx val="1"/>
          <c:order val="1"/>
          <c:tx>
            <c:strRef>
              <c:f>'By Site'!$JN$1</c:f>
              <c:strCache>
                <c:ptCount val="1"/>
                <c:pt idx="0">
                  <c:v>Nitrate (mg/L) Downstream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Site'!$JC$2:$JC$102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Site'!$JN$2:$JN$102</c:f>
              <c:numCache>
                <c:formatCode>General</c:formatCode>
                <c:ptCount val="101"/>
                <c:pt idx="0">
                  <c:v>3.3599999999999998E-2</c:v>
                </c:pt>
                <c:pt idx="1">
                  <c:v>3.0700000000000002E-2</c:v>
                </c:pt>
                <c:pt idx="2">
                  <c:v>1.6299999999999999E-2</c:v>
                </c:pt>
                <c:pt idx="3">
                  <c:v>1.12E-2</c:v>
                </c:pt>
                <c:pt idx="4">
                  <c:v>2.3400000000000001E-2</c:v>
                </c:pt>
                <c:pt idx="5">
                  <c:v>2.1399999999999999E-2</c:v>
                </c:pt>
                <c:pt idx="6">
                  <c:v>1.3599999999999999E-2</c:v>
                </c:pt>
                <c:pt idx="7">
                  <c:v>1.6299999999999999E-2</c:v>
                </c:pt>
                <c:pt idx="8">
                  <c:v>#N/A</c:v>
                </c:pt>
                <c:pt idx="9">
                  <c:v>#N/A</c:v>
                </c:pt>
                <c:pt idx="10">
                  <c:v>#N/A</c:v>
                </c:pt>
                <c:pt idx="11">
                  <c:v>#N/A</c:v>
                </c:pt>
                <c:pt idx="12">
                  <c:v>#N/A</c:v>
                </c:pt>
                <c:pt idx="13">
                  <c:v>#N/A</c:v>
                </c:pt>
                <c:pt idx="14">
                  <c:v>#N/A</c:v>
                </c:pt>
                <c:pt idx="15">
                  <c:v>#N/A</c:v>
                </c:pt>
                <c:pt idx="16">
                  <c:v>#N/A</c:v>
                </c:pt>
                <c:pt idx="17">
                  <c:v>1.6E-2</c:v>
                </c:pt>
                <c:pt idx="18">
                  <c:v>3.2099999999999997E-2</c:v>
                </c:pt>
                <c:pt idx="19">
                  <c:v>2.2100000000000002E-2</c:v>
                </c:pt>
                <c:pt idx="20">
                  <c:v>2.24E-2</c:v>
                </c:pt>
                <c:pt idx="21">
                  <c:v>#N/A</c:v>
                </c:pt>
                <c:pt idx="22">
                  <c:v>1.77E-2</c:v>
                </c:pt>
                <c:pt idx="23">
                  <c:v>1.55E-2</c:v>
                </c:pt>
                <c:pt idx="24">
                  <c:v>2.58E-2</c:v>
                </c:pt>
                <c:pt idx="25">
                  <c:v>1.8599999999999998E-2</c:v>
                </c:pt>
                <c:pt idx="26">
                  <c:v>#N/A</c:v>
                </c:pt>
                <c:pt idx="27">
                  <c:v>1.9300000000000001E-2</c:v>
                </c:pt>
                <c:pt idx="28">
                  <c:v>#N/A</c:v>
                </c:pt>
                <c:pt idx="29">
                  <c:v>1.8100000000000002E-2</c:v>
                </c:pt>
                <c:pt idx="30">
                  <c:v>#N/A</c:v>
                </c:pt>
                <c:pt idx="31">
                  <c:v>#N/A</c:v>
                </c:pt>
                <c:pt idx="32">
                  <c:v>9.5500000000000002E-2</c:v>
                </c:pt>
                <c:pt idx="33">
                  <c:v>#N/A</c:v>
                </c:pt>
                <c:pt idx="34">
                  <c:v>4.7099999999999998E-3</c:v>
                </c:pt>
                <c:pt idx="35">
                  <c:v>#N/A</c:v>
                </c:pt>
                <c:pt idx="36">
                  <c:v>1.34E-2</c:v>
                </c:pt>
                <c:pt idx="37">
                  <c:v>#N/A</c:v>
                </c:pt>
                <c:pt idx="38">
                  <c:v>1.6899999999999998E-2</c:v>
                </c:pt>
                <c:pt idx="39">
                  <c:v>1.09E-2</c:v>
                </c:pt>
                <c:pt idx="40">
                  <c:v>#N/A</c:v>
                </c:pt>
                <c:pt idx="41">
                  <c:v>#N/A</c:v>
                </c:pt>
                <c:pt idx="42">
                  <c:v>1.52E-2</c:v>
                </c:pt>
                <c:pt idx="43">
                  <c:v>1.6299999999999999E-2</c:v>
                </c:pt>
                <c:pt idx="44">
                  <c:v>1.26E-2</c:v>
                </c:pt>
                <c:pt idx="45">
                  <c:v>1.21E-2</c:v>
                </c:pt>
              </c:numCache>
            </c:numRef>
          </c:val>
          <c:smooth val="0"/>
          <c:extLst>
            <c:ext xmlns:c16="http://schemas.microsoft.com/office/drawing/2014/chart" uri="{C3380CC4-5D6E-409C-BE32-E72D297353CC}">
              <c16:uniqueId val="{00000001-4F3A-4056-A9DE-F757D8E2B5C4}"/>
            </c:ext>
          </c:extLst>
        </c:ser>
        <c:dLbls>
          <c:showLegendKey val="0"/>
          <c:showVal val="0"/>
          <c:showCatName val="0"/>
          <c:showSerName val="0"/>
          <c:showPercent val="0"/>
          <c:showBubbleSize val="0"/>
        </c:dLbls>
        <c:marker val="1"/>
        <c:smooth val="0"/>
        <c:axId val="2012693392"/>
        <c:axId val="1888918928"/>
      </c:lineChart>
      <c:dateAx>
        <c:axId val="2012693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18928"/>
        <c:crosses val="autoZero"/>
        <c:auto val="1"/>
        <c:lblOffset val="100"/>
        <c:baseTimeUnit val="days"/>
      </c:dateAx>
      <c:valAx>
        <c:axId val="188891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Site'!$JG$1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Site'!$JG$2:$JG$102</c:f>
              <c:numCache>
                <c:formatCode>General</c:formatCode>
                <c:ptCount val="101"/>
                <c:pt idx="0">
                  <c:v>39.9</c:v>
                </c:pt>
                <c:pt idx="1">
                  <c:v>#N/A</c:v>
                </c:pt>
                <c:pt idx="2">
                  <c:v>#N/A</c:v>
                </c:pt>
                <c:pt idx="3">
                  <c:v>#N/A</c:v>
                </c:pt>
                <c:pt idx="4">
                  <c:v>#N/A</c:v>
                </c:pt>
                <c:pt idx="5">
                  <c:v>3.16</c:v>
                </c:pt>
                <c:pt idx="6">
                  <c:v>4.46</c:v>
                </c:pt>
                <c:pt idx="7">
                  <c:v>-2.44</c:v>
                </c:pt>
                <c:pt idx="8">
                  <c:v>#N/A</c:v>
                </c:pt>
                <c:pt idx="9">
                  <c:v>#N/A</c:v>
                </c:pt>
                <c:pt idx="10">
                  <c:v>#N/A</c:v>
                </c:pt>
                <c:pt idx="11">
                  <c:v>#N/A</c:v>
                </c:pt>
                <c:pt idx="12">
                  <c:v>#N/A</c:v>
                </c:pt>
                <c:pt idx="13">
                  <c:v>#N/A</c:v>
                </c:pt>
                <c:pt idx="14">
                  <c:v>#N/A</c:v>
                </c:pt>
                <c:pt idx="15">
                  <c:v>#N/A</c:v>
                </c:pt>
                <c:pt idx="16">
                  <c:v>#N/A</c:v>
                </c:pt>
                <c:pt idx="17">
                  <c:v>#N/A</c:v>
                </c:pt>
                <c:pt idx="18">
                  <c:v>#N/A</c:v>
                </c:pt>
                <c:pt idx="19">
                  <c:v>4.41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7.76</c:v>
                </c:pt>
              </c:numCache>
            </c:numRef>
          </c:val>
          <c:smooth val="0"/>
          <c:extLst>
            <c:ext xmlns:c16="http://schemas.microsoft.com/office/drawing/2014/chart" uri="{C3380CC4-5D6E-409C-BE32-E72D297353CC}">
              <c16:uniqueId val="{00000000-4A84-42CF-ABB6-63946FA4FF8B}"/>
            </c:ext>
          </c:extLst>
        </c:ser>
        <c:ser>
          <c:idx val="1"/>
          <c:order val="1"/>
          <c:tx>
            <c:strRef>
              <c:f>'By Site'!$JO$1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Site'!$JO$2:$JO$102</c:f>
              <c:numCache>
                <c:formatCode>General</c:formatCode>
                <c:ptCount val="101"/>
                <c:pt idx="0">
                  <c:v>2.85</c:v>
                </c:pt>
                <c:pt idx="1">
                  <c:v>3.01</c:v>
                </c:pt>
                <c:pt idx="2">
                  <c:v>3.59</c:v>
                </c:pt>
                <c:pt idx="3">
                  <c:v>3.8</c:v>
                </c:pt>
                <c:pt idx="4">
                  <c:v>3.66</c:v>
                </c:pt>
                <c:pt idx="5">
                  <c:v>3.54</c:v>
                </c:pt>
                <c:pt idx="6">
                  <c:v>4.8899999999999997</c:v>
                </c:pt>
                <c:pt idx="7">
                  <c:v>-3.17</c:v>
                </c:pt>
                <c:pt idx="8">
                  <c:v>#N/A</c:v>
                </c:pt>
                <c:pt idx="9">
                  <c:v>#N/A</c:v>
                </c:pt>
                <c:pt idx="10">
                  <c:v>#N/A</c:v>
                </c:pt>
                <c:pt idx="11">
                  <c:v>#N/A</c:v>
                </c:pt>
                <c:pt idx="12">
                  <c:v>#N/A</c:v>
                </c:pt>
                <c:pt idx="13">
                  <c:v>#N/A</c:v>
                </c:pt>
                <c:pt idx="14">
                  <c:v>#N/A</c:v>
                </c:pt>
                <c:pt idx="15">
                  <c:v>#N/A</c:v>
                </c:pt>
                <c:pt idx="16">
                  <c:v>#N/A</c:v>
                </c:pt>
                <c:pt idx="17">
                  <c:v>4.5199999999999996</c:v>
                </c:pt>
                <c:pt idx="18">
                  <c:v>5.13</c:v>
                </c:pt>
                <c:pt idx="19">
                  <c:v>4.28</c:v>
                </c:pt>
                <c:pt idx="20">
                  <c:v>4.76</c:v>
                </c:pt>
                <c:pt idx="21">
                  <c:v>#N/A</c:v>
                </c:pt>
                <c:pt idx="22">
                  <c:v>5.38</c:v>
                </c:pt>
                <c:pt idx="23">
                  <c:v>5.51</c:v>
                </c:pt>
                <c:pt idx="24">
                  <c:v>5.68</c:v>
                </c:pt>
                <c:pt idx="25">
                  <c:v>7.12</c:v>
                </c:pt>
                <c:pt idx="26">
                  <c:v>#N/A</c:v>
                </c:pt>
                <c:pt idx="27">
                  <c:v>3.95</c:v>
                </c:pt>
                <c:pt idx="28">
                  <c:v>#N/A</c:v>
                </c:pt>
                <c:pt idx="29">
                  <c:v>4.17</c:v>
                </c:pt>
                <c:pt idx="30">
                  <c:v>#N/A</c:v>
                </c:pt>
                <c:pt idx="31">
                  <c:v>#N/A</c:v>
                </c:pt>
                <c:pt idx="32">
                  <c:v>49.7</c:v>
                </c:pt>
                <c:pt idx="33">
                  <c:v>#N/A</c:v>
                </c:pt>
                <c:pt idx="34">
                  <c:v>7.92</c:v>
                </c:pt>
                <c:pt idx="35">
                  <c:v>#N/A</c:v>
                </c:pt>
                <c:pt idx="36">
                  <c:v>7.19</c:v>
                </c:pt>
                <c:pt idx="37">
                  <c:v>#N/A</c:v>
                </c:pt>
                <c:pt idx="38">
                  <c:v>3.95</c:v>
                </c:pt>
                <c:pt idx="39">
                  <c:v>4.01</c:v>
                </c:pt>
                <c:pt idx="40">
                  <c:v>#N/A</c:v>
                </c:pt>
                <c:pt idx="41">
                  <c:v>#N/A</c:v>
                </c:pt>
                <c:pt idx="42">
                  <c:v>3.17</c:v>
                </c:pt>
                <c:pt idx="43">
                  <c:v>3.63</c:v>
                </c:pt>
                <c:pt idx="44">
                  <c:v>4.8</c:v>
                </c:pt>
                <c:pt idx="45">
                  <c:v>3.16</c:v>
                </c:pt>
              </c:numCache>
            </c:numRef>
          </c:val>
          <c:smooth val="0"/>
          <c:extLst>
            <c:ext xmlns:c16="http://schemas.microsoft.com/office/drawing/2014/chart" uri="{C3380CC4-5D6E-409C-BE32-E72D297353CC}">
              <c16:uniqueId val="{00000001-4A84-42CF-ABB6-63946FA4FF8B}"/>
            </c:ext>
          </c:extLst>
        </c:ser>
        <c:dLbls>
          <c:showLegendKey val="0"/>
          <c:showVal val="0"/>
          <c:showCatName val="0"/>
          <c:showSerName val="0"/>
          <c:showPercent val="0"/>
          <c:showBubbleSize val="0"/>
        </c:dLbls>
        <c:marker val="1"/>
        <c:smooth val="0"/>
        <c:axId val="1932648592"/>
        <c:axId val="2029625824"/>
      </c:lineChart>
      <c:dateAx>
        <c:axId val="19326485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625824"/>
        <c:crosses val="autoZero"/>
        <c:auto val="1"/>
        <c:lblOffset val="100"/>
        <c:baseTimeUnit val="days"/>
      </c:dateAx>
      <c:valAx>
        <c:axId val="2029625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64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Marshall's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Site'!$JH$1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Site'!$JC$2:$JC$102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Site'!$JH$2:$JH$102</c:f>
              <c:numCache>
                <c:formatCode>General</c:formatCode>
                <c:ptCount val="101"/>
                <c:pt idx="0">
                  <c:v>4.28</c:v>
                </c:pt>
                <c:pt idx="1">
                  <c:v>#N/A</c:v>
                </c:pt>
                <c:pt idx="2">
                  <c:v>#N/A</c:v>
                </c:pt>
                <c:pt idx="3">
                  <c:v>#N/A</c:v>
                </c:pt>
                <c:pt idx="4">
                  <c:v>#N/A</c:v>
                </c:pt>
                <c:pt idx="5">
                  <c:v>1.48</c:v>
                </c:pt>
                <c:pt idx="6">
                  <c:v>1.43</c:v>
                </c:pt>
                <c:pt idx="7">
                  <c:v>1.2190000000000001</c:v>
                </c:pt>
                <c:pt idx="8">
                  <c:v>#N/A</c:v>
                </c:pt>
                <c:pt idx="9">
                  <c:v>#N/A</c:v>
                </c:pt>
                <c:pt idx="10">
                  <c:v>#N/A</c:v>
                </c:pt>
                <c:pt idx="11">
                  <c:v>#N/A</c:v>
                </c:pt>
                <c:pt idx="12">
                  <c:v>#N/A</c:v>
                </c:pt>
                <c:pt idx="13">
                  <c:v>#N/A</c:v>
                </c:pt>
                <c:pt idx="14">
                  <c:v>#N/A</c:v>
                </c:pt>
                <c:pt idx="15">
                  <c:v>#N/A</c:v>
                </c:pt>
                <c:pt idx="16">
                  <c:v>#N/A</c:v>
                </c:pt>
                <c:pt idx="17">
                  <c:v>#N/A</c:v>
                </c:pt>
                <c:pt idx="18">
                  <c:v>#N/A</c:v>
                </c:pt>
                <c:pt idx="19">
                  <c:v>4.4589999999999996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1.980726744</c:v>
                </c:pt>
              </c:numCache>
            </c:numRef>
          </c:val>
          <c:smooth val="0"/>
          <c:extLst>
            <c:ext xmlns:c16="http://schemas.microsoft.com/office/drawing/2014/chart" uri="{C3380CC4-5D6E-409C-BE32-E72D297353CC}">
              <c16:uniqueId val="{00000000-4149-409E-B302-D30F43A97559}"/>
            </c:ext>
          </c:extLst>
        </c:ser>
        <c:ser>
          <c:idx val="1"/>
          <c:order val="1"/>
          <c:tx>
            <c:strRef>
              <c:f>'By Site'!$JP$1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Site'!$JC$2:$JC$102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Site'!$JP$2:$JP$102</c:f>
              <c:numCache>
                <c:formatCode>General</c:formatCode>
                <c:ptCount val="101"/>
                <c:pt idx="0">
                  <c:v>1.4</c:v>
                </c:pt>
                <c:pt idx="1">
                  <c:v>1</c:v>
                </c:pt>
                <c:pt idx="2">
                  <c:v>1.24</c:v>
                </c:pt>
                <c:pt idx="3">
                  <c:v>1.53</c:v>
                </c:pt>
                <c:pt idx="4">
                  <c:v>1.1399999999999999</c:v>
                </c:pt>
                <c:pt idx="5">
                  <c:v>1.0900000000000001</c:v>
                </c:pt>
                <c:pt idx="6">
                  <c:v>0.97</c:v>
                </c:pt>
                <c:pt idx="7">
                  <c:v>0.91800000000000004</c:v>
                </c:pt>
                <c:pt idx="8">
                  <c:v>#N/A</c:v>
                </c:pt>
                <c:pt idx="9">
                  <c:v>#N/A</c:v>
                </c:pt>
                <c:pt idx="10">
                  <c:v>#N/A</c:v>
                </c:pt>
                <c:pt idx="11">
                  <c:v>#N/A</c:v>
                </c:pt>
                <c:pt idx="12">
                  <c:v>#N/A</c:v>
                </c:pt>
                <c:pt idx="13">
                  <c:v>#N/A</c:v>
                </c:pt>
                <c:pt idx="14">
                  <c:v>#N/A</c:v>
                </c:pt>
                <c:pt idx="15">
                  <c:v>#N/A</c:v>
                </c:pt>
                <c:pt idx="16">
                  <c:v>#N/A</c:v>
                </c:pt>
                <c:pt idx="17">
                  <c:v>3.7440000000000002</c:v>
                </c:pt>
                <c:pt idx="18">
                  <c:v>1.044</c:v>
                </c:pt>
                <c:pt idx="19">
                  <c:v>1.0780000000000001</c:v>
                </c:pt>
                <c:pt idx="20">
                  <c:v>1.2869999999999999</c:v>
                </c:pt>
                <c:pt idx="21">
                  <c:v>#N/A</c:v>
                </c:pt>
                <c:pt idx="22">
                  <c:v>0.96199999999999997</c:v>
                </c:pt>
                <c:pt idx="23">
                  <c:v>1.1815</c:v>
                </c:pt>
                <c:pt idx="24">
                  <c:v>1.4557</c:v>
                </c:pt>
                <c:pt idx="25">
                  <c:v>1.1383000000000001</c:v>
                </c:pt>
                <c:pt idx="26">
                  <c:v>#N/A</c:v>
                </c:pt>
                <c:pt idx="27">
                  <c:v>1.4848711312353122</c:v>
                </c:pt>
                <c:pt idx="28">
                  <c:v>#N/A</c:v>
                </c:pt>
                <c:pt idx="29">
                  <c:v>1.3269753568794922</c:v>
                </c:pt>
                <c:pt idx="30">
                  <c:v>#N/A</c:v>
                </c:pt>
                <c:pt idx="31">
                  <c:v>1.2249468945705893</c:v>
                </c:pt>
                <c:pt idx="32">
                  <c:v>1.4276905817361945</c:v>
                </c:pt>
                <c:pt idx="33">
                  <c:v>#N/A</c:v>
                </c:pt>
                <c:pt idx="34">
                  <c:v>1.279380919017904</c:v>
                </c:pt>
                <c:pt idx="35">
                  <c:v>#N/A</c:v>
                </c:pt>
                <c:pt idx="36">
                  <c:v>1.9100123760000001</c:v>
                </c:pt>
                <c:pt idx="37">
                  <c:v>#N/A</c:v>
                </c:pt>
                <c:pt idx="38">
                  <c:v>1.5458119539999999</c:v>
                </c:pt>
                <c:pt idx="39">
                  <c:v>1.129425286</c:v>
                </c:pt>
                <c:pt idx="40">
                  <c:v>#N/A</c:v>
                </c:pt>
                <c:pt idx="41">
                  <c:v>#N/A</c:v>
                </c:pt>
                <c:pt idx="42">
                  <c:v>1.062758254</c:v>
                </c:pt>
                <c:pt idx="43">
                  <c:v>1.130972007</c:v>
                </c:pt>
                <c:pt idx="44">
                  <c:v>0.94940558200000003</c:v>
                </c:pt>
                <c:pt idx="45">
                  <c:v>1.030960962</c:v>
                </c:pt>
              </c:numCache>
            </c:numRef>
          </c:val>
          <c:smooth val="0"/>
          <c:extLst>
            <c:ext xmlns:c16="http://schemas.microsoft.com/office/drawing/2014/chart" uri="{C3380CC4-5D6E-409C-BE32-E72D297353CC}">
              <c16:uniqueId val="{00000001-4149-409E-B302-D30F43A97559}"/>
            </c:ext>
          </c:extLst>
        </c:ser>
        <c:dLbls>
          <c:showLegendKey val="0"/>
          <c:showVal val="0"/>
          <c:showCatName val="0"/>
          <c:showSerName val="0"/>
          <c:showPercent val="0"/>
          <c:showBubbleSize val="0"/>
        </c:dLbls>
        <c:marker val="1"/>
        <c:smooth val="0"/>
        <c:axId val="1862277504"/>
        <c:axId val="1855729360"/>
      </c:lineChart>
      <c:dateAx>
        <c:axId val="186227750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29360"/>
        <c:crosses val="autoZero"/>
        <c:auto val="1"/>
        <c:lblOffset val="100"/>
        <c:baseTimeUnit val="days"/>
      </c:dateAx>
      <c:valAx>
        <c:axId val="185572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27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Site'!$KD$1</c:f>
              <c:strCache>
                <c:ptCount val="1"/>
                <c:pt idx="0">
                  <c:v>pH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Site'!$KD$2:$KD$150</c:f>
              <c:numCache>
                <c:formatCode>0.00</c:formatCode>
                <c:ptCount val="149"/>
                <c:pt idx="0">
                  <c:v>#N/A</c:v>
                </c:pt>
                <c:pt idx="1">
                  <c:v>#N/A</c:v>
                </c:pt>
                <c:pt idx="2">
                  <c:v>8.3000000000000007</c:v>
                </c:pt>
                <c:pt idx="3">
                  <c:v>5.3</c:v>
                </c:pt>
                <c:pt idx="4">
                  <c:v>8.3800000000000008</c:v>
                </c:pt>
                <c:pt idx="5">
                  <c:v>8.41</c:v>
                </c:pt>
                <c:pt idx="6">
                  <c:v>8.6199999999999992</c:v>
                </c:pt>
                <c:pt idx="7">
                  <c:v>8.35</c:v>
                </c:pt>
                <c:pt idx="8">
                  <c:v>#N/A</c:v>
                </c:pt>
                <c:pt idx="9">
                  <c:v>#N/A</c:v>
                </c:pt>
                <c:pt idx="10">
                  <c:v>#N/A</c:v>
                </c:pt>
                <c:pt idx="11">
                  <c:v>#N/A</c:v>
                </c:pt>
                <c:pt idx="12">
                  <c:v>#N/A</c:v>
                </c:pt>
                <c:pt idx="13">
                  <c:v>#N/A</c:v>
                </c:pt>
                <c:pt idx="14">
                  <c:v>#N/A</c:v>
                </c:pt>
                <c:pt idx="15">
                  <c:v>#N/A</c:v>
                </c:pt>
                <c:pt idx="16">
                  <c:v>#N/A</c:v>
                </c:pt>
                <c:pt idx="17">
                  <c:v>#N/A</c:v>
                </c:pt>
                <c:pt idx="18">
                  <c:v>#N/A</c:v>
                </c:pt>
                <c:pt idx="19">
                  <c:v>8.0500000000000007</c:v>
                </c:pt>
                <c:pt idx="20">
                  <c:v>8.2799999999999994</c:v>
                </c:pt>
                <c:pt idx="21">
                  <c:v>#N/A</c:v>
                </c:pt>
                <c:pt idx="22">
                  <c:v>8.34</c:v>
                </c:pt>
                <c:pt idx="23">
                  <c:v>#N/A</c:v>
                </c:pt>
                <c:pt idx="24">
                  <c:v>#N/A</c:v>
                </c:pt>
                <c:pt idx="25">
                  <c:v>#N/A</c:v>
                </c:pt>
                <c:pt idx="26">
                  <c:v>#N/A</c:v>
                </c:pt>
                <c:pt idx="27">
                  <c:v>8.2100000000000009</c:v>
                </c:pt>
                <c:pt idx="28">
                  <c:v>#N/A</c:v>
                </c:pt>
                <c:pt idx="29">
                  <c:v>7.94</c:v>
                </c:pt>
                <c:pt idx="30">
                  <c:v>#N/A</c:v>
                </c:pt>
                <c:pt idx="31">
                  <c:v>8</c:v>
                </c:pt>
                <c:pt idx="32">
                  <c:v>8.24</c:v>
                </c:pt>
                <c:pt idx="33">
                  <c:v>#N/A</c:v>
                </c:pt>
                <c:pt idx="34">
                  <c:v>8.1300000000000008</c:v>
                </c:pt>
                <c:pt idx="35">
                  <c:v>8.35</c:v>
                </c:pt>
                <c:pt idx="36">
                  <c:v>#N/A</c:v>
                </c:pt>
                <c:pt idx="37">
                  <c:v>#N/A</c:v>
                </c:pt>
                <c:pt idx="38">
                  <c:v>#N/A</c:v>
                </c:pt>
                <c:pt idx="39">
                  <c:v>#N/A</c:v>
                </c:pt>
                <c:pt idx="40">
                  <c:v>#N/A</c:v>
                </c:pt>
                <c:pt idx="41">
                  <c:v>#N/A</c:v>
                </c:pt>
                <c:pt idx="42">
                  <c:v>#N/A</c:v>
                </c:pt>
                <c:pt idx="43">
                  <c:v>7.89</c:v>
                </c:pt>
                <c:pt idx="44">
                  <c:v>8.09</c:v>
                </c:pt>
                <c:pt idx="45">
                  <c:v>7.73</c:v>
                </c:pt>
              </c:numCache>
            </c:numRef>
          </c:val>
          <c:smooth val="0"/>
          <c:extLst>
            <c:ext xmlns:c16="http://schemas.microsoft.com/office/drawing/2014/chart" uri="{C3380CC4-5D6E-409C-BE32-E72D297353CC}">
              <c16:uniqueId val="{00000000-EE40-4CFA-8590-411134097FE5}"/>
            </c:ext>
          </c:extLst>
        </c:ser>
        <c:ser>
          <c:idx val="1"/>
          <c:order val="1"/>
          <c:tx>
            <c:strRef>
              <c:f>'By Site'!$KL$1</c:f>
              <c:strCache>
                <c:ptCount val="1"/>
                <c:pt idx="0">
                  <c:v>pH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Site'!$KL$2:$KL$150</c:f>
              <c:numCache>
                <c:formatCode>0.00</c:formatCode>
                <c:ptCount val="149"/>
                <c:pt idx="0">
                  <c:v>#N/A</c:v>
                </c:pt>
                <c:pt idx="1">
                  <c:v>#N/A</c:v>
                </c:pt>
                <c:pt idx="2">
                  <c:v>8.41</c:v>
                </c:pt>
                <c:pt idx="3">
                  <c:v>5.4</c:v>
                </c:pt>
                <c:pt idx="4">
                  <c:v>8.4</c:v>
                </c:pt>
                <c:pt idx="5">
                  <c:v>8.41</c:v>
                </c:pt>
                <c:pt idx="6">
                  <c:v>8.43</c:v>
                </c:pt>
                <c:pt idx="7">
                  <c:v>8.25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7.97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EE40-4CFA-8590-411134097FE5}"/>
            </c:ext>
          </c:extLst>
        </c:ser>
        <c:ser>
          <c:idx val="2"/>
          <c:order val="2"/>
          <c:tx>
            <c:strRef>
              <c:f>'By Site'!$KT$1</c:f>
              <c:strCache>
                <c:ptCount val="1"/>
                <c:pt idx="0">
                  <c:v>pH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Site'!$KT$2:$KT$150</c:f>
              <c:numCache>
                <c:formatCode>0.00</c:formatCode>
                <c:ptCount val="149"/>
                <c:pt idx="0">
                  <c:v>#N/A</c:v>
                </c:pt>
                <c:pt idx="1">
                  <c:v>#N/A</c:v>
                </c:pt>
                <c:pt idx="2">
                  <c:v>#N/A</c:v>
                </c:pt>
                <c:pt idx="3">
                  <c:v>#N/A</c:v>
                </c:pt>
                <c:pt idx="4">
                  <c:v>#N/A</c:v>
                </c:pt>
                <c:pt idx="5">
                  <c:v>#N/A</c:v>
                </c:pt>
                <c:pt idx="6">
                  <c:v>8.7100000000000009</c:v>
                </c:pt>
                <c:pt idx="7">
                  <c:v>#N/A</c:v>
                </c:pt>
                <c:pt idx="8">
                  <c:v>#N/A</c:v>
                </c:pt>
                <c:pt idx="9">
                  <c:v>#N/A</c:v>
                </c:pt>
                <c:pt idx="10">
                  <c:v>#N/A</c:v>
                </c:pt>
                <c:pt idx="11">
                  <c:v>#N/A</c:v>
                </c:pt>
                <c:pt idx="12">
                  <c:v>#N/A</c:v>
                </c:pt>
                <c:pt idx="13">
                  <c:v>#N/A</c:v>
                </c:pt>
                <c:pt idx="14">
                  <c:v>#N/A</c:v>
                </c:pt>
                <c:pt idx="15">
                  <c:v>#N/A</c:v>
                </c:pt>
                <c:pt idx="16">
                  <c:v>#N/A</c:v>
                </c:pt>
                <c:pt idx="17">
                  <c:v>#N/A</c:v>
                </c:pt>
                <c:pt idx="18">
                  <c:v>#N/A</c:v>
                </c:pt>
                <c:pt idx="19">
                  <c:v>7.91</c:v>
                </c:pt>
                <c:pt idx="20">
                  <c:v>8.24</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EE40-4CFA-8590-411134097FE5}"/>
            </c:ext>
          </c:extLst>
        </c:ser>
        <c:ser>
          <c:idx val="3"/>
          <c:order val="3"/>
          <c:tx>
            <c:strRef>
              <c:f>'By Site'!$LB$1</c:f>
              <c:strCache>
                <c:ptCount val="1"/>
                <c:pt idx="0">
                  <c:v>pH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Site'!$LB$2:$LB$150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8.2899999999999991</c:v>
                </c:pt>
                <c:pt idx="23">
                  <c:v>#N/A</c:v>
                </c:pt>
                <c:pt idx="24">
                  <c:v>#N/A</c:v>
                </c:pt>
                <c:pt idx="25">
                  <c:v>#N/A</c:v>
                </c:pt>
                <c:pt idx="26">
                  <c:v>#N/A</c:v>
                </c:pt>
                <c:pt idx="27">
                  <c:v>#N/A</c:v>
                </c:pt>
                <c:pt idx="28">
                  <c:v>#N/A</c:v>
                </c:pt>
                <c:pt idx="29">
                  <c:v>8.1999999999999993</c:v>
                </c:pt>
                <c:pt idx="30">
                  <c:v>#N/A</c:v>
                </c:pt>
                <c:pt idx="31">
                  <c:v>8.6199999999999992</c:v>
                </c:pt>
                <c:pt idx="32">
                  <c:v>8.52</c:v>
                </c:pt>
                <c:pt idx="33">
                  <c:v>#N/A</c:v>
                </c:pt>
                <c:pt idx="34">
                  <c:v>8.36</c:v>
                </c:pt>
                <c:pt idx="35">
                  <c:v>8.69</c:v>
                </c:pt>
                <c:pt idx="36">
                  <c:v>8.3699999999999992</c:v>
                </c:pt>
                <c:pt idx="37">
                  <c:v>#N/A</c:v>
                </c:pt>
                <c:pt idx="38">
                  <c:v>8.5</c:v>
                </c:pt>
                <c:pt idx="39">
                  <c:v>8.76</c:v>
                </c:pt>
                <c:pt idx="40">
                  <c:v>#N/A</c:v>
                </c:pt>
                <c:pt idx="41">
                  <c:v>#N/A</c:v>
                </c:pt>
                <c:pt idx="42">
                  <c:v>#N/A</c:v>
                </c:pt>
                <c:pt idx="43">
                  <c:v>8.02</c:v>
                </c:pt>
                <c:pt idx="44">
                  <c:v>8.1300000000000008</c:v>
                </c:pt>
                <c:pt idx="45">
                  <c:v>8</c:v>
                </c:pt>
              </c:numCache>
            </c:numRef>
          </c:val>
          <c:smooth val="0"/>
          <c:extLst>
            <c:ext xmlns:c16="http://schemas.microsoft.com/office/drawing/2014/chart" uri="{C3380CC4-5D6E-409C-BE32-E72D297353CC}">
              <c16:uniqueId val="{00000003-EE40-4CFA-8590-411134097FE5}"/>
            </c:ext>
          </c:extLst>
        </c:ser>
        <c:ser>
          <c:idx val="4"/>
          <c:order val="4"/>
          <c:tx>
            <c:strRef>
              <c:f>'By Site'!$LJ$1</c:f>
              <c:strCache>
                <c:ptCount val="1"/>
                <c:pt idx="0">
                  <c:v>pH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Site'!$LJ$2:$LJ$150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7.91</c:v>
                </c:pt>
                <c:pt idx="30">
                  <c:v>#N/A</c:v>
                </c:pt>
                <c:pt idx="31">
                  <c:v>8.02</c:v>
                </c:pt>
                <c:pt idx="32">
                  <c:v>#N/A</c:v>
                </c:pt>
                <c:pt idx="33">
                  <c:v>#N/A</c:v>
                </c:pt>
                <c:pt idx="34">
                  <c:v>8</c:v>
                </c:pt>
                <c:pt idx="35">
                  <c:v>8.02</c:v>
                </c:pt>
                <c:pt idx="36">
                  <c:v>8.11</c:v>
                </c:pt>
                <c:pt idx="37">
                  <c:v>#N/A</c:v>
                </c:pt>
                <c:pt idx="38">
                  <c:v>7.97</c:v>
                </c:pt>
                <c:pt idx="39">
                  <c:v>#N/A</c:v>
                </c:pt>
                <c:pt idx="40">
                  <c:v>#N/A</c:v>
                </c:pt>
                <c:pt idx="41">
                  <c:v>#N/A</c:v>
                </c:pt>
                <c:pt idx="42">
                  <c:v>#N/A</c:v>
                </c:pt>
                <c:pt idx="43">
                  <c:v>#N/A</c:v>
                </c:pt>
                <c:pt idx="44">
                  <c:v>#N/A</c:v>
                </c:pt>
                <c:pt idx="45">
                  <c:v>7.26</c:v>
                </c:pt>
              </c:numCache>
            </c:numRef>
          </c:val>
          <c:smooth val="0"/>
          <c:extLst>
            <c:ext xmlns:c16="http://schemas.microsoft.com/office/drawing/2014/chart" uri="{C3380CC4-5D6E-409C-BE32-E72D297353CC}">
              <c16:uniqueId val="{00000004-EE40-4CFA-8590-411134097FE5}"/>
            </c:ext>
          </c:extLst>
        </c:ser>
        <c:ser>
          <c:idx val="5"/>
          <c:order val="5"/>
          <c:tx>
            <c:strRef>
              <c:f>'By Site'!$LR$1</c:f>
              <c:strCache>
                <c:ptCount val="1"/>
                <c:pt idx="0">
                  <c:v>pH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Site'!$LR$2:$LR$150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8.1999999999999993</c:v>
                </c:pt>
                <c:pt idx="23">
                  <c:v>#N/A</c:v>
                </c:pt>
                <c:pt idx="24">
                  <c:v>#N/A</c:v>
                </c:pt>
                <c:pt idx="25">
                  <c:v>#N/A</c:v>
                </c:pt>
                <c:pt idx="26">
                  <c:v>#N/A</c:v>
                </c:pt>
                <c:pt idx="27">
                  <c:v>#N/A</c:v>
                </c:pt>
                <c:pt idx="28">
                  <c:v>#N/A</c:v>
                </c:pt>
                <c:pt idx="29">
                  <c:v>7.77</c:v>
                </c:pt>
                <c:pt idx="30">
                  <c:v>#N/A</c:v>
                </c:pt>
                <c:pt idx="31">
                  <c:v>7.8</c:v>
                </c:pt>
                <c:pt idx="32">
                  <c:v>7.76</c:v>
                </c:pt>
                <c:pt idx="33">
                  <c:v>#N/A</c:v>
                </c:pt>
                <c:pt idx="34">
                  <c:v>7.86</c:v>
                </c:pt>
                <c:pt idx="35">
                  <c:v>7.9</c:v>
                </c:pt>
                <c:pt idx="36">
                  <c:v>7.74</c:v>
                </c:pt>
                <c:pt idx="37">
                  <c:v>#N/A</c:v>
                </c:pt>
                <c:pt idx="38">
                  <c:v>9.64</c:v>
                </c:pt>
                <c:pt idx="39">
                  <c:v>7.75</c:v>
                </c:pt>
                <c:pt idx="40">
                  <c:v>#N/A</c:v>
                </c:pt>
                <c:pt idx="41">
                  <c:v>#N/A</c:v>
                </c:pt>
                <c:pt idx="42">
                  <c:v>#N/A</c:v>
                </c:pt>
                <c:pt idx="43">
                  <c:v>#N/A</c:v>
                </c:pt>
                <c:pt idx="44">
                  <c:v>#N/A</c:v>
                </c:pt>
                <c:pt idx="45">
                  <c:v>7.2</c:v>
                </c:pt>
              </c:numCache>
            </c:numRef>
          </c:val>
          <c:smooth val="0"/>
          <c:extLst>
            <c:ext xmlns:c16="http://schemas.microsoft.com/office/drawing/2014/chart" uri="{C3380CC4-5D6E-409C-BE32-E72D297353CC}">
              <c16:uniqueId val="{00000005-EE40-4CFA-8590-411134097FE5}"/>
            </c:ext>
          </c:extLst>
        </c:ser>
        <c:dLbls>
          <c:showLegendKey val="0"/>
          <c:showVal val="0"/>
          <c:showCatName val="0"/>
          <c:showSerName val="0"/>
          <c:showPercent val="0"/>
          <c:showBubbleSize val="0"/>
        </c:dLbls>
        <c:marker val="1"/>
        <c:smooth val="0"/>
        <c:axId val="1980662576"/>
        <c:axId val="1888923088"/>
      </c:lineChart>
      <c:dateAx>
        <c:axId val="19806625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23088"/>
        <c:crosses val="autoZero"/>
        <c:auto val="1"/>
        <c:lblOffset val="100"/>
        <c:baseTimeUnit val="days"/>
      </c:dateAx>
      <c:valAx>
        <c:axId val="1888923088"/>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62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a:t>
            </a:r>
            <a:r>
              <a:rPr lang="en-US" baseline="0"/>
              <a:t> Drains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Site'!$KF$1</c:f>
              <c:strCache>
                <c:ptCount val="1"/>
                <c:pt idx="0">
                  <c:v>Nitrate (mg/L)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Site'!$KF$2:$KF$150</c:f>
              <c:numCache>
                <c:formatCode>0.00</c:formatCode>
                <c:ptCount val="149"/>
                <c:pt idx="0">
                  <c:v>#N/A</c:v>
                </c:pt>
                <c:pt idx="1">
                  <c:v>#N/A</c:v>
                </c:pt>
                <c:pt idx="2">
                  <c:v>8.84</c:v>
                </c:pt>
                <c:pt idx="3">
                  <c:v>9.08</c:v>
                </c:pt>
                <c:pt idx="4">
                  <c:v>6.41</c:v>
                </c:pt>
                <c:pt idx="5">
                  <c:v>7.52</c:v>
                </c:pt>
                <c:pt idx="6">
                  <c:v>6.95</c:v>
                </c:pt>
                <c:pt idx="7">
                  <c:v>7.22</c:v>
                </c:pt>
                <c:pt idx="8">
                  <c:v>#N/A</c:v>
                </c:pt>
                <c:pt idx="9">
                  <c:v>#N/A</c:v>
                </c:pt>
                <c:pt idx="10">
                  <c:v>#N/A</c:v>
                </c:pt>
                <c:pt idx="11">
                  <c:v>#N/A</c:v>
                </c:pt>
                <c:pt idx="12">
                  <c:v>#N/A</c:v>
                </c:pt>
                <c:pt idx="13">
                  <c:v>#N/A</c:v>
                </c:pt>
                <c:pt idx="14">
                  <c:v>#N/A</c:v>
                </c:pt>
                <c:pt idx="15">
                  <c:v>#N/A</c:v>
                </c:pt>
                <c:pt idx="16">
                  <c:v>#N/A</c:v>
                </c:pt>
                <c:pt idx="17">
                  <c:v>#N/A</c:v>
                </c:pt>
                <c:pt idx="18">
                  <c:v>#N/A</c:v>
                </c:pt>
                <c:pt idx="19">
                  <c:v>3.6</c:v>
                </c:pt>
                <c:pt idx="20">
                  <c:v>3.34</c:v>
                </c:pt>
                <c:pt idx="21">
                  <c:v>#N/A</c:v>
                </c:pt>
                <c:pt idx="22">
                  <c:v>5.07</c:v>
                </c:pt>
                <c:pt idx="23">
                  <c:v>6.02</c:v>
                </c:pt>
                <c:pt idx="24">
                  <c:v>4.9000000000000004</c:v>
                </c:pt>
                <c:pt idx="25">
                  <c:v>4.93</c:v>
                </c:pt>
                <c:pt idx="26">
                  <c:v>#N/A</c:v>
                </c:pt>
                <c:pt idx="27">
                  <c:v>4.83</c:v>
                </c:pt>
                <c:pt idx="28">
                  <c:v>#N/A</c:v>
                </c:pt>
                <c:pt idx="29">
                  <c:v>0.13800000000000001</c:v>
                </c:pt>
                <c:pt idx="30">
                  <c:v>#N/A</c:v>
                </c:pt>
                <c:pt idx="31">
                  <c:v>#N/A</c:v>
                </c:pt>
                <c:pt idx="32">
                  <c:v>4.9400000000000004</c:v>
                </c:pt>
                <c:pt idx="33">
                  <c:v>#N/A</c:v>
                </c:pt>
                <c:pt idx="34">
                  <c:v>8.43</c:v>
                </c:pt>
                <c:pt idx="35">
                  <c:v>8.49</c:v>
                </c:pt>
                <c:pt idx="36">
                  <c:v>#N/A</c:v>
                </c:pt>
                <c:pt idx="37">
                  <c:v>#N/A</c:v>
                </c:pt>
                <c:pt idx="38">
                  <c:v>#N/A</c:v>
                </c:pt>
                <c:pt idx="39">
                  <c:v>#N/A</c:v>
                </c:pt>
                <c:pt idx="40">
                  <c:v>#N/A</c:v>
                </c:pt>
                <c:pt idx="41">
                  <c:v>#N/A</c:v>
                </c:pt>
                <c:pt idx="42">
                  <c:v>4.5999999999999996</c:v>
                </c:pt>
                <c:pt idx="43">
                  <c:v>1.83</c:v>
                </c:pt>
                <c:pt idx="44">
                  <c:v>3.99</c:v>
                </c:pt>
                <c:pt idx="45">
                  <c:v>7.15</c:v>
                </c:pt>
              </c:numCache>
            </c:numRef>
          </c:val>
          <c:smooth val="0"/>
          <c:extLst>
            <c:ext xmlns:c16="http://schemas.microsoft.com/office/drawing/2014/chart" uri="{C3380CC4-5D6E-409C-BE32-E72D297353CC}">
              <c16:uniqueId val="{00000000-CBF0-46D4-836E-6C1AD21B451E}"/>
            </c:ext>
          </c:extLst>
        </c:ser>
        <c:ser>
          <c:idx val="1"/>
          <c:order val="1"/>
          <c:tx>
            <c:strRef>
              <c:f>'By Site'!$KN$1</c:f>
              <c:strCache>
                <c:ptCount val="1"/>
                <c:pt idx="0">
                  <c:v>Nitrate (mg/L)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Site'!$KN$2:$KN$150</c:f>
              <c:numCache>
                <c:formatCode>0.00</c:formatCode>
                <c:ptCount val="149"/>
                <c:pt idx="0">
                  <c:v>#N/A</c:v>
                </c:pt>
                <c:pt idx="1">
                  <c:v>#N/A</c:v>
                </c:pt>
                <c:pt idx="2">
                  <c:v>3.76</c:v>
                </c:pt>
                <c:pt idx="3">
                  <c:v>4.3</c:v>
                </c:pt>
                <c:pt idx="4">
                  <c:v>4.5</c:v>
                </c:pt>
                <c:pt idx="5">
                  <c:v>4.3600000000000003</c:v>
                </c:pt>
                <c:pt idx="6">
                  <c:v>4.6399999999999997</c:v>
                </c:pt>
                <c:pt idx="7">
                  <c:v>3.89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3.9699999999999999E-2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CBF0-46D4-836E-6C1AD21B451E}"/>
            </c:ext>
          </c:extLst>
        </c:ser>
        <c:ser>
          <c:idx val="2"/>
          <c:order val="2"/>
          <c:tx>
            <c:strRef>
              <c:f>'By Site'!$KV$1</c:f>
              <c:strCache>
                <c:ptCount val="1"/>
                <c:pt idx="0">
                  <c:v>Nitrate (mg/L)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Site'!$KV$2:$KV$150</c:f>
              <c:numCache>
                <c:formatCode>0.00</c:formatCode>
                <c:ptCount val="149"/>
                <c:pt idx="0">
                  <c:v>#N/A</c:v>
                </c:pt>
                <c:pt idx="1">
                  <c:v>#N/A</c:v>
                </c:pt>
                <c:pt idx="2">
                  <c:v>#N/A</c:v>
                </c:pt>
                <c:pt idx="3">
                  <c:v>#N/A</c:v>
                </c:pt>
                <c:pt idx="4">
                  <c:v>#N/A</c:v>
                </c:pt>
                <c:pt idx="5">
                  <c:v>#N/A</c:v>
                </c:pt>
                <c:pt idx="6">
                  <c:v>5.58</c:v>
                </c:pt>
                <c:pt idx="7">
                  <c:v>#N/A</c:v>
                </c:pt>
                <c:pt idx="8">
                  <c:v>#N/A</c:v>
                </c:pt>
                <c:pt idx="9">
                  <c:v>#N/A</c:v>
                </c:pt>
                <c:pt idx="10">
                  <c:v>#N/A</c:v>
                </c:pt>
                <c:pt idx="11">
                  <c:v>#N/A</c:v>
                </c:pt>
                <c:pt idx="12">
                  <c:v>#N/A</c:v>
                </c:pt>
                <c:pt idx="13">
                  <c:v>#N/A</c:v>
                </c:pt>
                <c:pt idx="14">
                  <c:v>#N/A</c:v>
                </c:pt>
                <c:pt idx="15">
                  <c:v>#N/A</c:v>
                </c:pt>
                <c:pt idx="16">
                  <c:v>#N/A</c:v>
                </c:pt>
                <c:pt idx="17">
                  <c:v>#N/A</c:v>
                </c:pt>
                <c:pt idx="18">
                  <c:v>#N/A</c:v>
                </c:pt>
                <c:pt idx="19">
                  <c:v>5.98</c:v>
                </c:pt>
                <c:pt idx="20">
                  <c:v>8.83</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CBF0-46D4-836E-6C1AD21B451E}"/>
            </c:ext>
          </c:extLst>
        </c:ser>
        <c:ser>
          <c:idx val="3"/>
          <c:order val="3"/>
          <c:tx>
            <c:strRef>
              <c:f>'By Site'!$LD$1</c:f>
              <c:strCache>
                <c:ptCount val="1"/>
                <c:pt idx="0">
                  <c:v>Nitrate (mg/L)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Site'!$LD$2:$LD$150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10.4</c:v>
                </c:pt>
                <c:pt idx="23">
                  <c:v>6.2</c:v>
                </c:pt>
                <c:pt idx="24">
                  <c:v>10.3</c:v>
                </c:pt>
                <c:pt idx="25">
                  <c:v>10.3</c:v>
                </c:pt>
                <c:pt idx="26">
                  <c:v>#N/A</c:v>
                </c:pt>
                <c:pt idx="27">
                  <c:v>#N/A</c:v>
                </c:pt>
                <c:pt idx="28">
                  <c:v>#N/A</c:v>
                </c:pt>
                <c:pt idx="29">
                  <c:v>11.5</c:v>
                </c:pt>
                <c:pt idx="30">
                  <c:v>#N/A</c:v>
                </c:pt>
                <c:pt idx="31">
                  <c:v>#N/A</c:v>
                </c:pt>
                <c:pt idx="32">
                  <c:v>10.199999999999999</c:v>
                </c:pt>
                <c:pt idx="33">
                  <c:v>#N/A</c:v>
                </c:pt>
                <c:pt idx="34">
                  <c:v>12.1</c:v>
                </c:pt>
                <c:pt idx="35">
                  <c:v>11.6</c:v>
                </c:pt>
                <c:pt idx="36">
                  <c:v>10.8</c:v>
                </c:pt>
                <c:pt idx="37">
                  <c:v>#N/A</c:v>
                </c:pt>
                <c:pt idx="38">
                  <c:v>11.4</c:v>
                </c:pt>
                <c:pt idx="39">
                  <c:v>7.45</c:v>
                </c:pt>
                <c:pt idx="40">
                  <c:v>#N/A</c:v>
                </c:pt>
                <c:pt idx="41">
                  <c:v>#N/A</c:v>
                </c:pt>
                <c:pt idx="42">
                  <c:v>4.63</c:v>
                </c:pt>
                <c:pt idx="43">
                  <c:v>1.17</c:v>
                </c:pt>
                <c:pt idx="44">
                  <c:v>5.32</c:v>
                </c:pt>
                <c:pt idx="45">
                  <c:v>10</c:v>
                </c:pt>
              </c:numCache>
            </c:numRef>
          </c:val>
          <c:smooth val="0"/>
          <c:extLst>
            <c:ext xmlns:c16="http://schemas.microsoft.com/office/drawing/2014/chart" uri="{C3380CC4-5D6E-409C-BE32-E72D297353CC}">
              <c16:uniqueId val="{00000003-CBF0-46D4-836E-6C1AD21B451E}"/>
            </c:ext>
          </c:extLst>
        </c:ser>
        <c:ser>
          <c:idx val="4"/>
          <c:order val="4"/>
          <c:tx>
            <c:strRef>
              <c:f>'By Site'!$LL$1</c:f>
              <c:strCache>
                <c:ptCount val="1"/>
                <c:pt idx="0">
                  <c:v>Nitrate (mg/L)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Site'!$LL$2:$LL$150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7.71</c:v>
                </c:pt>
                <c:pt idx="25">
                  <c:v>6.53</c:v>
                </c:pt>
                <c:pt idx="26">
                  <c:v>#N/A</c:v>
                </c:pt>
                <c:pt idx="27">
                  <c:v>9</c:v>
                </c:pt>
                <c:pt idx="28">
                  <c:v>#N/A</c:v>
                </c:pt>
                <c:pt idx="29">
                  <c:v>9.81</c:v>
                </c:pt>
                <c:pt idx="30">
                  <c:v>#N/A</c:v>
                </c:pt>
                <c:pt idx="31">
                  <c:v>#N/A</c:v>
                </c:pt>
                <c:pt idx="32">
                  <c:v>8.17</c:v>
                </c:pt>
                <c:pt idx="33">
                  <c:v>#N/A</c:v>
                </c:pt>
                <c:pt idx="34">
                  <c:v>7.95</c:v>
                </c:pt>
                <c:pt idx="35">
                  <c:v>7.86</c:v>
                </c:pt>
                <c:pt idx="36">
                  <c:v>6.24</c:v>
                </c:pt>
                <c:pt idx="37">
                  <c:v>#N/A</c:v>
                </c:pt>
                <c:pt idx="38">
                  <c:v>7.33</c:v>
                </c:pt>
                <c:pt idx="39">
                  <c:v>#N/A</c:v>
                </c:pt>
                <c:pt idx="40">
                  <c:v>#N/A</c:v>
                </c:pt>
                <c:pt idx="41">
                  <c:v>#N/A</c:v>
                </c:pt>
                <c:pt idx="42">
                  <c:v>5.18</c:v>
                </c:pt>
                <c:pt idx="43">
                  <c:v>#N/A</c:v>
                </c:pt>
                <c:pt idx="44">
                  <c:v>#N/A</c:v>
                </c:pt>
                <c:pt idx="45">
                  <c:v>6.14</c:v>
                </c:pt>
              </c:numCache>
            </c:numRef>
          </c:val>
          <c:smooth val="0"/>
          <c:extLst>
            <c:ext xmlns:c16="http://schemas.microsoft.com/office/drawing/2014/chart" uri="{C3380CC4-5D6E-409C-BE32-E72D297353CC}">
              <c16:uniqueId val="{00000004-CBF0-46D4-836E-6C1AD21B451E}"/>
            </c:ext>
          </c:extLst>
        </c:ser>
        <c:ser>
          <c:idx val="5"/>
          <c:order val="5"/>
          <c:tx>
            <c:strRef>
              <c:f>'By Site'!$LT$1</c:f>
              <c:strCache>
                <c:ptCount val="1"/>
                <c:pt idx="0">
                  <c:v>Nitrate (mg/L)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Site'!$LT$2:$LT$150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5.87</c:v>
                </c:pt>
                <c:pt idx="23">
                  <c:v>0.97799999999999998</c:v>
                </c:pt>
                <c:pt idx="24">
                  <c:v>4.82</c:v>
                </c:pt>
                <c:pt idx="25">
                  <c:v>4.67</c:v>
                </c:pt>
                <c:pt idx="26">
                  <c:v>#N/A</c:v>
                </c:pt>
                <c:pt idx="27">
                  <c:v>3.28</c:v>
                </c:pt>
                <c:pt idx="28">
                  <c:v>#N/A</c:v>
                </c:pt>
                <c:pt idx="29">
                  <c:v>4.97</c:v>
                </c:pt>
                <c:pt idx="30">
                  <c:v>#N/A</c:v>
                </c:pt>
                <c:pt idx="31">
                  <c:v>#N/A</c:v>
                </c:pt>
                <c:pt idx="32">
                  <c:v>3.47</c:v>
                </c:pt>
                <c:pt idx="33">
                  <c:v>#N/A</c:v>
                </c:pt>
                <c:pt idx="34">
                  <c:v>4.12</c:v>
                </c:pt>
                <c:pt idx="35">
                  <c:v>4.3</c:v>
                </c:pt>
                <c:pt idx="36">
                  <c:v>3.28</c:v>
                </c:pt>
                <c:pt idx="37">
                  <c:v>#N/A</c:v>
                </c:pt>
                <c:pt idx="38">
                  <c:v>3.63</c:v>
                </c:pt>
                <c:pt idx="39">
                  <c:v>3.68</c:v>
                </c:pt>
                <c:pt idx="40">
                  <c:v>#N/A</c:v>
                </c:pt>
                <c:pt idx="41">
                  <c:v>#N/A</c:v>
                </c:pt>
                <c:pt idx="42">
                  <c:v>#N/A</c:v>
                </c:pt>
                <c:pt idx="43">
                  <c:v>#N/A</c:v>
                </c:pt>
                <c:pt idx="44">
                  <c:v>#N/A</c:v>
                </c:pt>
                <c:pt idx="45">
                  <c:v>4.1900000000000004</c:v>
                </c:pt>
              </c:numCache>
            </c:numRef>
          </c:val>
          <c:smooth val="0"/>
          <c:extLst>
            <c:ext xmlns:c16="http://schemas.microsoft.com/office/drawing/2014/chart" uri="{C3380CC4-5D6E-409C-BE32-E72D297353CC}">
              <c16:uniqueId val="{00000005-CBF0-46D4-836E-6C1AD21B451E}"/>
            </c:ext>
          </c:extLst>
        </c:ser>
        <c:dLbls>
          <c:showLegendKey val="0"/>
          <c:showVal val="0"/>
          <c:showCatName val="0"/>
          <c:showSerName val="0"/>
          <c:showPercent val="0"/>
          <c:showBubbleSize val="0"/>
        </c:dLbls>
        <c:marker val="1"/>
        <c:smooth val="0"/>
        <c:axId val="701513536"/>
        <c:axId val="900864512"/>
      </c:lineChart>
      <c:dateAx>
        <c:axId val="7015135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64512"/>
        <c:crosses val="autoZero"/>
        <c:auto val="1"/>
        <c:lblOffset val="100"/>
        <c:baseTimeUnit val="days"/>
      </c:dateAx>
      <c:valAx>
        <c:axId val="900864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513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Site'!$KG$1</c:f>
              <c:strCache>
                <c:ptCount val="1"/>
                <c:pt idx="0">
                  <c:v>SRP (ug/L)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Site'!$KG$2:$KG$150</c:f>
              <c:numCache>
                <c:formatCode>0.00</c:formatCode>
                <c:ptCount val="149"/>
                <c:pt idx="0">
                  <c:v>#N/A</c:v>
                </c:pt>
                <c:pt idx="1">
                  <c:v>#N/A</c:v>
                </c:pt>
                <c:pt idx="2">
                  <c:v>20.5</c:v>
                </c:pt>
                <c:pt idx="3">
                  <c:v>35.9</c:v>
                </c:pt>
                <c:pt idx="4">
                  <c:v>13</c:v>
                </c:pt>
                <c:pt idx="5">
                  <c:v>13.3</c:v>
                </c:pt>
                <c:pt idx="6">
                  <c:v>11.8</c:v>
                </c:pt>
                <c:pt idx="7">
                  <c:v>13.3</c:v>
                </c:pt>
                <c:pt idx="8">
                  <c:v>#N/A</c:v>
                </c:pt>
                <c:pt idx="9">
                  <c:v>#N/A</c:v>
                </c:pt>
                <c:pt idx="10">
                  <c:v>#N/A</c:v>
                </c:pt>
                <c:pt idx="11">
                  <c:v>#N/A</c:v>
                </c:pt>
                <c:pt idx="12">
                  <c:v>#N/A</c:v>
                </c:pt>
                <c:pt idx="13">
                  <c:v>#N/A</c:v>
                </c:pt>
                <c:pt idx="14">
                  <c:v>#N/A</c:v>
                </c:pt>
                <c:pt idx="15">
                  <c:v>#N/A</c:v>
                </c:pt>
                <c:pt idx="16">
                  <c:v>#N/A</c:v>
                </c:pt>
                <c:pt idx="17">
                  <c:v>#N/A</c:v>
                </c:pt>
                <c:pt idx="18">
                  <c:v>#N/A</c:v>
                </c:pt>
                <c:pt idx="19">
                  <c:v>17.5</c:v>
                </c:pt>
                <c:pt idx="20">
                  <c:v>15.6</c:v>
                </c:pt>
                <c:pt idx="21">
                  <c:v>#N/A</c:v>
                </c:pt>
                <c:pt idx="22">
                  <c:v>17.100000000000001</c:v>
                </c:pt>
                <c:pt idx="23">
                  <c:v>94.4</c:v>
                </c:pt>
                <c:pt idx="24">
                  <c:v>13.8</c:v>
                </c:pt>
                <c:pt idx="25">
                  <c:v>14.2</c:v>
                </c:pt>
                <c:pt idx="26">
                  <c:v>#N/A</c:v>
                </c:pt>
                <c:pt idx="27">
                  <c:v>12.9</c:v>
                </c:pt>
                <c:pt idx="28">
                  <c:v>#N/A</c:v>
                </c:pt>
                <c:pt idx="29">
                  <c:v>158</c:v>
                </c:pt>
                <c:pt idx="30">
                  <c:v>#N/A</c:v>
                </c:pt>
                <c:pt idx="31">
                  <c:v>#N/A</c:v>
                </c:pt>
                <c:pt idx="32">
                  <c:v>13.4</c:v>
                </c:pt>
                <c:pt idx="33">
                  <c:v>#N/A</c:v>
                </c:pt>
                <c:pt idx="34">
                  <c:v>14.1</c:v>
                </c:pt>
                <c:pt idx="35">
                  <c:v>14.3</c:v>
                </c:pt>
                <c:pt idx="36">
                  <c:v>#N/A</c:v>
                </c:pt>
                <c:pt idx="37">
                  <c:v>#N/A</c:v>
                </c:pt>
                <c:pt idx="38">
                  <c:v>#N/A</c:v>
                </c:pt>
                <c:pt idx="39">
                  <c:v>#N/A</c:v>
                </c:pt>
                <c:pt idx="40">
                  <c:v>#N/A</c:v>
                </c:pt>
                <c:pt idx="41">
                  <c:v>#N/A</c:v>
                </c:pt>
                <c:pt idx="42">
                  <c:v>25.4</c:v>
                </c:pt>
                <c:pt idx="43">
                  <c:v>19</c:v>
                </c:pt>
                <c:pt idx="44">
                  <c:v>14.6</c:v>
                </c:pt>
                <c:pt idx="45">
                  <c:v>21.3</c:v>
                </c:pt>
              </c:numCache>
            </c:numRef>
          </c:val>
          <c:smooth val="0"/>
          <c:extLst>
            <c:ext xmlns:c16="http://schemas.microsoft.com/office/drawing/2014/chart" uri="{C3380CC4-5D6E-409C-BE32-E72D297353CC}">
              <c16:uniqueId val="{00000000-D708-44F0-B2BD-4FDAAF743C3E}"/>
            </c:ext>
          </c:extLst>
        </c:ser>
        <c:ser>
          <c:idx val="1"/>
          <c:order val="1"/>
          <c:tx>
            <c:strRef>
              <c:f>'By Site'!$KO$1</c:f>
              <c:strCache>
                <c:ptCount val="1"/>
                <c:pt idx="0">
                  <c:v>SRP (ug/L)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Site'!$KO$2:$KO$150</c:f>
              <c:numCache>
                <c:formatCode>0.00</c:formatCode>
                <c:ptCount val="149"/>
                <c:pt idx="0">
                  <c:v>#N/A</c:v>
                </c:pt>
                <c:pt idx="1">
                  <c:v>#N/A</c:v>
                </c:pt>
                <c:pt idx="2">
                  <c:v>26.6</c:v>
                </c:pt>
                <c:pt idx="3">
                  <c:v>46.9</c:v>
                </c:pt>
                <c:pt idx="4">
                  <c:v>20.7</c:v>
                </c:pt>
                <c:pt idx="5">
                  <c:v>19.600000000000001</c:v>
                </c:pt>
                <c:pt idx="6">
                  <c:v>15.8</c:v>
                </c:pt>
                <c:pt idx="7">
                  <c:v>18.100000000000001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7.59</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D708-44F0-B2BD-4FDAAF743C3E}"/>
            </c:ext>
          </c:extLst>
        </c:ser>
        <c:ser>
          <c:idx val="2"/>
          <c:order val="2"/>
          <c:tx>
            <c:strRef>
              <c:f>'By Site'!$KW$1</c:f>
              <c:strCache>
                <c:ptCount val="1"/>
                <c:pt idx="0">
                  <c:v>SRP (ug/L)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Site'!$KW$2:$KW$150</c:f>
              <c:numCache>
                <c:formatCode>0.00</c:formatCode>
                <c:ptCount val="149"/>
                <c:pt idx="0">
                  <c:v>#N/A</c:v>
                </c:pt>
                <c:pt idx="1">
                  <c:v>#N/A</c:v>
                </c:pt>
                <c:pt idx="2">
                  <c:v>#N/A</c:v>
                </c:pt>
                <c:pt idx="3">
                  <c:v>#N/A</c:v>
                </c:pt>
                <c:pt idx="4">
                  <c:v>#N/A</c:v>
                </c:pt>
                <c:pt idx="5">
                  <c:v>#N/A</c:v>
                </c:pt>
                <c:pt idx="6">
                  <c:v>15.6</c:v>
                </c:pt>
                <c:pt idx="7">
                  <c:v>#N/A</c:v>
                </c:pt>
                <c:pt idx="8">
                  <c:v>#N/A</c:v>
                </c:pt>
                <c:pt idx="9">
                  <c:v>#N/A</c:v>
                </c:pt>
                <c:pt idx="10">
                  <c:v>#N/A</c:v>
                </c:pt>
                <c:pt idx="11">
                  <c:v>#N/A</c:v>
                </c:pt>
                <c:pt idx="12">
                  <c:v>#N/A</c:v>
                </c:pt>
                <c:pt idx="13">
                  <c:v>#N/A</c:v>
                </c:pt>
                <c:pt idx="14">
                  <c:v>#N/A</c:v>
                </c:pt>
                <c:pt idx="15">
                  <c:v>#N/A</c:v>
                </c:pt>
                <c:pt idx="16">
                  <c:v>#N/A</c:v>
                </c:pt>
                <c:pt idx="17">
                  <c:v>#N/A</c:v>
                </c:pt>
                <c:pt idx="18">
                  <c:v>#N/A</c:v>
                </c:pt>
                <c:pt idx="19">
                  <c:v>32.6</c:v>
                </c:pt>
                <c:pt idx="20">
                  <c:v>41.2</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D708-44F0-B2BD-4FDAAF743C3E}"/>
            </c:ext>
          </c:extLst>
        </c:ser>
        <c:ser>
          <c:idx val="3"/>
          <c:order val="3"/>
          <c:tx>
            <c:strRef>
              <c:f>'By Site'!$LE$1</c:f>
              <c:strCache>
                <c:ptCount val="1"/>
                <c:pt idx="0">
                  <c:v>SRP (ug/L)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Site'!$LE$2:$LE$150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28.4</c:v>
                </c:pt>
                <c:pt idx="23">
                  <c:v>392</c:v>
                </c:pt>
                <c:pt idx="24">
                  <c:v>21.2</c:v>
                </c:pt>
                <c:pt idx="25">
                  <c:v>31.8</c:v>
                </c:pt>
                <c:pt idx="26">
                  <c:v>#N/A</c:v>
                </c:pt>
                <c:pt idx="27">
                  <c:v>#N/A</c:v>
                </c:pt>
                <c:pt idx="28">
                  <c:v>#N/A</c:v>
                </c:pt>
                <c:pt idx="29">
                  <c:v>40.200000000000003</c:v>
                </c:pt>
                <c:pt idx="30">
                  <c:v>#N/A</c:v>
                </c:pt>
                <c:pt idx="31">
                  <c:v>#N/A</c:v>
                </c:pt>
                <c:pt idx="32">
                  <c:v>31.3</c:v>
                </c:pt>
                <c:pt idx="33">
                  <c:v>#N/A</c:v>
                </c:pt>
                <c:pt idx="34">
                  <c:v>33.9</c:v>
                </c:pt>
                <c:pt idx="35">
                  <c:v>25.3</c:v>
                </c:pt>
                <c:pt idx="36">
                  <c:v>22.2</c:v>
                </c:pt>
                <c:pt idx="37">
                  <c:v>#N/A</c:v>
                </c:pt>
                <c:pt idx="38">
                  <c:v>12.7</c:v>
                </c:pt>
                <c:pt idx="39">
                  <c:v>8.4700000000000006</c:v>
                </c:pt>
                <c:pt idx="40">
                  <c:v>#N/A</c:v>
                </c:pt>
                <c:pt idx="41">
                  <c:v>#N/A</c:v>
                </c:pt>
                <c:pt idx="42">
                  <c:v>97.6</c:v>
                </c:pt>
                <c:pt idx="43">
                  <c:v>26.8</c:v>
                </c:pt>
                <c:pt idx="44">
                  <c:v>55.4</c:v>
                </c:pt>
                <c:pt idx="45">
                  <c:v>53.8</c:v>
                </c:pt>
              </c:numCache>
            </c:numRef>
          </c:val>
          <c:smooth val="0"/>
          <c:extLst>
            <c:ext xmlns:c16="http://schemas.microsoft.com/office/drawing/2014/chart" uri="{C3380CC4-5D6E-409C-BE32-E72D297353CC}">
              <c16:uniqueId val="{00000003-D708-44F0-B2BD-4FDAAF743C3E}"/>
            </c:ext>
          </c:extLst>
        </c:ser>
        <c:ser>
          <c:idx val="4"/>
          <c:order val="4"/>
          <c:tx>
            <c:strRef>
              <c:f>'By Site'!$LM$1</c:f>
              <c:strCache>
                <c:ptCount val="1"/>
                <c:pt idx="0">
                  <c:v>SRP (ug/L)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Site'!$LM$2:$LM$150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23.6</c:v>
                </c:pt>
                <c:pt idx="25">
                  <c:v>27.1</c:v>
                </c:pt>
                <c:pt idx="26">
                  <c:v>#N/A</c:v>
                </c:pt>
                <c:pt idx="27">
                  <c:v>25.7</c:v>
                </c:pt>
                <c:pt idx="28">
                  <c:v>#N/A</c:v>
                </c:pt>
                <c:pt idx="29">
                  <c:v>46.9</c:v>
                </c:pt>
                <c:pt idx="30">
                  <c:v>#N/A</c:v>
                </c:pt>
                <c:pt idx="31">
                  <c:v>#N/A</c:v>
                </c:pt>
                <c:pt idx="32">
                  <c:v>23.3</c:v>
                </c:pt>
                <c:pt idx="33">
                  <c:v>#N/A</c:v>
                </c:pt>
                <c:pt idx="34">
                  <c:v>23</c:v>
                </c:pt>
                <c:pt idx="35">
                  <c:v>19.2</c:v>
                </c:pt>
                <c:pt idx="36">
                  <c:v>26.7</c:v>
                </c:pt>
                <c:pt idx="37">
                  <c:v>#N/A</c:v>
                </c:pt>
                <c:pt idx="38">
                  <c:v>19.7</c:v>
                </c:pt>
                <c:pt idx="39">
                  <c:v>#N/A</c:v>
                </c:pt>
                <c:pt idx="40">
                  <c:v>#N/A</c:v>
                </c:pt>
                <c:pt idx="41">
                  <c:v>#N/A</c:v>
                </c:pt>
                <c:pt idx="42">
                  <c:v>24.1</c:v>
                </c:pt>
                <c:pt idx="43">
                  <c:v>#N/A</c:v>
                </c:pt>
                <c:pt idx="44">
                  <c:v>#N/A</c:v>
                </c:pt>
                <c:pt idx="45">
                  <c:v>15.1</c:v>
                </c:pt>
              </c:numCache>
            </c:numRef>
          </c:val>
          <c:smooth val="0"/>
          <c:extLst>
            <c:ext xmlns:c16="http://schemas.microsoft.com/office/drawing/2014/chart" uri="{C3380CC4-5D6E-409C-BE32-E72D297353CC}">
              <c16:uniqueId val="{00000004-D708-44F0-B2BD-4FDAAF743C3E}"/>
            </c:ext>
          </c:extLst>
        </c:ser>
        <c:ser>
          <c:idx val="5"/>
          <c:order val="5"/>
          <c:tx>
            <c:strRef>
              <c:f>'By Site'!$LU$1</c:f>
              <c:strCache>
                <c:ptCount val="1"/>
                <c:pt idx="0">
                  <c:v>SRP (ug/L)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Site'!$LU$2:$LU$150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32.700000000000003</c:v>
                </c:pt>
                <c:pt idx="23">
                  <c:v>228</c:v>
                </c:pt>
                <c:pt idx="24">
                  <c:v>35.4</c:v>
                </c:pt>
                <c:pt idx="25">
                  <c:v>32.1</c:v>
                </c:pt>
                <c:pt idx="26">
                  <c:v>#N/A</c:v>
                </c:pt>
                <c:pt idx="27">
                  <c:v>32.799999999999997</c:v>
                </c:pt>
                <c:pt idx="28">
                  <c:v>#N/A</c:v>
                </c:pt>
                <c:pt idx="29">
                  <c:v>47.7</c:v>
                </c:pt>
                <c:pt idx="30">
                  <c:v>#N/A</c:v>
                </c:pt>
                <c:pt idx="31">
                  <c:v>#N/A</c:v>
                </c:pt>
                <c:pt idx="32">
                  <c:v>37.200000000000003</c:v>
                </c:pt>
                <c:pt idx="33">
                  <c:v>#N/A</c:v>
                </c:pt>
                <c:pt idx="34">
                  <c:v>40.200000000000003</c:v>
                </c:pt>
                <c:pt idx="35">
                  <c:v>47.3</c:v>
                </c:pt>
                <c:pt idx="36">
                  <c:v>45.4</c:v>
                </c:pt>
                <c:pt idx="37">
                  <c:v>#N/A</c:v>
                </c:pt>
                <c:pt idx="38">
                  <c:v>53.4</c:v>
                </c:pt>
                <c:pt idx="39">
                  <c:v>50.4</c:v>
                </c:pt>
                <c:pt idx="40">
                  <c:v>#N/A</c:v>
                </c:pt>
                <c:pt idx="41">
                  <c:v>#N/A</c:v>
                </c:pt>
                <c:pt idx="42">
                  <c:v>#N/A</c:v>
                </c:pt>
                <c:pt idx="43">
                  <c:v>#N/A</c:v>
                </c:pt>
                <c:pt idx="44">
                  <c:v>#N/A</c:v>
                </c:pt>
                <c:pt idx="45">
                  <c:v>41.2</c:v>
                </c:pt>
              </c:numCache>
            </c:numRef>
          </c:val>
          <c:smooth val="0"/>
          <c:extLst>
            <c:ext xmlns:c16="http://schemas.microsoft.com/office/drawing/2014/chart" uri="{C3380CC4-5D6E-409C-BE32-E72D297353CC}">
              <c16:uniqueId val="{00000005-D708-44F0-B2BD-4FDAAF743C3E}"/>
            </c:ext>
          </c:extLst>
        </c:ser>
        <c:dLbls>
          <c:showLegendKey val="0"/>
          <c:showVal val="0"/>
          <c:showCatName val="0"/>
          <c:showSerName val="0"/>
          <c:showPercent val="0"/>
          <c:showBubbleSize val="0"/>
        </c:dLbls>
        <c:marker val="1"/>
        <c:smooth val="0"/>
        <c:axId val="692465344"/>
        <c:axId val="903681616"/>
      </c:lineChart>
      <c:dateAx>
        <c:axId val="6924653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81616"/>
        <c:crosses val="autoZero"/>
        <c:auto val="1"/>
        <c:lblOffset val="100"/>
        <c:baseTimeUnit val="days"/>
      </c:dateAx>
      <c:valAx>
        <c:axId val="90368161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6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Site'!$KH$1</c:f>
              <c:strCache>
                <c:ptCount val="1"/>
                <c:pt idx="0">
                  <c:v>DOC (mg/L)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Site'!$KH$2:$KH$150</c:f>
              <c:numCache>
                <c:formatCode>0.00</c:formatCode>
                <c:ptCount val="149"/>
                <c:pt idx="0">
                  <c:v>#N/A</c:v>
                </c:pt>
                <c:pt idx="1">
                  <c:v>#N/A</c:v>
                </c:pt>
                <c:pt idx="2">
                  <c:v>0.94</c:v>
                </c:pt>
                <c:pt idx="3">
                  <c:v>1.1399999999999999</c:v>
                </c:pt>
                <c:pt idx="4">
                  <c:v>1.02</c:v>
                </c:pt>
                <c:pt idx="5">
                  <c:v>0.69</c:v>
                </c:pt>
                <c:pt idx="6">
                  <c:v>0.69</c:v>
                </c:pt>
                <c:pt idx="7">
                  <c:v>1.403</c:v>
                </c:pt>
                <c:pt idx="8">
                  <c:v>#N/A</c:v>
                </c:pt>
                <c:pt idx="9">
                  <c:v>#N/A</c:v>
                </c:pt>
                <c:pt idx="10">
                  <c:v>#N/A</c:v>
                </c:pt>
                <c:pt idx="11">
                  <c:v>#N/A</c:v>
                </c:pt>
                <c:pt idx="12">
                  <c:v>#N/A</c:v>
                </c:pt>
                <c:pt idx="13">
                  <c:v>#N/A</c:v>
                </c:pt>
                <c:pt idx="14">
                  <c:v>#N/A</c:v>
                </c:pt>
                <c:pt idx="15">
                  <c:v>#N/A</c:v>
                </c:pt>
                <c:pt idx="16">
                  <c:v>#N/A</c:v>
                </c:pt>
                <c:pt idx="17">
                  <c:v>#N/A</c:v>
                </c:pt>
                <c:pt idx="18">
                  <c:v>#N/A</c:v>
                </c:pt>
                <c:pt idx="19">
                  <c:v>1.0129999999999999</c:v>
                </c:pt>
                <c:pt idx="20">
                  <c:v>0.88700000000000001</c:v>
                </c:pt>
                <c:pt idx="21">
                  <c:v>#N/A</c:v>
                </c:pt>
                <c:pt idx="22">
                  <c:v>0.70450000000000002</c:v>
                </c:pt>
                <c:pt idx="23">
                  <c:v>2.0909</c:v>
                </c:pt>
                <c:pt idx="24">
                  <c:v>0.63490000000000002</c:v>
                </c:pt>
                <c:pt idx="25">
                  <c:v>0.73299999999999998</c:v>
                </c:pt>
                <c:pt idx="26">
                  <c:v>#N/A</c:v>
                </c:pt>
                <c:pt idx="27">
                  <c:v>0.65972902473117112</c:v>
                </c:pt>
                <c:pt idx="28">
                  <c:v>#N/A</c:v>
                </c:pt>
                <c:pt idx="29">
                  <c:v>1.0109842940004625</c:v>
                </c:pt>
                <c:pt idx="30">
                  <c:v>#N/A</c:v>
                </c:pt>
                <c:pt idx="31">
                  <c:v>0.80494623419219236</c:v>
                </c:pt>
                <c:pt idx="32">
                  <c:v>0.66630216756918392</c:v>
                </c:pt>
                <c:pt idx="33">
                  <c:v>#N/A</c:v>
                </c:pt>
                <c:pt idx="34">
                  <c:v>0.74212671036290567</c:v>
                </c:pt>
                <c:pt idx="35">
                  <c:v>0.72641177921394784</c:v>
                </c:pt>
                <c:pt idx="36">
                  <c:v>#N/A</c:v>
                </c:pt>
                <c:pt idx="37">
                  <c:v>#N/A</c:v>
                </c:pt>
                <c:pt idx="38">
                  <c:v>#N/A</c:v>
                </c:pt>
                <c:pt idx="39">
                  <c:v>#N/A</c:v>
                </c:pt>
                <c:pt idx="40">
                  <c:v>#N/A</c:v>
                </c:pt>
                <c:pt idx="41">
                  <c:v>#N/A</c:v>
                </c:pt>
                <c:pt idx="42">
                  <c:v>1.0412662500000001</c:v>
                </c:pt>
                <c:pt idx="43">
                  <c:v>0.916051964</c:v>
                </c:pt>
                <c:pt idx="44">
                  <c:v>0.78835589900000003</c:v>
                </c:pt>
                <c:pt idx="45">
                  <c:v>0.81652721100000003</c:v>
                </c:pt>
              </c:numCache>
            </c:numRef>
          </c:val>
          <c:smooth val="0"/>
          <c:extLst>
            <c:ext xmlns:c16="http://schemas.microsoft.com/office/drawing/2014/chart" uri="{C3380CC4-5D6E-409C-BE32-E72D297353CC}">
              <c16:uniqueId val="{00000000-20C6-406F-BD30-F0A66281282A}"/>
            </c:ext>
          </c:extLst>
        </c:ser>
        <c:ser>
          <c:idx val="1"/>
          <c:order val="1"/>
          <c:tx>
            <c:strRef>
              <c:f>'By Site'!$KP$1</c:f>
              <c:strCache>
                <c:ptCount val="1"/>
                <c:pt idx="0">
                  <c:v>DOC (mg/L)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Site'!$KP$2:$KP$150</c:f>
              <c:numCache>
                <c:formatCode>0.00</c:formatCode>
                <c:ptCount val="149"/>
                <c:pt idx="0">
                  <c:v>#N/A</c:v>
                </c:pt>
                <c:pt idx="1">
                  <c:v>#N/A</c:v>
                </c:pt>
                <c:pt idx="2">
                  <c:v>#N/A</c:v>
                </c:pt>
                <c:pt idx="3">
                  <c:v>#N/A</c:v>
                </c:pt>
                <c:pt idx="4">
                  <c:v>2.1</c:v>
                </c:pt>
                <c:pt idx="5">
                  <c:v>2.02</c:v>
                </c:pt>
                <c:pt idx="6">
                  <c:v>1.72</c:v>
                </c:pt>
                <c:pt idx="7">
                  <c:v>2.1909999999999998</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3.9712000000000001</c:v>
                </c:pt>
                <c:pt idx="26">
                  <c:v>#N/A</c:v>
                </c:pt>
                <c:pt idx="27">
                  <c:v>#N/A</c:v>
                </c:pt>
                <c:pt idx="28">
                  <c:v>#N/A</c:v>
                </c:pt>
                <c:pt idx="29">
                  <c:v>11.659585942745197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20C6-406F-BD30-F0A66281282A}"/>
            </c:ext>
          </c:extLst>
        </c:ser>
        <c:ser>
          <c:idx val="2"/>
          <c:order val="2"/>
          <c:tx>
            <c:strRef>
              <c:f>'By Site'!$KX$1</c:f>
              <c:strCache>
                <c:ptCount val="1"/>
                <c:pt idx="0">
                  <c:v>DOC (mg/L)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Site'!$KX$2:$KX$150</c:f>
              <c:numCache>
                <c:formatCode>0.00</c:formatCode>
                <c:ptCount val="149"/>
                <c:pt idx="0">
                  <c:v>#N/A</c:v>
                </c:pt>
                <c:pt idx="1">
                  <c:v>#N/A</c:v>
                </c:pt>
                <c:pt idx="2">
                  <c:v>#N/A</c:v>
                </c:pt>
                <c:pt idx="3">
                  <c:v>#N/A</c:v>
                </c:pt>
                <c:pt idx="4">
                  <c:v>#N/A</c:v>
                </c:pt>
                <c:pt idx="5">
                  <c:v>#N/A</c:v>
                </c:pt>
                <c:pt idx="6">
                  <c:v>1.7</c:v>
                </c:pt>
                <c:pt idx="7">
                  <c:v>#N/A</c:v>
                </c:pt>
                <c:pt idx="8">
                  <c:v>#N/A</c:v>
                </c:pt>
                <c:pt idx="9">
                  <c:v>#N/A</c:v>
                </c:pt>
                <c:pt idx="10">
                  <c:v>#N/A</c:v>
                </c:pt>
                <c:pt idx="11">
                  <c:v>#N/A</c:v>
                </c:pt>
                <c:pt idx="12">
                  <c:v>#N/A</c:v>
                </c:pt>
                <c:pt idx="13">
                  <c:v>#N/A</c:v>
                </c:pt>
                <c:pt idx="14">
                  <c:v>#N/A</c:v>
                </c:pt>
                <c:pt idx="15">
                  <c:v>#N/A</c:v>
                </c:pt>
                <c:pt idx="16">
                  <c:v>#N/A</c:v>
                </c:pt>
                <c:pt idx="17">
                  <c:v>#N/A</c:v>
                </c:pt>
                <c:pt idx="18">
                  <c:v>#N/A</c:v>
                </c:pt>
                <c:pt idx="19">
                  <c:v>1.117</c:v>
                </c:pt>
                <c:pt idx="20">
                  <c:v>1.21</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20C6-406F-BD30-F0A66281282A}"/>
            </c:ext>
          </c:extLst>
        </c:ser>
        <c:ser>
          <c:idx val="3"/>
          <c:order val="3"/>
          <c:tx>
            <c:strRef>
              <c:f>'By Site'!$LF$1</c:f>
              <c:strCache>
                <c:ptCount val="1"/>
                <c:pt idx="0">
                  <c:v>DOC (mg/L)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Site'!$LF$2:$LF$150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0.99809999999999999</c:v>
                </c:pt>
                <c:pt idx="23">
                  <c:v>3.6177999999999999</c:v>
                </c:pt>
                <c:pt idx="24">
                  <c:v>0.98419999999999996</c:v>
                </c:pt>
                <c:pt idx="25">
                  <c:v>0.63029999999999997</c:v>
                </c:pt>
                <c:pt idx="26">
                  <c:v>#N/A</c:v>
                </c:pt>
                <c:pt idx="27">
                  <c:v>#N/A</c:v>
                </c:pt>
                <c:pt idx="28">
                  <c:v>#N/A</c:v>
                </c:pt>
                <c:pt idx="29">
                  <c:v>1.658815501282235</c:v>
                </c:pt>
                <c:pt idx="30">
                  <c:v>#N/A</c:v>
                </c:pt>
                <c:pt idx="31">
                  <c:v>1.1308429730235428</c:v>
                </c:pt>
                <c:pt idx="32">
                  <c:v>1.0809799132623106</c:v>
                </c:pt>
                <c:pt idx="33">
                  <c:v>#N/A</c:v>
                </c:pt>
                <c:pt idx="34">
                  <c:v>1.0132092726824296</c:v>
                </c:pt>
                <c:pt idx="35">
                  <c:v>1.0200845550600988</c:v>
                </c:pt>
                <c:pt idx="36">
                  <c:v>1.3256133729999999</c:v>
                </c:pt>
                <c:pt idx="37">
                  <c:v>#N/A</c:v>
                </c:pt>
                <c:pt idx="38">
                  <c:v>0.99471195199999995</c:v>
                </c:pt>
                <c:pt idx="39">
                  <c:v>1.8833657130000001</c:v>
                </c:pt>
                <c:pt idx="40">
                  <c:v>#N/A</c:v>
                </c:pt>
                <c:pt idx="41">
                  <c:v>#N/A</c:v>
                </c:pt>
                <c:pt idx="42">
                  <c:v>4.4725114599999998</c:v>
                </c:pt>
                <c:pt idx="43">
                  <c:v>2.9077957360000002</c:v>
                </c:pt>
                <c:pt idx="44">
                  <c:v>2.6531074750000001</c:v>
                </c:pt>
                <c:pt idx="45">
                  <c:v>1.51549388</c:v>
                </c:pt>
              </c:numCache>
            </c:numRef>
          </c:val>
          <c:smooth val="0"/>
          <c:extLst>
            <c:ext xmlns:c16="http://schemas.microsoft.com/office/drawing/2014/chart" uri="{C3380CC4-5D6E-409C-BE32-E72D297353CC}">
              <c16:uniqueId val="{00000003-20C6-406F-BD30-F0A66281282A}"/>
            </c:ext>
          </c:extLst>
        </c:ser>
        <c:ser>
          <c:idx val="4"/>
          <c:order val="4"/>
          <c:tx>
            <c:strRef>
              <c:f>'By Site'!$LN$1</c:f>
              <c:strCache>
                <c:ptCount val="1"/>
                <c:pt idx="0">
                  <c:v>DOC (mg/L)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Site'!$LN$2:$LN$150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0.58399999999999996</c:v>
                </c:pt>
                <c:pt idx="25">
                  <c:v>0.65759999999999996</c:v>
                </c:pt>
                <c:pt idx="26">
                  <c:v>#N/A</c:v>
                </c:pt>
                <c:pt idx="27">
                  <c:v>#N/A</c:v>
                </c:pt>
                <c:pt idx="28">
                  <c:v>#N/A</c:v>
                </c:pt>
                <c:pt idx="29">
                  <c:v>1.7172589894009271</c:v>
                </c:pt>
                <c:pt idx="30">
                  <c:v>#N/A</c:v>
                </c:pt>
                <c:pt idx="31">
                  <c:v>0.83961610002531473</c:v>
                </c:pt>
                <c:pt idx="32">
                  <c:v>0.67956164072611713</c:v>
                </c:pt>
                <c:pt idx="33">
                  <c:v>#N/A</c:v>
                </c:pt>
                <c:pt idx="34">
                  <c:v>0.76668129028315246</c:v>
                </c:pt>
                <c:pt idx="35">
                  <c:v>0.60481749944888608</c:v>
                </c:pt>
                <c:pt idx="36">
                  <c:v>0.78285893900000003</c:v>
                </c:pt>
                <c:pt idx="37">
                  <c:v>#N/A</c:v>
                </c:pt>
                <c:pt idx="38">
                  <c:v>0.61600733500000004</c:v>
                </c:pt>
                <c:pt idx="39">
                  <c:v>#N/A</c:v>
                </c:pt>
                <c:pt idx="40">
                  <c:v>#N/A</c:v>
                </c:pt>
                <c:pt idx="41">
                  <c:v>#N/A</c:v>
                </c:pt>
                <c:pt idx="42">
                  <c:v>0.95529823300000005</c:v>
                </c:pt>
                <c:pt idx="43">
                  <c:v>#N/A</c:v>
                </c:pt>
                <c:pt idx="44">
                  <c:v>#N/A</c:v>
                </c:pt>
                <c:pt idx="45">
                  <c:v>1.5195570490000001</c:v>
                </c:pt>
              </c:numCache>
            </c:numRef>
          </c:val>
          <c:smooth val="0"/>
          <c:extLst>
            <c:ext xmlns:c16="http://schemas.microsoft.com/office/drawing/2014/chart" uri="{C3380CC4-5D6E-409C-BE32-E72D297353CC}">
              <c16:uniqueId val="{00000004-20C6-406F-BD30-F0A66281282A}"/>
            </c:ext>
          </c:extLst>
        </c:ser>
        <c:ser>
          <c:idx val="5"/>
          <c:order val="5"/>
          <c:tx>
            <c:strRef>
              <c:f>'By Site'!$LV$1</c:f>
              <c:strCache>
                <c:ptCount val="1"/>
                <c:pt idx="0">
                  <c:v>DOC (mg/L)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Site'!$LV$2:$LV$150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0.90580000000000005</c:v>
                </c:pt>
                <c:pt idx="23">
                  <c:v>3.5796999999999999</c:v>
                </c:pt>
                <c:pt idx="24">
                  <c:v>0.85019999999999996</c:v>
                </c:pt>
                <c:pt idx="25">
                  <c:v>0.88139999999999996</c:v>
                </c:pt>
                <c:pt idx="26">
                  <c:v>#N/A</c:v>
                </c:pt>
                <c:pt idx="27">
                  <c:v>0.8802293714298296</c:v>
                </c:pt>
                <c:pt idx="28">
                  <c:v>#N/A</c:v>
                </c:pt>
                <c:pt idx="29">
                  <c:v>1.5112209295926569</c:v>
                </c:pt>
                <c:pt idx="30">
                  <c:v>#N/A</c:v>
                </c:pt>
                <c:pt idx="31">
                  <c:v>1.0684372145239225</c:v>
                </c:pt>
                <c:pt idx="32">
                  <c:v>0.90124038824610453</c:v>
                </c:pt>
                <c:pt idx="33">
                  <c:v>#N/A</c:v>
                </c:pt>
                <c:pt idx="34">
                  <c:v>0.97293976161322493</c:v>
                </c:pt>
                <c:pt idx="35">
                  <c:v>0.87079270914499862</c:v>
                </c:pt>
                <c:pt idx="36">
                  <c:v>0.99854636900000004</c:v>
                </c:pt>
                <c:pt idx="37">
                  <c:v>#N/A</c:v>
                </c:pt>
                <c:pt idx="38">
                  <c:v>0.94949349000000005</c:v>
                </c:pt>
                <c:pt idx="39">
                  <c:v>0.831982314</c:v>
                </c:pt>
                <c:pt idx="40">
                  <c:v>#N/A</c:v>
                </c:pt>
                <c:pt idx="41">
                  <c:v>#N/A</c:v>
                </c:pt>
                <c:pt idx="42">
                  <c:v>#N/A</c:v>
                </c:pt>
                <c:pt idx="43">
                  <c:v>#N/A</c:v>
                </c:pt>
                <c:pt idx="44">
                  <c:v>#N/A</c:v>
                </c:pt>
                <c:pt idx="45">
                  <c:v>1.1101927599999999</c:v>
                </c:pt>
              </c:numCache>
            </c:numRef>
          </c:val>
          <c:smooth val="0"/>
          <c:extLst>
            <c:ext xmlns:c16="http://schemas.microsoft.com/office/drawing/2014/chart" uri="{C3380CC4-5D6E-409C-BE32-E72D297353CC}">
              <c16:uniqueId val="{00000005-20C6-406F-BD30-F0A66281282A}"/>
            </c:ext>
          </c:extLst>
        </c:ser>
        <c:dLbls>
          <c:showLegendKey val="0"/>
          <c:showVal val="0"/>
          <c:showCatName val="0"/>
          <c:showSerName val="0"/>
          <c:showPercent val="0"/>
          <c:showBubbleSize val="0"/>
        </c:dLbls>
        <c:marker val="1"/>
        <c:smooth val="0"/>
        <c:axId val="1909810592"/>
        <c:axId val="1950703456"/>
      </c:lineChart>
      <c:dateAx>
        <c:axId val="1909810592"/>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03456"/>
        <c:crosses val="autoZero"/>
        <c:auto val="1"/>
        <c:lblOffset val="100"/>
        <c:baseTimeUnit val="days"/>
      </c:dateAx>
      <c:valAx>
        <c:axId val="195070345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1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Site'!$KE$1</c:f>
              <c:strCache>
                <c:ptCount val="1"/>
                <c:pt idx="0">
                  <c:v>Conductivity (us/cm)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Site'!$KE$2:$KE$150</c:f>
              <c:numCache>
                <c:formatCode>0.00</c:formatCode>
                <c:ptCount val="149"/>
                <c:pt idx="0">
                  <c:v>#N/A</c:v>
                </c:pt>
                <c:pt idx="1">
                  <c:v>#N/A</c:v>
                </c:pt>
                <c:pt idx="2">
                  <c:v>510</c:v>
                </c:pt>
                <c:pt idx="3">
                  <c:v>552</c:v>
                </c:pt>
                <c:pt idx="4">
                  <c:v>557</c:v>
                </c:pt>
                <c:pt idx="5">
                  <c:v>439</c:v>
                </c:pt>
                <c:pt idx="6">
                  <c:v>540</c:v>
                </c:pt>
                <c:pt idx="7">
                  <c:v>551</c:v>
                </c:pt>
                <c:pt idx="8">
                  <c:v>#N/A</c:v>
                </c:pt>
                <c:pt idx="9">
                  <c:v>#N/A</c:v>
                </c:pt>
                <c:pt idx="10">
                  <c:v>#N/A</c:v>
                </c:pt>
                <c:pt idx="11">
                  <c:v>#N/A</c:v>
                </c:pt>
                <c:pt idx="12">
                  <c:v>#N/A</c:v>
                </c:pt>
                <c:pt idx="13">
                  <c:v>#N/A</c:v>
                </c:pt>
                <c:pt idx="14">
                  <c:v>#N/A</c:v>
                </c:pt>
                <c:pt idx="15">
                  <c:v>#N/A</c:v>
                </c:pt>
                <c:pt idx="16">
                  <c:v>#N/A</c:v>
                </c:pt>
                <c:pt idx="17">
                  <c:v>#N/A</c:v>
                </c:pt>
                <c:pt idx="18">
                  <c:v>#N/A</c:v>
                </c:pt>
                <c:pt idx="19">
                  <c:v>611</c:v>
                </c:pt>
                <c:pt idx="20">
                  <c:v>590</c:v>
                </c:pt>
                <c:pt idx="21">
                  <c:v>#N/A</c:v>
                </c:pt>
                <c:pt idx="22">
                  <c:v>569</c:v>
                </c:pt>
                <c:pt idx="23">
                  <c:v>#N/A</c:v>
                </c:pt>
                <c:pt idx="24">
                  <c:v>#N/A</c:v>
                </c:pt>
                <c:pt idx="25">
                  <c:v>#N/A</c:v>
                </c:pt>
                <c:pt idx="26">
                  <c:v>#N/A</c:v>
                </c:pt>
                <c:pt idx="27">
                  <c:v>578</c:v>
                </c:pt>
                <c:pt idx="28">
                  <c:v>#N/A</c:v>
                </c:pt>
                <c:pt idx="29">
                  <c:v>555</c:v>
                </c:pt>
                <c:pt idx="30">
                  <c:v>#N/A</c:v>
                </c:pt>
                <c:pt idx="31">
                  <c:v>592</c:v>
                </c:pt>
                <c:pt idx="32">
                  <c:v>459</c:v>
                </c:pt>
                <c:pt idx="33">
                  <c:v>#N/A</c:v>
                </c:pt>
                <c:pt idx="34">
                  <c:v>617</c:v>
                </c:pt>
                <c:pt idx="35">
                  <c:v>524</c:v>
                </c:pt>
                <c:pt idx="36">
                  <c:v>#N/A</c:v>
                </c:pt>
                <c:pt idx="37">
                  <c:v>#N/A</c:v>
                </c:pt>
                <c:pt idx="38">
                  <c:v>#N/A</c:v>
                </c:pt>
                <c:pt idx="39">
                  <c:v>#N/A</c:v>
                </c:pt>
                <c:pt idx="40">
                  <c:v>#N/A</c:v>
                </c:pt>
                <c:pt idx="41">
                  <c:v>#N/A</c:v>
                </c:pt>
                <c:pt idx="42">
                  <c:v>#N/A</c:v>
                </c:pt>
                <c:pt idx="43">
                  <c:v>91</c:v>
                </c:pt>
                <c:pt idx="44">
                  <c:v>631</c:v>
                </c:pt>
                <c:pt idx="45">
                  <c:v>#N/A</c:v>
                </c:pt>
              </c:numCache>
            </c:numRef>
          </c:val>
          <c:smooth val="0"/>
          <c:extLst>
            <c:ext xmlns:c16="http://schemas.microsoft.com/office/drawing/2014/chart" uri="{C3380CC4-5D6E-409C-BE32-E72D297353CC}">
              <c16:uniqueId val="{00000000-72F1-4BAE-89CD-4253A28674C5}"/>
            </c:ext>
          </c:extLst>
        </c:ser>
        <c:ser>
          <c:idx val="1"/>
          <c:order val="1"/>
          <c:tx>
            <c:strRef>
              <c:f>'By Site'!$KM$1</c:f>
              <c:strCache>
                <c:ptCount val="1"/>
                <c:pt idx="0">
                  <c:v>Conductivity (us/cm)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Site'!$KM$2:$KM$150</c:f>
              <c:numCache>
                <c:formatCode>0.00</c:formatCode>
                <c:ptCount val="149"/>
                <c:pt idx="0">
                  <c:v>#N/A</c:v>
                </c:pt>
                <c:pt idx="1">
                  <c:v>#N/A</c:v>
                </c:pt>
                <c:pt idx="2">
                  <c:v>560</c:v>
                </c:pt>
                <c:pt idx="3">
                  <c:v>418</c:v>
                </c:pt>
                <c:pt idx="4">
                  <c:v>528</c:v>
                </c:pt>
                <c:pt idx="5">
                  <c:v>523</c:v>
                </c:pt>
                <c:pt idx="6">
                  <c:v>459</c:v>
                </c:pt>
                <c:pt idx="7">
                  <c:v>457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292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72F1-4BAE-89CD-4253A28674C5}"/>
            </c:ext>
          </c:extLst>
        </c:ser>
        <c:ser>
          <c:idx val="2"/>
          <c:order val="2"/>
          <c:tx>
            <c:strRef>
              <c:f>'By Site'!$KU$1</c:f>
              <c:strCache>
                <c:ptCount val="1"/>
                <c:pt idx="0">
                  <c:v>Conductivity (us/cm)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Site'!$KU$2:$KU$150</c:f>
              <c:numCache>
                <c:formatCode>0.00</c:formatCode>
                <c:ptCount val="149"/>
                <c:pt idx="0">
                  <c:v>#N/A</c:v>
                </c:pt>
                <c:pt idx="1">
                  <c:v>#N/A</c:v>
                </c:pt>
                <c:pt idx="2">
                  <c:v>#N/A</c:v>
                </c:pt>
                <c:pt idx="3">
                  <c:v>#N/A</c:v>
                </c:pt>
                <c:pt idx="4">
                  <c:v>#N/A</c:v>
                </c:pt>
                <c:pt idx="5">
                  <c:v>#N/A</c:v>
                </c:pt>
                <c:pt idx="6">
                  <c:v>496</c:v>
                </c:pt>
                <c:pt idx="7">
                  <c:v>#N/A</c:v>
                </c:pt>
                <c:pt idx="8">
                  <c:v>#N/A</c:v>
                </c:pt>
                <c:pt idx="9">
                  <c:v>#N/A</c:v>
                </c:pt>
                <c:pt idx="10">
                  <c:v>#N/A</c:v>
                </c:pt>
                <c:pt idx="11">
                  <c:v>#N/A</c:v>
                </c:pt>
                <c:pt idx="12">
                  <c:v>#N/A</c:v>
                </c:pt>
                <c:pt idx="13">
                  <c:v>#N/A</c:v>
                </c:pt>
                <c:pt idx="14">
                  <c:v>#N/A</c:v>
                </c:pt>
                <c:pt idx="15">
                  <c:v>#N/A</c:v>
                </c:pt>
                <c:pt idx="16">
                  <c:v>#N/A</c:v>
                </c:pt>
                <c:pt idx="17">
                  <c:v>#N/A</c:v>
                </c:pt>
                <c:pt idx="18">
                  <c:v>#N/A</c:v>
                </c:pt>
                <c:pt idx="19">
                  <c:v>483</c:v>
                </c:pt>
                <c:pt idx="20">
                  <c:v>650</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72F1-4BAE-89CD-4253A28674C5}"/>
            </c:ext>
          </c:extLst>
        </c:ser>
        <c:ser>
          <c:idx val="3"/>
          <c:order val="3"/>
          <c:tx>
            <c:strRef>
              <c:f>'By Site'!$LC$1</c:f>
              <c:strCache>
                <c:ptCount val="1"/>
                <c:pt idx="0">
                  <c:v>Conductivity (us/cm)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Site'!$LC$2:$LC$150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657</c:v>
                </c:pt>
                <c:pt idx="23">
                  <c:v>#N/A</c:v>
                </c:pt>
                <c:pt idx="24">
                  <c:v>#N/A</c:v>
                </c:pt>
                <c:pt idx="25">
                  <c:v>#N/A</c:v>
                </c:pt>
                <c:pt idx="26">
                  <c:v>#N/A</c:v>
                </c:pt>
                <c:pt idx="27">
                  <c:v>#N/A</c:v>
                </c:pt>
                <c:pt idx="28">
                  <c:v>#N/A</c:v>
                </c:pt>
                <c:pt idx="29">
                  <c:v>556</c:v>
                </c:pt>
                <c:pt idx="30">
                  <c:v>#N/A</c:v>
                </c:pt>
                <c:pt idx="31">
                  <c:v>690</c:v>
                </c:pt>
                <c:pt idx="32">
                  <c:v>512</c:v>
                </c:pt>
                <c:pt idx="33">
                  <c:v>#N/A</c:v>
                </c:pt>
                <c:pt idx="34">
                  <c:v>604</c:v>
                </c:pt>
                <c:pt idx="35">
                  <c:v>549</c:v>
                </c:pt>
                <c:pt idx="36">
                  <c:v>558</c:v>
                </c:pt>
                <c:pt idx="37">
                  <c:v>#N/A</c:v>
                </c:pt>
                <c:pt idx="38">
                  <c:v>440</c:v>
                </c:pt>
                <c:pt idx="39">
                  <c:v>379</c:v>
                </c:pt>
                <c:pt idx="40">
                  <c:v>#N/A</c:v>
                </c:pt>
                <c:pt idx="41">
                  <c:v>#N/A</c:v>
                </c:pt>
                <c:pt idx="42">
                  <c:v>#N/A</c:v>
                </c:pt>
                <c:pt idx="43">
                  <c:v>95</c:v>
                </c:pt>
                <c:pt idx="44">
                  <c:v>683</c:v>
                </c:pt>
                <c:pt idx="45">
                  <c:v>#N/A</c:v>
                </c:pt>
              </c:numCache>
            </c:numRef>
          </c:val>
          <c:smooth val="0"/>
          <c:extLst>
            <c:ext xmlns:c16="http://schemas.microsoft.com/office/drawing/2014/chart" uri="{C3380CC4-5D6E-409C-BE32-E72D297353CC}">
              <c16:uniqueId val="{00000003-72F1-4BAE-89CD-4253A28674C5}"/>
            </c:ext>
          </c:extLst>
        </c:ser>
        <c:ser>
          <c:idx val="4"/>
          <c:order val="4"/>
          <c:tx>
            <c:strRef>
              <c:f>'By Site'!$LK$1</c:f>
              <c:strCache>
                <c:ptCount val="1"/>
                <c:pt idx="0">
                  <c:v>Conductivity (us/cm)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Site'!$LK$2:$LK$150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611</c:v>
                </c:pt>
                <c:pt idx="30">
                  <c:v>#N/A</c:v>
                </c:pt>
                <c:pt idx="31">
                  <c:v>663</c:v>
                </c:pt>
                <c:pt idx="32">
                  <c:v>#N/A</c:v>
                </c:pt>
                <c:pt idx="33">
                  <c:v>#N/A</c:v>
                </c:pt>
                <c:pt idx="34">
                  <c:v>555</c:v>
                </c:pt>
                <c:pt idx="35">
                  <c:v>578</c:v>
                </c:pt>
                <c:pt idx="36">
                  <c:v>696</c:v>
                </c:pt>
                <c:pt idx="37">
                  <c:v>#N/A</c:v>
                </c:pt>
                <c:pt idx="38">
                  <c:v>576</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4-72F1-4BAE-89CD-4253A28674C5}"/>
            </c:ext>
          </c:extLst>
        </c:ser>
        <c:ser>
          <c:idx val="5"/>
          <c:order val="5"/>
          <c:tx>
            <c:strRef>
              <c:f>'By Site'!$LS$1</c:f>
              <c:strCache>
                <c:ptCount val="1"/>
                <c:pt idx="0">
                  <c:v>Conductivity (us/cm)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'By Site'!$KB$2:$KB$150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Site'!$LS$2:$LS$150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658</c:v>
                </c:pt>
                <c:pt idx="23">
                  <c:v>#N/A</c:v>
                </c:pt>
                <c:pt idx="24">
                  <c:v>#N/A</c:v>
                </c:pt>
                <c:pt idx="25">
                  <c:v>#N/A</c:v>
                </c:pt>
                <c:pt idx="26">
                  <c:v>#N/A</c:v>
                </c:pt>
                <c:pt idx="27">
                  <c:v>#N/A</c:v>
                </c:pt>
                <c:pt idx="28">
                  <c:v>#N/A</c:v>
                </c:pt>
                <c:pt idx="29">
                  <c:v>521</c:v>
                </c:pt>
                <c:pt idx="30">
                  <c:v>#N/A</c:v>
                </c:pt>
                <c:pt idx="31">
                  <c:v>686</c:v>
                </c:pt>
                <c:pt idx="32">
                  <c:v>602</c:v>
                </c:pt>
                <c:pt idx="33">
                  <c:v>#N/A</c:v>
                </c:pt>
                <c:pt idx="34">
                  <c:v>716</c:v>
                </c:pt>
                <c:pt idx="35">
                  <c:v>698</c:v>
                </c:pt>
                <c:pt idx="36">
                  <c:v>657</c:v>
                </c:pt>
                <c:pt idx="37">
                  <c:v>#N/A</c:v>
                </c:pt>
                <c:pt idx="38">
                  <c:v>612</c:v>
                </c:pt>
                <c:pt idx="39">
                  <c:v>579</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5-72F1-4BAE-89CD-4253A28674C5}"/>
            </c:ext>
          </c:extLst>
        </c:ser>
        <c:dLbls>
          <c:showLegendKey val="0"/>
          <c:showVal val="0"/>
          <c:showCatName val="0"/>
          <c:showSerName val="0"/>
          <c:showPercent val="0"/>
          <c:showBubbleSize val="0"/>
        </c:dLbls>
        <c:marker val="1"/>
        <c:smooth val="0"/>
        <c:axId val="1857108576"/>
        <c:axId val="1708353392"/>
      </c:lineChart>
      <c:dateAx>
        <c:axId val="18571085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353392"/>
        <c:crosses val="autoZero"/>
        <c:auto val="1"/>
        <c:lblOffset val="100"/>
        <c:baseTimeUnit val="days"/>
      </c:dateAx>
      <c:valAx>
        <c:axId val="170835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10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tx1"/>
              </a:solidFill>
              <a:ln w="9525">
                <a:solidFill>
                  <a:schemeClr val="tx1"/>
                </a:solidFill>
              </a:ln>
              <a:effectLst/>
            </c:spPr>
          </c:marker>
          <c:xVal>
            <c:numRef>
              <c:f>'By Site'!$EM$2:$EM$47</c:f>
              <c:numCache>
                <c:formatCode>General</c:formatCode>
                <c:ptCount val="46"/>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Site'!$ET$2:$ET$47</c:f>
              <c:numCache>
                <c:formatCode>General</c:formatCode>
                <c:ptCount val="46"/>
                <c:pt idx="0">
                  <c:v>-18.399999999999999</c:v>
                </c:pt>
                <c:pt idx="1">
                  <c:v>0.89999999999999858</c:v>
                </c:pt>
                <c:pt idx="2">
                  <c:v>0.79999999999999716</c:v>
                </c:pt>
                <c:pt idx="3">
                  <c:v>-8</c:v>
                </c:pt>
                <c:pt idx="4">
                  <c:v>-10.099999999999994</c:v>
                </c:pt>
                <c:pt idx="5">
                  <c:v>-7.7999999999999972</c:v>
                </c:pt>
                <c:pt idx="6">
                  <c:v>-5</c:v>
                </c:pt>
                <c:pt idx="7">
                  <c:v>-7.2000000000000028</c:v>
                </c:pt>
                <c:pt idx="8">
                  <c:v>-7.2999999999999972</c:v>
                </c:pt>
                <c:pt idx="9">
                  <c:v>7.14</c:v>
                </c:pt>
                <c:pt idx="10">
                  <c:v>15.379999999999999</c:v>
                </c:pt>
                <c:pt idx="11">
                  <c:v>12.799999999999999</c:v>
                </c:pt>
                <c:pt idx="12">
                  <c:v>-75.7</c:v>
                </c:pt>
                <c:pt idx="13">
                  <c:v>#N/A</c:v>
                </c:pt>
                <c:pt idx="14">
                  <c:v>-93.3</c:v>
                </c:pt>
                <c:pt idx="15">
                  <c:v>-6</c:v>
                </c:pt>
                <c:pt idx="16">
                  <c:v>#N/A</c:v>
                </c:pt>
                <c:pt idx="17">
                  <c:v>-42.8</c:v>
                </c:pt>
                <c:pt idx="18">
                  <c:v>-48.8</c:v>
                </c:pt>
                <c:pt idx="19">
                  <c:v>-3.2999999999999972</c:v>
                </c:pt>
                <c:pt idx="20">
                  <c:v>-5.7000000000000028</c:v>
                </c:pt>
                <c:pt idx="21">
                  <c:v>-2.8999999999999986</c:v>
                </c:pt>
                <c:pt idx="22">
                  <c:v>-1.6000000000000014</c:v>
                </c:pt>
                <c:pt idx="23">
                  <c:v>-72</c:v>
                </c:pt>
                <c:pt idx="24">
                  <c:v>-3.0999999999999979</c:v>
                </c:pt>
                <c:pt idx="25">
                  <c:v>-2.8000000000000007</c:v>
                </c:pt>
                <c:pt idx="26">
                  <c:v>-3.5400000000000009</c:v>
                </c:pt>
                <c:pt idx="27">
                  <c:v>0.53999999999999915</c:v>
                </c:pt>
                <c:pt idx="28">
                  <c:v>-32.200000000000003</c:v>
                </c:pt>
                <c:pt idx="29">
                  <c:v>-14.700000000000003</c:v>
                </c:pt>
                <c:pt idx="30">
                  <c:v>-2.4000000000000057</c:v>
                </c:pt>
                <c:pt idx="31">
                  <c:v>#N/A</c:v>
                </c:pt>
                <c:pt idx="32">
                  <c:v>7.61</c:v>
                </c:pt>
                <c:pt idx="33">
                  <c:v>18.200000000000003</c:v>
                </c:pt>
                <c:pt idx="34">
                  <c:v>8.8999999999999986</c:v>
                </c:pt>
                <c:pt idx="35">
                  <c:v>-15.899999999999999</c:v>
                </c:pt>
                <c:pt idx="36">
                  <c:v>-4.7999999999999972</c:v>
                </c:pt>
                <c:pt idx="37">
                  <c:v>-1</c:v>
                </c:pt>
                <c:pt idx="38">
                  <c:v>-56.8</c:v>
                </c:pt>
                <c:pt idx="39">
                  <c:v>-203.3</c:v>
                </c:pt>
                <c:pt idx="40">
                  <c:v>#N/A</c:v>
                </c:pt>
                <c:pt idx="41">
                  <c:v>#N/A</c:v>
                </c:pt>
                <c:pt idx="42">
                  <c:v>-6.7999999999999972</c:v>
                </c:pt>
                <c:pt idx="43">
                  <c:v>-31.400000000000006</c:v>
                </c:pt>
                <c:pt idx="44">
                  <c:v>-5.3999999999999986</c:v>
                </c:pt>
                <c:pt idx="45">
                  <c:v>3</c:v>
                </c:pt>
              </c:numCache>
            </c:numRef>
          </c:yVal>
          <c:smooth val="0"/>
          <c:extLst>
            <c:ext xmlns:c16="http://schemas.microsoft.com/office/drawing/2014/chart" uri="{C3380CC4-5D6E-409C-BE32-E72D297353CC}">
              <c16:uniqueId val="{00000000-3578-4119-949D-981773CCE751}"/>
            </c:ext>
          </c:extLst>
        </c:ser>
        <c:dLbls>
          <c:showLegendKey val="0"/>
          <c:showVal val="0"/>
          <c:showCatName val="0"/>
          <c:showSerName val="0"/>
          <c:showPercent val="0"/>
          <c:showBubbleSize val="0"/>
        </c:dLbls>
        <c:axId val="1219863903"/>
        <c:axId val="1178515743"/>
      </c:scatterChart>
      <c:valAx>
        <c:axId val="1219863903"/>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515743"/>
        <c:crosses val="autoZero"/>
        <c:crossBetween val="midCat"/>
      </c:valAx>
      <c:valAx>
        <c:axId val="1178515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Soluable Reactive Phosphorus</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63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Site'!$AM$1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Site'!$AM$2:$AM$85</c:f>
              <c:numCache>
                <c:formatCode>General</c:formatCode>
                <c:ptCount val="84"/>
                <c:pt idx="0">
                  <c:v>-5.0000000000000711E-2</c:v>
                </c:pt>
                <c:pt idx="1">
                  <c:v>-6.0000000000000497E-2</c:v>
                </c:pt>
                <c:pt idx="2">
                  <c:v>0.25999999999999979</c:v>
                </c:pt>
                <c:pt idx="3">
                  <c:v>0.32999999999999918</c:v>
                </c:pt>
                <c:pt idx="4">
                  <c:v>1.9999999999999574E-2</c:v>
                </c:pt>
                <c:pt idx="5">
                  <c:v>0.40000000000000036</c:v>
                </c:pt>
                <c:pt idx="6">
                  <c:v>-0.6899999999999995</c:v>
                </c:pt>
                <c:pt idx="7">
                  <c:v>0.24000000000000021</c:v>
                </c:pt>
                <c:pt idx="8">
                  <c:v>-0.16999999999999993</c:v>
                </c:pt>
                <c:pt idx="9">
                  <c:v>-7.0000000000000284E-2</c:v>
                </c:pt>
                <c:pt idx="10">
                  <c:v>2.000000000000135E-2</c:v>
                </c:pt>
                <c:pt idx="11">
                  <c:v>1.9999999999999574E-2</c:v>
                </c:pt>
                <c:pt idx="12">
                  <c:v>3.0000000000001137E-2</c:v>
                </c:pt>
                <c:pt idx="13">
                  <c:v>-5.0000000000000711E-2</c:v>
                </c:pt>
                <c:pt idx="14">
                  <c:v>-0.77999999999999936</c:v>
                </c:pt>
                <c:pt idx="15">
                  <c:v>0.63999999999999968</c:v>
                </c:pt>
                <c:pt idx="16">
                  <c:v>#N/A</c:v>
                </c:pt>
                <c:pt idx="17">
                  <c:v>#N/A</c:v>
                </c:pt>
                <c:pt idx="18">
                  <c:v>-6.0000000000000497E-2</c:v>
                </c:pt>
                <c:pt idx="19">
                  <c:v>-0.21000000000000085</c:v>
                </c:pt>
                <c:pt idx="20">
                  <c:v>-0.22000000000000064</c:v>
                </c:pt>
                <c:pt idx="21">
                  <c:v>-8.0000000000000071E-2</c:v>
                </c:pt>
                <c:pt idx="22">
                  <c:v>-0.25</c:v>
                </c:pt>
                <c:pt idx="23">
                  <c:v>#N/A</c:v>
                </c:pt>
                <c:pt idx="24">
                  <c:v>#N/A</c:v>
                </c:pt>
                <c:pt idx="25">
                  <c:v>#N/A</c:v>
                </c:pt>
                <c:pt idx="26">
                  <c:v>#N/A</c:v>
                </c:pt>
                <c:pt idx="27">
                  <c:v>-9.9999999999999645E-2</c:v>
                </c:pt>
                <c:pt idx="28">
                  <c:v>#N/A</c:v>
                </c:pt>
                <c:pt idx="29">
                  <c:v>-0.13999999999999879</c:v>
                </c:pt>
                <c:pt idx="30">
                  <c:v>#N/A</c:v>
                </c:pt>
                <c:pt idx="31">
                  <c:v>-7.0000000000000284E-2</c:v>
                </c:pt>
                <c:pt idx="32">
                  <c:v>-0.16000000000000014</c:v>
                </c:pt>
                <c:pt idx="33">
                  <c:v>#N/A</c:v>
                </c:pt>
                <c:pt idx="34">
                  <c:v>-2.9999999999999361E-2</c:v>
                </c:pt>
                <c:pt idx="35">
                  <c:v>-7.0000000000000284E-2</c:v>
                </c:pt>
                <c:pt idx="36">
                  <c:v>-7.0000000000000284E-2</c:v>
                </c:pt>
                <c:pt idx="37">
                  <c:v>#N/A</c:v>
                </c:pt>
                <c:pt idx="38">
                  <c:v>-9.9999999999997868E-3</c:v>
                </c:pt>
                <c:pt idx="39">
                  <c:v>-0.17999999999999972</c:v>
                </c:pt>
                <c:pt idx="40">
                  <c:v>#N/A</c:v>
                </c:pt>
                <c:pt idx="41">
                  <c:v>#N/A</c:v>
                </c:pt>
                <c:pt idx="42">
                  <c:v>#N/A</c:v>
                </c:pt>
                <c:pt idx="43">
                  <c:v>3.0000000000001137E-2</c:v>
                </c:pt>
                <c:pt idx="44">
                  <c:v>-0.21999999999999886</c:v>
                </c:pt>
                <c:pt idx="45">
                  <c:v>-0.13000000000000078</c:v>
                </c:pt>
              </c:numCache>
            </c:numRef>
          </c:yVal>
          <c:smooth val="0"/>
          <c:extLst>
            <c:ext xmlns:c16="http://schemas.microsoft.com/office/drawing/2014/chart" uri="{C3380CC4-5D6E-409C-BE32-E72D297353CC}">
              <c16:uniqueId val="{00000000-C84F-497A-AF8D-CA0344B722A8}"/>
            </c:ext>
          </c:extLst>
        </c:ser>
        <c:dLbls>
          <c:showLegendKey val="0"/>
          <c:showVal val="0"/>
          <c:showCatName val="0"/>
          <c:showSerName val="0"/>
          <c:showPercent val="0"/>
          <c:showBubbleSize val="0"/>
        </c:dLbls>
        <c:axId val="1182061087"/>
        <c:axId val="252389919"/>
      </c:scatterChart>
      <c:valAx>
        <c:axId val="1182061087"/>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389919"/>
        <c:crosses val="autoZero"/>
        <c:crossBetween val="midCat"/>
      </c:valAx>
      <c:valAx>
        <c:axId val="252389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61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Site'!$AN$1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Site'!$AN$2:$AN$85</c:f>
              <c:numCache>
                <c:formatCode>General</c:formatCode>
                <c:ptCount val="84"/>
                <c:pt idx="0">
                  <c:v>1</c:v>
                </c:pt>
                <c:pt idx="1">
                  <c:v>-32</c:v>
                </c:pt>
                <c:pt idx="2">
                  <c:v>67</c:v>
                </c:pt>
                <c:pt idx="3">
                  <c:v>-26</c:v>
                </c:pt>
                <c:pt idx="4">
                  <c:v>-2</c:v>
                </c:pt>
                <c:pt idx="5">
                  <c:v>63</c:v>
                </c:pt>
                <c:pt idx="6">
                  <c:v>48</c:v>
                </c:pt>
                <c:pt idx="7">
                  <c:v>45</c:v>
                </c:pt>
                <c:pt idx="8">
                  <c:v>41</c:v>
                </c:pt>
                <c:pt idx="9">
                  <c:v>-16</c:v>
                </c:pt>
                <c:pt idx="10">
                  <c:v>-62</c:v>
                </c:pt>
                <c:pt idx="11">
                  <c:v>10</c:v>
                </c:pt>
                <c:pt idx="12">
                  <c:v>-25</c:v>
                </c:pt>
                <c:pt idx="13">
                  <c:v>79</c:v>
                </c:pt>
                <c:pt idx="14">
                  <c:v>89</c:v>
                </c:pt>
                <c:pt idx="15">
                  <c:v>-72</c:v>
                </c:pt>
                <c:pt idx="16">
                  <c:v>#N/A</c:v>
                </c:pt>
                <c:pt idx="17">
                  <c:v>#N/A</c:v>
                </c:pt>
                <c:pt idx="18">
                  <c:v>1</c:v>
                </c:pt>
                <c:pt idx="19">
                  <c:v>8</c:v>
                </c:pt>
                <c:pt idx="20">
                  <c:v>10</c:v>
                </c:pt>
                <c:pt idx="21">
                  <c:v>-53</c:v>
                </c:pt>
                <c:pt idx="22">
                  <c:v>-8</c:v>
                </c:pt>
                <c:pt idx="23">
                  <c:v>#N/A</c:v>
                </c:pt>
                <c:pt idx="24">
                  <c:v>#N/A</c:v>
                </c:pt>
                <c:pt idx="25">
                  <c:v>#N/A</c:v>
                </c:pt>
                <c:pt idx="26">
                  <c:v>#N/A</c:v>
                </c:pt>
                <c:pt idx="27">
                  <c:v>10</c:v>
                </c:pt>
                <c:pt idx="28">
                  <c:v>#N/A</c:v>
                </c:pt>
                <c:pt idx="29">
                  <c:v>-61</c:v>
                </c:pt>
                <c:pt idx="30">
                  <c:v>#N/A</c:v>
                </c:pt>
                <c:pt idx="31">
                  <c:v>-2</c:v>
                </c:pt>
                <c:pt idx="32">
                  <c:v>-37</c:v>
                </c:pt>
                <c:pt idx="33">
                  <c:v>#N/A</c:v>
                </c:pt>
                <c:pt idx="34">
                  <c:v>7</c:v>
                </c:pt>
                <c:pt idx="35">
                  <c:v>152</c:v>
                </c:pt>
                <c:pt idx="36">
                  <c:v>-170</c:v>
                </c:pt>
                <c:pt idx="37">
                  <c:v>#N/A</c:v>
                </c:pt>
                <c:pt idx="38">
                  <c:v>118</c:v>
                </c:pt>
                <c:pt idx="39">
                  <c:v>38</c:v>
                </c:pt>
                <c:pt idx="40">
                  <c:v>#N/A</c:v>
                </c:pt>
                <c:pt idx="41">
                  <c:v>#N/A</c:v>
                </c:pt>
                <c:pt idx="42">
                  <c:v>#N/A</c:v>
                </c:pt>
                <c:pt idx="43">
                  <c:v>5</c:v>
                </c:pt>
                <c:pt idx="44">
                  <c:v>6</c:v>
                </c:pt>
                <c:pt idx="45">
                  <c:v>#N/A</c:v>
                </c:pt>
              </c:numCache>
            </c:numRef>
          </c:yVal>
          <c:smooth val="0"/>
          <c:extLst>
            <c:ext xmlns:c16="http://schemas.microsoft.com/office/drawing/2014/chart" uri="{C3380CC4-5D6E-409C-BE32-E72D297353CC}">
              <c16:uniqueId val="{00000000-F89C-4264-9DE6-5274647A78E4}"/>
            </c:ext>
          </c:extLst>
        </c:ser>
        <c:dLbls>
          <c:showLegendKey val="0"/>
          <c:showVal val="0"/>
          <c:showCatName val="0"/>
          <c:showSerName val="0"/>
          <c:showPercent val="0"/>
          <c:showBubbleSize val="0"/>
        </c:dLbls>
        <c:axId val="1617991296"/>
        <c:axId val="1616696992"/>
      </c:scatterChart>
      <c:valAx>
        <c:axId val="1617991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696992"/>
        <c:crosses val="autoZero"/>
        <c:crossBetween val="midCat"/>
      </c:valAx>
      <c:valAx>
        <c:axId val="1616696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991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Site'!$AO$1</c:f>
              <c:strCache>
                <c:ptCount val="1"/>
                <c:pt idx="0">
                  <c:v>TN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Site'!$AO$2:$AO$85</c:f>
              <c:numCache>
                <c:formatCode>General</c:formatCode>
                <c:ptCount val="84"/>
                <c:pt idx="0">
                  <c:v>-8.2315818356427428E-2</c:v>
                </c:pt>
                <c:pt idx="1">
                  <c:v>0.13719303059404586</c:v>
                </c:pt>
                <c:pt idx="2">
                  <c:v>0.21950884895047285</c:v>
                </c:pt>
                <c:pt idx="3">
                  <c:v>0.63108794073261087</c:v>
                </c:pt>
                <c:pt idx="4">
                  <c:v>0.15091233365345058</c:v>
                </c:pt>
                <c:pt idx="5">
                  <c:v>0.50761421319796973</c:v>
                </c:pt>
                <c:pt idx="6">
                  <c:v>0.31554397036630544</c:v>
                </c:pt>
                <c:pt idx="7">
                  <c:v>0</c:v>
                </c:pt>
                <c:pt idx="8">
                  <c:v>-0.10975442400000013</c:v>
                </c:pt>
                <c:pt idx="9">
                  <c:v>0.19207024283166341</c:v>
                </c:pt>
                <c:pt idx="10">
                  <c:v>8.2315818356427428E-2</c:v>
                </c:pt>
                <c:pt idx="11">
                  <c:v>-0.24694745506928273</c:v>
                </c:pt>
                <c:pt idx="12">
                  <c:v>-6.9968445602963447E-2</c:v>
                </c:pt>
                <c:pt idx="13">
                  <c:v>3.0182466730690083E-2</c:v>
                </c:pt>
                <c:pt idx="14">
                  <c:v>3.2926327342570894E-2</c:v>
                </c:pt>
                <c:pt idx="15">
                  <c:v>2.4694745506928184E-2</c:v>
                </c:pt>
                <c:pt idx="16">
                  <c:v>1.9207024283166341E-2</c:v>
                </c:pt>
                <c:pt idx="17">
                  <c:v>-5.3310886644220012E-2</c:v>
                </c:pt>
                <c:pt idx="18">
                  <c:v>-2.8058361391694653E-2</c:v>
                </c:pt>
                <c:pt idx="19">
                  <c:v>-9.8204264870931368E-2</c:v>
                </c:pt>
                <c:pt idx="20">
                  <c:v>-0.11223344556677839</c:v>
                </c:pt>
                <c:pt idx="21">
                  <c:v>6.9339000000000262E-2</c:v>
                </c:pt>
                <c:pt idx="22">
                  <c:v>0.15254499999999993</c:v>
                </c:pt>
                <c:pt idx="23">
                  <c:v>0.27735399999999988</c:v>
                </c:pt>
                <c:pt idx="24">
                  <c:v>0.11094199999999965</c:v>
                </c:pt>
                <c:pt idx="25">
                  <c:v>0.24961900000000004</c:v>
                </c:pt>
                <c:pt idx="26">
                  <c:v>-8.3206000000000557E-2</c:v>
                </c:pt>
                <c:pt idx="27">
                  <c:v>0.13227513199999974</c:v>
                </c:pt>
                <c:pt idx="28">
                  <c:v>-0.20576131700000033</c:v>
                </c:pt>
                <c:pt idx="29">
                  <c:v>0.23515579100000039</c:v>
                </c:pt>
                <c:pt idx="30">
                  <c:v>0.35273368599999877</c:v>
                </c:pt>
                <c:pt idx="31">
                  <c:v>7.3486185000000148E-2</c:v>
                </c:pt>
                <c:pt idx="32">
                  <c:v>-0.13227513200000018</c:v>
                </c:pt>
                <c:pt idx="33">
                  <c:v>0.52910052900000082</c:v>
                </c:pt>
                <c:pt idx="34">
                  <c:v>7.3486184000000065E-2</c:v>
                </c:pt>
                <c:pt idx="35">
                  <c:v>-0.1120134420000003</c:v>
                </c:pt>
                <c:pt idx="36">
                  <c:v>0</c:v>
                </c:pt>
                <c:pt idx="37">
                  <c:v>#N/A</c:v>
                </c:pt>
                <c:pt idx="38">
                  <c:v>-1.4001680000000238E-2</c:v>
                </c:pt>
                <c:pt idx="39">
                  <c:v>-2.9403528000000012E-2</c:v>
                </c:pt>
                <c:pt idx="40">
                  <c:v>#N/A</c:v>
                </c:pt>
                <c:pt idx="41">
                  <c:v>#N/A</c:v>
                </c:pt>
                <c:pt idx="42">
                  <c:v>-7.0008400999999942E-2</c:v>
                </c:pt>
                <c:pt idx="43">
                  <c:v>-7.0008400999999942E-2</c:v>
                </c:pt>
                <c:pt idx="44">
                  <c:v>0</c:v>
                </c:pt>
                <c:pt idx="45">
                  <c:v>-0.33604032499999992</c:v>
                </c:pt>
              </c:numCache>
            </c:numRef>
          </c:yVal>
          <c:smooth val="0"/>
          <c:extLst>
            <c:ext xmlns:c16="http://schemas.microsoft.com/office/drawing/2014/chart" uri="{C3380CC4-5D6E-409C-BE32-E72D297353CC}">
              <c16:uniqueId val="{00000000-9934-46AE-B430-B49C3237B440}"/>
            </c:ext>
          </c:extLst>
        </c:ser>
        <c:dLbls>
          <c:showLegendKey val="0"/>
          <c:showVal val="0"/>
          <c:showCatName val="0"/>
          <c:showSerName val="0"/>
          <c:showPercent val="0"/>
          <c:showBubbleSize val="0"/>
        </c:dLbls>
        <c:axId val="1610418320"/>
        <c:axId val="1575440192"/>
      </c:scatterChart>
      <c:valAx>
        <c:axId val="1610418320"/>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0192"/>
        <c:crosses val="autoZero"/>
        <c:crossBetween val="midCat"/>
      </c:valAx>
      <c:valAx>
        <c:axId val="1575440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a:t>
                </a:r>
                <a:r>
                  <a:rPr lang="en-US" baseline="0"/>
                  <a:t> Nitrogen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41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Site'!$AP$1</c:f>
              <c:strCache>
                <c:ptCount val="1"/>
                <c:pt idx="0">
                  <c:v>TP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Site'!$AP$2:$AP$85</c:f>
              <c:numCache>
                <c:formatCode>General</c:formatCode>
                <c:ptCount val="84"/>
                <c:pt idx="0">
                  <c:v>2.2634189999999992E-3</c:v>
                </c:pt>
                <c:pt idx="1">
                  <c:v>-2.155636999999995E-3</c:v>
                </c:pt>
                <c:pt idx="2">
                  <c:v>-2.6945470000000055E-3</c:v>
                </c:pt>
                <c:pt idx="3">
                  <c:v>2.4789825999999987E-2</c:v>
                </c:pt>
                <c:pt idx="4">
                  <c:v>-6.4669100000000132E-4</c:v>
                </c:pt>
                <c:pt idx="5">
                  <c:v>4.4190559999999976E-3</c:v>
                </c:pt>
                <c:pt idx="6">
                  <c:v>4.311269999999999E-4</c:v>
                </c:pt>
                <c:pt idx="7">
                  <c:v>-3.125672999999999E-3</c:v>
                </c:pt>
                <c:pt idx="8">
                  <c:v>-4.3112700000000337E-4</c:v>
                </c:pt>
                <c:pt idx="9">
                  <c:v>-4.850183229144215E-3</c:v>
                </c:pt>
                <c:pt idx="10">
                  <c:v>1.1856003449019215E-3</c:v>
                </c:pt>
                <c:pt idx="11">
                  <c:v>1.2933821944384576E-3</c:v>
                </c:pt>
                <c:pt idx="12">
                  <c:v>-6.4669109721923052E-4</c:v>
                </c:pt>
                <c:pt idx="13">
                  <c:v>6.5746928217288239E-3</c:v>
                </c:pt>
                <c:pt idx="14">
                  <c:v>1.271825824531149E-2</c:v>
                </c:pt>
                <c:pt idx="15">
                  <c:v>4.9579650786807442E-3</c:v>
                </c:pt>
                <c:pt idx="16">
                  <c:v>-7.5447294675576315E-4</c:v>
                </c:pt>
                <c:pt idx="17">
                  <c:v>-6.6364340227850968E-3</c:v>
                </c:pt>
                <c:pt idx="18">
                  <c:v>-8.8485786970467911E-4</c:v>
                </c:pt>
                <c:pt idx="19">
                  <c:v>1.1060723371308923E-4</c:v>
                </c:pt>
                <c:pt idx="20">
                  <c:v>1.9909302068355263E-3</c:v>
                </c:pt>
                <c:pt idx="21">
                  <c:v>-5.5200000000000041E-4</c:v>
                </c:pt>
                <c:pt idx="22">
                  <c:v>-5.5299999999999794E-4</c:v>
                </c:pt>
                <c:pt idx="23">
                  <c:v>-4.420799999999997E-2</c:v>
                </c:pt>
                <c:pt idx="24">
                  <c:v>5.5300000000000141E-4</c:v>
                </c:pt>
                <c:pt idx="25">
                  <c:v>6.6300000000000039E-4</c:v>
                </c:pt>
                <c:pt idx="26">
                  <c:v>1.9899999999999987E-3</c:v>
                </c:pt>
                <c:pt idx="27">
                  <c:v>0</c:v>
                </c:pt>
                <c:pt idx="28">
                  <c:v>#N/A</c:v>
                </c:pt>
                <c:pt idx="29">
                  <c:v>-4.4210000000000083E-3</c:v>
                </c:pt>
                <c:pt idx="30">
                  <c:v>#N/A</c:v>
                </c:pt>
                <c:pt idx="31">
                  <c:v>-1.9840000000000014E-3</c:v>
                </c:pt>
                <c:pt idx="32">
                  <c:v>-1.4339999999999995E-3</c:v>
                </c:pt>
                <c:pt idx="33">
                  <c:v>#N/A</c:v>
                </c:pt>
                <c:pt idx="34">
                  <c:v>3.6389999999999964E-3</c:v>
                </c:pt>
                <c:pt idx="35">
                  <c:v>-1.7511220000000008E-3</c:v>
                </c:pt>
                <c:pt idx="36">
                  <c:v>-4.3777999999999873E-4</c:v>
                </c:pt>
                <c:pt idx="37">
                  <c:v>#N/A</c:v>
                </c:pt>
                <c:pt idx="38">
                  <c:v>-7.6611600000000071E-4</c:v>
                </c:pt>
                <c:pt idx="39">
                  <c:v>-1.9700120000000002E-3</c:v>
                </c:pt>
                <c:pt idx="40">
                  <c:v>#N/A</c:v>
                </c:pt>
                <c:pt idx="41">
                  <c:v>#N/A</c:v>
                </c:pt>
                <c:pt idx="42">
                  <c:v>8.7556089999999975E-3</c:v>
                </c:pt>
                <c:pt idx="43">
                  <c:v>-2.0794579999999993E-3</c:v>
                </c:pt>
                <c:pt idx="44">
                  <c:v>-3.7430229999999998E-3</c:v>
                </c:pt>
                <c:pt idx="45">
                  <c:v>-2.1889019999999926E-3</c:v>
                </c:pt>
              </c:numCache>
            </c:numRef>
          </c:yVal>
          <c:smooth val="0"/>
          <c:extLst>
            <c:ext xmlns:c16="http://schemas.microsoft.com/office/drawing/2014/chart" uri="{C3380CC4-5D6E-409C-BE32-E72D297353CC}">
              <c16:uniqueId val="{00000000-F53D-4CB4-9A77-0445F69E3C32}"/>
            </c:ext>
          </c:extLst>
        </c:ser>
        <c:dLbls>
          <c:showLegendKey val="0"/>
          <c:showVal val="0"/>
          <c:showCatName val="0"/>
          <c:showSerName val="0"/>
          <c:showPercent val="0"/>
          <c:showBubbleSize val="0"/>
        </c:dLbls>
        <c:axId val="1610421920"/>
        <c:axId val="1805799008"/>
      </c:scatterChart>
      <c:valAx>
        <c:axId val="1610421920"/>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9008"/>
        <c:crosses val="autoZero"/>
        <c:crossBetween val="midCat"/>
      </c:valAx>
      <c:valAx>
        <c:axId val="1805799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421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Site'!$AQ$1</c:f>
              <c:strCache>
                <c:ptCount val="1"/>
                <c:pt idx="0">
                  <c:v>Nitrate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Site'!$AQ$2:$AQ$85</c:f>
              <c:numCache>
                <c:formatCode>General</c:formatCode>
                <c:ptCount val="84"/>
                <c:pt idx="0">
                  <c:v>-2.0000000000000018E-2</c:v>
                </c:pt>
                <c:pt idx="1">
                  <c:v>-9.9999999999997868E-3</c:v>
                </c:pt>
                <c:pt idx="2">
                  <c:v>1.0300000000000002</c:v>
                </c:pt>
                <c:pt idx="3">
                  <c:v>0.32999999999999918</c:v>
                </c:pt>
                <c:pt idx="4">
                  <c:v>0.65999999999999925</c:v>
                </c:pt>
                <c:pt idx="5">
                  <c:v>0.23000000000000043</c:v>
                </c:pt>
                <c:pt idx="6">
                  <c:v>0.26000000000000068</c:v>
                </c:pt>
                <c:pt idx="7">
                  <c:v>0.22999999999999954</c:v>
                </c:pt>
                <c:pt idx="8">
                  <c:v>-0.11999999999999922</c:v>
                </c:pt>
                <c:pt idx="9">
                  <c:v>-4.0000000000000036E-2</c:v>
                </c:pt>
                <c:pt idx="10">
                  <c:v>4.0000000000000036E-2</c:v>
                </c:pt>
                <c:pt idx="11">
                  <c:v>-2.9999999999999805E-2</c:v>
                </c:pt>
                <c:pt idx="12">
                  <c:v>-6.0999999999999971E-2</c:v>
                </c:pt>
                <c:pt idx="13">
                  <c:v>-2.0100000000000007E-2</c:v>
                </c:pt>
                <c:pt idx="14">
                  <c:v>-5.400000000000002E-2</c:v>
                </c:pt>
                <c:pt idx="15">
                  <c:v>1.0000000000000009E-2</c:v>
                </c:pt>
                <c:pt idx="16">
                  <c:v>#N/A</c:v>
                </c:pt>
                <c:pt idx="17">
                  <c:v>-1.2999999999999998E-2</c:v>
                </c:pt>
                <c:pt idx="18">
                  <c:v>-5.0000000000000044E-4</c:v>
                </c:pt>
                <c:pt idx="19">
                  <c:v>-3.0000000000000249E-2</c:v>
                </c:pt>
                <c:pt idx="20">
                  <c:v>-0.13999999999999968</c:v>
                </c:pt>
                <c:pt idx="21">
                  <c:v>5.0000000000000711E-2</c:v>
                </c:pt>
                <c:pt idx="22">
                  <c:v>9.9999999999997868E-3</c:v>
                </c:pt>
                <c:pt idx="23">
                  <c:v>0.29000000000000004</c:v>
                </c:pt>
                <c:pt idx="24">
                  <c:v>1.0000000000000675E-2</c:v>
                </c:pt>
                <c:pt idx="25">
                  <c:v>-8.0000000000000071E-2</c:v>
                </c:pt>
                <c:pt idx="26">
                  <c:v>-4.0000000000000036E-2</c:v>
                </c:pt>
                <c:pt idx="27">
                  <c:v>-1.0000000000000231E-2</c:v>
                </c:pt>
                <c:pt idx="28">
                  <c:v>-4.9999999999999822E-2</c:v>
                </c:pt>
                <c:pt idx="29">
                  <c:v>8.0000000000000071E-2</c:v>
                </c:pt>
                <c:pt idx="30">
                  <c:v>0.40000000000000036</c:v>
                </c:pt>
                <c:pt idx="31">
                  <c:v>#N/A</c:v>
                </c:pt>
                <c:pt idx="32">
                  <c:v>-2.0000000000000018E-2</c:v>
                </c:pt>
                <c:pt idx="33">
                  <c:v>7.0000000000000284E-2</c:v>
                </c:pt>
                <c:pt idx="34">
                  <c:v>-9.9999999999997868E-3</c:v>
                </c:pt>
                <c:pt idx="35">
                  <c:v>-2.0000000000000462E-2</c:v>
                </c:pt>
                <c:pt idx="36">
                  <c:v>0</c:v>
                </c:pt>
                <c:pt idx="37">
                  <c:v>1.42</c:v>
                </c:pt>
                <c:pt idx="38">
                  <c:v>1.0000000000000231E-2</c:v>
                </c:pt>
                <c:pt idx="39">
                  <c:v>-3.1000000000000028E-2</c:v>
                </c:pt>
                <c:pt idx="40">
                  <c:v>-2.7299999999999991E-2</c:v>
                </c:pt>
                <c:pt idx="41">
                  <c:v>-2.7999999999999997E-2</c:v>
                </c:pt>
                <c:pt idx="42">
                  <c:v>4.0000000000000036E-2</c:v>
                </c:pt>
                <c:pt idx="43">
                  <c:v>3.0000000000000027E-2</c:v>
                </c:pt>
                <c:pt idx="44">
                  <c:v>0</c:v>
                </c:pt>
                <c:pt idx="45">
                  <c:v>-0.27000000000000046</c:v>
                </c:pt>
              </c:numCache>
            </c:numRef>
          </c:yVal>
          <c:smooth val="0"/>
          <c:extLst>
            <c:ext xmlns:c16="http://schemas.microsoft.com/office/drawing/2014/chart" uri="{C3380CC4-5D6E-409C-BE32-E72D297353CC}">
              <c16:uniqueId val="{00000000-9B9D-4149-B40D-D7A93D2132DD}"/>
            </c:ext>
          </c:extLst>
        </c:ser>
        <c:dLbls>
          <c:showLegendKey val="0"/>
          <c:showVal val="0"/>
          <c:showCatName val="0"/>
          <c:showSerName val="0"/>
          <c:showPercent val="0"/>
          <c:showBubbleSize val="0"/>
        </c:dLbls>
        <c:axId val="1748471888"/>
        <c:axId val="1747441232"/>
      </c:scatterChart>
      <c:valAx>
        <c:axId val="174847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41232"/>
        <c:crosses val="autoZero"/>
        <c:crossBetween val="midCat"/>
      </c:valAx>
      <c:valAx>
        <c:axId val="1747441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471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Site'!$AS$1</c:f>
              <c:strCache>
                <c:ptCount val="1"/>
                <c:pt idx="0">
                  <c:v>SRP (ug/L)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Site'!$AS$2:$AS$85</c:f>
              <c:numCache>
                <c:formatCode>General</c:formatCode>
                <c:ptCount val="84"/>
                <c:pt idx="0">
                  <c:v>0.39999999999999858</c:v>
                </c:pt>
                <c:pt idx="1">
                  <c:v>-0.10000000000000142</c:v>
                </c:pt>
                <c:pt idx="2">
                  <c:v>5.9000000000000057</c:v>
                </c:pt>
                <c:pt idx="3">
                  <c:v>13</c:v>
                </c:pt>
                <c:pt idx="4">
                  <c:v>1.1999999999999993</c:v>
                </c:pt>
                <c:pt idx="5">
                  <c:v>1.7000000000000028</c:v>
                </c:pt>
                <c:pt idx="6">
                  <c:v>0.16999999999999993</c:v>
                </c:pt>
                <c:pt idx="7">
                  <c:v>-1.7999999999999972</c:v>
                </c:pt>
                <c:pt idx="8">
                  <c:v>-0.10000000000000142</c:v>
                </c:pt>
                <c:pt idx="9">
                  <c:v>0.39999999999999858</c:v>
                </c:pt>
                <c:pt idx="10">
                  <c:v>0.19999999999999929</c:v>
                </c:pt>
                <c:pt idx="11">
                  <c:v>0.10000000000000142</c:v>
                </c:pt>
                <c:pt idx="12">
                  <c:v>-4.5</c:v>
                </c:pt>
                <c:pt idx="13">
                  <c:v>-3.3000000000000007</c:v>
                </c:pt>
                <c:pt idx="14">
                  <c:v>-0.5</c:v>
                </c:pt>
                <c:pt idx="15">
                  <c:v>-0.70000000000000284</c:v>
                </c:pt>
                <c:pt idx="16">
                  <c:v>#N/A</c:v>
                </c:pt>
                <c:pt idx="17">
                  <c:v>-1.3999999999999986</c:v>
                </c:pt>
                <c:pt idx="18">
                  <c:v>-0.80000000000000071</c:v>
                </c:pt>
                <c:pt idx="19">
                  <c:v>0.29999999999999716</c:v>
                </c:pt>
                <c:pt idx="20">
                  <c:v>0.59999999999999964</c:v>
                </c:pt>
                <c:pt idx="21">
                  <c:v>-1.1000000000000014</c:v>
                </c:pt>
                <c:pt idx="22">
                  <c:v>0</c:v>
                </c:pt>
                <c:pt idx="23">
                  <c:v>-1</c:v>
                </c:pt>
                <c:pt idx="24">
                  <c:v>1</c:v>
                </c:pt>
                <c:pt idx="25">
                  <c:v>1.3000000000000007</c:v>
                </c:pt>
                <c:pt idx="26">
                  <c:v>0.34999999999999964</c:v>
                </c:pt>
                <c:pt idx="27">
                  <c:v>0.29000000000000004</c:v>
                </c:pt>
                <c:pt idx="28">
                  <c:v>0.5</c:v>
                </c:pt>
                <c:pt idx="29">
                  <c:v>-5</c:v>
                </c:pt>
                <c:pt idx="30">
                  <c:v>7</c:v>
                </c:pt>
                <c:pt idx="31">
                  <c:v>#N/A</c:v>
                </c:pt>
                <c:pt idx="32">
                  <c:v>-0.65000000000000036</c:v>
                </c:pt>
                <c:pt idx="33">
                  <c:v>20</c:v>
                </c:pt>
                <c:pt idx="34">
                  <c:v>0.69999999999999574</c:v>
                </c:pt>
                <c:pt idx="35">
                  <c:v>-0.10000000000000142</c:v>
                </c:pt>
                <c:pt idx="36">
                  <c:v>-1.6999999999999993</c:v>
                </c:pt>
                <c:pt idx="37">
                  <c:v>26</c:v>
                </c:pt>
                <c:pt idx="38">
                  <c:v>9.9999999999999645E-2</c:v>
                </c:pt>
                <c:pt idx="39">
                  <c:v>-4.3000000000000007</c:v>
                </c:pt>
                <c:pt idx="40">
                  <c:v>-5.7999999999999972</c:v>
                </c:pt>
                <c:pt idx="41">
                  <c:v>-2.4000000000000021</c:v>
                </c:pt>
                <c:pt idx="42">
                  <c:v>6</c:v>
                </c:pt>
                <c:pt idx="43">
                  <c:v>-0.38999999999999968</c:v>
                </c:pt>
                <c:pt idx="44">
                  <c:v>-3.0000000000000249E-2</c:v>
                </c:pt>
                <c:pt idx="45">
                  <c:v>6</c:v>
                </c:pt>
              </c:numCache>
            </c:numRef>
          </c:yVal>
          <c:smooth val="0"/>
          <c:extLst>
            <c:ext xmlns:c16="http://schemas.microsoft.com/office/drawing/2014/chart" uri="{C3380CC4-5D6E-409C-BE32-E72D297353CC}">
              <c16:uniqueId val="{00000000-F022-4E80-9407-0FB751EE7101}"/>
            </c:ext>
          </c:extLst>
        </c:ser>
        <c:dLbls>
          <c:showLegendKey val="0"/>
          <c:showVal val="0"/>
          <c:showCatName val="0"/>
          <c:showSerName val="0"/>
          <c:showPercent val="0"/>
          <c:showBubbleSize val="0"/>
        </c:dLbls>
        <c:axId val="1897897232"/>
        <c:axId val="1575447264"/>
      </c:scatterChart>
      <c:valAx>
        <c:axId val="1897897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7264"/>
        <c:crosses val="autoZero"/>
        <c:crossBetween val="midCat"/>
      </c:valAx>
      <c:valAx>
        <c:axId val="1575447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897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Site'!$AT$1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Site'!$AT$2:$AT$85</c:f>
              <c:numCache>
                <c:formatCode>General</c:formatCode>
                <c:ptCount val="84"/>
                <c:pt idx="0">
                  <c:v>1.2730994149999999</c:v>
                </c:pt>
                <c:pt idx="1">
                  <c:v>0.139418182</c:v>
                </c:pt>
                <c:pt idx="2">
                  <c:v>0.50900000000000034</c:v>
                </c:pt>
                <c:pt idx="3">
                  <c:v>6.4364835199999959</c:v>
                </c:pt>
                <c:pt idx="4">
                  <c:v>0.22137278999999999</c:v>
                </c:pt>
                <c:pt idx="5">
                  <c:v>7.7128440000000076E-2</c:v>
                </c:pt>
                <c:pt idx="6">
                  <c:v>-0.15307044600000008</c:v>
                </c:pt>
                <c:pt idx="7">
                  <c:v>-0.67059771500000043</c:v>
                </c:pt>
                <c:pt idx="8">
                  <c:v>-0.76666666699999908</c:v>
                </c:pt>
                <c:pt idx="9">
                  <c:v>0.45699940400000028</c:v>
                </c:pt>
                <c:pt idx="10">
                  <c:v>1.0951268430000001</c:v>
                </c:pt>
                <c:pt idx="11">
                  <c:v>-0.35760000000000058</c:v>
                </c:pt>
                <c:pt idx="12">
                  <c:v>1.2583693440000001</c:v>
                </c:pt>
                <c:pt idx="13">
                  <c:v>7.450175443</c:v>
                </c:pt>
                <c:pt idx="14">
                  <c:v>11.122000000000002</c:v>
                </c:pt>
                <c:pt idx="15">
                  <c:v>2.7178333299999995</c:v>
                </c:pt>
                <c:pt idx="16">
                  <c:v>1.0530288500000005</c:v>
                </c:pt>
                <c:pt idx="17">
                  <c:v>-0.3489010990000001</c:v>
                </c:pt>
                <c:pt idx="18">
                  <c:v>-0.87021020800000004</c:v>
                </c:pt>
                <c:pt idx="19">
                  <c:v>-6.7035723999999908E-2</c:v>
                </c:pt>
                <c:pt idx="20">
                  <c:v>0.27200000000000002</c:v>
                </c:pt>
                <c:pt idx="21">
                  <c:v>0.15054237069999998</c:v>
                </c:pt>
                <c:pt idx="22">
                  <c:v>-0.11042543199999999</c:v>
                </c:pt>
                <c:pt idx="23">
                  <c:v>14.510722889999997</c:v>
                </c:pt>
                <c:pt idx="24">
                  <c:v>-0.55267172699999989</c:v>
                </c:pt>
                <c:pt idx="25">
                  <c:v>-0.50972056899999973</c:v>
                </c:pt>
                <c:pt idx="26">
                  <c:v>-1.2958739926739913</c:v>
                </c:pt>
                <c:pt idx="27">
                  <c:v>-0.18320000000000491</c:v>
                </c:pt>
                <c:pt idx="28">
                  <c:v>#N/A</c:v>
                </c:pt>
                <c:pt idx="29">
                  <c:v>8.8040000000000305</c:v>
                </c:pt>
                <c:pt idx="30">
                  <c:v>#N/A</c:v>
                </c:pt>
                <c:pt idx="31">
                  <c:v>-3.5762367368996095</c:v>
                </c:pt>
                <c:pt idx="32">
                  <c:v>-0.90176861291319499</c:v>
                </c:pt>
                <c:pt idx="33">
                  <c:v>#N/A</c:v>
                </c:pt>
                <c:pt idx="34">
                  <c:v>-1.3144999999999829</c:v>
                </c:pt>
                <c:pt idx="35">
                  <c:v>-0.62427222222222678</c:v>
                </c:pt>
                <c:pt idx="36">
                  <c:v>-3.21073825503424E-2</c:v>
                </c:pt>
                <c:pt idx="37">
                  <c:v>#N/A</c:v>
                </c:pt>
                <c:pt idx="38">
                  <c:v>-1.9458926669803573</c:v>
                </c:pt>
                <c:pt idx="39">
                  <c:v>-0.37083333333332735</c:v>
                </c:pt>
                <c:pt idx="40">
                  <c:v>#N/A</c:v>
                </c:pt>
                <c:pt idx="41">
                  <c:v>#N/A</c:v>
                </c:pt>
                <c:pt idx="42">
                  <c:v>0.4860079566947082</c:v>
                </c:pt>
                <c:pt idx="43">
                  <c:v>0.73891034482758422</c:v>
                </c:pt>
                <c:pt idx="44">
                  <c:v>#N/A</c:v>
                </c:pt>
                <c:pt idx="45">
                  <c:v>-2.0321428571428779</c:v>
                </c:pt>
              </c:numCache>
            </c:numRef>
          </c:yVal>
          <c:smooth val="0"/>
          <c:extLst>
            <c:ext xmlns:c16="http://schemas.microsoft.com/office/drawing/2014/chart" uri="{C3380CC4-5D6E-409C-BE32-E72D297353CC}">
              <c16:uniqueId val="{00000000-1D7D-415B-BEB6-9139A540852C}"/>
            </c:ext>
          </c:extLst>
        </c:ser>
        <c:dLbls>
          <c:showLegendKey val="0"/>
          <c:showVal val="0"/>
          <c:showCatName val="0"/>
          <c:showSerName val="0"/>
          <c:showPercent val="0"/>
          <c:showBubbleSize val="0"/>
        </c:dLbls>
        <c:axId val="1991743696"/>
        <c:axId val="1812277520"/>
      </c:scatterChart>
      <c:valAx>
        <c:axId val="1991743696"/>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77520"/>
        <c:crosses val="autoZero"/>
        <c:crossBetween val="midCat"/>
      </c:valAx>
      <c:valAx>
        <c:axId val="18122775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7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Site'!$AX$1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Site'!$AL$2:$AL$85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'By Site'!$AX$2:$AX$85</c:f>
              <c:numCache>
                <c:formatCode>General</c:formatCode>
                <c:ptCount val="84"/>
                <c:pt idx="0">
                  <c:v>-4.9999999999999822E-2</c:v>
                </c:pt>
                <c:pt idx="1">
                  <c:v>0</c:v>
                </c:pt>
                <c:pt idx="2">
                  <c:v>4.0000000000000036E-2</c:v>
                </c:pt>
                <c:pt idx="3">
                  <c:v>#N/A</c:v>
                </c:pt>
                <c:pt idx="4">
                  <c:v>-3.0000000000000027E-2</c:v>
                </c:pt>
                <c:pt idx="5">
                  <c:v>-3.0000000000000027E-2</c:v>
                </c:pt>
                <c:pt idx="6">
                  <c:v>-4.0000000000000036E-2</c:v>
                </c:pt>
                <c:pt idx="7">
                  <c:v>-1.9000000000000128E-2</c:v>
                </c:pt>
                <c:pt idx="8">
                  <c:v>6.0000000000000053E-2</c:v>
                </c:pt>
                <c:pt idx="9">
                  <c:v>-2.9000000000000137E-2</c:v>
                </c:pt>
                <c:pt idx="10">
                  <c:v>-2.1999999999999797E-2</c:v>
                </c:pt>
                <c:pt idx="11">
                  <c:v>-1.0999999999999899E-2</c:v>
                </c:pt>
                <c:pt idx="12">
                  <c:v>2.9000000000000359E-2</c:v>
                </c:pt>
                <c:pt idx="13">
                  <c:v>6.0999999999999943E-2</c:v>
                </c:pt>
                <c:pt idx="14">
                  <c:v>-4.5999999999999819E-2</c:v>
                </c:pt>
                <c:pt idx="15">
                  <c:v>1.1999999999999567E-2</c:v>
                </c:pt>
                <c:pt idx="16">
                  <c:v>0.13500000000000023</c:v>
                </c:pt>
                <c:pt idx="17">
                  <c:v>1.1999999999999567E-2</c:v>
                </c:pt>
                <c:pt idx="18">
                  <c:v>-0.22900000000000009</c:v>
                </c:pt>
                <c:pt idx="19">
                  <c:v>7.6999999999999957E-2</c:v>
                </c:pt>
                <c:pt idx="20">
                  <c:v>0.10199999999999987</c:v>
                </c:pt>
                <c:pt idx="21">
                  <c:v>-2.8099999999999792E-2</c:v>
                </c:pt>
                <c:pt idx="22">
                  <c:v>8.8200000000000056E-2</c:v>
                </c:pt>
                <c:pt idx="23">
                  <c:v>0.29769999999999985</c:v>
                </c:pt>
                <c:pt idx="24">
                  <c:v>9.6700000000000008E-2</c:v>
                </c:pt>
                <c:pt idx="25">
                  <c:v>-1.3100000000000112E-2</c:v>
                </c:pt>
                <c:pt idx="26">
                  <c:v>-2.3100000000000342E-2</c:v>
                </c:pt>
                <c:pt idx="27">
                  <c:v>6.3468164258906334E-2</c:v>
                </c:pt>
                <c:pt idx="28">
                  <c:v>#N/A</c:v>
                </c:pt>
                <c:pt idx="29">
                  <c:v>0.14462286890388221</c:v>
                </c:pt>
                <c:pt idx="30">
                  <c:v>#N/A</c:v>
                </c:pt>
                <c:pt idx="31">
                  <c:v>4.952837976160307E-3</c:v>
                </c:pt>
                <c:pt idx="32">
                  <c:v>-2.1608030329817396E-2</c:v>
                </c:pt>
                <c:pt idx="33">
                  <c:v>0.33885320289940513</c:v>
                </c:pt>
                <c:pt idx="34">
                  <c:v>-1.767929754257791E-2</c:v>
                </c:pt>
                <c:pt idx="35">
                  <c:v>2.9465495904297256E-3</c:v>
                </c:pt>
                <c:pt idx="36">
                  <c:v>-5.9629429999996653E-3</c:v>
                </c:pt>
                <c:pt idx="37">
                  <c:v>-2.7501130000000096E-2</c:v>
                </c:pt>
                <c:pt idx="38">
                  <c:v>8.2900512999999787E-2</c:v>
                </c:pt>
                <c:pt idx="39">
                  <c:v>-5.5581026000000033E-2</c:v>
                </c:pt>
                <c:pt idx="40">
                  <c:v>3.7515910999999846E-2</c:v>
                </c:pt>
                <c:pt idx="41">
                  <c:v>4.7832785999999849E-2</c:v>
                </c:pt>
                <c:pt idx="42">
                  <c:v>0.25136300600000006</c:v>
                </c:pt>
                <c:pt idx="43">
                  <c:v>3.0836353999999844E-2</c:v>
                </c:pt>
                <c:pt idx="44">
                  <c:v>3.0345839999998958E-3</c:v>
                </c:pt>
                <c:pt idx="45">
                  <c:v>4.4694859999999892E-2</c:v>
                </c:pt>
              </c:numCache>
            </c:numRef>
          </c:yVal>
          <c:smooth val="0"/>
          <c:extLst>
            <c:ext xmlns:c16="http://schemas.microsoft.com/office/drawing/2014/chart" uri="{C3380CC4-5D6E-409C-BE32-E72D297353CC}">
              <c16:uniqueId val="{00000000-6DE0-4EFE-9176-8975D40B3D65}"/>
            </c:ext>
          </c:extLst>
        </c:ser>
        <c:dLbls>
          <c:showLegendKey val="0"/>
          <c:showVal val="0"/>
          <c:showCatName val="0"/>
          <c:showSerName val="0"/>
          <c:showPercent val="0"/>
          <c:showBubbleSize val="0"/>
        </c:dLbls>
        <c:axId val="1895471280"/>
        <c:axId val="1805816480"/>
      </c:scatterChart>
      <c:valAx>
        <c:axId val="189547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816480"/>
        <c:crosses val="autoZero"/>
        <c:crossBetween val="midCat"/>
      </c:valAx>
      <c:valAx>
        <c:axId val="180581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471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Site'!$CO$1</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Site'!$CO$2:$CO$85</c:f>
              <c:numCache>
                <c:formatCode>General</c:formatCode>
                <c:ptCount val="84"/>
                <c:pt idx="0">
                  <c:v>#N/A</c:v>
                </c:pt>
                <c:pt idx="1">
                  <c:v>-0.27575799149403213</c:v>
                </c:pt>
                <c:pt idx="2">
                  <c:v>0.15091233365344969</c:v>
                </c:pt>
                <c:pt idx="3">
                  <c:v>-0.27438606118809084</c:v>
                </c:pt>
                <c:pt idx="4">
                  <c:v>-0.38414048566332859</c:v>
                </c:pt>
                <c:pt idx="5">
                  <c:v>-5.4877212237618878E-2</c:v>
                </c:pt>
                <c:pt idx="6">
                  <c:v>-0.39785978872273287</c:v>
                </c:pt>
                <c:pt idx="7">
                  <c:v>0.38414048566332859</c:v>
                </c:pt>
                <c:pt idx="8">
                  <c:v>0.26066675999999944</c:v>
                </c:pt>
                <c:pt idx="9">
                  <c:v>0.39785978917889864</c:v>
                </c:pt>
                <c:pt idx="10">
                  <c:v>0.13719303059404719</c:v>
                </c:pt>
                <c:pt idx="11">
                  <c:v>-2.7438606118809439E-2</c:v>
                </c:pt>
                <c:pt idx="12">
                  <c:v>-1.9207024283166452E-2</c:v>
                </c:pt>
                <c:pt idx="13">
                  <c:v>0.20441761558512839</c:v>
                </c:pt>
                <c:pt idx="14">
                  <c:v>-0.2346000823158183</c:v>
                </c:pt>
                <c:pt idx="15">
                  <c:v>-2.0578954589106746E-2</c:v>
                </c:pt>
                <c:pt idx="16">
                  <c:v>-1.9207024283166396E-2</c:v>
                </c:pt>
                <c:pt idx="17">
                  <c:v>-0.14029180695847354</c:v>
                </c:pt>
                <c:pt idx="18">
                  <c:v>-4.3490460157126876E-2</c:v>
                </c:pt>
                <c:pt idx="19">
                  <c:v>-0.28058361391694753</c:v>
                </c:pt>
                <c:pt idx="20">
                  <c:v>-1.4029180695847465E-2</c:v>
                </c:pt>
                <c:pt idx="21">
                  <c:v>-0.22188300000000005</c:v>
                </c:pt>
                <c:pt idx="22">
                  <c:v>-8.3206999999999809E-2</c:v>
                </c:pt>
                <c:pt idx="23">
                  <c:v>-0.22188300000000005</c:v>
                </c:pt>
                <c:pt idx="24">
                  <c:v>-9.7073999999999216E-2</c:v>
                </c:pt>
                <c:pt idx="25">
                  <c:v>-9.7072999999999965E-2</c:v>
                </c:pt>
                <c:pt idx="26">
                  <c:v>8.3206999999999809E-2</c:v>
                </c:pt>
                <c:pt idx="27">
                  <c:v>4.4091711000000089E-2</c:v>
                </c:pt>
                <c:pt idx="28">
                  <c:v>0.19106407999999986</c:v>
                </c:pt>
                <c:pt idx="29">
                  <c:v>-0.85243973999999945</c:v>
                </c:pt>
                <c:pt idx="30">
                  <c:v>-1.0728982899999995</c:v>
                </c:pt>
                <c:pt idx="31">
                  <c:v>0.2351557909999995</c:v>
                </c:pt>
                <c:pt idx="32">
                  <c:v>-0.33803644900000052</c:v>
                </c:pt>
                <c:pt idx="33">
                  <c:v>-0.33803644900000052</c:v>
                </c:pt>
                <c:pt idx="34">
                  <c:v>-1.4697239999998502E-2</c:v>
                </c:pt>
                <c:pt idx="35">
                  <c:v>1.4001679999999794E-2</c:v>
                </c:pt>
                <c:pt idx="36">
                  <c:v>-0.32203864500000012</c:v>
                </c:pt>
                <c:pt idx="37">
                  <c:v>#N/A</c:v>
                </c:pt>
                <c:pt idx="38">
                  <c:v>-0.35004200499999971</c:v>
                </c:pt>
                <c:pt idx="39">
                  <c:v>-0.22822738799999998</c:v>
                </c:pt>
                <c:pt idx="40">
                  <c:v>#N/A</c:v>
                </c:pt>
                <c:pt idx="41">
                  <c:v>#N/A</c:v>
                </c:pt>
                <c:pt idx="42">
                  <c:v>-7.5609073000000082E-2</c:v>
                </c:pt>
                <c:pt idx="43">
                  <c:v>-6.7208064999999984E-2</c:v>
                </c:pt>
                <c:pt idx="44">
                  <c:v>-0.10921310500000003</c:v>
                </c:pt>
                <c:pt idx="45">
                  <c:v>-0.40604872600000164</c:v>
                </c:pt>
              </c:numCache>
            </c:numRef>
          </c:yVal>
          <c:smooth val="0"/>
          <c:extLst>
            <c:ext xmlns:c16="http://schemas.microsoft.com/office/drawing/2014/chart" uri="{C3380CC4-5D6E-409C-BE32-E72D297353CC}">
              <c16:uniqueId val="{00000000-74BE-4683-A802-C6BC7B064431}"/>
            </c:ext>
          </c:extLst>
        </c:ser>
        <c:dLbls>
          <c:showLegendKey val="0"/>
          <c:showVal val="0"/>
          <c:showCatName val="0"/>
          <c:showSerName val="0"/>
          <c:showPercent val="0"/>
          <c:showBubbleSize val="0"/>
        </c:dLbls>
        <c:axId val="1991820096"/>
        <c:axId val="1805790688"/>
      </c:scatterChart>
      <c:valAx>
        <c:axId val="1991820096"/>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0688"/>
        <c:crosses val="autoZero"/>
        <c:crossBetween val="midCat"/>
      </c:valAx>
      <c:valAx>
        <c:axId val="1805790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a:t>
                </a:r>
                <a:r>
                  <a:rPr lang="en-US" baseline="0"/>
                  <a:t> Total Nitrogen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82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Site'!$CP$1</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Site'!$CP$2:$CP$85</c:f>
              <c:numCache>
                <c:formatCode>General</c:formatCode>
                <c:ptCount val="84"/>
                <c:pt idx="0">
                  <c:v>#N/A</c:v>
                </c:pt>
                <c:pt idx="1">
                  <c:v>-1.7137314000000004E-2</c:v>
                </c:pt>
                <c:pt idx="2">
                  <c:v>-1.2933822000000005E-2</c:v>
                </c:pt>
                <c:pt idx="3">
                  <c:v>6.4669109999999641E-3</c:v>
                </c:pt>
                <c:pt idx="4">
                  <c:v>-9.7003600000000051E-4</c:v>
                </c:pt>
                <c:pt idx="5">
                  <c:v>1.9400730000000005E-3</c:v>
                </c:pt>
                <c:pt idx="6">
                  <c:v>-5.3890919999999998E-3</c:v>
                </c:pt>
                <c:pt idx="7">
                  <c:v>-2.1556400000000142E-4</c:v>
                </c:pt>
                <c:pt idx="8">
                  <c:v>8.5471005999999988E-2</c:v>
                </c:pt>
                <c:pt idx="9">
                  <c:v>9.7003664582883883E-4</c:v>
                </c:pt>
                <c:pt idx="10">
                  <c:v>-1.2287130847165338E-2</c:v>
                </c:pt>
                <c:pt idx="11">
                  <c:v>-2.4789825393403755E-3</c:v>
                </c:pt>
                <c:pt idx="12">
                  <c:v>-1.5843931881871082E-2</c:v>
                </c:pt>
                <c:pt idx="13">
                  <c:v>1.5843931881871109E-2</c:v>
                </c:pt>
                <c:pt idx="14">
                  <c:v>-4.9471868937270971E-2</c:v>
                </c:pt>
                <c:pt idx="15">
                  <c:v>0</c:v>
                </c:pt>
                <c:pt idx="16">
                  <c:v>-1.4873895236042253E-2</c:v>
                </c:pt>
                <c:pt idx="17">
                  <c:v>-5.1985399845149854E-3</c:v>
                </c:pt>
                <c:pt idx="18">
                  <c:v>1.1060723371307535E-4</c:v>
                </c:pt>
                <c:pt idx="19">
                  <c:v>-1.4378940382701044E-3</c:v>
                </c:pt>
                <c:pt idx="20">
                  <c:v>-6.636434022785076E-4</c:v>
                </c:pt>
                <c:pt idx="21">
                  <c:v>7.7400000000000385E-4</c:v>
                </c:pt>
                <c:pt idx="22">
                  <c:v>-2.2099999999999898E-4</c:v>
                </c:pt>
                <c:pt idx="23">
                  <c:v>-8.9522999999999964E-2</c:v>
                </c:pt>
                <c:pt idx="24">
                  <c:v>-1.4369999999999938E-3</c:v>
                </c:pt>
                <c:pt idx="25">
                  <c:v>-1.9890000000000012E-3</c:v>
                </c:pt>
                <c:pt idx="26">
                  <c:v>4.4200000000000142E-4</c:v>
                </c:pt>
                <c:pt idx="27">
                  <c:v>5.5199999999999694E-4</c:v>
                </c:pt>
                <c:pt idx="28">
                  <c:v>#N/A</c:v>
                </c:pt>
                <c:pt idx="29">
                  <c:v>1.5472999999999987E-2</c:v>
                </c:pt>
                <c:pt idx="30">
                  <c:v>#N/A</c:v>
                </c:pt>
                <c:pt idx="31">
                  <c:v>1.1029999999999998E-3</c:v>
                </c:pt>
                <c:pt idx="32">
                  <c:v>-3.6389999999999999E-3</c:v>
                </c:pt>
                <c:pt idx="33">
                  <c:v>#N/A</c:v>
                </c:pt>
                <c:pt idx="34">
                  <c:v>-2.3159999999999986E-3</c:v>
                </c:pt>
                <c:pt idx="35">
                  <c:v>-4.9250309999999964E-3</c:v>
                </c:pt>
                <c:pt idx="36">
                  <c:v>-6.7855970000000043E-3</c:v>
                </c:pt>
                <c:pt idx="37">
                  <c:v>#N/A</c:v>
                </c:pt>
                <c:pt idx="38">
                  <c:v>-7.3328230000000022E-3</c:v>
                </c:pt>
                <c:pt idx="39">
                  <c:v>1.3133409999999957E-3</c:v>
                </c:pt>
                <c:pt idx="40">
                  <c:v>#N/A</c:v>
                </c:pt>
                <c:pt idx="41">
                  <c:v>#N/A</c:v>
                </c:pt>
                <c:pt idx="42">
                  <c:v>-4.7061399999999975E-3</c:v>
                </c:pt>
                <c:pt idx="43">
                  <c:v>7.0044879999999962E-3</c:v>
                </c:pt>
                <c:pt idx="44">
                  <c:v>1.4227859999999988E-3</c:v>
                </c:pt>
                <c:pt idx="45">
                  <c:v>8.7556089999999837E-3</c:v>
                </c:pt>
              </c:numCache>
            </c:numRef>
          </c:yVal>
          <c:smooth val="0"/>
          <c:extLst>
            <c:ext xmlns:c16="http://schemas.microsoft.com/office/drawing/2014/chart" uri="{C3380CC4-5D6E-409C-BE32-E72D297353CC}">
              <c16:uniqueId val="{00000000-D1EC-43BB-AFD8-F1A091DBBA94}"/>
            </c:ext>
          </c:extLst>
        </c:ser>
        <c:dLbls>
          <c:showLegendKey val="0"/>
          <c:showVal val="0"/>
          <c:showCatName val="0"/>
          <c:showSerName val="0"/>
          <c:showPercent val="0"/>
          <c:showBubbleSize val="0"/>
        </c:dLbls>
        <c:axId val="1945601792"/>
        <c:axId val="1805716224"/>
      </c:scatterChart>
      <c:valAx>
        <c:axId val="1945601792"/>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16224"/>
        <c:crosses val="autoZero"/>
        <c:crossBetween val="midCat"/>
      </c:valAx>
      <c:valAx>
        <c:axId val="18057162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601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a:t>
            </a:r>
            <a:r>
              <a:rPr lang="en-US" baseline="0"/>
              <a:t> Four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Site'!$CS$1</c:f>
              <c:strCache>
                <c:ptCount val="1"/>
                <c:pt idx="0">
                  <c:v>SRP (ug/L)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Site'!$CS$2:$CS$85</c:f>
              <c:numCache>
                <c:formatCode>General</c:formatCode>
                <c:ptCount val="84"/>
                <c:pt idx="0">
                  <c:v>#N/A</c:v>
                </c:pt>
                <c:pt idx="1">
                  <c:v>5.3000000000000043</c:v>
                </c:pt>
                <c:pt idx="2">
                  <c:v>-0.5</c:v>
                </c:pt>
                <c:pt idx="3">
                  <c:v>1</c:v>
                </c:pt>
                <c:pt idx="4">
                  <c:v>-9.9999999999997868E-2</c:v>
                </c:pt>
                <c:pt idx="5">
                  <c:v>-0.5</c:v>
                </c:pt>
                <c:pt idx="6">
                  <c:v>8.0000000000000071E-2</c:v>
                </c:pt>
                <c:pt idx="7">
                  <c:v>0</c:v>
                </c:pt>
                <c:pt idx="8">
                  <c:v>1.2999999999999972</c:v>
                </c:pt>
                <c:pt idx="9">
                  <c:v>0.10000000000000142</c:v>
                </c:pt>
                <c:pt idx="10">
                  <c:v>0.10000000000000142</c:v>
                </c:pt>
                <c:pt idx="11">
                  <c:v>0.40000000000000213</c:v>
                </c:pt>
                <c:pt idx="12">
                  <c:v>-3.9000000000000057</c:v>
                </c:pt>
                <c:pt idx="13">
                  <c:v>36.100000000000009</c:v>
                </c:pt>
                <c:pt idx="14">
                  <c:v>9.9999999999994316E-2</c:v>
                </c:pt>
                <c:pt idx="15">
                  <c:v>2.2000000000000028</c:v>
                </c:pt>
                <c:pt idx="16">
                  <c:v>3.7000000000000028</c:v>
                </c:pt>
                <c:pt idx="17">
                  <c:v>-1.7000000000000028</c:v>
                </c:pt>
                <c:pt idx="18">
                  <c:v>6.2000000000000028</c:v>
                </c:pt>
                <c:pt idx="19">
                  <c:v>-0.40000000000000568</c:v>
                </c:pt>
                <c:pt idx="20">
                  <c:v>3.1000000000000014</c:v>
                </c:pt>
                <c:pt idx="21">
                  <c:v>-9.9999999999997868E-2</c:v>
                </c:pt>
                <c:pt idx="22">
                  <c:v>-0.90000000000000036</c:v>
                </c:pt>
                <c:pt idx="23">
                  <c:v>-14</c:v>
                </c:pt>
                <c:pt idx="24">
                  <c:v>-2.2000000000000028</c:v>
                </c:pt>
                <c:pt idx="25">
                  <c:v>-3.0999999999999996</c:v>
                </c:pt>
                <c:pt idx="26">
                  <c:v>-0.22999999999999954</c:v>
                </c:pt>
                <c:pt idx="27">
                  <c:v>0.50999999999999979</c:v>
                </c:pt>
                <c:pt idx="28">
                  <c:v>-0.39999999999999858</c:v>
                </c:pt>
                <c:pt idx="29">
                  <c:v>2.9000000000000057</c:v>
                </c:pt>
                <c:pt idx="30">
                  <c:v>-2.1000000000000014</c:v>
                </c:pt>
                <c:pt idx="31">
                  <c:v>#N/A</c:v>
                </c:pt>
                <c:pt idx="32">
                  <c:v>-2.6799999999999997</c:v>
                </c:pt>
                <c:pt idx="33">
                  <c:v>8.2000000000000028</c:v>
                </c:pt>
                <c:pt idx="34">
                  <c:v>-1.3999999999999986</c:v>
                </c:pt>
                <c:pt idx="35">
                  <c:v>-2.8999999999999986</c:v>
                </c:pt>
                <c:pt idx="36">
                  <c:v>-3.3000000000000043</c:v>
                </c:pt>
                <c:pt idx="37">
                  <c:v>-10</c:v>
                </c:pt>
                <c:pt idx="38">
                  <c:v>-9.6000000000000014</c:v>
                </c:pt>
                <c:pt idx="39">
                  <c:v>8</c:v>
                </c:pt>
                <c:pt idx="40">
                  <c:v>#N/A</c:v>
                </c:pt>
                <c:pt idx="41">
                  <c:v>-11</c:v>
                </c:pt>
                <c:pt idx="42">
                  <c:v>9.9999999999994316E-2</c:v>
                </c:pt>
                <c:pt idx="43">
                  <c:v>10.800000000000004</c:v>
                </c:pt>
                <c:pt idx="44">
                  <c:v>0.90000000000000036</c:v>
                </c:pt>
                <c:pt idx="45">
                  <c:v>0.79999999999999716</c:v>
                </c:pt>
              </c:numCache>
            </c:numRef>
          </c:yVal>
          <c:smooth val="0"/>
          <c:extLst>
            <c:ext xmlns:c16="http://schemas.microsoft.com/office/drawing/2014/chart" uri="{C3380CC4-5D6E-409C-BE32-E72D297353CC}">
              <c16:uniqueId val="{00000000-BBA3-4391-99BE-BD495781412A}"/>
            </c:ext>
          </c:extLst>
        </c:ser>
        <c:dLbls>
          <c:showLegendKey val="0"/>
          <c:showVal val="0"/>
          <c:showCatName val="0"/>
          <c:showSerName val="0"/>
          <c:showPercent val="0"/>
          <c:showBubbleSize val="0"/>
        </c:dLbls>
        <c:axId val="1734092480"/>
        <c:axId val="2000348864"/>
      </c:scatterChart>
      <c:valAx>
        <c:axId val="173409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48864"/>
        <c:crosses val="autoZero"/>
        <c:crossBetween val="midCat"/>
      </c:valAx>
      <c:valAx>
        <c:axId val="2000348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Soluable Reactive Phosphorus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09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Site'!$CQ$1</c:f>
              <c:strCache>
                <c:ptCount val="1"/>
                <c:pt idx="0">
                  <c:v>Nitrate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Site'!$CQ$2:$CQ$85</c:f>
              <c:numCache>
                <c:formatCode>General</c:formatCode>
                <c:ptCount val="84"/>
                <c:pt idx="0">
                  <c:v>#N/A</c:v>
                </c:pt>
                <c:pt idx="1">
                  <c:v>-6.3999999999999946E-2</c:v>
                </c:pt>
                <c:pt idx="2">
                  <c:v>-3.9999999999999147E-2</c:v>
                </c:pt>
                <c:pt idx="3">
                  <c:v>-8.0000000000000071E-2</c:v>
                </c:pt>
                <c:pt idx="4">
                  <c:v>-5.9999999999999609E-2</c:v>
                </c:pt>
                <c:pt idx="5">
                  <c:v>0.29000000000000092</c:v>
                </c:pt>
                <c:pt idx="6">
                  <c:v>-5.0000000000000711E-2</c:v>
                </c:pt>
                <c:pt idx="7">
                  <c:v>0</c:v>
                </c:pt>
                <c:pt idx="8">
                  <c:v>-9.9999999999999645E-2</c:v>
                </c:pt>
                <c:pt idx="9">
                  <c:v>-5.0000000000000711E-2</c:v>
                </c:pt>
                <c:pt idx="10">
                  <c:v>-4.9999999999999822E-2</c:v>
                </c:pt>
                <c:pt idx="11">
                  <c:v>-5.9999999999999609E-2</c:v>
                </c:pt>
                <c:pt idx="12">
                  <c:v>-0.03</c:v>
                </c:pt>
                <c:pt idx="13">
                  <c:v>0.12079999999999999</c:v>
                </c:pt>
                <c:pt idx="14">
                  <c:v>-7.3000000000000009E-2</c:v>
                </c:pt>
                <c:pt idx="15">
                  <c:v>-3.5000000000000031E-2</c:v>
                </c:pt>
                <c:pt idx="16">
                  <c:v>3.8999999999999993E-2</c:v>
                </c:pt>
                <c:pt idx="17">
                  <c:v>-7.1000000000000008E-2</c:v>
                </c:pt>
                <c:pt idx="18">
                  <c:v>2.700000000000001E-3</c:v>
                </c:pt>
                <c:pt idx="19">
                  <c:v>-8.0000000000000071E-2</c:v>
                </c:pt>
                <c:pt idx="20">
                  <c:v>0</c:v>
                </c:pt>
                <c:pt idx="21">
                  <c:v>-9.9999999999997868E-3</c:v>
                </c:pt>
                <c:pt idx="22">
                  <c:v>-6.0000000000000497E-2</c:v>
                </c:pt>
                <c:pt idx="23">
                  <c:v>-0.29999999999999982</c:v>
                </c:pt>
                <c:pt idx="24">
                  <c:v>-3.0000000000000249E-2</c:v>
                </c:pt>
                <c:pt idx="25">
                  <c:v>-7.0000000000000284E-2</c:v>
                </c:pt>
                <c:pt idx="26">
                  <c:v>-6.0000000000000497E-2</c:v>
                </c:pt>
                <c:pt idx="27">
                  <c:v>-4.0000000000000036E-2</c:v>
                </c:pt>
                <c:pt idx="28">
                  <c:v>0.18999999999999995</c:v>
                </c:pt>
                <c:pt idx="29">
                  <c:v>-0.40000000000000036</c:v>
                </c:pt>
                <c:pt idx="30">
                  <c:v>-0.33000000000000007</c:v>
                </c:pt>
                <c:pt idx="31">
                  <c:v>#N/A</c:v>
                </c:pt>
                <c:pt idx="32">
                  <c:v>-0.14999999999999991</c:v>
                </c:pt>
                <c:pt idx="33">
                  <c:v>0.11000000000000121</c:v>
                </c:pt>
                <c:pt idx="34">
                  <c:v>-8.9999999999999858E-2</c:v>
                </c:pt>
                <c:pt idx="35">
                  <c:v>-4.9999999999999822E-2</c:v>
                </c:pt>
                <c:pt idx="36">
                  <c:v>-0.10000000000000009</c:v>
                </c:pt>
                <c:pt idx="37">
                  <c:v>-3.0000000000000249E-2</c:v>
                </c:pt>
                <c:pt idx="38">
                  <c:v>-0.17999999999999972</c:v>
                </c:pt>
                <c:pt idx="39">
                  <c:v>-0.11299999999999999</c:v>
                </c:pt>
                <c:pt idx="40">
                  <c:v>#N/A</c:v>
                </c:pt>
                <c:pt idx="41">
                  <c:v>1.8999999999999989E-2</c:v>
                </c:pt>
                <c:pt idx="42">
                  <c:v>-8.3999999999999991E-2</c:v>
                </c:pt>
                <c:pt idx="43">
                  <c:v>-1.6000000000000014E-2</c:v>
                </c:pt>
                <c:pt idx="44">
                  <c:v>-0.16600000000000004</c:v>
                </c:pt>
                <c:pt idx="45">
                  <c:v>-2.9999999999999361E-2</c:v>
                </c:pt>
              </c:numCache>
            </c:numRef>
          </c:yVal>
          <c:smooth val="0"/>
          <c:extLst>
            <c:ext xmlns:c16="http://schemas.microsoft.com/office/drawing/2014/chart" uri="{C3380CC4-5D6E-409C-BE32-E72D297353CC}">
              <c16:uniqueId val="{00000000-6901-4DEA-ABCA-4ED001186749}"/>
            </c:ext>
          </c:extLst>
        </c:ser>
        <c:dLbls>
          <c:showLegendKey val="0"/>
          <c:showVal val="0"/>
          <c:showCatName val="0"/>
          <c:showSerName val="0"/>
          <c:showPercent val="0"/>
          <c:showBubbleSize val="0"/>
        </c:dLbls>
        <c:axId val="1752784944"/>
        <c:axId val="2000410432"/>
      </c:scatterChart>
      <c:valAx>
        <c:axId val="1752784944"/>
        <c:scaling>
          <c:orientation val="minMax"/>
          <c:max val="1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10432"/>
        <c:crosses val="autoZero"/>
        <c:crossBetween val="midCat"/>
      </c:valAx>
      <c:valAx>
        <c:axId val="2000410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84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Site'!$CT$1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Site'!$CT$2:$CT$85</c:f>
              <c:numCache>
                <c:formatCode>General</c:formatCode>
                <c:ptCount val="84"/>
                <c:pt idx="0">
                  <c:v>#N/A</c:v>
                </c:pt>
                <c:pt idx="1">
                  <c:v>0.91884162599999986</c:v>
                </c:pt>
                <c:pt idx="2">
                  <c:v>-14.732638497</c:v>
                </c:pt>
                <c:pt idx="3">
                  <c:v>4.5637777800000023</c:v>
                </c:pt>
                <c:pt idx="4">
                  <c:v>-0.34835400000000005</c:v>
                </c:pt>
                <c:pt idx="5">
                  <c:v>1.8651088429999998</c:v>
                </c:pt>
                <c:pt idx="6">
                  <c:v>-8.9122124000000191E-2</c:v>
                </c:pt>
                <c:pt idx="7">
                  <c:v>-0.5122152299999998</c:v>
                </c:pt>
                <c:pt idx="8">
                  <c:v>0.14280533600000034</c:v>
                </c:pt>
                <c:pt idx="9">
                  <c:v>-0.86073134600000056</c:v>
                </c:pt>
                <c:pt idx="10">
                  <c:v>-7.8770417699999982</c:v>
                </c:pt>
                <c:pt idx="11">
                  <c:v>-3.2038666669999998</c:v>
                </c:pt>
                <c:pt idx="12">
                  <c:v>-1.8876666669999995</c:v>
                </c:pt>
                <c:pt idx="13">
                  <c:v>-4.0018260900000016</c:v>
                </c:pt>
                <c:pt idx="14">
                  <c:v>-28.825000000000003</c:v>
                </c:pt>
                <c:pt idx="15">
                  <c:v>0.48222953000000146</c:v>
                </c:pt>
                <c:pt idx="16">
                  <c:v>0.20879289199999995</c:v>
                </c:pt>
                <c:pt idx="17">
                  <c:v>-6.629389100000016E-2</c:v>
                </c:pt>
                <c:pt idx="18">
                  <c:v>0.26870452</c:v>
                </c:pt>
                <c:pt idx="19">
                  <c:v>0.41452878400000004</c:v>
                </c:pt>
                <c:pt idx="20">
                  <c:v>0.33486471399999984</c:v>
                </c:pt>
                <c:pt idx="21">
                  <c:v>-0.22998741200000006</c:v>
                </c:pt>
                <c:pt idx="22">
                  <c:v>0.10877842100000001</c:v>
                </c:pt>
                <c:pt idx="23">
                  <c:v>-95.076710529999986</c:v>
                </c:pt>
                <c:pt idx="24">
                  <c:v>0.81254183199999996</c:v>
                </c:pt>
                <c:pt idx="25">
                  <c:v>0.27917229600000004</c:v>
                </c:pt>
                <c:pt idx="26">
                  <c:v>0.42230686795265626</c:v>
                </c:pt>
                <c:pt idx="27">
                  <c:v>0.79339718010108751</c:v>
                </c:pt>
                <c:pt idx="28">
                  <c:v>#N/A</c:v>
                </c:pt>
                <c:pt idx="29">
                  <c:v>7.1347169811320654</c:v>
                </c:pt>
                <c:pt idx="30">
                  <c:v>#N/A</c:v>
                </c:pt>
                <c:pt idx="31">
                  <c:v>2.1237146439458519</c:v>
                </c:pt>
                <c:pt idx="32">
                  <c:v>#N/A</c:v>
                </c:pt>
                <c:pt idx="33">
                  <c:v>#N/A</c:v>
                </c:pt>
                <c:pt idx="34">
                  <c:v>7.2960195562935759E-2</c:v>
                </c:pt>
                <c:pt idx="35">
                  <c:v>-0.47416643703499428</c:v>
                </c:pt>
                <c:pt idx="36">
                  <c:v>-0.17373513084853442</c:v>
                </c:pt>
                <c:pt idx="37">
                  <c:v>#N/A</c:v>
                </c:pt>
                <c:pt idx="38">
                  <c:v>0.1287107315585394</c:v>
                </c:pt>
                <c:pt idx="39">
                  <c:v>0.70778985507245995</c:v>
                </c:pt>
                <c:pt idx="40">
                  <c:v>#N/A</c:v>
                </c:pt>
                <c:pt idx="41">
                  <c:v>#N/A</c:v>
                </c:pt>
                <c:pt idx="42">
                  <c:v>1.412470061439131</c:v>
                </c:pt>
                <c:pt idx="43">
                  <c:v>1.4421593830334298</c:v>
                </c:pt>
                <c:pt idx="44">
                  <c:v>0.10238217006271311</c:v>
                </c:pt>
                <c:pt idx="45">
                  <c:v>0.88446061643837659</c:v>
                </c:pt>
              </c:numCache>
            </c:numRef>
          </c:yVal>
          <c:smooth val="0"/>
          <c:extLst>
            <c:ext xmlns:c16="http://schemas.microsoft.com/office/drawing/2014/chart" uri="{C3380CC4-5D6E-409C-BE32-E72D297353CC}">
              <c16:uniqueId val="{00000000-2243-49C7-89EC-25288ECE730E}"/>
            </c:ext>
          </c:extLst>
        </c:ser>
        <c:dLbls>
          <c:showLegendKey val="0"/>
          <c:showVal val="0"/>
          <c:showCatName val="0"/>
          <c:showSerName val="0"/>
          <c:showPercent val="0"/>
          <c:showBubbleSize val="0"/>
        </c:dLbls>
        <c:axId val="1752625952"/>
        <c:axId val="1805708736"/>
      </c:scatterChart>
      <c:valAx>
        <c:axId val="1752625952"/>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08736"/>
        <c:crosses val="autoZero"/>
        <c:crossBetween val="midCat"/>
      </c:valAx>
      <c:valAx>
        <c:axId val="1805708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625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Site'!$CX$1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Site'!$CX$2:$CX$85</c:f>
              <c:numCache>
                <c:formatCode>General</c:formatCode>
                <c:ptCount val="84"/>
                <c:pt idx="0">
                  <c:v>#N/A</c:v>
                </c:pt>
                <c:pt idx="1">
                  <c:v>4.9999999999999822E-2</c:v>
                </c:pt>
                <c:pt idx="2">
                  <c:v>#N/A</c:v>
                </c:pt>
                <c:pt idx="3">
                  <c:v>#N/A</c:v>
                </c:pt>
                <c:pt idx="4">
                  <c:v>1.0000000000000009E-2</c:v>
                </c:pt>
                <c:pt idx="5">
                  <c:v>4.0000000000000036E-2</c:v>
                </c:pt>
                <c:pt idx="6">
                  <c:v>2.0000000000000018E-2</c:v>
                </c:pt>
                <c:pt idx="7">
                  <c:v>-5.1000000000000156E-2</c:v>
                </c:pt>
                <c:pt idx="8">
                  <c:v>-1.2999999999999901E-2</c:v>
                </c:pt>
                <c:pt idx="9">
                  <c:v>5.0000000000001155E-3</c:v>
                </c:pt>
                <c:pt idx="10">
                  <c:v>5.2000000000000046E-2</c:v>
                </c:pt>
                <c:pt idx="11">
                  <c:v>0.11499999999999977</c:v>
                </c:pt>
                <c:pt idx="12">
                  <c:v>-0.31599999999999984</c:v>
                </c:pt>
                <c:pt idx="13">
                  <c:v>2.8000000000000025E-2</c:v>
                </c:pt>
                <c:pt idx="14">
                  <c:v>-9.6999999999999975E-2</c:v>
                </c:pt>
                <c:pt idx="15">
                  <c:v>5.2999999999999936E-2</c:v>
                </c:pt>
                <c:pt idx="16">
                  <c:v>-0.57699999999999996</c:v>
                </c:pt>
                <c:pt idx="17">
                  <c:v>-0.59199999999999964</c:v>
                </c:pt>
                <c:pt idx="18">
                  <c:v>-0.50100000000000033</c:v>
                </c:pt>
                <c:pt idx="19">
                  <c:v>6.2999999999999723E-2</c:v>
                </c:pt>
                <c:pt idx="20">
                  <c:v>-3.8000000000000256E-2</c:v>
                </c:pt>
                <c:pt idx="21">
                  <c:v>-3.8100000000000023E-2</c:v>
                </c:pt>
                <c:pt idx="22">
                  <c:v>#N/A</c:v>
                </c:pt>
                <c:pt idx="23">
                  <c:v>4.809999999999981E-2</c:v>
                </c:pt>
                <c:pt idx="24">
                  <c:v>-0.45740000000000003</c:v>
                </c:pt>
                <c:pt idx="25">
                  <c:v>4.0000000000000036E-3</c:v>
                </c:pt>
                <c:pt idx="26">
                  <c:v>1.3100000000000112E-2</c:v>
                </c:pt>
                <c:pt idx="27">
                  <c:v>2.7200641825245953E-2</c:v>
                </c:pt>
                <c:pt idx="28">
                  <c:v>#N/A</c:v>
                </c:pt>
                <c:pt idx="29">
                  <c:v>9.7075624332743082E-2</c:v>
                </c:pt>
                <c:pt idx="30">
                  <c:v>#N/A</c:v>
                </c:pt>
                <c:pt idx="31">
                  <c:v>4.4575541785443207E-2</c:v>
                </c:pt>
                <c:pt idx="32">
                  <c:v>9.8218319680976052E-4</c:v>
                </c:pt>
                <c:pt idx="33">
                  <c:v>6.6788457383070821E-2</c:v>
                </c:pt>
                <c:pt idx="34">
                  <c:v>-5.5984442218162567E-2</c:v>
                </c:pt>
                <c:pt idx="35">
                  <c:v>9.8218319680976052E-4</c:v>
                </c:pt>
                <c:pt idx="36">
                  <c:v>1.767929800000001E-2</c:v>
                </c:pt>
                <c:pt idx="37">
                  <c:v>9.8218320000000858E-3</c:v>
                </c:pt>
                <c:pt idx="38">
                  <c:v>-3.8624103000000076E-2</c:v>
                </c:pt>
                <c:pt idx="39">
                  <c:v>-0.19029435999999977</c:v>
                </c:pt>
                <c:pt idx="40">
                  <c:v>#N/A</c:v>
                </c:pt>
                <c:pt idx="41">
                  <c:v>-0.54679439899999993</c:v>
                </c:pt>
                <c:pt idx="42">
                  <c:v>7.2885927999999822E-2</c:v>
                </c:pt>
                <c:pt idx="43">
                  <c:v>-0.32611780499999998</c:v>
                </c:pt>
                <c:pt idx="44">
                  <c:v>5.1587920000000231E-2</c:v>
                </c:pt>
                <c:pt idx="45">
                  <c:v>7.2121250999999997E-2</c:v>
                </c:pt>
              </c:numCache>
            </c:numRef>
          </c:yVal>
          <c:smooth val="0"/>
          <c:extLst>
            <c:ext xmlns:c16="http://schemas.microsoft.com/office/drawing/2014/chart" uri="{C3380CC4-5D6E-409C-BE32-E72D297353CC}">
              <c16:uniqueId val="{00000000-6EE1-47A6-9703-1CFF1E9BA42A}"/>
            </c:ext>
          </c:extLst>
        </c:ser>
        <c:dLbls>
          <c:showLegendKey val="0"/>
          <c:showVal val="0"/>
          <c:showCatName val="0"/>
          <c:showSerName val="0"/>
          <c:showPercent val="0"/>
          <c:showBubbleSize val="0"/>
        </c:dLbls>
        <c:axId val="2009192352"/>
        <c:axId val="1805754912"/>
      </c:scatterChart>
      <c:valAx>
        <c:axId val="2009192352"/>
        <c:scaling>
          <c:orientation val="minMax"/>
          <c:max val="1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54912"/>
        <c:crosses val="autoZero"/>
        <c:crossBetween val="midCat"/>
      </c:valAx>
      <c:valAx>
        <c:axId val="1805754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Carbion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192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Site'!$CM$1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Site'!$CM$2:$CM$85</c:f>
              <c:numCache>
                <c:formatCode>General</c:formatCode>
                <c:ptCount val="84"/>
                <c:pt idx="0">
                  <c:v>#N/A</c:v>
                </c:pt>
                <c:pt idx="1">
                  <c:v>0.21999999999999886</c:v>
                </c:pt>
                <c:pt idx="2">
                  <c:v>-0.14000000000000057</c:v>
                </c:pt>
                <c:pt idx="3">
                  <c:v>-8.0000000000000071E-2</c:v>
                </c:pt>
                <c:pt idx="4">
                  <c:v>1.1899999999999995</c:v>
                </c:pt>
                <c:pt idx="5">
                  <c:v>8.0000000000000071E-2</c:v>
                </c:pt>
                <c:pt idx="6">
                  <c:v>9.9999999999997868E-3</c:v>
                </c:pt>
                <c:pt idx="7">
                  <c:v>9.9999999999999645E-2</c:v>
                </c:pt>
                <c:pt idx="8">
                  <c:v>0.21999999999999975</c:v>
                </c:pt>
                <c:pt idx="9">
                  <c:v>-0.44000000000000128</c:v>
                </c:pt>
                <c:pt idx="10">
                  <c:v>5.9999999999998721E-2</c:v>
                </c:pt>
                <c:pt idx="11">
                  <c:v>0.17999999999999972</c:v>
                </c:pt>
                <c:pt idx="12">
                  <c:v>#N/A</c:v>
                </c:pt>
                <c:pt idx="13">
                  <c:v>0.4399999999999995</c:v>
                </c:pt>
                <c:pt idx="14">
                  <c:v>-1.4000000000000004</c:v>
                </c:pt>
                <c:pt idx="15">
                  <c:v>0.1800000000000006</c:v>
                </c:pt>
                <c:pt idx="16">
                  <c:v>#N/A</c:v>
                </c:pt>
                <c:pt idx="17">
                  <c:v>#N/A</c:v>
                </c:pt>
                <c:pt idx="18">
                  <c:v>0.29000000000000092</c:v>
                </c:pt>
                <c:pt idx="19">
                  <c:v>0.12000000000000099</c:v>
                </c:pt>
                <c:pt idx="20">
                  <c:v>0.11999999999999922</c:v>
                </c:pt>
                <c:pt idx="21">
                  <c:v>0.48000000000000043</c:v>
                </c:pt>
                <c:pt idx="22">
                  <c:v>0.38000000000000078</c:v>
                </c:pt>
                <c:pt idx="23">
                  <c:v>#N/A</c:v>
                </c:pt>
                <c:pt idx="24">
                  <c:v>#N/A</c:v>
                </c:pt>
                <c:pt idx="25">
                  <c:v>#N/A</c:v>
                </c:pt>
                <c:pt idx="26">
                  <c:v>#N/A</c:v>
                </c:pt>
                <c:pt idx="27">
                  <c:v>9.9999999999997868E-3</c:v>
                </c:pt>
                <c:pt idx="28">
                  <c:v>#N/A</c:v>
                </c:pt>
                <c:pt idx="29">
                  <c:v>8.9999999999999858E-2</c:v>
                </c:pt>
                <c:pt idx="30">
                  <c:v>#N/A</c:v>
                </c:pt>
                <c:pt idx="31">
                  <c:v>-1.9999999999999574E-2</c:v>
                </c:pt>
                <c:pt idx="32">
                  <c:v>0.28999999999999915</c:v>
                </c:pt>
                <c:pt idx="33">
                  <c:v>#N/A</c:v>
                </c:pt>
                <c:pt idx="34">
                  <c:v>0.23000000000000043</c:v>
                </c:pt>
                <c:pt idx="35">
                  <c:v>0.16000000000000014</c:v>
                </c:pt>
                <c:pt idx="36">
                  <c:v>0.11999999999999922</c:v>
                </c:pt>
                <c:pt idx="37">
                  <c:v>#N/A</c:v>
                </c:pt>
                <c:pt idx="38">
                  <c:v>0.28999999999999915</c:v>
                </c:pt>
                <c:pt idx="39">
                  <c:v>7.0000000000000284E-2</c:v>
                </c:pt>
                <c:pt idx="40">
                  <c:v>#N/A</c:v>
                </c:pt>
                <c:pt idx="41">
                  <c:v>#N/A</c:v>
                </c:pt>
                <c:pt idx="42">
                  <c:v>#N/A</c:v>
                </c:pt>
                <c:pt idx="43">
                  <c:v>0.22000000000000064</c:v>
                </c:pt>
                <c:pt idx="44">
                  <c:v>2.9999999999999361E-2</c:v>
                </c:pt>
                <c:pt idx="45">
                  <c:v>0.11000000000000121</c:v>
                </c:pt>
              </c:numCache>
            </c:numRef>
          </c:yVal>
          <c:smooth val="0"/>
          <c:extLst>
            <c:ext xmlns:c16="http://schemas.microsoft.com/office/drawing/2014/chart" uri="{C3380CC4-5D6E-409C-BE32-E72D297353CC}">
              <c16:uniqueId val="{00000000-AA79-426F-B734-BD84B049737D}"/>
            </c:ext>
          </c:extLst>
        </c:ser>
        <c:dLbls>
          <c:showLegendKey val="0"/>
          <c:showVal val="0"/>
          <c:showCatName val="0"/>
          <c:showSerName val="0"/>
          <c:showPercent val="0"/>
          <c:showBubbleSize val="0"/>
        </c:dLbls>
        <c:axId val="1752818944"/>
        <c:axId val="1805726208"/>
      </c:scatterChart>
      <c:valAx>
        <c:axId val="1752818944"/>
        <c:scaling>
          <c:orientation val="minMax"/>
          <c:max val="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26208"/>
        <c:crosses val="autoZero"/>
        <c:crossBetween val="midCat"/>
      </c:valAx>
      <c:valAx>
        <c:axId val="1805726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1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a:t>
            </a:r>
            <a:r>
              <a:rPr lang="en-US" baseline="0"/>
              <a:t>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Site'!$CN$1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'By Site'!$CL$2:$CL$85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'By Site'!$CN$2:$CN$85</c:f>
              <c:numCache>
                <c:formatCode>General</c:formatCode>
                <c:ptCount val="84"/>
                <c:pt idx="0">
                  <c:v>#N/A</c:v>
                </c:pt>
                <c:pt idx="1">
                  <c:v>2</c:v>
                </c:pt>
                <c:pt idx="2">
                  <c:v>2</c:v>
                </c:pt>
                <c:pt idx="3">
                  <c:v>-28</c:v>
                </c:pt>
                <c:pt idx="4">
                  <c:v>30</c:v>
                </c:pt>
                <c:pt idx="5">
                  <c:v>128</c:v>
                </c:pt>
                <c:pt idx="6">
                  <c:v>34</c:v>
                </c:pt>
                <c:pt idx="7">
                  <c:v>#N/A</c:v>
                </c:pt>
                <c:pt idx="8">
                  <c:v>-47</c:v>
                </c:pt>
                <c:pt idx="9">
                  <c:v>-96</c:v>
                </c:pt>
                <c:pt idx="10">
                  <c:v>122</c:v>
                </c:pt>
                <c:pt idx="11">
                  <c:v>20</c:v>
                </c:pt>
                <c:pt idx="12">
                  <c:v>-22</c:v>
                </c:pt>
                <c:pt idx="13">
                  <c:v>-25</c:v>
                </c:pt>
                <c:pt idx="14">
                  <c:v>-13</c:v>
                </c:pt>
                <c:pt idx="15">
                  <c:v>59</c:v>
                </c:pt>
                <c:pt idx="16">
                  <c:v>#N/A</c:v>
                </c:pt>
                <c:pt idx="17">
                  <c:v>#N/A</c:v>
                </c:pt>
                <c:pt idx="18">
                  <c:v>-83</c:v>
                </c:pt>
                <c:pt idx="19">
                  <c:v>-50</c:v>
                </c:pt>
                <c:pt idx="20">
                  <c:v>18</c:v>
                </c:pt>
                <c:pt idx="21">
                  <c:v>84</c:v>
                </c:pt>
                <c:pt idx="22">
                  <c:v>24</c:v>
                </c:pt>
                <c:pt idx="23">
                  <c:v>#N/A</c:v>
                </c:pt>
                <c:pt idx="24">
                  <c:v>#N/A</c:v>
                </c:pt>
                <c:pt idx="25">
                  <c:v>#N/A</c:v>
                </c:pt>
                <c:pt idx="26">
                  <c:v>#N/A</c:v>
                </c:pt>
                <c:pt idx="27">
                  <c:v>-67</c:v>
                </c:pt>
                <c:pt idx="28">
                  <c:v>#N/A</c:v>
                </c:pt>
                <c:pt idx="29">
                  <c:v>-5</c:v>
                </c:pt>
                <c:pt idx="30">
                  <c:v>#N/A</c:v>
                </c:pt>
                <c:pt idx="31">
                  <c:v>-15</c:v>
                </c:pt>
                <c:pt idx="32">
                  <c:v>-11</c:v>
                </c:pt>
                <c:pt idx="33">
                  <c:v>#N/A</c:v>
                </c:pt>
                <c:pt idx="34">
                  <c:v>-21</c:v>
                </c:pt>
                <c:pt idx="35">
                  <c:v>-10</c:v>
                </c:pt>
                <c:pt idx="36">
                  <c:v>-48</c:v>
                </c:pt>
                <c:pt idx="37">
                  <c:v>#N/A</c:v>
                </c:pt>
                <c:pt idx="38">
                  <c:v>-16</c:v>
                </c:pt>
                <c:pt idx="39">
                  <c:v>-74</c:v>
                </c:pt>
                <c:pt idx="40">
                  <c:v>#N/A</c:v>
                </c:pt>
                <c:pt idx="41">
                  <c:v>#N/A</c:v>
                </c:pt>
                <c:pt idx="42">
                  <c:v>#N/A</c:v>
                </c:pt>
                <c:pt idx="43">
                  <c:v>-2</c:v>
                </c:pt>
                <c:pt idx="44">
                  <c:v>-7</c:v>
                </c:pt>
                <c:pt idx="45">
                  <c:v>#N/A</c:v>
                </c:pt>
              </c:numCache>
            </c:numRef>
          </c:yVal>
          <c:smooth val="0"/>
          <c:extLst>
            <c:ext xmlns:c16="http://schemas.microsoft.com/office/drawing/2014/chart" uri="{C3380CC4-5D6E-409C-BE32-E72D297353CC}">
              <c16:uniqueId val="{00000000-E6ED-46B9-A52A-60C872635312}"/>
            </c:ext>
          </c:extLst>
        </c:ser>
        <c:dLbls>
          <c:showLegendKey val="0"/>
          <c:showVal val="0"/>
          <c:showCatName val="0"/>
          <c:showSerName val="0"/>
          <c:showPercent val="0"/>
          <c:showBubbleSize val="0"/>
        </c:dLbls>
        <c:axId val="1976573600"/>
        <c:axId val="1805793184"/>
      </c:scatterChart>
      <c:valAx>
        <c:axId val="1976573600"/>
        <c:scaling>
          <c:orientation val="minMax"/>
          <c:max val="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3184"/>
        <c:crosses val="autoZero"/>
        <c:crossBetween val="midCat"/>
      </c:valAx>
      <c:valAx>
        <c:axId val="1805793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3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Site'!$EP$1</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Site'!$EP$2:$EP$85</c:f>
              <c:numCache>
                <c:formatCode>General</c:formatCode>
                <c:ptCount val="84"/>
                <c:pt idx="0">
                  <c:v>-0.38276855535738796</c:v>
                </c:pt>
                <c:pt idx="1">
                  <c:v>-0.19207024283166452</c:v>
                </c:pt>
                <c:pt idx="2">
                  <c:v>-0.37042118260392431</c:v>
                </c:pt>
                <c:pt idx="3">
                  <c:v>-0.23322815200987757</c:v>
                </c:pt>
                <c:pt idx="4">
                  <c:v>-0.13719303059404631</c:v>
                </c:pt>
                <c:pt idx="5">
                  <c:v>-0.288105364247496</c:v>
                </c:pt>
                <c:pt idx="6">
                  <c:v>-0.46645630401975557</c:v>
                </c:pt>
                <c:pt idx="7">
                  <c:v>-0.30182466699999999</c:v>
                </c:pt>
                <c:pt idx="8">
                  <c:v>-0.74084236499999978</c:v>
                </c:pt>
                <c:pt idx="9">
                  <c:v>-0.30182466730690072</c:v>
                </c:pt>
                <c:pt idx="10">
                  <c:v>-0.89175469886129788</c:v>
                </c:pt>
                <c:pt idx="11">
                  <c:v>-0.82315818356427495</c:v>
                </c:pt>
                <c:pt idx="12">
                  <c:v>-1.1730004115790917</c:v>
                </c:pt>
                <c:pt idx="13">
                  <c:v>#N/A</c:v>
                </c:pt>
                <c:pt idx="14">
                  <c:v>-0.42529839484154219</c:v>
                </c:pt>
                <c:pt idx="15">
                  <c:v>1.3719303059404608E-2</c:v>
                </c:pt>
                <c:pt idx="16">
                  <c:v>#N/A</c:v>
                </c:pt>
                <c:pt idx="17">
                  <c:v>-0.45454545454545459</c:v>
                </c:pt>
                <c:pt idx="18">
                  <c:v>-0.12345679012345678</c:v>
                </c:pt>
                <c:pt idx="19">
                  <c:v>-0.21043771043771065</c:v>
                </c:pt>
                <c:pt idx="20">
                  <c:v>-0.3367003367003365</c:v>
                </c:pt>
                <c:pt idx="21">
                  <c:v>-0.45763499999999979</c:v>
                </c:pt>
                <c:pt idx="22">
                  <c:v>-0.15254499999999993</c:v>
                </c:pt>
                <c:pt idx="23">
                  <c:v>-8.3206000000000113E-2</c:v>
                </c:pt>
                <c:pt idx="24">
                  <c:v>-0.42989800000000011</c:v>
                </c:pt>
                <c:pt idx="25">
                  <c:v>-0.42989800000000011</c:v>
                </c:pt>
                <c:pt idx="26">
                  <c:v>-0.62404599999999988</c:v>
                </c:pt>
                <c:pt idx="27">
                  <c:v>-0.47031158100000003</c:v>
                </c:pt>
                <c:pt idx="28">
                  <c:v>-1.2492651379999999</c:v>
                </c:pt>
                <c:pt idx="29">
                  <c:v>-0.45561434400000067</c:v>
                </c:pt>
                <c:pt idx="30">
                  <c:v>-0.57319224000000002</c:v>
                </c:pt>
                <c:pt idx="31">
                  <c:v>-0.41152263400000022</c:v>
                </c:pt>
                <c:pt idx="32">
                  <c:v>-0.55849500299999999</c:v>
                </c:pt>
                <c:pt idx="33">
                  <c:v>-0.85243974099999953</c:v>
                </c:pt>
                <c:pt idx="34">
                  <c:v>-1.2639623759999994</c:v>
                </c:pt>
                <c:pt idx="35">
                  <c:v>-2.3522822739999998</c:v>
                </c:pt>
                <c:pt idx="36">
                  <c:v>-0.91010921299999992</c:v>
                </c:pt>
                <c:pt idx="37">
                  <c:v>#N/A</c:v>
                </c:pt>
                <c:pt idx="38">
                  <c:v>-2.7023242789999999</c:v>
                </c:pt>
                <c:pt idx="39">
                  <c:v>-4.0380845699999997</c:v>
                </c:pt>
                <c:pt idx="40">
                  <c:v>#N/A</c:v>
                </c:pt>
                <c:pt idx="41">
                  <c:v>#N/A</c:v>
                </c:pt>
                <c:pt idx="42">
                  <c:v>-0.23802856399999994</c:v>
                </c:pt>
                <c:pt idx="43">
                  <c:v>-0.135816298</c:v>
                </c:pt>
                <c:pt idx="44">
                  <c:v>-0.36264351700000019</c:v>
                </c:pt>
                <c:pt idx="45">
                  <c:v>-0.18202184299999979</c:v>
                </c:pt>
              </c:numCache>
            </c:numRef>
          </c:yVal>
          <c:smooth val="0"/>
          <c:extLst>
            <c:ext xmlns:c16="http://schemas.microsoft.com/office/drawing/2014/chart" uri="{C3380CC4-5D6E-409C-BE32-E72D297353CC}">
              <c16:uniqueId val="{00000000-3BB4-4976-9C8B-595608671DD5}"/>
            </c:ext>
          </c:extLst>
        </c:ser>
        <c:dLbls>
          <c:showLegendKey val="0"/>
          <c:showVal val="0"/>
          <c:showCatName val="0"/>
          <c:showSerName val="0"/>
          <c:showPercent val="0"/>
          <c:showBubbleSize val="0"/>
        </c:dLbls>
        <c:axId val="1976604800"/>
        <c:axId val="2000415424"/>
      </c:scatterChart>
      <c:valAx>
        <c:axId val="1976604800"/>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15424"/>
        <c:crosses val="autoZero"/>
        <c:crossBetween val="midCat"/>
      </c:valAx>
      <c:valAx>
        <c:axId val="2000415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60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Site'!$EQ$1</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Site'!$EQ$2:$EQ$85</c:f>
              <c:numCache>
                <c:formatCode>General</c:formatCode>
                <c:ptCount val="84"/>
                <c:pt idx="0">
                  <c:v>-2.7161026000000005E-2</c:v>
                </c:pt>
                <c:pt idx="1">
                  <c:v>-2.9101100000000005E-3</c:v>
                </c:pt>
                <c:pt idx="2">
                  <c:v>-2.9424444999999994E-2</c:v>
                </c:pt>
                <c:pt idx="3">
                  <c:v>-7.5447299999999995E-3</c:v>
                </c:pt>
                <c:pt idx="4">
                  <c:v>-9.7003670000000014E-3</c:v>
                </c:pt>
                <c:pt idx="5">
                  <c:v>-1.2933822000000005E-2</c:v>
                </c:pt>
                <c:pt idx="6">
                  <c:v>-8.4069839999999993E-3</c:v>
                </c:pt>
                <c:pt idx="7">
                  <c:v>-2.7807716999999996E-2</c:v>
                </c:pt>
                <c:pt idx="8">
                  <c:v>-1.4011640439749964E-2</c:v>
                </c:pt>
                <c:pt idx="9">
                  <c:v>2.2634188402672999E-3</c:v>
                </c:pt>
                <c:pt idx="10">
                  <c:v>1.4334985988359564E-2</c:v>
                </c:pt>
                <c:pt idx="11">
                  <c:v>9.3770209096788112E-3</c:v>
                </c:pt>
                <c:pt idx="12">
                  <c:v>-8.0728605302867018E-2</c:v>
                </c:pt>
                <c:pt idx="13">
                  <c:v>#N/A</c:v>
                </c:pt>
                <c:pt idx="14">
                  <c:v>-0.11403319680965726</c:v>
                </c:pt>
                <c:pt idx="15">
                  <c:v>-1.3149385643457634E-2</c:v>
                </c:pt>
                <c:pt idx="16">
                  <c:v>#N/A</c:v>
                </c:pt>
                <c:pt idx="17">
                  <c:v>-4.899900453489657E-2</c:v>
                </c:pt>
                <c:pt idx="18">
                  <c:v>-4.1809534343546076E-2</c:v>
                </c:pt>
                <c:pt idx="19">
                  <c:v>-6.3046123216458361E-3</c:v>
                </c:pt>
                <c:pt idx="20">
                  <c:v>-1.448954761641412E-2</c:v>
                </c:pt>
                <c:pt idx="21">
                  <c:v>-6.962999999999997E-3</c:v>
                </c:pt>
                <c:pt idx="22">
                  <c:v>-4.4209999999999944E-3</c:v>
                </c:pt>
                <c:pt idx="23">
                  <c:v>-1.1051999999999979E-2</c:v>
                </c:pt>
                <c:pt idx="24">
                  <c:v>-1.4147E-2</c:v>
                </c:pt>
                <c:pt idx="25">
                  <c:v>-1.5251999999999995E-2</c:v>
                </c:pt>
                <c:pt idx="26">
                  <c:v>-1.0278000000000002E-2</c:v>
                </c:pt>
                <c:pt idx="27">
                  <c:v>-5.1949999999999982E-3</c:v>
                </c:pt>
                <c:pt idx="28">
                  <c:v>#N/A</c:v>
                </c:pt>
                <c:pt idx="29">
                  <c:v>-2.1000000000000019E-2</c:v>
                </c:pt>
                <c:pt idx="30">
                  <c:v>#N/A</c:v>
                </c:pt>
                <c:pt idx="31">
                  <c:v>-5.2929999999999991E-3</c:v>
                </c:pt>
                <c:pt idx="32">
                  <c:v>6.3950000000000014E-3</c:v>
                </c:pt>
                <c:pt idx="33">
                  <c:v>#N/A</c:v>
                </c:pt>
                <c:pt idx="34">
                  <c:v>3.1979999999999995E-3</c:v>
                </c:pt>
                <c:pt idx="35">
                  <c:v>-6.0304257E-2</c:v>
                </c:pt>
                <c:pt idx="36">
                  <c:v>-4.3887490000000001E-2</c:v>
                </c:pt>
                <c:pt idx="37">
                  <c:v>#N/A</c:v>
                </c:pt>
                <c:pt idx="38">
                  <c:v>-8.5476633999999996E-2</c:v>
                </c:pt>
                <c:pt idx="39">
                  <c:v>-0.23311809099999997</c:v>
                </c:pt>
                <c:pt idx="40">
                  <c:v>#N/A</c:v>
                </c:pt>
                <c:pt idx="41">
                  <c:v>#N/A</c:v>
                </c:pt>
                <c:pt idx="42">
                  <c:v>-1.6088432E-2</c:v>
                </c:pt>
                <c:pt idx="43">
                  <c:v>-3.5679107000000002E-2</c:v>
                </c:pt>
                <c:pt idx="44">
                  <c:v>-1.1272847000000003E-2</c:v>
                </c:pt>
                <c:pt idx="45">
                  <c:v>-5.4722550000000092E-3</c:v>
                </c:pt>
              </c:numCache>
            </c:numRef>
          </c:yVal>
          <c:smooth val="0"/>
          <c:extLst>
            <c:ext xmlns:c16="http://schemas.microsoft.com/office/drawing/2014/chart" uri="{C3380CC4-5D6E-409C-BE32-E72D297353CC}">
              <c16:uniqueId val="{00000000-7644-440F-A909-68E0F85F1968}"/>
            </c:ext>
          </c:extLst>
        </c:ser>
        <c:dLbls>
          <c:showLegendKey val="0"/>
          <c:showVal val="0"/>
          <c:showCatName val="0"/>
          <c:showSerName val="0"/>
          <c:showPercent val="0"/>
          <c:showBubbleSize val="0"/>
        </c:dLbls>
        <c:axId val="1517775808"/>
        <c:axId val="2000392544"/>
      </c:scatterChart>
      <c:valAx>
        <c:axId val="151777580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92544"/>
        <c:crosses val="autoZero"/>
        <c:crossBetween val="midCat"/>
      </c:valAx>
      <c:valAx>
        <c:axId val="2000392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75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Site'!$ER$1</c:f>
              <c:strCache>
                <c:ptCount val="1"/>
                <c:pt idx="0">
                  <c:v>Nitrate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Site'!$ER$2:$ER$85</c:f>
              <c:numCache>
                <c:formatCode>General</c:formatCode>
                <c:ptCount val="84"/>
                <c:pt idx="0">
                  <c:v>-0.20700000000000007</c:v>
                </c:pt>
                <c:pt idx="1">
                  <c:v>-0.20999999999999996</c:v>
                </c:pt>
                <c:pt idx="2">
                  <c:v>-0.29000000000000004</c:v>
                </c:pt>
                <c:pt idx="3">
                  <c:v>-0.18999999999999995</c:v>
                </c:pt>
                <c:pt idx="4">
                  <c:v>-0.29999999999999982</c:v>
                </c:pt>
                <c:pt idx="5">
                  <c:v>-0.39999999999999991</c:v>
                </c:pt>
                <c:pt idx="6">
                  <c:v>-0.37000000000000011</c:v>
                </c:pt>
                <c:pt idx="7">
                  <c:v>-0.31000000000000005</c:v>
                </c:pt>
                <c:pt idx="8">
                  <c:v>-0.86999999999999922</c:v>
                </c:pt>
                <c:pt idx="9">
                  <c:v>-0.55000000000000027</c:v>
                </c:pt>
                <c:pt idx="10">
                  <c:v>-0.93000000000000016</c:v>
                </c:pt>
                <c:pt idx="11">
                  <c:v>-0.78</c:v>
                </c:pt>
                <c:pt idx="12">
                  <c:v>-0.83799999999999997</c:v>
                </c:pt>
                <c:pt idx="13">
                  <c:v>#N/A</c:v>
                </c:pt>
                <c:pt idx="14">
                  <c:v>-0.13300000000000001</c:v>
                </c:pt>
                <c:pt idx="15">
                  <c:v>0.192</c:v>
                </c:pt>
                <c:pt idx="16">
                  <c:v>#N/A</c:v>
                </c:pt>
                <c:pt idx="17">
                  <c:v>-0.23699999999999999</c:v>
                </c:pt>
                <c:pt idx="18">
                  <c:v>-2.5300000000000003E-2</c:v>
                </c:pt>
                <c:pt idx="19">
                  <c:v>-0.2200000000000002</c:v>
                </c:pt>
                <c:pt idx="20">
                  <c:v>-0.36999999999999988</c:v>
                </c:pt>
                <c:pt idx="21">
                  <c:v>-0.29000000000000004</c:v>
                </c:pt>
                <c:pt idx="22">
                  <c:v>-0.22999999999999998</c:v>
                </c:pt>
                <c:pt idx="23">
                  <c:v>0.37999999999999989</c:v>
                </c:pt>
                <c:pt idx="24">
                  <c:v>-0.35000000000000009</c:v>
                </c:pt>
                <c:pt idx="25">
                  <c:v>-0.31999999999999984</c:v>
                </c:pt>
                <c:pt idx="26">
                  <c:v>-0.46000000000000019</c:v>
                </c:pt>
                <c:pt idx="27">
                  <c:v>-0.35999999999999988</c:v>
                </c:pt>
                <c:pt idx="28">
                  <c:v>-0.60000000000000009</c:v>
                </c:pt>
                <c:pt idx="29">
                  <c:v>-0.3199999999999994</c:v>
                </c:pt>
                <c:pt idx="30">
                  <c:v>-0.25999999999999979</c:v>
                </c:pt>
                <c:pt idx="31">
                  <c:v>#N/A</c:v>
                </c:pt>
                <c:pt idx="32">
                  <c:v>-0.55000000000000004</c:v>
                </c:pt>
                <c:pt idx="33">
                  <c:v>-0.66999999999999993</c:v>
                </c:pt>
                <c:pt idx="34">
                  <c:v>-0.86000000000000032</c:v>
                </c:pt>
                <c:pt idx="35">
                  <c:v>-1.1000000000000001</c:v>
                </c:pt>
                <c:pt idx="36">
                  <c:v>-0.31999999999999984</c:v>
                </c:pt>
                <c:pt idx="37">
                  <c:v>9.9999999999999867E-2</c:v>
                </c:pt>
                <c:pt idx="38">
                  <c:v>-0.65999999999999992</c:v>
                </c:pt>
                <c:pt idx="39">
                  <c:v>-3.2239999999999998</c:v>
                </c:pt>
                <c:pt idx="40">
                  <c:v>#N/A</c:v>
                </c:pt>
                <c:pt idx="41">
                  <c:v>#N/A</c:v>
                </c:pt>
                <c:pt idx="42">
                  <c:v>-0.18999999999999995</c:v>
                </c:pt>
                <c:pt idx="43">
                  <c:v>2.07E-2</c:v>
                </c:pt>
                <c:pt idx="44">
                  <c:v>-0.30100000000000005</c:v>
                </c:pt>
                <c:pt idx="45">
                  <c:v>-0.2200000000000002</c:v>
                </c:pt>
              </c:numCache>
            </c:numRef>
          </c:yVal>
          <c:smooth val="0"/>
          <c:extLst>
            <c:ext xmlns:c16="http://schemas.microsoft.com/office/drawing/2014/chart" uri="{C3380CC4-5D6E-409C-BE32-E72D297353CC}">
              <c16:uniqueId val="{00000000-51B8-4BE9-94EF-40E4327ADE1A}"/>
            </c:ext>
          </c:extLst>
        </c:ser>
        <c:dLbls>
          <c:showLegendKey val="0"/>
          <c:showVal val="0"/>
          <c:showCatName val="0"/>
          <c:showSerName val="0"/>
          <c:showPercent val="0"/>
          <c:showBubbleSize val="0"/>
        </c:dLbls>
        <c:axId val="1984290608"/>
        <c:axId val="1747466608"/>
      </c:scatterChart>
      <c:valAx>
        <c:axId val="198429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66608"/>
        <c:crosses val="autoZero"/>
        <c:crossBetween val="midCat"/>
      </c:valAx>
      <c:valAx>
        <c:axId val="1747466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90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Site'!$EU$1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Site'!$EU$2:$EU$85</c:f>
              <c:numCache>
                <c:formatCode>General</c:formatCode>
                <c:ptCount val="84"/>
                <c:pt idx="0">
                  <c:v>-2.2853333330000001</c:v>
                </c:pt>
                <c:pt idx="1">
                  <c:v>-0.69533529399999994</c:v>
                </c:pt>
                <c:pt idx="2">
                  <c:v>-3.8807999999999998</c:v>
                </c:pt>
                <c:pt idx="3">
                  <c:v>-1.0219612299999987</c:v>
                </c:pt>
                <c:pt idx="4">
                  <c:v>-1.5350317659999999</c:v>
                </c:pt>
                <c:pt idx="5">
                  <c:v>-1.0847216340000001</c:v>
                </c:pt>
                <c:pt idx="6">
                  <c:v>-0.72829500299999994</c:v>
                </c:pt>
                <c:pt idx="7">
                  <c:v>-9.0165574600000014</c:v>
                </c:pt>
                <c:pt idx="8">
                  <c:v>-2.9759999999999991</c:v>
                </c:pt>
                <c:pt idx="9">
                  <c:v>-1.2992000000000004</c:v>
                </c:pt>
                <c:pt idx="10">
                  <c:v>3.7326256830000002</c:v>
                </c:pt>
                <c:pt idx="11">
                  <c:v>8.3263333329999991</c:v>
                </c:pt>
                <c:pt idx="12">
                  <c:v>-3.6308135999999713E-2</c:v>
                </c:pt>
                <c:pt idx="13">
                  <c:v>#N/A</c:v>
                </c:pt>
                <c:pt idx="14">
                  <c:v>1.2946326530000007</c:v>
                </c:pt>
                <c:pt idx="15">
                  <c:v>0.14451851900000001</c:v>
                </c:pt>
                <c:pt idx="16">
                  <c:v>#N/A</c:v>
                </c:pt>
                <c:pt idx="17">
                  <c:v>-1.0186328060000001</c:v>
                </c:pt>
                <c:pt idx="18">
                  <c:v>10.561620570000001</c:v>
                </c:pt>
                <c:pt idx="19">
                  <c:v>1.2867886440000005</c:v>
                </c:pt>
                <c:pt idx="20">
                  <c:v>-3.1490856500000004</c:v>
                </c:pt>
                <c:pt idx="21">
                  <c:v>-1.9227861110000002</c:v>
                </c:pt>
                <c:pt idx="22">
                  <c:v>-1.153714149</c:v>
                </c:pt>
                <c:pt idx="23">
                  <c:v>-56.453233230000009</c:v>
                </c:pt>
                <c:pt idx="24">
                  <c:v>-1.5003626680000002</c:v>
                </c:pt>
                <c:pt idx="25">
                  <c:v>-1.2580932519999992</c:v>
                </c:pt>
                <c:pt idx="26">
                  <c:v>-3.1303460326273282</c:v>
                </c:pt>
                <c:pt idx="27">
                  <c:v>-1.5180636960666647</c:v>
                </c:pt>
                <c:pt idx="28">
                  <c:v>#N/A</c:v>
                </c:pt>
                <c:pt idx="29">
                  <c:v>-3.4526451612903202</c:v>
                </c:pt>
                <c:pt idx="30">
                  <c:v>#N/A</c:v>
                </c:pt>
                <c:pt idx="31">
                  <c:v>-0.93745488261200283</c:v>
                </c:pt>
                <c:pt idx="32">
                  <c:v>0.19704517126583765</c:v>
                </c:pt>
                <c:pt idx="33">
                  <c:v>#N/A</c:v>
                </c:pt>
                <c:pt idx="34">
                  <c:v>-0.44312714776631701</c:v>
                </c:pt>
                <c:pt idx="35">
                  <c:v>-10.105879006892851</c:v>
                </c:pt>
                <c:pt idx="36">
                  <c:v>#N/A</c:v>
                </c:pt>
                <c:pt idx="37">
                  <c:v>#N/A</c:v>
                </c:pt>
                <c:pt idx="38">
                  <c:v>-6.9250340136054422</c:v>
                </c:pt>
                <c:pt idx="39">
                  <c:v>-3.2443327863109084</c:v>
                </c:pt>
                <c:pt idx="40">
                  <c:v>#N/A</c:v>
                </c:pt>
                <c:pt idx="41">
                  <c:v>#N/A</c:v>
                </c:pt>
                <c:pt idx="42">
                  <c:v>-3.6046978518369723</c:v>
                </c:pt>
                <c:pt idx="43">
                  <c:v>-9.3764318442158157E-2</c:v>
                </c:pt>
                <c:pt idx="44">
                  <c:v>-0.44226661539188084</c:v>
                </c:pt>
                <c:pt idx="45">
                  <c:v>-18.335551763367473</c:v>
                </c:pt>
              </c:numCache>
            </c:numRef>
          </c:yVal>
          <c:smooth val="0"/>
          <c:extLst>
            <c:ext xmlns:c16="http://schemas.microsoft.com/office/drawing/2014/chart" uri="{C3380CC4-5D6E-409C-BE32-E72D297353CC}">
              <c16:uniqueId val="{00000000-CC43-44DC-AC0A-56631D8022D8}"/>
            </c:ext>
          </c:extLst>
        </c:ser>
        <c:dLbls>
          <c:showLegendKey val="0"/>
          <c:showVal val="0"/>
          <c:showCatName val="0"/>
          <c:showSerName val="0"/>
          <c:showPercent val="0"/>
          <c:showBubbleSize val="0"/>
        </c:dLbls>
        <c:axId val="1983747728"/>
        <c:axId val="1747442064"/>
      </c:scatterChart>
      <c:valAx>
        <c:axId val="198374772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42064"/>
        <c:crosses val="autoZero"/>
        <c:crossBetween val="midCat"/>
      </c:valAx>
      <c:valAx>
        <c:axId val="1747442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a:t>
                </a:r>
                <a:r>
                  <a:rPr lang="en-US" baseline="0"/>
                  <a:t> Sediment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747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Site'!$EY$1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Site'!$EY$2:$EY$85</c:f>
              <c:numCache>
                <c:formatCode>General</c:formatCode>
                <c:ptCount val="84"/>
                <c:pt idx="0">
                  <c:v>-1.44</c:v>
                </c:pt>
                <c:pt idx="1">
                  <c:v>-0.35000000000000053</c:v>
                </c:pt>
                <c:pt idx="2">
                  <c:v>-0.18999999999999995</c:v>
                </c:pt>
                <c:pt idx="3">
                  <c:v>-0.32000000000000028</c:v>
                </c:pt>
                <c:pt idx="4">
                  <c:v>1.0000000000000231E-2</c:v>
                </c:pt>
                <c:pt idx="5">
                  <c:v>-2.9999999999999805E-2</c:v>
                </c:pt>
                <c:pt idx="6">
                  <c:v>-8.0000000000000071E-2</c:v>
                </c:pt>
                <c:pt idx="7">
                  <c:v>-0.17199999999999993</c:v>
                </c:pt>
                <c:pt idx="8">
                  <c:v>-0.31599999999999984</c:v>
                </c:pt>
                <c:pt idx="9">
                  <c:v>-0.11699999999999999</c:v>
                </c:pt>
                <c:pt idx="10">
                  <c:v>-0.28699999999999992</c:v>
                </c:pt>
                <c:pt idx="11">
                  <c:v>-0.51899999999999968</c:v>
                </c:pt>
                <c:pt idx="12">
                  <c:v>-2.1379999999999999</c:v>
                </c:pt>
                <c:pt idx="13">
                  <c:v>#N/A</c:v>
                </c:pt>
                <c:pt idx="14">
                  <c:v>-1.6019999999999999</c:v>
                </c:pt>
                <c:pt idx="15">
                  <c:v>-0.7710000000000008</c:v>
                </c:pt>
                <c:pt idx="16">
                  <c:v>#N/A</c:v>
                </c:pt>
                <c:pt idx="17">
                  <c:v>-3.0590000000000002</c:v>
                </c:pt>
                <c:pt idx="18">
                  <c:v>-1.7760000000000002</c:v>
                </c:pt>
                <c:pt idx="19">
                  <c:v>6.899999999999995E-2</c:v>
                </c:pt>
                <c:pt idx="20">
                  <c:v>-0.25499999999999989</c:v>
                </c:pt>
                <c:pt idx="21">
                  <c:v>#N/A</c:v>
                </c:pt>
                <c:pt idx="22">
                  <c:v>-0.15739999999999998</c:v>
                </c:pt>
                <c:pt idx="23">
                  <c:v>-0.35289999999999999</c:v>
                </c:pt>
                <c:pt idx="24">
                  <c:v>-0.24180000000000001</c:v>
                </c:pt>
                <c:pt idx="25">
                  <c:v>-0.26800000000000024</c:v>
                </c:pt>
                <c:pt idx="26">
                  <c:v>-0.22970000000000024</c:v>
                </c:pt>
                <c:pt idx="27">
                  <c:v>-0.44629201216976888</c:v>
                </c:pt>
                <c:pt idx="28">
                  <c:v>#N/A</c:v>
                </c:pt>
                <c:pt idx="29">
                  <c:v>-2.08019194998732E-2</c:v>
                </c:pt>
                <c:pt idx="30">
                  <c:v>#N/A</c:v>
                </c:pt>
                <c:pt idx="31">
                  <c:v>-0.40117987606898797</c:v>
                </c:pt>
                <c:pt idx="32">
                  <c:v>-0.25242108158013643</c:v>
                </c:pt>
                <c:pt idx="33">
                  <c:v>-0.28679749346848205</c:v>
                </c:pt>
                <c:pt idx="34">
                  <c:v>-0.38403362995265855</c:v>
                </c:pt>
                <c:pt idx="35">
                  <c:v>-1.2699628734751611</c:v>
                </c:pt>
                <c:pt idx="36">
                  <c:v>-1.0352210890000002</c:v>
                </c:pt>
                <c:pt idx="37">
                  <c:v>-5.7948807999999907E-2</c:v>
                </c:pt>
                <c:pt idx="38">
                  <c:v>-1.48090462</c:v>
                </c:pt>
                <c:pt idx="39">
                  <c:v>-2.6810779579999995</c:v>
                </c:pt>
                <c:pt idx="40">
                  <c:v>#N/A</c:v>
                </c:pt>
                <c:pt idx="41">
                  <c:v>#N/A</c:v>
                </c:pt>
                <c:pt idx="42">
                  <c:v>-0.41115138699999942</c:v>
                </c:pt>
                <c:pt idx="43">
                  <c:v>-2.2921689819999997</c:v>
                </c:pt>
                <c:pt idx="44">
                  <c:v>-0.58133950099999998</c:v>
                </c:pt>
                <c:pt idx="45">
                  <c:v>-9.8531850999999726E-2</c:v>
                </c:pt>
              </c:numCache>
            </c:numRef>
          </c:yVal>
          <c:smooth val="0"/>
          <c:extLst>
            <c:ext xmlns:c16="http://schemas.microsoft.com/office/drawing/2014/chart" uri="{C3380CC4-5D6E-409C-BE32-E72D297353CC}">
              <c16:uniqueId val="{00000000-D575-4E18-8A58-3FC666E9E199}"/>
            </c:ext>
          </c:extLst>
        </c:ser>
        <c:dLbls>
          <c:showLegendKey val="0"/>
          <c:showVal val="0"/>
          <c:showCatName val="0"/>
          <c:showSerName val="0"/>
          <c:showPercent val="0"/>
          <c:showBubbleSize val="0"/>
        </c:dLbls>
        <c:axId val="1983644128"/>
        <c:axId val="1747424592"/>
      </c:scatterChart>
      <c:valAx>
        <c:axId val="1983644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24592"/>
        <c:crosses val="autoZero"/>
        <c:crossBetween val="midCat"/>
      </c:valAx>
      <c:valAx>
        <c:axId val="174742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44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Site'!$EN$1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Site'!$EN$2:$EN$85</c:f>
              <c:numCache>
                <c:formatCode>General</c:formatCode>
                <c:ptCount val="84"/>
                <c:pt idx="0">
                  <c:v>0.32000000000000028</c:v>
                </c:pt>
                <c:pt idx="1">
                  <c:v>-0.14000000000000057</c:v>
                </c:pt>
                <c:pt idx="2">
                  <c:v>-9.9999999999997868E-3</c:v>
                </c:pt>
                <c:pt idx="3">
                  <c:v>-3.6388000000000003</c:v>
                </c:pt>
                <c:pt idx="4">
                  <c:v>0.12000000000000099</c:v>
                </c:pt>
                <c:pt idx="5">
                  <c:v>0.32000000000000028</c:v>
                </c:pt>
                <c:pt idx="6">
                  <c:v>5.9999999999998721E-2</c:v>
                </c:pt>
                <c:pt idx="7">
                  <c:v>-0.21999999999999886</c:v>
                </c:pt>
                <c:pt idx="8">
                  <c:v>0.25</c:v>
                </c:pt>
                <c:pt idx="9">
                  <c:v>-0.9399999999999995</c:v>
                </c:pt>
                <c:pt idx="10">
                  <c:v>-0.41000000000000014</c:v>
                </c:pt>
                <c:pt idx="11">
                  <c:v>-0.58999999999999986</c:v>
                </c:pt>
                <c:pt idx="12">
                  <c:v>-0.22000000000000064</c:v>
                </c:pt>
                <c:pt idx="13">
                  <c:v>#N/A</c:v>
                </c:pt>
                <c:pt idx="14">
                  <c:v>-0.44000000000000128</c:v>
                </c:pt>
                <c:pt idx="15">
                  <c:v>-0.12000000000000099</c:v>
                </c:pt>
                <c:pt idx="16">
                  <c:v>#N/A</c:v>
                </c:pt>
                <c:pt idx="17">
                  <c:v>#N/A</c:v>
                </c:pt>
                <c:pt idx="18">
                  <c:v>-1.9999999999999574E-2</c:v>
                </c:pt>
                <c:pt idx="19">
                  <c:v>-0.13999999999999879</c:v>
                </c:pt>
                <c:pt idx="20">
                  <c:v>-0.34999999999999964</c:v>
                </c:pt>
                <c:pt idx="21">
                  <c:v>-4.9999999999998934E-2</c:v>
                </c:pt>
                <c:pt idx="22">
                  <c:v>-3.9999999999999147E-2</c:v>
                </c:pt>
                <c:pt idx="23">
                  <c:v>#N/A</c:v>
                </c:pt>
                <c:pt idx="24">
                  <c:v>#N/A</c:v>
                </c:pt>
                <c:pt idx="25">
                  <c:v>#N/A</c:v>
                </c:pt>
                <c:pt idx="26">
                  <c:v>#N/A</c:v>
                </c:pt>
                <c:pt idx="27">
                  <c:v>-0.19999999999999929</c:v>
                </c:pt>
                <c:pt idx="28">
                  <c:v>#N/A</c:v>
                </c:pt>
                <c:pt idx="29">
                  <c:v>-0.11000000000000121</c:v>
                </c:pt>
                <c:pt idx="30">
                  <c:v>#N/A</c:v>
                </c:pt>
                <c:pt idx="31">
                  <c:v>-0.25</c:v>
                </c:pt>
                <c:pt idx="32">
                  <c:v>-0.49000000000000021</c:v>
                </c:pt>
                <c:pt idx="33">
                  <c:v>#N/A</c:v>
                </c:pt>
                <c:pt idx="34">
                  <c:v>-0.4399999999999995</c:v>
                </c:pt>
                <c:pt idx="35">
                  <c:v>-0.41999999999999993</c:v>
                </c:pt>
                <c:pt idx="36">
                  <c:v>-0.13999999999999879</c:v>
                </c:pt>
                <c:pt idx="37">
                  <c:v>#N/A</c:v>
                </c:pt>
                <c:pt idx="38">
                  <c:v>-0.22000000000000064</c:v>
                </c:pt>
                <c:pt idx="39">
                  <c:v>-1.9999999999999574E-2</c:v>
                </c:pt>
                <c:pt idx="40">
                  <c:v>#N/A</c:v>
                </c:pt>
                <c:pt idx="41">
                  <c:v>#N/A</c:v>
                </c:pt>
                <c:pt idx="42">
                  <c:v>#N/A</c:v>
                </c:pt>
                <c:pt idx="43">
                  <c:v>-0.10999999999999943</c:v>
                </c:pt>
                <c:pt idx="44">
                  <c:v>-0.22000000000000064</c:v>
                </c:pt>
                <c:pt idx="45">
                  <c:v>9.9999999999997868E-3</c:v>
                </c:pt>
              </c:numCache>
            </c:numRef>
          </c:yVal>
          <c:smooth val="0"/>
          <c:extLst>
            <c:ext xmlns:c16="http://schemas.microsoft.com/office/drawing/2014/chart" uri="{C3380CC4-5D6E-409C-BE32-E72D297353CC}">
              <c16:uniqueId val="{00000000-31EA-4E5C-909F-6164E090F4C6}"/>
            </c:ext>
          </c:extLst>
        </c:ser>
        <c:dLbls>
          <c:showLegendKey val="0"/>
          <c:showVal val="0"/>
          <c:showCatName val="0"/>
          <c:showSerName val="0"/>
          <c:showPercent val="0"/>
          <c:showBubbleSize val="0"/>
        </c:dLbls>
        <c:axId val="1984219408"/>
        <c:axId val="1805730784"/>
      </c:scatterChart>
      <c:valAx>
        <c:axId val="198421940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30784"/>
        <c:crosses val="autoZero"/>
        <c:crossBetween val="midCat"/>
      </c:valAx>
      <c:valAx>
        <c:axId val="1805730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1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Site'!$EO$1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'By Site'!$EM$2:$EM$85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'By Site'!$EO$2:$EO$85</c:f>
              <c:numCache>
                <c:formatCode>General</c:formatCode>
                <c:ptCount val="84"/>
                <c:pt idx="0">
                  <c:v>-9</c:v>
                </c:pt>
                <c:pt idx="1">
                  <c:v>-12</c:v>
                </c:pt>
                <c:pt idx="2">
                  <c:v>24</c:v>
                </c:pt>
                <c:pt idx="3">
                  <c:v>38</c:v>
                </c:pt>
                <c:pt idx="4">
                  <c:v>53</c:v>
                </c:pt>
                <c:pt idx="5">
                  <c:v>2</c:v>
                </c:pt>
                <c:pt idx="6">
                  <c:v>34</c:v>
                </c:pt>
                <c:pt idx="7">
                  <c:v>-2</c:v>
                </c:pt>
                <c:pt idx="8">
                  <c:v>132</c:v>
                </c:pt>
                <c:pt idx="9">
                  <c:v>88</c:v>
                </c:pt>
                <c:pt idx="10">
                  <c:v>77</c:v>
                </c:pt>
                <c:pt idx="11">
                  <c:v>134</c:v>
                </c:pt>
                <c:pt idx="12">
                  <c:v>99</c:v>
                </c:pt>
                <c:pt idx="13">
                  <c:v>#N/A</c:v>
                </c:pt>
                <c:pt idx="14">
                  <c:v>105</c:v>
                </c:pt>
                <c:pt idx="15">
                  <c:v>8</c:v>
                </c:pt>
                <c:pt idx="16">
                  <c:v>#N/A</c:v>
                </c:pt>
                <c:pt idx="17">
                  <c:v>#N/A</c:v>
                </c:pt>
                <c:pt idx="18">
                  <c:v>30</c:v>
                </c:pt>
                <c:pt idx="19">
                  <c:v>#N/A</c:v>
                </c:pt>
                <c:pt idx="20">
                  <c:v>42</c:v>
                </c:pt>
                <c:pt idx="21">
                  <c:v>10</c:v>
                </c:pt>
                <c:pt idx="22">
                  <c:v>22</c:v>
                </c:pt>
                <c:pt idx="23">
                  <c:v>#N/A</c:v>
                </c:pt>
                <c:pt idx="24">
                  <c:v>#N/A</c:v>
                </c:pt>
                <c:pt idx="25">
                  <c:v>#N/A</c:v>
                </c:pt>
                <c:pt idx="26">
                  <c:v>#N/A</c:v>
                </c:pt>
                <c:pt idx="27">
                  <c:v>69</c:v>
                </c:pt>
                <c:pt idx="28">
                  <c:v>#N/A</c:v>
                </c:pt>
                <c:pt idx="29">
                  <c:v>26</c:v>
                </c:pt>
                <c:pt idx="30">
                  <c:v>#N/A</c:v>
                </c:pt>
                <c:pt idx="31">
                  <c:v>108</c:v>
                </c:pt>
                <c:pt idx="32">
                  <c:v>117</c:v>
                </c:pt>
                <c:pt idx="33">
                  <c:v>#N/A</c:v>
                </c:pt>
                <c:pt idx="34">
                  <c:v>88</c:v>
                </c:pt>
                <c:pt idx="35">
                  <c:v>-63</c:v>
                </c:pt>
                <c:pt idx="36">
                  <c:v>29</c:v>
                </c:pt>
                <c:pt idx="37">
                  <c:v>#N/A</c:v>
                </c:pt>
                <c:pt idx="38">
                  <c:v>27</c:v>
                </c:pt>
                <c:pt idx="39">
                  <c:v>-66</c:v>
                </c:pt>
                <c:pt idx="40">
                  <c:v>#N/A</c:v>
                </c:pt>
                <c:pt idx="41">
                  <c:v>#N/A</c:v>
                </c:pt>
                <c:pt idx="42">
                  <c:v>#N/A</c:v>
                </c:pt>
                <c:pt idx="43">
                  <c:v>4</c:v>
                </c:pt>
                <c:pt idx="44">
                  <c:v>-103</c:v>
                </c:pt>
                <c:pt idx="45">
                  <c:v>#N/A</c:v>
                </c:pt>
              </c:numCache>
            </c:numRef>
          </c:yVal>
          <c:smooth val="0"/>
          <c:extLst>
            <c:ext xmlns:c16="http://schemas.microsoft.com/office/drawing/2014/chart" uri="{C3380CC4-5D6E-409C-BE32-E72D297353CC}">
              <c16:uniqueId val="{00000000-0E9F-4101-911B-9D307B5F4FE2}"/>
            </c:ext>
          </c:extLst>
        </c:ser>
        <c:dLbls>
          <c:showLegendKey val="0"/>
          <c:showVal val="0"/>
          <c:showCatName val="0"/>
          <c:showSerName val="0"/>
          <c:showPercent val="0"/>
          <c:showBubbleSize val="0"/>
        </c:dLbls>
        <c:axId val="2061768192"/>
        <c:axId val="1747482000"/>
      </c:scatterChart>
      <c:valAx>
        <c:axId val="2061768192"/>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82000"/>
        <c:crosses val="autoZero"/>
        <c:crossBetween val="midCat"/>
      </c:valAx>
      <c:valAx>
        <c:axId val="1747482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768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Site'!$GQ$1</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Site'!$GQ$2:$GQ$85</c:f>
              <c:numCache>
                <c:formatCode>General</c:formatCode>
                <c:ptCount val="84"/>
                <c:pt idx="0">
                  <c:v>-0.28536150363561541</c:v>
                </c:pt>
                <c:pt idx="1">
                  <c:v>#N/A</c:v>
                </c:pt>
                <c:pt idx="2">
                  <c:v>-0.15091233365345147</c:v>
                </c:pt>
                <c:pt idx="3">
                  <c:v>-0.27438606118808995</c:v>
                </c:pt>
                <c:pt idx="4">
                  <c:v>-0.20578954589106857</c:v>
                </c:pt>
                <c:pt idx="5">
                  <c:v>-0.30182466730690027</c:v>
                </c:pt>
                <c:pt idx="6">
                  <c:v>#N/A</c:v>
                </c:pt>
                <c:pt idx="7">
                  <c:v>-0.49389490999999985</c:v>
                </c:pt>
                <c:pt idx="8">
                  <c:v>-0.19207024299999986</c:v>
                </c:pt>
                <c:pt idx="9">
                  <c:v>-0.75456166826725291</c:v>
                </c:pt>
                <c:pt idx="10">
                  <c:v>-0.85059678968308461</c:v>
                </c:pt>
                <c:pt idx="11">
                  <c:v>-0.86431609274248888</c:v>
                </c:pt>
                <c:pt idx="12">
                  <c:v>-0.50761421319796973</c:v>
                </c:pt>
                <c:pt idx="13">
                  <c:v>-0.56386335574152824</c:v>
                </c:pt>
                <c:pt idx="14">
                  <c:v>-0.54877212237618367</c:v>
                </c:pt>
                <c:pt idx="15">
                  <c:v>-0.49389491013856479</c:v>
                </c:pt>
                <c:pt idx="16">
                  <c:v>#N/A</c:v>
                </c:pt>
                <c:pt idx="17">
                  <c:v>-0.23849607182940513</c:v>
                </c:pt>
                <c:pt idx="18">
                  <c:v>-0.15993265993265993</c:v>
                </c:pt>
                <c:pt idx="19">
                  <c:v>-0.26655443322110006</c:v>
                </c:pt>
                <c:pt idx="20">
                  <c:v>-0.1262626262626263</c:v>
                </c:pt>
                <c:pt idx="21">
                  <c:v>-0.42989900000000025</c:v>
                </c:pt>
                <c:pt idx="22">
                  <c:v>-0.13867699999999994</c:v>
                </c:pt>
                <c:pt idx="23">
                  <c:v>-0.34669300000000014</c:v>
                </c:pt>
                <c:pt idx="24">
                  <c:v>-0.27735500000000046</c:v>
                </c:pt>
                <c:pt idx="25">
                  <c:v>-0.54084099999999946</c:v>
                </c:pt>
                <c:pt idx="26">
                  <c:v>-0.52697199999999977</c:v>
                </c:pt>
                <c:pt idx="27">
                  <c:v>-0.5144032919999999</c:v>
                </c:pt>
                <c:pt idx="28">
                  <c:v>-1.5138154020000001</c:v>
                </c:pt>
                <c:pt idx="29">
                  <c:v>#N/A</c:v>
                </c:pt>
                <c:pt idx="30">
                  <c:v>-0.27924750200000048</c:v>
                </c:pt>
                <c:pt idx="31">
                  <c:v>-0.3233392119999996</c:v>
                </c:pt>
                <c:pt idx="32">
                  <c:v>-0.74955908300000029</c:v>
                </c:pt>
                <c:pt idx="33">
                  <c:v>-0.57319224000000002</c:v>
                </c:pt>
                <c:pt idx="34">
                  <c:v>-0.44091710799999984</c:v>
                </c:pt>
                <c:pt idx="35">
                  <c:v>-0.53206384799999995</c:v>
                </c:pt>
                <c:pt idx="36">
                  <c:v>-0.68608232899999999</c:v>
                </c:pt>
                <c:pt idx="37">
                  <c:v>#N/A</c:v>
                </c:pt>
                <c:pt idx="38">
                  <c:v>-0.65807897000000004</c:v>
                </c:pt>
                <c:pt idx="39">
                  <c:v>0.16802016200000003</c:v>
                </c:pt>
                <c:pt idx="40">
                  <c:v>#N/A</c:v>
                </c:pt>
                <c:pt idx="41">
                  <c:v>#N/A</c:v>
                </c:pt>
                <c:pt idx="42">
                  <c:v>-0.35004200500000016</c:v>
                </c:pt>
                <c:pt idx="43">
                  <c:v>-1.5401847999999996E-2</c:v>
                </c:pt>
                <c:pt idx="44">
                  <c:v>-0.37804536600000005</c:v>
                </c:pt>
                <c:pt idx="45">
                  <c:v>-5.6006721000000148E-2</c:v>
                </c:pt>
              </c:numCache>
            </c:numRef>
          </c:yVal>
          <c:smooth val="0"/>
          <c:extLst>
            <c:ext xmlns:c16="http://schemas.microsoft.com/office/drawing/2014/chart" uri="{C3380CC4-5D6E-409C-BE32-E72D297353CC}">
              <c16:uniqueId val="{00000000-C709-4EC5-A365-3FFDA4F37204}"/>
            </c:ext>
          </c:extLst>
        </c:ser>
        <c:dLbls>
          <c:showLegendKey val="0"/>
          <c:showVal val="0"/>
          <c:showCatName val="0"/>
          <c:showSerName val="0"/>
          <c:showPercent val="0"/>
          <c:showBubbleSize val="0"/>
        </c:dLbls>
        <c:axId val="1983642528"/>
        <c:axId val="2000388800"/>
      </c:scatterChart>
      <c:valAx>
        <c:axId val="1983642528"/>
        <c:scaling>
          <c:orientation val="minMax"/>
          <c:max val="0.4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88800"/>
        <c:crosses val="autoZero"/>
        <c:crossBetween val="midCat"/>
      </c:valAx>
      <c:valAx>
        <c:axId val="2000388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42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Site'!$GR$1</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Site'!$GR$2:$GR$85</c:f>
              <c:numCache>
                <c:formatCode>General</c:formatCode>
                <c:ptCount val="84"/>
                <c:pt idx="0">
                  <c:v>-4.9579649999999982E-3</c:v>
                </c:pt>
                <c:pt idx="1">
                  <c:v>#N/A</c:v>
                </c:pt>
                <c:pt idx="2">
                  <c:v>-3.7723649999999997E-3</c:v>
                </c:pt>
                <c:pt idx="3">
                  <c:v>1.0778190000000076E-3</c:v>
                </c:pt>
                <c:pt idx="4">
                  <c:v>-5.2813110000000003E-3</c:v>
                </c:pt>
                <c:pt idx="5">
                  <c:v>-2.4789830000000006E-3</c:v>
                </c:pt>
                <c:pt idx="6">
                  <c:v>#N/A</c:v>
                </c:pt>
                <c:pt idx="7">
                  <c:v>1.0778200000000071E-4</c:v>
                </c:pt>
                <c:pt idx="8">
                  <c:v>9.700366458288423E-4</c:v>
                </c:pt>
                <c:pt idx="9">
                  <c:v>-3.1256736365596026E-3</c:v>
                </c:pt>
                <c:pt idx="10">
                  <c:v>-3.0178917870230665E-3</c:v>
                </c:pt>
                <c:pt idx="11">
                  <c:v>6.4669109721922358E-4</c:v>
                </c:pt>
                <c:pt idx="12">
                  <c:v>1.6059495580944175E-2</c:v>
                </c:pt>
                <c:pt idx="13">
                  <c:v>-4.2250485018322917E-2</c:v>
                </c:pt>
                <c:pt idx="14">
                  <c:v>-2.1879715455917235E-2</c:v>
                </c:pt>
                <c:pt idx="15">
                  <c:v>-1.0131493856434581E-2</c:v>
                </c:pt>
                <c:pt idx="16">
                  <c:v>#N/A</c:v>
                </c:pt>
                <c:pt idx="17">
                  <c:v>-1.2388010175865508E-2</c:v>
                </c:pt>
                <c:pt idx="18">
                  <c:v>-1.1834974007300082E-2</c:v>
                </c:pt>
                <c:pt idx="19">
                  <c:v>2.5439663754009481E-3</c:v>
                </c:pt>
                <c:pt idx="20">
                  <c:v>-5.7515761530804212E-3</c:v>
                </c:pt>
                <c:pt idx="21">
                  <c:v>-3.5369999999999985E-3</c:v>
                </c:pt>
                <c:pt idx="22">
                  <c:v>1.3040999999999997E-2</c:v>
                </c:pt>
                <c:pt idx="23">
                  <c:v>7.0730000000000098E-3</c:v>
                </c:pt>
                <c:pt idx="24">
                  <c:v>-4.8629999999999993E-3</c:v>
                </c:pt>
                <c:pt idx="25">
                  <c:v>-1.1060000000000028E-3</c:v>
                </c:pt>
                <c:pt idx="26">
                  <c:v>4.4199999999999795E-4</c:v>
                </c:pt>
                <c:pt idx="27">
                  <c:v>-3.3199999999999896E-4</c:v>
                </c:pt>
                <c:pt idx="28">
                  <c:v>#N/A</c:v>
                </c:pt>
                <c:pt idx="29">
                  <c:v>#N/A</c:v>
                </c:pt>
                <c:pt idx="30">
                  <c:v>#N/A</c:v>
                </c:pt>
                <c:pt idx="31">
                  <c:v>-2.7570000000000025E-3</c:v>
                </c:pt>
                <c:pt idx="32">
                  <c:v>-1.0364999999999999E-2</c:v>
                </c:pt>
                <c:pt idx="33">
                  <c:v>#N/A</c:v>
                </c:pt>
                <c:pt idx="34">
                  <c:v>-1.3893000000000003E-2</c:v>
                </c:pt>
                <c:pt idx="35">
                  <c:v>-1.3461749000000002E-2</c:v>
                </c:pt>
                <c:pt idx="36">
                  <c:v>-1.8277333999999992E-2</c:v>
                </c:pt>
                <c:pt idx="37">
                  <c:v>#N/A</c:v>
                </c:pt>
                <c:pt idx="38">
                  <c:v>-1.3461749000000002E-2</c:v>
                </c:pt>
                <c:pt idx="39">
                  <c:v>-1.5431760999999999E-2</c:v>
                </c:pt>
                <c:pt idx="40">
                  <c:v>#N/A</c:v>
                </c:pt>
                <c:pt idx="41">
                  <c:v>#N/A</c:v>
                </c:pt>
                <c:pt idx="42">
                  <c:v>-1.0068949999999993E-2</c:v>
                </c:pt>
                <c:pt idx="43">
                  <c:v>-6.566706999999998E-3</c:v>
                </c:pt>
                <c:pt idx="44">
                  <c:v>-4.4872499999999982E-3</c:v>
                </c:pt>
                <c:pt idx="45">
                  <c:v>-1.5322320000000084E-3</c:v>
                </c:pt>
              </c:numCache>
            </c:numRef>
          </c:yVal>
          <c:smooth val="0"/>
          <c:extLst>
            <c:ext xmlns:c16="http://schemas.microsoft.com/office/drawing/2014/chart" uri="{C3380CC4-5D6E-409C-BE32-E72D297353CC}">
              <c16:uniqueId val="{00000000-AA2D-47EE-A6FC-78B40D2D66B3}"/>
            </c:ext>
          </c:extLst>
        </c:ser>
        <c:dLbls>
          <c:showLegendKey val="0"/>
          <c:showVal val="0"/>
          <c:showCatName val="0"/>
          <c:showSerName val="0"/>
          <c:showPercent val="0"/>
          <c:showBubbleSize val="0"/>
        </c:dLbls>
        <c:axId val="1672175072"/>
        <c:axId val="1542925296"/>
      </c:scatterChart>
      <c:valAx>
        <c:axId val="1672175072"/>
        <c:scaling>
          <c:orientation val="minMax"/>
          <c:max val="0.2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925296"/>
        <c:crosses val="autoZero"/>
        <c:crossBetween val="midCat"/>
      </c:valAx>
      <c:valAx>
        <c:axId val="1542925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a:t>
                </a:r>
                <a:r>
                  <a:rPr lang="en-US" baseline="0"/>
                  <a:t> Phosphorus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17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Site'!$GU$1</c:f>
              <c:strCache>
                <c:ptCount val="1"/>
                <c:pt idx="0">
                  <c:v>SRP (ug/L)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Site'!$GU$2:$GU$85</c:f>
              <c:numCache>
                <c:formatCode>General</c:formatCode>
                <c:ptCount val="84"/>
                <c:pt idx="0">
                  <c:v>-5</c:v>
                </c:pt>
                <c:pt idx="1">
                  <c:v>#N/A</c:v>
                </c:pt>
                <c:pt idx="2">
                  <c:v>-3.1999999999999957</c:v>
                </c:pt>
                <c:pt idx="3">
                  <c:v>-0.79999999999999716</c:v>
                </c:pt>
                <c:pt idx="4">
                  <c:v>-4.0999999999999979</c:v>
                </c:pt>
                <c:pt idx="5">
                  <c:v>-4.1999999999999993</c:v>
                </c:pt>
                <c:pt idx="6">
                  <c:v>-3</c:v>
                </c:pt>
                <c:pt idx="7">
                  <c:v>-2.1999999999999993</c:v>
                </c:pt>
                <c:pt idx="8">
                  <c:v>-0.5</c:v>
                </c:pt>
                <c:pt idx="9">
                  <c:v>-4.4000000000000021</c:v>
                </c:pt>
                <c:pt idx="10">
                  <c:v>-6.6000000000000014</c:v>
                </c:pt>
                <c:pt idx="11">
                  <c:v>-9.4999999999999964</c:v>
                </c:pt>
                <c:pt idx="12">
                  <c:v>-20.700000000000003</c:v>
                </c:pt>
                <c:pt idx="13">
                  <c:v>-41.4</c:v>
                </c:pt>
                <c:pt idx="14">
                  <c:v>-20.399999999999999</c:v>
                </c:pt>
                <c:pt idx="15">
                  <c:v>-9</c:v>
                </c:pt>
                <c:pt idx="16">
                  <c:v>#N/A</c:v>
                </c:pt>
                <c:pt idx="17">
                  <c:v>-7.8999999999999986</c:v>
                </c:pt>
                <c:pt idx="18">
                  <c:v>-12</c:v>
                </c:pt>
                <c:pt idx="19">
                  <c:v>-0.60000000000000142</c:v>
                </c:pt>
                <c:pt idx="20">
                  <c:v>-7.6999999999999993</c:v>
                </c:pt>
                <c:pt idx="21">
                  <c:v>-3</c:v>
                </c:pt>
                <c:pt idx="22">
                  <c:v>-5.1999999999999993</c:v>
                </c:pt>
                <c:pt idx="23">
                  <c:v>2.7000000000000028</c:v>
                </c:pt>
                <c:pt idx="24">
                  <c:v>0.30000000000000071</c:v>
                </c:pt>
                <c:pt idx="25">
                  <c:v>0.19999999999999929</c:v>
                </c:pt>
                <c:pt idx="26">
                  <c:v>0.27</c:v>
                </c:pt>
                <c:pt idx="27">
                  <c:v>0.10000000000000053</c:v>
                </c:pt>
                <c:pt idx="28">
                  <c:v>-357.5</c:v>
                </c:pt>
                <c:pt idx="29">
                  <c:v>7.8999999999999986</c:v>
                </c:pt>
                <c:pt idx="30">
                  <c:v>#N/A</c:v>
                </c:pt>
                <c:pt idx="31">
                  <c:v>#N/A</c:v>
                </c:pt>
                <c:pt idx="32">
                  <c:v>-8.6000000000000014</c:v>
                </c:pt>
                <c:pt idx="33">
                  <c:v>-0.70000000000000284</c:v>
                </c:pt>
                <c:pt idx="34">
                  <c:v>-7.8999999999999986</c:v>
                </c:pt>
                <c:pt idx="35">
                  <c:v>-11.800000000000004</c:v>
                </c:pt>
                <c:pt idx="36">
                  <c:v>-11.100000000000001</c:v>
                </c:pt>
                <c:pt idx="37">
                  <c:v>0</c:v>
                </c:pt>
                <c:pt idx="38">
                  <c:v>-13.200000000000003</c:v>
                </c:pt>
                <c:pt idx="39">
                  <c:v>-17.099999999999998</c:v>
                </c:pt>
                <c:pt idx="40">
                  <c:v>#N/A</c:v>
                </c:pt>
                <c:pt idx="41">
                  <c:v>#N/A</c:v>
                </c:pt>
                <c:pt idx="42">
                  <c:v>-6.4000000000000057</c:v>
                </c:pt>
                <c:pt idx="43">
                  <c:v>-7.7000000000000028</c:v>
                </c:pt>
                <c:pt idx="44">
                  <c:v>-3.4000000000000021</c:v>
                </c:pt>
                <c:pt idx="45">
                  <c:v>0.40000000000000568</c:v>
                </c:pt>
              </c:numCache>
            </c:numRef>
          </c:yVal>
          <c:smooth val="0"/>
          <c:extLst>
            <c:ext xmlns:c16="http://schemas.microsoft.com/office/drawing/2014/chart" uri="{C3380CC4-5D6E-409C-BE32-E72D297353CC}">
              <c16:uniqueId val="{00000000-592D-4323-BD5C-EC8623F2762F}"/>
            </c:ext>
          </c:extLst>
        </c:ser>
        <c:dLbls>
          <c:showLegendKey val="0"/>
          <c:showVal val="0"/>
          <c:showCatName val="0"/>
          <c:showSerName val="0"/>
          <c:showPercent val="0"/>
          <c:showBubbleSize val="0"/>
        </c:dLbls>
        <c:axId val="1674349024"/>
        <c:axId val="1674541008"/>
      </c:scatterChart>
      <c:valAx>
        <c:axId val="1674349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41008"/>
        <c:crosses val="autoZero"/>
        <c:crossBetween val="midCat"/>
      </c:valAx>
      <c:valAx>
        <c:axId val="1674541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4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Site'!$GV$1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Site'!$GV$2:$GV$85</c:f>
              <c:numCache>
                <c:formatCode>General</c:formatCode>
                <c:ptCount val="84"/>
                <c:pt idx="0">
                  <c:v>2.147954725</c:v>
                </c:pt>
                <c:pt idx="1">
                  <c:v>#N/A</c:v>
                </c:pt>
                <c:pt idx="2">
                  <c:v>-0.19263373099999992</c:v>
                </c:pt>
                <c:pt idx="3">
                  <c:v>1.0417036080000006</c:v>
                </c:pt>
                <c:pt idx="4">
                  <c:v>-0.51940324999999998</c:v>
                </c:pt>
                <c:pt idx="5">
                  <c:v>1.9186402720000002</c:v>
                </c:pt>
                <c:pt idx="6">
                  <c:v>0.88990255500000015</c:v>
                </c:pt>
                <c:pt idx="7">
                  <c:v>2.8995631309999998</c:v>
                </c:pt>
                <c:pt idx="8">
                  <c:v>9.6276573250000013</c:v>
                </c:pt>
                <c:pt idx="9">
                  <c:v>-0.59894812099999983</c:v>
                </c:pt>
                <c:pt idx="10">
                  <c:v>-1.5402406020000003</c:v>
                </c:pt>
                <c:pt idx="11">
                  <c:v>12.004787019</c:v>
                </c:pt>
                <c:pt idx="12">
                  <c:v>38.741183197999995</c:v>
                </c:pt>
                <c:pt idx="13">
                  <c:v>4.6910791880000007</c:v>
                </c:pt>
                <c:pt idx="14">
                  <c:v>-0.90092635000000021</c:v>
                </c:pt>
                <c:pt idx="15">
                  <c:v>0.44669607900000008</c:v>
                </c:pt>
                <c:pt idx="16">
                  <c:v>#N/A</c:v>
                </c:pt>
                <c:pt idx="17">
                  <c:v>1.7743653250000002</c:v>
                </c:pt>
                <c:pt idx="18">
                  <c:v>4.8792731189999996</c:v>
                </c:pt>
                <c:pt idx="19">
                  <c:v>3.6651963519999997</c:v>
                </c:pt>
                <c:pt idx="20">
                  <c:v>-4.7119616999999892E-2</c:v>
                </c:pt>
                <c:pt idx="21">
                  <c:v>24.823241285999998</c:v>
                </c:pt>
                <c:pt idx="22">
                  <c:v>11.130333332999999</c:v>
                </c:pt>
                <c:pt idx="23">
                  <c:v>-3.7925128210000008</c:v>
                </c:pt>
                <c:pt idx="24">
                  <c:v>0.1011884059999999</c:v>
                </c:pt>
                <c:pt idx="25">
                  <c:v>-0.87617839700000344</c:v>
                </c:pt>
                <c:pt idx="26">
                  <c:v>-0.718799999999999</c:v>
                </c:pt>
                <c:pt idx="27">
                  <c:v>#N/A</c:v>
                </c:pt>
                <c:pt idx="28">
                  <c:v>#N/A</c:v>
                </c:pt>
                <c:pt idx="29">
                  <c:v>#N/A</c:v>
                </c:pt>
                <c:pt idx="30">
                  <c:v>#N/A</c:v>
                </c:pt>
                <c:pt idx="31">
                  <c:v>-3.7040370246459191</c:v>
                </c:pt>
                <c:pt idx="32">
                  <c:v>#N/A</c:v>
                </c:pt>
                <c:pt idx="33">
                  <c:v>#N/A</c:v>
                </c:pt>
                <c:pt idx="34">
                  <c:v>-0.96775757575758048</c:v>
                </c:pt>
                <c:pt idx="35">
                  <c:v>-0.63050000000000495</c:v>
                </c:pt>
                <c:pt idx="36">
                  <c:v>#N/A</c:v>
                </c:pt>
                <c:pt idx="37">
                  <c:v>#N/A</c:v>
                </c:pt>
                <c:pt idx="38">
                  <c:v>-0.11743255338191982</c:v>
                </c:pt>
                <c:pt idx="39">
                  <c:v>0.14046778018872552</c:v>
                </c:pt>
                <c:pt idx="40">
                  <c:v>#N/A</c:v>
                </c:pt>
                <c:pt idx="41">
                  <c:v>#N/A</c:v>
                </c:pt>
                <c:pt idx="42">
                  <c:v>-1.3761216293746448</c:v>
                </c:pt>
                <c:pt idx="43">
                  <c:v>-0.31664418604651706</c:v>
                </c:pt>
                <c:pt idx="44">
                  <c:v>2.2935511363636358</c:v>
                </c:pt>
                <c:pt idx="45">
                  <c:v>#N/A</c:v>
                </c:pt>
              </c:numCache>
            </c:numRef>
          </c:yVal>
          <c:smooth val="0"/>
          <c:extLst>
            <c:ext xmlns:c16="http://schemas.microsoft.com/office/drawing/2014/chart" uri="{C3380CC4-5D6E-409C-BE32-E72D297353CC}">
              <c16:uniqueId val="{00000000-B84E-4823-9746-5BA271888246}"/>
            </c:ext>
          </c:extLst>
        </c:ser>
        <c:dLbls>
          <c:showLegendKey val="0"/>
          <c:showVal val="0"/>
          <c:showCatName val="0"/>
          <c:showSerName val="0"/>
          <c:showPercent val="0"/>
          <c:showBubbleSize val="0"/>
        </c:dLbls>
        <c:axId val="1674327824"/>
        <c:axId val="1674538512"/>
      </c:scatterChart>
      <c:valAx>
        <c:axId val="1674327824"/>
        <c:scaling>
          <c:orientation val="minMax"/>
          <c:max val="0.2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38512"/>
        <c:crosses val="autoZero"/>
        <c:crossBetween val="midCat"/>
      </c:valAx>
      <c:valAx>
        <c:axId val="1674538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27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Site'!$GZ$1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Site'!$GZ$2:$GZ$85</c:f>
              <c:numCache>
                <c:formatCode>General</c:formatCode>
                <c:ptCount val="84"/>
                <c:pt idx="0">
                  <c:v>-0.52000000000000024</c:v>
                </c:pt>
                <c:pt idx="1">
                  <c:v>#N/A</c:v>
                </c:pt>
                <c:pt idx="2">
                  <c:v>2.0000000000000018E-2</c:v>
                </c:pt>
                <c:pt idx="3">
                  <c:v>#N/A</c:v>
                </c:pt>
                <c:pt idx="4">
                  <c:v>-0.34000000000000008</c:v>
                </c:pt>
                <c:pt idx="5">
                  <c:v>0.1100000000000001</c:v>
                </c:pt>
                <c:pt idx="6">
                  <c:v>3.0000000000000027E-2</c:v>
                </c:pt>
                <c:pt idx="7">
                  <c:v>3.8999999999999924E-2</c:v>
                </c:pt>
                <c:pt idx="8">
                  <c:v>-1.0000000000000009E-2</c:v>
                </c:pt>
                <c:pt idx="9">
                  <c:v>-1.2000000000000011E-2</c:v>
                </c:pt>
                <c:pt idx="10">
                  <c:v>1.6000000000000014E-2</c:v>
                </c:pt>
                <c:pt idx="11">
                  <c:v>-2.6000000000000023E-2</c:v>
                </c:pt>
                <c:pt idx="12">
                  <c:v>-0.40900000000000003</c:v>
                </c:pt>
                <c:pt idx="13">
                  <c:v>-1.306</c:v>
                </c:pt>
                <c:pt idx="14">
                  <c:v>-0.41099999999999981</c:v>
                </c:pt>
                <c:pt idx="15">
                  <c:v>2.0000000000000018E-2</c:v>
                </c:pt>
                <c:pt idx="16">
                  <c:v>#N/A</c:v>
                </c:pt>
                <c:pt idx="17">
                  <c:v>-0.23900000000000032</c:v>
                </c:pt>
                <c:pt idx="18">
                  <c:v>-1.3030000000000002</c:v>
                </c:pt>
                <c:pt idx="19">
                  <c:v>-0.27</c:v>
                </c:pt>
                <c:pt idx="20">
                  <c:v>-0.5596000000000001</c:v>
                </c:pt>
                <c:pt idx="21">
                  <c:v>0.25970000000000004</c:v>
                </c:pt>
                <c:pt idx="22">
                  <c:v>0.89829999999999988</c:v>
                </c:pt>
                <c:pt idx="23">
                  <c:v>-0.80779999999999985</c:v>
                </c:pt>
                <c:pt idx="24">
                  <c:v>0.12290000000000001</c:v>
                </c:pt>
                <c:pt idx="25">
                  <c:v>0.21049999999999991</c:v>
                </c:pt>
                <c:pt idx="26">
                  <c:v>-0.21107155750244844</c:v>
                </c:pt>
                <c:pt idx="27">
                  <c:v>#N/A</c:v>
                </c:pt>
                <c:pt idx="28">
                  <c:v>#N/A</c:v>
                </c:pt>
                <c:pt idx="29">
                  <c:v>#N/A</c:v>
                </c:pt>
                <c:pt idx="30">
                  <c:v>#N/A</c:v>
                </c:pt>
                <c:pt idx="31">
                  <c:v>-0.30869103031734091</c:v>
                </c:pt>
                <c:pt idx="32">
                  <c:v>1.1550474394484058</c:v>
                </c:pt>
                <c:pt idx="33">
                  <c:v>-1.0695975013259473</c:v>
                </c:pt>
                <c:pt idx="34">
                  <c:v>-4.9109159840493355E-2</c:v>
                </c:pt>
                <c:pt idx="35">
                  <c:v>0.67090096745521355</c:v>
                </c:pt>
                <c:pt idx="36">
                  <c:v>2.9023513459999997</c:v>
                </c:pt>
                <c:pt idx="37">
                  <c:v>-3.8612246819999996</c:v>
                </c:pt>
                <c:pt idx="38">
                  <c:v>-0.49928718099999991</c:v>
                </c:pt>
                <c:pt idx="39">
                  <c:v>1.3533805200000002</c:v>
                </c:pt>
                <c:pt idx="40">
                  <c:v>#N/A</c:v>
                </c:pt>
                <c:pt idx="41">
                  <c:v>#N/A</c:v>
                </c:pt>
                <c:pt idx="42">
                  <c:v>-0.91574626999999986</c:v>
                </c:pt>
                <c:pt idx="43">
                  <c:v>-0.73078594299999988</c:v>
                </c:pt>
                <c:pt idx="44">
                  <c:v>-0.44627355099999999</c:v>
                </c:pt>
                <c:pt idx="45">
                  <c:v>#N/A</c:v>
                </c:pt>
              </c:numCache>
            </c:numRef>
          </c:yVal>
          <c:smooth val="0"/>
          <c:extLst>
            <c:ext xmlns:c16="http://schemas.microsoft.com/office/drawing/2014/chart" uri="{C3380CC4-5D6E-409C-BE32-E72D297353CC}">
              <c16:uniqueId val="{00000000-4417-41B2-BDE5-1B55E97FD778}"/>
            </c:ext>
          </c:extLst>
        </c:ser>
        <c:dLbls>
          <c:showLegendKey val="0"/>
          <c:showVal val="0"/>
          <c:showCatName val="0"/>
          <c:showSerName val="0"/>
          <c:showPercent val="0"/>
          <c:showBubbleSize val="0"/>
        </c:dLbls>
        <c:axId val="1612710464"/>
        <c:axId val="1674524784"/>
      </c:scatterChart>
      <c:valAx>
        <c:axId val="1612710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24784"/>
        <c:crosses val="autoZero"/>
        <c:crossBetween val="midCat"/>
      </c:valAx>
      <c:valAx>
        <c:axId val="1674524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a:t>
                </a:r>
                <a:r>
                  <a:rPr lang="en-US" baseline="0"/>
                  <a:t> Carbon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7104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Site'!$GO$1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Site'!$GO$2:$GO$85</c:f>
              <c:numCache>
                <c:formatCode>General</c:formatCode>
                <c:ptCount val="84"/>
                <c:pt idx="0">
                  <c:v>-0.20000000000000107</c:v>
                </c:pt>
                <c:pt idx="1">
                  <c:v>#N/A</c:v>
                </c:pt>
                <c:pt idx="2">
                  <c:v>-3.9999999999999147E-2</c:v>
                </c:pt>
                <c:pt idx="3">
                  <c:v>-0.30999999999999961</c:v>
                </c:pt>
                <c:pt idx="4">
                  <c:v>0.16999999999999993</c:v>
                </c:pt>
                <c:pt idx="5">
                  <c:v>-3.0000000000001137E-2</c:v>
                </c:pt>
                <c:pt idx="6">
                  <c:v>-0.1899999999999995</c:v>
                </c:pt>
                <c:pt idx="7">
                  <c:v>-2.000000000000135E-2</c:v>
                </c:pt>
                <c:pt idx="8">
                  <c:v>-8.0000000000000071E-2</c:v>
                </c:pt>
                <c:pt idx="9">
                  <c:v>-0.11999999999999922</c:v>
                </c:pt>
                <c:pt idx="10">
                  <c:v>-9.9999999999999645E-2</c:v>
                </c:pt>
                <c:pt idx="11">
                  <c:v>0.44999999999999929</c:v>
                </c:pt>
                <c:pt idx="12">
                  <c:v>-0.16999999999999993</c:v>
                </c:pt>
                <c:pt idx="13">
                  <c:v>-0.82000000000000028</c:v>
                </c:pt>
                <c:pt idx="14">
                  <c:v>-1.5400000000000009</c:v>
                </c:pt>
                <c:pt idx="15">
                  <c:v>-0.80999999999999961</c:v>
                </c:pt>
                <c:pt idx="16">
                  <c:v>#N/A</c:v>
                </c:pt>
                <c:pt idx="17">
                  <c:v>#N/A</c:v>
                </c:pt>
                <c:pt idx="18">
                  <c:v>-7.0000000000000284E-2</c:v>
                </c:pt>
                <c:pt idx="19">
                  <c:v>9.9999999999997868E-3</c:v>
                </c:pt>
                <c:pt idx="20">
                  <c:v>0</c:v>
                </c:pt>
                <c:pt idx="21">
                  <c:v>-4.0000000000000924E-2</c:v>
                </c:pt>
                <c:pt idx="22">
                  <c:v>0.29999999999999893</c:v>
                </c:pt>
                <c:pt idx="23">
                  <c:v>#N/A</c:v>
                </c:pt>
                <c:pt idx="24">
                  <c:v>#N/A</c:v>
                </c:pt>
                <c:pt idx="25">
                  <c:v>#N/A</c:v>
                </c:pt>
                <c:pt idx="26">
                  <c:v>#N/A</c:v>
                </c:pt>
                <c:pt idx="27">
                  <c:v>9.9999999999997868E-3</c:v>
                </c:pt>
                <c:pt idx="28">
                  <c:v>#N/A</c:v>
                </c:pt>
                <c:pt idx="29">
                  <c:v>7.0000000000000284E-2</c:v>
                </c:pt>
                <c:pt idx="30">
                  <c:v>#N/A</c:v>
                </c:pt>
                <c:pt idx="31">
                  <c:v>-9.9999999999997868E-3</c:v>
                </c:pt>
                <c:pt idx="32">
                  <c:v>-0.15000000000000036</c:v>
                </c:pt>
                <c:pt idx="33">
                  <c:v>#N/A</c:v>
                </c:pt>
                <c:pt idx="34">
                  <c:v>-0.10999999999999943</c:v>
                </c:pt>
                <c:pt idx="35">
                  <c:v>-5.0000000000000711E-2</c:v>
                </c:pt>
                <c:pt idx="36">
                  <c:v>-8.0000000000000071E-2</c:v>
                </c:pt>
                <c:pt idx="37">
                  <c:v>#N/A</c:v>
                </c:pt>
                <c:pt idx="38">
                  <c:v>-0.25999999999999979</c:v>
                </c:pt>
                <c:pt idx="39">
                  <c:v>-0.45000000000000107</c:v>
                </c:pt>
                <c:pt idx="40">
                  <c:v>#N/A</c:v>
                </c:pt>
                <c:pt idx="41">
                  <c:v>#N/A</c:v>
                </c:pt>
                <c:pt idx="42">
                  <c:v>#N/A</c:v>
                </c:pt>
                <c:pt idx="43">
                  <c:v>-0.27999999999999936</c:v>
                </c:pt>
                <c:pt idx="44">
                  <c:v>-1.9999999999999574E-2</c:v>
                </c:pt>
                <c:pt idx="45">
                  <c:v>-4.0000000000000924E-2</c:v>
                </c:pt>
              </c:numCache>
            </c:numRef>
          </c:yVal>
          <c:smooth val="0"/>
          <c:extLst>
            <c:ext xmlns:c16="http://schemas.microsoft.com/office/drawing/2014/chart" uri="{C3380CC4-5D6E-409C-BE32-E72D297353CC}">
              <c16:uniqueId val="{00000000-DA14-48DD-AD1C-00F30A87E1EA}"/>
            </c:ext>
          </c:extLst>
        </c:ser>
        <c:dLbls>
          <c:showLegendKey val="0"/>
          <c:showVal val="0"/>
          <c:showCatName val="0"/>
          <c:showSerName val="0"/>
          <c:showPercent val="0"/>
          <c:showBubbleSize val="0"/>
        </c:dLbls>
        <c:axId val="1674258624"/>
        <c:axId val="1674522704"/>
      </c:scatterChart>
      <c:valAx>
        <c:axId val="1674258624"/>
        <c:scaling>
          <c:orientation val="minMax"/>
          <c:max val="0.4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22704"/>
        <c:crosses val="autoZero"/>
        <c:crossBetween val="midCat"/>
      </c:valAx>
      <c:valAx>
        <c:axId val="1674522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58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'By Site'!$GP$1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'By Site'!$GN$2:$GN$85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'By Site'!$GP$2:$GP$85</c:f>
              <c:numCache>
                <c:formatCode>General</c:formatCode>
                <c:ptCount val="84"/>
                <c:pt idx="0">
                  <c:v>2</c:v>
                </c:pt>
                <c:pt idx="1">
                  <c:v>#N/A</c:v>
                </c:pt>
                <c:pt idx="2">
                  <c:v>-28</c:v>
                </c:pt>
                <c:pt idx="3">
                  <c:v>116</c:v>
                </c:pt>
                <c:pt idx="4">
                  <c:v>52</c:v>
                </c:pt>
                <c:pt idx="5">
                  <c:v>52</c:v>
                </c:pt>
                <c:pt idx="6">
                  <c:v>8</c:v>
                </c:pt>
                <c:pt idx="7">
                  <c:v>-140</c:v>
                </c:pt>
                <c:pt idx="8">
                  <c:v>-17</c:v>
                </c:pt>
                <c:pt idx="9">
                  <c:v>-24</c:v>
                </c:pt>
                <c:pt idx="10">
                  <c:v>39</c:v>
                </c:pt>
                <c:pt idx="11">
                  <c:v>57</c:v>
                </c:pt>
                <c:pt idx="12">
                  <c:v>35</c:v>
                </c:pt>
                <c:pt idx="13">
                  <c:v>150</c:v>
                </c:pt>
                <c:pt idx="14">
                  <c:v>16</c:v>
                </c:pt>
                <c:pt idx="15">
                  <c:v>-10</c:v>
                </c:pt>
                <c:pt idx="16">
                  <c:v>#N/A</c:v>
                </c:pt>
                <c:pt idx="17">
                  <c:v>#N/A</c:v>
                </c:pt>
                <c:pt idx="18">
                  <c:v>13</c:v>
                </c:pt>
                <c:pt idx="19">
                  <c:v>26</c:v>
                </c:pt>
                <c:pt idx="20">
                  <c:v>-20</c:v>
                </c:pt>
                <c:pt idx="21">
                  <c:v>-18</c:v>
                </c:pt>
                <c:pt idx="22">
                  <c:v>56</c:v>
                </c:pt>
                <c:pt idx="23">
                  <c:v>#N/A</c:v>
                </c:pt>
                <c:pt idx="24">
                  <c:v>#N/A</c:v>
                </c:pt>
                <c:pt idx="25">
                  <c:v>#N/A</c:v>
                </c:pt>
                <c:pt idx="26">
                  <c:v>#N/A</c:v>
                </c:pt>
                <c:pt idx="27">
                  <c:v>-7</c:v>
                </c:pt>
                <c:pt idx="28">
                  <c:v>#N/A</c:v>
                </c:pt>
                <c:pt idx="29">
                  <c:v>-34</c:v>
                </c:pt>
                <c:pt idx="30">
                  <c:v>#N/A</c:v>
                </c:pt>
                <c:pt idx="31">
                  <c:v>-1</c:v>
                </c:pt>
                <c:pt idx="32">
                  <c:v>-1</c:v>
                </c:pt>
                <c:pt idx="33">
                  <c:v>#N/A</c:v>
                </c:pt>
                <c:pt idx="34">
                  <c:v>-5</c:v>
                </c:pt>
                <c:pt idx="35">
                  <c:v>-46</c:v>
                </c:pt>
                <c:pt idx="36">
                  <c:v>-48</c:v>
                </c:pt>
                <c:pt idx="37">
                  <c:v>#N/A</c:v>
                </c:pt>
                <c:pt idx="38">
                  <c:v>12</c:v>
                </c:pt>
                <c:pt idx="39">
                  <c:v>10</c:v>
                </c:pt>
                <c:pt idx="40">
                  <c:v>#N/A</c:v>
                </c:pt>
                <c:pt idx="41">
                  <c:v>#N/A</c:v>
                </c:pt>
                <c:pt idx="42">
                  <c:v>#N/A</c:v>
                </c:pt>
                <c:pt idx="43">
                  <c:v>2</c:v>
                </c:pt>
                <c:pt idx="44">
                  <c:v>-25</c:v>
                </c:pt>
                <c:pt idx="45">
                  <c:v>#N/A</c:v>
                </c:pt>
              </c:numCache>
            </c:numRef>
          </c:yVal>
          <c:smooth val="0"/>
          <c:extLst>
            <c:ext xmlns:c16="http://schemas.microsoft.com/office/drawing/2014/chart" uri="{C3380CC4-5D6E-409C-BE32-E72D297353CC}">
              <c16:uniqueId val="{00000000-A1A5-425E-9A38-F50A18379230}"/>
            </c:ext>
          </c:extLst>
        </c:ser>
        <c:dLbls>
          <c:showLegendKey val="0"/>
          <c:showVal val="0"/>
          <c:showCatName val="0"/>
          <c:showSerName val="0"/>
          <c:showPercent val="0"/>
          <c:showBubbleSize val="0"/>
        </c:dLbls>
        <c:axId val="1674181024"/>
        <c:axId val="1674499824"/>
      </c:scatterChart>
      <c:valAx>
        <c:axId val="1674181024"/>
        <c:scaling>
          <c:orientation val="minMax"/>
          <c:max val="0.4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99824"/>
        <c:crosses val="autoZero"/>
        <c:crossBetween val="midCat"/>
      </c:valAx>
      <c:valAx>
        <c:axId val="1674499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1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'By Site'!$AG$1</c:f>
              <c:strCache>
                <c:ptCount val="1"/>
                <c:pt idx="0">
                  <c:v>NVSS (mg/L) Downstream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'By Site'!$A$2:$A$85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Site'!$AG$2:$AG$85</c:f>
              <c:numCache>
                <c:formatCode>General</c:formatCode>
                <c:ptCount val="84"/>
                <c:pt idx="0">
                  <c:v>0.77017543899999996</c:v>
                </c:pt>
                <c:pt idx="1">
                  <c:v>0.99919999999999998</c:v>
                </c:pt>
                <c:pt idx="2">
                  <c:v>7.0706666670000002</c:v>
                </c:pt>
                <c:pt idx="3">
                  <c:v>32.152307690000001</c:v>
                </c:pt>
                <c:pt idx="4">
                  <c:v>1.0354515049999999</c:v>
                </c:pt>
                <c:pt idx="5">
                  <c:v>1.8120621379999999</c:v>
                </c:pt>
                <c:pt idx="6">
                  <c:v>1.2224108659999999</c:v>
                </c:pt>
                <c:pt idx="7">
                  <c:v>3.2969432310000002</c:v>
                </c:pt>
                <c:pt idx="8">
                  <c:v>7.0373333330000003</c:v>
                </c:pt>
                <c:pt idx="9">
                  <c:v>6.9073071720000003</c:v>
                </c:pt>
                <c:pt idx="10">
                  <c:v>5.791808874</c:v>
                </c:pt>
                <c:pt idx="11">
                  <c:v>4.2047999999999996</c:v>
                </c:pt>
                <c:pt idx="12">
                  <c:v>5.3540000000000001</c:v>
                </c:pt>
                <c:pt idx="13">
                  <c:v>12.08421053</c:v>
                </c:pt>
                <c:pt idx="14">
                  <c:v>17.037333329999999</c:v>
                </c:pt>
                <c:pt idx="15">
                  <c:v>10.406000000000001</c:v>
                </c:pt>
                <c:pt idx="16">
                  <c:v>5.6723076920000004</c:v>
                </c:pt>
                <c:pt idx="17">
                  <c:v>0.77269230799999999</c:v>
                </c:pt>
                <c:pt idx="18">
                  <c:v>0.37812995300000002</c:v>
                </c:pt>
                <c:pt idx="19">
                  <c:v>1.413029316</c:v>
                </c:pt>
                <c:pt idx="20">
                  <c:v>0.70066666700000002</c:v>
                </c:pt>
                <c:pt idx="21">
                  <c:v>0.78606271780000003</c:v>
                </c:pt>
                <c:pt idx="22">
                  <c:v>0.80952380950000002</c:v>
                </c:pt>
                <c:pt idx="23">
                  <c:v>62.411999999999999</c:v>
                </c:pt>
                <c:pt idx="24">
                  <c:v>2.349140893</c:v>
                </c:pt>
                <c:pt idx="25">
                  <c:v>3.434439834</c:v>
                </c:pt>
                <c:pt idx="26">
                  <c:v>1.6343999999999994</c:v>
                </c:pt>
                <c:pt idx="27">
                  <c:v>0.90799999999999847</c:v>
                </c:pt>
                <c:pt idx="28">
                  <c:v>#N/A</c:v>
                </c:pt>
                <c:pt idx="29">
                  <c:v>41.977142857142859</c:v>
                </c:pt>
                <c:pt idx="30">
                  <c:v>#N/A</c:v>
                </c:pt>
                <c:pt idx="31">
                  <c:v>2.0953409441530382</c:v>
                </c:pt>
                <c:pt idx="32">
                  <c:v>0.63534136546184483</c:v>
                </c:pt>
                <c:pt idx="33">
                  <c:v>#N/A</c:v>
                </c:pt>
                <c:pt idx="34">
                  <c:v>3.5609999999999999</c:v>
                </c:pt>
                <c:pt idx="35">
                  <c:v>3.1815999999999973</c:v>
                </c:pt>
                <c:pt idx="36">
                  <c:v>3.9194630872483152</c:v>
                </c:pt>
                <c:pt idx="37">
                  <c:v>#N/A</c:v>
                </c:pt>
                <c:pt idx="38">
                  <c:v>2.333948339483396</c:v>
                </c:pt>
                <c:pt idx="39">
                  <c:v>2.0083333333333302</c:v>
                </c:pt>
                <c:pt idx="40">
                  <c:v>#N/A</c:v>
                </c:pt>
                <c:pt idx="41">
                  <c:v>#N/A</c:v>
                </c:pt>
                <c:pt idx="42">
                  <c:v>8.2059479553903394</c:v>
                </c:pt>
                <c:pt idx="43">
                  <c:v>0.71034482758620765</c:v>
                </c:pt>
                <c:pt idx="44">
                  <c:v>#N/A</c:v>
                </c:pt>
                <c:pt idx="45">
                  <c:v>12.395918367346935</c:v>
                </c:pt>
              </c:numCache>
            </c:numRef>
          </c:val>
          <c:smooth val="0"/>
          <c:extLst>
            <c:ext xmlns:c16="http://schemas.microsoft.com/office/drawing/2014/chart" uri="{C3380CC4-5D6E-409C-BE32-E72D297353CC}">
              <c16:uniqueId val="{00000000-57AA-4012-AB3B-70DC04ED74CE}"/>
            </c:ext>
          </c:extLst>
        </c:ser>
        <c:ser>
          <c:idx val="1"/>
          <c:order val="1"/>
          <c:tx>
            <c:strRef>
              <c:f>'By Site'!$CH$1</c:f>
              <c:strCache>
                <c:ptCount val="1"/>
                <c:pt idx="0">
                  <c:v>NVSS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'By Site'!$A$2:$A$85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Site'!$CH$2:$CH$85</c:f>
              <c:numCache>
                <c:formatCode>General</c:formatCode>
                <c:ptCount val="84"/>
                <c:pt idx="0">
                  <c:v>#N/A</c:v>
                </c:pt>
                <c:pt idx="1">
                  <c:v>0.96962537999999998</c:v>
                </c:pt>
                <c:pt idx="2">
                  <c:v>4.6953333329999998</c:v>
                </c:pt>
                <c:pt idx="3">
                  <c:v>49.319444439999998</c:v>
                </c:pt>
                <c:pt idx="4">
                  <c:v>2.497978684</c:v>
                </c:pt>
                <c:pt idx="5">
                  <c:v>5.0373333330000003</c:v>
                </c:pt>
                <c:pt idx="6">
                  <c:v>2.7764000000000002</c:v>
                </c:pt>
                <c:pt idx="7">
                  <c:v>3.673323093</c:v>
                </c:pt>
                <c:pt idx="8">
                  <c:v>6.8952755909999999</c:v>
                </c:pt>
                <c:pt idx="9">
                  <c:v>6.3438761780000004</c:v>
                </c:pt>
                <c:pt idx="10">
                  <c:v>12.811111110000001</c:v>
                </c:pt>
                <c:pt idx="11">
                  <c:v>8.1266666670000003</c:v>
                </c:pt>
                <c:pt idx="12">
                  <c:v>8.0241666669999994</c:v>
                </c:pt>
                <c:pt idx="13">
                  <c:v>12.806521740000001</c:v>
                </c:pt>
                <c:pt idx="14">
                  <c:v>8.6489999999999991</c:v>
                </c:pt>
                <c:pt idx="15">
                  <c:v>12.164912279999999</c:v>
                </c:pt>
                <c:pt idx="16">
                  <c:v>3.5656249999999998</c:v>
                </c:pt>
                <c:pt idx="17">
                  <c:v>0.94278481000000003</c:v>
                </c:pt>
                <c:pt idx="18">
                  <c:v>0.78763250900000004</c:v>
                </c:pt>
                <c:pt idx="19">
                  <c:v>1.5042763159999999</c:v>
                </c:pt>
                <c:pt idx="20">
                  <c:v>1.0154811720000001</c:v>
                </c:pt>
                <c:pt idx="21">
                  <c:v>0.86953551910000004</c:v>
                </c:pt>
                <c:pt idx="22">
                  <c:v>0.94256055360000002</c:v>
                </c:pt>
                <c:pt idx="23">
                  <c:v>59.056842109999998</c:v>
                </c:pt>
                <c:pt idx="24">
                  <c:v>3.2879725089999998</c:v>
                </c:pt>
                <c:pt idx="25">
                  <c:v>3.2626050420000001</c:v>
                </c:pt>
                <c:pt idx="26">
                  <c:v>1.8410958904109604</c:v>
                </c:pt>
                <c:pt idx="27">
                  <c:v>2.0566108007448811</c:v>
                </c:pt>
                <c:pt idx="28">
                  <c:v>#N/A</c:v>
                </c:pt>
                <c:pt idx="29">
                  <c:v>34.633962264150959</c:v>
                </c:pt>
                <c:pt idx="30">
                  <c:v>#N/A</c:v>
                </c:pt>
                <c:pt idx="31">
                  <c:v>2.9086705202312091</c:v>
                </c:pt>
                <c:pt idx="32">
                  <c:v>1.6925093632958821</c:v>
                </c:pt>
                <c:pt idx="33">
                  <c:v>#N/A</c:v>
                </c:pt>
                <c:pt idx="34">
                  <c:v>4.5299663299663235</c:v>
                </c:pt>
                <c:pt idx="35">
                  <c:v>4.7026315789473658</c:v>
                </c:pt>
                <c:pt idx="36">
                  <c:v>4.1476923076923047</c:v>
                </c:pt>
                <c:pt idx="37">
                  <c:v>#N/A</c:v>
                </c:pt>
                <c:pt idx="38">
                  <c:v>2.7820051413881757</c:v>
                </c:pt>
                <c:pt idx="39">
                  <c:v>3.7126293995859245</c:v>
                </c:pt>
                <c:pt idx="40">
                  <c:v>#N/A</c:v>
                </c:pt>
                <c:pt idx="41">
                  <c:v>#N/A</c:v>
                </c:pt>
                <c:pt idx="42">
                  <c:v>3.9303030303030355</c:v>
                </c:pt>
                <c:pt idx="43">
                  <c:v>0.89717223650385836</c:v>
                </c:pt>
                <c:pt idx="44">
                  <c:v>0.45326370757179896</c:v>
                </c:pt>
                <c:pt idx="45">
                  <c:v>7.2869863013698506</c:v>
                </c:pt>
              </c:numCache>
            </c:numRef>
          </c:val>
          <c:smooth val="0"/>
          <c:extLst>
            <c:ext xmlns:c16="http://schemas.microsoft.com/office/drawing/2014/chart" uri="{C3380CC4-5D6E-409C-BE32-E72D297353CC}">
              <c16:uniqueId val="{00000001-57AA-4012-AB3B-70DC04ED74CE}"/>
            </c:ext>
          </c:extLst>
        </c:ser>
        <c:ser>
          <c:idx val="2"/>
          <c:order val="2"/>
          <c:tx>
            <c:strRef>
              <c:f>'By Site'!$EI$1</c:f>
              <c:strCache>
                <c:ptCount val="1"/>
                <c:pt idx="0">
                  <c:v>NVSS (mg/L) Downstream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'By Site'!$A$2:$A$85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Site'!$EI$2:$EI$85</c:f>
              <c:numCache>
                <c:formatCode>General</c:formatCode>
                <c:ptCount val="84"/>
                <c:pt idx="0">
                  <c:v>-7.0666667000000002E-2</c:v>
                </c:pt>
                <c:pt idx="1">
                  <c:v>0.32018716600000002</c:v>
                </c:pt>
                <c:pt idx="2">
                  <c:v>3.8424</c:v>
                </c:pt>
                <c:pt idx="3">
                  <c:v>16.178513729999999</c:v>
                </c:pt>
                <c:pt idx="4">
                  <c:v>2.6315602839999999</c:v>
                </c:pt>
                <c:pt idx="5">
                  <c:v>3.3628282829999998</c:v>
                </c:pt>
                <c:pt idx="6">
                  <c:v>2.3088235290000001</c:v>
                </c:pt>
                <c:pt idx="7">
                  <c:v>10.813547489999999</c:v>
                </c:pt>
                <c:pt idx="8">
                  <c:v>8.7579999999999991</c:v>
                </c:pt>
                <c:pt idx="9">
                  <c:v>2.3624000000000001</c:v>
                </c:pt>
                <c:pt idx="10">
                  <c:v>4.4393442619999997</c:v>
                </c:pt>
                <c:pt idx="11">
                  <c:v>2.968</c:v>
                </c:pt>
                <c:pt idx="12">
                  <c:v>4.1989898989999999</c:v>
                </c:pt>
                <c:pt idx="13">
                  <c:v>3.577862595</c:v>
                </c:pt>
                <c:pt idx="14">
                  <c:v>6.0295918369999999</c:v>
                </c:pt>
                <c:pt idx="15">
                  <c:v>4.5766666669999996</c:v>
                </c:pt>
                <c:pt idx="16">
                  <c:v>#N/A</c:v>
                </c:pt>
                <c:pt idx="17">
                  <c:v>0.30505050500000003</c:v>
                </c:pt>
                <c:pt idx="18">
                  <c:v>9.223972603</c:v>
                </c:pt>
                <c:pt idx="19">
                  <c:v>4.2809968850000004</c:v>
                </c:pt>
                <c:pt idx="20">
                  <c:v>0.66514658000000004</c:v>
                </c:pt>
                <c:pt idx="21">
                  <c:v>0.8892361111</c:v>
                </c:pt>
                <c:pt idx="22">
                  <c:v>0.83247588419999996</c:v>
                </c:pt>
                <c:pt idx="23">
                  <c:v>16.598958329999999</c:v>
                </c:pt>
                <c:pt idx="24">
                  <c:v>5.2613953489999998</c:v>
                </c:pt>
                <c:pt idx="25">
                  <c:v>3.8199288259999999</c:v>
                </c:pt>
                <c:pt idx="26">
                  <c:v>1.4570972886762354</c:v>
                </c:pt>
                <c:pt idx="27">
                  <c:v>0.68408304498270034</c:v>
                </c:pt>
                <c:pt idx="28">
                  <c:v>#N/A</c:v>
                </c:pt>
                <c:pt idx="29">
                  <c:v>21.21999999999997</c:v>
                </c:pt>
                <c:pt idx="30">
                  <c:v>#N/A</c:v>
                </c:pt>
                <c:pt idx="31">
                  <c:v>1.6889632107023451</c:v>
                </c:pt>
                <c:pt idx="32">
                  <c:v>1.0991243432574449</c:v>
                </c:pt>
                <c:pt idx="33">
                  <c:v>#N/A</c:v>
                </c:pt>
                <c:pt idx="34">
                  <c:v>2.1223367697594555</c:v>
                </c:pt>
                <c:pt idx="35">
                  <c:v>2.5515358361774743</c:v>
                </c:pt>
                <c:pt idx="36">
                  <c:v>1.2858044164037834</c:v>
                </c:pt>
                <c:pt idx="37">
                  <c:v>#N/A</c:v>
                </c:pt>
                <c:pt idx="38">
                  <c:v>0.66055555555555157</c:v>
                </c:pt>
                <c:pt idx="39">
                  <c:v>-1.5252669039145912</c:v>
                </c:pt>
                <c:pt idx="40">
                  <c:v>#N/A</c:v>
                </c:pt>
                <c:pt idx="41">
                  <c:v>#N/A</c:v>
                </c:pt>
                <c:pt idx="42">
                  <c:v>0.82320819112628196</c:v>
                </c:pt>
                <c:pt idx="43">
                  <c:v>0.17577319587628554</c:v>
                </c:pt>
                <c:pt idx="44">
                  <c:v>8.3550913838118315E-2</c:v>
                </c:pt>
                <c:pt idx="45">
                  <c:v>-2.5098976109215161</c:v>
                </c:pt>
              </c:numCache>
            </c:numRef>
          </c:val>
          <c:smooth val="0"/>
          <c:extLst>
            <c:ext xmlns:c16="http://schemas.microsoft.com/office/drawing/2014/chart" uri="{C3380CC4-5D6E-409C-BE32-E72D297353CC}">
              <c16:uniqueId val="{00000002-57AA-4012-AB3B-70DC04ED74CE}"/>
            </c:ext>
          </c:extLst>
        </c:ser>
        <c:ser>
          <c:idx val="3"/>
          <c:order val="3"/>
          <c:tx>
            <c:strRef>
              <c:f>'By Site'!$GI$1</c:f>
              <c:strCache>
                <c:ptCount val="1"/>
                <c:pt idx="0">
                  <c:v>NVSS (mg/L) Downstream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'By Site'!$A$2:$A$85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'By Site'!$GI$2:$GI$85</c:f>
              <c:numCache>
                <c:formatCode>General</c:formatCode>
                <c:ptCount val="84"/>
                <c:pt idx="0">
                  <c:v>1.6274809160000001</c:v>
                </c:pt>
                <c:pt idx="1">
                  <c:v>#N/A</c:v>
                </c:pt>
                <c:pt idx="2">
                  <c:v>0.78</c:v>
                </c:pt>
                <c:pt idx="3">
                  <c:v>8.117821782</c:v>
                </c:pt>
                <c:pt idx="4">
                  <c:v>0.37645211899999997</c:v>
                </c:pt>
                <c:pt idx="5">
                  <c:v>2.6325900510000002</c:v>
                </c:pt>
                <c:pt idx="6">
                  <c:v>1.5016865989999999</c:v>
                </c:pt>
                <c:pt idx="7">
                  <c:v>3.3080808080000002</c:v>
                </c:pt>
                <c:pt idx="8">
                  <c:v>11.006825940000001</c:v>
                </c:pt>
                <c:pt idx="9">
                  <c:v>1.5638989169999999</c:v>
                </c:pt>
                <c:pt idx="10">
                  <c:v>1.908270677</c:v>
                </c:pt>
                <c:pt idx="11">
                  <c:v>11.99087452</c:v>
                </c:pt>
                <c:pt idx="12">
                  <c:v>34.347782260000002</c:v>
                </c:pt>
                <c:pt idx="13">
                  <c:v>8.0026178009999995</c:v>
                </c:pt>
                <c:pt idx="14">
                  <c:v>2.1328859059999998</c:v>
                </c:pt>
                <c:pt idx="15">
                  <c:v>3.0273333330000001</c:v>
                </c:pt>
                <c:pt idx="16">
                  <c:v>2.0286624199999999</c:v>
                </c:pt>
                <c:pt idx="17">
                  <c:v>1.3222910219999999</c:v>
                </c:pt>
                <c:pt idx="18">
                  <c:v>4.1092173909999996</c:v>
                </c:pt>
                <c:pt idx="19">
                  <c:v>2.8854271360000001</c:v>
                </c:pt>
                <c:pt idx="20">
                  <c:v>0.7083636364</c:v>
                </c:pt>
                <c:pt idx="21">
                  <c:v>21.608666670000002</c:v>
                </c:pt>
                <c:pt idx="22">
                  <c:v>10.069230770000001</c:v>
                </c:pt>
                <c:pt idx="23">
                  <c:v>3.5670000000000002</c:v>
                </c:pt>
                <c:pt idx="24">
                  <c:v>1.2123333329999999</c:v>
                </c:pt>
                <c:pt idx="25">
                  <c:v>0.53399999999999748</c:v>
                </c:pt>
                <c:pt idx="26">
                  <c:v>9.5599999999996049E-2</c:v>
                </c:pt>
                <c:pt idx="27">
                  <c:v>#N/A</c:v>
                </c:pt>
                <c:pt idx="28">
                  <c:v>19.717730496453896</c:v>
                </c:pt>
                <c:pt idx="29">
                  <c:v>#N/A</c:v>
                </c:pt>
                <c:pt idx="30">
                  <c:v>2.2047781569965901</c:v>
                </c:pt>
                <c:pt idx="31">
                  <c:v>2.1078324225865215</c:v>
                </c:pt>
                <c:pt idx="32">
                  <c:v>#N/A</c:v>
                </c:pt>
                <c:pt idx="33">
                  <c:v>2.4753191489361672</c:v>
                </c:pt>
                <c:pt idx="34">
                  <c:v>2.8786666666666654</c:v>
                </c:pt>
                <c:pt idx="35">
                  <c:v>3.8699999999999974</c:v>
                </c:pt>
                <c:pt idx="36">
                  <c:v>#N/A</c:v>
                </c:pt>
                <c:pt idx="37">
                  <c:v>0.86745762711864327</c:v>
                </c:pt>
                <c:pt idx="38">
                  <c:v>1.3691139240506369</c:v>
                </c:pt>
                <c:pt idx="39">
                  <c:v>0.95187969924811899</c:v>
                </c:pt>
                <c:pt idx="40">
                  <c:v>#N/A</c:v>
                </c:pt>
                <c:pt idx="41">
                  <c:v>#N/A</c:v>
                </c:pt>
                <c:pt idx="42">
                  <c:v>0.18238095238095028</c:v>
                </c:pt>
                <c:pt idx="43">
                  <c:v>-0.2709090909090861</c:v>
                </c:pt>
                <c:pt idx="44">
                  <c:v>1.6968750000000088</c:v>
                </c:pt>
                <c:pt idx="45">
                  <c:v>#N/A</c:v>
                </c:pt>
              </c:numCache>
            </c:numRef>
          </c:val>
          <c:smooth val="0"/>
          <c:extLst>
            <c:ext xmlns:c16="http://schemas.microsoft.com/office/drawing/2014/chart" uri="{C3380CC4-5D6E-409C-BE32-E72D297353CC}">
              <c16:uniqueId val="{00000003-57AA-4012-AB3B-70DC04ED74CE}"/>
            </c:ext>
          </c:extLst>
        </c:ser>
        <c:ser>
          <c:idx val="5"/>
          <c:order val="5"/>
          <c:tx>
            <c:v>New Lake</c:v>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'By Site'!$MA$2:$MA$47</c:f>
              <c:numCache>
                <c:formatCode>General</c:formatCode>
                <c:ptCount val="46"/>
                <c:pt idx="0">
                  <c:v>0.55833333299999999</c:v>
                </c:pt>
                <c:pt idx="1">
                  <c:v>1.1639999999999999</c:v>
                </c:pt>
                <c:pt idx="2">
                  <c:v>10.11263158</c:v>
                </c:pt>
                <c:pt idx="3">
                  <c:v>46.629090910000002</c:v>
                </c:pt>
                <c:pt idx="4">
                  <c:v>48.45</c:v>
                </c:pt>
                <c:pt idx="5">
                  <c:v>7.9962499999999999</c:v>
                </c:pt>
                <c:pt idx="6">
                  <c:v>3.7183908049999999</c:v>
                </c:pt>
                <c:pt idx="7">
                  <c:v>25.864864860000001</c:v>
                </c:pt>
                <c:pt idx="8">
                  <c:v>9.8019999999999996</c:v>
                </c:pt>
                <c:pt idx="9">
                  <c:v>5.5060000000000002</c:v>
                </c:pt>
                <c:pt idx="10">
                  <c:v>4.6710000000000003</c:v>
                </c:pt>
                <c:pt idx="11">
                  <c:v>6.7467467470000004</c:v>
                </c:pt>
                <c:pt idx="12">
                  <c:v>4.26122449</c:v>
                </c:pt>
                <c:pt idx="13">
                  <c:v>2.6426666669999999</c:v>
                </c:pt>
                <c:pt idx="14">
                  <c:v>2.455462185</c:v>
                </c:pt>
                <c:pt idx="15">
                  <c:v>4.9020000000000001</c:v>
                </c:pt>
                <c:pt idx="16">
                  <c:v>9.8901098899999997</c:v>
                </c:pt>
                <c:pt idx="17">
                  <c:v>8.8379999999999992</c:v>
                </c:pt>
                <c:pt idx="18">
                  <c:v>33.438000000000002</c:v>
                </c:pt>
                <c:pt idx="19">
                  <c:v>9.7899999999999991</c:v>
                </c:pt>
                <c:pt idx="20">
                  <c:v>19.941414139999999</c:v>
                </c:pt>
                <c:pt idx="21">
                  <c:v>5.8484536079999998</c:v>
                </c:pt>
                <c:pt idx="22">
                  <c:v>7.5482233499999998</c:v>
                </c:pt>
                <c:pt idx="23">
                  <c:v>1.6013840829999999</c:v>
                </c:pt>
                <c:pt idx="24">
                  <c:v>9.6452107280000003</c:v>
                </c:pt>
                <c:pt idx="25">
                  <c:v>5.4882051279999997</c:v>
                </c:pt>
                <c:pt idx="26">
                  <c:v>3.7521739130434764</c:v>
                </c:pt>
                <c:pt idx="27">
                  <c:v>8.8432432432432453</c:v>
                </c:pt>
                <c:pt idx="29">
                  <c:v>16.260975609756066</c:v>
                </c:pt>
                <c:pt idx="32">
                  <c:v>2.7004081632653003</c:v>
                </c:pt>
                <c:pt idx="34">
                  <c:v>2.4791666666666621</c:v>
                </c:pt>
                <c:pt idx="35">
                  <c:v>0.76226415094338928</c:v>
                </c:pt>
                <c:pt idx="36">
                  <c:v>3.3737373737373773</c:v>
                </c:pt>
                <c:pt idx="38">
                  <c:v>-7.0103092783517576E-2</c:v>
                </c:pt>
                <c:pt idx="39">
                  <c:v>3.4167938931297703</c:v>
                </c:pt>
                <c:pt idx="42">
                  <c:v>11.208695652173926</c:v>
                </c:pt>
                <c:pt idx="43">
                  <c:v>4.6545454545454588</c:v>
                </c:pt>
                <c:pt idx="44">
                  <c:v>1.251546391752576</c:v>
                </c:pt>
                <c:pt idx="45">
                  <c:v>20.27118644067798</c:v>
                </c:pt>
              </c:numCache>
            </c:numRef>
          </c:val>
          <c:smooth val="0"/>
          <c:extLst>
            <c:ext xmlns:c16="http://schemas.microsoft.com/office/drawing/2014/chart" uri="{C3380CC4-5D6E-409C-BE32-E72D297353CC}">
              <c16:uniqueId val="{00000007-57AA-4012-AB3B-70DC04ED74CE}"/>
            </c:ext>
          </c:extLst>
        </c:ser>
        <c:dLbls>
          <c:showLegendKey val="0"/>
          <c:showVal val="0"/>
          <c:showCatName val="0"/>
          <c:showSerName val="0"/>
          <c:showPercent val="0"/>
          <c:showBubbleSize val="0"/>
        </c:dLbls>
        <c:marker val="1"/>
        <c:smooth val="0"/>
        <c:axId val="2116849103"/>
        <c:axId val="2094414879"/>
        <c:extLst>
          <c:ext xmlns:c15="http://schemas.microsoft.com/office/drawing/2012/chart" uri="{02D57815-91ED-43cb-92C2-25804820EDAC}">
            <c15:filteredLineSeries>
              <c15:ser>
                <c:idx val="4"/>
                <c:order val="4"/>
                <c:tx>
                  <c:v>Lake</c:v>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extLst>
                      <c:ext uri="{02D57815-91ED-43cb-92C2-25804820EDAC}">
                        <c15:formulaRef>
                          <c15:sqref>'By Site'!$LY$2:$LY$50</c15:sqref>
                        </c15:formulaRef>
                      </c:ext>
                    </c:extLst>
                    <c:numCache>
                      <c:formatCode>General</c:formatCode>
                      <c:ptCount val="49"/>
                    </c:numCache>
                  </c:numRef>
                </c:val>
                <c:smooth val="0"/>
                <c:extLst>
                  <c:ext xmlns:c16="http://schemas.microsoft.com/office/drawing/2014/chart" uri="{C3380CC4-5D6E-409C-BE32-E72D297353CC}">
                    <c16:uniqueId val="{00000006-57AA-4012-AB3B-70DC04ED74CE}"/>
                  </c:ext>
                </c:extLst>
              </c15:ser>
            </c15:filteredLineSeries>
          </c:ext>
        </c:extLst>
      </c:lineChart>
      <c:dateAx>
        <c:axId val="21168491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414879"/>
        <c:crosses val="autoZero"/>
        <c:auto val="1"/>
        <c:lblOffset val="100"/>
        <c:baseTimeUnit val="days"/>
      </c:dateAx>
      <c:valAx>
        <c:axId val="209441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Junk!$G$2</c:f>
              <c:strCache>
                <c:ptCount val="1"/>
                <c:pt idx="0">
                  <c:v>TN (mg/L)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Junk!$G$3:$G$51</c:f>
              <c:numCache>
                <c:formatCode>General</c:formatCode>
                <c:ptCount val="49"/>
                <c:pt idx="0">
                  <c:v>1.5198243929208397</c:v>
                </c:pt>
                <c:pt idx="1">
                  <c:v>2.1920702428316643</c:v>
                </c:pt>
                <c:pt idx="2">
                  <c:v>6.925229798326245</c:v>
                </c:pt>
                <c:pt idx="3">
                  <c:v>5.7865276443956652</c:v>
                </c:pt>
                <c:pt idx="4">
                  <c:v>5.9237206749897107</c:v>
                </c:pt>
                <c:pt idx="5">
                  <c:v>5.6630539168610232</c:v>
                </c:pt>
                <c:pt idx="6">
                  <c:v>5.5807380985045958</c:v>
                </c:pt>
                <c:pt idx="7">
                  <c:v>5.1828783097818629</c:v>
                </c:pt>
                <c:pt idx="8">
                  <c:v>8.722458499</c:v>
                </c:pt>
                <c:pt idx="9">
                  <c:v>6.0471944025243518</c:v>
                </c:pt>
                <c:pt idx="10">
                  <c:v>4.1264919742077106</c:v>
                </c:pt>
                <c:pt idx="11">
                  <c:v>3.3444916998216492</c:v>
                </c:pt>
                <c:pt idx="12">
                  <c:v>0.46618191795856778</c:v>
                </c:pt>
                <c:pt idx="13">
                  <c:v>0.34956784195362872</c:v>
                </c:pt>
                <c:pt idx="14">
                  <c:v>0.43599945122787764</c:v>
                </c:pt>
                <c:pt idx="15">
                  <c:v>0.66236795170805318</c:v>
                </c:pt>
                <c:pt idx="16">
                  <c:v>0.32350116614076008</c:v>
                </c:pt>
                <c:pt idx="17">
                  <c:v>0.42662738496071834</c:v>
                </c:pt>
                <c:pt idx="18">
                  <c:v>0.23863636363636359</c:v>
                </c:pt>
                <c:pt idx="19">
                  <c:v>4.6241582491582491</c:v>
                </c:pt>
                <c:pt idx="20">
                  <c:v>2.8564814814814814</c:v>
                </c:pt>
                <c:pt idx="21">
                  <c:v>4.8783799999999999</c:v>
                </c:pt>
                <c:pt idx="22">
                  <c:v>3.2558590000000001</c:v>
                </c:pt>
                <c:pt idx="23">
                  <c:v>4.6842319999999997</c:v>
                </c:pt>
                <c:pt idx="24">
                  <c:v>4.975454</c:v>
                </c:pt>
                <c:pt idx="25">
                  <c:v>5.3914850000000003</c:v>
                </c:pt>
                <c:pt idx="26">
                  <c:v>4.1988630000000002</c:v>
                </c:pt>
                <c:pt idx="27">
                  <c:v>3.5086713700000001</c:v>
                </c:pt>
                <c:pt idx="28">
                  <c:v>2.7297178130000002</c:v>
                </c:pt>
                <c:pt idx="29">
                  <c:v>9.2699882420000002</c:v>
                </c:pt>
                <c:pt idx="30">
                  <c:v>9.5345385070000006</c:v>
                </c:pt>
                <c:pt idx="31">
                  <c:v>4.7579365080000002</c:v>
                </c:pt>
                <c:pt idx="32">
                  <c:v>3.0236625510000001</c:v>
                </c:pt>
                <c:pt idx="33">
                  <c:v>7.9913286299999999</c:v>
                </c:pt>
                <c:pt idx="34">
                  <c:v>7.7414756029999996</c:v>
                </c:pt>
                <c:pt idx="35">
                  <c:v>5.8008961079999999</c:v>
                </c:pt>
                <c:pt idx="36">
                  <c:v>3.392607113</c:v>
                </c:pt>
                <c:pt idx="37">
                  <c:v>#N/A</c:v>
                </c:pt>
                <c:pt idx="38">
                  <c:v>3.1405768690000002</c:v>
                </c:pt>
                <c:pt idx="39">
                  <c:v>0.65667880099999998</c:v>
                </c:pt>
                <c:pt idx="40">
                  <c:v>#N/A</c:v>
                </c:pt>
                <c:pt idx="41">
                  <c:v>#N/A</c:v>
                </c:pt>
                <c:pt idx="42">
                  <c:v>4.9607952949999996</c:v>
                </c:pt>
                <c:pt idx="43">
                  <c:v>1.502380286</c:v>
                </c:pt>
                <c:pt idx="44">
                  <c:v>2.8185382250000002</c:v>
                </c:pt>
                <c:pt idx="45">
                  <c:v>6.9630355640000001</c:v>
                </c:pt>
                <c:pt idx="46">
                  <c:v>1.4375085745644123</c:v>
                </c:pt>
                <c:pt idx="47">
                  <c:v>2.3292632734257102</c:v>
                </c:pt>
                <c:pt idx="48">
                  <c:v>7.1447386472767178</c:v>
                </c:pt>
              </c:numCache>
            </c:numRef>
          </c:val>
          <c:smooth val="0"/>
          <c:extLst>
            <c:ext xmlns:c16="http://schemas.microsoft.com/office/drawing/2014/chart" uri="{C3380CC4-5D6E-409C-BE32-E72D297353CC}">
              <c16:uniqueId val="{00000000-B073-4530-AD67-BFD640D21D55}"/>
            </c:ext>
          </c:extLst>
        </c:ser>
        <c:ser>
          <c:idx val="1"/>
          <c:order val="1"/>
          <c:tx>
            <c:strRef>
              <c:f>Junk!$BY$2</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Junk!$BY$3:$BY$51</c:f>
              <c:numCache>
                <c:formatCode>General</c:formatCode>
                <c:ptCount val="49"/>
                <c:pt idx="0">
                  <c:v>1.4375085745644123</c:v>
                </c:pt>
                <c:pt idx="1">
                  <c:v>2.3292632734257102</c:v>
                </c:pt>
                <c:pt idx="2">
                  <c:v>7.1447386472767178</c:v>
                </c:pt>
                <c:pt idx="3">
                  <c:v>6.4176155851282761</c:v>
                </c:pt>
                <c:pt idx="4">
                  <c:v>6.0746330086431612</c:v>
                </c:pt>
                <c:pt idx="5">
                  <c:v>6.170668130058993</c:v>
                </c:pt>
                <c:pt idx="6">
                  <c:v>5.8962820688709012</c:v>
                </c:pt>
                <c:pt idx="7">
                  <c:v>5.1828783097818629</c:v>
                </c:pt>
                <c:pt idx="8">
                  <c:v>8.6127040749999999</c:v>
                </c:pt>
                <c:pt idx="9">
                  <c:v>6.2392646453560152</c:v>
                </c:pt>
                <c:pt idx="10">
                  <c:v>4.2088077925641381</c:v>
                </c:pt>
                <c:pt idx="11">
                  <c:v>3.0975442447523664</c:v>
                </c:pt>
                <c:pt idx="12">
                  <c:v>0.39621347235560433</c:v>
                </c:pt>
                <c:pt idx="13">
                  <c:v>0.3797503086843188</c:v>
                </c:pt>
                <c:pt idx="14">
                  <c:v>0.46892577857044854</c:v>
                </c:pt>
                <c:pt idx="15">
                  <c:v>0.68706269721498137</c:v>
                </c:pt>
                <c:pt idx="16">
                  <c:v>0.34270819042392642</c:v>
                </c:pt>
                <c:pt idx="17">
                  <c:v>0.37331649831649832</c:v>
                </c:pt>
                <c:pt idx="18">
                  <c:v>0.21057800224466894</c:v>
                </c:pt>
                <c:pt idx="19">
                  <c:v>4.5259539842873178</c:v>
                </c:pt>
                <c:pt idx="20">
                  <c:v>2.744248035914703</c:v>
                </c:pt>
                <c:pt idx="21">
                  <c:v>4.9477190000000002</c:v>
                </c:pt>
                <c:pt idx="22">
                  <c:v>3.408404</c:v>
                </c:pt>
                <c:pt idx="23">
                  <c:v>4.9615859999999996</c:v>
                </c:pt>
                <c:pt idx="24">
                  <c:v>5.0863959999999997</c:v>
                </c:pt>
                <c:pt idx="25">
                  <c:v>5.6411040000000003</c:v>
                </c:pt>
                <c:pt idx="26">
                  <c:v>4.1156569999999997</c:v>
                </c:pt>
                <c:pt idx="27">
                  <c:v>3.6409465019999998</c:v>
                </c:pt>
                <c:pt idx="28">
                  <c:v>2.5239564959999998</c:v>
                </c:pt>
                <c:pt idx="29">
                  <c:v>9.5051440330000005</c:v>
                </c:pt>
                <c:pt idx="30">
                  <c:v>9.8872721929999994</c:v>
                </c:pt>
                <c:pt idx="31">
                  <c:v>4.8314226930000004</c:v>
                </c:pt>
                <c:pt idx="32">
                  <c:v>2.891387419</c:v>
                </c:pt>
                <c:pt idx="33">
                  <c:v>8.5204291590000008</c:v>
                </c:pt>
                <c:pt idx="34">
                  <c:v>7.8149617869999997</c:v>
                </c:pt>
                <c:pt idx="35">
                  <c:v>5.6888826659999996</c:v>
                </c:pt>
                <c:pt idx="36">
                  <c:v>3.392607113</c:v>
                </c:pt>
                <c:pt idx="37">
                  <c:v>#N/A</c:v>
                </c:pt>
                <c:pt idx="38">
                  <c:v>3.126575189</c:v>
                </c:pt>
                <c:pt idx="39">
                  <c:v>0.62727527299999997</c:v>
                </c:pt>
                <c:pt idx="40">
                  <c:v>#N/A</c:v>
                </c:pt>
                <c:pt idx="41">
                  <c:v>#N/A</c:v>
                </c:pt>
                <c:pt idx="42">
                  <c:v>4.8907868939999997</c:v>
                </c:pt>
                <c:pt idx="43">
                  <c:v>1.432371885</c:v>
                </c:pt>
                <c:pt idx="44">
                  <c:v>2.8185382250000002</c:v>
                </c:pt>
                <c:pt idx="45">
                  <c:v>6.6269952390000002</c:v>
                </c:pt>
              </c:numCache>
            </c:numRef>
          </c:val>
          <c:smooth val="0"/>
          <c:extLst>
            <c:ext xmlns:c16="http://schemas.microsoft.com/office/drawing/2014/chart" uri="{C3380CC4-5D6E-409C-BE32-E72D297353CC}">
              <c16:uniqueId val="{00000001-B073-4530-AD67-BFD640D21D55}"/>
            </c:ext>
          </c:extLst>
        </c:ser>
        <c:dLbls>
          <c:showLegendKey val="0"/>
          <c:showVal val="0"/>
          <c:showCatName val="0"/>
          <c:showSerName val="0"/>
          <c:showPercent val="0"/>
          <c:showBubbleSize val="0"/>
        </c:dLbls>
        <c:marker val="1"/>
        <c:smooth val="0"/>
        <c:axId val="1379806671"/>
        <c:axId val="1279712511"/>
      </c:lineChart>
      <c:dateAx>
        <c:axId val="13798066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12511"/>
        <c:crosses val="autoZero"/>
        <c:auto val="1"/>
        <c:lblOffset val="100"/>
        <c:baseTimeUnit val="days"/>
      </c:dateAx>
      <c:valAx>
        <c:axId val="1279712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0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Junk!$I$2</c:f>
              <c:strCache>
                <c:ptCount val="1"/>
                <c:pt idx="0">
                  <c:v>Nitrate (mg/L)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Junk!$I$3:$I$51</c:f>
              <c:numCache>
                <c:formatCode>General</c:formatCode>
                <c:ptCount val="49"/>
                <c:pt idx="0">
                  <c:v>1.3</c:v>
                </c:pt>
                <c:pt idx="1">
                  <c:v>2.13</c:v>
                </c:pt>
                <c:pt idx="2">
                  <c:v>6.43</c:v>
                </c:pt>
                <c:pt idx="3">
                  <c:v>5.73</c:v>
                </c:pt>
                <c:pt idx="4">
                  <c:v>5.48</c:v>
                </c:pt>
                <c:pt idx="5">
                  <c:v>6.38</c:v>
                </c:pt>
                <c:pt idx="6">
                  <c:v>5.85</c:v>
                </c:pt>
                <c:pt idx="7">
                  <c:v>5.44</c:v>
                </c:pt>
                <c:pt idx="8">
                  <c:v>8.76</c:v>
                </c:pt>
                <c:pt idx="9">
                  <c:v>6.5</c:v>
                </c:pt>
                <c:pt idx="10">
                  <c:v>4.24</c:v>
                </c:pt>
                <c:pt idx="11">
                  <c:v>3.28</c:v>
                </c:pt>
                <c:pt idx="12">
                  <c:v>0.28999999999999998</c:v>
                </c:pt>
                <c:pt idx="13">
                  <c:v>0.113</c:v>
                </c:pt>
                <c:pt idx="14">
                  <c:v>0.20200000000000001</c:v>
                </c:pt>
                <c:pt idx="15">
                  <c:v>0.26600000000000001</c:v>
                </c:pt>
                <c:pt idx="16">
                  <c:v>9.5399999999999999E-2</c:v>
                </c:pt>
                <c:pt idx="17">
                  <c:v>0.08</c:v>
                </c:pt>
                <c:pt idx="18">
                  <c:v>1.9599999999999999E-2</c:v>
                </c:pt>
                <c:pt idx="19">
                  <c:v>4.41</c:v>
                </c:pt>
                <c:pt idx="20">
                  <c:v>2.86</c:v>
                </c:pt>
                <c:pt idx="21">
                  <c:v>5.0199999999999996</c:v>
                </c:pt>
                <c:pt idx="22">
                  <c:v>3.22</c:v>
                </c:pt>
                <c:pt idx="23">
                  <c:v>4.7699999999999996</c:v>
                </c:pt>
                <c:pt idx="24">
                  <c:v>4.72</c:v>
                </c:pt>
                <c:pt idx="25">
                  <c:v>5.07</c:v>
                </c:pt>
                <c:pt idx="26">
                  <c:v>3.79</c:v>
                </c:pt>
                <c:pt idx="27">
                  <c:v>3.22</c:v>
                </c:pt>
                <c:pt idx="28">
                  <c:v>1.9</c:v>
                </c:pt>
                <c:pt idx="29">
                  <c:v>7.8</c:v>
                </c:pt>
                <c:pt idx="30">
                  <c:v>7.55</c:v>
                </c:pt>
                <c:pt idx="31">
                  <c:v>#N/A</c:v>
                </c:pt>
                <c:pt idx="32">
                  <c:v>2.52</c:v>
                </c:pt>
                <c:pt idx="33">
                  <c:v>7.13</c:v>
                </c:pt>
                <c:pt idx="34">
                  <c:v>6.84</c:v>
                </c:pt>
                <c:pt idx="35">
                  <c:v>5.48</c:v>
                </c:pt>
                <c:pt idx="36">
                  <c:v>3.26</c:v>
                </c:pt>
                <c:pt idx="37">
                  <c:v>4.8499999999999996</c:v>
                </c:pt>
                <c:pt idx="38">
                  <c:v>2.92</c:v>
                </c:pt>
                <c:pt idx="39">
                  <c:v>0.38500000000000001</c:v>
                </c:pt>
                <c:pt idx="40">
                  <c:v>0.104</c:v>
                </c:pt>
                <c:pt idx="41">
                  <c:v>0.152</c:v>
                </c:pt>
                <c:pt idx="42">
                  <c:v>4.37</c:v>
                </c:pt>
                <c:pt idx="43">
                  <c:v>1.23</c:v>
                </c:pt>
                <c:pt idx="44">
                  <c:v>2.71</c:v>
                </c:pt>
                <c:pt idx="45">
                  <c:v>7.04</c:v>
                </c:pt>
                <c:pt idx="46">
                  <c:v>1.28</c:v>
                </c:pt>
                <c:pt idx="47">
                  <c:v>2.12</c:v>
                </c:pt>
                <c:pt idx="48">
                  <c:v>7.46</c:v>
                </c:pt>
              </c:numCache>
            </c:numRef>
          </c:val>
          <c:smooth val="0"/>
          <c:extLst>
            <c:ext xmlns:c16="http://schemas.microsoft.com/office/drawing/2014/chart" uri="{C3380CC4-5D6E-409C-BE32-E72D297353CC}">
              <c16:uniqueId val="{00000000-715B-4944-B2F3-4AB00DA735D9}"/>
            </c:ext>
          </c:extLst>
        </c:ser>
        <c:ser>
          <c:idx val="1"/>
          <c:order val="1"/>
          <c:tx>
            <c:strRef>
              <c:f>Junk!$CA$2</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Junk!$CA$3:$CA$51</c:f>
              <c:numCache>
                <c:formatCode>General</c:formatCode>
                <c:ptCount val="49"/>
                <c:pt idx="0">
                  <c:v>1.28</c:v>
                </c:pt>
                <c:pt idx="1">
                  <c:v>2.12</c:v>
                </c:pt>
                <c:pt idx="2">
                  <c:v>7.46</c:v>
                </c:pt>
                <c:pt idx="3">
                  <c:v>6.06</c:v>
                </c:pt>
                <c:pt idx="4">
                  <c:v>6.14</c:v>
                </c:pt>
                <c:pt idx="5">
                  <c:v>6.61</c:v>
                </c:pt>
                <c:pt idx="6">
                  <c:v>6.11</c:v>
                </c:pt>
                <c:pt idx="7">
                  <c:v>5.67</c:v>
                </c:pt>
                <c:pt idx="8">
                  <c:v>8.64</c:v>
                </c:pt>
                <c:pt idx="9">
                  <c:v>6.46</c:v>
                </c:pt>
                <c:pt idx="10">
                  <c:v>4.28</c:v>
                </c:pt>
                <c:pt idx="11">
                  <c:v>3.25</c:v>
                </c:pt>
                <c:pt idx="12">
                  <c:v>0.22900000000000001</c:v>
                </c:pt>
                <c:pt idx="13">
                  <c:v>9.2899999999999996E-2</c:v>
                </c:pt>
                <c:pt idx="14">
                  <c:v>0.14799999999999999</c:v>
                </c:pt>
                <c:pt idx="15">
                  <c:v>0.27600000000000002</c:v>
                </c:pt>
                <c:pt idx="16">
                  <c:v>#N/A</c:v>
                </c:pt>
                <c:pt idx="17">
                  <c:v>6.7000000000000004E-2</c:v>
                </c:pt>
                <c:pt idx="18">
                  <c:v>1.9099999999999999E-2</c:v>
                </c:pt>
                <c:pt idx="19">
                  <c:v>4.38</c:v>
                </c:pt>
                <c:pt idx="20">
                  <c:v>2.72</c:v>
                </c:pt>
                <c:pt idx="21">
                  <c:v>5.07</c:v>
                </c:pt>
                <c:pt idx="22">
                  <c:v>3.23</c:v>
                </c:pt>
                <c:pt idx="23">
                  <c:v>5.0599999999999996</c:v>
                </c:pt>
                <c:pt idx="24">
                  <c:v>4.7300000000000004</c:v>
                </c:pt>
                <c:pt idx="25">
                  <c:v>4.99</c:v>
                </c:pt>
                <c:pt idx="26">
                  <c:v>3.75</c:v>
                </c:pt>
                <c:pt idx="27">
                  <c:v>3.21</c:v>
                </c:pt>
                <c:pt idx="28">
                  <c:v>1.85</c:v>
                </c:pt>
                <c:pt idx="29">
                  <c:v>7.88</c:v>
                </c:pt>
                <c:pt idx="30">
                  <c:v>7.95</c:v>
                </c:pt>
                <c:pt idx="31">
                  <c:v>#N/A</c:v>
                </c:pt>
                <c:pt idx="32">
                  <c:v>2.5</c:v>
                </c:pt>
                <c:pt idx="33">
                  <c:v>7.2</c:v>
                </c:pt>
                <c:pt idx="34">
                  <c:v>6.83</c:v>
                </c:pt>
                <c:pt idx="35">
                  <c:v>5.46</c:v>
                </c:pt>
                <c:pt idx="36">
                  <c:v>3.26</c:v>
                </c:pt>
                <c:pt idx="37">
                  <c:v>6.27</c:v>
                </c:pt>
                <c:pt idx="38">
                  <c:v>2.93</c:v>
                </c:pt>
                <c:pt idx="39">
                  <c:v>0.35399999999999998</c:v>
                </c:pt>
                <c:pt idx="40">
                  <c:v>7.6700000000000004E-2</c:v>
                </c:pt>
                <c:pt idx="41">
                  <c:v>0.124</c:v>
                </c:pt>
                <c:pt idx="42">
                  <c:v>4.41</c:v>
                </c:pt>
                <c:pt idx="43">
                  <c:v>1.26</c:v>
                </c:pt>
                <c:pt idx="44">
                  <c:v>2.71</c:v>
                </c:pt>
                <c:pt idx="45">
                  <c:v>6.77</c:v>
                </c:pt>
              </c:numCache>
            </c:numRef>
          </c:val>
          <c:smooth val="0"/>
          <c:extLst>
            <c:ext xmlns:c16="http://schemas.microsoft.com/office/drawing/2014/chart" uri="{C3380CC4-5D6E-409C-BE32-E72D297353CC}">
              <c16:uniqueId val="{00000001-715B-4944-B2F3-4AB00DA735D9}"/>
            </c:ext>
          </c:extLst>
        </c:ser>
        <c:dLbls>
          <c:showLegendKey val="0"/>
          <c:showVal val="0"/>
          <c:showCatName val="0"/>
          <c:showSerName val="0"/>
          <c:showPercent val="0"/>
          <c:showBubbleSize val="0"/>
        </c:dLbls>
        <c:marker val="1"/>
        <c:smooth val="0"/>
        <c:axId val="1495724127"/>
        <c:axId val="1279716671"/>
      </c:lineChart>
      <c:dateAx>
        <c:axId val="14957241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16671"/>
        <c:crosses val="autoZero"/>
        <c:auto val="1"/>
        <c:lblOffset val="100"/>
        <c:baseTimeUnit val="days"/>
      </c:dateAx>
      <c:valAx>
        <c:axId val="1279716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72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Junk!$J$2</c:f>
              <c:strCache>
                <c:ptCount val="1"/>
                <c:pt idx="0">
                  <c:v>SRP (ug/L)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Junk!$J$3:$J$51</c:f>
              <c:numCache>
                <c:formatCode>General</c:formatCode>
                <c:ptCount val="49"/>
                <c:pt idx="0">
                  <c:v>16.8</c:v>
                </c:pt>
                <c:pt idx="1">
                  <c:v>31.1</c:v>
                </c:pt>
                <c:pt idx="2">
                  <c:v>71</c:v>
                </c:pt>
                <c:pt idx="3">
                  <c:v>156</c:v>
                </c:pt>
                <c:pt idx="4">
                  <c:v>28.7</c:v>
                </c:pt>
                <c:pt idx="5">
                  <c:v>16.899999999999999</c:v>
                </c:pt>
                <c:pt idx="6">
                  <c:v>6.63</c:v>
                </c:pt>
                <c:pt idx="7">
                  <c:v>19.399999999999999</c:v>
                </c:pt>
                <c:pt idx="8">
                  <c:v>51.7</c:v>
                </c:pt>
                <c:pt idx="9">
                  <c:v>18.600000000000001</c:v>
                </c:pt>
                <c:pt idx="10">
                  <c:v>13.3</c:v>
                </c:pt>
                <c:pt idx="11">
                  <c:v>13.2</c:v>
                </c:pt>
                <c:pt idx="12">
                  <c:v>31.9</c:v>
                </c:pt>
                <c:pt idx="13">
                  <c:v>29.6</c:v>
                </c:pt>
                <c:pt idx="14">
                  <c:v>35.799999999999997</c:v>
                </c:pt>
                <c:pt idx="15">
                  <c:v>39.200000000000003</c:v>
                </c:pt>
                <c:pt idx="16">
                  <c:v>18.3</c:v>
                </c:pt>
                <c:pt idx="17">
                  <c:v>32.799999999999997</c:v>
                </c:pt>
                <c:pt idx="18">
                  <c:v>21</c:v>
                </c:pt>
                <c:pt idx="19">
                  <c:v>48.5</c:v>
                </c:pt>
                <c:pt idx="20">
                  <c:v>12.9</c:v>
                </c:pt>
                <c:pt idx="21">
                  <c:v>24.3</c:v>
                </c:pt>
                <c:pt idx="22">
                  <c:v>12.4</c:v>
                </c:pt>
                <c:pt idx="23">
                  <c:v>113</c:v>
                </c:pt>
                <c:pt idx="24">
                  <c:v>18.3</c:v>
                </c:pt>
                <c:pt idx="25">
                  <c:v>14.7</c:v>
                </c:pt>
                <c:pt idx="26">
                  <c:v>4.67</c:v>
                </c:pt>
                <c:pt idx="27">
                  <c:v>4.18</c:v>
                </c:pt>
                <c:pt idx="28">
                  <c:v>18.8</c:v>
                </c:pt>
                <c:pt idx="29">
                  <c:v>113</c:v>
                </c:pt>
                <c:pt idx="30">
                  <c:v>217</c:v>
                </c:pt>
                <c:pt idx="31">
                  <c:v>#N/A</c:v>
                </c:pt>
                <c:pt idx="32">
                  <c:v>5.91</c:v>
                </c:pt>
                <c:pt idx="33">
                  <c:v>130</c:v>
                </c:pt>
                <c:pt idx="34">
                  <c:v>37.700000000000003</c:v>
                </c:pt>
                <c:pt idx="35">
                  <c:v>32.700000000000003</c:v>
                </c:pt>
                <c:pt idx="36">
                  <c:v>26.2</c:v>
                </c:pt>
                <c:pt idx="37">
                  <c:v>236</c:v>
                </c:pt>
                <c:pt idx="38">
                  <c:v>14.8</c:v>
                </c:pt>
                <c:pt idx="39">
                  <c:v>14.8</c:v>
                </c:pt>
                <c:pt idx="40">
                  <c:v>28.4</c:v>
                </c:pt>
                <c:pt idx="41">
                  <c:v>23.8</c:v>
                </c:pt>
                <c:pt idx="42">
                  <c:v>102</c:v>
                </c:pt>
                <c:pt idx="43">
                  <c:v>6.96</c:v>
                </c:pt>
                <c:pt idx="44">
                  <c:v>4.34</c:v>
                </c:pt>
                <c:pt idx="45">
                  <c:v>130</c:v>
                </c:pt>
                <c:pt idx="46">
                  <c:v>17.2</c:v>
                </c:pt>
                <c:pt idx="47">
                  <c:v>31</c:v>
                </c:pt>
                <c:pt idx="48">
                  <c:v>76.900000000000006</c:v>
                </c:pt>
              </c:numCache>
            </c:numRef>
          </c:val>
          <c:smooth val="0"/>
          <c:extLst>
            <c:ext xmlns:c16="http://schemas.microsoft.com/office/drawing/2014/chart" uri="{C3380CC4-5D6E-409C-BE32-E72D297353CC}">
              <c16:uniqueId val="{00000000-8B06-4F9D-9A9C-258A3EB3E870}"/>
            </c:ext>
          </c:extLst>
        </c:ser>
        <c:ser>
          <c:idx val="1"/>
          <c:order val="1"/>
          <c:tx>
            <c:strRef>
              <c:f>Junk!$CC$2</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Junk!$CC$3:$CC$51</c:f>
              <c:numCache>
                <c:formatCode>General</c:formatCode>
                <c:ptCount val="49"/>
                <c:pt idx="0">
                  <c:v>17.2</c:v>
                </c:pt>
                <c:pt idx="1">
                  <c:v>31</c:v>
                </c:pt>
                <c:pt idx="2">
                  <c:v>76.900000000000006</c:v>
                </c:pt>
                <c:pt idx="3">
                  <c:v>169</c:v>
                </c:pt>
                <c:pt idx="4">
                  <c:v>29.9</c:v>
                </c:pt>
                <c:pt idx="5">
                  <c:v>18.600000000000001</c:v>
                </c:pt>
                <c:pt idx="6">
                  <c:v>6.8</c:v>
                </c:pt>
                <c:pt idx="7">
                  <c:v>17.600000000000001</c:v>
                </c:pt>
                <c:pt idx="8">
                  <c:v>51.6</c:v>
                </c:pt>
                <c:pt idx="9">
                  <c:v>19</c:v>
                </c:pt>
                <c:pt idx="10">
                  <c:v>13.5</c:v>
                </c:pt>
                <c:pt idx="11">
                  <c:v>13.3</c:v>
                </c:pt>
                <c:pt idx="12">
                  <c:v>27.4</c:v>
                </c:pt>
                <c:pt idx="13">
                  <c:v>26.3</c:v>
                </c:pt>
                <c:pt idx="14">
                  <c:v>35.299999999999997</c:v>
                </c:pt>
                <c:pt idx="15">
                  <c:v>38.5</c:v>
                </c:pt>
                <c:pt idx="16">
                  <c:v>#N/A</c:v>
                </c:pt>
                <c:pt idx="17">
                  <c:v>31.4</c:v>
                </c:pt>
                <c:pt idx="18">
                  <c:v>20.2</c:v>
                </c:pt>
                <c:pt idx="19">
                  <c:v>48.8</c:v>
                </c:pt>
                <c:pt idx="20">
                  <c:v>13.5</c:v>
                </c:pt>
                <c:pt idx="21">
                  <c:v>23.2</c:v>
                </c:pt>
                <c:pt idx="22">
                  <c:v>12.4</c:v>
                </c:pt>
                <c:pt idx="23">
                  <c:v>112</c:v>
                </c:pt>
                <c:pt idx="24">
                  <c:v>19.3</c:v>
                </c:pt>
                <c:pt idx="25">
                  <c:v>16</c:v>
                </c:pt>
                <c:pt idx="26">
                  <c:v>5.0199999999999996</c:v>
                </c:pt>
                <c:pt idx="27">
                  <c:v>4.47</c:v>
                </c:pt>
                <c:pt idx="28">
                  <c:v>19.3</c:v>
                </c:pt>
                <c:pt idx="29">
                  <c:v>108</c:v>
                </c:pt>
                <c:pt idx="30">
                  <c:v>224</c:v>
                </c:pt>
                <c:pt idx="31">
                  <c:v>#N/A</c:v>
                </c:pt>
                <c:pt idx="32">
                  <c:v>5.26</c:v>
                </c:pt>
                <c:pt idx="33">
                  <c:v>150</c:v>
                </c:pt>
                <c:pt idx="34">
                  <c:v>38.4</c:v>
                </c:pt>
                <c:pt idx="35">
                  <c:v>32.6</c:v>
                </c:pt>
                <c:pt idx="36">
                  <c:v>24.5</c:v>
                </c:pt>
                <c:pt idx="37">
                  <c:v>262</c:v>
                </c:pt>
                <c:pt idx="38">
                  <c:v>14.9</c:v>
                </c:pt>
                <c:pt idx="39">
                  <c:v>10.5</c:v>
                </c:pt>
                <c:pt idx="40">
                  <c:v>22.6</c:v>
                </c:pt>
                <c:pt idx="41">
                  <c:v>21.4</c:v>
                </c:pt>
                <c:pt idx="42">
                  <c:v>108</c:v>
                </c:pt>
                <c:pt idx="43">
                  <c:v>6.57</c:v>
                </c:pt>
                <c:pt idx="44">
                  <c:v>4.3099999999999996</c:v>
                </c:pt>
                <c:pt idx="45">
                  <c:v>136</c:v>
                </c:pt>
              </c:numCache>
            </c:numRef>
          </c:val>
          <c:smooth val="0"/>
          <c:extLst>
            <c:ext xmlns:c16="http://schemas.microsoft.com/office/drawing/2014/chart" uri="{C3380CC4-5D6E-409C-BE32-E72D297353CC}">
              <c16:uniqueId val="{00000001-8B06-4F9D-9A9C-258A3EB3E870}"/>
            </c:ext>
          </c:extLst>
        </c:ser>
        <c:dLbls>
          <c:showLegendKey val="0"/>
          <c:showVal val="0"/>
          <c:showCatName val="0"/>
          <c:showSerName val="0"/>
          <c:showPercent val="0"/>
          <c:showBubbleSize val="0"/>
        </c:dLbls>
        <c:marker val="1"/>
        <c:smooth val="0"/>
        <c:axId val="1632800271"/>
        <c:axId val="1145035311"/>
      </c:lineChart>
      <c:dateAx>
        <c:axId val="16328002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035311"/>
        <c:crosses val="autoZero"/>
        <c:auto val="1"/>
        <c:lblOffset val="100"/>
        <c:baseTimeUnit val="days"/>
      </c:dateAx>
      <c:valAx>
        <c:axId val="1145035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8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Junk!$K$2</c:f>
              <c:strCache>
                <c:ptCount val="1"/>
                <c:pt idx="0">
                  <c:v>TSS (mg/L)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Junk!$K$3:$K$51</c:f>
              <c:numCache>
                <c:formatCode>General</c:formatCode>
                <c:ptCount val="49"/>
                <c:pt idx="0">
                  <c:v>0</c:v>
                </c:pt>
                <c:pt idx="1">
                  <c:v>1.9661818179999999</c:v>
                </c:pt>
                <c:pt idx="2">
                  <c:v>8.109</c:v>
                </c:pt>
                <c:pt idx="3">
                  <c:v>33.054285710000002</c:v>
                </c:pt>
                <c:pt idx="4">
                  <c:v>1.5338111560000001</c:v>
                </c:pt>
                <c:pt idx="5">
                  <c:v>2.2713333329999998</c:v>
                </c:pt>
                <c:pt idx="6">
                  <c:v>1.882102704</c:v>
                </c:pt>
                <c:pt idx="7">
                  <c:v>4.7888655460000003</c:v>
                </c:pt>
                <c:pt idx="8">
                  <c:v>9.4939999999999998</c:v>
                </c:pt>
                <c:pt idx="9">
                  <c:v>7.8305513400000004</c:v>
                </c:pt>
                <c:pt idx="10">
                  <c:v>5.8639175259999998</c:v>
                </c:pt>
                <c:pt idx="11">
                  <c:v>5.3532000000000002</c:v>
                </c:pt>
                <c:pt idx="12">
                  <c:v>5.5329639889999997</c:v>
                </c:pt>
                <c:pt idx="13">
                  <c:v>7.6866666669999999</c:v>
                </c:pt>
                <c:pt idx="14">
                  <c:v>9.2219999999999995</c:v>
                </c:pt>
                <c:pt idx="15">
                  <c:v>10.22916667</c:v>
                </c:pt>
                <c:pt idx="16">
                  <c:v>15.453125</c:v>
                </c:pt>
                <c:pt idx="17">
                  <c:v>1.5389010990000001</c:v>
                </c:pt>
                <c:pt idx="18">
                  <c:v>1.5554716980000001</c:v>
                </c:pt>
                <c:pt idx="19">
                  <c:v>1.911986864</c:v>
                </c:pt>
                <c:pt idx="20">
                  <c:v>0.72099999999999997</c:v>
                </c:pt>
                <c:pt idx="21">
                  <c:v>0.76792452830000002</c:v>
                </c:pt>
                <c:pt idx="22">
                  <c:v>1.336231884</c:v>
                </c:pt>
                <c:pt idx="23">
                  <c:v>59.819277110000002</c:v>
                </c:pt>
                <c:pt idx="24">
                  <c:v>3.5626373629999999</c:v>
                </c:pt>
                <c:pt idx="25">
                  <c:v>4.8034965029999999</c:v>
                </c:pt>
                <c:pt idx="26">
                  <c:v>3.7926739926739872</c:v>
                </c:pt>
                <c:pt idx="27">
                  <c:v>1.7280000000000029</c:v>
                </c:pt>
                <c:pt idx="28">
                  <c:v>#N/A</c:v>
                </c:pt>
                <c:pt idx="29">
                  <c:v>40.985999999999962</c:v>
                </c:pt>
                <c:pt idx="30">
                  <c:v>#N/A</c:v>
                </c:pt>
                <c:pt idx="31">
                  <c:v>6.5037282518641266</c:v>
                </c:pt>
                <c:pt idx="32">
                  <c:v>2.099358974358978</c:v>
                </c:pt>
                <c:pt idx="33">
                  <c:v>#N/A</c:v>
                </c:pt>
                <c:pt idx="34">
                  <c:v>5.9779999999999891</c:v>
                </c:pt>
                <c:pt idx="35">
                  <c:v>4.8034722222222239</c:v>
                </c:pt>
                <c:pt idx="36">
                  <c:v>5.5160000000000009</c:v>
                </c:pt>
                <c:pt idx="37">
                  <c:v>#N/A</c:v>
                </c:pt>
                <c:pt idx="38">
                  <c:v>5.1060402684563693</c:v>
                </c:pt>
                <c:pt idx="39">
                  <c:v>3.4770833333333266</c:v>
                </c:pt>
                <c:pt idx="40">
                  <c:v>#N/A</c:v>
                </c:pt>
                <c:pt idx="41">
                  <c:v>#N/A</c:v>
                </c:pt>
                <c:pt idx="42">
                  <c:v>10.48350877192982</c:v>
                </c:pt>
                <c:pt idx="43">
                  <c:v>1.4403999999999997</c:v>
                </c:pt>
                <c:pt idx="44">
                  <c:v>0.49348837209302659</c:v>
                </c:pt>
                <c:pt idx="45">
                  <c:v>17.77500000000002</c:v>
                </c:pt>
                <c:pt idx="46">
                  <c:v>1.2730994149999999</c:v>
                </c:pt>
                <c:pt idx="47">
                  <c:v>2.1055999999999999</c:v>
                </c:pt>
                <c:pt idx="48">
                  <c:v>8.6180000000000003</c:v>
                </c:pt>
              </c:numCache>
            </c:numRef>
          </c:val>
          <c:smooth val="0"/>
          <c:extLst>
            <c:ext xmlns:c16="http://schemas.microsoft.com/office/drawing/2014/chart" uri="{C3380CC4-5D6E-409C-BE32-E72D297353CC}">
              <c16:uniqueId val="{00000000-D136-4286-9335-A67EA07246CC}"/>
            </c:ext>
          </c:extLst>
        </c:ser>
        <c:ser>
          <c:idx val="1"/>
          <c:order val="1"/>
          <c:tx>
            <c:strRef>
              <c:f>Junk!$CD$2</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Junk!$CD$3:$CD$51</c:f>
              <c:numCache>
                <c:formatCode>General</c:formatCode>
                <c:ptCount val="49"/>
                <c:pt idx="0">
                  <c:v>1.2730994149999999</c:v>
                </c:pt>
                <c:pt idx="1">
                  <c:v>2.1055999999999999</c:v>
                </c:pt>
                <c:pt idx="2">
                  <c:v>8.6180000000000003</c:v>
                </c:pt>
                <c:pt idx="3">
                  <c:v>39.490769229999998</c:v>
                </c:pt>
                <c:pt idx="4">
                  <c:v>1.7551839460000001</c:v>
                </c:pt>
                <c:pt idx="5">
                  <c:v>2.3484617729999999</c:v>
                </c:pt>
                <c:pt idx="6">
                  <c:v>1.7290322579999999</c:v>
                </c:pt>
                <c:pt idx="7">
                  <c:v>4.1182678309999998</c:v>
                </c:pt>
                <c:pt idx="8">
                  <c:v>8.7273333330000007</c:v>
                </c:pt>
                <c:pt idx="9">
                  <c:v>8.2875507440000007</c:v>
                </c:pt>
                <c:pt idx="10">
                  <c:v>6.9590443689999999</c:v>
                </c:pt>
                <c:pt idx="11">
                  <c:v>4.9955999999999996</c:v>
                </c:pt>
                <c:pt idx="12">
                  <c:v>6.7913333329999999</c:v>
                </c:pt>
                <c:pt idx="13">
                  <c:v>15.13684211</c:v>
                </c:pt>
                <c:pt idx="14">
                  <c:v>20.344000000000001</c:v>
                </c:pt>
                <c:pt idx="15">
                  <c:v>12.946999999999999</c:v>
                </c:pt>
                <c:pt idx="16">
                  <c:v>16.50615385</c:v>
                </c:pt>
                <c:pt idx="17">
                  <c:v>1.19</c:v>
                </c:pt>
                <c:pt idx="18">
                  <c:v>0.68526149000000003</c:v>
                </c:pt>
                <c:pt idx="19">
                  <c:v>1.84495114</c:v>
                </c:pt>
                <c:pt idx="20">
                  <c:v>0.99299999999999999</c:v>
                </c:pt>
                <c:pt idx="21">
                  <c:v>0.918466899</c:v>
                </c:pt>
                <c:pt idx="22">
                  <c:v>1.225806452</c:v>
                </c:pt>
                <c:pt idx="23">
                  <c:v>74.33</c:v>
                </c:pt>
                <c:pt idx="24">
                  <c:v>3.009965636</c:v>
                </c:pt>
                <c:pt idx="25">
                  <c:v>4.2937759340000001</c:v>
                </c:pt>
                <c:pt idx="26">
                  <c:v>2.4967999999999959</c:v>
                </c:pt>
                <c:pt idx="27">
                  <c:v>1.544799999999998</c:v>
                </c:pt>
                <c:pt idx="28">
                  <c:v>#N/A</c:v>
                </c:pt>
                <c:pt idx="29">
                  <c:v>49.789999999999992</c:v>
                </c:pt>
                <c:pt idx="30">
                  <c:v>#N/A</c:v>
                </c:pt>
                <c:pt idx="31">
                  <c:v>2.9274915149645171</c:v>
                </c:pt>
                <c:pt idx="32">
                  <c:v>1.197590361445783</c:v>
                </c:pt>
                <c:pt idx="33">
                  <c:v>#N/A</c:v>
                </c:pt>
                <c:pt idx="34">
                  <c:v>4.6635000000000062</c:v>
                </c:pt>
                <c:pt idx="35">
                  <c:v>4.1791999999999971</c:v>
                </c:pt>
                <c:pt idx="36">
                  <c:v>5.4838926174496585</c:v>
                </c:pt>
                <c:pt idx="37">
                  <c:v>#N/A</c:v>
                </c:pt>
                <c:pt idx="38">
                  <c:v>3.1601476014760119</c:v>
                </c:pt>
                <c:pt idx="39">
                  <c:v>3.1062499999999993</c:v>
                </c:pt>
                <c:pt idx="40">
                  <c:v>#N/A</c:v>
                </c:pt>
                <c:pt idx="41">
                  <c:v>#N/A</c:v>
                </c:pt>
                <c:pt idx="42">
                  <c:v>10.969516728624528</c:v>
                </c:pt>
                <c:pt idx="43">
                  <c:v>2.1793103448275839</c:v>
                </c:pt>
                <c:pt idx="44">
                  <c:v>#N/A</c:v>
                </c:pt>
                <c:pt idx="45">
                  <c:v>15.742857142857142</c:v>
                </c:pt>
              </c:numCache>
            </c:numRef>
          </c:val>
          <c:smooth val="0"/>
          <c:extLst>
            <c:ext xmlns:c16="http://schemas.microsoft.com/office/drawing/2014/chart" uri="{C3380CC4-5D6E-409C-BE32-E72D297353CC}">
              <c16:uniqueId val="{00000001-D136-4286-9335-A67EA07246CC}"/>
            </c:ext>
          </c:extLst>
        </c:ser>
        <c:dLbls>
          <c:showLegendKey val="0"/>
          <c:showVal val="0"/>
          <c:showCatName val="0"/>
          <c:showSerName val="0"/>
          <c:showPercent val="0"/>
          <c:showBubbleSize val="0"/>
        </c:dLbls>
        <c:marker val="1"/>
        <c:smooth val="0"/>
        <c:axId val="1638184431"/>
        <c:axId val="1462229487"/>
      </c:lineChart>
      <c:dateAx>
        <c:axId val="16381844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29487"/>
        <c:crosses val="autoZero"/>
        <c:auto val="1"/>
        <c:lblOffset val="100"/>
        <c:baseTimeUnit val="days"/>
      </c:dateAx>
      <c:valAx>
        <c:axId val="1462229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84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Junk!$L$2</c:f>
              <c:strCache>
                <c:ptCount val="1"/>
                <c:pt idx="0">
                  <c:v>DOC (mg/L)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Junk!$L$3:$L$51</c:f>
              <c:numCache>
                <c:formatCode>General</c:formatCode>
                <c:ptCount val="49"/>
                <c:pt idx="0">
                  <c:v>3.61</c:v>
                </c:pt>
                <c:pt idx="1">
                  <c:v>3.12</c:v>
                </c:pt>
                <c:pt idx="2">
                  <c:v>2.59</c:v>
                </c:pt>
                <c:pt idx="3">
                  <c:v>#N/A</c:v>
                </c:pt>
                <c:pt idx="4">
                  <c:v>1.71</c:v>
                </c:pt>
                <c:pt idx="5">
                  <c:v>1.68</c:v>
                </c:pt>
                <c:pt idx="6">
                  <c:v>1.76</c:v>
                </c:pt>
                <c:pt idx="7">
                  <c:v>1.4730000000000001</c:v>
                </c:pt>
                <c:pt idx="8">
                  <c:v>2.3929999999999998</c:v>
                </c:pt>
                <c:pt idx="9">
                  <c:v>1.7350000000000001</c:v>
                </c:pt>
                <c:pt idx="10">
                  <c:v>1.88</c:v>
                </c:pt>
                <c:pt idx="11">
                  <c:v>1.871</c:v>
                </c:pt>
                <c:pt idx="12">
                  <c:v>2.3359999999999999</c:v>
                </c:pt>
                <c:pt idx="13">
                  <c:v>2.4279999999999999</c:v>
                </c:pt>
                <c:pt idx="14">
                  <c:v>2.5859999999999999</c:v>
                </c:pt>
                <c:pt idx="15">
                  <c:v>4.3010000000000002</c:v>
                </c:pt>
                <c:pt idx="16">
                  <c:v>2.4359999999999999</c:v>
                </c:pt>
                <c:pt idx="17">
                  <c:v>4.391</c:v>
                </c:pt>
                <c:pt idx="18">
                  <c:v>3.0720000000000001</c:v>
                </c:pt>
                <c:pt idx="19">
                  <c:v>2.7210000000000001</c:v>
                </c:pt>
                <c:pt idx="20">
                  <c:v>2.081</c:v>
                </c:pt>
                <c:pt idx="21">
                  <c:v>1.5895999999999999</c:v>
                </c:pt>
                <c:pt idx="22">
                  <c:v>1.8122</c:v>
                </c:pt>
                <c:pt idx="23">
                  <c:v>4.0038</c:v>
                </c:pt>
                <c:pt idx="24">
                  <c:v>1.7769999999999999</c:v>
                </c:pt>
                <c:pt idx="25">
                  <c:v>1.8989</c:v>
                </c:pt>
                <c:pt idx="26">
                  <c:v>2.2928000000000002</c:v>
                </c:pt>
                <c:pt idx="27">
                  <c:v>1.9472820422644856</c:v>
                </c:pt>
                <c:pt idx="28">
                  <c:v>#N/A</c:v>
                </c:pt>
                <c:pt idx="29">
                  <c:v>4.8761790505959928</c:v>
                </c:pt>
                <c:pt idx="30">
                  <c:v>#N/A</c:v>
                </c:pt>
                <c:pt idx="31">
                  <c:v>2.2165050573978897</c:v>
                </c:pt>
                <c:pt idx="32">
                  <c:v>2.0317332477742638</c:v>
                </c:pt>
                <c:pt idx="33">
                  <c:v>4.500941804554274</c:v>
                </c:pt>
                <c:pt idx="34">
                  <c:v>2.4619294879769864</c:v>
                </c:pt>
                <c:pt idx="35">
                  <c:v>2.036644163758313</c:v>
                </c:pt>
                <c:pt idx="36">
                  <c:v>2.3117253029999998</c:v>
                </c:pt>
                <c:pt idx="37">
                  <c:v>6.418233249</c:v>
                </c:pt>
                <c:pt idx="38">
                  <c:v>1.968792981</c:v>
                </c:pt>
                <c:pt idx="39">
                  <c:v>2.0846652890000001</c:v>
                </c:pt>
                <c:pt idx="40">
                  <c:v>2.294164936</c:v>
                </c:pt>
                <c:pt idx="41">
                  <c:v>3.319287198</c:v>
                </c:pt>
                <c:pt idx="42">
                  <c:v>5.1546489879999999</c:v>
                </c:pt>
                <c:pt idx="43">
                  <c:v>2.7092326710000001</c:v>
                </c:pt>
                <c:pt idx="44">
                  <c:v>2.4643130289999999</c:v>
                </c:pt>
                <c:pt idx="45">
                  <c:v>3.0757508229999999</c:v>
                </c:pt>
                <c:pt idx="46">
                  <c:v>3.56</c:v>
                </c:pt>
                <c:pt idx="47">
                  <c:v>3.12</c:v>
                </c:pt>
                <c:pt idx="48">
                  <c:v>2.63</c:v>
                </c:pt>
              </c:numCache>
            </c:numRef>
          </c:val>
          <c:smooth val="0"/>
          <c:extLst>
            <c:ext xmlns:c16="http://schemas.microsoft.com/office/drawing/2014/chart" uri="{C3380CC4-5D6E-409C-BE32-E72D297353CC}">
              <c16:uniqueId val="{00000000-6EBC-4944-A3A2-08FD7AD0B37B}"/>
            </c:ext>
          </c:extLst>
        </c:ser>
        <c:ser>
          <c:idx val="1"/>
          <c:order val="1"/>
          <c:tx>
            <c:strRef>
              <c:f>Junk!$CH$2</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Junk!$CH$3:$CH$51</c:f>
              <c:numCache>
                <c:formatCode>General</c:formatCode>
                <c:ptCount val="49"/>
                <c:pt idx="0">
                  <c:v>3.56</c:v>
                </c:pt>
                <c:pt idx="1">
                  <c:v>3.12</c:v>
                </c:pt>
                <c:pt idx="2">
                  <c:v>2.63</c:v>
                </c:pt>
                <c:pt idx="3">
                  <c:v>4.26</c:v>
                </c:pt>
                <c:pt idx="4">
                  <c:v>1.68</c:v>
                </c:pt>
                <c:pt idx="5">
                  <c:v>1.65</c:v>
                </c:pt>
                <c:pt idx="6">
                  <c:v>1.72</c:v>
                </c:pt>
                <c:pt idx="7">
                  <c:v>1.454</c:v>
                </c:pt>
                <c:pt idx="8">
                  <c:v>2.4529999999999998</c:v>
                </c:pt>
                <c:pt idx="9">
                  <c:v>1.706</c:v>
                </c:pt>
                <c:pt idx="10">
                  <c:v>1.8580000000000001</c:v>
                </c:pt>
                <c:pt idx="11">
                  <c:v>1.86</c:v>
                </c:pt>
                <c:pt idx="12">
                  <c:v>2.3650000000000002</c:v>
                </c:pt>
                <c:pt idx="13">
                  <c:v>2.4889999999999999</c:v>
                </c:pt>
                <c:pt idx="14">
                  <c:v>2.54</c:v>
                </c:pt>
                <c:pt idx="15">
                  <c:v>4.3129999999999997</c:v>
                </c:pt>
                <c:pt idx="16">
                  <c:v>2.5710000000000002</c:v>
                </c:pt>
                <c:pt idx="17">
                  <c:v>4.4029999999999996</c:v>
                </c:pt>
                <c:pt idx="18">
                  <c:v>2.843</c:v>
                </c:pt>
                <c:pt idx="19">
                  <c:v>2.798</c:v>
                </c:pt>
                <c:pt idx="20">
                  <c:v>2.1829999999999998</c:v>
                </c:pt>
                <c:pt idx="21">
                  <c:v>1.5615000000000001</c:v>
                </c:pt>
                <c:pt idx="22">
                  <c:v>1.9004000000000001</c:v>
                </c:pt>
                <c:pt idx="23">
                  <c:v>4.3014999999999999</c:v>
                </c:pt>
                <c:pt idx="24">
                  <c:v>1.8736999999999999</c:v>
                </c:pt>
                <c:pt idx="25">
                  <c:v>1.8857999999999999</c:v>
                </c:pt>
                <c:pt idx="26">
                  <c:v>2.2696999999999998</c:v>
                </c:pt>
                <c:pt idx="27">
                  <c:v>2.010750206523392</c:v>
                </c:pt>
                <c:pt idx="28">
                  <c:v>#N/A</c:v>
                </c:pt>
                <c:pt idx="29">
                  <c:v>5.020801919499875</c:v>
                </c:pt>
                <c:pt idx="30">
                  <c:v>#N/A</c:v>
                </c:pt>
                <c:pt idx="31">
                  <c:v>2.22145789537405</c:v>
                </c:pt>
                <c:pt idx="32">
                  <c:v>2.0101252174444464</c:v>
                </c:pt>
                <c:pt idx="33">
                  <c:v>4.8397950074536791</c:v>
                </c:pt>
                <c:pt idx="34">
                  <c:v>2.4442501904344085</c:v>
                </c:pt>
                <c:pt idx="35">
                  <c:v>2.0395907133487428</c:v>
                </c:pt>
                <c:pt idx="36">
                  <c:v>2.3057623600000001</c:v>
                </c:pt>
                <c:pt idx="37">
                  <c:v>6.3907321189999999</c:v>
                </c:pt>
                <c:pt idx="38">
                  <c:v>2.0516934939999998</c:v>
                </c:pt>
                <c:pt idx="39">
                  <c:v>2.0290842630000001</c:v>
                </c:pt>
                <c:pt idx="40">
                  <c:v>2.3316808469999999</c:v>
                </c:pt>
                <c:pt idx="41">
                  <c:v>3.3671199839999999</c:v>
                </c:pt>
                <c:pt idx="42">
                  <c:v>5.406011994</c:v>
                </c:pt>
                <c:pt idx="43">
                  <c:v>2.7400690249999999</c:v>
                </c:pt>
                <c:pt idx="44">
                  <c:v>2.4673476129999998</c:v>
                </c:pt>
                <c:pt idx="45">
                  <c:v>3.1204456829999998</c:v>
                </c:pt>
              </c:numCache>
            </c:numRef>
          </c:val>
          <c:smooth val="0"/>
          <c:extLst>
            <c:ext xmlns:c16="http://schemas.microsoft.com/office/drawing/2014/chart" uri="{C3380CC4-5D6E-409C-BE32-E72D297353CC}">
              <c16:uniqueId val="{00000001-6EBC-4944-A3A2-08FD7AD0B37B}"/>
            </c:ext>
          </c:extLst>
        </c:ser>
        <c:dLbls>
          <c:showLegendKey val="0"/>
          <c:showVal val="0"/>
          <c:showCatName val="0"/>
          <c:showSerName val="0"/>
          <c:showPercent val="0"/>
          <c:showBubbleSize val="0"/>
        </c:dLbls>
        <c:marker val="1"/>
        <c:smooth val="0"/>
        <c:axId val="1677884991"/>
        <c:axId val="1632768943"/>
      </c:lineChart>
      <c:dateAx>
        <c:axId val="167788499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68943"/>
        <c:crosses val="autoZero"/>
        <c:auto val="1"/>
        <c:lblOffset val="100"/>
        <c:baseTimeUnit val="days"/>
      </c:dateAx>
      <c:valAx>
        <c:axId val="1632768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84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Junk!$E$2</c:f>
              <c:strCache>
                <c:ptCount val="1"/>
                <c:pt idx="0">
                  <c:v>ph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Junk!$E$3:$E$51</c:f>
              <c:numCache>
                <c:formatCode>General</c:formatCode>
                <c:ptCount val="49"/>
                <c:pt idx="0">
                  <c:v>8.74</c:v>
                </c:pt>
                <c:pt idx="1">
                  <c:v>8.76</c:v>
                </c:pt>
                <c:pt idx="2">
                  <c:v>8.33</c:v>
                </c:pt>
                <c:pt idx="3">
                  <c:v>6.73</c:v>
                </c:pt>
                <c:pt idx="4">
                  <c:v>8.9</c:v>
                </c:pt>
                <c:pt idx="5">
                  <c:v>8.92</c:v>
                </c:pt>
                <c:pt idx="6">
                  <c:v>8.85</c:v>
                </c:pt>
                <c:pt idx="7">
                  <c:v>8.6999999999999993</c:v>
                </c:pt>
                <c:pt idx="8">
                  <c:v>7.33</c:v>
                </c:pt>
                <c:pt idx="9">
                  <c:v>9.0500000000000007</c:v>
                </c:pt>
                <c:pt idx="10">
                  <c:v>8.8699999999999992</c:v>
                </c:pt>
                <c:pt idx="11">
                  <c:v>8.7100000000000009</c:v>
                </c:pt>
                <c:pt idx="12">
                  <c:v>9.35</c:v>
                </c:pt>
                <c:pt idx="13">
                  <c:v>9</c:v>
                </c:pt>
                <c:pt idx="14">
                  <c:v>7.6</c:v>
                </c:pt>
                <c:pt idx="15">
                  <c:v>6.71</c:v>
                </c:pt>
                <c:pt idx="16">
                  <c:v>#N/A</c:v>
                </c:pt>
                <c:pt idx="17">
                  <c:v>#N/A</c:v>
                </c:pt>
                <c:pt idx="18">
                  <c:v>8.3000000000000007</c:v>
                </c:pt>
                <c:pt idx="19">
                  <c:v>8.49</c:v>
                </c:pt>
                <c:pt idx="20">
                  <c:v>8.5500000000000007</c:v>
                </c:pt>
                <c:pt idx="21">
                  <c:v>8.4700000000000006</c:v>
                </c:pt>
                <c:pt idx="22">
                  <c:v>8.43</c:v>
                </c:pt>
                <c:pt idx="23">
                  <c:v>#N/A</c:v>
                </c:pt>
                <c:pt idx="24">
                  <c:v>#N/A</c:v>
                </c:pt>
                <c:pt idx="25">
                  <c:v>#N/A</c:v>
                </c:pt>
                <c:pt idx="26">
                  <c:v>#N/A</c:v>
                </c:pt>
                <c:pt idx="27">
                  <c:v>8.5</c:v>
                </c:pt>
                <c:pt idx="28">
                  <c:v>#N/A</c:v>
                </c:pt>
                <c:pt idx="29">
                  <c:v>8.5399999999999991</c:v>
                </c:pt>
                <c:pt idx="30">
                  <c:v>#N/A</c:v>
                </c:pt>
                <c:pt idx="31">
                  <c:v>8.57</c:v>
                </c:pt>
                <c:pt idx="32">
                  <c:v>8.8000000000000007</c:v>
                </c:pt>
                <c:pt idx="33">
                  <c:v>#N/A</c:v>
                </c:pt>
                <c:pt idx="34">
                  <c:v>8.68</c:v>
                </c:pt>
                <c:pt idx="35">
                  <c:v>8.7100000000000009</c:v>
                </c:pt>
                <c:pt idx="36">
                  <c:v>8.74</c:v>
                </c:pt>
                <c:pt idx="37">
                  <c:v>#N/A</c:v>
                </c:pt>
                <c:pt idx="38">
                  <c:v>8.77</c:v>
                </c:pt>
                <c:pt idx="39">
                  <c:v>8.74</c:v>
                </c:pt>
                <c:pt idx="40">
                  <c:v>#N/A</c:v>
                </c:pt>
                <c:pt idx="41">
                  <c:v>#N/A</c:v>
                </c:pt>
                <c:pt idx="42">
                  <c:v>#N/A</c:v>
                </c:pt>
                <c:pt idx="43">
                  <c:v>8.6199999999999992</c:v>
                </c:pt>
                <c:pt idx="44">
                  <c:v>8.3699999999999992</c:v>
                </c:pt>
                <c:pt idx="45">
                  <c:v>8.15</c:v>
                </c:pt>
                <c:pt idx="46">
                  <c:v>8.69</c:v>
                </c:pt>
                <c:pt idx="47">
                  <c:v>8.6999999999999993</c:v>
                </c:pt>
                <c:pt idx="48">
                  <c:v>8.59</c:v>
                </c:pt>
              </c:numCache>
            </c:numRef>
          </c:val>
          <c:smooth val="0"/>
          <c:extLst>
            <c:ext xmlns:c16="http://schemas.microsoft.com/office/drawing/2014/chart" uri="{C3380CC4-5D6E-409C-BE32-E72D297353CC}">
              <c16:uniqueId val="{00000000-FD7D-4507-8C08-D754BD1A7DF4}"/>
            </c:ext>
          </c:extLst>
        </c:ser>
        <c:ser>
          <c:idx val="1"/>
          <c:order val="1"/>
          <c:tx>
            <c:strRef>
              <c:f>Junk!$BW$2</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Junk!$BW$3:$BW$51</c:f>
              <c:numCache>
                <c:formatCode>General</c:formatCode>
                <c:ptCount val="49"/>
                <c:pt idx="0">
                  <c:v>8.69</c:v>
                </c:pt>
                <c:pt idx="1">
                  <c:v>8.6999999999999993</c:v>
                </c:pt>
                <c:pt idx="2">
                  <c:v>8.59</c:v>
                </c:pt>
                <c:pt idx="3">
                  <c:v>7.06</c:v>
                </c:pt>
                <c:pt idx="4">
                  <c:v>8.92</c:v>
                </c:pt>
                <c:pt idx="5">
                  <c:v>9.32</c:v>
                </c:pt>
                <c:pt idx="6">
                  <c:v>8.16</c:v>
                </c:pt>
                <c:pt idx="7">
                  <c:v>8.94</c:v>
                </c:pt>
                <c:pt idx="8">
                  <c:v>7.16</c:v>
                </c:pt>
                <c:pt idx="9">
                  <c:v>8.98</c:v>
                </c:pt>
                <c:pt idx="10">
                  <c:v>8.89</c:v>
                </c:pt>
                <c:pt idx="11">
                  <c:v>8.73</c:v>
                </c:pt>
                <c:pt idx="12">
                  <c:v>9.3800000000000008</c:v>
                </c:pt>
                <c:pt idx="13">
                  <c:v>8.9499999999999993</c:v>
                </c:pt>
                <c:pt idx="14">
                  <c:v>6.82</c:v>
                </c:pt>
                <c:pt idx="15">
                  <c:v>7.35</c:v>
                </c:pt>
                <c:pt idx="16">
                  <c:v>#N/A</c:v>
                </c:pt>
                <c:pt idx="17">
                  <c:v>#N/A</c:v>
                </c:pt>
                <c:pt idx="18">
                  <c:v>8.24</c:v>
                </c:pt>
                <c:pt idx="19">
                  <c:v>8.2799999999999994</c:v>
                </c:pt>
                <c:pt idx="20">
                  <c:v>8.33</c:v>
                </c:pt>
                <c:pt idx="21">
                  <c:v>8.39</c:v>
                </c:pt>
                <c:pt idx="22">
                  <c:v>8.18</c:v>
                </c:pt>
                <c:pt idx="23">
                  <c:v>#N/A</c:v>
                </c:pt>
                <c:pt idx="24">
                  <c:v>#N/A</c:v>
                </c:pt>
                <c:pt idx="25">
                  <c:v>#N/A</c:v>
                </c:pt>
                <c:pt idx="26">
                  <c:v>#N/A</c:v>
                </c:pt>
                <c:pt idx="27">
                  <c:v>8.4</c:v>
                </c:pt>
                <c:pt idx="28">
                  <c:v>#N/A</c:v>
                </c:pt>
                <c:pt idx="29">
                  <c:v>8.4</c:v>
                </c:pt>
                <c:pt idx="30">
                  <c:v>#N/A</c:v>
                </c:pt>
                <c:pt idx="31">
                  <c:v>8.5</c:v>
                </c:pt>
                <c:pt idx="32">
                  <c:v>8.64</c:v>
                </c:pt>
                <c:pt idx="33">
                  <c:v>#N/A</c:v>
                </c:pt>
                <c:pt idx="34">
                  <c:v>8.65</c:v>
                </c:pt>
                <c:pt idx="35">
                  <c:v>8.64</c:v>
                </c:pt>
                <c:pt idx="36">
                  <c:v>8.67</c:v>
                </c:pt>
                <c:pt idx="37">
                  <c:v>#N/A</c:v>
                </c:pt>
                <c:pt idx="38">
                  <c:v>8.76</c:v>
                </c:pt>
                <c:pt idx="39">
                  <c:v>8.56</c:v>
                </c:pt>
                <c:pt idx="40">
                  <c:v>#N/A</c:v>
                </c:pt>
                <c:pt idx="41">
                  <c:v>#N/A</c:v>
                </c:pt>
                <c:pt idx="42">
                  <c:v>#N/A</c:v>
                </c:pt>
                <c:pt idx="43">
                  <c:v>8.65</c:v>
                </c:pt>
                <c:pt idx="44">
                  <c:v>8.15</c:v>
                </c:pt>
                <c:pt idx="45">
                  <c:v>8.02</c:v>
                </c:pt>
              </c:numCache>
            </c:numRef>
          </c:val>
          <c:smooth val="0"/>
          <c:extLst>
            <c:ext xmlns:c16="http://schemas.microsoft.com/office/drawing/2014/chart" uri="{C3380CC4-5D6E-409C-BE32-E72D297353CC}">
              <c16:uniqueId val="{00000001-FD7D-4507-8C08-D754BD1A7DF4}"/>
            </c:ext>
          </c:extLst>
        </c:ser>
        <c:dLbls>
          <c:showLegendKey val="0"/>
          <c:showVal val="0"/>
          <c:showCatName val="0"/>
          <c:showSerName val="0"/>
          <c:showPercent val="0"/>
          <c:showBubbleSize val="0"/>
        </c:dLbls>
        <c:marker val="1"/>
        <c:smooth val="0"/>
        <c:axId val="1754519007"/>
        <c:axId val="1755758767"/>
      </c:lineChart>
      <c:dateAx>
        <c:axId val="17545190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58767"/>
        <c:crosses val="autoZero"/>
        <c:auto val="1"/>
        <c:lblOffset val="100"/>
        <c:baseTimeUnit val="days"/>
      </c:dateAx>
      <c:valAx>
        <c:axId val="1755758767"/>
        <c:scaling>
          <c:orientation val="minMax"/>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19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Junk!$F$2</c:f>
              <c:strCache>
                <c:ptCount val="1"/>
                <c:pt idx="0">
                  <c:v>Conductivity (us/cm)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Junk!$F$3:$F$51</c:f>
              <c:numCache>
                <c:formatCode>General</c:formatCode>
                <c:ptCount val="49"/>
                <c:pt idx="0">
                  <c:v>411</c:v>
                </c:pt>
                <c:pt idx="1">
                  <c:v>585</c:v>
                </c:pt>
                <c:pt idx="2">
                  <c:v>456</c:v>
                </c:pt>
                <c:pt idx="3">
                  <c:v>426</c:v>
                </c:pt>
                <c:pt idx="4">
                  <c:v>554</c:v>
                </c:pt>
                <c:pt idx="5">
                  <c:v>404</c:v>
                </c:pt>
                <c:pt idx="6">
                  <c:v>411</c:v>
                </c:pt>
                <c:pt idx="7">
                  <c:v>497</c:v>
                </c:pt>
                <c:pt idx="8">
                  <c:v>481</c:v>
                </c:pt>
                <c:pt idx="9">
                  <c:v>484</c:v>
                </c:pt>
                <c:pt idx="10">
                  <c:v>542</c:v>
                </c:pt>
                <c:pt idx="11">
                  <c:v>540</c:v>
                </c:pt>
                <c:pt idx="12">
                  <c:v>409</c:v>
                </c:pt>
                <c:pt idx="13">
                  <c:v>371</c:v>
                </c:pt>
                <c:pt idx="14">
                  <c:v>322</c:v>
                </c:pt>
                <c:pt idx="15">
                  <c:v>372</c:v>
                </c:pt>
                <c:pt idx="16">
                  <c:v>#N/A</c:v>
                </c:pt>
                <c:pt idx="17">
                  <c:v>#N/A</c:v>
                </c:pt>
                <c:pt idx="18">
                  <c:v>588</c:v>
                </c:pt>
                <c:pt idx="19">
                  <c:v>599</c:v>
                </c:pt>
                <c:pt idx="20">
                  <c:v>603</c:v>
                </c:pt>
                <c:pt idx="21">
                  <c:v>619</c:v>
                </c:pt>
                <c:pt idx="22">
                  <c:v>608</c:v>
                </c:pt>
                <c:pt idx="23">
                  <c:v>#N/A</c:v>
                </c:pt>
                <c:pt idx="24">
                  <c:v>#N/A</c:v>
                </c:pt>
                <c:pt idx="25">
                  <c:v>#N/A</c:v>
                </c:pt>
                <c:pt idx="26">
                  <c:v>#N/A</c:v>
                </c:pt>
                <c:pt idx="27">
                  <c:v>540</c:v>
                </c:pt>
                <c:pt idx="28">
                  <c:v>#N/A</c:v>
                </c:pt>
                <c:pt idx="29">
                  <c:v>493</c:v>
                </c:pt>
                <c:pt idx="30">
                  <c:v>#N/A</c:v>
                </c:pt>
                <c:pt idx="31">
                  <c:v>554</c:v>
                </c:pt>
                <c:pt idx="32">
                  <c:v>558</c:v>
                </c:pt>
                <c:pt idx="33">
                  <c:v>#N/A</c:v>
                </c:pt>
                <c:pt idx="34">
                  <c:v>581</c:v>
                </c:pt>
                <c:pt idx="35">
                  <c:v>440</c:v>
                </c:pt>
                <c:pt idx="36">
                  <c:v>555</c:v>
                </c:pt>
                <c:pt idx="37">
                  <c:v>#N/A</c:v>
                </c:pt>
                <c:pt idx="38">
                  <c:v>464</c:v>
                </c:pt>
                <c:pt idx="39">
                  <c:v>358</c:v>
                </c:pt>
                <c:pt idx="40">
                  <c:v>#N/A</c:v>
                </c:pt>
                <c:pt idx="41">
                  <c:v>#N/A</c:v>
                </c:pt>
                <c:pt idx="42">
                  <c:v>#N/A</c:v>
                </c:pt>
                <c:pt idx="43">
                  <c:v>112</c:v>
                </c:pt>
                <c:pt idx="44">
                  <c:v>643</c:v>
                </c:pt>
                <c:pt idx="45">
                  <c:v>#N/A</c:v>
                </c:pt>
                <c:pt idx="46">
                  <c:v>412</c:v>
                </c:pt>
                <c:pt idx="47">
                  <c:v>553</c:v>
                </c:pt>
                <c:pt idx="48">
                  <c:v>523</c:v>
                </c:pt>
              </c:numCache>
            </c:numRef>
          </c:val>
          <c:smooth val="0"/>
          <c:extLst>
            <c:ext xmlns:c16="http://schemas.microsoft.com/office/drawing/2014/chart" uri="{C3380CC4-5D6E-409C-BE32-E72D297353CC}">
              <c16:uniqueId val="{00000000-7F16-4199-BA60-92E58549AED4}"/>
            </c:ext>
          </c:extLst>
        </c:ser>
        <c:ser>
          <c:idx val="1"/>
          <c:order val="1"/>
          <c:tx>
            <c:strRef>
              <c:f>Junk!$BX$2</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Junk!$A$3:$A$51</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numCache>
            </c:numRef>
          </c:cat>
          <c:val>
            <c:numRef>
              <c:f>Junk!$BX$3:$BX$51</c:f>
              <c:numCache>
                <c:formatCode>General</c:formatCode>
                <c:ptCount val="49"/>
                <c:pt idx="0">
                  <c:v>412</c:v>
                </c:pt>
                <c:pt idx="1">
                  <c:v>553</c:v>
                </c:pt>
                <c:pt idx="2">
                  <c:v>523</c:v>
                </c:pt>
                <c:pt idx="3">
                  <c:v>400</c:v>
                </c:pt>
                <c:pt idx="4">
                  <c:v>552</c:v>
                </c:pt>
                <c:pt idx="5">
                  <c:v>467</c:v>
                </c:pt>
                <c:pt idx="6">
                  <c:v>459</c:v>
                </c:pt>
                <c:pt idx="7">
                  <c:v>542</c:v>
                </c:pt>
                <c:pt idx="8">
                  <c:v>522</c:v>
                </c:pt>
                <c:pt idx="9">
                  <c:v>468</c:v>
                </c:pt>
                <c:pt idx="10">
                  <c:v>480</c:v>
                </c:pt>
                <c:pt idx="11">
                  <c:v>550</c:v>
                </c:pt>
                <c:pt idx="12">
                  <c:v>384</c:v>
                </c:pt>
                <c:pt idx="13">
                  <c:v>450</c:v>
                </c:pt>
                <c:pt idx="14">
                  <c:v>411</c:v>
                </c:pt>
                <c:pt idx="15">
                  <c:v>300</c:v>
                </c:pt>
                <c:pt idx="16">
                  <c:v>#N/A</c:v>
                </c:pt>
                <c:pt idx="17">
                  <c:v>#N/A</c:v>
                </c:pt>
                <c:pt idx="18">
                  <c:v>589</c:v>
                </c:pt>
                <c:pt idx="19">
                  <c:v>607</c:v>
                </c:pt>
                <c:pt idx="20">
                  <c:v>613</c:v>
                </c:pt>
                <c:pt idx="21">
                  <c:v>566</c:v>
                </c:pt>
                <c:pt idx="22">
                  <c:v>600</c:v>
                </c:pt>
                <c:pt idx="23">
                  <c:v>#N/A</c:v>
                </c:pt>
                <c:pt idx="24">
                  <c:v>#N/A</c:v>
                </c:pt>
                <c:pt idx="25">
                  <c:v>#N/A</c:v>
                </c:pt>
                <c:pt idx="26">
                  <c:v>#N/A</c:v>
                </c:pt>
                <c:pt idx="27">
                  <c:v>550</c:v>
                </c:pt>
                <c:pt idx="28">
                  <c:v>#N/A</c:v>
                </c:pt>
                <c:pt idx="29">
                  <c:v>432</c:v>
                </c:pt>
                <c:pt idx="30">
                  <c:v>#N/A</c:v>
                </c:pt>
                <c:pt idx="31">
                  <c:v>552</c:v>
                </c:pt>
                <c:pt idx="32">
                  <c:v>521</c:v>
                </c:pt>
                <c:pt idx="33">
                  <c:v>#N/A</c:v>
                </c:pt>
                <c:pt idx="34">
                  <c:v>588</c:v>
                </c:pt>
                <c:pt idx="35">
                  <c:v>592</c:v>
                </c:pt>
                <c:pt idx="36">
                  <c:v>385</c:v>
                </c:pt>
                <c:pt idx="37">
                  <c:v>#N/A</c:v>
                </c:pt>
                <c:pt idx="38">
                  <c:v>582</c:v>
                </c:pt>
                <c:pt idx="39">
                  <c:v>396</c:v>
                </c:pt>
                <c:pt idx="40">
                  <c:v>#N/A</c:v>
                </c:pt>
                <c:pt idx="41">
                  <c:v>#N/A</c:v>
                </c:pt>
                <c:pt idx="42">
                  <c:v>#N/A</c:v>
                </c:pt>
                <c:pt idx="43">
                  <c:v>117</c:v>
                </c:pt>
                <c:pt idx="44">
                  <c:v>649</c:v>
                </c:pt>
                <c:pt idx="45">
                  <c:v>#N/A</c:v>
                </c:pt>
              </c:numCache>
            </c:numRef>
          </c:val>
          <c:smooth val="0"/>
          <c:extLst>
            <c:ext xmlns:c16="http://schemas.microsoft.com/office/drawing/2014/chart" uri="{C3380CC4-5D6E-409C-BE32-E72D297353CC}">
              <c16:uniqueId val="{00000001-7F16-4199-BA60-92E58549AED4}"/>
            </c:ext>
          </c:extLst>
        </c:ser>
        <c:dLbls>
          <c:showLegendKey val="0"/>
          <c:showVal val="0"/>
          <c:showCatName val="0"/>
          <c:showSerName val="0"/>
          <c:showPercent val="0"/>
          <c:showBubbleSize val="0"/>
        </c:dLbls>
        <c:marker val="1"/>
        <c:smooth val="0"/>
        <c:axId val="1760283647"/>
        <c:axId val="1678451295"/>
      </c:lineChart>
      <c:dateAx>
        <c:axId val="17602836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451295"/>
        <c:crosses val="autoZero"/>
        <c:auto val="1"/>
        <c:lblOffset val="100"/>
        <c:baseTimeUnit val="days"/>
      </c:dateAx>
      <c:valAx>
        <c:axId val="1678451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83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Junk!$EO$2</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Junk!$EO$3:$EO$56</c:f>
              <c:numCache>
                <c:formatCode>General</c:formatCode>
                <c:ptCount val="54"/>
                <c:pt idx="0">
                  <c:v>#N/A</c:v>
                </c:pt>
                <c:pt idx="1">
                  <c:v>0.9093154067773358</c:v>
                </c:pt>
                <c:pt idx="2">
                  <c:v>8.5852654685141996</c:v>
                </c:pt>
                <c:pt idx="3">
                  <c:v>8.3657566195637258</c:v>
                </c:pt>
                <c:pt idx="4">
                  <c:v>7.913019618603375</c:v>
                </c:pt>
                <c:pt idx="5">
                  <c:v>8.4206338318013447</c:v>
                </c:pt>
                <c:pt idx="6">
                  <c:v>8.1325284675538487</c:v>
                </c:pt>
                <c:pt idx="7">
                  <c:v>7.1996158595143367</c:v>
                </c:pt>
                <c:pt idx="8">
                  <c:v>11.31540678</c:v>
                </c:pt>
                <c:pt idx="9">
                  <c:v>8.8870901358211007</c:v>
                </c:pt>
                <c:pt idx="10">
                  <c:v>5.6081767046234043</c:v>
                </c:pt>
                <c:pt idx="11">
                  <c:v>4.9496501577719858</c:v>
                </c:pt>
                <c:pt idx="12">
                  <c:v>0.55672931815063798</c:v>
                </c:pt>
                <c:pt idx="13">
                  <c:v>0.53066264233776916</c:v>
                </c:pt>
                <c:pt idx="14">
                  <c:v>0.91343119769515702</c:v>
                </c:pt>
                <c:pt idx="15">
                  <c:v>0.75840307312388522</c:v>
                </c:pt>
                <c:pt idx="16">
                  <c:v>0.44560296336946087</c:v>
                </c:pt>
                <c:pt idx="17">
                  <c:v>0.62303591470258124</c:v>
                </c:pt>
                <c:pt idx="18">
                  <c:v>0.36630190796857465</c:v>
                </c:pt>
                <c:pt idx="19">
                  <c:v>4.4698372615039288</c:v>
                </c:pt>
                <c:pt idx="20">
                  <c:v>2.7161896745230081</c:v>
                </c:pt>
                <c:pt idx="21">
                  <c:v>5.8629870000000004</c:v>
                </c:pt>
                <c:pt idx="22">
                  <c:v>4.2543340000000001</c:v>
                </c:pt>
                <c:pt idx="23">
                  <c:v>6.2651500000000002</c:v>
                </c:pt>
                <c:pt idx="24">
                  <c:v>6.7089169999999996</c:v>
                </c:pt>
                <c:pt idx="25">
                  <c:v>7.4300369999999996</c:v>
                </c:pt>
                <c:pt idx="26">
                  <c:v>5.5717650000000001</c:v>
                </c:pt>
                <c:pt idx="27">
                  <c:v>5.0224867719999997</c:v>
                </c:pt>
                <c:pt idx="28">
                  <c:v>3.5380658440000001</c:v>
                </c:pt>
                <c:pt idx="29">
                  <c:v>11.06305115</c:v>
                </c:pt>
                <c:pt idx="30">
                  <c:v>11.092445619999999</c:v>
                </c:pt>
                <c:pt idx="31">
                  <c:v>6.0218988830000004</c:v>
                </c:pt>
                <c:pt idx="32">
                  <c:v>4.3170194000000004</c:v>
                </c:pt>
                <c:pt idx="33">
                  <c:v>9.5933274540000006</c:v>
                </c:pt>
                <c:pt idx="34">
                  <c:v>10.813198119999999</c:v>
                </c:pt>
                <c:pt idx="35">
                  <c:v>7.8171380570000002</c:v>
                </c:pt>
                <c:pt idx="36">
                  <c:v>3.4486138340000001</c:v>
                </c:pt>
                <c:pt idx="37">
                  <c:v>#N/A</c:v>
                </c:pt>
                <c:pt idx="38">
                  <c:v>3.8966675999999998</c:v>
                </c:pt>
                <c:pt idx="39">
                  <c:v>0.81489778800000001</c:v>
                </c:pt>
                <c:pt idx="40">
                  <c:v>#N/A</c:v>
                </c:pt>
                <c:pt idx="41">
                  <c:v>#N/A</c:v>
                </c:pt>
                <c:pt idx="42">
                  <c:v>0.65947913700000005</c:v>
                </c:pt>
                <c:pt idx="43">
                  <c:v>0.85130215600000003</c:v>
                </c:pt>
                <c:pt idx="44">
                  <c:v>1.276953234</c:v>
                </c:pt>
                <c:pt idx="45">
                  <c:v>9.0212825540000008</c:v>
                </c:pt>
              </c:numCache>
            </c:numRef>
          </c:val>
          <c:smooth val="0"/>
          <c:extLst>
            <c:ext xmlns:c16="http://schemas.microsoft.com/office/drawing/2014/chart" uri="{C3380CC4-5D6E-409C-BE32-E72D297353CC}">
              <c16:uniqueId val="{00000000-B5D5-4FBB-8E83-BEE7AC5D7B2B}"/>
            </c:ext>
          </c:extLst>
        </c:ser>
        <c:ser>
          <c:idx val="1"/>
          <c:order val="1"/>
          <c:tx>
            <c:strRef>
              <c:f>Junk!$FZ$2</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Junk!$FZ$3:$FZ$56</c:f>
              <c:numCache>
                <c:formatCode>General</c:formatCode>
                <c:ptCount val="54"/>
                <c:pt idx="0">
                  <c:v>#N/A</c:v>
                </c:pt>
                <c:pt idx="1">
                  <c:v>0.63355741528330367</c:v>
                </c:pt>
                <c:pt idx="2">
                  <c:v>8.7361778021676493</c:v>
                </c:pt>
                <c:pt idx="3">
                  <c:v>8.091370558375635</c:v>
                </c:pt>
                <c:pt idx="4">
                  <c:v>7.5288791329400464</c:v>
                </c:pt>
                <c:pt idx="5">
                  <c:v>8.3657566195637258</c:v>
                </c:pt>
                <c:pt idx="6">
                  <c:v>7.7346686788311159</c:v>
                </c:pt>
                <c:pt idx="7">
                  <c:v>7.5837563451776653</c:v>
                </c:pt>
                <c:pt idx="8">
                  <c:v>11.576073539999999</c:v>
                </c:pt>
                <c:pt idx="9">
                  <c:v>9.2849499249999994</c:v>
                </c:pt>
                <c:pt idx="10">
                  <c:v>5.7453697352174515</c:v>
                </c:pt>
                <c:pt idx="11">
                  <c:v>4.9222115516531764</c:v>
                </c:pt>
                <c:pt idx="12">
                  <c:v>0.53752229386747152</c:v>
                </c:pt>
                <c:pt idx="13">
                  <c:v>0.73508025792289755</c:v>
                </c:pt>
                <c:pt idx="14">
                  <c:v>0.67883111537933871</c:v>
                </c:pt>
                <c:pt idx="15">
                  <c:v>0.73782411853477847</c:v>
                </c:pt>
                <c:pt idx="16">
                  <c:v>0.42639593908629447</c:v>
                </c:pt>
                <c:pt idx="17">
                  <c:v>0.4827441077441077</c:v>
                </c:pt>
                <c:pt idx="18">
                  <c:v>0.32281144781144777</c:v>
                </c:pt>
                <c:pt idx="19">
                  <c:v>4.1892536475869813</c:v>
                </c:pt>
                <c:pt idx="20">
                  <c:v>2.7021604938271606</c:v>
                </c:pt>
                <c:pt idx="21">
                  <c:v>5.6411040000000003</c:v>
                </c:pt>
                <c:pt idx="22">
                  <c:v>4.1711270000000003</c:v>
                </c:pt>
                <c:pt idx="23">
                  <c:v>6.0432670000000002</c:v>
                </c:pt>
                <c:pt idx="24">
                  <c:v>6.6118430000000004</c:v>
                </c:pt>
                <c:pt idx="25">
                  <c:v>7.3329639999999996</c:v>
                </c:pt>
                <c:pt idx="26">
                  <c:v>5.6549719999999999</c:v>
                </c:pt>
                <c:pt idx="27">
                  <c:v>5.0665784829999998</c:v>
                </c:pt>
                <c:pt idx="28">
                  <c:v>3.729129924</c:v>
                </c:pt>
                <c:pt idx="29">
                  <c:v>10.21061141</c:v>
                </c:pt>
                <c:pt idx="30">
                  <c:v>10.01954733</c:v>
                </c:pt>
                <c:pt idx="31">
                  <c:v>6.2570546739999999</c:v>
                </c:pt>
                <c:pt idx="32">
                  <c:v>3.9789829509999999</c:v>
                </c:pt>
                <c:pt idx="33">
                  <c:v>9.2552910050000001</c:v>
                </c:pt>
                <c:pt idx="34">
                  <c:v>10.798500880000001</c:v>
                </c:pt>
                <c:pt idx="35">
                  <c:v>7.831139737</c:v>
                </c:pt>
                <c:pt idx="36">
                  <c:v>3.126575189</c:v>
                </c:pt>
                <c:pt idx="37">
                  <c:v>#N/A</c:v>
                </c:pt>
                <c:pt idx="38">
                  <c:v>3.5466255950000001</c:v>
                </c:pt>
                <c:pt idx="39">
                  <c:v>0.58667040000000004</c:v>
                </c:pt>
                <c:pt idx="40">
                  <c:v>#N/A</c:v>
                </c:pt>
                <c:pt idx="41">
                  <c:v>#N/A</c:v>
                </c:pt>
                <c:pt idx="42">
                  <c:v>0.58387006399999997</c:v>
                </c:pt>
                <c:pt idx="43">
                  <c:v>0.78409409100000005</c:v>
                </c:pt>
                <c:pt idx="44">
                  <c:v>1.167740129</c:v>
                </c:pt>
                <c:pt idx="45">
                  <c:v>8.6152338279999991</c:v>
                </c:pt>
              </c:numCache>
            </c:numRef>
          </c:val>
          <c:smooth val="0"/>
          <c:extLst>
            <c:ext xmlns:c16="http://schemas.microsoft.com/office/drawing/2014/chart" uri="{C3380CC4-5D6E-409C-BE32-E72D297353CC}">
              <c16:uniqueId val="{00000001-B5D5-4FBB-8E83-BEE7AC5D7B2B}"/>
            </c:ext>
          </c:extLst>
        </c:ser>
        <c:dLbls>
          <c:showLegendKey val="0"/>
          <c:showVal val="0"/>
          <c:showCatName val="0"/>
          <c:showSerName val="0"/>
          <c:showPercent val="0"/>
          <c:showBubbleSize val="0"/>
        </c:dLbls>
        <c:marker val="1"/>
        <c:smooth val="0"/>
        <c:axId val="1640801727"/>
        <c:axId val="1755765007"/>
      </c:lineChart>
      <c:dateAx>
        <c:axId val="1640801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65007"/>
        <c:crosses val="autoZero"/>
        <c:auto val="1"/>
        <c:lblOffset val="100"/>
        <c:baseTimeUnit val="days"/>
      </c:dateAx>
      <c:valAx>
        <c:axId val="1755765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01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Junk!$EP$2</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Junk!$EP$3:$EP$56</c:f>
              <c:numCache>
                <c:formatCode>General</c:formatCode>
                <c:ptCount val="54"/>
                <c:pt idx="0">
                  <c:v>#N/A</c:v>
                </c:pt>
                <c:pt idx="1">
                  <c:v>4.0202630000000003E-2</c:v>
                </c:pt>
                <c:pt idx="2">
                  <c:v>7.2537185000000004E-2</c:v>
                </c:pt>
                <c:pt idx="3">
                  <c:v>0.31720198300000002</c:v>
                </c:pt>
                <c:pt idx="4">
                  <c:v>3.5568009999999997E-2</c:v>
                </c:pt>
                <c:pt idx="5">
                  <c:v>2.2095278999999999E-2</c:v>
                </c:pt>
                <c:pt idx="6">
                  <c:v>1.4011640000000001E-2</c:v>
                </c:pt>
                <c:pt idx="7">
                  <c:v>2.1017461000000001E-2</c:v>
                </c:pt>
                <c:pt idx="8">
                  <c:v>4.5268376999999999E-2</c:v>
                </c:pt>
                <c:pt idx="9">
                  <c:v>2.5867643888769134E-2</c:v>
                </c:pt>
                <c:pt idx="10">
                  <c:v>6.5639146367751672E-2</c:v>
                </c:pt>
                <c:pt idx="11">
                  <c:v>4.3543867212761371E-2</c:v>
                </c:pt>
                <c:pt idx="12">
                  <c:v>9.3446863548178494E-2</c:v>
                </c:pt>
                <c:pt idx="13">
                  <c:v>0.10303944815693038</c:v>
                </c:pt>
                <c:pt idx="14">
                  <c:v>0.14690666091830137</c:v>
                </c:pt>
                <c:pt idx="15">
                  <c:v>0.11564992455270534</c:v>
                </c:pt>
                <c:pt idx="16">
                  <c:v>8.3746497089890071E-2</c:v>
                </c:pt>
                <c:pt idx="17">
                  <c:v>9.1472182280721154E-2</c:v>
                </c:pt>
                <c:pt idx="18">
                  <c:v>6.979316447295654E-2</c:v>
                </c:pt>
                <c:pt idx="19">
                  <c:v>9.7887401836080079E-2</c:v>
                </c:pt>
                <c:pt idx="20">
                  <c:v>4.0703462006415218E-2</c:v>
                </c:pt>
                <c:pt idx="21">
                  <c:v>3.6250999999999999E-2</c:v>
                </c:pt>
                <c:pt idx="22">
                  <c:v>2.6856999999999999E-2</c:v>
                </c:pt>
                <c:pt idx="23">
                  <c:v>0.41522999999999999</c:v>
                </c:pt>
                <c:pt idx="24">
                  <c:v>3.3598999999999997E-2</c:v>
                </c:pt>
                <c:pt idx="25">
                  <c:v>2.9509000000000001E-2</c:v>
                </c:pt>
                <c:pt idx="26">
                  <c:v>2.0556999999999999E-2</c:v>
                </c:pt>
                <c:pt idx="27">
                  <c:v>2.5531000000000002E-2</c:v>
                </c:pt>
                <c:pt idx="28">
                  <c:v>#N/A</c:v>
                </c:pt>
                <c:pt idx="29">
                  <c:v>0.155504</c:v>
                </c:pt>
                <c:pt idx="30">
                  <c:v>#N/A</c:v>
                </c:pt>
                <c:pt idx="31">
                  <c:v>1.6760000000000001E-2</c:v>
                </c:pt>
                <c:pt idx="32">
                  <c:v>2.0619999999999999E-2</c:v>
                </c:pt>
                <c:pt idx="33">
                  <c:v>#N/A</c:v>
                </c:pt>
                <c:pt idx="34">
                  <c:v>5.2596999999999998E-2</c:v>
                </c:pt>
                <c:pt idx="35">
                  <c:v>6.5229287999999996E-2</c:v>
                </c:pt>
                <c:pt idx="36">
                  <c:v>6.7637080000000002E-2</c:v>
                </c:pt>
                <c:pt idx="37">
                  <c:v>#N/A</c:v>
                </c:pt>
                <c:pt idx="38">
                  <c:v>5.2205319E-2</c:v>
                </c:pt>
                <c:pt idx="39">
                  <c:v>5.3737551000000001E-2</c:v>
                </c:pt>
                <c:pt idx="40">
                  <c:v>#N/A</c:v>
                </c:pt>
                <c:pt idx="41">
                  <c:v>#N/A</c:v>
                </c:pt>
                <c:pt idx="42">
                  <c:v>8.9088321999999998E-2</c:v>
                </c:pt>
                <c:pt idx="43">
                  <c:v>3.6007442000000001E-2</c:v>
                </c:pt>
                <c:pt idx="44">
                  <c:v>2.0904017E-2</c:v>
                </c:pt>
                <c:pt idx="45">
                  <c:v>0.119623509</c:v>
                </c:pt>
              </c:numCache>
            </c:numRef>
          </c:val>
          <c:smooth val="0"/>
          <c:extLst>
            <c:ext xmlns:c16="http://schemas.microsoft.com/office/drawing/2014/chart" uri="{C3380CC4-5D6E-409C-BE32-E72D297353CC}">
              <c16:uniqueId val="{00000000-19DD-4046-A3FB-78C68B6E42EF}"/>
            </c:ext>
          </c:extLst>
        </c:ser>
        <c:ser>
          <c:idx val="1"/>
          <c:order val="1"/>
          <c:tx>
            <c:strRef>
              <c:f>Junk!$GA$2</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Junk!$GA$3:$GA$56</c:f>
              <c:numCache>
                <c:formatCode>General</c:formatCode>
                <c:ptCount val="54"/>
                <c:pt idx="0">
                  <c:v>#N/A</c:v>
                </c:pt>
                <c:pt idx="1">
                  <c:v>2.3065315999999999E-2</c:v>
                </c:pt>
                <c:pt idx="2">
                  <c:v>5.9603362999999999E-2</c:v>
                </c:pt>
                <c:pt idx="3">
                  <c:v>0.32366889399999998</c:v>
                </c:pt>
                <c:pt idx="4">
                  <c:v>3.4597973999999997E-2</c:v>
                </c:pt>
                <c:pt idx="5">
                  <c:v>2.4035351999999999E-2</c:v>
                </c:pt>
                <c:pt idx="6">
                  <c:v>8.6225480000000007E-3</c:v>
                </c:pt>
                <c:pt idx="7">
                  <c:v>2.0801897E-2</c:v>
                </c:pt>
                <c:pt idx="8">
                  <c:v>0.13073938299999999</c:v>
                </c:pt>
                <c:pt idx="9">
                  <c:v>2.6837680534597973E-2</c:v>
                </c:pt>
                <c:pt idx="10">
                  <c:v>5.3352015520586334E-2</c:v>
                </c:pt>
                <c:pt idx="11">
                  <c:v>4.1064884673420995E-2</c:v>
                </c:pt>
                <c:pt idx="12">
                  <c:v>7.7602931666307412E-2</c:v>
                </c:pt>
                <c:pt idx="13">
                  <c:v>0.11888338003880149</c:v>
                </c:pt>
                <c:pt idx="14">
                  <c:v>9.7434791981030403E-2</c:v>
                </c:pt>
                <c:pt idx="15">
                  <c:v>0.11564992455270534</c:v>
                </c:pt>
                <c:pt idx="16">
                  <c:v>6.8872601853847817E-2</c:v>
                </c:pt>
                <c:pt idx="17">
                  <c:v>8.6273642296206168E-2</c:v>
                </c:pt>
                <c:pt idx="18">
                  <c:v>6.9903771706669615E-2</c:v>
                </c:pt>
                <c:pt idx="19">
                  <c:v>9.6449507797809975E-2</c:v>
                </c:pt>
                <c:pt idx="20">
                  <c:v>4.0039818604136711E-2</c:v>
                </c:pt>
                <c:pt idx="21">
                  <c:v>3.7025000000000002E-2</c:v>
                </c:pt>
                <c:pt idx="22">
                  <c:v>2.6636E-2</c:v>
                </c:pt>
                <c:pt idx="23">
                  <c:v>0.32570700000000002</c:v>
                </c:pt>
                <c:pt idx="24">
                  <c:v>3.2162000000000003E-2</c:v>
                </c:pt>
                <c:pt idx="25">
                  <c:v>2.7519999999999999E-2</c:v>
                </c:pt>
                <c:pt idx="26">
                  <c:v>2.0999E-2</c:v>
                </c:pt>
                <c:pt idx="27">
                  <c:v>2.6082999999999999E-2</c:v>
                </c:pt>
                <c:pt idx="28">
                  <c:v>#N/A</c:v>
                </c:pt>
                <c:pt idx="29">
                  <c:v>0.17097699999999999</c:v>
                </c:pt>
                <c:pt idx="30">
                  <c:v>#N/A</c:v>
                </c:pt>
                <c:pt idx="31">
                  <c:v>1.7863E-2</c:v>
                </c:pt>
                <c:pt idx="32">
                  <c:v>1.6981E-2</c:v>
                </c:pt>
                <c:pt idx="33">
                  <c:v>#N/A</c:v>
                </c:pt>
                <c:pt idx="34">
                  <c:v>5.0280999999999999E-2</c:v>
                </c:pt>
                <c:pt idx="35">
                  <c:v>6.0304257E-2</c:v>
                </c:pt>
                <c:pt idx="36">
                  <c:v>6.0851482999999998E-2</c:v>
                </c:pt>
                <c:pt idx="37">
                  <c:v>#N/A</c:v>
                </c:pt>
                <c:pt idx="38">
                  <c:v>4.4872495999999998E-2</c:v>
                </c:pt>
                <c:pt idx="39">
                  <c:v>5.5050891999999997E-2</c:v>
                </c:pt>
                <c:pt idx="40">
                  <c:v>#N/A</c:v>
                </c:pt>
                <c:pt idx="41">
                  <c:v>#N/A</c:v>
                </c:pt>
                <c:pt idx="42">
                  <c:v>8.4382182E-2</c:v>
                </c:pt>
                <c:pt idx="43">
                  <c:v>4.3011929999999997E-2</c:v>
                </c:pt>
                <c:pt idx="44">
                  <c:v>2.2326802999999999E-2</c:v>
                </c:pt>
                <c:pt idx="45">
                  <c:v>0.12837911799999999</c:v>
                </c:pt>
              </c:numCache>
            </c:numRef>
          </c:val>
          <c:smooth val="0"/>
          <c:extLst>
            <c:ext xmlns:c16="http://schemas.microsoft.com/office/drawing/2014/chart" uri="{C3380CC4-5D6E-409C-BE32-E72D297353CC}">
              <c16:uniqueId val="{00000001-19DD-4046-A3FB-78C68B6E42EF}"/>
            </c:ext>
          </c:extLst>
        </c:ser>
        <c:dLbls>
          <c:showLegendKey val="0"/>
          <c:showVal val="0"/>
          <c:showCatName val="0"/>
          <c:showSerName val="0"/>
          <c:showPercent val="0"/>
          <c:showBubbleSize val="0"/>
        </c:dLbls>
        <c:marker val="1"/>
        <c:smooth val="0"/>
        <c:axId val="1753562159"/>
        <c:axId val="1634305647"/>
      </c:lineChart>
      <c:dateAx>
        <c:axId val="1753562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305647"/>
        <c:crosses val="autoZero"/>
        <c:auto val="1"/>
        <c:lblOffset val="100"/>
        <c:baseTimeUnit val="days"/>
      </c:dateAx>
      <c:valAx>
        <c:axId val="1634305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62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Junk!$EQ$2</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Junk!$EQ$3:$EQ$56</c:f>
              <c:numCache>
                <c:formatCode>General</c:formatCode>
                <c:ptCount val="54"/>
                <c:pt idx="0">
                  <c:v>#N/A</c:v>
                </c:pt>
                <c:pt idx="1">
                  <c:v>0.60099999999999998</c:v>
                </c:pt>
                <c:pt idx="2">
                  <c:v>8.85</c:v>
                </c:pt>
                <c:pt idx="3">
                  <c:v>7.9</c:v>
                </c:pt>
                <c:pt idx="4">
                  <c:v>8</c:v>
                </c:pt>
                <c:pt idx="5">
                  <c:v>8.86</c:v>
                </c:pt>
                <c:pt idx="6">
                  <c:v>8.41</c:v>
                </c:pt>
                <c:pt idx="7">
                  <c:v>7.96</c:v>
                </c:pt>
                <c:pt idx="8">
                  <c:v>11.6</c:v>
                </c:pt>
                <c:pt idx="9">
                  <c:v>9.57</c:v>
                </c:pt>
                <c:pt idx="10">
                  <c:v>6.05</c:v>
                </c:pt>
                <c:pt idx="11">
                  <c:v>5</c:v>
                </c:pt>
                <c:pt idx="12">
                  <c:v>0.26400000000000001</c:v>
                </c:pt>
                <c:pt idx="13">
                  <c:v>8.8200000000000001E-2</c:v>
                </c:pt>
                <c:pt idx="14">
                  <c:v>0.42199999999999999</c:v>
                </c:pt>
                <c:pt idx="15">
                  <c:v>0.39900000000000002</c:v>
                </c:pt>
                <c:pt idx="16">
                  <c:v>0.107</c:v>
                </c:pt>
                <c:pt idx="17">
                  <c:v>0.214</c:v>
                </c:pt>
                <c:pt idx="18">
                  <c:v>2.9499999999999998E-2</c:v>
                </c:pt>
                <c:pt idx="19">
                  <c:v>4.17</c:v>
                </c:pt>
                <c:pt idx="20">
                  <c:v>2.5299999999999998</c:v>
                </c:pt>
                <c:pt idx="21">
                  <c:v>5.79</c:v>
                </c:pt>
                <c:pt idx="22">
                  <c:v>4.08</c:v>
                </c:pt>
                <c:pt idx="23">
                  <c:v>5.72</c:v>
                </c:pt>
                <c:pt idx="24">
                  <c:v>6.19</c:v>
                </c:pt>
                <c:pt idx="25">
                  <c:v>6.94</c:v>
                </c:pt>
                <c:pt idx="26">
                  <c:v>5.4</c:v>
                </c:pt>
                <c:pt idx="27">
                  <c:v>4.57</c:v>
                </c:pt>
                <c:pt idx="28">
                  <c:v>2.7</c:v>
                </c:pt>
                <c:pt idx="29">
                  <c:v>9.56</c:v>
                </c:pt>
                <c:pt idx="30">
                  <c:v>9.49</c:v>
                </c:pt>
                <c:pt idx="31">
                  <c:v>#N/A</c:v>
                </c:pt>
                <c:pt idx="32">
                  <c:v>3.56</c:v>
                </c:pt>
                <c:pt idx="33">
                  <c:v>9.02</c:v>
                </c:pt>
                <c:pt idx="34">
                  <c:v>9.4</c:v>
                </c:pt>
                <c:pt idx="35">
                  <c:v>7.09</c:v>
                </c:pt>
                <c:pt idx="36">
                  <c:v>3.15</c:v>
                </c:pt>
                <c:pt idx="37">
                  <c:v>5.71</c:v>
                </c:pt>
                <c:pt idx="38">
                  <c:v>3.63</c:v>
                </c:pt>
                <c:pt idx="39">
                  <c:v>0.41099999999999998</c:v>
                </c:pt>
                <c:pt idx="40">
                  <c:v>#N/A</c:v>
                </c:pt>
                <c:pt idx="41">
                  <c:v>0.13100000000000001</c:v>
                </c:pt>
                <c:pt idx="42">
                  <c:v>0.29599999999999999</c:v>
                </c:pt>
                <c:pt idx="43">
                  <c:v>0.51</c:v>
                </c:pt>
                <c:pt idx="44">
                  <c:v>1.04</c:v>
                </c:pt>
                <c:pt idx="45">
                  <c:v>8.92</c:v>
                </c:pt>
              </c:numCache>
            </c:numRef>
          </c:val>
          <c:smooth val="0"/>
          <c:extLst>
            <c:ext xmlns:c16="http://schemas.microsoft.com/office/drawing/2014/chart" uri="{C3380CC4-5D6E-409C-BE32-E72D297353CC}">
              <c16:uniqueId val="{00000000-B603-4338-B8F9-DFF835DE6708}"/>
            </c:ext>
          </c:extLst>
        </c:ser>
        <c:ser>
          <c:idx val="1"/>
          <c:order val="1"/>
          <c:tx>
            <c:strRef>
              <c:f>Junk!$GB$2</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Junk!$GB$3:$GB$56</c:f>
              <c:numCache>
                <c:formatCode>General</c:formatCode>
                <c:ptCount val="54"/>
                <c:pt idx="0">
                  <c:v>#N/A</c:v>
                </c:pt>
                <c:pt idx="1">
                  <c:v>0.53700000000000003</c:v>
                </c:pt>
                <c:pt idx="2">
                  <c:v>8.81</c:v>
                </c:pt>
                <c:pt idx="3">
                  <c:v>7.82</c:v>
                </c:pt>
                <c:pt idx="4">
                  <c:v>7.94</c:v>
                </c:pt>
                <c:pt idx="5">
                  <c:v>9.15</c:v>
                </c:pt>
                <c:pt idx="6">
                  <c:v>8.36</c:v>
                </c:pt>
                <c:pt idx="7">
                  <c:v>7.96</c:v>
                </c:pt>
                <c:pt idx="8">
                  <c:v>11.5</c:v>
                </c:pt>
                <c:pt idx="9">
                  <c:v>9.52</c:v>
                </c:pt>
                <c:pt idx="10">
                  <c:v>6</c:v>
                </c:pt>
                <c:pt idx="11">
                  <c:v>4.9400000000000004</c:v>
                </c:pt>
                <c:pt idx="12">
                  <c:v>0.23400000000000001</c:v>
                </c:pt>
                <c:pt idx="13">
                  <c:v>0.20899999999999999</c:v>
                </c:pt>
                <c:pt idx="14">
                  <c:v>0.34899999999999998</c:v>
                </c:pt>
                <c:pt idx="15">
                  <c:v>0.36399999999999999</c:v>
                </c:pt>
                <c:pt idx="16">
                  <c:v>0.14599999999999999</c:v>
                </c:pt>
                <c:pt idx="17">
                  <c:v>0.14299999999999999</c:v>
                </c:pt>
                <c:pt idx="18">
                  <c:v>3.2199999999999999E-2</c:v>
                </c:pt>
                <c:pt idx="19">
                  <c:v>4.09</c:v>
                </c:pt>
                <c:pt idx="20">
                  <c:v>2.5299999999999998</c:v>
                </c:pt>
                <c:pt idx="21">
                  <c:v>5.78</c:v>
                </c:pt>
                <c:pt idx="22">
                  <c:v>4.0199999999999996</c:v>
                </c:pt>
                <c:pt idx="23">
                  <c:v>5.42</c:v>
                </c:pt>
                <c:pt idx="24">
                  <c:v>6.16</c:v>
                </c:pt>
                <c:pt idx="25">
                  <c:v>6.87</c:v>
                </c:pt>
                <c:pt idx="26">
                  <c:v>5.34</c:v>
                </c:pt>
                <c:pt idx="27">
                  <c:v>4.53</c:v>
                </c:pt>
                <c:pt idx="28">
                  <c:v>2.89</c:v>
                </c:pt>
                <c:pt idx="29">
                  <c:v>9.16</c:v>
                </c:pt>
                <c:pt idx="30">
                  <c:v>9.16</c:v>
                </c:pt>
                <c:pt idx="31">
                  <c:v>#N/A</c:v>
                </c:pt>
                <c:pt idx="32">
                  <c:v>3.41</c:v>
                </c:pt>
                <c:pt idx="33">
                  <c:v>9.1300000000000008</c:v>
                </c:pt>
                <c:pt idx="34">
                  <c:v>9.31</c:v>
                </c:pt>
                <c:pt idx="35">
                  <c:v>7.04</c:v>
                </c:pt>
                <c:pt idx="36">
                  <c:v>3.05</c:v>
                </c:pt>
                <c:pt idx="37">
                  <c:v>5.68</c:v>
                </c:pt>
                <c:pt idx="38">
                  <c:v>3.45</c:v>
                </c:pt>
                <c:pt idx="39">
                  <c:v>0.29799999999999999</c:v>
                </c:pt>
                <c:pt idx="40">
                  <c:v>#N/A</c:v>
                </c:pt>
                <c:pt idx="41">
                  <c:v>0.15</c:v>
                </c:pt>
                <c:pt idx="42">
                  <c:v>0.21199999999999999</c:v>
                </c:pt>
                <c:pt idx="43">
                  <c:v>0.49399999999999999</c:v>
                </c:pt>
                <c:pt idx="44">
                  <c:v>0.874</c:v>
                </c:pt>
                <c:pt idx="45">
                  <c:v>8.89</c:v>
                </c:pt>
              </c:numCache>
            </c:numRef>
          </c:val>
          <c:smooth val="0"/>
          <c:extLst>
            <c:ext xmlns:c16="http://schemas.microsoft.com/office/drawing/2014/chart" uri="{C3380CC4-5D6E-409C-BE32-E72D297353CC}">
              <c16:uniqueId val="{00000001-B603-4338-B8F9-DFF835DE6708}"/>
            </c:ext>
          </c:extLst>
        </c:ser>
        <c:dLbls>
          <c:showLegendKey val="0"/>
          <c:showVal val="0"/>
          <c:showCatName val="0"/>
          <c:showSerName val="0"/>
          <c:showPercent val="0"/>
          <c:showBubbleSize val="0"/>
        </c:dLbls>
        <c:marker val="1"/>
        <c:smooth val="0"/>
        <c:axId val="1502799295"/>
        <c:axId val="1704745663"/>
      </c:lineChart>
      <c:dateAx>
        <c:axId val="15027992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45663"/>
        <c:crosses val="autoZero"/>
        <c:auto val="1"/>
        <c:lblOffset val="100"/>
        <c:baseTimeUnit val="days"/>
      </c:dateAx>
      <c:valAx>
        <c:axId val="1704745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9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76421697287838"/>
          <c:y val="0.29189596092155146"/>
          <c:w val="0.83123578302712164"/>
          <c:h val="0.46750109361329834"/>
        </c:manualLayout>
      </c:layout>
      <c:lineChart>
        <c:grouping val="standard"/>
        <c:varyColors val="0"/>
        <c:ser>
          <c:idx val="0"/>
          <c:order val="0"/>
          <c:tx>
            <c:strRef>
              <c:f>Junk!$ES$2</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Junk!$ES$3:$ES$56</c:f>
              <c:numCache>
                <c:formatCode>General</c:formatCode>
                <c:ptCount val="54"/>
                <c:pt idx="0">
                  <c:v>#N/A</c:v>
                </c:pt>
                <c:pt idx="1">
                  <c:v>32.4</c:v>
                </c:pt>
                <c:pt idx="2">
                  <c:v>53.4</c:v>
                </c:pt>
                <c:pt idx="3">
                  <c:v>153</c:v>
                </c:pt>
                <c:pt idx="4">
                  <c:v>31.7</c:v>
                </c:pt>
                <c:pt idx="5">
                  <c:v>17.100000000000001</c:v>
                </c:pt>
                <c:pt idx="6">
                  <c:v>4.26</c:v>
                </c:pt>
                <c:pt idx="7">
                  <c:v>16.600000000000001</c:v>
                </c:pt>
                <c:pt idx="8">
                  <c:v>32.200000000000003</c:v>
                </c:pt>
                <c:pt idx="9">
                  <c:v>17.899999999999999</c:v>
                </c:pt>
                <c:pt idx="10">
                  <c:v>34</c:v>
                </c:pt>
                <c:pt idx="11">
                  <c:v>27.2</c:v>
                </c:pt>
                <c:pt idx="12">
                  <c:v>66.7</c:v>
                </c:pt>
                <c:pt idx="13">
                  <c:v>52.8</c:v>
                </c:pt>
                <c:pt idx="14">
                  <c:v>79.5</c:v>
                </c:pt>
                <c:pt idx="15">
                  <c:v>73.3</c:v>
                </c:pt>
                <c:pt idx="16">
                  <c:v>49.4</c:v>
                </c:pt>
                <c:pt idx="17">
                  <c:v>66.3</c:v>
                </c:pt>
                <c:pt idx="18">
                  <c:v>50.9</c:v>
                </c:pt>
                <c:pt idx="19">
                  <c:v>80.5</c:v>
                </c:pt>
                <c:pt idx="20">
                  <c:v>28.2</c:v>
                </c:pt>
                <c:pt idx="21">
                  <c:v>30.4</c:v>
                </c:pt>
                <c:pt idx="22">
                  <c:v>16.5</c:v>
                </c:pt>
                <c:pt idx="23">
                  <c:v>222</c:v>
                </c:pt>
                <c:pt idx="24">
                  <c:v>21.6</c:v>
                </c:pt>
                <c:pt idx="25">
                  <c:v>17</c:v>
                </c:pt>
                <c:pt idx="26">
                  <c:v>4.8099999999999996</c:v>
                </c:pt>
                <c:pt idx="27">
                  <c:v>8.34</c:v>
                </c:pt>
                <c:pt idx="28">
                  <c:v>28.2</c:v>
                </c:pt>
                <c:pt idx="29">
                  <c:v>80.099999999999994</c:v>
                </c:pt>
                <c:pt idx="30">
                  <c:v>51.6</c:v>
                </c:pt>
                <c:pt idx="31">
                  <c:v>#N/A</c:v>
                </c:pt>
                <c:pt idx="32">
                  <c:v>9.35</c:v>
                </c:pt>
                <c:pt idx="33">
                  <c:v>82.5</c:v>
                </c:pt>
                <c:pt idx="34">
                  <c:v>40</c:v>
                </c:pt>
                <c:pt idx="35">
                  <c:v>49.6</c:v>
                </c:pt>
                <c:pt idx="36">
                  <c:v>52.2</c:v>
                </c:pt>
                <c:pt idx="37">
                  <c:v>234</c:v>
                </c:pt>
                <c:pt idx="38">
                  <c:v>42.1</c:v>
                </c:pt>
                <c:pt idx="39">
                  <c:v>36.6</c:v>
                </c:pt>
                <c:pt idx="40">
                  <c:v>#N/A</c:v>
                </c:pt>
                <c:pt idx="41">
                  <c:v>86.7</c:v>
                </c:pt>
                <c:pt idx="42">
                  <c:v>66</c:v>
                </c:pt>
                <c:pt idx="43">
                  <c:v>22.9</c:v>
                </c:pt>
                <c:pt idx="44">
                  <c:v>12.1</c:v>
                </c:pt>
                <c:pt idx="45">
                  <c:v>96</c:v>
                </c:pt>
              </c:numCache>
            </c:numRef>
          </c:val>
          <c:smooth val="0"/>
          <c:extLst>
            <c:ext xmlns:c16="http://schemas.microsoft.com/office/drawing/2014/chart" uri="{C3380CC4-5D6E-409C-BE32-E72D297353CC}">
              <c16:uniqueId val="{00000000-2B56-4980-98E9-D32DBEAD655C}"/>
            </c:ext>
          </c:extLst>
        </c:ser>
        <c:ser>
          <c:idx val="1"/>
          <c:order val="1"/>
          <c:tx>
            <c:strRef>
              <c:f>Junk!$GD$2</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Junk!$EH$3:$EH$56</c:f>
              <c:numCache>
                <c:formatCode>m/d/yyyy</c:formatCode>
                <c:ptCount val="5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Junk!$GD$3:$GD$56</c:f>
              <c:numCache>
                <c:formatCode>General</c:formatCode>
                <c:ptCount val="54"/>
                <c:pt idx="0">
                  <c:v>#N/A</c:v>
                </c:pt>
                <c:pt idx="1">
                  <c:v>37.700000000000003</c:v>
                </c:pt>
                <c:pt idx="2">
                  <c:v>52.9</c:v>
                </c:pt>
                <c:pt idx="3">
                  <c:v>154</c:v>
                </c:pt>
                <c:pt idx="4">
                  <c:v>31.6</c:v>
                </c:pt>
                <c:pt idx="5">
                  <c:v>16.600000000000001</c:v>
                </c:pt>
                <c:pt idx="6">
                  <c:v>4.34</c:v>
                </c:pt>
                <c:pt idx="7">
                  <c:v>16.600000000000001</c:v>
                </c:pt>
                <c:pt idx="8">
                  <c:v>33.5</c:v>
                </c:pt>
                <c:pt idx="9">
                  <c:v>18</c:v>
                </c:pt>
                <c:pt idx="10">
                  <c:v>34.1</c:v>
                </c:pt>
                <c:pt idx="11">
                  <c:v>27.6</c:v>
                </c:pt>
                <c:pt idx="12">
                  <c:v>62.8</c:v>
                </c:pt>
                <c:pt idx="13">
                  <c:v>88.9</c:v>
                </c:pt>
                <c:pt idx="14">
                  <c:v>79.599999999999994</c:v>
                </c:pt>
                <c:pt idx="15">
                  <c:v>75.5</c:v>
                </c:pt>
                <c:pt idx="16">
                  <c:v>53.1</c:v>
                </c:pt>
                <c:pt idx="17">
                  <c:v>64.599999999999994</c:v>
                </c:pt>
                <c:pt idx="18">
                  <c:v>57.1</c:v>
                </c:pt>
                <c:pt idx="19">
                  <c:v>80.099999999999994</c:v>
                </c:pt>
                <c:pt idx="20">
                  <c:v>31.3</c:v>
                </c:pt>
                <c:pt idx="21">
                  <c:v>30.3</c:v>
                </c:pt>
                <c:pt idx="22">
                  <c:v>15.6</c:v>
                </c:pt>
                <c:pt idx="23">
                  <c:v>208</c:v>
                </c:pt>
                <c:pt idx="24">
                  <c:v>19.399999999999999</c:v>
                </c:pt>
                <c:pt idx="25">
                  <c:v>13.9</c:v>
                </c:pt>
                <c:pt idx="26">
                  <c:v>4.58</c:v>
                </c:pt>
                <c:pt idx="27">
                  <c:v>8.85</c:v>
                </c:pt>
                <c:pt idx="28">
                  <c:v>27.8</c:v>
                </c:pt>
                <c:pt idx="29">
                  <c:v>83</c:v>
                </c:pt>
                <c:pt idx="30">
                  <c:v>49.5</c:v>
                </c:pt>
                <c:pt idx="31">
                  <c:v>#N/A</c:v>
                </c:pt>
                <c:pt idx="32">
                  <c:v>6.67</c:v>
                </c:pt>
                <c:pt idx="33">
                  <c:v>90.7</c:v>
                </c:pt>
                <c:pt idx="34">
                  <c:v>38.6</c:v>
                </c:pt>
                <c:pt idx="35">
                  <c:v>46.7</c:v>
                </c:pt>
                <c:pt idx="36">
                  <c:v>48.9</c:v>
                </c:pt>
                <c:pt idx="37">
                  <c:v>224</c:v>
                </c:pt>
                <c:pt idx="38">
                  <c:v>32.5</c:v>
                </c:pt>
                <c:pt idx="39">
                  <c:v>44.6</c:v>
                </c:pt>
                <c:pt idx="40">
                  <c:v>#N/A</c:v>
                </c:pt>
                <c:pt idx="41">
                  <c:v>75.7</c:v>
                </c:pt>
                <c:pt idx="42">
                  <c:v>66.099999999999994</c:v>
                </c:pt>
                <c:pt idx="43">
                  <c:v>33.700000000000003</c:v>
                </c:pt>
                <c:pt idx="44">
                  <c:v>13</c:v>
                </c:pt>
                <c:pt idx="45">
                  <c:v>96.8</c:v>
                </c:pt>
              </c:numCache>
            </c:numRef>
          </c:val>
          <c:smooth val="0"/>
          <c:extLst>
            <c:ext xmlns:c16="http://schemas.microsoft.com/office/drawing/2014/chart" uri="{C3380CC4-5D6E-409C-BE32-E72D297353CC}">
              <c16:uniqueId val="{00000001-2B56-4980-98E9-D32DBEAD655C}"/>
            </c:ext>
          </c:extLst>
        </c:ser>
        <c:dLbls>
          <c:showLegendKey val="0"/>
          <c:showVal val="0"/>
          <c:showCatName val="0"/>
          <c:showSerName val="0"/>
          <c:showPercent val="0"/>
          <c:showBubbleSize val="0"/>
        </c:dLbls>
        <c:marker val="1"/>
        <c:smooth val="0"/>
        <c:axId val="1760291247"/>
        <c:axId val="1279695039"/>
      </c:lineChart>
      <c:dateAx>
        <c:axId val="17602912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695039"/>
        <c:crosses val="autoZero"/>
        <c:auto val="1"/>
        <c:lblOffset val="100"/>
        <c:baseTimeUnit val="days"/>
      </c:dateAx>
      <c:valAx>
        <c:axId val="1279695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91247"/>
        <c:crosses val="autoZero"/>
        <c:crossBetween val="between"/>
      </c:valAx>
      <c:spPr>
        <a:noFill/>
        <a:ln>
          <a:noFill/>
        </a:ln>
        <a:effectLst/>
      </c:spPr>
    </c:plotArea>
    <c:legend>
      <c:legendPos val="b"/>
      <c:layout>
        <c:manualLayout>
          <c:xMode val="edge"/>
          <c:yMode val="edge"/>
          <c:x val="0.11409011373578304"/>
          <c:y val="0.9169003353747448"/>
          <c:w val="0.77181977252843392"/>
          <c:h val="7.38404053659959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Junk!$ET$2</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Junk!$ET$3:$ET$54</c:f>
              <c:numCache>
                <c:formatCode>General</c:formatCode>
                <c:ptCount val="52"/>
                <c:pt idx="0">
                  <c:v>#N/A</c:v>
                </c:pt>
                <c:pt idx="1">
                  <c:v>0.77842465800000005</c:v>
                </c:pt>
                <c:pt idx="2">
                  <c:v>20.51197183</c:v>
                </c:pt>
                <c:pt idx="3">
                  <c:v>57.213999999999999</c:v>
                </c:pt>
                <c:pt idx="4">
                  <c:v>3.583561644</c:v>
                </c:pt>
                <c:pt idx="5">
                  <c:v>4.6862244899999999</c:v>
                </c:pt>
                <c:pt idx="6">
                  <c:v>3.8075221240000001</c:v>
                </c:pt>
                <c:pt idx="7">
                  <c:v>5.3319796950000002</c:v>
                </c:pt>
                <c:pt idx="8">
                  <c:v>8.5186119869999999</c:v>
                </c:pt>
                <c:pt idx="9">
                  <c:v>8.7315254240000009</c:v>
                </c:pt>
                <c:pt idx="10">
                  <c:v>22.945728639999999</c:v>
                </c:pt>
                <c:pt idx="11">
                  <c:v>12.9672</c:v>
                </c:pt>
                <c:pt idx="12">
                  <c:v>11.456</c:v>
                </c:pt>
                <c:pt idx="13">
                  <c:v>19.754000000000001</c:v>
                </c:pt>
                <c:pt idx="14">
                  <c:v>39.362000000000002</c:v>
                </c:pt>
                <c:pt idx="15">
                  <c:v>14.776249999999999</c:v>
                </c:pt>
                <c:pt idx="16">
                  <c:v>7.8990196079999997</c:v>
                </c:pt>
                <c:pt idx="17">
                  <c:v>1.4845217390000001</c:v>
                </c:pt>
                <c:pt idx="18">
                  <c:v>0.91963470300000005</c:v>
                </c:pt>
                <c:pt idx="19">
                  <c:v>1.6696817420000001</c:v>
                </c:pt>
                <c:pt idx="20">
                  <c:v>1.1726666670000001</c:v>
                </c:pt>
                <c:pt idx="21">
                  <c:v>1.40314315</c:v>
                </c:pt>
                <c:pt idx="22">
                  <c:v>1.402640264</c:v>
                </c:pt>
                <c:pt idx="23">
                  <c:v>166.79249999999999</c:v>
                </c:pt>
                <c:pt idx="24">
                  <c:v>3.412200436</c:v>
                </c:pt>
                <c:pt idx="25">
                  <c:v>3.9620041750000001</c:v>
                </c:pt>
                <c:pt idx="26">
                  <c:v>2.4068027210884382</c:v>
                </c:pt>
                <c:pt idx="27">
                  <c:v>2.2371428571428553</c:v>
                </c:pt>
                <c:pt idx="28">
                  <c:v>#N/A</c:v>
                </c:pt>
                <c:pt idx="29">
                  <c:v>35.02000000000001</c:v>
                </c:pt>
                <c:pt idx="30">
                  <c:v>#N/A</c:v>
                </c:pt>
                <c:pt idx="31">
                  <c:v>1.8997920997921007</c:v>
                </c:pt>
                <c:pt idx="32">
                  <c:v>#N/A</c:v>
                </c:pt>
                <c:pt idx="33">
                  <c:v>#N/A</c:v>
                </c:pt>
                <c:pt idx="34">
                  <c:v>5.9061643835616371</c:v>
                </c:pt>
                <c:pt idx="35">
                  <c:v>6.6083769633507856</c:v>
                </c:pt>
                <c:pt idx="36">
                  <c:v>5.8116838487972524</c:v>
                </c:pt>
                <c:pt idx="37">
                  <c:v>#N/A</c:v>
                </c:pt>
                <c:pt idx="38">
                  <c:v>3.8311864406779637</c:v>
                </c:pt>
                <c:pt idx="39">
                  <c:v>4.1733695652174001</c:v>
                </c:pt>
                <c:pt idx="40">
                  <c:v>#N/A</c:v>
                </c:pt>
                <c:pt idx="41">
                  <c:v>#N/A</c:v>
                </c:pt>
                <c:pt idx="42">
                  <c:v>4.1577319587628878</c:v>
                </c:pt>
                <c:pt idx="43">
                  <c:v>0.48688946015423573</c:v>
                </c:pt>
                <c:pt idx="44">
                  <c:v>0.88247422680412546</c:v>
                </c:pt>
                <c:pt idx="45">
                  <c:v>8.5093749999999826</c:v>
                </c:pt>
              </c:numCache>
            </c:numRef>
          </c:val>
          <c:smooth val="0"/>
          <c:extLst>
            <c:ext xmlns:c16="http://schemas.microsoft.com/office/drawing/2014/chart" uri="{C3380CC4-5D6E-409C-BE32-E72D297353CC}">
              <c16:uniqueId val="{00000000-1950-4AD0-9DDE-0365D34F8952}"/>
            </c:ext>
          </c:extLst>
        </c:ser>
        <c:ser>
          <c:idx val="1"/>
          <c:order val="1"/>
          <c:tx>
            <c:strRef>
              <c:f>Junk!$GE$2</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Junk!$GE$3:$GE$54</c:f>
              <c:numCache>
                <c:formatCode>General</c:formatCode>
                <c:ptCount val="52"/>
                <c:pt idx="0">
                  <c:v>#N/A</c:v>
                </c:pt>
                <c:pt idx="1">
                  <c:v>1.6972662839999999</c:v>
                </c:pt>
                <c:pt idx="2">
                  <c:v>5.7793333330000003</c:v>
                </c:pt>
                <c:pt idx="3">
                  <c:v>61.777777780000001</c:v>
                </c:pt>
                <c:pt idx="4">
                  <c:v>3.2352076439999999</c:v>
                </c:pt>
                <c:pt idx="5">
                  <c:v>6.5513333329999996</c:v>
                </c:pt>
                <c:pt idx="6">
                  <c:v>3.7183999999999999</c:v>
                </c:pt>
                <c:pt idx="7">
                  <c:v>4.8197644650000004</c:v>
                </c:pt>
                <c:pt idx="8">
                  <c:v>8.6614173230000002</c:v>
                </c:pt>
                <c:pt idx="9">
                  <c:v>7.8707940780000003</c:v>
                </c:pt>
                <c:pt idx="10">
                  <c:v>15.068686870000001</c:v>
                </c:pt>
                <c:pt idx="11">
                  <c:v>9.7633333330000003</c:v>
                </c:pt>
                <c:pt idx="12">
                  <c:v>9.568333333</c:v>
                </c:pt>
                <c:pt idx="13">
                  <c:v>15.75217391</c:v>
                </c:pt>
                <c:pt idx="14">
                  <c:v>10.537000000000001</c:v>
                </c:pt>
                <c:pt idx="15">
                  <c:v>15.258479530000001</c:v>
                </c:pt>
                <c:pt idx="16">
                  <c:v>8.1078124999999996</c:v>
                </c:pt>
                <c:pt idx="17">
                  <c:v>1.4182278479999999</c:v>
                </c:pt>
                <c:pt idx="18">
                  <c:v>1.1883392230000001</c:v>
                </c:pt>
                <c:pt idx="19">
                  <c:v>2.0842105260000001</c:v>
                </c:pt>
                <c:pt idx="20">
                  <c:v>1.5075313809999999</c:v>
                </c:pt>
                <c:pt idx="21">
                  <c:v>1.1731557379999999</c:v>
                </c:pt>
                <c:pt idx="22">
                  <c:v>1.511418685</c:v>
                </c:pt>
                <c:pt idx="23">
                  <c:v>71.715789470000004</c:v>
                </c:pt>
                <c:pt idx="24">
                  <c:v>4.224742268</c:v>
                </c:pt>
                <c:pt idx="25">
                  <c:v>4.2411764710000002</c:v>
                </c:pt>
                <c:pt idx="26">
                  <c:v>2.8291095890410944</c:v>
                </c:pt>
                <c:pt idx="27">
                  <c:v>3.0305400372439428</c:v>
                </c:pt>
                <c:pt idx="28">
                  <c:v>#N/A</c:v>
                </c:pt>
                <c:pt idx="29">
                  <c:v>42.154716981132076</c:v>
                </c:pt>
                <c:pt idx="30">
                  <c:v>#N/A</c:v>
                </c:pt>
                <c:pt idx="31">
                  <c:v>4.0235067437379524</c:v>
                </c:pt>
                <c:pt idx="32">
                  <c:v>2.5146067415730333</c:v>
                </c:pt>
                <c:pt idx="33">
                  <c:v>#N/A</c:v>
                </c:pt>
                <c:pt idx="34">
                  <c:v>5.9791245791245728</c:v>
                </c:pt>
                <c:pt idx="35">
                  <c:v>6.1342105263157913</c:v>
                </c:pt>
                <c:pt idx="36">
                  <c:v>5.637948717948718</c:v>
                </c:pt>
                <c:pt idx="37">
                  <c:v>#N/A</c:v>
                </c:pt>
                <c:pt idx="38">
                  <c:v>3.9598971722365031</c:v>
                </c:pt>
                <c:pt idx="39">
                  <c:v>4.8811594202898601</c:v>
                </c:pt>
                <c:pt idx="40">
                  <c:v>#N/A</c:v>
                </c:pt>
                <c:pt idx="41">
                  <c:v>#N/A</c:v>
                </c:pt>
                <c:pt idx="42">
                  <c:v>5.5702020202020188</c:v>
                </c:pt>
                <c:pt idx="43">
                  <c:v>1.9290488431876656</c:v>
                </c:pt>
                <c:pt idx="44">
                  <c:v>0.98485639686683857</c:v>
                </c:pt>
                <c:pt idx="45">
                  <c:v>9.3938356164383592</c:v>
                </c:pt>
              </c:numCache>
            </c:numRef>
          </c:val>
          <c:smooth val="0"/>
          <c:extLst>
            <c:ext xmlns:c16="http://schemas.microsoft.com/office/drawing/2014/chart" uri="{C3380CC4-5D6E-409C-BE32-E72D297353CC}">
              <c16:uniqueId val="{00000001-1950-4AD0-9DDE-0365D34F8952}"/>
            </c:ext>
          </c:extLst>
        </c:ser>
        <c:dLbls>
          <c:showLegendKey val="0"/>
          <c:showVal val="0"/>
          <c:showCatName val="0"/>
          <c:showSerName val="0"/>
          <c:showPercent val="0"/>
          <c:showBubbleSize val="0"/>
        </c:dLbls>
        <c:marker val="1"/>
        <c:smooth val="0"/>
        <c:axId val="1281496224"/>
        <c:axId val="1281493728"/>
      </c:lineChart>
      <c:dateAx>
        <c:axId val="12814962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3728"/>
        <c:crosses val="autoZero"/>
        <c:auto val="1"/>
        <c:lblOffset val="100"/>
        <c:baseTimeUnit val="days"/>
      </c:dateAx>
      <c:valAx>
        <c:axId val="128149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Junk!$EX$2</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Junk!$EX$3:$EX$54</c:f>
              <c:numCache>
                <c:formatCode>General</c:formatCode>
                <c:ptCount val="52"/>
                <c:pt idx="0">
                  <c:v>#N/A</c:v>
                </c:pt>
                <c:pt idx="1">
                  <c:v>3.85</c:v>
                </c:pt>
                <c:pt idx="2">
                  <c:v>#N/A</c:v>
                </c:pt>
                <c:pt idx="3">
                  <c:v>4.71</c:v>
                </c:pt>
                <c:pt idx="4">
                  <c:v>1.73</c:v>
                </c:pt>
                <c:pt idx="5">
                  <c:v>1.5</c:v>
                </c:pt>
                <c:pt idx="6">
                  <c:v>1.6</c:v>
                </c:pt>
                <c:pt idx="7">
                  <c:v>1.4970000000000001</c:v>
                </c:pt>
                <c:pt idx="8">
                  <c:v>2.1989999999999998</c:v>
                </c:pt>
                <c:pt idx="9">
                  <c:v>1.7709999999999999</c:v>
                </c:pt>
                <c:pt idx="10">
                  <c:v>2.17</c:v>
                </c:pt>
                <c:pt idx="11">
                  <c:v>2.2770000000000001</c:v>
                </c:pt>
                <c:pt idx="12">
                  <c:v>3.6139999999999999</c:v>
                </c:pt>
                <c:pt idx="13">
                  <c:v>3.8359999999999999</c:v>
                </c:pt>
                <c:pt idx="14">
                  <c:v>3.3109999999999999</c:v>
                </c:pt>
                <c:pt idx="15">
                  <c:v>4.0490000000000004</c:v>
                </c:pt>
                <c:pt idx="16">
                  <c:v>3.6339999999999999</c:v>
                </c:pt>
                <c:pt idx="17">
                  <c:v>5.7469999999999999</c:v>
                </c:pt>
                <c:pt idx="18">
                  <c:v>4.5220000000000002</c:v>
                </c:pt>
                <c:pt idx="19">
                  <c:v>2.9220000000000002</c:v>
                </c:pt>
                <c:pt idx="20">
                  <c:v>2.5110000000000001</c:v>
                </c:pt>
                <c:pt idx="21">
                  <c:v>1.6387</c:v>
                </c:pt>
                <c:pt idx="22">
                  <c:v>1.7350000000000001</c:v>
                </c:pt>
                <c:pt idx="23">
                  <c:v>3.4123000000000001</c:v>
                </c:pt>
                <c:pt idx="24">
                  <c:v>2.2585999999999999</c:v>
                </c:pt>
                <c:pt idx="25">
                  <c:v>1.7317</c:v>
                </c:pt>
                <c:pt idx="26">
                  <c:v>2.4247999999999998</c:v>
                </c:pt>
                <c:pt idx="27">
                  <c:v>2.2555559829506011</c:v>
                </c:pt>
                <c:pt idx="28">
                  <c:v>#N/A</c:v>
                </c:pt>
                <c:pt idx="29">
                  <c:v>3.6369789889606752</c:v>
                </c:pt>
                <c:pt idx="30">
                  <c:v>#N/A</c:v>
                </c:pt>
                <c:pt idx="31">
                  <c:v>2.2898070594450624</c:v>
                </c:pt>
                <c:pt idx="32">
                  <c:v>2.2959405277161182</c:v>
                </c:pt>
                <c:pt idx="33">
                  <c:v>2.8066757900572501</c:v>
                </c:pt>
                <c:pt idx="34">
                  <c:v>2.0268223317902145</c:v>
                </c:pt>
                <c:pt idx="35">
                  <c:v>2.193793475247892</c:v>
                </c:pt>
                <c:pt idx="36">
                  <c:v>2.7389051489999998</c:v>
                </c:pt>
                <c:pt idx="37">
                  <c:v>4.9518337360000002</c:v>
                </c:pt>
                <c:pt idx="38">
                  <c:v>2.3644545209999999</c:v>
                </c:pt>
                <c:pt idx="39">
                  <c:v>2.7506955479999999</c:v>
                </c:pt>
                <c:pt idx="40">
                  <c:v>#N/A</c:v>
                </c:pt>
                <c:pt idx="41">
                  <c:v>3.8004287529999998</c:v>
                </c:pt>
                <c:pt idx="42">
                  <c:v>4.5154954680000001</c:v>
                </c:pt>
                <c:pt idx="43">
                  <c:v>3.9968840600000002</c:v>
                </c:pt>
                <c:pt idx="44">
                  <c:v>3.5040913979999999</c:v>
                </c:pt>
                <c:pt idx="45">
                  <c:v>2.7344446169999999</c:v>
                </c:pt>
              </c:numCache>
            </c:numRef>
          </c:val>
          <c:smooth val="0"/>
          <c:extLst>
            <c:ext xmlns:c16="http://schemas.microsoft.com/office/drawing/2014/chart" uri="{C3380CC4-5D6E-409C-BE32-E72D297353CC}">
              <c16:uniqueId val="{00000000-58C9-431E-A360-989BC9C012B5}"/>
            </c:ext>
          </c:extLst>
        </c:ser>
        <c:ser>
          <c:idx val="1"/>
          <c:order val="1"/>
          <c:tx>
            <c:strRef>
              <c:f>Junk!$GI$2</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Junk!$GI$3:$GI$54</c:f>
              <c:numCache>
                <c:formatCode>General</c:formatCode>
                <c:ptCount val="52"/>
                <c:pt idx="0">
                  <c:v>#N/A</c:v>
                </c:pt>
                <c:pt idx="1">
                  <c:v>3.9</c:v>
                </c:pt>
                <c:pt idx="2">
                  <c:v>2.4300000000000002</c:v>
                </c:pt>
                <c:pt idx="3">
                  <c:v>#N/A</c:v>
                </c:pt>
                <c:pt idx="4">
                  <c:v>1.74</c:v>
                </c:pt>
                <c:pt idx="5">
                  <c:v>1.54</c:v>
                </c:pt>
                <c:pt idx="6">
                  <c:v>1.62</c:v>
                </c:pt>
                <c:pt idx="7">
                  <c:v>1.446</c:v>
                </c:pt>
                <c:pt idx="8">
                  <c:v>2.1859999999999999</c:v>
                </c:pt>
                <c:pt idx="9">
                  <c:v>1.776</c:v>
                </c:pt>
                <c:pt idx="10">
                  <c:v>2.222</c:v>
                </c:pt>
                <c:pt idx="11">
                  <c:v>2.3919999999999999</c:v>
                </c:pt>
                <c:pt idx="12">
                  <c:v>3.298</c:v>
                </c:pt>
                <c:pt idx="13">
                  <c:v>3.8639999999999999</c:v>
                </c:pt>
                <c:pt idx="14">
                  <c:v>3.214</c:v>
                </c:pt>
                <c:pt idx="15">
                  <c:v>4.1020000000000003</c:v>
                </c:pt>
                <c:pt idx="16">
                  <c:v>3.0569999999999999</c:v>
                </c:pt>
                <c:pt idx="17">
                  <c:v>5.1550000000000002</c:v>
                </c:pt>
                <c:pt idx="18">
                  <c:v>4.0209999999999999</c:v>
                </c:pt>
                <c:pt idx="19">
                  <c:v>2.9849999999999999</c:v>
                </c:pt>
                <c:pt idx="20">
                  <c:v>2.4729999999999999</c:v>
                </c:pt>
                <c:pt idx="21">
                  <c:v>1.6006</c:v>
                </c:pt>
                <c:pt idx="22">
                  <c:v>#N/A</c:v>
                </c:pt>
                <c:pt idx="23">
                  <c:v>3.4603999999999999</c:v>
                </c:pt>
                <c:pt idx="24">
                  <c:v>1.8011999999999999</c:v>
                </c:pt>
                <c:pt idx="25">
                  <c:v>1.7357</c:v>
                </c:pt>
                <c:pt idx="26">
                  <c:v>2.4379</c:v>
                </c:pt>
                <c:pt idx="27">
                  <c:v>2.2827566247758471</c:v>
                </c:pt>
                <c:pt idx="28">
                  <c:v>#N/A</c:v>
                </c:pt>
                <c:pt idx="29">
                  <c:v>3.7340546132934183</c:v>
                </c:pt>
                <c:pt idx="30">
                  <c:v>#N/A</c:v>
                </c:pt>
                <c:pt idx="31">
                  <c:v>2.3343826012305056</c:v>
                </c:pt>
                <c:pt idx="32">
                  <c:v>2.296922710912928</c:v>
                </c:pt>
                <c:pt idx="33">
                  <c:v>2.8734642474403209</c:v>
                </c:pt>
                <c:pt idx="34">
                  <c:v>1.970837889572052</c:v>
                </c:pt>
                <c:pt idx="35">
                  <c:v>2.1947756584447018</c:v>
                </c:pt>
                <c:pt idx="36">
                  <c:v>2.7565844469999998</c:v>
                </c:pt>
                <c:pt idx="37">
                  <c:v>4.9616555680000003</c:v>
                </c:pt>
                <c:pt idx="38">
                  <c:v>2.3258304179999998</c:v>
                </c:pt>
                <c:pt idx="39">
                  <c:v>2.5604011880000002</c:v>
                </c:pt>
                <c:pt idx="40">
                  <c:v>#N/A</c:v>
                </c:pt>
                <c:pt idx="41">
                  <c:v>3.2536343539999999</c:v>
                </c:pt>
                <c:pt idx="42">
                  <c:v>4.5883813959999999</c:v>
                </c:pt>
                <c:pt idx="43">
                  <c:v>3.6707662550000002</c:v>
                </c:pt>
                <c:pt idx="44">
                  <c:v>3.5556793180000001</c:v>
                </c:pt>
                <c:pt idx="45">
                  <c:v>2.8065658679999999</c:v>
                </c:pt>
              </c:numCache>
            </c:numRef>
          </c:val>
          <c:smooth val="0"/>
          <c:extLst>
            <c:ext xmlns:c16="http://schemas.microsoft.com/office/drawing/2014/chart" uri="{C3380CC4-5D6E-409C-BE32-E72D297353CC}">
              <c16:uniqueId val="{00000001-58C9-431E-A360-989BC9C012B5}"/>
            </c:ext>
          </c:extLst>
        </c:ser>
        <c:dLbls>
          <c:showLegendKey val="0"/>
          <c:showVal val="0"/>
          <c:showCatName val="0"/>
          <c:showSerName val="0"/>
          <c:showPercent val="0"/>
          <c:showBubbleSize val="0"/>
        </c:dLbls>
        <c:marker val="1"/>
        <c:smooth val="0"/>
        <c:axId val="1284910208"/>
        <c:axId val="1284895648"/>
      </c:lineChart>
      <c:dateAx>
        <c:axId val="12849102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95648"/>
        <c:crosses val="autoZero"/>
        <c:auto val="1"/>
        <c:lblOffset val="100"/>
        <c:baseTimeUnit val="days"/>
      </c:dateAx>
      <c:valAx>
        <c:axId val="128489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1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Junk!$EM$2</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Junk!$EM$3:$EM$54</c:f>
              <c:numCache>
                <c:formatCode>General</c:formatCode>
                <c:ptCount val="52"/>
                <c:pt idx="0">
                  <c:v>#N/A</c:v>
                </c:pt>
                <c:pt idx="1">
                  <c:v>8.56</c:v>
                </c:pt>
                <c:pt idx="2">
                  <c:v>8.4600000000000009</c:v>
                </c:pt>
                <c:pt idx="3">
                  <c:v>8.9</c:v>
                </c:pt>
                <c:pt idx="4">
                  <c:v>7.75</c:v>
                </c:pt>
                <c:pt idx="5">
                  <c:v>8.81</c:v>
                </c:pt>
                <c:pt idx="6">
                  <c:v>8.93</c:v>
                </c:pt>
                <c:pt idx="7">
                  <c:v>8.73</c:v>
                </c:pt>
                <c:pt idx="8">
                  <c:v>6.99</c:v>
                </c:pt>
                <c:pt idx="9">
                  <c:v>9.23</c:v>
                </c:pt>
                <c:pt idx="10">
                  <c:v>8.8000000000000007</c:v>
                </c:pt>
                <c:pt idx="11">
                  <c:v>8.6300000000000008</c:v>
                </c:pt>
                <c:pt idx="12">
                  <c:v>9.4</c:v>
                </c:pt>
                <c:pt idx="13">
                  <c:v>8.91</c:v>
                </c:pt>
                <c:pt idx="14">
                  <c:v>6.95</c:v>
                </c:pt>
                <c:pt idx="15">
                  <c:v>7.26</c:v>
                </c:pt>
                <c:pt idx="16">
                  <c:v>#N/A</c:v>
                </c:pt>
                <c:pt idx="17">
                  <c:v>#N/A</c:v>
                </c:pt>
                <c:pt idx="18">
                  <c:v>8.02</c:v>
                </c:pt>
                <c:pt idx="19">
                  <c:v>8.4499999999999993</c:v>
                </c:pt>
                <c:pt idx="20">
                  <c:v>8.5</c:v>
                </c:pt>
                <c:pt idx="21">
                  <c:v>8.16</c:v>
                </c:pt>
                <c:pt idx="22">
                  <c:v>8.43</c:v>
                </c:pt>
                <c:pt idx="23">
                  <c:v>#N/A</c:v>
                </c:pt>
                <c:pt idx="24">
                  <c:v>#N/A</c:v>
                </c:pt>
                <c:pt idx="25">
                  <c:v>#N/A</c:v>
                </c:pt>
                <c:pt idx="26">
                  <c:v>#N/A</c:v>
                </c:pt>
                <c:pt idx="27">
                  <c:v>8.4</c:v>
                </c:pt>
                <c:pt idx="28">
                  <c:v>#N/A</c:v>
                </c:pt>
                <c:pt idx="29">
                  <c:v>8.44</c:v>
                </c:pt>
                <c:pt idx="30">
                  <c:v>#N/A</c:v>
                </c:pt>
                <c:pt idx="31">
                  <c:v>8.6999999999999993</c:v>
                </c:pt>
                <c:pt idx="32">
                  <c:v>8.57</c:v>
                </c:pt>
                <c:pt idx="33">
                  <c:v>#N/A</c:v>
                </c:pt>
                <c:pt idx="34">
                  <c:v>8.5</c:v>
                </c:pt>
                <c:pt idx="35">
                  <c:v>8.6</c:v>
                </c:pt>
                <c:pt idx="36">
                  <c:v>8.64</c:v>
                </c:pt>
                <c:pt idx="37">
                  <c:v>#N/A</c:v>
                </c:pt>
                <c:pt idx="38">
                  <c:v>8.6300000000000008</c:v>
                </c:pt>
                <c:pt idx="39">
                  <c:v>8.64</c:v>
                </c:pt>
                <c:pt idx="40">
                  <c:v>#N/A</c:v>
                </c:pt>
                <c:pt idx="41">
                  <c:v>#N/A</c:v>
                </c:pt>
                <c:pt idx="42">
                  <c:v>#N/A</c:v>
                </c:pt>
                <c:pt idx="43">
                  <c:v>8.36</c:v>
                </c:pt>
                <c:pt idx="44">
                  <c:v>8.06</c:v>
                </c:pt>
                <c:pt idx="45">
                  <c:v>8.1999999999999993</c:v>
                </c:pt>
              </c:numCache>
            </c:numRef>
          </c:val>
          <c:smooth val="0"/>
          <c:extLst>
            <c:ext xmlns:c16="http://schemas.microsoft.com/office/drawing/2014/chart" uri="{C3380CC4-5D6E-409C-BE32-E72D297353CC}">
              <c16:uniqueId val="{00000000-D52D-41F8-8E15-F8A9C116928A}"/>
            </c:ext>
          </c:extLst>
        </c:ser>
        <c:ser>
          <c:idx val="1"/>
          <c:order val="1"/>
          <c:tx>
            <c:strRef>
              <c:f>Junk!$FX$2</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Junk!$FX$3:$FX$54</c:f>
              <c:numCache>
                <c:formatCode>General</c:formatCode>
                <c:ptCount val="52"/>
                <c:pt idx="0">
                  <c:v>#N/A</c:v>
                </c:pt>
                <c:pt idx="1">
                  <c:v>8.7799999999999994</c:v>
                </c:pt>
                <c:pt idx="2">
                  <c:v>8.32</c:v>
                </c:pt>
                <c:pt idx="3">
                  <c:v>8.82</c:v>
                </c:pt>
                <c:pt idx="4">
                  <c:v>8.94</c:v>
                </c:pt>
                <c:pt idx="5">
                  <c:v>8.89</c:v>
                </c:pt>
                <c:pt idx="6">
                  <c:v>8.94</c:v>
                </c:pt>
                <c:pt idx="7">
                  <c:v>8.83</c:v>
                </c:pt>
                <c:pt idx="8">
                  <c:v>7.21</c:v>
                </c:pt>
                <c:pt idx="9">
                  <c:v>8.7899999999999991</c:v>
                </c:pt>
                <c:pt idx="10">
                  <c:v>8.86</c:v>
                </c:pt>
                <c:pt idx="11">
                  <c:v>8.81</c:v>
                </c:pt>
                <c:pt idx="12">
                  <c:v>#N/A</c:v>
                </c:pt>
                <c:pt idx="13">
                  <c:v>9.35</c:v>
                </c:pt>
                <c:pt idx="14">
                  <c:v>5.55</c:v>
                </c:pt>
                <c:pt idx="15">
                  <c:v>7.44</c:v>
                </c:pt>
                <c:pt idx="16">
                  <c:v>#N/A</c:v>
                </c:pt>
                <c:pt idx="17">
                  <c:v>#N/A</c:v>
                </c:pt>
                <c:pt idx="18">
                  <c:v>8.31</c:v>
                </c:pt>
                <c:pt idx="19">
                  <c:v>8.57</c:v>
                </c:pt>
                <c:pt idx="20">
                  <c:v>8.6199999999999992</c:v>
                </c:pt>
                <c:pt idx="21">
                  <c:v>8.64</c:v>
                </c:pt>
                <c:pt idx="22">
                  <c:v>8.81</c:v>
                </c:pt>
                <c:pt idx="23">
                  <c:v>#N/A</c:v>
                </c:pt>
                <c:pt idx="24">
                  <c:v>#N/A</c:v>
                </c:pt>
                <c:pt idx="25">
                  <c:v>#N/A</c:v>
                </c:pt>
                <c:pt idx="26">
                  <c:v>#N/A</c:v>
                </c:pt>
                <c:pt idx="27">
                  <c:v>8.41</c:v>
                </c:pt>
                <c:pt idx="28">
                  <c:v>#N/A</c:v>
                </c:pt>
                <c:pt idx="29">
                  <c:v>8.5299999999999994</c:v>
                </c:pt>
                <c:pt idx="30">
                  <c:v>#N/A</c:v>
                </c:pt>
                <c:pt idx="31">
                  <c:v>8.68</c:v>
                </c:pt>
                <c:pt idx="32">
                  <c:v>8.86</c:v>
                </c:pt>
                <c:pt idx="33">
                  <c:v>#N/A</c:v>
                </c:pt>
                <c:pt idx="34">
                  <c:v>8.73</c:v>
                </c:pt>
                <c:pt idx="35">
                  <c:v>8.76</c:v>
                </c:pt>
                <c:pt idx="36">
                  <c:v>8.76</c:v>
                </c:pt>
                <c:pt idx="37">
                  <c:v>#N/A</c:v>
                </c:pt>
                <c:pt idx="38">
                  <c:v>8.92</c:v>
                </c:pt>
                <c:pt idx="39">
                  <c:v>8.7100000000000009</c:v>
                </c:pt>
                <c:pt idx="40">
                  <c:v>#N/A</c:v>
                </c:pt>
                <c:pt idx="41">
                  <c:v>#N/A</c:v>
                </c:pt>
                <c:pt idx="42">
                  <c:v>#N/A</c:v>
                </c:pt>
                <c:pt idx="43">
                  <c:v>8.58</c:v>
                </c:pt>
                <c:pt idx="44">
                  <c:v>8.09</c:v>
                </c:pt>
                <c:pt idx="45">
                  <c:v>8.31</c:v>
                </c:pt>
              </c:numCache>
            </c:numRef>
          </c:val>
          <c:smooth val="0"/>
          <c:extLst>
            <c:ext xmlns:c16="http://schemas.microsoft.com/office/drawing/2014/chart" uri="{C3380CC4-5D6E-409C-BE32-E72D297353CC}">
              <c16:uniqueId val="{00000001-D52D-41F8-8E15-F8A9C116928A}"/>
            </c:ext>
          </c:extLst>
        </c:ser>
        <c:dLbls>
          <c:showLegendKey val="0"/>
          <c:showVal val="0"/>
          <c:showCatName val="0"/>
          <c:showSerName val="0"/>
          <c:showPercent val="0"/>
          <c:showBubbleSize val="0"/>
        </c:dLbls>
        <c:marker val="1"/>
        <c:smooth val="0"/>
        <c:axId val="1184982672"/>
        <c:axId val="1184985584"/>
      </c:lineChart>
      <c:dateAx>
        <c:axId val="11849826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85584"/>
        <c:crosses val="autoZero"/>
        <c:auto val="1"/>
        <c:lblOffset val="100"/>
        <c:baseTimeUnit val="days"/>
      </c:dateAx>
      <c:valAx>
        <c:axId val="1184985584"/>
        <c:scaling>
          <c:orientation val="minMax"/>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8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Junk!$EN$2</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Junk!$EN$3:$EN$54</c:f>
              <c:numCache>
                <c:formatCode>General</c:formatCode>
                <c:ptCount val="52"/>
                <c:pt idx="0">
                  <c:v>#N/A</c:v>
                </c:pt>
                <c:pt idx="1">
                  <c:v>600</c:v>
                </c:pt>
                <c:pt idx="2">
                  <c:v>513</c:v>
                </c:pt>
                <c:pt idx="3">
                  <c:v>391</c:v>
                </c:pt>
                <c:pt idx="4">
                  <c:v>472</c:v>
                </c:pt>
                <c:pt idx="5">
                  <c:v>375</c:v>
                </c:pt>
                <c:pt idx="6">
                  <c:v>460</c:v>
                </c:pt>
                <c:pt idx="7">
                  <c:v>477</c:v>
                </c:pt>
                <c:pt idx="8">
                  <c:v>496</c:v>
                </c:pt>
                <c:pt idx="9">
                  <c:v>554</c:v>
                </c:pt>
                <c:pt idx="10">
                  <c:v>390</c:v>
                </c:pt>
                <c:pt idx="11">
                  <c:v>511</c:v>
                </c:pt>
                <c:pt idx="12">
                  <c:v>496</c:v>
                </c:pt>
                <c:pt idx="13">
                  <c:v>406</c:v>
                </c:pt>
                <c:pt idx="14">
                  <c:v>311</c:v>
                </c:pt>
                <c:pt idx="15">
                  <c:v>367</c:v>
                </c:pt>
                <c:pt idx="16">
                  <c:v>#N/A</c:v>
                </c:pt>
                <c:pt idx="17">
                  <c:v>#N/A</c:v>
                </c:pt>
                <c:pt idx="18">
                  <c:v>545</c:v>
                </c:pt>
                <c:pt idx="19">
                  <c:v>584</c:v>
                </c:pt>
                <c:pt idx="20">
                  <c:v>602</c:v>
                </c:pt>
                <c:pt idx="21">
                  <c:v>545</c:v>
                </c:pt>
                <c:pt idx="22">
                  <c:v>585</c:v>
                </c:pt>
                <c:pt idx="23">
                  <c:v>#N/A</c:v>
                </c:pt>
                <c:pt idx="24">
                  <c:v>#N/A</c:v>
                </c:pt>
                <c:pt idx="25">
                  <c:v>#N/A</c:v>
                </c:pt>
                <c:pt idx="26">
                  <c:v>#N/A</c:v>
                </c:pt>
                <c:pt idx="27">
                  <c:v>518</c:v>
                </c:pt>
                <c:pt idx="28">
                  <c:v>#N/A</c:v>
                </c:pt>
                <c:pt idx="29">
                  <c:v>505</c:v>
                </c:pt>
                <c:pt idx="30">
                  <c:v>#N/A</c:v>
                </c:pt>
                <c:pt idx="31">
                  <c:v>526</c:v>
                </c:pt>
                <c:pt idx="32">
                  <c:v>546</c:v>
                </c:pt>
                <c:pt idx="33">
                  <c:v>#N/A</c:v>
                </c:pt>
                <c:pt idx="34">
                  <c:v>590</c:v>
                </c:pt>
                <c:pt idx="35">
                  <c:v>595</c:v>
                </c:pt>
                <c:pt idx="36">
                  <c:v>562</c:v>
                </c:pt>
                <c:pt idx="37">
                  <c:v>#N/A</c:v>
                </c:pt>
                <c:pt idx="38">
                  <c:v>482</c:v>
                </c:pt>
                <c:pt idx="39">
                  <c:v>471</c:v>
                </c:pt>
                <c:pt idx="40">
                  <c:v>#N/A</c:v>
                </c:pt>
                <c:pt idx="41">
                  <c:v>#N/A</c:v>
                </c:pt>
                <c:pt idx="42">
                  <c:v>#N/A</c:v>
                </c:pt>
                <c:pt idx="43">
                  <c:v>127</c:v>
                </c:pt>
                <c:pt idx="44">
                  <c:v>637</c:v>
                </c:pt>
                <c:pt idx="45">
                  <c:v>#N/A</c:v>
                </c:pt>
              </c:numCache>
            </c:numRef>
          </c:val>
          <c:smooth val="0"/>
          <c:extLst>
            <c:ext xmlns:c16="http://schemas.microsoft.com/office/drawing/2014/chart" uri="{C3380CC4-5D6E-409C-BE32-E72D297353CC}">
              <c16:uniqueId val="{00000000-226F-47B3-8769-8C9FEB8E5670}"/>
            </c:ext>
          </c:extLst>
        </c:ser>
        <c:ser>
          <c:idx val="1"/>
          <c:order val="1"/>
          <c:tx>
            <c:strRef>
              <c:f>Junk!$FY$2</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Junk!$EH$3:$EH$54</c:f>
              <c:numCache>
                <c:formatCode>m/d/yyyy</c:formatCode>
                <c:ptCount val="52"/>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formatCode="m/d/yy">
                  <c:v>44433</c:v>
                </c:pt>
                <c:pt idx="41">
                  <c:v>44444</c:v>
                </c:pt>
                <c:pt idx="42">
                  <c:v>44500</c:v>
                </c:pt>
                <c:pt idx="43">
                  <c:v>44514</c:v>
                </c:pt>
                <c:pt idx="44">
                  <c:v>44528</c:v>
                </c:pt>
                <c:pt idx="45">
                  <c:v>44543</c:v>
                </c:pt>
              </c:numCache>
            </c:numRef>
          </c:cat>
          <c:val>
            <c:numRef>
              <c:f>Junk!$FY$3:$FY$54</c:f>
              <c:numCache>
                <c:formatCode>General</c:formatCode>
                <c:ptCount val="52"/>
                <c:pt idx="0">
                  <c:v>#N/A</c:v>
                </c:pt>
                <c:pt idx="1">
                  <c:v>602</c:v>
                </c:pt>
                <c:pt idx="2">
                  <c:v>515</c:v>
                </c:pt>
                <c:pt idx="3">
                  <c:v>363</c:v>
                </c:pt>
                <c:pt idx="4">
                  <c:v>502</c:v>
                </c:pt>
                <c:pt idx="5">
                  <c:v>503</c:v>
                </c:pt>
                <c:pt idx="6">
                  <c:v>494</c:v>
                </c:pt>
                <c:pt idx="7">
                  <c:v>#N/A</c:v>
                </c:pt>
                <c:pt idx="8">
                  <c:v>449</c:v>
                </c:pt>
                <c:pt idx="9">
                  <c:v>458</c:v>
                </c:pt>
                <c:pt idx="10">
                  <c:v>512</c:v>
                </c:pt>
                <c:pt idx="11">
                  <c:v>531</c:v>
                </c:pt>
                <c:pt idx="12">
                  <c:v>474</c:v>
                </c:pt>
                <c:pt idx="13">
                  <c:v>381</c:v>
                </c:pt>
                <c:pt idx="14">
                  <c:v>298</c:v>
                </c:pt>
                <c:pt idx="15">
                  <c:v>426</c:v>
                </c:pt>
                <c:pt idx="16">
                  <c:v>#N/A</c:v>
                </c:pt>
                <c:pt idx="17">
                  <c:v>#N/A</c:v>
                </c:pt>
                <c:pt idx="18">
                  <c:v>462</c:v>
                </c:pt>
                <c:pt idx="19">
                  <c:v>534</c:v>
                </c:pt>
                <c:pt idx="20">
                  <c:v>620</c:v>
                </c:pt>
                <c:pt idx="21">
                  <c:v>629</c:v>
                </c:pt>
                <c:pt idx="22">
                  <c:v>609</c:v>
                </c:pt>
                <c:pt idx="23">
                  <c:v>#N/A</c:v>
                </c:pt>
                <c:pt idx="24">
                  <c:v>#N/A</c:v>
                </c:pt>
                <c:pt idx="25">
                  <c:v>#N/A</c:v>
                </c:pt>
                <c:pt idx="26">
                  <c:v>#N/A</c:v>
                </c:pt>
                <c:pt idx="27">
                  <c:v>451</c:v>
                </c:pt>
                <c:pt idx="28">
                  <c:v>#N/A</c:v>
                </c:pt>
                <c:pt idx="29">
                  <c:v>500</c:v>
                </c:pt>
                <c:pt idx="30">
                  <c:v>#N/A</c:v>
                </c:pt>
                <c:pt idx="31">
                  <c:v>511</c:v>
                </c:pt>
                <c:pt idx="32">
                  <c:v>535</c:v>
                </c:pt>
                <c:pt idx="33">
                  <c:v>#N/A</c:v>
                </c:pt>
                <c:pt idx="34">
                  <c:v>569</c:v>
                </c:pt>
                <c:pt idx="35">
                  <c:v>585</c:v>
                </c:pt>
                <c:pt idx="36">
                  <c:v>514</c:v>
                </c:pt>
                <c:pt idx="37">
                  <c:v>#N/A</c:v>
                </c:pt>
                <c:pt idx="38">
                  <c:v>466</c:v>
                </c:pt>
                <c:pt idx="39">
                  <c:v>397</c:v>
                </c:pt>
                <c:pt idx="40">
                  <c:v>#N/A</c:v>
                </c:pt>
                <c:pt idx="41">
                  <c:v>#N/A</c:v>
                </c:pt>
                <c:pt idx="42">
                  <c:v>#N/A</c:v>
                </c:pt>
                <c:pt idx="43">
                  <c:v>125</c:v>
                </c:pt>
                <c:pt idx="44">
                  <c:v>630</c:v>
                </c:pt>
                <c:pt idx="45">
                  <c:v>#N/A</c:v>
                </c:pt>
              </c:numCache>
            </c:numRef>
          </c:val>
          <c:smooth val="0"/>
          <c:extLst>
            <c:ext xmlns:c16="http://schemas.microsoft.com/office/drawing/2014/chart" uri="{C3380CC4-5D6E-409C-BE32-E72D297353CC}">
              <c16:uniqueId val="{00000001-226F-47B3-8769-8C9FEB8E5670}"/>
            </c:ext>
          </c:extLst>
        </c:ser>
        <c:dLbls>
          <c:showLegendKey val="0"/>
          <c:showVal val="0"/>
          <c:showCatName val="0"/>
          <c:showSerName val="0"/>
          <c:showPercent val="0"/>
          <c:showBubbleSize val="0"/>
        </c:dLbls>
        <c:marker val="1"/>
        <c:smooth val="0"/>
        <c:axId val="1184993072"/>
        <c:axId val="1185017616"/>
      </c:lineChart>
      <c:dateAx>
        <c:axId val="11849930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017616"/>
        <c:crosses val="autoZero"/>
        <c:auto val="1"/>
        <c:lblOffset val="100"/>
        <c:baseTimeUnit val="days"/>
      </c:dateAx>
      <c:valAx>
        <c:axId val="118501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9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Junk!$IO$2</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pt idx="53">
                  <c:v>43898</c:v>
                </c:pt>
                <c:pt idx="54">
                  <c:v>43973</c:v>
                </c:pt>
                <c:pt idx="55">
                  <c:v>43983</c:v>
                </c:pt>
                <c:pt idx="56">
                  <c:v>43990</c:v>
                </c:pt>
                <c:pt idx="57">
                  <c:v>43997</c:v>
                </c:pt>
                <c:pt idx="58">
                  <c:v>44025</c:v>
                </c:pt>
              </c:numCache>
            </c:numRef>
          </c:cat>
          <c:val>
            <c:numRef>
              <c:f>Junk!$IO$3:$IO$61</c:f>
              <c:numCache>
                <c:formatCode>General</c:formatCode>
                <c:ptCount val="59"/>
                <c:pt idx="0">
                  <c:v>5.5399871000000003E-2</c:v>
                </c:pt>
                <c:pt idx="1">
                  <c:v>3.5891355999999999E-2</c:v>
                </c:pt>
                <c:pt idx="2">
                  <c:v>9.4524681999999999E-2</c:v>
                </c:pt>
                <c:pt idx="3">
                  <c:v>0.22450959300000001</c:v>
                </c:pt>
                <c:pt idx="4">
                  <c:v>8.1914206000000003E-2</c:v>
                </c:pt>
                <c:pt idx="5">
                  <c:v>5.5076525000000001E-2</c:v>
                </c:pt>
                <c:pt idx="6">
                  <c:v>2.8669971999999998E-2</c:v>
                </c:pt>
                <c:pt idx="7">
                  <c:v>8.6333260999999994E-2</c:v>
                </c:pt>
                <c:pt idx="8">
                  <c:v>0.12211683552489763</c:v>
                </c:pt>
                <c:pt idx="9">
                  <c:v>1.8538478120284543E-2</c:v>
                </c:pt>
                <c:pt idx="10">
                  <c:v>1.3688294891140334E-2</c:v>
                </c:pt>
                <c:pt idx="11">
                  <c:v>2.1879715455917222E-2</c:v>
                </c:pt>
                <c:pt idx="12">
                  <c:v>0.11672774304807072</c:v>
                </c:pt>
                <c:pt idx="13">
                  <c:v>#N/A</c:v>
                </c:pt>
                <c:pt idx="14">
                  <c:v>0.16954084932097435</c:v>
                </c:pt>
                <c:pt idx="15">
                  <c:v>9.5279154990299639E-2</c:v>
                </c:pt>
                <c:pt idx="16">
                  <c:v>#N/A</c:v>
                </c:pt>
                <c:pt idx="17">
                  <c:v>0.11414666519190354</c:v>
                </c:pt>
                <c:pt idx="18">
                  <c:v>0.11193452051764186</c:v>
                </c:pt>
                <c:pt idx="19">
                  <c:v>9.9878332042915616E-2</c:v>
                </c:pt>
                <c:pt idx="20">
                  <c:v>6.9682557239243451E-2</c:v>
                </c:pt>
                <c:pt idx="21">
                  <c:v>6.2665999999999999E-2</c:v>
                </c:pt>
                <c:pt idx="22">
                  <c:v>4.4429999999999997E-2</c:v>
                </c:pt>
                <c:pt idx="23">
                  <c:v>0.20855399999999999</c:v>
                </c:pt>
                <c:pt idx="24">
                  <c:v>5.4708E-2</c:v>
                </c:pt>
                <c:pt idx="25">
                  <c:v>6.1560999999999998E-2</c:v>
                </c:pt>
                <c:pt idx="26">
                  <c:v>3.5256000000000003E-2</c:v>
                </c:pt>
                <c:pt idx="27">
                  <c:v>2.8294E-2</c:v>
                </c:pt>
                <c:pt idx="28">
                  <c:v>#N/A</c:v>
                </c:pt>
                <c:pt idx="29">
                  <c:v>0.17871400000000001</c:v>
                </c:pt>
                <c:pt idx="30">
                  <c:v>#N/A</c:v>
                </c:pt>
                <c:pt idx="31">
                  <c:v>3.0654000000000001E-2</c:v>
                </c:pt>
                <c:pt idx="32">
                  <c:v>1.6098999999999999E-2</c:v>
                </c:pt>
                <c:pt idx="33">
                  <c:v>#N/A</c:v>
                </c:pt>
                <c:pt idx="34">
                  <c:v>5.6125000000000001E-2</c:v>
                </c:pt>
                <c:pt idx="35">
                  <c:v>0.124001313</c:v>
                </c:pt>
                <c:pt idx="36">
                  <c:v>0.116340155</c:v>
                </c:pt>
                <c:pt idx="37">
                  <c:v>#N/A</c:v>
                </c:pt>
                <c:pt idx="38">
                  <c:v>0.14370143399999999</c:v>
                </c:pt>
                <c:pt idx="39">
                  <c:v>0.26518550899999999</c:v>
                </c:pt>
                <c:pt idx="40">
                  <c:v>#N/A</c:v>
                </c:pt>
                <c:pt idx="41">
                  <c:v>#N/A</c:v>
                </c:pt>
                <c:pt idx="42">
                  <c:v>0.100251724</c:v>
                </c:pt>
                <c:pt idx="43">
                  <c:v>8.4163292000000001E-2</c:v>
                </c:pt>
                <c:pt idx="44">
                  <c:v>6.1836489000000001E-2</c:v>
                </c:pt>
                <c:pt idx="45">
                  <c:v>0.164496005</c:v>
                </c:pt>
              </c:numCache>
            </c:numRef>
          </c:val>
          <c:smooth val="0"/>
          <c:extLst>
            <c:ext xmlns:c16="http://schemas.microsoft.com/office/drawing/2014/chart" uri="{C3380CC4-5D6E-409C-BE32-E72D297353CC}">
              <c16:uniqueId val="{00000000-B7CD-4092-8F9B-2DBB7F948482}"/>
            </c:ext>
          </c:extLst>
        </c:ser>
        <c:ser>
          <c:idx val="1"/>
          <c:order val="1"/>
          <c:tx>
            <c:strRef>
              <c:f>Junk!$JZ$2</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pt idx="53">
                  <c:v>43898</c:v>
                </c:pt>
                <c:pt idx="54">
                  <c:v>43973</c:v>
                </c:pt>
                <c:pt idx="55">
                  <c:v>43983</c:v>
                </c:pt>
                <c:pt idx="56">
                  <c:v>43990</c:v>
                </c:pt>
                <c:pt idx="57">
                  <c:v>43997</c:v>
                </c:pt>
                <c:pt idx="58">
                  <c:v>44025</c:v>
                </c:pt>
              </c:numCache>
            </c:numRef>
          </c:cat>
          <c:val>
            <c:numRef>
              <c:f>Junk!$JZ$3:$JZ$61</c:f>
              <c:numCache>
                <c:formatCode>General</c:formatCode>
                <c:ptCount val="59"/>
                <c:pt idx="0">
                  <c:v>2.8238844999999999E-2</c:v>
                </c:pt>
                <c:pt idx="1">
                  <c:v>3.2981245999999999E-2</c:v>
                </c:pt>
                <c:pt idx="2">
                  <c:v>6.5100237000000005E-2</c:v>
                </c:pt>
                <c:pt idx="3">
                  <c:v>0.21696486300000001</c:v>
                </c:pt>
                <c:pt idx="4">
                  <c:v>7.2213839000000002E-2</c:v>
                </c:pt>
                <c:pt idx="5">
                  <c:v>4.2142702999999997E-2</c:v>
                </c:pt>
                <c:pt idx="6">
                  <c:v>2.0262987999999999E-2</c:v>
                </c:pt>
                <c:pt idx="7">
                  <c:v>5.8525543999999999E-2</c:v>
                </c:pt>
                <c:pt idx="8">
                  <c:v>0.10810519508514767</c:v>
                </c:pt>
                <c:pt idx="9">
                  <c:v>2.0801896960551843E-2</c:v>
                </c:pt>
                <c:pt idx="10">
                  <c:v>2.8023280879499898E-2</c:v>
                </c:pt>
                <c:pt idx="11">
                  <c:v>3.1256736365596033E-2</c:v>
                </c:pt>
                <c:pt idx="12">
                  <c:v>3.5999137745203712E-2</c:v>
                </c:pt>
                <c:pt idx="13">
                  <c:v>3.492131924983833E-2</c:v>
                </c:pt>
                <c:pt idx="14">
                  <c:v>5.550765251131709E-2</c:v>
                </c:pt>
                <c:pt idx="15">
                  <c:v>8.2129769346842005E-2</c:v>
                </c:pt>
                <c:pt idx="16">
                  <c:v>#N/A</c:v>
                </c:pt>
                <c:pt idx="17">
                  <c:v>6.5147660657006973E-2</c:v>
                </c:pt>
                <c:pt idx="18">
                  <c:v>7.012498617409578E-2</c:v>
                </c:pt>
                <c:pt idx="19">
                  <c:v>9.357371972126978E-2</c:v>
                </c:pt>
                <c:pt idx="20">
                  <c:v>5.5193009622829331E-2</c:v>
                </c:pt>
                <c:pt idx="21">
                  <c:v>5.5703000000000003E-2</c:v>
                </c:pt>
                <c:pt idx="22">
                  <c:v>4.0009000000000003E-2</c:v>
                </c:pt>
                <c:pt idx="23">
                  <c:v>0.19750200000000001</c:v>
                </c:pt>
                <c:pt idx="24">
                  <c:v>4.0561E-2</c:v>
                </c:pt>
                <c:pt idx="25">
                  <c:v>4.6309000000000003E-2</c:v>
                </c:pt>
                <c:pt idx="26">
                  <c:v>2.4978E-2</c:v>
                </c:pt>
                <c:pt idx="27">
                  <c:v>2.3099000000000001E-2</c:v>
                </c:pt>
                <c:pt idx="28">
                  <c:v>#N/A</c:v>
                </c:pt>
                <c:pt idx="29">
                  <c:v>0.15771399999999999</c:v>
                </c:pt>
                <c:pt idx="30">
                  <c:v>#N/A</c:v>
                </c:pt>
                <c:pt idx="31">
                  <c:v>2.5361000000000002E-2</c:v>
                </c:pt>
                <c:pt idx="32">
                  <c:v>2.2494E-2</c:v>
                </c:pt>
                <c:pt idx="33">
                  <c:v>#N/A</c:v>
                </c:pt>
                <c:pt idx="34">
                  <c:v>5.9323000000000001E-2</c:v>
                </c:pt>
                <c:pt idx="35">
                  <c:v>6.3697056000000002E-2</c:v>
                </c:pt>
                <c:pt idx="36">
                  <c:v>7.2452664999999999E-2</c:v>
                </c:pt>
                <c:pt idx="37">
                  <c:v>#N/A</c:v>
                </c:pt>
                <c:pt idx="38">
                  <c:v>5.82248E-2</c:v>
                </c:pt>
                <c:pt idx="39">
                  <c:v>3.2067418E-2</c:v>
                </c:pt>
                <c:pt idx="40">
                  <c:v>#N/A</c:v>
                </c:pt>
                <c:pt idx="41">
                  <c:v>#N/A</c:v>
                </c:pt>
                <c:pt idx="42">
                  <c:v>8.4163292000000001E-2</c:v>
                </c:pt>
                <c:pt idx="43">
                  <c:v>4.8484184999999999E-2</c:v>
                </c:pt>
                <c:pt idx="44">
                  <c:v>5.0563641999999999E-2</c:v>
                </c:pt>
                <c:pt idx="45">
                  <c:v>0.15902374999999999</c:v>
                </c:pt>
              </c:numCache>
            </c:numRef>
          </c:val>
          <c:smooth val="0"/>
          <c:extLst>
            <c:ext xmlns:c16="http://schemas.microsoft.com/office/drawing/2014/chart" uri="{C3380CC4-5D6E-409C-BE32-E72D297353CC}">
              <c16:uniqueId val="{00000001-B7CD-4092-8F9B-2DBB7F948482}"/>
            </c:ext>
          </c:extLst>
        </c:ser>
        <c:dLbls>
          <c:showLegendKey val="0"/>
          <c:showVal val="0"/>
          <c:showCatName val="0"/>
          <c:showSerName val="0"/>
          <c:showPercent val="0"/>
          <c:showBubbleSize val="0"/>
        </c:dLbls>
        <c:marker val="1"/>
        <c:smooth val="0"/>
        <c:axId val="1698380768"/>
        <c:axId val="1698381600"/>
      </c:lineChart>
      <c:dateAx>
        <c:axId val="16983807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381600"/>
        <c:crosses val="autoZero"/>
        <c:auto val="1"/>
        <c:lblOffset val="100"/>
        <c:baseTimeUnit val="days"/>
      </c:dateAx>
      <c:valAx>
        <c:axId val="1698381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3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Junk!$IP$2</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Junk!$IP$3:$IP$61</c:f>
              <c:numCache>
                <c:formatCode>General</c:formatCode>
                <c:ptCount val="59"/>
                <c:pt idx="0">
                  <c:v>0.68300000000000005</c:v>
                </c:pt>
                <c:pt idx="1">
                  <c:v>1.18</c:v>
                </c:pt>
                <c:pt idx="2">
                  <c:v>4.21</c:v>
                </c:pt>
                <c:pt idx="3">
                  <c:v>3.59</c:v>
                </c:pt>
                <c:pt idx="4">
                  <c:v>3.79</c:v>
                </c:pt>
                <c:pt idx="5">
                  <c:v>3.96</c:v>
                </c:pt>
                <c:pt idx="6">
                  <c:v>3.92</c:v>
                </c:pt>
                <c:pt idx="7">
                  <c:v>3.12</c:v>
                </c:pt>
                <c:pt idx="8">
                  <c:v>7.81</c:v>
                </c:pt>
                <c:pt idx="9">
                  <c:v>4.49</c:v>
                </c:pt>
                <c:pt idx="10">
                  <c:v>3.14</c:v>
                </c:pt>
                <c:pt idx="11">
                  <c:v>2.14</c:v>
                </c:pt>
                <c:pt idx="12">
                  <c:v>0.94799999999999995</c:v>
                </c:pt>
                <c:pt idx="13">
                  <c:v>#N/A</c:v>
                </c:pt>
                <c:pt idx="14">
                  <c:v>0.38300000000000001</c:v>
                </c:pt>
                <c:pt idx="15">
                  <c:v>0.42499999999999999</c:v>
                </c:pt>
                <c:pt idx="16">
                  <c:v>#N/A</c:v>
                </c:pt>
                <c:pt idx="17">
                  <c:v>0.625</c:v>
                </c:pt>
                <c:pt idx="18">
                  <c:v>5.3600000000000002E-2</c:v>
                </c:pt>
                <c:pt idx="19">
                  <c:v>2.97</c:v>
                </c:pt>
                <c:pt idx="20">
                  <c:v>1.96</c:v>
                </c:pt>
                <c:pt idx="21">
                  <c:v>3.16</c:v>
                </c:pt>
                <c:pt idx="22">
                  <c:v>2.41</c:v>
                </c:pt>
                <c:pt idx="23">
                  <c:v>2.7</c:v>
                </c:pt>
                <c:pt idx="24">
                  <c:v>2.92</c:v>
                </c:pt>
                <c:pt idx="25">
                  <c:v>2.65</c:v>
                </c:pt>
                <c:pt idx="26">
                  <c:v>1.84</c:v>
                </c:pt>
                <c:pt idx="27">
                  <c:v>1.63</c:v>
                </c:pt>
                <c:pt idx="28">
                  <c:v>1.73</c:v>
                </c:pt>
                <c:pt idx="29">
                  <c:v>4.0199999999999996</c:v>
                </c:pt>
                <c:pt idx="30">
                  <c:v>4.88</c:v>
                </c:pt>
                <c:pt idx="31">
                  <c:v>#N/A</c:v>
                </c:pt>
                <c:pt idx="32">
                  <c:v>1.6</c:v>
                </c:pt>
                <c:pt idx="33">
                  <c:v>6.42</c:v>
                </c:pt>
                <c:pt idx="34">
                  <c:v>5.03</c:v>
                </c:pt>
                <c:pt idx="35">
                  <c:v>3.85</c:v>
                </c:pt>
                <c:pt idx="36">
                  <c:v>1.39</c:v>
                </c:pt>
                <c:pt idx="37">
                  <c:v>1.61</c:v>
                </c:pt>
                <c:pt idx="38">
                  <c:v>2.0499999999999998</c:v>
                </c:pt>
                <c:pt idx="39">
                  <c:v>3.38</c:v>
                </c:pt>
                <c:pt idx="40">
                  <c:v>#N/A</c:v>
                </c:pt>
                <c:pt idx="41">
                  <c:v>#N/A</c:v>
                </c:pt>
                <c:pt idx="42">
                  <c:v>1.2</c:v>
                </c:pt>
                <c:pt idx="43">
                  <c:v>1.9699999999999999E-2</c:v>
                </c:pt>
                <c:pt idx="44">
                  <c:v>1.05</c:v>
                </c:pt>
                <c:pt idx="45">
                  <c:v>3.35</c:v>
                </c:pt>
              </c:numCache>
            </c:numRef>
          </c:val>
          <c:smooth val="0"/>
          <c:extLst>
            <c:ext xmlns:c16="http://schemas.microsoft.com/office/drawing/2014/chart" uri="{C3380CC4-5D6E-409C-BE32-E72D297353CC}">
              <c16:uniqueId val="{00000000-AAB2-4505-B841-21972C256CBA}"/>
            </c:ext>
          </c:extLst>
        </c:ser>
        <c:ser>
          <c:idx val="1"/>
          <c:order val="1"/>
          <c:tx>
            <c:strRef>
              <c:f>Junk!$KA$2</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Junk!$KA$3:$KA$61</c:f>
              <c:numCache>
                <c:formatCode>General</c:formatCode>
                <c:ptCount val="59"/>
                <c:pt idx="0">
                  <c:v>0.47599999999999998</c:v>
                </c:pt>
                <c:pt idx="1">
                  <c:v>0.97</c:v>
                </c:pt>
                <c:pt idx="2">
                  <c:v>3.92</c:v>
                </c:pt>
                <c:pt idx="3">
                  <c:v>3.4</c:v>
                </c:pt>
                <c:pt idx="4">
                  <c:v>3.49</c:v>
                </c:pt>
                <c:pt idx="5">
                  <c:v>3.56</c:v>
                </c:pt>
                <c:pt idx="6">
                  <c:v>3.55</c:v>
                </c:pt>
                <c:pt idx="7">
                  <c:v>2.81</c:v>
                </c:pt>
                <c:pt idx="8">
                  <c:v>6.94</c:v>
                </c:pt>
                <c:pt idx="9">
                  <c:v>3.94</c:v>
                </c:pt>
                <c:pt idx="10">
                  <c:v>2.21</c:v>
                </c:pt>
                <c:pt idx="11">
                  <c:v>1.36</c:v>
                </c:pt>
                <c:pt idx="12">
                  <c:v>0.11</c:v>
                </c:pt>
                <c:pt idx="13">
                  <c:v>0.10299999999999999</c:v>
                </c:pt>
                <c:pt idx="14">
                  <c:v>0.25</c:v>
                </c:pt>
                <c:pt idx="15">
                  <c:v>0.61699999999999999</c:v>
                </c:pt>
                <c:pt idx="16">
                  <c:v>#N/A</c:v>
                </c:pt>
                <c:pt idx="17">
                  <c:v>0.38800000000000001</c:v>
                </c:pt>
                <c:pt idx="18">
                  <c:v>2.8299999999999999E-2</c:v>
                </c:pt>
                <c:pt idx="19">
                  <c:v>2.75</c:v>
                </c:pt>
                <c:pt idx="20">
                  <c:v>1.59</c:v>
                </c:pt>
                <c:pt idx="21">
                  <c:v>2.87</c:v>
                </c:pt>
                <c:pt idx="22">
                  <c:v>2.1800000000000002</c:v>
                </c:pt>
                <c:pt idx="23">
                  <c:v>3.08</c:v>
                </c:pt>
                <c:pt idx="24">
                  <c:v>2.57</c:v>
                </c:pt>
                <c:pt idx="25">
                  <c:v>2.33</c:v>
                </c:pt>
                <c:pt idx="26">
                  <c:v>1.38</c:v>
                </c:pt>
                <c:pt idx="27">
                  <c:v>1.27</c:v>
                </c:pt>
                <c:pt idx="28">
                  <c:v>1.1299999999999999</c:v>
                </c:pt>
                <c:pt idx="29">
                  <c:v>3.7</c:v>
                </c:pt>
                <c:pt idx="30">
                  <c:v>4.62</c:v>
                </c:pt>
                <c:pt idx="31">
                  <c:v>#N/A</c:v>
                </c:pt>
                <c:pt idx="32">
                  <c:v>1.05</c:v>
                </c:pt>
                <c:pt idx="33">
                  <c:v>5.75</c:v>
                </c:pt>
                <c:pt idx="34">
                  <c:v>4.17</c:v>
                </c:pt>
                <c:pt idx="35">
                  <c:v>2.75</c:v>
                </c:pt>
                <c:pt idx="36">
                  <c:v>1.07</c:v>
                </c:pt>
                <c:pt idx="37">
                  <c:v>1.71</c:v>
                </c:pt>
                <c:pt idx="38">
                  <c:v>1.39</c:v>
                </c:pt>
                <c:pt idx="39">
                  <c:v>0.156</c:v>
                </c:pt>
                <c:pt idx="40">
                  <c:v>#N/A</c:v>
                </c:pt>
                <c:pt idx="41">
                  <c:v>#N/A</c:v>
                </c:pt>
                <c:pt idx="42">
                  <c:v>1.01</c:v>
                </c:pt>
                <c:pt idx="43">
                  <c:v>4.0399999999999998E-2</c:v>
                </c:pt>
                <c:pt idx="44">
                  <c:v>0.749</c:v>
                </c:pt>
                <c:pt idx="45">
                  <c:v>3.13</c:v>
                </c:pt>
              </c:numCache>
            </c:numRef>
          </c:val>
          <c:smooth val="0"/>
          <c:extLst>
            <c:ext xmlns:c16="http://schemas.microsoft.com/office/drawing/2014/chart" uri="{C3380CC4-5D6E-409C-BE32-E72D297353CC}">
              <c16:uniqueId val="{00000001-AAB2-4505-B841-21972C256CBA}"/>
            </c:ext>
          </c:extLst>
        </c:ser>
        <c:dLbls>
          <c:showLegendKey val="0"/>
          <c:showVal val="0"/>
          <c:showCatName val="0"/>
          <c:showSerName val="0"/>
          <c:showPercent val="0"/>
          <c:showBubbleSize val="0"/>
        </c:dLbls>
        <c:marker val="1"/>
        <c:smooth val="0"/>
        <c:axId val="1284909792"/>
        <c:axId val="1284911040"/>
      </c:lineChart>
      <c:dateAx>
        <c:axId val="12849097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11040"/>
        <c:crosses val="autoZero"/>
        <c:auto val="1"/>
        <c:lblOffset val="100"/>
        <c:baseTimeUnit val="days"/>
      </c:dateAx>
      <c:valAx>
        <c:axId val="12849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0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a:t>
            </a:r>
            <a:r>
              <a:rPr lang="en-US" baseline="0"/>
              <a:t>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Junk!$IR$2</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Junk!$IR$3:$IR$61</c:f>
              <c:numCache>
                <c:formatCode>General</c:formatCode>
                <c:ptCount val="59"/>
                <c:pt idx="0">
                  <c:v>44.9</c:v>
                </c:pt>
                <c:pt idx="1">
                  <c:v>23.6</c:v>
                </c:pt>
                <c:pt idx="2">
                  <c:v>79.8</c:v>
                </c:pt>
                <c:pt idx="3">
                  <c:v>151</c:v>
                </c:pt>
                <c:pt idx="4">
                  <c:v>67.8</c:v>
                </c:pt>
                <c:pt idx="5">
                  <c:v>43.5</c:v>
                </c:pt>
                <c:pt idx="6">
                  <c:v>16</c:v>
                </c:pt>
                <c:pt idx="7">
                  <c:v>37.700000000000003</c:v>
                </c:pt>
                <c:pt idx="8">
                  <c:v>87.6</c:v>
                </c:pt>
                <c:pt idx="9">
                  <c:v>7.36</c:v>
                </c:pt>
                <c:pt idx="10">
                  <c:v>6.02</c:v>
                </c:pt>
                <c:pt idx="11">
                  <c:v>11.4</c:v>
                </c:pt>
                <c:pt idx="12">
                  <c:v>99.5</c:v>
                </c:pt>
                <c:pt idx="13">
                  <c:v>#N/A</c:v>
                </c:pt>
                <c:pt idx="14">
                  <c:v>130</c:v>
                </c:pt>
                <c:pt idx="15">
                  <c:v>67.8</c:v>
                </c:pt>
                <c:pt idx="16">
                  <c:v>#N/A</c:v>
                </c:pt>
                <c:pt idx="17">
                  <c:v>92.1</c:v>
                </c:pt>
                <c:pt idx="18">
                  <c:v>88.6</c:v>
                </c:pt>
                <c:pt idx="19">
                  <c:v>76.5</c:v>
                </c:pt>
                <c:pt idx="20">
                  <c:v>47.5</c:v>
                </c:pt>
                <c:pt idx="21">
                  <c:v>49</c:v>
                </c:pt>
                <c:pt idx="22">
                  <c:v>30.3</c:v>
                </c:pt>
                <c:pt idx="23">
                  <c:v>218</c:v>
                </c:pt>
                <c:pt idx="24">
                  <c:v>28.2</c:v>
                </c:pt>
                <c:pt idx="25">
                  <c:v>23.2</c:v>
                </c:pt>
                <c:pt idx="26">
                  <c:v>8.9600000000000009</c:v>
                </c:pt>
                <c:pt idx="27">
                  <c:v>9.66</c:v>
                </c:pt>
                <c:pt idx="28">
                  <c:v>56.1</c:v>
                </c:pt>
                <c:pt idx="29">
                  <c:v>98.9</c:v>
                </c:pt>
                <c:pt idx="30">
                  <c:v>82.9</c:v>
                </c:pt>
                <c:pt idx="31">
                  <c:v>#N/A</c:v>
                </c:pt>
                <c:pt idx="32">
                  <c:v>4.6900000000000004</c:v>
                </c:pt>
                <c:pt idx="33">
                  <c:v>58.8</c:v>
                </c:pt>
                <c:pt idx="34">
                  <c:v>40</c:v>
                </c:pt>
                <c:pt idx="35">
                  <c:v>71.5</c:v>
                </c:pt>
                <c:pt idx="36">
                  <c:v>55.8</c:v>
                </c:pt>
                <c:pt idx="37">
                  <c:v>204</c:v>
                </c:pt>
                <c:pt idx="38">
                  <c:v>107</c:v>
                </c:pt>
                <c:pt idx="39">
                  <c:v>225</c:v>
                </c:pt>
                <c:pt idx="40">
                  <c:v>#N/A</c:v>
                </c:pt>
                <c:pt idx="41">
                  <c:v>#N/A</c:v>
                </c:pt>
                <c:pt idx="42">
                  <c:v>65.8</c:v>
                </c:pt>
                <c:pt idx="43">
                  <c:v>68.7</c:v>
                </c:pt>
                <c:pt idx="44">
                  <c:v>44.3</c:v>
                </c:pt>
                <c:pt idx="45">
                  <c:v>104</c:v>
                </c:pt>
              </c:numCache>
            </c:numRef>
          </c:val>
          <c:smooth val="0"/>
          <c:extLst>
            <c:ext xmlns:c16="http://schemas.microsoft.com/office/drawing/2014/chart" uri="{C3380CC4-5D6E-409C-BE32-E72D297353CC}">
              <c16:uniqueId val="{00000000-FA33-4FA0-B313-07DADE2671F7}"/>
            </c:ext>
          </c:extLst>
        </c:ser>
        <c:ser>
          <c:idx val="1"/>
          <c:order val="1"/>
          <c:tx>
            <c:strRef>
              <c:f>Junk!$KC$2</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Junk!$KC$3:$KC$61</c:f>
              <c:numCache>
                <c:formatCode>General</c:formatCode>
                <c:ptCount val="59"/>
                <c:pt idx="0">
                  <c:v>26.5</c:v>
                </c:pt>
                <c:pt idx="1">
                  <c:v>24.5</c:v>
                </c:pt>
                <c:pt idx="2">
                  <c:v>80.599999999999994</c:v>
                </c:pt>
                <c:pt idx="3">
                  <c:v>143</c:v>
                </c:pt>
                <c:pt idx="4">
                  <c:v>57.7</c:v>
                </c:pt>
                <c:pt idx="5">
                  <c:v>35.700000000000003</c:v>
                </c:pt>
                <c:pt idx="6">
                  <c:v>11</c:v>
                </c:pt>
                <c:pt idx="7">
                  <c:v>30.5</c:v>
                </c:pt>
                <c:pt idx="8">
                  <c:v>80.3</c:v>
                </c:pt>
                <c:pt idx="9">
                  <c:v>14.5</c:v>
                </c:pt>
                <c:pt idx="10">
                  <c:v>21.4</c:v>
                </c:pt>
                <c:pt idx="11">
                  <c:v>24.2</c:v>
                </c:pt>
                <c:pt idx="12">
                  <c:v>23.8</c:v>
                </c:pt>
                <c:pt idx="13">
                  <c:v>24.8</c:v>
                </c:pt>
                <c:pt idx="14">
                  <c:v>36.700000000000003</c:v>
                </c:pt>
                <c:pt idx="15">
                  <c:v>61.8</c:v>
                </c:pt>
                <c:pt idx="16">
                  <c:v>#N/A</c:v>
                </c:pt>
                <c:pt idx="17">
                  <c:v>49.3</c:v>
                </c:pt>
                <c:pt idx="18">
                  <c:v>39.799999999999997</c:v>
                </c:pt>
                <c:pt idx="19">
                  <c:v>73.2</c:v>
                </c:pt>
                <c:pt idx="20">
                  <c:v>41.8</c:v>
                </c:pt>
                <c:pt idx="21">
                  <c:v>46.1</c:v>
                </c:pt>
                <c:pt idx="22">
                  <c:v>28.7</c:v>
                </c:pt>
                <c:pt idx="23">
                  <c:v>146</c:v>
                </c:pt>
                <c:pt idx="24">
                  <c:v>25.1</c:v>
                </c:pt>
                <c:pt idx="25">
                  <c:v>20.399999999999999</c:v>
                </c:pt>
                <c:pt idx="26">
                  <c:v>5.42</c:v>
                </c:pt>
                <c:pt idx="27">
                  <c:v>10.199999999999999</c:v>
                </c:pt>
                <c:pt idx="28">
                  <c:v>23.9</c:v>
                </c:pt>
                <c:pt idx="29">
                  <c:v>84.2</c:v>
                </c:pt>
                <c:pt idx="30">
                  <c:v>80.5</c:v>
                </c:pt>
                <c:pt idx="31">
                  <c:v>#N/A</c:v>
                </c:pt>
                <c:pt idx="32">
                  <c:v>12.3</c:v>
                </c:pt>
                <c:pt idx="33">
                  <c:v>77</c:v>
                </c:pt>
                <c:pt idx="34">
                  <c:v>48.9</c:v>
                </c:pt>
                <c:pt idx="35">
                  <c:v>55.6</c:v>
                </c:pt>
                <c:pt idx="36">
                  <c:v>51</c:v>
                </c:pt>
                <c:pt idx="37">
                  <c:v>203</c:v>
                </c:pt>
                <c:pt idx="38">
                  <c:v>50.2</c:v>
                </c:pt>
                <c:pt idx="39">
                  <c:v>21.7</c:v>
                </c:pt>
                <c:pt idx="40">
                  <c:v>#N/A</c:v>
                </c:pt>
                <c:pt idx="41">
                  <c:v>#N/A</c:v>
                </c:pt>
                <c:pt idx="42">
                  <c:v>59</c:v>
                </c:pt>
                <c:pt idx="43">
                  <c:v>37.299999999999997</c:v>
                </c:pt>
                <c:pt idx="44">
                  <c:v>38.9</c:v>
                </c:pt>
                <c:pt idx="45">
                  <c:v>107</c:v>
                </c:pt>
              </c:numCache>
            </c:numRef>
          </c:val>
          <c:smooth val="0"/>
          <c:extLst>
            <c:ext xmlns:c16="http://schemas.microsoft.com/office/drawing/2014/chart" uri="{C3380CC4-5D6E-409C-BE32-E72D297353CC}">
              <c16:uniqueId val="{00000001-FA33-4FA0-B313-07DADE2671F7}"/>
            </c:ext>
          </c:extLst>
        </c:ser>
        <c:dLbls>
          <c:showLegendKey val="0"/>
          <c:showVal val="0"/>
          <c:showCatName val="0"/>
          <c:showSerName val="0"/>
          <c:showPercent val="0"/>
          <c:showBubbleSize val="0"/>
        </c:dLbls>
        <c:marker val="1"/>
        <c:smooth val="0"/>
        <c:axId val="1777583024"/>
        <c:axId val="1777584272"/>
      </c:lineChart>
      <c:dateAx>
        <c:axId val="17775830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84272"/>
        <c:crosses val="autoZero"/>
        <c:auto val="1"/>
        <c:lblOffset val="100"/>
        <c:baseTimeUnit val="days"/>
      </c:dateAx>
      <c:valAx>
        <c:axId val="1777584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8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Junk!$IS$2</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Junk!$IS$3:$IS$61</c:f>
              <c:numCache>
                <c:formatCode>General</c:formatCode>
                <c:ptCount val="59"/>
                <c:pt idx="0">
                  <c:v>2.6333333329999999</c:v>
                </c:pt>
                <c:pt idx="1">
                  <c:v>1.4196</c:v>
                </c:pt>
                <c:pt idx="2">
                  <c:v>8.6259999999999994</c:v>
                </c:pt>
                <c:pt idx="3">
                  <c:v>21.026</c:v>
                </c:pt>
                <c:pt idx="4">
                  <c:v>4.983967936</c:v>
                </c:pt>
                <c:pt idx="5">
                  <c:v>5.3562367860000002</c:v>
                </c:pt>
                <c:pt idx="6">
                  <c:v>3.9303258149999998</c:v>
                </c:pt>
                <c:pt idx="7">
                  <c:v>22.383177570000001</c:v>
                </c:pt>
                <c:pt idx="8">
                  <c:v>14.491</c:v>
                </c:pt>
                <c:pt idx="9">
                  <c:v>4.4960000000000004</c:v>
                </c:pt>
                <c:pt idx="10">
                  <c:v>1.8865000000000001</c:v>
                </c:pt>
                <c:pt idx="11">
                  <c:v>2.1906666669999999</c:v>
                </c:pt>
                <c:pt idx="12">
                  <c:v>5.7201465200000001</c:v>
                </c:pt>
                <c:pt idx="13">
                  <c:v>#N/A</c:v>
                </c:pt>
                <c:pt idx="14">
                  <c:v>6.6369999999999996</c:v>
                </c:pt>
                <c:pt idx="15">
                  <c:v>5.7814814810000001</c:v>
                </c:pt>
                <c:pt idx="16">
                  <c:v>#N/A</c:v>
                </c:pt>
                <c:pt idx="17">
                  <c:v>1.7617304490000001</c:v>
                </c:pt>
                <c:pt idx="18">
                  <c:v>1.2602972400000001</c:v>
                </c:pt>
                <c:pt idx="19">
                  <c:v>4.4938967139999999</c:v>
                </c:pt>
                <c:pt idx="20">
                  <c:v>4.3207468880000004</c:v>
                </c:pt>
                <c:pt idx="21">
                  <c:v>3.2648000000000001</c:v>
                </c:pt>
                <c:pt idx="22">
                  <c:v>2.482331512</c:v>
                </c:pt>
                <c:pt idx="23">
                  <c:v>77.558441560000006</c:v>
                </c:pt>
                <c:pt idx="24">
                  <c:v>8.2185022029999999</c:v>
                </c:pt>
                <c:pt idx="25">
                  <c:v>6.7598726109999996</c:v>
                </c:pt>
                <c:pt idx="26">
                  <c:v>5.4518771331057989</c:v>
                </c:pt>
                <c:pt idx="27">
                  <c:v>2.7959183673469408</c:v>
                </c:pt>
                <c:pt idx="28">
                  <c:v>#N/A</c:v>
                </c:pt>
                <c:pt idx="29">
                  <c:v>30.130645161290317</c:v>
                </c:pt>
                <c:pt idx="30">
                  <c:v>#N/A</c:v>
                </c:pt>
                <c:pt idx="31">
                  <c:v>3.6752475247524736</c:v>
                </c:pt>
                <c:pt idx="32">
                  <c:v>1.5304504504504504</c:v>
                </c:pt>
                <c:pt idx="33">
                  <c:v>#N/A</c:v>
                </c:pt>
                <c:pt idx="34">
                  <c:v>3.6190721649484541</c:v>
                </c:pt>
                <c:pt idx="35">
                  <c:v>13.759803921568624</c:v>
                </c:pt>
                <c:pt idx="36">
                  <c:v>#N/A</c:v>
                </c:pt>
                <c:pt idx="37">
                  <c:v>#N/A</c:v>
                </c:pt>
                <c:pt idx="38">
                  <c:v>8.218367346938777</c:v>
                </c:pt>
                <c:pt idx="39">
                  <c:v>5.410880829015543</c:v>
                </c:pt>
                <c:pt idx="40">
                  <c:v>#N/A</c:v>
                </c:pt>
                <c:pt idx="41">
                  <c:v>#N/A</c:v>
                </c:pt>
                <c:pt idx="42">
                  <c:v>5.6941176470588202</c:v>
                </c:pt>
                <c:pt idx="43">
                  <c:v>1.2118055555555587</c:v>
                </c:pt>
                <c:pt idx="44">
                  <c:v>0.95297157622738715</c:v>
                </c:pt>
                <c:pt idx="45">
                  <c:v>18.783333333333328</c:v>
                </c:pt>
              </c:numCache>
            </c:numRef>
          </c:val>
          <c:smooth val="0"/>
          <c:extLst>
            <c:ext xmlns:c16="http://schemas.microsoft.com/office/drawing/2014/chart" uri="{C3380CC4-5D6E-409C-BE32-E72D297353CC}">
              <c16:uniqueId val="{00000000-B18E-42B7-9493-F171A1329100}"/>
            </c:ext>
          </c:extLst>
        </c:ser>
        <c:ser>
          <c:idx val="1"/>
          <c:order val="1"/>
          <c:tx>
            <c:strRef>
              <c:f>Junk!$KD$2</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Junk!$KD$3:$KD$61</c:f>
              <c:numCache>
                <c:formatCode>General</c:formatCode>
                <c:ptCount val="59"/>
                <c:pt idx="0">
                  <c:v>0.34799999999999998</c:v>
                </c:pt>
                <c:pt idx="1">
                  <c:v>0.72426470600000004</c:v>
                </c:pt>
                <c:pt idx="2">
                  <c:v>4.7451999999999996</c:v>
                </c:pt>
                <c:pt idx="3">
                  <c:v>20.004038770000001</c:v>
                </c:pt>
                <c:pt idx="4">
                  <c:v>3.4489361700000001</c:v>
                </c:pt>
                <c:pt idx="5">
                  <c:v>4.2715151520000001</c:v>
                </c:pt>
                <c:pt idx="6">
                  <c:v>3.2020308119999998</c:v>
                </c:pt>
                <c:pt idx="7">
                  <c:v>13.366620109999999</c:v>
                </c:pt>
                <c:pt idx="8">
                  <c:v>11.515000000000001</c:v>
                </c:pt>
                <c:pt idx="9">
                  <c:v>3.1968000000000001</c:v>
                </c:pt>
                <c:pt idx="10">
                  <c:v>5.619125683</c:v>
                </c:pt>
                <c:pt idx="11">
                  <c:v>10.516999999999999</c:v>
                </c:pt>
                <c:pt idx="12">
                  <c:v>5.6838383840000004</c:v>
                </c:pt>
                <c:pt idx="13">
                  <c:v>5.2618320609999998</c:v>
                </c:pt>
                <c:pt idx="14">
                  <c:v>7.9316326530000003</c:v>
                </c:pt>
                <c:pt idx="15">
                  <c:v>5.9260000000000002</c:v>
                </c:pt>
                <c:pt idx="16">
                  <c:v>#N/A</c:v>
                </c:pt>
                <c:pt idx="17">
                  <c:v>0.74309764300000003</c:v>
                </c:pt>
                <c:pt idx="18">
                  <c:v>11.82191781</c:v>
                </c:pt>
                <c:pt idx="19">
                  <c:v>5.7806853580000004</c:v>
                </c:pt>
                <c:pt idx="20">
                  <c:v>1.171661238</c:v>
                </c:pt>
                <c:pt idx="21">
                  <c:v>1.342013889</c:v>
                </c:pt>
                <c:pt idx="22">
                  <c:v>1.328617363</c:v>
                </c:pt>
                <c:pt idx="23">
                  <c:v>21.10520833</c:v>
                </c:pt>
                <c:pt idx="24">
                  <c:v>6.7181395349999997</c:v>
                </c:pt>
                <c:pt idx="25">
                  <c:v>5.5017793590000004</c:v>
                </c:pt>
                <c:pt idx="26">
                  <c:v>2.3215311004784707</c:v>
                </c:pt>
                <c:pt idx="27">
                  <c:v>1.2778546712802761</c:v>
                </c:pt>
                <c:pt idx="28">
                  <c:v>#N/A</c:v>
                </c:pt>
                <c:pt idx="29">
                  <c:v>26.677999999999997</c:v>
                </c:pt>
                <c:pt idx="30">
                  <c:v>#N/A</c:v>
                </c:pt>
                <c:pt idx="31">
                  <c:v>2.7377926421404708</c:v>
                </c:pt>
                <c:pt idx="32">
                  <c:v>1.727495621716288</c:v>
                </c:pt>
                <c:pt idx="33">
                  <c:v>#N/A</c:v>
                </c:pt>
                <c:pt idx="34">
                  <c:v>3.1759450171821371</c:v>
                </c:pt>
                <c:pt idx="35">
                  <c:v>3.6539249146757737</c:v>
                </c:pt>
                <c:pt idx="36">
                  <c:v>2.8189274447949551</c:v>
                </c:pt>
                <c:pt idx="37">
                  <c:v>#N/A</c:v>
                </c:pt>
                <c:pt idx="38">
                  <c:v>1.293333333333335</c:v>
                </c:pt>
                <c:pt idx="39">
                  <c:v>2.1665480427046346</c:v>
                </c:pt>
                <c:pt idx="40">
                  <c:v>#N/A</c:v>
                </c:pt>
                <c:pt idx="41">
                  <c:v>#N/A</c:v>
                </c:pt>
                <c:pt idx="42">
                  <c:v>2.0894197952218478</c:v>
                </c:pt>
                <c:pt idx="43">
                  <c:v>1.1180412371134005</c:v>
                </c:pt>
                <c:pt idx="44">
                  <c:v>0.51070496083550632</c:v>
                </c:pt>
                <c:pt idx="45">
                  <c:v>0.44778156996585494</c:v>
                </c:pt>
              </c:numCache>
            </c:numRef>
          </c:val>
          <c:smooth val="0"/>
          <c:extLst>
            <c:ext xmlns:c16="http://schemas.microsoft.com/office/drawing/2014/chart" uri="{C3380CC4-5D6E-409C-BE32-E72D297353CC}">
              <c16:uniqueId val="{00000001-B18E-42B7-9493-F171A1329100}"/>
            </c:ext>
          </c:extLst>
        </c:ser>
        <c:dLbls>
          <c:showLegendKey val="0"/>
          <c:showVal val="0"/>
          <c:showCatName val="0"/>
          <c:showSerName val="0"/>
          <c:showPercent val="0"/>
          <c:showBubbleSize val="0"/>
        </c:dLbls>
        <c:marker val="1"/>
        <c:smooth val="0"/>
        <c:axId val="1464581200"/>
        <c:axId val="1464648592"/>
      </c:lineChart>
      <c:dateAx>
        <c:axId val="14645812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8592"/>
        <c:crosses val="autoZero"/>
        <c:auto val="1"/>
        <c:lblOffset val="100"/>
        <c:baseTimeUnit val="days"/>
      </c:dateAx>
      <c:valAx>
        <c:axId val="146464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581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Junk!$IW$2</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Junk!$IW$3:$IW$61</c:f>
              <c:numCache>
                <c:formatCode>General</c:formatCode>
                <c:ptCount val="59"/>
                <c:pt idx="0">
                  <c:v>4.83</c:v>
                </c:pt>
                <c:pt idx="1">
                  <c:v>4.57</c:v>
                </c:pt>
                <c:pt idx="2">
                  <c:v>3.67</c:v>
                </c:pt>
                <c:pt idx="3">
                  <c:v>4.37</c:v>
                </c:pt>
                <c:pt idx="4">
                  <c:v>2.59</c:v>
                </c:pt>
                <c:pt idx="5">
                  <c:v>2.2799999999999998</c:v>
                </c:pt>
                <c:pt idx="6">
                  <c:v>2.1800000000000002</c:v>
                </c:pt>
                <c:pt idx="7">
                  <c:v>2.117</c:v>
                </c:pt>
                <c:pt idx="8">
                  <c:v>3.5659999999999998</c:v>
                </c:pt>
                <c:pt idx="9">
                  <c:v>2.484</c:v>
                </c:pt>
                <c:pt idx="10">
                  <c:v>2.5920000000000001</c:v>
                </c:pt>
                <c:pt idx="11">
                  <c:v>2.7069999999999999</c:v>
                </c:pt>
                <c:pt idx="12">
                  <c:v>3.8690000000000002</c:v>
                </c:pt>
                <c:pt idx="13">
                  <c:v>#N/A</c:v>
                </c:pt>
                <c:pt idx="14">
                  <c:v>4.3739999999999997</c:v>
                </c:pt>
                <c:pt idx="15">
                  <c:v>4.7830000000000004</c:v>
                </c:pt>
                <c:pt idx="16">
                  <c:v>#N/A</c:v>
                </c:pt>
                <c:pt idx="17">
                  <c:v>4.2560000000000002</c:v>
                </c:pt>
                <c:pt idx="18">
                  <c:v>5.0140000000000002</c:v>
                </c:pt>
                <c:pt idx="19">
                  <c:v>3.8919999999999999</c:v>
                </c:pt>
                <c:pt idx="20">
                  <c:v>3.238</c:v>
                </c:pt>
                <c:pt idx="21">
                  <c:v>2.3706</c:v>
                </c:pt>
                <c:pt idx="22">
                  <c:v>2.3685999999999998</c:v>
                </c:pt>
                <c:pt idx="23">
                  <c:v>4.1311</c:v>
                </c:pt>
                <c:pt idx="24">
                  <c:v>2.5859999999999999</c:v>
                </c:pt>
                <c:pt idx="25">
                  <c:v>3.0706000000000002</c:v>
                </c:pt>
                <c:pt idx="26">
                  <c:v>2.8288000000000002</c:v>
                </c:pt>
                <c:pt idx="27">
                  <c:v>2.8640444148931303</c:v>
                </c:pt>
                <c:pt idx="28">
                  <c:v>#N/A</c:v>
                </c:pt>
                <c:pt idx="29">
                  <c:v>4.9663207017621112</c:v>
                </c:pt>
                <c:pt idx="30">
                  <c:v>#N/A</c:v>
                </c:pt>
                <c:pt idx="31">
                  <c:v>3.5220731479137557</c:v>
                </c:pt>
                <c:pt idx="32">
                  <c:v>2.5935420363495085</c:v>
                </c:pt>
                <c:pt idx="33">
                  <c:v>3.9597588631120364</c:v>
                </c:pt>
                <c:pt idx="34">
                  <c:v>3.0679365204086753</c:v>
                </c:pt>
                <c:pt idx="35">
                  <c:v>3.8222532155586548</c:v>
                </c:pt>
                <c:pt idx="36">
                  <c:v>4.4892254500000002</c:v>
                </c:pt>
                <c:pt idx="37">
                  <c:v>6.0057163060000001</c:v>
                </c:pt>
                <c:pt idx="38">
                  <c:v>3.9574632439999999</c:v>
                </c:pt>
                <c:pt idx="39">
                  <c:v>4.1515258089999998</c:v>
                </c:pt>
                <c:pt idx="40">
                  <c:v>#N/A</c:v>
                </c:pt>
                <c:pt idx="41">
                  <c:v>#N/A</c:v>
                </c:pt>
                <c:pt idx="42">
                  <c:v>5.6639160459999998</c:v>
                </c:pt>
                <c:pt idx="43">
                  <c:v>5.1228781989999996</c:v>
                </c:pt>
                <c:pt idx="44">
                  <c:v>3.9302336279999999</c:v>
                </c:pt>
                <c:pt idx="45">
                  <c:v>3.7532842739999999</c:v>
                </c:pt>
              </c:numCache>
            </c:numRef>
          </c:val>
          <c:smooth val="0"/>
          <c:extLst>
            <c:ext xmlns:c16="http://schemas.microsoft.com/office/drawing/2014/chart" uri="{C3380CC4-5D6E-409C-BE32-E72D297353CC}">
              <c16:uniqueId val="{00000000-2786-412E-BB93-6F1F61A8A9F7}"/>
            </c:ext>
          </c:extLst>
        </c:ser>
        <c:ser>
          <c:idx val="1"/>
          <c:order val="1"/>
          <c:tx>
            <c:strRef>
              <c:f>Junk!$KH$2</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Junk!$KH$3:$KH$61</c:f>
              <c:numCache>
                <c:formatCode>General</c:formatCode>
                <c:ptCount val="59"/>
                <c:pt idx="0">
                  <c:v>3.39</c:v>
                </c:pt>
                <c:pt idx="1">
                  <c:v>4.22</c:v>
                </c:pt>
                <c:pt idx="2">
                  <c:v>3.48</c:v>
                </c:pt>
                <c:pt idx="3">
                  <c:v>4.05</c:v>
                </c:pt>
                <c:pt idx="4">
                  <c:v>2.6</c:v>
                </c:pt>
                <c:pt idx="5">
                  <c:v>2.25</c:v>
                </c:pt>
                <c:pt idx="6">
                  <c:v>2.1</c:v>
                </c:pt>
                <c:pt idx="7">
                  <c:v>1.9450000000000001</c:v>
                </c:pt>
                <c:pt idx="8">
                  <c:v>3.25</c:v>
                </c:pt>
                <c:pt idx="9">
                  <c:v>2.367</c:v>
                </c:pt>
                <c:pt idx="10">
                  <c:v>2.3050000000000002</c:v>
                </c:pt>
                <c:pt idx="11">
                  <c:v>2.1880000000000002</c:v>
                </c:pt>
                <c:pt idx="12">
                  <c:v>1.7310000000000001</c:v>
                </c:pt>
                <c:pt idx="13">
                  <c:v>1.8460000000000001</c:v>
                </c:pt>
                <c:pt idx="14">
                  <c:v>2.7719999999999998</c:v>
                </c:pt>
                <c:pt idx="15">
                  <c:v>4.0119999999999996</c:v>
                </c:pt>
                <c:pt idx="16">
                  <c:v>#N/A</c:v>
                </c:pt>
                <c:pt idx="17">
                  <c:v>1.1970000000000001</c:v>
                </c:pt>
                <c:pt idx="18">
                  <c:v>3.238</c:v>
                </c:pt>
                <c:pt idx="19">
                  <c:v>3.9609999999999999</c:v>
                </c:pt>
                <c:pt idx="20">
                  <c:v>2.9830000000000001</c:v>
                </c:pt>
                <c:pt idx="21">
                  <c:v>#N/A</c:v>
                </c:pt>
                <c:pt idx="22">
                  <c:v>2.2111999999999998</c:v>
                </c:pt>
                <c:pt idx="23">
                  <c:v>3.7782</c:v>
                </c:pt>
                <c:pt idx="24">
                  <c:v>2.3441999999999998</c:v>
                </c:pt>
                <c:pt idx="25">
                  <c:v>2.8026</c:v>
                </c:pt>
                <c:pt idx="26">
                  <c:v>2.5991</c:v>
                </c:pt>
                <c:pt idx="27">
                  <c:v>2.4177524027233614</c:v>
                </c:pt>
                <c:pt idx="28">
                  <c:v>#N/A</c:v>
                </c:pt>
                <c:pt idx="29">
                  <c:v>4.945518782262238</c:v>
                </c:pt>
                <c:pt idx="30">
                  <c:v>#N/A</c:v>
                </c:pt>
                <c:pt idx="31">
                  <c:v>3.1208932718447677</c:v>
                </c:pt>
                <c:pt idx="32">
                  <c:v>2.3411209547693721</c:v>
                </c:pt>
                <c:pt idx="33">
                  <c:v>3.6729613696435544</c:v>
                </c:pt>
                <c:pt idx="34">
                  <c:v>2.6839028904560167</c:v>
                </c:pt>
                <c:pt idx="35">
                  <c:v>2.5522903420834937</c:v>
                </c:pt>
                <c:pt idx="36">
                  <c:v>3.454004361</c:v>
                </c:pt>
                <c:pt idx="37">
                  <c:v>5.9477674980000002</c:v>
                </c:pt>
                <c:pt idx="38">
                  <c:v>2.4765586239999999</c:v>
                </c:pt>
                <c:pt idx="39">
                  <c:v>1.4704478510000001</c:v>
                </c:pt>
                <c:pt idx="40">
                  <c:v>#N/A</c:v>
                </c:pt>
                <c:pt idx="41">
                  <c:v>#N/A</c:v>
                </c:pt>
                <c:pt idx="42">
                  <c:v>5.2527646590000003</c:v>
                </c:pt>
                <c:pt idx="43">
                  <c:v>2.8307092169999999</c:v>
                </c:pt>
                <c:pt idx="44">
                  <c:v>3.3488941269999999</c:v>
                </c:pt>
                <c:pt idx="45">
                  <c:v>3.6547524230000001</c:v>
                </c:pt>
              </c:numCache>
            </c:numRef>
          </c:val>
          <c:smooth val="0"/>
          <c:extLst>
            <c:ext xmlns:c16="http://schemas.microsoft.com/office/drawing/2014/chart" uri="{C3380CC4-5D6E-409C-BE32-E72D297353CC}">
              <c16:uniqueId val="{00000001-2786-412E-BB93-6F1F61A8A9F7}"/>
            </c:ext>
          </c:extLst>
        </c:ser>
        <c:dLbls>
          <c:showLegendKey val="0"/>
          <c:showVal val="0"/>
          <c:showCatName val="0"/>
          <c:showSerName val="0"/>
          <c:showPercent val="0"/>
          <c:showBubbleSize val="0"/>
        </c:dLbls>
        <c:marker val="1"/>
        <c:smooth val="0"/>
        <c:axId val="1468646960"/>
        <c:axId val="1468657360"/>
      </c:lineChart>
      <c:dateAx>
        <c:axId val="14686469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7360"/>
        <c:crosses val="autoZero"/>
        <c:auto val="1"/>
        <c:lblOffset val="100"/>
        <c:baseTimeUnit val="days"/>
      </c:dateAx>
      <c:valAx>
        <c:axId val="1468657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4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Junk!$IM$2</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Junk!$IM$3:$IM$61</c:f>
              <c:numCache>
                <c:formatCode>General</c:formatCode>
                <c:ptCount val="59"/>
                <c:pt idx="0">
                  <c:v>424</c:v>
                </c:pt>
                <c:pt idx="1">
                  <c:v>532</c:v>
                </c:pt>
                <c:pt idx="2">
                  <c:v>519</c:v>
                </c:pt>
                <c:pt idx="3">
                  <c:v>350</c:v>
                </c:pt>
                <c:pt idx="4">
                  <c:v>425</c:v>
                </c:pt>
                <c:pt idx="5">
                  <c:v>505</c:v>
                </c:pt>
                <c:pt idx="6">
                  <c:v>417</c:v>
                </c:pt>
                <c:pt idx="7">
                  <c:v>449</c:v>
                </c:pt>
                <c:pt idx="8">
                  <c:v>451</c:v>
                </c:pt>
                <c:pt idx="9">
                  <c:v>444</c:v>
                </c:pt>
                <c:pt idx="10">
                  <c:v>419</c:v>
                </c:pt>
                <c:pt idx="11">
                  <c:v>378</c:v>
                </c:pt>
                <c:pt idx="12">
                  <c:v>436</c:v>
                </c:pt>
                <c:pt idx="13">
                  <c:v>#N/A</c:v>
                </c:pt>
                <c:pt idx="14">
                  <c:v>465</c:v>
                </c:pt>
                <c:pt idx="15">
                  <c:v>372</c:v>
                </c:pt>
                <c:pt idx="16">
                  <c:v>#N/A</c:v>
                </c:pt>
                <c:pt idx="17">
                  <c:v>#N/A</c:v>
                </c:pt>
                <c:pt idx="18">
                  <c:v>639</c:v>
                </c:pt>
                <c:pt idx="19">
                  <c:v>481</c:v>
                </c:pt>
                <c:pt idx="20">
                  <c:v>566</c:v>
                </c:pt>
                <c:pt idx="21">
                  <c:v>595</c:v>
                </c:pt>
                <c:pt idx="22">
                  <c:v>545</c:v>
                </c:pt>
                <c:pt idx="23">
                  <c:v>#N/A</c:v>
                </c:pt>
                <c:pt idx="24">
                  <c:v>#N/A</c:v>
                </c:pt>
                <c:pt idx="25">
                  <c:v>#N/A</c:v>
                </c:pt>
                <c:pt idx="26">
                  <c:v>#N/A</c:v>
                </c:pt>
                <c:pt idx="27">
                  <c:v>464</c:v>
                </c:pt>
                <c:pt idx="28">
                  <c:v>#N/A</c:v>
                </c:pt>
                <c:pt idx="29">
                  <c:v>379</c:v>
                </c:pt>
                <c:pt idx="30">
                  <c:v>#N/A</c:v>
                </c:pt>
                <c:pt idx="31">
                  <c:v>411</c:v>
                </c:pt>
                <c:pt idx="32">
                  <c:v>435</c:v>
                </c:pt>
                <c:pt idx="33">
                  <c:v>#N/A</c:v>
                </c:pt>
                <c:pt idx="34">
                  <c:v>409</c:v>
                </c:pt>
                <c:pt idx="35">
                  <c:v>544</c:v>
                </c:pt>
                <c:pt idx="36">
                  <c:v>382</c:v>
                </c:pt>
                <c:pt idx="37">
                  <c:v>#N/A</c:v>
                </c:pt>
                <c:pt idx="38">
                  <c:v>563</c:v>
                </c:pt>
                <c:pt idx="39">
                  <c:v>555</c:v>
                </c:pt>
                <c:pt idx="40">
                  <c:v>#N/A</c:v>
                </c:pt>
                <c:pt idx="41">
                  <c:v>#N/A</c:v>
                </c:pt>
                <c:pt idx="42">
                  <c:v>#N/A</c:v>
                </c:pt>
                <c:pt idx="43">
                  <c:v>98</c:v>
                </c:pt>
                <c:pt idx="44">
                  <c:v>620</c:v>
                </c:pt>
                <c:pt idx="45">
                  <c:v>#N/A</c:v>
                </c:pt>
              </c:numCache>
            </c:numRef>
          </c:val>
          <c:smooth val="0"/>
          <c:extLst>
            <c:ext xmlns:c16="http://schemas.microsoft.com/office/drawing/2014/chart" uri="{C3380CC4-5D6E-409C-BE32-E72D297353CC}">
              <c16:uniqueId val="{00000000-B912-48A9-AEE0-196CA2BAA4F5}"/>
            </c:ext>
          </c:extLst>
        </c:ser>
        <c:ser>
          <c:idx val="1"/>
          <c:order val="1"/>
          <c:tx>
            <c:strRef>
              <c:f>Junk!$JX$2</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Junk!$IG$3:$IG$61</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Junk!$JX$3:$JX$61</c:f>
              <c:numCache>
                <c:formatCode>General</c:formatCode>
                <c:ptCount val="59"/>
                <c:pt idx="0">
                  <c:v>415</c:v>
                </c:pt>
                <c:pt idx="1">
                  <c:v>520</c:v>
                </c:pt>
                <c:pt idx="2">
                  <c:v>543</c:v>
                </c:pt>
                <c:pt idx="3">
                  <c:v>388</c:v>
                </c:pt>
                <c:pt idx="4">
                  <c:v>478</c:v>
                </c:pt>
                <c:pt idx="5">
                  <c:v>507</c:v>
                </c:pt>
                <c:pt idx="6">
                  <c:v>451</c:v>
                </c:pt>
                <c:pt idx="7">
                  <c:v>447</c:v>
                </c:pt>
                <c:pt idx="8">
                  <c:v>583</c:v>
                </c:pt>
                <c:pt idx="9">
                  <c:v>532</c:v>
                </c:pt>
                <c:pt idx="10">
                  <c:v>496</c:v>
                </c:pt>
                <c:pt idx="11">
                  <c:v>512</c:v>
                </c:pt>
                <c:pt idx="12">
                  <c:v>535</c:v>
                </c:pt>
                <c:pt idx="13">
                  <c:v>520</c:v>
                </c:pt>
                <c:pt idx="14">
                  <c:v>570</c:v>
                </c:pt>
                <c:pt idx="15">
                  <c:v>380</c:v>
                </c:pt>
                <c:pt idx="16">
                  <c:v>#N/A</c:v>
                </c:pt>
                <c:pt idx="17">
                  <c:v>#N/A</c:v>
                </c:pt>
                <c:pt idx="18">
                  <c:v>669</c:v>
                </c:pt>
                <c:pt idx="19">
                  <c:v>#N/A</c:v>
                </c:pt>
                <c:pt idx="20">
                  <c:v>608</c:v>
                </c:pt>
                <c:pt idx="21">
                  <c:v>605</c:v>
                </c:pt>
                <c:pt idx="22">
                  <c:v>567</c:v>
                </c:pt>
                <c:pt idx="23">
                  <c:v>#N/A</c:v>
                </c:pt>
                <c:pt idx="24">
                  <c:v>#N/A</c:v>
                </c:pt>
                <c:pt idx="25">
                  <c:v>#N/A</c:v>
                </c:pt>
                <c:pt idx="26">
                  <c:v>#N/A</c:v>
                </c:pt>
                <c:pt idx="27">
                  <c:v>533</c:v>
                </c:pt>
                <c:pt idx="28">
                  <c:v>#N/A</c:v>
                </c:pt>
                <c:pt idx="29">
                  <c:v>405</c:v>
                </c:pt>
                <c:pt idx="30">
                  <c:v>#N/A</c:v>
                </c:pt>
                <c:pt idx="31">
                  <c:v>519</c:v>
                </c:pt>
                <c:pt idx="32">
                  <c:v>552</c:v>
                </c:pt>
                <c:pt idx="33">
                  <c:v>#N/A</c:v>
                </c:pt>
                <c:pt idx="34">
                  <c:v>497</c:v>
                </c:pt>
                <c:pt idx="35">
                  <c:v>481</c:v>
                </c:pt>
                <c:pt idx="36">
                  <c:v>411</c:v>
                </c:pt>
                <c:pt idx="37">
                  <c:v>#N/A</c:v>
                </c:pt>
                <c:pt idx="38">
                  <c:v>590</c:v>
                </c:pt>
                <c:pt idx="39">
                  <c:v>489</c:v>
                </c:pt>
                <c:pt idx="40">
                  <c:v>#N/A</c:v>
                </c:pt>
                <c:pt idx="41">
                  <c:v>#N/A</c:v>
                </c:pt>
                <c:pt idx="42">
                  <c:v>#N/A</c:v>
                </c:pt>
                <c:pt idx="43">
                  <c:v>102</c:v>
                </c:pt>
                <c:pt idx="44">
                  <c:v>517</c:v>
                </c:pt>
                <c:pt idx="45">
                  <c:v>#N/A</c:v>
                </c:pt>
              </c:numCache>
            </c:numRef>
          </c:val>
          <c:smooth val="0"/>
          <c:extLst>
            <c:ext xmlns:c16="http://schemas.microsoft.com/office/drawing/2014/chart" uri="{C3380CC4-5D6E-409C-BE32-E72D297353CC}">
              <c16:uniqueId val="{00000001-B912-48A9-AEE0-196CA2BAA4F5}"/>
            </c:ext>
          </c:extLst>
        </c:ser>
        <c:dLbls>
          <c:showLegendKey val="0"/>
          <c:showVal val="0"/>
          <c:showCatName val="0"/>
          <c:showSerName val="0"/>
          <c:showPercent val="0"/>
          <c:showBubbleSize val="0"/>
        </c:dLbls>
        <c:marker val="1"/>
        <c:smooth val="0"/>
        <c:axId val="1777929920"/>
        <c:axId val="1777907872"/>
      </c:lineChart>
      <c:dateAx>
        <c:axId val="177792992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07872"/>
        <c:crosses val="autoZero"/>
        <c:auto val="1"/>
        <c:lblOffset val="100"/>
        <c:baseTimeUnit val="days"/>
      </c:dateAx>
      <c:valAx>
        <c:axId val="1777907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2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Junk!$MM$2</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Junk!$MF$3:$MF$65</c:f>
              <c:numCache>
                <c:formatCode>m/d/yyyy</c:formatCode>
                <c:ptCount val="6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Junk!$MM$3:$MM$65</c:f>
              <c:numCache>
                <c:formatCode>General</c:formatCode>
                <c:ptCount val="63"/>
                <c:pt idx="0">
                  <c:v>1.0355329949238579</c:v>
                </c:pt>
                <c:pt idx="1">
                  <c:v>1.8079297571683359</c:v>
                </c:pt>
                <c:pt idx="2">
                  <c:v>5.1417204006036501</c:v>
                </c:pt>
                <c:pt idx="3">
                  <c:v>5.6081767046234043</c:v>
                </c:pt>
                <c:pt idx="4">
                  <c:v>4.9222115516531764</c:v>
                </c:pt>
                <c:pt idx="5">
                  <c:v>5.0731238853066261</c:v>
                </c:pt>
                <c:pt idx="6">
                  <c:v>5.0319659761284132</c:v>
                </c:pt>
                <c:pt idx="7">
                  <c:v>4.8536150359999999</c:v>
                </c:pt>
                <c:pt idx="8">
                  <c:v>6.5548086159999999</c:v>
                </c:pt>
                <c:pt idx="9">
                  <c:v>6.0197557964055433</c:v>
                </c:pt>
                <c:pt idx="10">
                  <c:v>6.1432295239401844</c:v>
                </c:pt>
                <c:pt idx="11">
                  <c:v>5.4984222801481692</c:v>
                </c:pt>
                <c:pt idx="12">
                  <c:v>1.8628069694059544</c:v>
                </c:pt>
                <c:pt idx="13">
                  <c:v>0.8338592399506104</c:v>
                </c:pt>
                <c:pt idx="14">
                  <c:v>1.8490876663465499</c:v>
                </c:pt>
                <c:pt idx="15">
                  <c:v>2.4801756070791603</c:v>
                </c:pt>
                <c:pt idx="16">
                  <c:v>#N/A</c:v>
                </c:pt>
                <c:pt idx="17">
                  <c:v>1.6078843995510661</c:v>
                </c:pt>
                <c:pt idx="18">
                  <c:v>0.36910774410774411</c:v>
                </c:pt>
                <c:pt idx="19">
                  <c:v>4.329545454545455</c:v>
                </c:pt>
                <c:pt idx="20">
                  <c:v>3.1230359147025815</c:v>
                </c:pt>
                <c:pt idx="21">
                  <c:v>4.4207460000000003</c:v>
                </c:pt>
                <c:pt idx="22">
                  <c:v>3.7273610000000001</c:v>
                </c:pt>
                <c:pt idx="23">
                  <c:v>5.127999</c:v>
                </c:pt>
                <c:pt idx="24">
                  <c:v>4.0740540000000003</c:v>
                </c:pt>
                <c:pt idx="25">
                  <c:v>4.5871589999999998</c:v>
                </c:pt>
                <c:pt idx="26">
                  <c:v>3.2003879999999998</c:v>
                </c:pt>
                <c:pt idx="27">
                  <c:v>3.229423868</c:v>
                </c:pt>
                <c:pt idx="28">
                  <c:v>4.1259553200000001</c:v>
                </c:pt>
                <c:pt idx="29">
                  <c:v>6.8449441499999999</c:v>
                </c:pt>
                <c:pt idx="30">
                  <c:v>7.5063198120000001</c:v>
                </c:pt>
                <c:pt idx="31">
                  <c:v>5.5221928279999997</c:v>
                </c:pt>
                <c:pt idx="32">
                  <c:v>4.2582304530000004</c:v>
                </c:pt>
                <c:pt idx="33">
                  <c:v>6.5216049380000003</c:v>
                </c:pt>
                <c:pt idx="34">
                  <c:v>6.7567607289999998</c:v>
                </c:pt>
                <c:pt idx="35">
                  <c:v>5.8288994680000004</c:v>
                </c:pt>
                <c:pt idx="36">
                  <c:v>3.5746289550000001</c:v>
                </c:pt>
                <c:pt idx="37">
                  <c:v>#N/A</c:v>
                </c:pt>
                <c:pt idx="38">
                  <c:v>3.88266592</c:v>
                </c:pt>
                <c:pt idx="39">
                  <c:v>0.80929711599999998</c:v>
                </c:pt>
                <c:pt idx="40">
                  <c:v>#N/A</c:v>
                </c:pt>
                <c:pt idx="41">
                  <c:v>#N/A</c:v>
                </c:pt>
                <c:pt idx="42">
                  <c:v>3.4066087930000002</c:v>
                </c:pt>
                <c:pt idx="43">
                  <c:v>0.40184822199999998</c:v>
                </c:pt>
                <c:pt idx="44">
                  <c:v>2.202464296</c:v>
                </c:pt>
                <c:pt idx="45">
                  <c:v>4.2747129660000001</c:v>
                </c:pt>
              </c:numCache>
            </c:numRef>
          </c:val>
          <c:smooth val="0"/>
          <c:extLst>
            <c:ext xmlns:c16="http://schemas.microsoft.com/office/drawing/2014/chart" uri="{C3380CC4-5D6E-409C-BE32-E72D297353CC}">
              <c16:uniqueId val="{00000000-D7E8-43E8-A934-AC5D2374910D}"/>
            </c:ext>
          </c:extLst>
        </c:ser>
        <c:ser>
          <c:idx val="1"/>
          <c:order val="1"/>
          <c:tx>
            <c:strRef>
              <c:f>Junk!$NX$2</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Junk!$MF$3:$MF$65</c:f>
              <c:numCache>
                <c:formatCode>m/d/yyyy</c:formatCode>
                <c:ptCount val="6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Junk!$NX$3:$NX$66</c:f>
              <c:numCache>
                <c:formatCode>General</c:formatCode>
                <c:ptCount val="64"/>
                <c:pt idx="0">
                  <c:v>0.75017149128824245</c:v>
                </c:pt>
                <c:pt idx="1">
                  <c:v>#N/A</c:v>
                </c:pt>
                <c:pt idx="2">
                  <c:v>4.9908080669501986</c:v>
                </c:pt>
                <c:pt idx="3">
                  <c:v>5.3337906434353144</c:v>
                </c:pt>
                <c:pt idx="4">
                  <c:v>4.7164220057621078</c:v>
                </c:pt>
                <c:pt idx="5">
                  <c:v>4.7712992179997258</c:v>
                </c:pt>
                <c:pt idx="6">
                  <c:v>#N/A</c:v>
                </c:pt>
                <c:pt idx="7">
                  <c:v>4.359720126</c:v>
                </c:pt>
                <c:pt idx="8">
                  <c:v>6.362738373</c:v>
                </c:pt>
                <c:pt idx="9">
                  <c:v>5.2651941281382904</c:v>
                </c:pt>
                <c:pt idx="10">
                  <c:v>5.2926327342570998</c:v>
                </c:pt>
                <c:pt idx="11">
                  <c:v>4.6341061874056804</c:v>
                </c:pt>
                <c:pt idx="12">
                  <c:v>1.3551927562079846</c:v>
                </c:pt>
                <c:pt idx="13">
                  <c:v>0.26999588420908216</c:v>
                </c:pt>
                <c:pt idx="14">
                  <c:v>1.3003155439703662</c:v>
                </c:pt>
                <c:pt idx="15">
                  <c:v>1.9862806969405955</c:v>
                </c:pt>
                <c:pt idx="16">
                  <c:v>#N/A</c:v>
                </c:pt>
                <c:pt idx="17">
                  <c:v>1.369388327721661</c:v>
                </c:pt>
                <c:pt idx="18">
                  <c:v>0.20917508417508418</c:v>
                </c:pt>
                <c:pt idx="19">
                  <c:v>4.062991021324355</c:v>
                </c:pt>
                <c:pt idx="20">
                  <c:v>2.9967732884399552</c:v>
                </c:pt>
                <c:pt idx="21">
                  <c:v>3.990847</c:v>
                </c:pt>
                <c:pt idx="22">
                  <c:v>3.5886840000000002</c:v>
                </c:pt>
                <c:pt idx="23">
                  <c:v>4.7813059999999998</c:v>
                </c:pt>
                <c:pt idx="24">
                  <c:v>3.7966989999999998</c:v>
                </c:pt>
                <c:pt idx="25">
                  <c:v>4.0463180000000003</c:v>
                </c:pt>
                <c:pt idx="26">
                  <c:v>2.673416</c:v>
                </c:pt>
                <c:pt idx="27">
                  <c:v>2.7150205760000001</c:v>
                </c:pt>
                <c:pt idx="28">
                  <c:v>2.612139918</c:v>
                </c:pt>
                <c:pt idx="29">
                  <c:v>#N/A</c:v>
                </c:pt>
                <c:pt idx="30">
                  <c:v>7.2270723099999996</c:v>
                </c:pt>
                <c:pt idx="31">
                  <c:v>5.1988536160000001</c:v>
                </c:pt>
                <c:pt idx="32">
                  <c:v>3.5086713700000001</c:v>
                </c:pt>
                <c:pt idx="33">
                  <c:v>5.9484126980000003</c:v>
                </c:pt>
                <c:pt idx="34">
                  <c:v>6.315843621</c:v>
                </c:pt>
                <c:pt idx="35">
                  <c:v>5.2968356200000004</c:v>
                </c:pt>
                <c:pt idx="36">
                  <c:v>2.8885466260000001</c:v>
                </c:pt>
                <c:pt idx="37">
                  <c:v>#N/A</c:v>
                </c:pt>
                <c:pt idx="38">
                  <c:v>3.22458695</c:v>
                </c:pt>
                <c:pt idx="39">
                  <c:v>0.97731727800000001</c:v>
                </c:pt>
                <c:pt idx="40">
                  <c:v>#N/A</c:v>
                </c:pt>
                <c:pt idx="41">
                  <c:v>#N/A</c:v>
                </c:pt>
                <c:pt idx="42">
                  <c:v>3.056566788</c:v>
                </c:pt>
                <c:pt idx="43">
                  <c:v>0.38644637399999998</c:v>
                </c:pt>
                <c:pt idx="44">
                  <c:v>1.82441893</c:v>
                </c:pt>
                <c:pt idx="45">
                  <c:v>4.2187062449999999</c:v>
                </c:pt>
              </c:numCache>
            </c:numRef>
          </c:val>
          <c:smooth val="0"/>
          <c:extLst>
            <c:ext xmlns:c16="http://schemas.microsoft.com/office/drawing/2014/chart" uri="{C3380CC4-5D6E-409C-BE32-E72D297353CC}">
              <c16:uniqueId val="{00000001-D7E8-43E8-A934-AC5D2374910D}"/>
            </c:ext>
          </c:extLst>
        </c:ser>
        <c:dLbls>
          <c:showLegendKey val="0"/>
          <c:showVal val="0"/>
          <c:showCatName val="0"/>
          <c:showSerName val="0"/>
          <c:showPercent val="0"/>
          <c:showBubbleSize val="0"/>
        </c:dLbls>
        <c:marker val="1"/>
        <c:smooth val="0"/>
        <c:axId val="1841406160"/>
        <c:axId val="1841408656"/>
      </c:lineChart>
      <c:dateAx>
        <c:axId val="18414061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08656"/>
        <c:crosses val="autoZero"/>
        <c:auto val="1"/>
        <c:lblOffset val="100"/>
        <c:baseTimeUnit val="days"/>
      </c:dateAx>
      <c:valAx>
        <c:axId val="1841408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06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Junk!$MN$2</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Junk!$MN$3:$MN$58</c:f>
              <c:numCache>
                <c:formatCode>General</c:formatCode>
                <c:ptCount val="56"/>
                <c:pt idx="0">
                  <c:v>2.8669971999999998E-2</c:v>
                </c:pt>
                <c:pt idx="1">
                  <c:v>4.9795213999999997E-2</c:v>
                </c:pt>
                <c:pt idx="2">
                  <c:v>4.0957103000000002E-2</c:v>
                </c:pt>
                <c:pt idx="3">
                  <c:v>0.105949558</c:v>
                </c:pt>
                <c:pt idx="4">
                  <c:v>2.5328735000000002E-2</c:v>
                </c:pt>
                <c:pt idx="5">
                  <c:v>1.8215133000000001E-2</c:v>
                </c:pt>
                <c:pt idx="6">
                  <c:v>9.8081479999999992E-3</c:v>
                </c:pt>
                <c:pt idx="7">
                  <c:v>1.4334985999999999E-2</c:v>
                </c:pt>
                <c:pt idx="8">
                  <c:v>4.311273981461522E-2</c:v>
                </c:pt>
                <c:pt idx="9">
                  <c:v>2.4789825393403752E-2</c:v>
                </c:pt>
                <c:pt idx="10">
                  <c:v>3.9663720629446002E-2</c:v>
                </c:pt>
                <c:pt idx="11">
                  <c:v>3.6322483293813324E-2</c:v>
                </c:pt>
                <c:pt idx="12">
                  <c:v>6.445354602284975E-2</c:v>
                </c:pt>
                <c:pt idx="13">
                  <c:v>6.6609183013580514E-2</c:v>
                </c:pt>
                <c:pt idx="14">
                  <c:v>7.4369476180211266E-2</c:v>
                </c:pt>
                <c:pt idx="15">
                  <c:v>7.3830566932528569E-2</c:v>
                </c:pt>
                <c:pt idx="16">
                  <c:v>#N/A</c:v>
                </c:pt>
                <c:pt idx="17">
                  <c:v>6.6585554695277077E-2</c:v>
                </c:pt>
                <c:pt idx="18">
                  <c:v>4.8888397301183502E-2</c:v>
                </c:pt>
                <c:pt idx="19">
                  <c:v>4.3800464550381599E-2</c:v>
                </c:pt>
                <c:pt idx="20">
                  <c:v>3.5283707554474068E-2</c:v>
                </c:pt>
                <c:pt idx="21">
                  <c:v>3.3266999999999998E-2</c:v>
                </c:pt>
                <c:pt idx="22">
                  <c:v>3.1278E-2</c:v>
                </c:pt>
                <c:pt idx="23">
                  <c:v>7.9243999999999995E-2</c:v>
                </c:pt>
                <c:pt idx="24">
                  <c:v>2.8183E-2</c:v>
                </c:pt>
                <c:pt idx="25">
                  <c:v>2.0889000000000001E-2</c:v>
                </c:pt>
                <c:pt idx="26">
                  <c:v>1.5473000000000001E-2</c:v>
                </c:pt>
                <c:pt idx="27">
                  <c:v>1.6025999999999999E-2</c:v>
                </c:pt>
                <c:pt idx="28">
                  <c:v>#N/A</c:v>
                </c:pt>
                <c:pt idx="29">
                  <c:v>8.4769999999999998E-2</c:v>
                </c:pt>
                <c:pt idx="30">
                  <c:v>#N/A</c:v>
                </c:pt>
                <c:pt idx="31">
                  <c:v>3.2418000000000002E-2</c:v>
                </c:pt>
                <c:pt idx="32">
                  <c:v>4.3444999999999998E-2</c:v>
                </c:pt>
                <c:pt idx="33">
                  <c:v>#N/A</c:v>
                </c:pt>
                <c:pt idx="34">
                  <c:v>5.9102000000000002E-2</c:v>
                </c:pt>
                <c:pt idx="35">
                  <c:v>6.2055379000000001E-2</c:v>
                </c:pt>
                <c:pt idx="36">
                  <c:v>7.7596584999999996E-2</c:v>
                </c:pt>
                <c:pt idx="37">
                  <c:v>#N/A</c:v>
                </c:pt>
                <c:pt idx="38">
                  <c:v>4.5748057000000002E-2</c:v>
                </c:pt>
                <c:pt idx="39">
                  <c:v>3.9071904999999997E-2</c:v>
                </c:pt>
                <c:pt idx="40">
                  <c:v>#N/A</c:v>
                </c:pt>
                <c:pt idx="41">
                  <c:v>#N/A</c:v>
                </c:pt>
                <c:pt idx="42">
                  <c:v>8.9307211999999997E-2</c:v>
                </c:pt>
                <c:pt idx="43">
                  <c:v>3.8743569999999998E-2</c:v>
                </c:pt>
                <c:pt idx="44">
                  <c:v>3.4475210999999999E-2</c:v>
                </c:pt>
                <c:pt idx="45">
                  <c:v>7.5079348000000004E-2</c:v>
                </c:pt>
              </c:numCache>
            </c:numRef>
          </c:val>
          <c:smooth val="0"/>
          <c:extLst>
            <c:ext xmlns:c16="http://schemas.microsoft.com/office/drawing/2014/chart" uri="{C3380CC4-5D6E-409C-BE32-E72D297353CC}">
              <c16:uniqueId val="{00000000-5E5A-40F9-8752-6F23503B42D7}"/>
            </c:ext>
          </c:extLst>
        </c:ser>
        <c:ser>
          <c:idx val="1"/>
          <c:order val="1"/>
          <c:tx>
            <c:strRef>
              <c:f>Junk!$NY$2</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Junk!$NY$3:$NY$59</c:f>
              <c:numCache>
                <c:formatCode>General</c:formatCode>
                <c:ptCount val="57"/>
                <c:pt idx="0">
                  <c:v>2.3712007E-2</c:v>
                </c:pt>
                <c:pt idx="1">
                  <c:v>#N/A</c:v>
                </c:pt>
                <c:pt idx="2">
                  <c:v>3.7184738000000002E-2</c:v>
                </c:pt>
                <c:pt idx="3">
                  <c:v>0.10702737700000001</c:v>
                </c:pt>
                <c:pt idx="4">
                  <c:v>2.0047424000000001E-2</c:v>
                </c:pt>
                <c:pt idx="5">
                  <c:v>1.5736150000000001E-2</c:v>
                </c:pt>
                <c:pt idx="6">
                  <c:v>#N/A</c:v>
                </c:pt>
                <c:pt idx="7">
                  <c:v>1.4442768E-2</c:v>
                </c:pt>
                <c:pt idx="8">
                  <c:v>4.4082776460444062E-2</c:v>
                </c:pt>
                <c:pt idx="9">
                  <c:v>2.1664151756844149E-2</c:v>
                </c:pt>
                <c:pt idx="10">
                  <c:v>3.6645828842422935E-2</c:v>
                </c:pt>
                <c:pt idx="11">
                  <c:v>3.6969174391032547E-2</c:v>
                </c:pt>
                <c:pt idx="12">
                  <c:v>8.0513041603793925E-2</c:v>
                </c:pt>
                <c:pt idx="13">
                  <c:v>2.4358697995257601E-2</c:v>
                </c:pt>
                <c:pt idx="14">
                  <c:v>5.2489760724294031E-2</c:v>
                </c:pt>
                <c:pt idx="15">
                  <c:v>6.3699073076093987E-2</c:v>
                </c:pt>
                <c:pt idx="16">
                  <c:v>#N/A</c:v>
                </c:pt>
                <c:pt idx="17">
                  <c:v>5.419754451941157E-2</c:v>
                </c:pt>
                <c:pt idx="18">
                  <c:v>3.705342329388342E-2</c:v>
                </c:pt>
                <c:pt idx="19">
                  <c:v>4.6344430925782547E-2</c:v>
                </c:pt>
                <c:pt idx="20">
                  <c:v>2.9532131401393647E-2</c:v>
                </c:pt>
                <c:pt idx="21">
                  <c:v>2.9729999999999999E-2</c:v>
                </c:pt>
                <c:pt idx="22">
                  <c:v>4.4318999999999997E-2</c:v>
                </c:pt>
                <c:pt idx="23">
                  <c:v>8.6317000000000005E-2</c:v>
                </c:pt>
                <c:pt idx="24">
                  <c:v>2.332E-2</c:v>
                </c:pt>
                <c:pt idx="25">
                  <c:v>1.9782999999999999E-2</c:v>
                </c:pt>
                <c:pt idx="26">
                  <c:v>1.5914999999999999E-2</c:v>
                </c:pt>
                <c:pt idx="27">
                  <c:v>1.5694E-2</c:v>
                </c:pt>
                <c:pt idx="28">
                  <c:v>#N/A</c:v>
                </c:pt>
                <c:pt idx="29">
                  <c:v>#N/A</c:v>
                </c:pt>
                <c:pt idx="30">
                  <c:v>#N/A</c:v>
                </c:pt>
                <c:pt idx="31">
                  <c:v>2.9661E-2</c:v>
                </c:pt>
                <c:pt idx="32">
                  <c:v>3.3079999999999998E-2</c:v>
                </c:pt>
                <c:pt idx="33">
                  <c:v>#N/A</c:v>
                </c:pt>
                <c:pt idx="34">
                  <c:v>4.5208999999999999E-2</c:v>
                </c:pt>
                <c:pt idx="35">
                  <c:v>4.8593629999999999E-2</c:v>
                </c:pt>
                <c:pt idx="36">
                  <c:v>5.9319251000000003E-2</c:v>
                </c:pt>
                <c:pt idx="37">
                  <c:v>#N/A</c:v>
                </c:pt>
                <c:pt idx="38">
                  <c:v>3.2286308E-2</c:v>
                </c:pt>
                <c:pt idx="39">
                  <c:v>2.3640143999999998E-2</c:v>
                </c:pt>
                <c:pt idx="40">
                  <c:v>#N/A</c:v>
                </c:pt>
                <c:pt idx="41">
                  <c:v>#N/A</c:v>
                </c:pt>
                <c:pt idx="42">
                  <c:v>7.9238262000000004E-2</c:v>
                </c:pt>
                <c:pt idx="43">
                  <c:v>3.2176863E-2</c:v>
                </c:pt>
                <c:pt idx="44">
                  <c:v>2.9987961E-2</c:v>
                </c:pt>
                <c:pt idx="45">
                  <c:v>7.3547115999999996E-2</c:v>
                </c:pt>
              </c:numCache>
            </c:numRef>
          </c:val>
          <c:smooth val="0"/>
          <c:extLst>
            <c:ext xmlns:c16="http://schemas.microsoft.com/office/drawing/2014/chart" uri="{C3380CC4-5D6E-409C-BE32-E72D297353CC}">
              <c16:uniqueId val="{00000001-5E5A-40F9-8752-6F23503B42D7}"/>
            </c:ext>
          </c:extLst>
        </c:ser>
        <c:dLbls>
          <c:showLegendKey val="0"/>
          <c:showVal val="0"/>
          <c:showCatName val="0"/>
          <c:showSerName val="0"/>
          <c:showPercent val="0"/>
          <c:showBubbleSize val="0"/>
        </c:dLbls>
        <c:marker val="1"/>
        <c:smooth val="0"/>
        <c:axId val="1841518896"/>
        <c:axId val="1841532208"/>
      </c:lineChart>
      <c:dateAx>
        <c:axId val="18415188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32208"/>
        <c:crosses val="autoZero"/>
        <c:auto val="1"/>
        <c:lblOffset val="100"/>
        <c:baseTimeUnit val="days"/>
      </c:dateAx>
      <c:valAx>
        <c:axId val="184153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1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Junk!$MO$2</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Junk!$MO$3:$MO$58</c:f>
              <c:numCache>
                <c:formatCode>General</c:formatCode>
                <c:ptCount val="56"/>
                <c:pt idx="0">
                  <c:v>0.89500000000000002</c:v>
                </c:pt>
                <c:pt idx="1">
                  <c:v>1.5</c:v>
                </c:pt>
                <c:pt idx="2">
                  <c:v>5.26</c:v>
                </c:pt>
                <c:pt idx="3">
                  <c:v>5.51</c:v>
                </c:pt>
                <c:pt idx="4">
                  <c:v>5.04</c:v>
                </c:pt>
                <c:pt idx="5">
                  <c:v>5.64</c:v>
                </c:pt>
                <c:pt idx="6">
                  <c:v>5.22</c:v>
                </c:pt>
                <c:pt idx="7">
                  <c:v>4.93</c:v>
                </c:pt>
                <c:pt idx="8">
                  <c:v>7.04</c:v>
                </c:pt>
                <c:pt idx="9">
                  <c:v>6.28</c:v>
                </c:pt>
                <c:pt idx="10">
                  <c:v>6.26</c:v>
                </c:pt>
                <c:pt idx="11">
                  <c:v>5.04</c:v>
                </c:pt>
                <c:pt idx="12">
                  <c:v>1.7</c:v>
                </c:pt>
                <c:pt idx="13">
                  <c:v>0.61</c:v>
                </c:pt>
                <c:pt idx="14">
                  <c:v>1.68</c:v>
                </c:pt>
                <c:pt idx="15">
                  <c:v>2.39</c:v>
                </c:pt>
                <c:pt idx="16">
                  <c:v>#N/A</c:v>
                </c:pt>
                <c:pt idx="17">
                  <c:v>1.41</c:v>
                </c:pt>
                <c:pt idx="18">
                  <c:v>0.124</c:v>
                </c:pt>
                <c:pt idx="19">
                  <c:v>4.2300000000000004</c:v>
                </c:pt>
                <c:pt idx="20">
                  <c:v>3.08</c:v>
                </c:pt>
                <c:pt idx="21">
                  <c:v>4.28</c:v>
                </c:pt>
                <c:pt idx="22">
                  <c:v>3.64</c:v>
                </c:pt>
                <c:pt idx="23">
                  <c:v>4.68</c:v>
                </c:pt>
                <c:pt idx="24">
                  <c:v>3.86</c:v>
                </c:pt>
                <c:pt idx="25">
                  <c:v>3.96</c:v>
                </c:pt>
                <c:pt idx="26">
                  <c:v>2.94</c:v>
                </c:pt>
                <c:pt idx="27">
                  <c:v>2.97</c:v>
                </c:pt>
                <c:pt idx="28">
                  <c:v>2.8</c:v>
                </c:pt>
                <c:pt idx="29">
                  <c:v>6.67</c:v>
                </c:pt>
                <c:pt idx="30">
                  <c:v>7.13</c:v>
                </c:pt>
                <c:pt idx="31">
                  <c:v>#N/A</c:v>
                </c:pt>
                <c:pt idx="32">
                  <c:v>3.56</c:v>
                </c:pt>
                <c:pt idx="33">
                  <c:v>6.22</c:v>
                </c:pt>
                <c:pt idx="34">
                  <c:v>6.12</c:v>
                </c:pt>
                <c:pt idx="35">
                  <c:v>5.28</c:v>
                </c:pt>
                <c:pt idx="36">
                  <c:v>3.33</c:v>
                </c:pt>
                <c:pt idx="37">
                  <c:v>5.4</c:v>
                </c:pt>
                <c:pt idx="38">
                  <c:v>3.9</c:v>
                </c:pt>
                <c:pt idx="39">
                  <c:v>0.68300000000000005</c:v>
                </c:pt>
                <c:pt idx="40">
                  <c:v>#N/A</c:v>
                </c:pt>
                <c:pt idx="41">
                  <c:v>#N/A</c:v>
                </c:pt>
                <c:pt idx="42">
                  <c:v>3.24</c:v>
                </c:pt>
                <c:pt idx="43">
                  <c:v>0.19400000000000001</c:v>
                </c:pt>
                <c:pt idx="44">
                  <c:v>2.1</c:v>
                </c:pt>
                <c:pt idx="45">
                  <c:v>4.43</c:v>
                </c:pt>
              </c:numCache>
            </c:numRef>
          </c:val>
          <c:smooth val="0"/>
          <c:extLst>
            <c:ext xmlns:c16="http://schemas.microsoft.com/office/drawing/2014/chart" uri="{C3380CC4-5D6E-409C-BE32-E72D297353CC}">
              <c16:uniqueId val="{00000000-DFCA-4904-98D8-20D650CFA7D5}"/>
            </c:ext>
          </c:extLst>
        </c:ser>
        <c:ser>
          <c:idx val="1"/>
          <c:order val="1"/>
          <c:tx>
            <c:strRef>
              <c:f>Junk!$NZ$2</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Junk!$NZ$3:$NZ$59</c:f>
              <c:numCache>
                <c:formatCode>General</c:formatCode>
                <c:ptCount val="57"/>
                <c:pt idx="0">
                  <c:v>0.59899999999999998</c:v>
                </c:pt>
                <c:pt idx="1">
                  <c:v>#N/A</c:v>
                </c:pt>
                <c:pt idx="2">
                  <c:v>4.78</c:v>
                </c:pt>
                <c:pt idx="3">
                  <c:v>5.26</c:v>
                </c:pt>
                <c:pt idx="4">
                  <c:v>4.7300000000000004</c:v>
                </c:pt>
                <c:pt idx="5">
                  <c:v>5.31</c:v>
                </c:pt>
                <c:pt idx="6">
                  <c:v>4.79</c:v>
                </c:pt>
                <c:pt idx="7">
                  <c:v>4.42</c:v>
                </c:pt>
                <c:pt idx="8">
                  <c:v>6.55</c:v>
                </c:pt>
                <c:pt idx="9">
                  <c:v>5.66</c:v>
                </c:pt>
                <c:pt idx="10">
                  <c:v>5.47</c:v>
                </c:pt>
                <c:pt idx="11">
                  <c:v>4.66</c:v>
                </c:pt>
                <c:pt idx="12">
                  <c:v>1.19</c:v>
                </c:pt>
                <c:pt idx="13">
                  <c:v>0.45600000000000002</c:v>
                </c:pt>
                <c:pt idx="14">
                  <c:v>1.17</c:v>
                </c:pt>
                <c:pt idx="15">
                  <c:v>1.97</c:v>
                </c:pt>
                <c:pt idx="16">
                  <c:v>#N/A</c:v>
                </c:pt>
                <c:pt idx="17">
                  <c:v>1.18</c:v>
                </c:pt>
                <c:pt idx="18">
                  <c:v>5.5199999999999999E-2</c:v>
                </c:pt>
                <c:pt idx="19">
                  <c:v>3.95</c:v>
                </c:pt>
                <c:pt idx="20">
                  <c:v>2.75</c:v>
                </c:pt>
                <c:pt idx="21">
                  <c:v>3.93</c:v>
                </c:pt>
                <c:pt idx="22">
                  <c:v>3.37</c:v>
                </c:pt>
                <c:pt idx="23">
                  <c:v>4.5</c:v>
                </c:pt>
                <c:pt idx="24">
                  <c:v>3.51</c:v>
                </c:pt>
                <c:pt idx="25">
                  <c:v>3.61</c:v>
                </c:pt>
                <c:pt idx="26">
                  <c:v>2.4900000000000002</c:v>
                </c:pt>
                <c:pt idx="27">
                  <c:v>2.5099999999999998</c:v>
                </c:pt>
                <c:pt idx="28">
                  <c:v>1.72</c:v>
                </c:pt>
                <c:pt idx="29">
                  <c:v>5.74</c:v>
                </c:pt>
                <c:pt idx="30">
                  <c:v>#N/A</c:v>
                </c:pt>
                <c:pt idx="31">
                  <c:v>#N/A</c:v>
                </c:pt>
                <c:pt idx="32">
                  <c:v>2.98</c:v>
                </c:pt>
                <c:pt idx="33">
                  <c:v>5.51</c:v>
                </c:pt>
                <c:pt idx="34">
                  <c:v>5.51</c:v>
                </c:pt>
                <c:pt idx="35">
                  <c:v>4.83</c:v>
                </c:pt>
                <c:pt idx="36">
                  <c:v>2.82</c:v>
                </c:pt>
                <c:pt idx="37">
                  <c:v>5</c:v>
                </c:pt>
                <c:pt idx="38">
                  <c:v>3.18</c:v>
                </c:pt>
                <c:pt idx="39">
                  <c:v>0.84099999999999997</c:v>
                </c:pt>
                <c:pt idx="40">
                  <c:v>#N/A</c:v>
                </c:pt>
                <c:pt idx="41">
                  <c:v>#N/A</c:v>
                </c:pt>
                <c:pt idx="42">
                  <c:v>2.95</c:v>
                </c:pt>
                <c:pt idx="43">
                  <c:v>0.22900000000000001</c:v>
                </c:pt>
                <c:pt idx="44">
                  <c:v>1.75</c:v>
                </c:pt>
                <c:pt idx="45">
                  <c:v>4.22</c:v>
                </c:pt>
              </c:numCache>
            </c:numRef>
          </c:val>
          <c:smooth val="0"/>
          <c:extLst>
            <c:ext xmlns:c16="http://schemas.microsoft.com/office/drawing/2014/chart" uri="{C3380CC4-5D6E-409C-BE32-E72D297353CC}">
              <c16:uniqueId val="{00000001-DFCA-4904-98D8-20D650CFA7D5}"/>
            </c:ext>
          </c:extLst>
        </c:ser>
        <c:dLbls>
          <c:showLegendKey val="0"/>
          <c:showVal val="0"/>
          <c:showCatName val="0"/>
          <c:showSerName val="0"/>
          <c:showPercent val="0"/>
          <c:showBubbleSize val="0"/>
        </c:dLbls>
        <c:marker val="1"/>
        <c:smooth val="0"/>
        <c:axId val="1468654032"/>
        <c:axId val="1468653200"/>
      </c:lineChart>
      <c:dateAx>
        <c:axId val="14686540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3200"/>
        <c:crosses val="autoZero"/>
        <c:auto val="1"/>
        <c:lblOffset val="100"/>
        <c:baseTimeUnit val="days"/>
      </c:dateAx>
      <c:valAx>
        <c:axId val="146865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Junk!$MQ$2</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Junk!$MQ$3:$MQ$58</c:f>
              <c:numCache>
                <c:formatCode>General</c:formatCode>
                <c:ptCount val="56"/>
                <c:pt idx="0">
                  <c:v>29.6</c:v>
                </c:pt>
                <c:pt idx="1">
                  <c:v>29.2</c:v>
                </c:pt>
                <c:pt idx="2">
                  <c:v>41.3</c:v>
                </c:pt>
                <c:pt idx="3">
                  <c:v>73.099999999999994</c:v>
                </c:pt>
                <c:pt idx="4">
                  <c:v>26.2</c:v>
                </c:pt>
                <c:pt idx="5">
                  <c:v>18.899999999999999</c:v>
                </c:pt>
                <c:pt idx="6">
                  <c:v>10.1</c:v>
                </c:pt>
                <c:pt idx="7">
                  <c:v>14.2</c:v>
                </c:pt>
                <c:pt idx="8">
                  <c:v>42.4</c:v>
                </c:pt>
                <c:pt idx="9">
                  <c:v>24.8</c:v>
                </c:pt>
                <c:pt idx="10">
                  <c:v>39.6</c:v>
                </c:pt>
                <c:pt idx="11">
                  <c:v>34.299999999999997</c:v>
                </c:pt>
                <c:pt idx="12">
                  <c:v>63.2</c:v>
                </c:pt>
                <c:pt idx="13">
                  <c:v>62.5</c:v>
                </c:pt>
                <c:pt idx="14">
                  <c:v>70.3</c:v>
                </c:pt>
                <c:pt idx="15">
                  <c:v>71</c:v>
                </c:pt>
                <c:pt idx="16">
                  <c:v>#N/A</c:v>
                </c:pt>
                <c:pt idx="17">
                  <c:v>58.6</c:v>
                </c:pt>
                <c:pt idx="18">
                  <c:v>41.5</c:v>
                </c:pt>
                <c:pt idx="19">
                  <c:v>39.200000000000003</c:v>
                </c:pt>
                <c:pt idx="20">
                  <c:v>29.8</c:v>
                </c:pt>
                <c:pt idx="21">
                  <c:v>30</c:v>
                </c:pt>
                <c:pt idx="22">
                  <c:v>25.3</c:v>
                </c:pt>
                <c:pt idx="23">
                  <c:v>59</c:v>
                </c:pt>
                <c:pt idx="24">
                  <c:v>14.5</c:v>
                </c:pt>
                <c:pt idx="25">
                  <c:v>10.4</c:v>
                </c:pt>
                <c:pt idx="26">
                  <c:v>3.36</c:v>
                </c:pt>
                <c:pt idx="27">
                  <c:v>4.59</c:v>
                </c:pt>
                <c:pt idx="28">
                  <c:v>377</c:v>
                </c:pt>
                <c:pt idx="29">
                  <c:v>42.6</c:v>
                </c:pt>
                <c:pt idx="30">
                  <c:v>61.9</c:v>
                </c:pt>
                <c:pt idx="31">
                  <c:v>#N/A</c:v>
                </c:pt>
                <c:pt idx="32">
                  <c:v>36.700000000000003</c:v>
                </c:pt>
                <c:pt idx="33">
                  <c:v>65.5</c:v>
                </c:pt>
                <c:pt idx="34">
                  <c:v>48</c:v>
                </c:pt>
                <c:pt idx="35">
                  <c:v>57.2</c:v>
                </c:pt>
                <c:pt idx="36">
                  <c:v>66</c:v>
                </c:pt>
                <c:pt idx="37">
                  <c:v>207</c:v>
                </c:pt>
                <c:pt idx="38">
                  <c:v>45.1</c:v>
                </c:pt>
                <c:pt idx="39">
                  <c:v>36.799999999999997</c:v>
                </c:pt>
                <c:pt idx="40">
                  <c:v>#N/A</c:v>
                </c:pt>
                <c:pt idx="41">
                  <c:v>#N/A</c:v>
                </c:pt>
                <c:pt idx="42">
                  <c:v>85.2</c:v>
                </c:pt>
                <c:pt idx="43">
                  <c:v>38.1</c:v>
                </c:pt>
                <c:pt idx="44">
                  <c:v>31.8</c:v>
                </c:pt>
                <c:pt idx="45">
                  <c:v>69</c:v>
                </c:pt>
              </c:numCache>
            </c:numRef>
          </c:val>
          <c:smooth val="0"/>
          <c:extLst>
            <c:ext xmlns:c16="http://schemas.microsoft.com/office/drawing/2014/chart" uri="{C3380CC4-5D6E-409C-BE32-E72D297353CC}">
              <c16:uniqueId val="{00000000-5731-4E1E-A563-62E81D5C75BB}"/>
            </c:ext>
          </c:extLst>
        </c:ser>
        <c:ser>
          <c:idx val="1"/>
          <c:order val="1"/>
          <c:tx>
            <c:strRef>
              <c:f>Junk!$OB$2</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Junk!$OB$3:$OB$59</c:f>
              <c:numCache>
                <c:formatCode>General</c:formatCode>
                <c:ptCount val="57"/>
                <c:pt idx="0">
                  <c:v>24.6</c:v>
                </c:pt>
                <c:pt idx="1">
                  <c:v>#N/A</c:v>
                </c:pt>
                <c:pt idx="2">
                  <c:v>38.1</c:v>
                </c:pt>
                <c:pt idx="3">
                  <c:v>72.3</c:v>
                </c:pt>
                <c:pt idx="4">
                  <c:v>22.1</c:v>
                </c:pt>
                <c:pt idx="5">
                  <c:v>14.7</c:v>
                </c:pt>
                <c:pt idx="6">
                  <c:v>7.1</c:v>
                </c:pt>
                <c:pt idx="7">
                  <c:v>12</c:v>
                </c:pt>
                <c:pt idx="8">
                  <c:v>41.9</c:v>
                </c:pt>
                <c:pt idx="9">
                  <c:v>20.399999999999999</c:v>
                </c:pt>
                <c:pt idx="10">
                  <c:v>33</c:v>
                </c:pt>
                <c:pt idx="11">
                  <c:v>24.8</c:v>
                </c:pt>
                <c:pt idx="12">
                  <c:v>42.5</c:v>
                </c:pt>
                <c:pt idx="13">
                  <c:v>21.1</c:v>
                </c:pt>
                <c:pt idx="14">
                  <c:v>49.9</c:v>
                </c:pt>
                <c:pt idx="15">
                  <c:v>62</c:v>
                </c:pt>
                <c:pt idx="16">
                  <c:v>#N/A</c:v>
                </c:pt>
                <c:pt idx="17">
                  <c:v>50.7</c:v>
                </c:pt>
                <c:pt idx="18">
                  <c:v>29.5</c:v>
                </c:pt>
                <c:pt idx="19">
                  <c:v>38.6</c:v>
                </c:pt>
                <c:pt idx="20">
                  <c:v>22.1</c:v>
                </c:pt>
                <c:pt idx="21">
                  <c:v>27</c:v>
                </c:pt>
                <c:pt idx="22">
                  <c:v>20.100000000000001</c:v>
                </c:pt>
                <c:pt idx="23">
                  <c:v>61.7</c:v>
                </c:pt>
                <c:pt idx="24">
                  <c:v>14.8</c:v>
                </c:pt>
                <c:pt idx="25">
                  <c:v>10.6</c:v>
                </c:pt>
                <c:pt idx="26">
                  <c:v>3.63</c:v>
                </c:pt>
                <c:pt idx="27">
                  <c:v>4.6900000000000004</c:v>
                </c:pt>
                <c:pt idx="28">
                  <c:v>19.5</c:v>
                </c:pt>
                <c:pt idx="29">
                  <c:v>50.5</c:v>
                </c:pt>
                <c:pt idx="30">
                  <c:v>#N/A</c:v>
                </c:pt>
                <c:pt idx="31">
                  <c:v>#N/A</c:v>
                </c:pt>
                <c:pt idx="32">
                  <c:v>28.1</c:v>
                </c:pt>
                <c:pt idx="33">
                  <c:v>64.8</c:v>
                </c:pt>
                <c:pt idx="34">
                  <c:v>40.1</c:v>
                </c:pt>
                <c:pt idx="35">
                  <c:v>45.4</c:v>
                </c:pt>
                <c:pt idx="36">
                  <c:v>54.9</c:v>
                </c:pt>
                <c:pt idx="37">
                  <c:v>207</c:v>
                </c:pt>
                <c:pt idx="38">
                  <c:v>31.9</c:v>
                </c:pt>
                <c:pt idx="39">
                  <c:v>19.7</c:v>
                </c:pt>
                <c:pt idx="40">
                  <c:v>#N/A</c:v>
                </c:pt>
                <c:pt idx="41">
                  <c:v>#N/A</c:v>
                </c:pt>
                <c:pt idx="42">
                  <c:v>78.8</c:v>
                </c:pt>
                <c:pt idx="43">
                  <c:v>30.4</c:v>
                </c:pt>
                <c:pt idx="44">
                  <c:v>28.4</c:v>
                </c:pt>
                <c:pt idx="45">
                  <c:v>69.400000000000006</c:v>
                </c:pt>
              </c:numCache>
            </c:numRef>
          </c:val>
          <c:smooth val="0"/>
          <c:extLst>
            <c:ext xmlns:c16="http://schemas.microsoft.com/office/drawing/2014/chart" uri="{C3380CC4-5D6E-409C-BE32-E72D297353CC}">
              <c16:uniqueId val="{00000001-5731-4E1E-A563-62E81D5C75BB}"/>
            </c:ext>
          </c:extLst>
        </c:ser>
        <c:dLbls>
          <c:showLegendKey val="0"/>
          <c:showVal val="0"/>
          <c:showCatName val="0"/>
          <c:showSerName val="0"/>
          <c:showPercent val="0"/>
          <c:showBubbleSize val="0"/>
        </c:dLbls>
        <c:marker val="1"/>
        <c:smooth val="0"/>
        <c:axId val="1830772992"/>
        <c:axId val="1830773408"/>
      </c:lineChart>
      <c:dateAx>
        <c:axId val="1830772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73408"/>
        <c:crosses val="autoZero"/>
        <c:auto val="1"/>
        <c:lblOffset val="100"/>
        <c:baseTimeUnit val="days"/>
      </c:dateAx>
      <c:valAx>
        <c:axId val="1830773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72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Junk!$MR$2</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Junk!$MR$3:$MR$58</c:f>
              <c:numCache>
                <c:formatCode>General</c:formatCode>
                <c:ptCount val="56"/>
                <c:pt idx="0">
                  <c:v>0.85586206899999995</c:v>
                </c:pt>
                <c:pt idx="1">
                  <c:v>11.00483092</c:v>
                </c:pt>
                <c:pt idx="2">
                  <c:v>1.244633731</c:v>
                </c:pt>
                <c:pt idx="3">
                  <c:v>9.3790884719999994</c:v>
                </c:pt>
                <c:pt idx="4">
                  <c:v>1.108414239</c:v>
                </c:pt>
                <c:pt idx="5">
                  <c:v>1.5729549249999999</c:v>
                </c:pt>
                <c:pt idx="6">
                  <c:v>1.3158625479999999</c:v>
                </c:pt>
                <c:pt idx="7">
                  <c:v>1.304666667</c:v>
                </c:pt>
                <c:pt idx="8">
                  <c:v>4.2330935250000001</c:v>
                </c:pt>
                <c:pt idx="9">
                  <c:v>2.9238578679999998</c:v>
                </c:pt>
                <c:pt idx="10">
                  <c:v>4.1440000000000001</c:v>
                </c:pt>
                <c:pt idx="11">
                  <c:v>2.4864677309999998</c:v>
                </c:pt>
                <c:pt idx="12">
                  <c:v>3.3656716420000001</c:v>
                </c:pt>
                <c:pt idx="13">
                  <c:v>5.6984496120000001</c:v>
                </c:pt>
                <c:pt idx="14">
                  <c:v>3.6922015180000001</c:v>
                </c:pt>
                <c:pt idx="15">
                  <c:v>3.3139705880000001</c:v>
                </c:pt>
                <c:pt idx="16">
                  <c:v>#N/A</c:v>
                </c:pt>
                <c:pt idx="17">
                  <c:v>0.36</c:v>
                </c:pt>
                <c:pt idx="18">
                  <c:v>0.36594427200000001</c:v>
                </c:pt>
                <c:pt idx="19">
                  <c:v>0.15925925899999999</c:v>
                </c:pt>
                <c:pt idx="20">
                  <c:v>1.164210526</c:v>
                </c:pt>
                <c:pt idx="21">
                  <c:v>1.0854253840000001</c:v>
                </c:pt>
                <c:pt idx="22">
                  <c:v>1.2996666670000001</c:v>
                </c:pt>
                <c:pt idx="23">
                  <c:v>8.2838461540000008</c:v>
                </c:pt>
                <c:pt idx="24">
                  <c:v>1.6514782610000001</c:v>
                </c:pt>
                <c:pt idx="25">
                  <c:v>2.1825783969999999</c:v>
                </c:pt>
                <c:pt idx="26">
                  <c:v>1.3111999999999968</c:v>
                </c:pt>
                <c:pt idx="27">
                  <c:v>0.9139999999999987</c:v>
                </c:pt>
                <c:pt idx="28">
                  <c:v>#N/A</c:v>
                </c:pt>
                <c:pt idx="29">
                  <c:v>19.401333333333355</c:v>
                </c:pt>
                <c:pt idx="30">
                  <c:v>#N/A</c:v>
                </c:pt>
                <c:pt idx="31">
                  <c:v>6.5816326530612201</c:v>
                </c:pt>
                <c:pt idx="32">
                  <c:v>2.419485294117643</c:v>
                </c:pt>
                <c:pt idx="33">
                  <c:v>#N/A</c:v>
                </c:pt>
                <c:pt idx="34">
                  <c:v>4.6290909090909169</c:v>
                </c:pt>
                <c:pt idx="35">
                  <c:v>5.8455000000000013</c:v>
                </c:pt>
                <c:pt idx="36">
                  <c:v>6.5483333333333364</c:v>
                </c:pt>
                <c:pt idx="37">
                  <c:v>#N/A</c:v>
                </c:pt>
                <c:pt idx="38">
                  <c:v>2.4941414141414149</c:v>
                </c:pt>
                <c:pt idx="39">
                  <c:v>1.402013422818791</c:v>
                </c:pt>
                <c:pt idx="40">
                  <c:v>#N/A</c:v>
                </c:pt>
                <c:pt idx="41">
                  <c:v>#N/A</c:v>
                </c:pt>
                <c:pt idx="42">
                  <c:v>2.068502581755594</c:v>
                </c:pt>
                <c:pt idx="43">
                  <c:v>0.31674418604651705</c:v>
                </c:pt>
                <c:pt idx="44">
                  <c:v>0.19863636363636256</c:v>
                </c:pt>
                <c:pt idx="45">
                  <c:v>2.8053846153846087</c:v>
                </c:pt>
              </c:numCache>
            </c:numRef>
          </c:val>
          <c:smooth val="0"/>
          <c:extLst>
            <c:ext xmlns:c16="http://schemas.microsoft.com/office/drawing/2014/chart" uri="{C3380CC4-5D6E-409C-BE32-E72D297353CC}">
              <c16:uniqueId val="{00000000-F77A-4ECE-95BC-1617711DA6BE}"/>
            </c:ext>
          </c:extLst>
        </c:ser>
        <c:ser>
          <c:idx val="1"/>
          <c:order val="1"/>
          <c:tx>
            <c:strRef>
              <c:f>Junk!$OC$2</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Junk!$OC$3:$OC$58</c:f>
              <c:numCache>
                <c:formatCode>General</c:formatCode>
                <c:ptCount val="56"/>
                <c:pt idx="0">
                  <c:v>3.003816794</c:v>
                </c:pt>
                <c:pt idx="1">
                  <c:v>#N/A</c:v>
                </c:pt>
                <c:pt idx="2">
                  <c:v>1.052</c:v>
                </c:pt>
                <c:pt idx="3">
                  <c:v>10.42079208</c:v>
                </c:pt>
                <c:pt idx="4">
                  <c:v>0.58901098900000004</c:v>
                </c:pt>
                <c:pt idx="5">
                  <c:v>3.4915951970000001</c:v>
                </c:pt>
                <c:pt idx="6">
                  <c:v>2.2057651030000001</c:v>
                </c:pt>
                <c:pt idx="7">
                  <c:v>4.2042297980000001</c:v>
                </c:pt>
                <c:pt idx="8">
                  <c:v>13.860750850000001</c:v>
                </c:pt>
                <c:pt idx="9">
                  <c:v>2.324909747</c:v>
                </c:pt>
                <c:pt idx="10">
                  <c:v>2.6037593979999998</c:v>
                </c:pt>
                <c:pt idx="11">
                  <c:v>14.49125475</c:v>
                </c:pt>
                <c:pt idx="12">
                  <c:v>42.106854839999997</c:v>
                </c:pt>
                <c:pt idx="13">
                  <c:v>10.389528800000001</c:v>
                </c:pt>
                <c:pt idx="14">
                  <c:v>2.7912751679999999</c:v>
                </c:pt>
                <c:pt idx="15">
                  <c:v>3.7606666670000002</c:v>
                </c:pt>
                <c:pt idx="16">
                  <c:v>0.69968152900000002</c:v>
                </c:pt>
                <c:pt idx="17">
                  <c:v>2.1343653250000001</c:v>
                </c:pt>
                <c:pt idx="18">
                  <c:v>5.2452173909999997</c:v>
                </c:pt>
                <c:pt idx="19">
                  <c:v>3.8244556109999999</c:v>
                </c:pt>
                <c:pt idx="20">
                  <c:v>1.1170909090000001</c:v>
                </c:pt>
                <c:pt idx="21">
                  <c:v>25.908666669999999</c:v>
                </c:pt>
                <c:pt idx="22">
                  <c:v>12.43</c:v>
                </c:pt>
                <c:pt idx="23">
                  <c:v>4.491333333</c:v>
                </c:pt>
                <c:pt idx="24">
                  <c:v>1.752666667</c:v>
                </c:pt>
                <c:pt idx="25">
                  <c:v>1.3063999999999965</c:v>
                </c:pt>
                <c:pt idx="26">
                  <c:v>0.59239999999999782</c:v>
                </c:pt>
                <c:pt idx="27">
                  <c:v>#N/A</c:v>
                </c:pt>
                <c:pt idx="28">
                  <c:v>24.262411347517734</c:v>
                </c:pt>
                <c:pt idx="29">
                  <c:v>#N/A</c:v>
                </c:pt>
                <c:pt idx="30">
                  <c:v>3.4593856655290089</c:v>
                </c:pt>
                <c:pt idx="31">
                  <c:v>2.877595628415301</c:v>
                </c:pt>
                <c:pt idx="32">
                  <c:v>#N/A</c:v>
                </c:pt>
                <c:pt idx="33">
                  <c:v>3.248085106382971</c:v>
                </c:pt>
                <c:pt idx="34">
                  <c:v>3.6613333333333364</c:v>
                </c:pt>
                <c:pt idx="35">
                  <c:v>5.2149999999999963</c:v>
                </c:pt>
                <c:pt idx="36">
                  <c:v>#N/A</c:v>
                </c:pt>
                <c:pt idx="37">
                  <c:v>1.253898305084745</c:v>
                </c:pt>
                <c:pt idx="38">
                  <c:v>2.3767088607594951</c:v>
                </c:pt>
                <c:pt idx="39">
                  <c:v>1.5424812030075166</c:v>
                </c:pt>
                <c:pt idx="40">
                  <c:v>#N/A</c:v>
                </c:pt>
                <c:pt idx="41">
                  <c:v>#N/A</c:v>
                </c:pt>
                <c:pt idx="42">
                  <c:v>0.69238095238094932</c:v>
                </c:pt>
                <c:pt idx="43">
                  <c:v>1E-4</c:v>
                </c:pt>
                <c:pt idx="44">
                  <c:v>2.4921874999999982</c:v>
                </c:pt>
                <c:pt idx="45">
                  <c:v>#N/A</c:v>
                </c:pt>
              </c:numCache>
            </c:numRef>
          </c:val>
          <c:smooth val="0"/>
          <c:extLst>
            <c:ext xmlns:c16="http://schemas.microsoft.com/office/drawing/2014/chart" uri="{C3380CC4-5D6E-409C-BE32-E72D297353CC}">
              <c16:uniqueId val="{00000001-F77A-4ECE-95BC-1617711DA6BE}"/>
            </c:ext>
          </c:extLst>
        </c:ser>
        <c:dLbls>
          <c:showLegendKey val="0"/>
          <c:showVal val="0"/>
          <c:showCatName val="0"/>
          <c:showSerName val="0"/>
          <c:showPercent val="0"/>
          <c:showBubbleSize val="0"/>
        </c:dLbls>
        <c:marker val="1"/>
        <c:smooth val="0"/>
        <c:axId val="1892003984"/>
        <c:axId val="1892010640"/>
      </c:lineChart>
      <c:dateAx>
        <c:axId val="189200398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10640"/>
        <c:crosses val="autoZero"/>
        <c:auto val="1"/>
        <c:lblOffset val="100"/>
        <c:baseTimeUnit val="days"/>
      </c:dateAx>
      <c:valAx>
        <c:axId val="1892010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0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Junk!$MK$2</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Junk!$MK$3:$MK$58</c:f>
              <c:numCache>
                <c:formatCode>General</c:formatCode>
                <c:ptCount val="56"/>
                <c:pt idx="0">
                  <c:v>8.74</c:v>
                </c:pt>
                <c:pt idx="1">
                  <c:v>8.32</c:v>
                </c:pt>
                <c:pt idx="2">
                  <c:v>8.43</c:v>
                </c:pt>
                <c:pt idx="3">
                  <c:v>6.72</c:v>
                </c:pt>
                <c:pt idx="4">
                  <c:v>8.85</c:v>
                </c:pt>
                <c:pt idx="5">
                  <c:v>8.9700000000000006</c:v>
                </c:pt>
                <c:pt idx="6">
                  <c:v>8.86</c:v>
                </c:pt>
                <c:pt idx="7">
                  <c:v>8.8000000000000007</c:v>
                </c:pt>
                <c:pt idx="8">
                  <c:v>7.07</c:v>
                </c:pt>
                <c:pt idx="9">
                  <c:v>7.6</c:v>
                </c:pt>
                <c:pt idx="10">
                  <c:v>8.9499999999999993</c:v>
                </c:pt>
                <c:pt idx="11">
                  <c:v>8.25</c:v>
                </c:pt>
                <c:pt idx="12">
                  <c:v>9.57</c:v>
                </c:pt>
                <c:pt idx="13">
                  <c:v>9.1</c:v>
                </c:pt>
                <c:pt idx="14">
                  <c:v>8.4600000000000009</c:v>
                </c:pt>
                <c:pt idx="15">
                  <c:v>8.6199999999999992</c:v>
                </c:pt>
                <c:pt idx="16">
                  <c:v>#N/A</c:v>
                </c:pt>
                <c:pt idx="17">
                  <c:v>#N/A</c:v>
                </c:pt>
                <c:pt idx="18">
                  <c:v>8.24</c:v>
                </c:pt>
                <c:pt idx="19">
                  <c:v>8.51</c:v>
                </c:pt>
                <c:pt idx="20">
                  <c:v>8.4700000000000006</c:v>
                </c:pt>
                <c:pt idx="21">
                  <c:v>8.58</c:v>
                </c:pt>
                <c:pt idx="22">
                  <c:v>8.48</c:v>
                </c:pt>
                <c:pt idx="23">
                  <c:v>#N/A</c:v>
                </c:pt>
                <c:pt idx="24">
                  <c:v>#N/A</c:v>
                </c:pt>
                <c:pt idx="25">
                  <c:v>#N/A</c:v>
                </c:pt>
                <c:pt idx="26">
                  <c:v>#N/A</c:v>
                </c:pt>
                <c:pt idx="27">
                  <c:v>8.3800000000000008</c:v>
                </c:pt>
                <c:pt idx="28">
                  <c:v>#N/A</c:v>
                </c:pt>
                <c:pt idx="29">
                  <c:v>8.58</c:v>
                </c:pt>
                <c:pt idx="30">
                  <c:v>#N/A</c:v>
                </c:pt>
                <c:pt idx="31">
                  <c:v>8.51</c:v>
                </c:pt>
                <c:pt idx="32">
                  <c:v>8.64</c:v>
                </c:pt>
                <c:pt idx="33">
                  <c:v>#N/A</c:v>
                </c:pt>
                <c:pt idx="34">
                  <c:v>8.58</c:v>
                </c:pt>
                <c:pt idx="35">
                  <c:v>8.7200000000000006</c:v>
                </c:pt>
                <c:pt idx="36">
                  <c:v>8.6300000000000008</c:v>
                </c:pt>
                <c:pt idx="37">
                  <c:v>#N/A</c:v>
                </c:pt>
                <c:pt idx="38">
                  <c:v>8.64</c:v>
                </c:pt>
                <c:pt idx="39">
                  <c:v>8.6300000000000008</c:v>
                </c:pt>
                <c:pt idx="40">
                  <c:v>#N/A</c:v>
                </c:pt>
                <c:pt idx="41">
                  <c:v>#N/A</c:v>
                </c:pt>
                <c:pt idx="42">
                  <c:v>#N/A</c:v>
                </c:pt>
                <c:pt idx="43">
                  <c:v>8.4499999999999993</c:v>
                </c:pt>
                <c:pt idx="44">
                  <c:v>8.23</c:v>
                </c:pt>
                <c:pt idx="45">
                  <c:v>8.23</c:v>
                </c:pt>
              </c:numCache>
            </c:numRef>
          </c:val>
          <c:smooth val="0"/>
          <c:extLst>
            <c:ext xmlns:c16="http://schemas.microsoft.com/office/drawing/2014/chart" uri="{C3380CC4-5D6E-409C-BE32-E72D297353CC}">
              <c16:uniqueId val="{00000000-1B01-414C-92A5-3A0DA0F8DE18}"/>
            </c:ext>
          </c:extLst>
        </c:ser>
        <c:ser>
          <c:idx val="1"/>
          <c:order val="1"/>
          <c:tx>
            <c:strRef>
              <c:f>Junk!$NV$2</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Junk!$MF$3:$MF$58</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Junk!$NV$3:$NV$59</c:f>
              <c:numCache>
                <c:formatCode>General</c:formatCode>
                <c:ptCount val="57"/>
                <c:pt idx="0">
                  <c:v>8.5399999999999991</c:v>
                </c:pt>
                <c:pt idx="1">
                  <c:v>#N/A</c:v>
                </c:pt>
                <c:pt idx="2">
                  <c:v>8.39</c:v>
                </c:pt>
                <c:pt idx="3">
                  <c:v>6.41</c:v>
                </c:pt>
                <c:pt idx="4">
                  <c:v>9.02</c:v>
                </c:pt>
                <c:pt idx="5">
                  <c:v>8.94</c:v>
                </c:pt>
                <c:pt idx="6">
                  <c:v>8.67</c:v>
                </c:pt>
                <c:pt idx="7">
                  <c:v>8.7799999999999994</c:v>
                </c:pt>
                <c:pt idx="8">
                  <c:v>6.99</c:v>
                </c:pt>
                <c:pt idx="9">
                  <c:v>7.48</c:v>
                </c:pt>
                <c:pt idx="10">
                  <c:v>8.85</c:v>
                </c:pt>
                <c:pt idx="11">
                  <c:v>8.6999999999999993</c:v>
                </c:pt>
                <c:pt idx="12">
                  <c:v>9.4</c:v>
                </c:pt>
                <c:pt idx="13">
                  <c:v>8.2799999999999994</c:v>
                </c:pt>
                <c:pt idx="14">
                  <c:v>6.92</c:v>
                </c:pt>
                <c:pt idx="15">
                  <c:v>7.81</c:v>
                </c:pt>
                <c:pt idx="16">
                  <c:v>#N/A</c:v>
                </c:pt>
                <c:pt idx="17">
                  <c:v>#N/A</c:v>
                </c:pt>
                <c:pt idx="18">
                  <c:v>8.17</c:v>
                </c:pt>
                <c:pt idx="19">
                  <c:v>8.52</c:v>
                </c:pt>
                <c:pt idx="20">
                  <c:v>8.4700000000000006</c:v>
                </c:pt>
                <c:pt idx="21">
                  <c:v>8.5399999999999991</c:v>
                </c:pt>
                <c:pt idx="22">
                  <c:v>8.7799999999999994</c:v>
                </c:pt>
                <c:pt idx="23">
                  <c:v>#N/A</c:v>
                </c:pt>
                <c:pt idx="24">
                  <c:v>#N/A</c:v>
                </c:pt>
                <c:pt idx="25">
                  <c:v>#N/A</c:v>
                </c:pt>
                <c:pt idx="26">
                  <c:v>#N/A</c:v>
                </c:pt>
                <c:pt idx="27">
                  <c:v>8.39</c:v>
                </c:pt>
                <c:pt idx="28">
                  <c:v>#N/A</c:v>
                </c:pt>
                <c:pt idx="29">
                  <c:v>8.65</c:v>
                </c:pt>
                <c:pt idx="30">
                  <c:v>#N/A</c:v>
                </c:pt>
                <c:pt idx="31">
                  <c:v>8.5</c:v>
                </c:pt>
                <c:pt idx="32">
                  <c:v>8.49</c:v>
                </c:pt>
                <c:pt idx="33">
                  <c:v>#N/A</c:v>
                </c:pt>
                <c:pt idx="34">
                  <c:v>8.4700000000000006</c:v>
                </c:pt>
                <c:pt idx="35">
                  <c:v>8.67</c:v>
                </c:pt>
                <c:pt idx="36">
                  <c:v>8.5500000000000007</c:v>
                </c:pt>
                <c:pt idx="37">
                  <c:v>#N/A</c:v>
                </c:pt>
                <c:pt idx="38">
                  <c:v>8.3800000000000008</c:v>
                </c:pt>
                <c:pt idx="39">
                  <c:v>8.18</c:v>
                </c:pt>
                <c:pt idx="40">
                  <c:v>#N/A</c:v>
                </c:pt>
                <c:pt idx="41">
                  <c:v>#N/A</c:v>
                </c:pt>
                <c:pt idx="42">
                  <c:v>#N/A</c:v>
                </c:pt>
                <c:pt idx="43">
                  <c:v>8.17</c:v>
                </c:pt>
                <c:pt idx="44">
                  <c:v>8.2100000000000009</c:v>
                </c:pt>
                <c:pt idx="45">
                  <c:v>8.19</c:v>
                </c:pt>
              </c:numCache>
            </c:numRef>
          </c:val>
          <c:smooth val="0"/>
          <c:extLst>
            <c:ext xmlns:c16="http://schemas.microsoft.com/office/drawing/2014/chart" uri="{C3380CC4-5D6E-409C-BE32-E72D297353CC}">
              <c16:uniqueId val="{00000001-1B01-414C-92A5-3A0DA0F8DE18}"/>
            </c:ext>
          </c:extLst>
        </c:ser>
        <c:dLbls>
          <c:showLegendKey val="0"/>
          <c:showVal val="0"/>
          <c:showCatName val="0"/>
          <c:showSerName val="0"/>
          <c:showPercent val="0"/>
          <c:showBubbleSize val="0"/>
        </c:dLbls>
        <c:marker val="1"/>
        <c:smooth val="0"/>
        <c:axId val="1464646096"/>
        <c:axId val="1464651088"/>
      </c:lineChart>
      <c:dateAx>
        <c:axId val="14646460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51088"/>
        <c:crosses val="autoZero"/>
        <c:auto val="1"/>
        <c:lblOffset val="100"/>
        <c:baseTimeUnit val="days"/>
      </c:dateAx>
      <c:valAx>
        <c:axId val="1464651088"/>
        <c:scaling>
          <c:orientation val="minMax"/>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Junk!$ML$2</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Junk!$A$3:$A$55</c:f>
              <c:numCache>
                <c:formatCode>m/d/yyyy</c:formatCode>
                <c:ptCount val="5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numCache>
            </c:numRef>
          </c:cat>
          <c:val>
            <c:numRef>
              <c:f>Junk!$ML$3:$ML$58</c:f>
              <c:numCache>
                <c:formatCode>General</c:formatCode>
                <c:ptCount val="56"/>
                <c:pt idx="0">
                  <c:v>423</c:v>
                </c:pt>
                <c:pt idx="1">
                  <c:v>537</c:v>
                </c:pt>
                <c:pt idx="2">
                  <c:v>568</c:v>
                </c:pt>
                <c:pt idx="3">
                  <c:v>395</c:v>
                </c:pt>
                <c:pt idx="4">
                  <c:v>518</c:v>
                </c:pt>
                <c:pt idx="5">
                  <c:v>511</c:v>
                </c:pt>
                <c:pt idx="6">
                  <c:v>509</c:v>
                </c:pt>
                <c:pt idx="7">
                  <c:v>597</c:v>
                </c:pt>
                <c:pt idx="8">
                  <c:v>508</c:v>
                </c:pt>
                <c:pt idx="9">
                  <c:v>570</c:v>
                </c:pt>
                <c:pt idx="10">
                  <c:v>480</c:v>
                </c:pt>
                <c:pt idx="11">
                  <c:v>503</c:v>
                </c:pt>
                <c:pt idx="12">
                  <c:v>553</c:v>
                </c:pt>
                <c:pt idx="13">
                  <c:v>425</c:v>
                </c:pt>
                <c:pt idx="14">
                  <c:v>472</c:v>
                </c:pt>
                <c:pt idx="15">
                  <c:v>443</c:v>
                </c:pt>
                <c:pt idx="16">
                  <c:v>#N/A</c:v>
                </c:pt>
                <c:pt idx="17">
                  <c:v>#N/A</c:v>
                </c:pt>
                <c:pt idx="18">
                  <c:v>631</c:v>
                </c:pt>
                <c:pt idx="19">
                  <c:v>594</c:v>
                </c:pt>
                <c:pt idx="20">
                  <c:v>619</c:v>
                </c:pt>
                <c:pt idx="21">
                  <c:v>638</c:v>
                </c:pt>
                <c:pt idx="22">
                  <c:v>595</c:v>
                </c:pt>
                <c:pt idx="23">
                  <c:v>#N/A</c:v>
                </c:pt>
                <c:pt idx="24">
                  <c:v>#N/A</c:v>
                </c:pt>
                <c:pt idx="25">
                  <c:v>#N/A</c:v>
                </c:pt>
                <c:pt idx="26">
                  <c:v>#N/A</c:v>
                </c:pt>
                <c:pt idx="27">
                  <c:v>564</c:v>
                </c:pt>
                <c:pt idx="28">
                  <c:v>#N/A</c:v>
                </c:pt>
                <c:pt idx="29">
                  <c:v>577</c:v>
                </c:pt>
                <c:pt idx="30">
                  <c:v>#N/A</c:v>
                </c:pt>
                <c:pt idx="31">
                  <c:v>597</c:v>
                </c:pt>
                <c:pt idx="32">
                  <c:v>461</c:v>
                </c:pt>
                <c:pt idx="33">
                  <c:v>#N/A</c:v>
                </c:pt>
                <c:pt idx="34">
                  <c:v>556</c:v>
                </c:pt>
                <c:pt idx="35">
                  <c:v>554</c:v>
                </c:pt>
                <c:pt idx="36">
                  <c:v>532</c:v>
                </c:pt>
                <c:pt idx="37">
                  <c:v>#N/A</c:v>
                </c:pt>
                <c:pt idx="38">
                  <c:v>495</c:v>
                </c:pt>
                <c:pt idx="39">
                  <c:v>461</c:v>
                </c:pt>
                <c:pt idx="40">
                  <c:v>#N/A</c:v>
                </c:pt>
                <c:pt idx="41">
                  <c:v>#N/A</c:v>
                </c:pt>
                <c:pt idx="42">
                  <c:v>#N/A</c:v>
                </c:pt>
                <c:pt idx="43">
                  <c:v>96</c:v>
                </c:pt>
                <c:pt idx="44">
                  <c:v>669</c:v>
                </c:pt>
                <c:pt idx="45">
                  <c:v>#N/A</c:v>
                </c:pt>
              </c:numCache>
            </c:numRef>
          </c:val>
          <c:smooth val="0"/>
          <c:extLst>
            <c:ext xmlns:c16="http://schemas.microsoft.com/office/drawing/2014/chart" uri="{C3380CC4-5D6E-409C-BE32-E72D297353CC}">
              <c16:uniqueId val="{00000000-4F33-4989-AED6-3BFF3D9C5964}"/>
            </c:ext>
          </c:extLst>
        </c:ser>
        <c:ser>
          <c:idx val="1"/>
          <c:order val="1"/>
          <c:tx>
            <c:strRef>
              <c:f>Junk!$NW$2</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Junk!$A$3:$A$55</c:f>
              <c:numCache>
                <c:formatCode>m/d/yyyy</c:formatCode>
                <c:ptCount val="5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numCache>
            </c:numRef>
          </c:cat>
          <c:val>
            <c:numRef>
              <c:f>Junk!$NW$3:$NW$59</c:f>
              <c:numCache>
                <c:formatCode>General</c:formatCode>
                <c:ptCount val="57"/>
                <c:pt idx="0">
                  <c:v>425</c:v>
                </c:pt>
                <c:pt idx="1">
                  <c:v>#N/A</c:v>
                </c:pt>
                <c:pt idx="2">
                  <c:v>540</c:v>
                </c:pt>
                <c:pt idx="3">
                  <c:v>511</c:v>
                </c:pt>
                <c:pt idx="4">
                  <c:v>570</c:v>
                </c:pt>
                <c:pt idx="5">
                  <c:v>563</c:v>
                </c:pt>
                <c:pt idx="6">
                  <c:v>517</c:v>
                </c:pt>
                <c:pt idx="7">
                  <c:v>457</c:v>
                </c:pt>
                <c:pt idx="8">
                  <c:v>491</c:v>
                </c:pt>
                <c:pt idx="9">
                  <c:v>546</c:v>
                </c:pt>
                <c:pt idx="10">
                  <c:v>519</c:v>
                </c:pt>
                <c:pt idx="11">
                  <c:v>560</c:v>
                </c:pt>
                <c:pt idx="12">
                  <c:v>588</c:v>
                </c:pt>
                <c:pt idx="13">
                  <c:v>575</c:v>
                </c:pt>
                <c:pt idx="14">
                  <c:v>488</c:v>
                </c:pt>
                <c:pt idx="15">
                  <c:v>433</c:v>
                </c:pt>
                <c:pt idx="16">
                  <c:v>#N/A</c:v>
                </c:pt>
                <c:pt idx="17">
                  <c:v>#N/A</c:v>
                </c:pt>
                <c:pt idx="18">
                  <c:v>644</c:v>
                </c:pt>
                <c:pt idx="19">
                  <c:v>620</c:v>
                </c:pt>
                <c:pt idx="20">
                  <c:v>599</c:v>
                </c:pt>
                <c:pt idx="21">
                  <c:v>620</c:v>
                </c:pt>
                <c:pt idx="22">
                  <c:v>651</c:v>
                </c:pt>
                <c:pt idx="23">
                  <c:v>#N/A</c:v>
                </c:pt>
                <c:pt idx="24">
                  <c:v>#N/A</c:v>
                </c:pt>
                <c:pt idx="25">
                  <c:v>#N/A</c:v>
                </c:pt>
                <c:pt idx="26">
                  <c:v>#N/A</c:v>
                </c:pt>
                <c:pt idx="27">
                  <c:v>557</c:v>
                </c:pt>
                <c:pt idx="28">
                  <c:v>#N/A</c:v>
                </c:pt>
                <c:pt idx="29">
                  <c:v>543</c:v>
                </c:pt>
                <c:pt idx="30">
                  <c:v>#N/A</c:v>
                </c:pt>
                <c:pt idx="31">
                  <c:v>596</c:v>
                </c:pt>
                <c:pt idx="32">
                  <c:v>460</c:v>
                </c:pt>
                <c:pt idx="33">
                  <c:v>#N/A</c:v>
                </c:pt>
                <c:pt idx="34">
                  <c:v>551</c:v>
                </c:pt>
                <c:pt idx="35">
                  <c:v>508</c:v>
                </c:pt>
                <c:pt idx="36">
                  <c:v>484</c:v>
                </c:pt>
                <c:pt idx="37">
                  <c:v>#N/A</c:v>
                </c:pt>
                <c:pt idx="38">
                  <c:v>507</c:v>
                </c:pt>
                <c:pt idx="39">
                  <c:v>471</c:v>
                </c:pt>
                <c:pt idx="40">
                  <c:v>#N/A</c:v>
                </c:pt>
                <c:pt idx="41">
                  <c:v>#N/A</c:v>
                </c:pt>
                <c:pt idx="42">
                  <c:v>#N/A</c:v>
                </c:pt>
                <c:pt idx="43">
                  <c:v>98</c:v>
                </c:pt>
                <c:pt idx="44">
                  <c:v>644</c:v>
                </c:pt>
                <c:pt idx="45">
                  <c:v>#N/A</c:v>
                </c:pt>
              </c:numCache>
            </c:numRef>
          </c:val>
          <c:smooth val="0"/>
          <c:extLst>
            <c:ext xmlns:c16="http://schemas.microsoft.com/office/drawing/2014/chart" uri="{C3380CC4-5D6E-409C-BE32-E72D297353CC}">
              <c16:uniqueId val="{00000001-4F33-4989-AED6-3BFF3D9C5964}"/>
            </c:ext>
          </c:extLst>
        </c:ser>
        <c:dLbls>
          <c:showLegendKey val="0"/>
          <c:showVal val="0"/>
          <c:showCatName val="0"/>
          <c:showSerName val="0"/>
          <c:showPercent val="0"/>
          <c:showBubbleSize val="0"/>
        </c:dLbls>
        <c:marker val="1"/>
        <c:smooth val="0"/>
        <c:axId val="1468637808"/>
        <c:axId val="1468647376"/>
      </c:lineChart>
      <c:dateAx>
        <c:axId val="14686378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47376"/>
        <c:crosses val="autoZero"/>
        <c:auto val="1"/>
        <c:lblOffset val="100"/>
        <c:baseTimeUnit val="days"/>
      </c:dateAx>
      <c:valAx>
        <c:axId val="1468647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3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Junk!$HO$2</c:f>
              <c:strCache>
                <c:ptCount val="1"/>
                <c:pt idx="0">
                  <c:v>DOC (mg/L) Diff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Junk!$HO$4:$HO$48</c:f>
              <c:numCache>
                <c:formatCode>General</c:formatCode>
                <c:ptCount val="45"/>
                <c:pt idx="0">
                  <c:v>4.9999999999999822E-2</c:v>
                </c:pt>
                <c:pt idx="1">
                  <c:v>#N/A</c:v>
                </c:pt>
                <c:pt idx="2">
                  <c:v>#N/A</c:v>
                </c:pt>
                <c:pt idx="3">
                  <c:v>1.0000000000000009E-2</c:v>
                </c:pt>
                <c:pt idx="4">
                  <c:v>4.0000000000000036E-2</c:v>
                </c:pt>
                <c:pt idx="5">
                  <c:v>2.0000000000000018E-2</c:v>
                </c:pt>
                <c:pt idx="6">
                  <c:v>-5.1000000000000156E-2</c:v>
                </c:pt>
                <c:pt idx="7">
                  <c:v>-1.2999999999999901E-2</c:v>
                </c:pt>
                <c:pt idx="8">
                  <c:v>5.0000000000001155E-3</c:v>
                </c:pt>
                <c:pt idx="9">
                  <c:v>5.2000000000000046E-2</c:v>
                </c:pt>
                <c:pt idx="10">
                  <c:v>0.11499999999999977</c:v>
                </c:pt>
                <c:pt idx="11">
                  <c:v>-0.31599999999999984</c:v>
                </c:pt>
                <c:pt idx="12">
                  <c:v>2.8000000000000025E-2</c:v>
                </c:pt>
                <c:pt idx="13">
                  <c:v>-9.6999999999999975E-2</c:v>
                </c:pt>
                <c:pt idx="14">
                  <c:v>5.2999999999999936E-2</c:v>
                </c:pt>
                <c:pt idx="15">
                  <c:v>-0.57699999999999996</c:v>
                </c:pt>
                <c:pt idx="16">
                  <c:v>-0.59199999999999964</c:v>
                </c:pt>
                <c:pt idx="17">
                  <c:v>-0.50100000000000033</c:v>
                </c:pt>
                <c:pt idx="18">
                  <c:v>6.2999999999999723E-2</c:v>
                </c:pt>
                <c:pt idx="19">
                  <c:v>-3.8000000000000256E-2</c:v>
                </c:pt>
                <c:pt idx="20">
                  <c:v>-3.8100000000000023E-2</c:v>
                </c:pt>
                <c:pt idx="21">
                  <c:v>#N/A</c:v>
                </c:pt>
                <c:pt idx="22">
                  <c:v>4.809999999999981E-2</c:v>
                </c:pt>
                <c:pt idx="23">
                  <c:v>-0.45740000000000003</c:v>
                </c:pt>
                <c:pt idx="24">
                  <c:v>4.0000000000000036E-3</c:v>
                </c:pt>
                <c:pt idx="25">
                  <c:v>1.3100000000000112E-2</c:v>
                </c:pt>
                <c:pt idx="26">
                  <c:v>2.7200641825245953E-2</c:v>
                </c:pt>
                <c:pt idx="27">
                  <c:v>#N/A</c:v>
                </c:pt>
                <c:pt idx="28">
                  <c:v>9.7075624332743082E-2</c:v>
                </c:pt>
                <c:pt idx="29">
                  <c:v>#N/A</c:v>
                </c:pt>
                <c:pt idx="30">
                  <c:v>4.4575541785443207E-2</c:v>
                </c:pt>
                <c:pt idx="31">
                  <c:v>9.8218319680976052E-4</c:v>
                </c:pt>
                <c:pt idx="32">
                  <c:v>6.6788457383070821E-2</c:v>
                </c:pt>
                <c:pt idx="33">
                  <c:v>-5.5984442218162567E-2</c:v>
                </c:pt>
                <c:pt idx="34">
                  <c:v>9.8218319680976052E-4</c:v>
                </c:pt>
                <c:pt idx="35">
                  <c:v>1.767929800000001E-2</c:v>
                </c:pt>
                <c:pt idx="36">
                  <c:v>9.8218320000000858E-3</c:v>
                </c:pt>
                <c:pt idx="37">
                  <c:v>-3.8624103000000076E-2</c:v>
                </c:pt>
                <c:pt idx="38">
                  <c:v>-0.19029435999999977</c:v>
                </c:pt>
                <c:pt idx="39">
                  <c:v>#N/A</c:v>
                </c:pt>
                <c:pt idx="40">
                  <c:v>-0.54679439899999993</c:v>
                </c:pt>
                <c:pt idx="41">
                  <c:v>7.2885927999999822E-2</c:v>
                </c:pt>
                <c:pt idx="42">
                  <c:v>-0.32611780499999998</c:v>
                </c:pt>
                <c:pt idx="43">
                  <c:v>5.1587920000000231E-2</c:v>
                </c:pt>
                <c:pt idx="44">
                  <c:v>7.2121250999999997E-2</c:v>
                </c:pt>
              </c:numCache>
            </c:numRef>
          </c:val>
          <c:smooth val="0"/>
          <c:extLst>
            <c:ext xmlns:c16="http://schemas.microsoft.com/office/drawing/2014/chart" uri="{C3380CC4-5D6E-409C-BE32-E72D297353CC}">
              <c16:uniqueId val="{00000000-9B4E-4F78-B62D-E8426E3C22BC}"/>
            </c:ext>
          </c:extLst>
        </c:ser>
        <c:dLbls>
          <c:showLegendKey val="0"/>
          <c:showVal val="0"/>
          <c:showCatName val="0"/>
          <c:showSerName val="0"/>
          <c:showPercent val="0"/>
          <c:showBubbleSize val="0"/>
        </c:dLbls>
        <c:marker val="1"/>
        <c:smooth val="0"/>
        <c:axId val="1013478351"/>
        <c:axId val="1013137231"/>
      </c:lineChart>
      <c:catAx>
        <c:axId val="1013478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37231"/>
        <c:crosses val="autoZero"/>
        <c:auto val="1"/>
        <c:lblAlgn val="ctr"/>
        <c:lblOffset val="100"/>
        <c:noMultiLvlLbl val="0"/>
      </c:catAx>
      <c:valAx>
        <c:axId val="101313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Junk!$QH$2</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Junk!$QG$3:$QG$103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Junk!$QH$3:$QH$103</c:f>
              <c:numCache>
                <c:formatCode>0.00</c:formatCode>
                <c:ptCount val="101"/>
                <c:pt idx="0">
                  <c:v>7.97</c:v>
                </c:pt>
                <c:pt idx="1">
                  <c:v>7.8</c:v>
                </c:pt>
                <c:pt idx="2">
                  <c:v>8.0299999999999994</c:v>
                </c:pt>
                <c:pt idx="3">
                  <c:v>4.3499999999999996</c:v>
                </c:pt>
                <c:pt idx="4">
                  <c:v>8.01</c:v>
                </c:pt>
                <c:pt idx="5">
                  <c:v>8.07</c:v>
                </c:pt>
                <c:pt idx="6">
                  <c:v>8.93</c:v>
                </c:pt>
                <c:pt idx="7">
                  <c:v>8.19</c:v>
                </c:pt>
                <c:pt idx="8">
                  <c:v>#N/A</c:v>
                </c:pt>
                <c:pt idx="9">
                  <c:v>#N/A</c:v>
                </c:pt>
                <c:pt idx="10">
                  <c:v>#N/A</c:v>
                </c:pt>
                <c:pt idx="11">
                  <c:v>#N/A</c:v>
                </c:pt>
                <c:pt idx="12">
                  <c:v>#N/A</c:v>
                </c:pt>
                <c:pt idx="13">
                  <c:v>#N/A</c:v>
                </c:pt>
                <c:pt idx="14">
                  <c:v>#N/A</c:v>
                </c:pt>
                <c:pt idx="15">
                  <c:v>#N/A</c:v>
                </c:pt>
                <c:pt idx="16">
                  <c:v>#N/A</c:v>
                </c:pt>
                <c:pt idx="17">
                  <c:v>#N/A</c:v>
                </c:pt>
                <c:pt idx="18">
                  <c:v>7.75</c:v>
                </c:pt>
                <c:pt idx="19">
                  <c:v>7.74</c:v>
                </c:pt>
                <c:pt idx="20">
                  <c:v>7.78</c:v>
                </c:pt>
                <c:pt idx="21">
                  <c:v>#N/A</c:v>
                </c:pt>
                <c:pt idx="22">
                  <c:v>7.93</c:v>
                </c:pt>
                <c:pt idx="23">
                  <c:v>#N/A</c:v>
                </c:pt>
                <c:pt idx="24">
                  <c:v>#N/A</c:v>
                </c:pt>
                <c:pt idx="25">
                  <c:v>#N/A</c:v>
                </c:pt>
                <c:pt idx="26">
                  <c:v>#N/A</c:v>
                </c:pt>
                <c:pt idx="27">
                  <c:v>7.6</c:v>
                </c:pt>
                <c:pt idx="28">
                  <c:v>#N/A</c:v>
                </c:pt>
                <c:pt idx="29">
                  <c:v>7.65</c:v>
                </c:pt>
                <c:pt idx="30">
                  <c:v>#N/A</c:v>
                </c:pt>
                <c:pt idx="31">
                  <c:v>7.92</c:v>
                </c:pt>
                <c:pt idx="32">
                  <c:v>7.61</c:v>
                </c:pt>
                <c:pt idx="33">
                  <c:v>#N/A</c:v>
                </c:pt>
                <c:pt idx="34">
                  <c:v>7.56</c:v>
                </c:pt>
                <c:pt idx="35">
                  <c:v>#N/A</c:v>
                </c:pt>
                <c:pt idx="36">
                  <c:v>7.63</c:v>
                </c:pt>
                <c:pt idx="37">
                  <c:v>#N/A</c:v>
                </c:pt>
                <c:pt idx="38">
                  <c:v>7.73</c:v>
                </c:pt>
                <c:pt idx="39">
                  <c:v>7.61</c:v>
                </c:pt>
                <c:pt idx="40">
                  <c:v>#N/A</c:v>
                </c:pt>
                <c:pt idx="41">
                  <c:v>#N/A</c:v>
                </c:pt>
                <c:pt idx="42">
                  <c:v>#N/A</c:v>
                </c:pt>
                <c:pt idx="43">
                  <c:v>7.7</c:v>
                </c:pt>
                <c:pt idx="44">
                  <c:v>7.16</c:v>
                </c:pt>
                <c:pt idx="45">
                  <c:v>7.5</c:v>
                </c:pt>
              </c:numCache>
            </c:numRef>
          </c:val>
          <c:smooth val="0"/>
          <c:extLst>
            <c:ext xmlns:c16="http://schemas.microsoft.com/office/drawing/2014/chart" uri="{C3380CC4-5D6E-409C-BE32-E72D297353CC}">
              <c16:uniqueId val="{00000000-B9AB-4DA2-970C-6B16E2404865}"/>
            </c:ext>
          </c:extLst>
        </c:ser>
        <c:ser>
          <c:idx val="1"/>
          <c:order val="1"/>
          <c:tx>
            <c:strRef>
              <c:f>Junk!$QP$2</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Junk!$QG$3:$QG$103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Junk!$QP$3:$QP$103</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7.88</c:v>
                </c:pt>
                <c:pt idx="32">
                  <c:v>8.25</c:v>
                </c:pt>
                <c:pt idx="33">
                  <c:v>#N/A</c:v>
                </c:pt>
                <c:pt idx="34">
                  <c:v>8.2899999999999991</c:v>
                </c:pt>
                <c:pt idx="35">
                  <c:v>#N/A</c:v>
                </c:pt>
                <c:pt idx="36">
                  <c:v>8.1199999999999992</c:v>
                </c:pt>
                <c:pt idx="37">
                  <c:v>#N/A</c:v>
                </c:pt>
                <c:pt idx="38">
                  <c:v>7.9</c:v>
                </c:pt>
                <c:pt idx="39">
                  <c:v>#N/A</c:v>
                </c:pt>
                <c:pt idx="40">
                  <c:v>#N/A</c:v>
                </c:pt>
                <c:pt idx="41">
                  <c:v>#N/A</c:v>
                </c:pt>
                <c:pt idx="42">
                  <c:v>#N/A</c:v>
                </c:pt>
                <c:pt idx="43">
                  <c:v>#N/A</c:v>
                </c:pt>
                <c:pt idx="44">
                  <c:v>#N/A</c:v>
                </c:pt>
                <c:pt idx="45">
                  <c:v>7.75</c:v>
                </c:pt>
              </c:numCache>
            </c:numRef>
          </c:val>
          <c:smooth val="0"/>
          <c:extLst>
            <c:ext xmlns:c16="http://schemas.microsoft.com/office/drawing/2014/chart" uri="{C3380CC4-5D6E-409C-BE32-E72D297353CC}">
              <c16:uniqueId val="{00000001-B9AB-4DA2-970C-6B16E2404865}"/>
            </c:ext>
          </c:extLst>
        </c:ser>
        <c:dLbls>
          <c:showLegendKey val="0"/>
          <c:showVal val="0"/>
          <c:showCatName val="0"/>
          <c:showSerName val="0"/>
          <c:showPercent val="0"/>
          <c:showBubbleSize val="0"/>
        </c:dLbls>
        <c:marker val="1"/>
        <c:smooth val="0"/>
        <c:axId val="1492242336"/>
        <c:axId val="1938344176"/>
      </c:lineChart>
      <c:dateAx>
        <c:axId val="1492242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344176"/>
        <c:crosses val="autoZero"/>
        <c:auto val="1"/>
        <c:lblOffset val="100"/>
        <c:baseTimeUnit val="days"/>
      </c:dateAx>
      <c:valAx>
        <c:axId val="193834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4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a:t>
            </a:r>
            <a:r>
              <a:rPr lang="en-US" baseline="0"/>
              <a:t>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Junk!$QI$2</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Junk!$QG$3:$QG$103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Junk!$QI$3:$QI$103</c:f>
              <c:numCache>
                <c:formatCode>General</c:formatCode>
                <c:ptCount val="101"/>
                <c:pt idx="0">
                  <c:v>418</c:v>
                </c:pt>
                <c:pt idx="1">
                  <c:v>633</c:v>
                </c:pt>
                <c:pt idx="2">
                  <c:v>834</c:v>
                </c:pt>
                <c:pt idx="3">
                  <c:v>640</c:v>
                </c:pt>
                <c:pt idx="4">
                  <c:v>642</c:v>
                </c:pt>
                <c:pt idx="5">
                  <c:v>703</c:v>
                </c:pt>
                <c:pt idx="6">
                  <c:v>621</c:v>
                </c:pt>
                <c:pt idx="7">
                  <c:v>717</c:v>
                </c:pt>
                <c:pt idx="8">
                  <c:v>#N/A</c:v>
                </c:pt>
                <c:pt idx="9">
                  <c:v>#N/A</c:v>
                </c:pt>
                <c:pt idx="10">
                  <c:v>#N/A</c:v>
                </c:pt>
                <c:pt idx="11">
                  <c:v>#N/A</c:v>
                </c:pt>
                <c:pt idx="12">
                  <c:v>#N/A</c:v>
                </c:pt>
                <c:pt idx="13">
                  <c:v>#N/A</c:v>
                </c:pt>
                <c:pt idx="14">
                  <c:v>#N/A</c:v>
                </c:pt>
                <c:pt idx="15">
                  <c:v>#N/A</c:v>
                </c:pt>
                <c:pt idx="16">
                  <c:v>#N/A</c:v>
                </c:pt>
                <c:pt idx="17">
                  <c:v>#N/A</c:v>
                </c:pt>
                <c:pt idx="18">
                  <c:v>618</c:v>
                </c:pt>
                <c:pt idx="19">
                  <c:v>801</c:v>
                </c:pt>
                <c:pt idx="20">
                  <c:v>834</c:v>
                </c:pt>
                <c:pt idx="21">
                  <c:v>#N/A</c:v>
                </c:pt>
                <c:pt idx="22">
                  <c:v>864</c:v>
                </c:pt>
                <c:pt idx="23">
                  <c:v>#N/A</c:v>
                </c:pt>
                <c:pt idx="24">
                  <c:v>#N/A</c:v>
                </c:pt>
                <c:pt idx="25">
                  <c:v>#N/A</c:v>
                </c:pt>
                <c:pt idx="26">
                  <c:v>#N/A</c:v>
                </c:pt>
                <c:pt idx="27">
                  <c:v>722</c:v>
                </c:pt>
                <c:pt idx="28">
                  <c:v>#N/A</c:v>
                </c:pt>
                <c:pt idx="29">
                  <c:v>704</c:v>
                </c:pt>
                <c:pt idx="30">
                  <c:v>#N/A</c:v>
                </c:pt>
                <c:pt idx="31">
                  <c:v>729</c:v>
                </c:pt>
                <c:pt idx="32">
                  <c:v>743</c:v>
                </c:pt>
                <c:pt idx="33">
                  <c:v>#N/A</c:v>
                </c:pt>
                <c:pt idx="34">
                  <c:v>746</c:v>
                </c:pt>
                <c:pt idx="35">
                  <c:v>#N/A</c:v>
                </c:pt>
                <c:pt idx="36">
                  <c:v>721</c:v>
                </c:pt>
                <c:pt idx="37">
                  <c:v>#N/A</c:v>
                </c:pt>
                <c:pt idx="38">
                  <c:v>540</c:v>
                </c:pt>
                <c:pt idx="39">
                  <c:v>800</c:v>
                </c:pt>
                <c:pt idx="40">
                  <c:v>#N/A</c:v>
                </c:pt>
                <c:pt idx="41">
                  <c:v>#N/A</c:v>
                </c:pt>
                <c:pt idx="42">
                  <c:v>#N/A</c:v>
                </c:pt>
                <c:pt idx="43">
                  <c:v>122</c:v>
                </c:pt>
                <c:pt idx="44">
                  <c:v>628</c:v>
                </c:pt>
                <c:pt idx="45">
                  <c:v>#N/A</c:v>
                </c:pt>
              </c:numCache>
            </c:numRef>
          </c:val>
          <c:smooth val="0"/>
          <c:extLst>
            <c:ext xmlns:c16="http://schemas.microsoft.com/office/drawing/2014/chart" uri="{C3380CC4-5D6E-409C-BE32-E72D297353CC}">
              <c16:uniqueId val="{00000000-2645-44B8-A8EE-E46ADDAAF121}"/>
            </c:ext>
          </c:extLst>
        </c:ser>
        <c:ser>
          <c:idx val="1"/>
          <c:order val="1"/>
          <c:tx>
            <c:strRef>
              <c:f>Junk!$QQ$2</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Junk!$QG$3:$QG$103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Junk!$QQ$3:$QQ$103</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786</c:v>
                </c:pt>
                <c:pt idx="32">
                  <c:v>897</c:v>
                </c:pt>
                <c:pt idx="33">
                  <c:v>#N/A</c:v>
                </c:pt>
                <c:pt idx="34">
                  <c:v>907</c:v>
                </c:pt>
                <c:pt idx="35">
                  <c:v>#N/A</c:v>
                </c:pt>
                <c:pt idx="36">
                  <c:v>954</c:v>
                </c:pt>
                <c:pt idx="37">
                  <c:v>#N/A</c:v>
                </c:pt>
                <c:pt idx="38">
                  <c:v>955</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2645-44B8-A8EE-E46ADDAAF121}"/>
            </c:ext>
          </c:extLst>
        </c:ser>
        <c:dLbls>
          <c:showLegendKey val="0"/>
          <c:showVal val="0"/>
          <c:showCatName val="0"/>
          <c:showSerName val="0"/>
          <c:showPercent val="0"/>
          <c:showBubbleSize val="0"/>
        </c:dLbls>
        <c:marker val="1"/>
        <c:smooth val="0"/>
        <c:axId val="2069553696"/>
        <c:axId val="2078028016"/>
      </c:lineChart>
      <c:dateAx>
        <c:axId val="20695536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028016"/>
        <c:crosses val="autoZero"/>
        <c:auto val="1"/>
        <c:lblOffset val="100"/>
        <c:baseTimeUnit val="days"/>
      </c:dateAx>
      <c:valAx>
        <c:axId val="207802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a:t>
                </a:r>
                <a:r>
                  <a:rPr lang="en-US" baseline="0"/>
                  <a:t>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53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Junk!$QJ$2</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Junk!$QG$3:$QG$69</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Junk!$QJ$3:$QJ$69</c:f>
              <c:numCache>
                <c:formatCode>General</c:formatCode>
                <c:ptCount val="67"/>
                <c:pt idx="0">
                  <c:v>2.6800000000000001E-2</c:v>
                </c:pt>
                <c:pt idx="1">
                  <c:v>3.2199999999999999E-2</c:v>
                </c:pt>
                <c:pt idx="2">
                  <c:v>3.34</c:v>
                </c:pt>
                <c:pt idx="3">
                  <c:v>3.35</c:v>
                </c:pt>
                <c:pt idx="4">
                  <c:v>3.54</c:v>
                </c:pt>
                <c:pt idx="5">
                  <c:v>4.93</c:v>
                </c:pt>
                <c:pt idx="6">
                  <c:v>6.1</c:v>
                </c:pt>
                <c:pt idx="7">
                  <c:v>4.5</c:v>
                </c:pt>
                <c:pt idx="8">
                  <c:v>#N/A</c:v>
                </c:pt>
                <c:pt idx="9">
                  <c:v>#N/A</c:v>
                </c:pt>
                <c:pt idx="10">
                  <c:v>#N/A</c:v>
                </c:pt>
                <c:pt idx="11">
                  <c:v>#N/A</c:v>
                </c:pt>
                <c:pt idx="12">
                  <c:v>#N/A</c:v>
                </c:pt>
                <c:pt idx="13">
                  <c:v>#N/A</c:v>
                </c:pt>
                <c:pt idx="14">
                  <c:v>#N/A</c:v>
                </c:pt>
                <c:pt idx="15">
                  <c:v>#N/A</c:v>
                </c:pt>
                <c:pt idx="16">
                  <c:v>#N/A</c:v>
                </c:pt>
                <c:pt idx="17">
                  <c:v>1.8700000000000001E-2</c:v>
                </c:pt>
                <c:pt idx="18">
                  <c:v>2.9000000000000001E-2</c:v>
                </c:pt>
                <c:pt idx="19">
                  <c:v>0.159</c:v>
                </c:pt>
                <c:pt idx="20">
                  <c:v>0.11899999999999999</c:v>
                </c:pt>
                <c:pt idx="21">
                  <c:v>#N/A</c:v>
                </c:pt>
                <c:pt idx="22">
                  <c:v>0.54400000000000004</c:v>
                </c:pt>
                <c:pt idx="23">
                  <c:v>6.2</c:v>
                </c:pt>
                <c:pt idx="24">
                  <c:v>6.29</c:v>
                </c:pt>
                <c:pt idx="25">
                  <c:v>1.68</c:v>
                </c:pt>
                <c:pt idx="26">
                  <c:v>#N/A</c:v>
                </c:pt>
                <c:pt idx="27">
                  <c:v>2.61</c:v>
                </c:pt>
                <c:pt idx="28">
                  <c:v>#N/A</c:v>
                </c:pt>
                <c:pt idx="29">
                  <c:v>0.86899999999999999</c:v>
                </c:pt>
                <c:pt idx="30">
                  <c:v>#N/A</c:v>
                </c:pt>
                <c:pt idx="31">
                  <c:v>#N/A</c:v>
                </c:pt>
                <c:pt idx="32">
                  <c:v>0.94199999999999995</c:v>
                </c:pt>
                <c:pt idx="33">
                  <c:v>#N/A</c:v>
                </c:pt>
                <c:pt idx="34">
                  <c:v>0.64400000000000002</c:v>
                </c:pt>
                <c:pt idx="35">
                  <c:v>#N/A</c:v>
                </c:pt>
                <c:pt idx="36">
                  <c:v>1.69</c:v>
                </c:pt>
                <c:pt idx="37">
                  <c:v>#N/A</c:v>
                </c:pt>
                <c:pt idx="38">
                  <c:v>0.42199999999999999</c:v>
                </c:pt>
                <c:pt idx="39">
                  <c:v>1.67</c:v>
                </c:pt>
                <c:pt idx="40">
                  <c:v>#N/A</c:v>
                </c:pt>
                <c:pt idx="41">
                  <c:v>#N/A</c:v>
                </c:pt>
                <c:pt idx="42">
                  <c:v>1.61E-2</c:v>
                </c:pt>
                <c:pt idx="43">
                  <c:v>1.4E-2</c:v>
                </c:pt>
                <c:pt idx="44">
                  <c:v>1.44E-2</c:v>
                </c:pt>
                <c:pt idx="45">
                  <c:v>6.3799999999999996E-2</c:v>
                </c:pt>
              </c:numCache>
            </c:numRef>
          </c:val>
          <c:smooth val="0"/>
          <c:extLst>
            <c:ext xmlns:c16="http://schemas.microsoft.com/office/drawing/2014/chart" uri="{C3380CC4-5D6E-409C-BE32-E72D297353CC}">
              <c16:uniqueId val="{00000000-438B-4C05-9369-5DDF53171463}"/>
            </c:ext>
          </c:extLst>
        </c:ser>
        <c:ser>
          <c:idx val="1"/>
          <c:order val="1"/>
          <c:tx>
            <c:strRef>
              <c:f>Junk!$QR$2</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Junk!$QG$3:$QG$69</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Junk!$QR$3:$QR$69</c:f>
              <c:numCache>
                <c:formatCode>General</c:formatCode>
                <c:ptCount val="6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6.6299999999999998E-2</c:v>
                </c:pt>
                <c:pt idx="18">
                  <c:v>6.4100000000000004E-2</c:v>
                </c:pt>
                <c:pt idx="19">
                  <c:v>3.7699999999999997E-2</c:v>
                </c:pt>
                <c:pt idx="20">
                  <c:v>2.24E-2</c:v>
                </c:pt>
                <c:pt idx="21">
                  <c:v>#N/A</c:v>
                </c:pt>
                <c:pt idx="22">
                  <c:v>1.35E-2</c:v>
                </c:pt>
                <c:pt idx="23">
                  <c:v>1.5100000000000001E-2</c:v>
                </c:pt>
                <c:pt idx="24">
                  <c:v>2.6700000000000002E-2</c:v>
                </c:pt>
                <c:pt idx="25">
                  <c:v>1.5100000000000001E-2</c:v>
                </c:pt>
                <c:pt idx="26">
                  <c:v>#N/A</c:v>
                </c:pt>
                <c:pt idx="27">
                  <c:v>1.7600000000000001E-2</c:v>
                </c:pt>
                <c:pt idx="28">
                  <c:v>#N/A</c:v>
                </c:pt>
                <c:pt idx="29">
                  <c:v>1.4999999999999999E-2</c:v>
                </c:pt>
                <c:pt idx="30">
                  <c:v>#N/A</c:v>
                </c:pt>
                <c:pt idx="31">
                  <c:v>0</c:v>
                </c:pt>
                <c:pt idx="32">
                  <c:v>1.5299999999999999E-2</c:v>
                </c:pt>
                <c:pt idx="33">
                  <c:v>#N/A</c:v>
                </c:pt>
                <c:pt idx="34">
                  <c:v>1.54E-2</c:v>
                </c:pt>
                <c:pt idx="35">
                  <c:v>0</c:v>
                </c:pt>
                <c:pt idx="36">
                  <c:v>3.95E-2</c:v>
                </c:pt>
                <c:pt idx="37">
                  <c:v>#N/A</c:v>
                </c:pt>
                <c:pt idx="38">
                  <c:v>1.3299999999999999E-2</c:v>
                </c:pt>
                <c:pt idx="39">
                  <c:v>#N/A</c:v>
                </c:pt>
                <c:pt idx="40">
                  <c:v>#N/A</c:v>
                </c:pt>
                <c:pt idx="41">
                  <c:v>#N/A</c:v>
                </c:pt>
                <c:pt idx="42">
                  <c:v>#N/A</c:v>
                </c:pt>
                <c:pt idx="43">
                  <c:v>#N/A</c:v>
                </c:pt>
                <c:pt idx="44">
                  <c:v>#N/A</c:v>
                </c:pt>
                <c:pt idx="45">
                  <c:v>8.92</c:v>
                </c:pt>
              </c:numCache>
            </c:numRef>
          </c:val>
          <c:smooth val="0"/>
          <c:extLst>
            <c:ext xmlns:c16="http://schemas.microsoft.com/office/drawing/2014/chart" uri="{C3380CC4-5D6E-409C-BE32-E72D297353CC}">
              <c16:uniqueId val="{00000001-438B-4C05-9369-5DDF53171463}"/>
            </c:ext>
          </c:extLst>
        </c:ser>
        <c:dLbls>
          <c:showLegendKey val="0"/>
          <c:showVal val="0"/>
          <c:showCatName val="0"/>
          <c:showSerName val="0"/>
          <c:showPercent val="0"/>
          <c:showBubbleSize val="0"/>
        </c:dLbls>
        <c:marker val="1"/>
        <c:smooth val="0"/>
        <c:axId val="1909780192"/>
        <c:axId val="1950703040"/>
      </c:lineChart>
      <c:dateAx>
        <c:axId val="19097801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03040"/>
        <c:crosses val="autoZero"/>
        <c:auto val="1"/>
        <c:lblOffset val="100"/>
        <c:baseTimeUnit val="days"/>
      </c:dateAx>
      <c:valAx>
        <c:axId val="195070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Junk!$QL$2</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Junk!$A$3:$A$69</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pt idx="53">
                  <c:v>43898</c:v>
                </c:pt>
                <c:pt idx="54">
                  <c:v>43973</c:v>
                </c:pt>
                <c:pt idx="55">
                  <c:v>43983</c:v>
                </c:pt>
                <c:pt idx="56">
                  <c:v>43990</c:v>
                </c:pt>
                <c:pt idx="57">
                  <c:v>43997</c:v>
                </c:pt>
                <c:pt idx="58">
                  <c:v>44025</c:v>
                </c:pt>
                <c:pt idx="59">
                  <c:v>44032</c:v>
                </c:pt>
                <c:pt idx="60">
                  <c:v>44040</c:v>
                </c:pt>
                <c:pt idx="61">
                  <c:v>44047</c:v>
                </c:pt>
                <c:pt idx="62">
                  <c:v>44061</c:v>
                </c:pt>
                <c:pt idx="63">
                  <c:v>44138</c:v>
                </c:pt>
                <c:pt idx="64">
                  <c:v>44152</c:v>
                </c:pt>
                <c:pt idx="65">
                  <c:v>44167</c:v>
                </c:pt>
                <c:pt idx="66">
                  <c:v>44179</c:v>
                </c:pt>
              </c:numCache>
            </c:numRef>
          </c:cat>
          <c:val>
            <c:numRef>
              <c:f>Junk!$QL$3:$QL$69</c:f>
              <c:numCache>
                <c:formatCode>0.00</c:formatCode>
                <c:ptCount val="67"/>
                <c:pt idx="0">
                  <c:v>1.79</c:v>
                </c:pt>
                <c:pt idx="1">
                  <c:v>1.61</c:v>
                </c:pt>
                <c:pt idx="2">
                  <c:v>1.43</c:v>
                </c:pt>
                <c:pt idx="3">
                  <c:v>1.89</c:v>
                </c:pt>
                <c:pt idx="4">
                  <c:v>1.67</c:v>
                </c:pt>
                <c:pt idx="5">
                  <c:v>1.28</c:v>
                </c:pt>
                <c:pt idx="6">
                  <c:v>1.17</c:v>
                </c:pt>
                <c:pt idx="7">
                  <c:v>1.1319999999999999</c:v>
                </c:pt>
                <c:pt idx="8">
                  <c:v>#N/A</c:v>
                </c:pt>
                <c:pt idx="9">
                  <c:v>#N/A</c:v>
                </c:pt>
                <c:pt idx="10">
                  <c:v>#N/A</c:v>
                </c:pt>
                <c:pt idx="11">
                  <c:v>#N/A</c:v>
                </c:pt>
                <c:pt idx="12">
                  <c:v>#N/A</c:v>
                </c:pt>
                <c:pt idx="13">
                  <c:v>#N/A</c:v>
                </c:pt>
                <c:pt idx="14">
                  <c:v>#N/A</c:v>
                </c:pt>
                <c:pt idx="15">
                  <c:v>#N/A</c:v>
                </c:pt>
                <c:pt idx="16">
                  <c:v>#N/A</c:v>
                </c:pt>
                <c:pt idx="17">
                  <c:v>1.456</c:v>
                </c:pt>
                <c:pt idx="18">
                  <c:v>1.516</c:v>
                </c:pt>
                <c:pt idx="19">
                  <c:v>1.4390000000000001</c:v>
                </c:pt>
                <c:pt idx="20">
                  <c:v>1.65</c:v>
                </c:pt>
                <c:pt idx="21">
                  <c:v>#N/A</c:v>
                </c:pt>
                <c:pt idx="22">
                  <c:v>1.359</c:v>
                </c:pt>
                <c:pt idx="23">
                  <c:v>3.6318000000000001</c:v>
                </c:pt>
                <c:pt idx="24">
                  <c:v>1.8918999999999999</c:v>
                </c:pt>
                <c:pt idx="25">
                  <c:v>1.3045</c:v>
                </c:pt>
                <c:pt idx="26">
                  <c:v>#N/A</c:v>
                </c:pt>
                <c:pt idx="27">
                  <c:v>1.2078275570892933</c:v>
                </c:pt>
                <c:pt idx="28">
                  <c:v>#N/A</c:v>
                </c:pt>
                <c:pt idx="29">
                  <c:v>1.6657494744488597</c:v>
                </c:pt>
                <c:pt idx="30">
                  <c:v>#N/A</c:v>
                </c:pt>
                <c:pt idx="31">
                  <c:v>1.3913622505695766</c:v>
                </c:pt>
                <c:pt idx="32">
                  <c:v>1.4492986120660114</c:v>
                </c:pt>
                <c:pt idx="33">
                  <c:v>#N/A</c:v>
                </c:pt>
                <c:pt idx="34">
                  <c:v>1.4934968559224553</c:v>
                </c:pt>
                <c:pt idx="35">
                  <c:v>#N/A</c:v>
                </c:pt>
                <c:pt idx="36">
                  <c:v>1.4483164289999999</c:v>
                </c:pt>
                <c:pt idx="37">
                  <c:v>#N/A</c:v>
                </c:pt>
                <c:pt idx="38">
                  <c:v>1.7172652879999999</c:v>
                </c:pt>
                <c:pt idx="39">
                  <c:v>1.4440704150000001</c:v>
                </c:pt>
                <c:pt idx="40">
                  <c:v>#N/A</c:v>
                </c:pt>
                <c:pt idx="41">
                  <c:v>#N/A</c:v>
                </c:pt>
                <c:pt idx="42">
                  <c:v>1.4739096410000001</c:v>
                </c:pt>
                <c:pt idx="43">
                  <c:v>1.5075493</c:v>
                </c:pt>
                <c:pt idx="44">
                  <c:v>1.675754824</c:v>
                </c:pt>
                <c:pt idx="45">
                  <c:v>1.4911148649999999</c:v>
                </c:pt>
              </c:numCache>
            </c:numRef>
          </c:val>
          <c:smooth val="0"/>
          <c:extLst>
            <c:ext xmlns:c16="http://schemas.microsoft.com/office/drawing/2014/chart" uri="{C3380CC4-5D6E-409C-BE32-E72D297353CC}">
              <c16:uniqueId val="{00000000-1635-426A-91F9-5241E30F557D}"/>
            </c:ext>
          </c:extLst>
        </c:ser>
        <c:ser>
          <c:idx val="1"/>
          <c:order val="1"/>
          <c:tx>
            <c:strRef>
              <c:f>Junk!$QT$2</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Junk!$A$3:$A$69</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pt idx="53">
                  <c:v>43898</c:v>
                </c:pt>
                <c:pt idx="54">
                  <c:v>43973</c:v>
                </c:pt>
                <c:pt idx="55">
                  <c:v>43983</c:v>
                </c:pt>
                <c:pt idx="56">
                  <c:v>43990</c:v>
                </c:pt>
                <c:pt idx="57">
                  <c:v>43997</c:v>
                </c:pt>
                <c:pt idx="58">
                  <c:v>44025</c:v>
                </c:pt>
                <c:pt idx="59">
                  <c:v>44032</c:v>
                </c:pt>
                <c:pt idx="60">
                  <c:v>44040</c:v>
                </c:pt>
                <c:pt idx="61">
                  <c:v>44047</c:v>
                </c:pt>
                <c:pt idx="62">
                  <c:v>44061</c:v>
                </c:pt>
                <c:pt idx="63">
                  <c:v>44138</c:v>
                </c:pt>
                <c:pt idx="64">
                  <c:v>44152</c:v>
                </c:pt>
                <c:pt idx="65">
                  <c:v>44167</c:v>
                </c:pt>
                <c:pt idx="66">
                  <c:v>44179</c:v>
                </c:pt>
              </c:numCache>
            </c:numRef>
          </c:cat>
          <c:val>
            <c:numRef>
              <c:f>Junk!$QT$3:$QT$69</c:f>
              <c:numCache>
                <c:formatCode>General</c:formatCode>
                <c:ptCount val="6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5.2169999999999996</c:v>
                </c:pt>
                <c:pt idx="18">
                  <c:v>9.0640000000000001</c:v>
                </c:pt>
                <c:pt idx="19">
                  <c:v>4.6349999999999998</c:v>
                </c:pt>
                <c:pt idx="20">
                  <c:v>3.1869999999999998</c:v>
                </c:pt>
                <c:pt idx="21">
                  <c:v>#N/A</c:v>
                </c:pt>
                <c:pt idx="22">
                  <c:v>1.5024</c:v>
                </c:pt>
                <c:pt idx="23">
                  <c:v>0</c:v>
                </c:pt>
                <c:pt idx="24">
                  <c:v>1.5</c:v>
                </c:pt>
                <c:pt idx="25">
                  <c:v>4.4659000000000004</c:v>
                </c:pt>
                <c:pt idx="26">
                  <c:v>#N/A</c:v>
                </c:pt>
                <c:pt idx="27">
                  <c:v>1.4435664529080876</c:v>
                </c:pt>
                <c:pt idx="28">
                  <c:v>#N/A</c:v>
                </c:pt>
                <c:pt idx="29">
                  <c:v>1.2625884631894078</c:v>
                </c:pt>
                <c:pt idx="30">
                  <c:v>#N/A</c:v>
                </c:pt>
                <c:pt idx="31">
                  <c:v>1.2170223538087326</c:v>
                </c:pt>
                <c:pt idx="32">
                  <c:v>1.5209979854331317</c:v>
                </c:pt>
                <c:pt idx="33">
                  <c:v>#N/A</c:v>
                </c:pt>
                <c:pt idx="34">
                  <c:v>1.9953924694922984</c:v>
                </c:pt>
                <c:pt idx="35">
                  <c:v>0</c:v>
                </c:pt>
                <c:pt idx="36">
                  <c:v>2.5149673809999999</c:v>
                </c:pt>
                <c:pt idx="37">
                  <c:v>#N/A</c:v>
                </c:pt>
                <c:pt idx="38">
                  <c:v>4.6197252979999996</c:v>
                </c:pt>
                <c:pt idx="39">
                  <c:v>#N/A</c:v>
                </c:pt>
                <c:pt idx="40">
                  <c:v>#N/A</c:v>
                </c:pt>
                <c:pt idx="41">
                  <c:v>#N/A</c:v>
                </c:pt>
                <c:pt idx="42">
                  <c:v>#N/A</c:v>
                </c:pt>
                <c:pt idx="43">
                  <c:v>#N/A</c:v>
                </c:pt>
                <c:pt idx="44">
                  <c:v>#N/A</c:v>
                </c:pt>
                <c:pt idx="45">
                  <c:v>2.9193188120000002</c:v>
                </c:pt>
              </c:numCache>
            </c:numRef>
          </c:val>
          <c:smooth val="0"/>
          <c:extLst>
            <c:ext xmlns:c16="http://schemas.microsoft.com/office/drawing/2014/chart" uri="{C3380CC4-5D6E-409C-BE32-E72D297353CC}">
              <c16:uniqueId val="{00000001-1635-426A-91F9-5241E30F557D}"/>
            </c:ext>
          </c:extLst>
        </c:ser>
        <c:dLbls>
          <c:showLegendKey val="0"/>
          <c:showVal val="0"/>
          <c:showCatName val="0"/>
          <c:showSerName val="0"/>
          <c:showPercent val="0"/>
          <c:showBubbleSize val="0"/>
        </c:dLbls>
        <c:marker val="1"/>
        <c:smooth val="0"/>
        <c:axId val="1830727648"/>
        <c:axId val="2078629856"/>
      </c:lineChart>
      <c:dateAx>
        <c:axId val="18307276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29856"/>
        <c:crosses val="autoZero"/>
        <c:auto val="1"/>
        <c:lblOffset val="100"/>
        <c:baseTimeUnit val="days"/>
      </c:dateAx>
      <c:valAx>
        <c:axId val="207862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27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Junk!$RJ$2</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Junk!$RJ$3:$RJ$86</c:f>
              <c:numCache>
                <c:formatCode>General</c:formatCode>
                <c:ptCount val="84"/>
                <c:pt idx="0">
                  <c:v>4.01</c:v>
                </c:pt>
                <c:pt idx="1">
                  <c:v>4.51</c:v>
                </c:pt>
                <c:pt idx="2">
                  <c:v>3.48</c:v>
                </c:pt>
                <c:pt idx="3">
                  <c:v>3.88</c:v>
                </c:pt>
                <c:pt idx="4">
                  <c:v>3.47</c:v>
                </c:pt>
                <c:pt idx="5">
                  <c:v>3.58</c:v>
                </c:pt>
                <c:pt idx="6">
                  <c:v>4.5</c:v>
                </c:pt>
                <c:pt idx="7">
                  <c:v>-3.31</c:v>
                </c:pt>
                <c:pt idx="8">
                  <c:v>#N/A</c:v>
                </c:pt>
                <c:pt idx="9">
                  <c:v>#N/A</c:v>
                </c:pt>
                <c:pt idx="10">
                  <c:v>#N/A</c:v>
                </c:pt>
                <c:pt idx="11">
                  <c:v>#N/A</c:v>
                </c:pt>
                <c:pt idx="12">
                  <c:v>#N/A</c:v>
                </c:pt>
                <c:pt idx="13">
                  <c:v>#N/A</c:v>
                </c:pt>
                <c:pt idx="14">
                  <c:v>#N/A</c:v>
                </c:pt>
                <c:pt idx="15">
                  <c:v>#N/A</c:v>
                </c:pt>
                <c:pt idx="16">
                  <c:v>#N/A</c:v>
                </c:pt>
                <c:pt idx="17">
                  <c:v>5.0599999999999996</c:v>
                </c:pt>
                <c:pt idx="18">
                  <c:v>5.23</c:v>
                </c:pt>
                <c:pt idx="19">
                  <c:v>4.46</c:v>
                </c:pt>
                <c:pt idx="20">
                  <c:v>4.9000000000000004</c:v>
                </c:pt>
                <c:pt idx="21">
                  <c:v>#N/A</c:v>
                </c:pt>
                <c:pt idx="22">
                  <c:v>6.4</c:v>
                </c:pt>
                <c:pt idx="23">
                  <c:v>7.44</c:v>
                </c:pt>
                <c:pt idx="24">
                  <c:v>#N/A</c:v>
                </c:pt>
                <c:pt idx="25">
                  <c:v>6.26</c:v>
                </c:pt>
                <c:pt idx="26">
                  <c:v>5.13</c:v>
                </c:pt>
                <c:pt idx="27">
                  <c:v>#N/A</c:v>
                </c:pt>
                <c:pt idx="28">
                  <c:v>#N/A</c:v>
                </c:pt>
                <c:pt idx="29">
                  <c:v>4.97</c:v>
                </c:pt>
                <c:pt idx="30">
                  <c:v>#N/A</c:v>
                </c:pt>
                <c:pt idx="31">
                  <c:v>#N/A</c:v>
                </c:pt>
                <c:pt idx="32">
                  <c:v>6.07</c:v>
                </c:pt>
                <c:pt idx="33">
                  <c:v>#N/A</c:v>
                </c:pt>
                <c:pt idx="34">
                  <c:v>6.54</c:v>
                </c:pt>
                <c:pt idx="35">
                  <c:v>#N/A</c:v>
                </c:pt>
                <c:pt idx="36">
                  <c:v>6.47</c:v>
                </c:pt>
                <c:pt idx="37">
                  <c:v>#N/A</c:v>
                </c:pt>
                <c:pt idx="38">
                  <c:v>5.83</c:v>
                </c:pt>
                <c:pt idx="39">
                  <c:v>5.66</c:v>
                </c:pt>
                <c:pt idx="40">
                  <c:v>#N/A</c:v>
                </c:pt>
                <c:pt idx="41">
                  <c:v>#N/A</c:v>
                </c:pt>
                <c:pt idx="42">
                  <c:v>3.91</c:v>
                </c:pt>
                <c:pt idx="43">
                  <c:v>2.73</c:v>
                </c:pt>
                <c:pt idx="44">
                  <c:v>3.61</c:v>
                </c:pt>
                <c:pt idx="45">
                  <c:v>4.29</c:v>
                </c:pt>
              </c:numCache>
            </c:numRef>
          </c:val>
          <c:smooth val="0"/>
          <c:extLst>
            <c:ext xmlns:c16="http://schemas.microsoft.com/office/drawing/2014/chart" uri="{C3380CC4-5D6E-409C-BE32-E72D297353CC}">
              <c16:uniqueId val="{00000000-7ED1-408B-BC73-7084B85A3759}"/>
            </c:ext>
          </c:extLst>
        </c:ser>
        <c:ser>
          <c:idx val="1"/>
          <c:order val="1"/>
          <c:tx>
            <c:strRef>
              <c:f>Junk!$RS$2</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Junk!$RS$3:$RS$86</c:f>
              <c:numCache>
                <c:formatCode>General</c:formatCode>
                <c:ptCount val="84"/>
                <c:pt idx="0">
                  <c:v>#N/A</c:v>
                </c:pt>
                <c:pt idx="1">
                  <c:v>4.76</c:v>
                </c:pt>
                <c:pt idx="2">
                  <c:v>3.69</c:v>
                </c:pt>
                <c:pt idx="3">
                  <c:v>4.45</c:v>
                </c:pt>
                <c:pt idx="4">
                  <c:v>3.2</c:v>
                </c:pt>
                <c:pt idx="5">
                  <c:v>3.78</c:v>
                </c:pt>
                <c:pt idx="6">
                  <c:v>4.99</c:v>
                </c:pt>
                <c:pt idx="7">
                  <c:v>-2.42</c:v>
                </c:pt>
                <c:pt idx="8">
                  <c:v>#N/A</c:v>
                </c:pt>
                <c:pt idx="9">
                  <c:v>#N/A</c:v>
                </c:pt>
                <c:pt idx="10">
                  <c:v>#N/A</c:v>
                </c:pt>
                <c:pt idx="11">
                  <c:v>#N/A</c:v>
                </c:pt>
                <c:pt idx="12">
                  <c:v>#N/A</c:v>
                </c:pt>
                <c:pt idx="13">
                  <c:v>#N/A</c:v>
                </c:pt>
                <c:pt idx="14">
                  <c:v>#N/A</c:v>
                </c:pt>
                <c:pt idx="15">
                  <c:v>#N/A</c:v>
                </c:pt>
                <c:pt idx="16">
                  <c:v>#N/A</c:v>
                </c:pt>
                <c:pt idx="17">
                  <c:v>4.83</c:v>
                </c:pt>
                <c:pt idx="18">
                  <c:v>4.43</c:v>
                </c:pt>
                <c:pt idx="19">
                  <c:v>4.82</c:v>
                </c:pt>
                <c:pt idx="20">
                  <c:v>4.07</c:v>
                </c:pt>
                <c:pt idx="21">
                  <c:v>#N/A</c:v>
                </c:pt>
                <c:pt idx="22">
                  <c:v>5.58</c:v>
                </c:pt>
                <c:pt idx="23">
                  <c:v>5.76</c:v>
                </c:pt>
                <c:pt idx="24">
                  <c:v>6.37</c:v>
                </c:pt>
                <c:pt idx="25">
                  <c:v>7.78</c:v>
                </c:pt>
                <c:pt idx="26">
                  <c:v>#N/A</c:v>
                </c:pt>
                <c:pt idx="27">
                  <c:v>3.42</c:v>
                </c:pt>
                <c:pt idx="28">
                  <c:v>#N/A</c:v>
                </c:pt>
                <c:pt idx="29">
                  <c:v>3.67</c:v>
                </c:pt>
                <c:pt idx="30">
                  <c:v>#N/A</c:v>
                </c:pt>
                <c:pt idx="31">
                  <c:v>#N/A</c:v>
                </c:pt>
                <c:pt idx="32">
                  <c:v>3.65</c:v>
                </c:pt>
                <c:pt idx="33">
                  <c:v>#N/A</c:v>
                </c:pt>
                <c:pt idx="34">
                  <c:v>-1.2</c:v>
                </c:pt>
                <c:pt idx="35">
                  <c:v>#N/A</c:v>
                </c:pt>
                <c:pt idx="36">
                  <c:v>5.62</c:v>
                </c:pt>
                <c:pt idx="37">
                  <c:v>#N/A</c:v>
                </c:pt>
                <c:pt idx="38">
                  <c:v>4.09</c:v>
                </c:pt>
                <c:pt idx="39">
                  <c:v>3.29</c:v>
                </c:pt>
                <c:pt idx="40">
                  <c:v>#N/A</c:v>
                </c:pt>
                <c:pt idx="41">
                  <c:v>#N/A</c:v>
                </c:pt>
                <c:pt idx="42">
                  <c:v>3.34</c:v>
                </c:pt>
                <c:pt idx="43">
                  <c:v>3.77</c:v>
                </c:pt>
                <c:pt idx="44">
                  <c:v>3.62</c:v>
                </c:pt>
                <c:pt idx="45">
                  <c:v>3.4</c:v>
                </c:pt>
              </c:numCache>
            </c:numRef>
          </c:val>
          <c:smooth val="0"/>
          <c:extLst>
            <c:ext xmlns:c16="http://schemas.microsoft.com/office/drawing/2014/chart" uri="{C3380CC4-5D6E-409C-BE32-E72D297353CC}">
              <c16:uniqueId val="{00000001-7ED1-408B-BC73-7084B85A3759}"/>
            </c:ext>
          </c:extLst>
        </c:ser>
        <c:dLbls>
          <c:showLegendKey val="0"/>
          <c:showVal val="0"/>
          <c:showCatName val="0"/>
          <c:showSerName val="0"/>
          <c:showPercent val="0"/>
          <c:showBubbleSize val="0"/>
        </c:dLbls>
        <c:marker val="1"/>
        <c:smooth val="0"/>
        <c:axId val="1896284864"/>
        <c:axId val="2068147392"/>
      </c:lineChart>
      <c:dateAx>
        <c:axId val="189628486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47392"/>
        <c:crosses val="autoZero"/>
        <c:auto val="1"/>
        <c:lblOffset val="100"/>
        <c:baseTimeUnit val="days"/>
      </c:dateAx>
      <c:valAx>
        <c:axId val="2068147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8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Junk!$RI$2</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Junk!$RI$3:$RI$86</c:f>
              <c:numCache>
                <c:formatCode>General</c:formatCode>
                <c:ptCount val="84"/>
                <c:pt idx="0">
                  <c:v>7.4999999999999997E-2</c:v>
                </c:pt>
                <c:pt idx="1">
                  <c:v>0.11799999999999999</c:v>
                </c:pt>
                <c:pt idx="2">
                  <c:v>0.40200000000000002</c:v>
                </c:pt>
                <c:pt idx="3">
                  <c:v>0.67700000000000005</c:v>
                </c:pt>
                <c:pt idx="4">
                  <c:v>0.40699999999999997</c:v>
                </c:pt>
                <c:pt idx="5">
                  <c:v>0.36799999999999999</c:v>
                </c:pt>
                <c:pt idx="6">
                  <c:v>0.24299999999999999</c:v>
                </c:pt>
                <c:pt idx="7">
                  <c:v>0.317</c:v>
                </c:pt>
                <c:pt idx="8">
                  <c:v>#N/A</c:v>
                </c:pt>
                <c:pt idx="9">
                  <c:v>#N/A</c:v>
                </c:pt>
                <c:pt idx="10">
                  <c:v>#N/A</c:v>
                </c:pt>
                <c:pt idx="11">
                  <c:v>#N/A</c:v>
                </c:pt>
                <c:pt idx="12">
                  <c:v>#N/A</c:v>
                </c:pt>
                <c:pt idx="13">
                  <c:v>#N/A</c:v>
                </c:pt>
                <c:pt idx="14">
                  <c:v>#N/A</c:v>
                </c:pt>
                <c:pt idx="15">
                  <c:v>#N/A</c:v>
                </c:pt>
                <c:pt idx="16">
                  <c:v>#N/A</c:v>
                </c:pt>
                <c:pt idx="17">
                  <c:v>5.4800000000000001E-2</c:v>
                </c:pt>
                <c:pt idx="18">
                  <c:v>2.9600000000000001E-2</c:v>
                </c:pt>
                <c:pt idx="19">
                  <c:v>3.1699999999999999E-2</c:v>
                </c:pt>
                <c:pt idx="20">
                  <c:v>2.2200000000000001E-2</c:v>
                </c:pt>
                <c:pt idx="21">
                  <c:v>#N/A</c:v>
                </c:pt>
                <c:pt idx="22">
                  <c:v>3.2500000000000001E-2</c:v>
                </c:pt>
                <c:pt idx="23">
                  <c:v>9.7100000000000006E-2</c:v>
                </c:pt>
                <c:pt idx="24">
                  <c:v>#N/A</c:v>
                </c:pt>
                <c:pt idx="25">
                  <c:v>1.84E-2</c:v>
                </c:pt>
                <c:pt idx="26">
                  <c:v>9.9600000000000001E-3</c:v>
                </c:pt>
                <c:pt idx="27">
                  <c:v>#N/A</c:v>
                </c:pt>
                <c:pt idx="28">
                  <c:v>#N/A</c:v>
                </c:pt>
                <c:pt idx="29">
                  <c:v>1.3899999999999999E-2</c:v>
                </c:pt>
                <c:pt idx="30">
                  <c:v>#N/A</c:v>
                </c:pt>
                <c:pt idx="31">
                  <c:v>#N/A</c:v>
                </c:pt>
                <c:pt idx="32">
                  <c:v>2.1899999999999999E-2</c:v>
                </c:pt>
                <c:pt idx="33">
                  <c:v>#N/A</c:v>
                </c:pt>
                <c:pt idx="34">
                  <c:v>1.6299999999999999E-2</c:v>
                </c:pt>
                <c:pt idx="35">
                  <c:v>#N/A</c:v>
                </c:pt>
                <c:pt idx="36">
                  <c:v>3.0499999999999999E-2</c:v>
                </c:pt>
                <c:pt idx="37">
                  <c:v>#N/A</c:v>
                </c:pt>
                <c:pt idx="38">
                  <c:v>1.2200000000000001E-2</c:v>
                </c:pt>
                <c:pt idx="39">
                  <c:v>1.7500000000000002E-2</c:v>
                </c:pt>
                <c:pt idx="40">
                  <c:v>#N/A</c:v>
                </c:pt>
                <c:pt idx="41">
                  <c:v>#N/A</c:v>
                </c:pt>
                <c:pt idx="42">
                  <c:v>3.1399999999999997E-2</c:v>
                </c:pt>
                <c:pt idx="43">
                  <c:v>1.12E-2</c:v>
                </c:pt>
                <c:pt idx="44">
                  <c:v>4.1599999999999996E-3</c:v>
                </c:pt>
                <c:pt idx="45">
                  <c:v>-5.7999999999999996E-3</c:v>
                </c:pt>
              </c:numCache>
            </c:numRef>
          </c:val>
          <c:smooth val="0"/>
          <c:extLst>
            <c:ext xmlns:c16="http://schemas.microsoft.com/office/drawing/2014/chart" uri="{C3380CC4-5D6E-409C-BE32-E72D297353CC}">
              <c16:uniqueId val="{00000000-7C31-488A-8ACA-7DBEA06C81EA}"/>
            </c:ext>
          </c:extLst>
        </c:ser>
        <c:ser>
          <c:idx val="1"/>
          <c:order val="1"/>
          <c:tx>
            <c:strRef>
              <c:f>Junk!$RR$2</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Junk!$RR$3:$RR$86</c:f>
              <c:numCache>
                <c:formatCode>General</c:formatCode>
                <c:ptCount val="84"/>
                <c:pt idx="0">
                  <c:v>#N/A</c:v>
                </c:pt>
                <c:pt idx="1">
                  <c:v>3.3300000000000003E-2</c:v>
                </c:pt>
                <c:pt idx="2">
                  <c:v>0.59</c:v>
                </c:pt>
                <c:pt idx="3">
                  <c:v>1.05</c:v>
                </c:pt>
                <c:pt idx="4">
                  <c:v>6.4399999999999999E-2</c:v>
                </c:pt>
                <c:pt idx="5">
                  <c:v>0.35899999999999999</c:v>
                </c:pt>
                <c:pt idx="6">
                  <c:v>0.56599999999999995</c:v>
                </c:pt>
                <c:pt idx="7">
                  <c:v>0.219</c:v>
                </c:pt>
                <c:pt idx="8">
                  <c:v>#N/A</c:v>
                </c:pt>
                <c:pt idx="9">
                  <c:v>#N/A</c:v>
                </c:pt>
                <c:pt idx="10">
                  <c:v>#N/A</c:v>
                </c:pt>
                <c:pt idx="11">
                  <c:v>#N/A</c:v>
                </c:pt>
                <c:pt idx="12">
                  <c:v>#N/A</c:v>
                </c:pt>
                <c:pt idx="13">
                  <c:v>#N/A</c:v>
                </c:pt>
                <c:pt idx="14">
                  <c:v>#N/A</c:v>
                </c:pt>
                <c:pt idx="15">
                  <c:v>#N/A</c:v>
                </c:pt>
                <c:pt idx="16">
                  <c:v>#N/A</c:v>
                </c:pt>
                <c:pt idx="17">
                  <c:v>0.13</c:v>
                </c:pt>
                <c:pt idx="18">
                  <c:v>0.127</c:v>
                </c:pt>
                <c:pt idx="19">
                  <c:v>3.3000000000000002E-2</c:v>
                </c:pt>
                <c:pt idx="20">
                  <c:v>3.3099999999999997E-2</c:v>
                </c:pt>
                <c:pt idx="21">
                  <c:v>#N/A</c:v>
                </c:pt>
                <c:pt idx="22">
                  <c:v>6.6900000000000001E-2</c:v>
                </c:pt>
                <c:pt idx="23">
                  <c:v>0.18099999999999999</c:v>
                </c:pt>
                <c:pt idx="24">
                  <c:v>4.3499999999999997E-2</c:v>
                </c:pt>
                <c:pt idx="25">
                  <c:v>0.106</c:v>
                </c:pt>
                <c:pt idx="26">
                  <c:v>#N/A</c:v>
                </c:pt>
                <c:pt idx="27">
                  <c:v>0.126</c:v>
                </c:pt>
                <c:pt idx="28">
                  <c:v>#N/A</c:v>
                </c:pt>
                <c:pt idx="29">
                  <c:v>0.47799999999999998</c:v>
                </c:pt>
                <c:pt idx="30">
                  <c:v>#N/A</c:v>
                </c:pt>
                <c:pt idx="31">
                  <c:v>#N/A</c:v>
                </c:pt>
                <c:pt idx="32">
                  <c:v>8.4199999999999997E-2</c:v>
                </c:pt>
                <c:pt idx="33">
                  <c:v>#N/A</c:v>
                </c:pt>
                <c:pt idx="34">
                  <c:v>4.82E-2</c:v>
                </c:pt>
                <c:pt idx="35">
                  <c:v>#N/A</c:v>
                </c:pt>
                <c:pt idx="36">
                  <c:v>0.82299999999999995</c:v>
                </c:pt>
                <c:pt idx="37">
                  <c:v>#N/A</c:v>
                </c:pt>
                <c:pt idx="38">
                  <c:v>1.04E-2</c:v>
                </c:pt>
                <c:pt idx="39">
                  <c:v>4.8500000000000001E-2</c:v>
                </c:pt>
                <c:pt idx="40">
                  <c:v>#N/A</c:v>
                </c:pt>
                <c:pt idx="41">
                  <c:v>#N/A</c:v>
                </c:pt>
                <c:pt idx="42">
                  <c:v>1.35E-2</c:v>
                </c:pt>
                <c:pt idx="43">
                  <c:v>1.46E-2</c:v>
                </c:pt>
                <c:pt idx="44">
                  <c:v>1.5100000000000001E-2</c:v>
                </c:pt>
                <c:pt idx="45">
                  <c:v>0.186</c:v>
                </c:pt>
              </c:numCache>
            </c:numRef>
          </c:val>
          <c:smooth val="0"/>
          <c:extLst>
            <c:ext xmlns:c16="http://schemas.microsoft.com/office/drawing/2014/chart" uri="{C3380CC4-5D6E-409C-BE32-E72D297353CC}">
              <c16:uniqueId val="{00000001-7C31-488A-8ACA-7DBEA06C81EA}"/>
            </c:ext>
          </c:extLst>
        </c:ser>
        <c:dLbls>
          <c:showLegendKey val="0"/>
          <c:showVal val="0"/>
          <c:showCatName val="0"/>
          <c:showSerName val="0"/>
          <c:showPercent val="0"/>
          <c:showBubbleSize val="0"/>
        </c:dLbls>
        <c:marker val="1"/>
        <c:smooth val="0"/>
        <c:axId val="1896259264"/>
        <c:axId val="2068141568"/>
      </c:lineChart>
      <c:dateAx>
        <c:axId val="189625926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41568"/>
        <c:crosses val="autoZero"/>
        <c:auto val="1"/>
        <c:lblOffset val="100"/>
        <c:baseTimeUnit val="days"/>
      </c:dateAx>
      <c:valAx>
        <c:axId val="2068141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5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Junk!$RK$2</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Junk!$RK$3:$RK$86</c:f>
              <c:numCache>
                <c:formatCode>General</c:formatCode>
                <c:ptCount val="84"/>
                <c:pt idx="0">
                  <c:v>1.69</c:v>
                </c:pt>
                <c:pt idx="1">
                  <c:v>1.19</c:v>
                </c:pt>
                <c:pt idx="2">
                  <c:v>2.38</c:v>
                </c:pt>
                <c:pt idx="3">
                  <c:v>3.91</c:v>
                </c:pt>
                <c:pt idx="4">
                  <c:v>4.45</c:v>
                </c:pt>
                <c:pt idx="5">
                  <c:v>3.97</c:v>
                </c:pt>
                <c:pt idx="6">
                  <c:v>3.86</c:v>
                </c:pt>
                <c:pt idx="7">
                  <c:v>3.1739999999999999</c:v>
                </c:pt>
                <c:pt idx="8">
                  <c:v>#N/A</c:v>
                </c:pt>
                <c:pt idx="9">
                  <c:v>#N/A</c:v>
                </c:pt>
                <c:pt idx="10">
                  <c:v>#N/A</c:v>
                </c:pt>
                <c:pt idx="11">
                  <c:v>#N/A</c:v>
                </c:pt>
                <c:pt idx="12">
                  <c:v>#N/A</c:v>
                </c:pt>
                <c:pt idx="13">
                  <c:v>#N/A</c:v>
                </c:pt>
                <c:pt idx="14">
                  <c:v>#N/A</c:v>
                </c:pt>
                <c:pt idx="15">
                  <c:v>#N/A</c:v>
                </c:pt>
                <c:pt idx="16">
                  <c:v>#N/A</c:v>
                </c:pt>
                <c:pt idx="17">
                  <c:v>2.778</c:v>
                </c:pt>
                <c:pt idx="18">
                  <c:v>1.262</c:v>
                </c:pt>
                <c:pt idx="19">
                  <c:v>1.3660000000000001</c:v>
                </c:pt>
                <c:pt idx="20">
                  <c:v>1.2629999999999999</c:v>
                </c:pt>
                <c:pt idx="21">
                  <c:v>#N/A</c:v>
                </c:pt>
                <c:pt idx="22">
                  <c:v>2.6303000000000001</c:v>
                </c:pt>
                <c:pt idx="23">
                  <c:v>3.9144999999999999</c:v>
                </c:pt>
                <c:pt idx="24">
                  <c:v>4.4679000000000002</c:v>
                </c:pt>
                <c:pt idx="25">
                  <c:v>#N/A</c:v>
                </c:pt>
                <c:pt idx="26">
                  <c:v>4.0941178841014541</c:v>
                </c:pt>
                <c:pt idx="27">
                  <c:v>#N/A</c:v>
                </c:pt>
                <c:pt idx="28">
                  <c:v>#N/A</c:v>
                </c:pt>
                <c:pt idx="29">
                  <c:v>3.4111295772477637</c:v>
                </c:pt>
                <c:pt idx="30">
                  <c:v>#N/A</c:v>
                </c:pt>
                <c:pt idx="31">
                  <c:v>4.0629230549104651</c:v>
                </c:pt>
                <c:pt idx="32">
                  <c:v>3.6601929880850261</c:v>
                </c:pt>
                <c:pt idx="33">
                  <c:v>#N/A</c:v>
                </c:pt>
                <c:pt idx="34">
                  <c:v>3.8998456881066343</c:v>
                </c:pt>
                <c:pt idx="35">
                  <c:v>#N/A</c:v>
                </c:pt>
                <c:pt idx="36">
                  <c:v>3.350875125</c:v>
                </c:pt>
                <c:pt idx="37">
                  <c:v>#N/A</c:v>
                </c:pt>
                <c:pt idx="38">
                  <c:v>3.6899206790000001</c:v>
                </c:pt>
                <c:pt idx="39">
                  <c:v>3.1284581130000002</c:v>
                </c:pt>
                <c:pt idx="40">
                  <c:v>#N/A</c:v>
                </c:pt>
                <c:pt idx="41">
                  <c:v>#N/A</c:v>
                </c:pt>
                <c:pt idx="42">
                  <c:v>1.269268383</c:v>
                </c:pt>
                <c:pt idx="43">
                  <c:v>1.2851537770000001</c:v>
                </c:pt>
                <c:pt idx="44">
                  <c:v>1.314639385</c:v>
                </c:pt>
                <c:pt idx="45">
                  <c:v>1.307256462</c:v>
                </c:pt>
              </c:numCache>
            </c:numRef>
          </c:val>
          <c:smooth val="0"/>
          <c:extLst>
            <c:ext xmlns:c16="http://schemas.microsoft.com/office/drawing/2014/chart" uri="{C3380CC4-5D6E-409C-BE32-E72D297353CC}">
              <c16:uniqueId val="{00000000-BD4F-443A-9950-F4EC877DB503}"/>
            </c:ext>
          </c:extLst>
        </c:ser>
        <c:ser>
          <c:idx val="1"/>
          <c:order val="1"/>
          <c:tx>
            <c:strRef>
              <c:f>Junk!$RT$2</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Junk!$RT$3:$RT$86</c:f>
              <c:numCache>
                <c:formatCode>General</c:formatCode>
                <c:ptCount val="84"/>
                <c:pt idx="0">
                  <c:v>#N/A</c:v>
                </c:pt>
                <c:pt idx="1">
                  <c:v>0.98</c:v>
                </c:pt>
                <c:pt idx="2">
                  <c:v>#N/A</c:v>
                </c:pt>
                <c:pt idx="3">
                  <c:v>1.53</c:v>
                </c:pt>
                <c:pt idx="4">
                  <c:v>1.22</c:v>
                </c:pt>
                <c:pt idx="5">
                  <c:v>1.1599999999999999</c:v>
                </c:pt>
                <c:pt idx="6">
                  <c:v>1.07</c:v>
                </c:pt>
                <c:pt idx="7">
                  <c:v>1.113</c:v>
                </c:pt>
                <c:pt idx="8">
                  <c:v>#N/A</c:v>
                </c:pt>
                <c:pt idx="9">
                  <c:v>#N/A</c:v>
                </c:pt>
                <c:pt idx="10">
                  <c:v>#N/A</c:v>
                </c:pt>
                <c:pt idx="11">
                  <c:v>#N/A</c:v>
                </c:pt>
                <c:pt idx="12">
                  <c:v>#N/A</c:v>
                </c:pt>
                <c:pt idx="13">
                  <c:v>#N/A</c:v>
                </c:pt>
                <c:pt idx="14">
                  <c:v>#N/A</c:v>
                </c:pt>
                <c:pt idx="15">
                  <c:v>#N/A</c:v>
                </c:pt>
                <c:pt idx="16">
                  <c:v>#N/A</c:v>
                </c:pt>
                <c:pt idx="17">
                  <c:v>0.98499999999999999</c:v>
                </c:pt>
                <c:pt idx="18">
                  <c:v>0.89400000000000002</c:v>
                </c:pt>
                <c:pt idx="19">
                  <c:v>1.1679999999999999</c:v>
                </c:pt>
                <c:pt idx="20">
                  <c:v>1.323</c:v>
                </c:pt>
                <c:pt idx="21">
                  <c:v>#N/A</c:v>
                </c:pt>
                <c:pt idx="22">
                  <c:v>0.99299999999999999</c:v>
                </c:pt>
                <c:pt idx="23">
                  <c:v>1.0462</c:v>
                </c:pt>
                <c:pt idx="24">
                  <c:v>1.0759000000000001</c:v>
                </c:pt>
                <c:pt idx="25">
                  <c:v>1.0577000000000001</c:v>
                </c:pt>
                <c:pt idx="26">
                  <c:v>#N/A</c:v>
                </c:pt>
                <c:pt idx="27">
                  <c:v>1.0436162749591078</c:v>
                </c:pt>
                <c:pt idx="28">
                  <c:v>#N/A</c:v>
                </c:pt>
                <c:pt idx="29">
                  <c:v>1.0139559967861587</c:v>
                </c:pt>
                <c:pt idx="30">
                  <c:v>#N/A</c:v>
                </c:pt>
                <c:pt idx="31">
                  <c:v>0.95055967069130642</c:v>
                </c:pt>
                <c:pt idx="32">
                  <c:v>1.0593718829324936</c:v>
                </c:pt>
                <c:pt idx="33">
                  <c:v>#N/A</c:v>
                </c:pt>
                <c:pt idx="34">
                  <c:v>1.0426747685867255</c:v>
                </c:pt>
                <c:pt idx="35">
                  <c:v>#N/A</c:v>
                </c:pt>
                <c:pt idx="36">
                  <c:v>1.042744613</c:v>
                </c:pt>
                <c:pt idx="37">
                  <c:v>#N/A</c:v>
                </c:pt>
                <c:pt idx="38">
                  <c:v>1.1228309270000001</c:v>
                </c:pt>
                <c:pt idx="39">
                  <c:v>1.2217463120000001</c:v>
                </c:pt>
                <c:pt idx="40">
                  <c:v>#N/A</c:v>
                </c:pt>
                <c:pt idx="41">
                  <c:v>#N/A</c:v>
                </c:pt>
                <c:pt idx="42">
                  <c:v>1.152464012</c:v>
                </c:pt>
                <c:pt idx="43">
                  <c:v>1.1160210479999999</c:v>
                </c:pt>
                <c:pt idx="44">
                  <c:v>1.0649365120000001</c:v>
                </c:pt>
                <c:pt idx="45">
                  <c:v>1.115271721</c:v>
                </c:pt>
              </c:numCache>
            </c:numRef>
          </c:val>
          <c:smooth val="0"/>
          <c:extLst>
            <c:ext xmlns:c16="http://schemas.microsoft.com/office/drawing/2014/chart" uri="{C3380CC4-5D6E-409C-BE32-E72D297353CC}">
              <c16:uniqueId val="{00000001-BD4F-443A-9950-F4EC877DB503}"/>
            </c:ext>
          </c:extLst>
        </c:ser>
        <c:dLbls>
          <c:showLegendKey val="0"/>
          <c:showVal val="0"/>
          <c:showCatName val="0"/>
          <c:showSerName val="0"/>
          <c:showPercent val="0"/>
          <c:showBubbleSize val="0"/>
        </c:dLbls>
        <c:marker val="1"/>
        <c:smooth val="0"/>
        <c:axId val="2069568496"/>
        <c:axId val="2075232016"/>
      </c:lineChart>
      <c:dateAx>
        <c:axId val="206956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232016"/>
        <c:crosses val="autoZero"/>
        <c:auto val="1"/>
        <c:lblOffset val="100"/>
        <c:baseTimeUnit val="days"/>
      </c:dateAx>
      <c:valAx>
        <c:axId val="2075232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6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Four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Junk!$RH$2</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Junk!$RH$3:$RH$86</c:f>
              <c:numCache>
                <c:formatCode>General</c:formatCode>
                <c:ptCount val="84"/>
                <c:pt idx="0">
                  <c:v>419</c:v>
                </c:pt>
                <c:pt idx="1">
                  <c:v>658</c:v>
                </c:pt>
                <c:pt idx="2">
                  <c:v>706</c:v>
                </c:pt>
                <c:pt idx="3">
                  <c:v>762</c:v>
                </c:pt>
                <c:pt idx="4">
                  <c:v>1009</c:v>
                </c:pt>
                <c:pt idx="5">
                  <c:v>495</c:v>
                </c:pt>
                <c:pt idx="6">
                  <c:v>1039</c:v>
                </c:pt>
                <c:pt idx="7">
                  <c:v>819</c:v>
                </c:pt>
                <c:pt idx="8">
                  <c:v>#N/A</c:v>
                </c:pt>
                <c:pt idx="9">
                  <c:v>#N/A</c:v>
                </c:pt>
                <c:pt idx="10">
                  <c:v>#N/A</c:v>
                </c:pt>
                <c:pt idx="11">
                  <c:v>#N/A</c:v>
                </c:pt>
                <c:pt idx="12">
                  <c:v>#N/A</c:v>
                </c:pt>
                <c:pt idx="13">
                  <c:v>#N/A</c:v>
                </c:pt>
                <c:pt idx="14">
                  <c:v>#N/A</c:v>
                </c:pt>
                <c:pt idx="15">
                  <c:v>#N/A</c:v>
                </c:pt>
                <c:pt idx="16">
                  <c:v>#N/A</c:v>
                </c:pt>
                <c:pt idx="17">
                  <c:v>#N/A</c:v>
                </c:pt>
                <c:pt idx="18">
                  <c:v>745</c:v>
                </c:pt>
                <c:pt idx="19">
                  <c:v>691</c:v>
                </c:pt>
                <c:pt idx="20">
                  <c:v>773</c:v>
                </c:pt>
                <c:pt idx="21">
                  <c:v>#N/A</c:v>
                </c:pt>
                <c:pt idx="22">
                  <c:v>809</c:v>
                </c:pt>
                <c:pt idx="23">
                  <c:v>#N/A</c:v>
                </c:pt>
                <c:pt idx="24">
                  <c:v>#N/A</c:v>
                </c:pt>
                <c:pt idx="25">
                  <c:v>#N/A</c:v>
                </c:pt>
                <c:pt idx="26">
                  <c:v>983</c:v>
                </c:pt>
                <c:pt idx="27">
                  <c:v>#N/A</c:v>
                </c:pt>
                <c:pt idx="28">
                  <c:v>#N/A</c:v>
                </c:pt>
                <c:pt idx="29">
                  <c:v>1066</c:v>
                </c:pt>
                <c:pt idx="30">
                  <c:v>#N/A</c:v>
                </c:pt>
                <c:pt idx="31">
                  <c:v>1171</c:v>
                </c:pt>
                <c:pt idx="32">
                  <c:v>790</c:v>
                </c:pt>
                <c:pt idx="33">
                  <c:v>#N/A</c:v>
                </c:pt>
                <c:pt idx="34">
                  <c:v>1133</c:v>
                </c:pt>
                <c:pt idx="35">
                  <c:v>#N/A</c:v>
                </c:pt>
                <c:pt idx="36">
                  <c:v>1047</c:v>
                </c:pt>
                <c:pt idx="37">
                  <c:v>#N/A</c:v>
                </c:pt>
                <c:pt idx="38">
                  <c:v>823</c:v>
                </c:pt>
                <c:pt idx="39">
                  <c:v>751</c:v>
                </c:pt>
                <c:pt idx="40">
                  <c:v>#N/A</c:v>
                </c:pt>
                <c:pt idx="41">
                  <c:v>#N/A</c:v>
                </c:pt>
                <c:pt idx="42">
                  <c:v>#N/A</c:v>
                </c:pt>
                <c:pt idx="43">
                  <c:v>101</c:v>
                </c:pt>
                <c:pt idx="44">
                  <c:v>605</c:v>
                </c:pt>
                <c:pt idx="45">
                  <c:v>#N/A</c:v>
                </c:pt>
              </c:numCache>
            </c:numRef>
          </c:val>
          <c:smooth val="0"/>
          <c:extLst>
            <c:ext xmlns:c16="http://schemas.microsoft.com/office/drawing/2014/chart" uri="{C3380CC4-5D6E-409C-BE32-E72D297353CC}">
              <c16:uniqueId val="{00000000-98D3-468B-8795-A1DE090E3A58}"/>
            </c:ext>
          </c:extLst>
        </c:ser>
        <c:ser>
          <c:idx val="1"/>
          <c:order val="1"/>
          <c:tx>
            <c:strRef>
              <c:f>Junk!$RQ$2</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Junk!$RF$3:$RF$86</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Junk!$RQ$3:$RQ$86</c:f>
              <c:numCache>
                <c:formatCode>General</c:formatCode>
                <c:ptCount val="84"/>
                <c:pt idx="0">
                  <c:v>#N/A</c:v>
                </c:pt>
                <c:pt idx="1">
                  <c:v>486</c:v>
                </c:pt>
                <c:pt idx="2">
                  <c:v>662</c:v>
                </c:pt>
                <c:pt idx="3">
                  <c:v>554</c:v>
                </c:pt>
                <c:pt idx="4">
                  <c:v>715</c:v>
                </c:pt>
                <c:pt idx="5">
                  <c:v>624</c:v>
                </c:pt>
                <c:pt idx="6">
                  <c:v>#N/A</c:v>
                </c:pt>
                <c:pt idx="7">
                  <c:v>628</c:v>
                </c:pt>
                <c:pt idx="8">
                  <c:v>#N/A</c:v>
                </c:pt>
                <c:pt idx="9">
                  <c:v>#N/A</c:v>
                </c:pt>
                <c:pt idx="10">
                  <c:v>#N/A</c:v>
                </c:pt>
                <c:pt idx="11">
                  <c:v>#N/A</c:v>
                </c:pt>
                <c:pt idx="12">
                  <c:v>#N/A</c:v>
                </c:pt>
                <c:pt idx="13">
                  <c:v>#N/A</c:v>
                </c:pt>
                <c:pt idx="14">
                  <c:v>#N/A</c:v>
                </c:pt>
                <c:pt idx="15">
                  <c:v>#N/A</c:v>
                </c:pt>
                <c:pt idx="16">
                  <c:v>#N/A</c:v>
                </c:pt>
                <c:pt idx="17">
                  <c:v>#N/A</c:v>
                </c:pt>
                <c:pt idx="18">
                  <c:v>692</c:v>
                </c:pt>
                <c:pt idx="19">
                  <c:v>743</c:v>
                </c:pt>
                <c:pt idx="20">
                  <c:v>709</c:v>
                </c:pt>
                <c:pt idx="21">
                  <c:v>#N/A</c:v>
                </c:pt>
                <c:pt idx="22">
                  <c:v>578</c:v>
                </c:pt>
                <c:pt idx="23">
                  <c:v>#N/A</c:v>
                </c:pt>
                <c:pt idx="24">
                  <c:v>#N/A</c:v>
                </c:pt>
                <c:pt idx="25">
                  <c:v>#N/A</c:v>
                </c:pt>
                <c:pt idx="26">
                  <c:v>#N/A</c:v>
                </c:pt>
                <c:pt idx="27">
                  <c:v>658</c:v>
                </c:pt>
                <c:pt idx="28">
                  <c:v>#N/A</c:v>
                </c:pt>
                <c:pt idx="29">
                  <c:v>518</c:v>
                </c:pt>
                <c:pt idx="30">
                  <c:v>#N/A</c:v>
                </c:pt>
                <c:pt idx="31">
                  <c:v>651</c:v>
                </c:pt>
                <c:pt idx="32">
                  <c:v>665</c:v>
                </c:pt>
                <c:pt idx="33">
                  <c:v>#N/A</c:v>
                </c:pt>
                <c:pt idx="34">
                  <c:v>650</c:v>
                </c:pt>
                <c:pt idx="35">
                  <c:v>#N/A</c:v>
                </c:pt>
                <c:pt idx="36">
                  <c:v>617</c:v>
                </c:pt>
                <c:pt idx="37">
                  <c:v>#N/A</c:v>
                </c:pt>
                <c:pt idx="38">
                  <c:v>762</c:v>
                </c:pt>
                <c:pt idx="39">
                  <c:v>653</c:v>
                </c:pt>
                <c:pt idx="40">
                  <c:v>#N/A</c:v>
                </c:pt>
                <c:pt idx="41">
                  <c:v>#N/A</c:v>
                </c:pt>
                <c:pt idx="42">
                  <c:v>#N/A</c:v>
                </c:pt>
                <c:pt idx="43">
                  <c:v>125</c:v>
                </c:pt>
                <c:pt idx="44">
                  <c:v>661</c:v>
                </c:pt>
                <c:pt idx="45">
                  <c:v>#N/A</c:v>
                </c:pt>
              </c:numCache>
            </c:numRef>
          </c:val>
          <c:smooth val="0"/>
          <c:extLst>
            <c:ext xmlns:c16="http://schemas.microsoft.com/office/drawing/2014/chart" uri="{C3380CC4-5D6E-409C-BE32-E72D297353CC}">
              <c16:uniqueId val="{00000001-98D3-468B-8795-A1DE090E3A58}"/>
            </c:ext>
          </c:extLst>
        </c:ser>
        <c:dLbls>
          <c:showLegendKey val="0"/>
          <c:showVal val="0"/>
          <c:showCatName val="0"/>
          <c:showSerName val="0"/>
          <c:showPercent val="0"/>
          <c:showBubbleSize val="0"/>
        </c:dLbls>
        <c:marker val="1"/>
        <c:smooth val="0"/>
        <c:axId val="1924007696"/>
        <c:axId val="1864059360"/>
      </c:lineChart>
      <c:dateAx>
        <c:axId val="19240076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059360"/>
        <c:crosses val="autoZero"/>
        <c:auto val="1"/>
        <c:lblOffset val="100"/>
        <c:baseTimeUnit val="days"/>
      </c:dateAx>
      <c:valAx>
        <c:axId val="186405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00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Marshall's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Junk!$SH$2</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Junk!$SG$3:$SG$103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Junk!$SH$3:$SH$103</c:f>
              <c:numCache>
                <c:formatCode>General</c:formatCode>
                <c:ptCount val="101"/>
                <c:pt idx="0">
                  <c:v>8.7100000000000009</c:v>
                </c:pt>
                <c:pt idx="1">
                  <c:v>#N/A</c:v>
                </c:pt>
                <c:pt idx="2">
                  <c:v>#N/A</c:v>
                </c:pt>
                <c:pt idx="3">
                  <c:v>#N/A</c:v>
                </c:pt>
                <c:pt idx="4">
                  <c:v>#N/A</c:v>
                </c:pt>
                <c:pt idx="5">
                  <c:v>8.57</c:v>
                </c:pt>
                <c:pt idx="6">
                  <c:v>8.67</c:v>
                </c:pt>
                <c:pt idx="7">
                  <c:v>8.51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7.72</c:v>
                </c:pt>
              </c:numCache>
            </c:numRef>
          </c:val>
          <c:smooth val="0"/>
          <c:extLst>
            <c:ext xmlns:c16="http://schemas.microsoft.com/office/drawing/2014/chart" uri="{C3380CC4-5D6E-409C-BE32-E72D297353CC}">
              <c16:uniqueId val="{00000000-FEE4-4295-8D0E-39D45880421B}"/>
            </c:ext>
          </c:extLst>
        </c:ser>
        <c:ser>
          <c:idx val="1"/>
          <c:order val="1"/>
          <c:tx>
            <c:strRef>
              <c:f>Junk!$SP$2</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Junk!$SG$3:$SG$103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Junk!$SP$3:$SP$103</c:f>
              <c:numCache>
                <c:formatCode>General</c:formatCode>
                <c:ptCount val="101"/>
                <c:pt idx="0">
                  <c:v>7.94</c:v>
                </c:pt>
                <c:pt idx="1">
                  <c:v>7.9</c:v>
                </c:pt>
                <c:pt idx="2">
                  <c:v>7.71</c:v>
                </c:pt>
                <c:pt idx="3">
                  <c:v>4.54</c:v>
                </c:pt>
                <c:pt idx="4">
                  <c:v>8.5299999999999994</c:v>
                </c:pt>
                <c:pt idx="5">
                  <c:v>8.11</c:v>
                </c:pt>
                <c:pt idx="6">
                  <c:v>7.91</c:v>
                </c:pt>
                <c:pt idx="7">
                  <c:v>7.8</c:v>
                </c:pt>
                <c:pt idx="8">
                  <c:v>#N/A</c:v>
                </c:pt>
                <c:pt idx="9">
                  <c:v>#N/A</c:v>
                </c:pt>
                <c:pt idx="10">
                  <c:v>#N/A</c:v>
                </c:pt>
                <c:pt idx="11">
                  <c:v>#N/A</c:v>
                </c:pt>
                <c:pt idx="12">
                  <c:v>#N/A</c:v>
                </c:pt>
                <c:pt idx="13">
                  <c:v>#N/A</c:v>
                </c:pt>
                <c:pt idx="14">
                  <c:v>#N/A</c:v>
                </c:pt>
                <c:pt idx="15">
                  <c:v>#N/A</c:v>
                </c:pt>
                <c:pt idx="16">
                  <c:v>#N/A</c:v>
                </c:pt>
                <c:pt idx="17">
                  <c:v>#N/A</c:v>
                </c:pt>
                <c:pt idx="18">
                  <c:v>7.7</c:v>
                </c:pt>
                <c:pt idx="19">
                  <c:v>7.82</c:v>
                </c:pt>
                <c:pt idx="20">
                  <c:v>7.74</c:v>
                </c:pt>
                <c:pt idx="21">
                  <c:v>#N/A</c:v>
                </c:pt>
                <c:pt idx="22">
                  <c:v>7.88</c:v>
                </c:pt>
                <c:pt idx="23">
                  <c:v>#N/A</c:v>
                </c:pt>
                <c:pt idx="24">
                  <c:v>#N/A</c:v>
                </c:pt>
                <c:pt idx="25">
                  <c:v>#N/A</c:v>
                </c:pt>
                <c:pt idx="26">
                  <c:v>#N/A</c:v>
                </c:pt>
                <c:pt idx="27">
                  <c:v>7.58</c:v>
                </c:pt>
                <c:pt idx="28">
                  <c:v>#N/A</c:v>
                </c:pt>
                <c:pt idx="29">
                  <c:v>7.81</c:v>
                </c:pt>
                <c:pt idx="30">
                  <c:v>#N/A</c:v>
                </c:pt>
                <c:pt idx="31">
                  <c:v>7.7</c:v>
                </c:pt>
                <c:pt idx="32">
                  <c:v>7.62</c:v>
                </c:pt>
                <c:pt idx="33">
                  <c:v>#N/A</c:v>
                </c:pt>
                <c:pt idx="34">
                  <c:v>7.62</c:v>
                </c:pt>
                <c:pt idx="35">
                  <c:v>#N/A</c:v>
                </c:pt>
                <c:pt idx="36">
                  <c:v>7.71</c:v>
                </c:pt>
                <c:pt idx="37">
                  <c:v>#N/A</c:v>
                </c:pt>
                <c:pt idx="38">
                  <c:v>7.66</c:v>
                </c:pt>
                <c:pt idx="39">
                  <c:v>7.74</c:v>
                </c:pt>
                <c:pt idx="40">
                  <c:v>#N/A</c:v>
                </c:pt>
                <c:pt idx="41">
                  <c:v>#N/A</c:v>
                </c:pt>
                <c:pt idx="42">
                  <c:v>#N/A</c:v>
                </c:pt>
                <c:pt idx="43">
                  <c:v>7.72</c:v>
                </c:pt>
                <c:pt idx="44">
                  <c:v>7.44</c:v>
                </c:pt>
                <c:pt idx="45">
                  <c:v>7.43</c:v>
                </c:pt>
              </c:numCache>
            </c:numRef>
          </c:val>
          <c:smooth val="0"/>
          <c:extLst>
            <c:ext xmlns:c16="http://schemas.microsoft.com/office/drawing/2014/chart" uri="{C3380CC4-5D6E-409C-BE32-E72D297353CC}">
              <c16:uniqueId val="{00000001-FEE4-4295-8D0E-39D45880421B}"/>
            </c:ext>
          </c:extLst>
        </c:ser>
        <c:dLbls>
          <c:showLegendKey val="0"/>
          <c:showVal val="0"/>
          <c:showCatName val="0"/>
          <c:showSerName val="0"/>
          <c:showPercent val="0"/>
          <c:showBubbleSize val="0"/>
        </c:dLbls>
        <c:marker val="1"/>
        <c:smooth val="0"/>
        <c:axId val="1873208176"/>
        <c:axId val="616460928"/>
      </c:lineChart>
      <c:dateAx>
        <c:axId val="18732081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60928"/>
        <c:crosses val="autoZero"/>
        <c:auto val="1"/>
        <c:lblOffset val="100"/>
        <c:baseTimeUnit val="days"/>
      </c:dateAx>
      <c:valAx>
        <c:axId val="616460928"/>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20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Marshall's</a:t>
            </a:r>
            <a:r>
              <a:rPr lang="en-US" baseline="0"/>
              <a:t>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Junk!$SJ$2</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Junk!$SG$3:$SG$103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Junk!$SJ$3:$SJ$103</c:f>
              <c:numCache>
                <c:formatCode>General</c:formatCode>
                <c:ptCount val="101"/>
                <c:pt idx="0">
                  <c:v>0.13900000000000001</c:v>
                </c:pt>
                <c:pt idx="1">
                  <c:v>#N/A</c:v>
                </c:pt>
                <c:pt idx="2">
                  <c:v>#N/A</c:v>
                </c:pt>
                <c:pt idx="3">
                  <c:v>#N/A</c:v>
                </c:pt>
                <c:pt idx="4">
                  <c:v>#N/A</c:v>
                </c:pt>
                <c:pt idx="5">
                  <c:v>5.7000000000000002E-2</c:v>
                </c:pt>
                <c:pt idx="6">
                  <c:v>3.5999999999999997E-2</c:v>
                </c:pt>
                <c:pt idx="7">
                  <c:v>3.9699999999999999E-2</c:v>
                </c:pt>
                <c:pt idx="8">
                  <c:v>#N/A</c:v>
                </c:pt>
                <c:pt idx="9">
                  <c:v>#N/A</c:v>
                </c:pt>
                <c:pt idx="10">
                  <c:v>#N/A</c:v>
                </c:pt>
                <c:pt idx="11">
                  <c:v>#N/A</c:v>
                </c:pt>
                <c:pt idx="12">
                  <c:v>#N/A</c:v>
                </c:pt>
                <c:pt idx="13">
                  <c:v>#N/A</c:v>
                </c:pt>
                <c:pt idx="14">
                  <c:v>#N/A</c:v>
                </c:pt>
                <c:pt idx="15">
                  <c:v>#N/A</c:v>
                </c:pt>
                <c:pt idx="16">
                  <c:v>#N/A</c:v>
                </c:pt>
                <c:pt idx="17">
                  <c:v>#N/A</c:v>
                </c:pt>
                <c:pt idx="18">
                  <c:v>#N/A</c:v>
                </c:pt>
                <c:pt idx="19">
                  <c:v>0.27300000000000002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4.2900000000000001E-2</c:v>
                </c:pt>
              </c:numCache>
            </c:numRef>
          </c:val>
          <c:smooth val="0"/>
          <c:extLst>
            <c:ext xmlns:c16="http://schemas.microsoft.com/office/drawing/2014/chart" uri="{C3380CC4-5D6E-409C-BE32-E72D297353CC}">
              <c16:uniqueId val="{00000000-E2BE-41D1-AFEF-89C61061F603}"/>
            </c:ext>
          </c:extLst>
        </c:ser>
        <c:ser>
          <c:idx val="1"/>
          <c:order val="1"/>
          <c:tx>
            <c:strRef>
              <c:f>Junk!$SR$2</c:f>
              <c:strCache>
                <c:ptCount val="1"/>
                <c:pt idx="0">
                  <c:v>Nitrate (mg/L) Downstream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Junk!$SG$3:$SG$103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Junk!$SR$3:$SR$103</c:f>
              <c:numCache>
                <c:formatCode>General</c:formatCode>
                <c:ptCount val="101"/>
                <c:pt idx="0">
                  <c:v>3.3599999999999998E-2</c:v>
                </c:pt>
                <c:pt idx="1">
                  <c:v>3.0700000000000002E-2</c:v>
                </c:pt>
                <c:pt idx="2">
                  <c:v>1.6299999999999999E-2</c:v>
                </c:pt>
                <c:pt idx="3">
                  <c:v>1.12E-2</c:v>
                </c:pt>
                <c:pt idx="4">
                  <c:v>2.3400000000000001E-2</c:v>
                </c:pt>
                <c:pt idx="5">
                  <c:v>2.1399999999999999E-2</c:v>
                </c:pt>
                <c:pt idx="6">
                  <c:v>1.3599999999999999E-2</c:v>
                </c:pt>
                <c:pt idx="7">
                  <c:v>1.6299999999999999E-2</c:v>
                </c:pt>
                <c:pt idx="8">
                  <c:v>#N/A</c:v>
                </c:pt>
                <c:pt idx="9">
                  <c:v>#N/A</c:v>
                </c:pt>
                <c:pt idx="10">
                  <c:v>#N/A</c:v>
                </c:pt>
                <c:pt idx="11">
                  <c:v>#N/A</c:v>
                </c:pt>
                <c:pt idx="12">
                  <c:v>#N/A</c:v>
                </c:pt>
                <c:pt idx="13">
                  <c:v>#N/A</c:v>
                </c:pt>
                <c:pt idx="14">
                  <c:v>#N/A</c:v>
                </c:pt>
                <c:pt idx="15">
                  <c:v>#N/A</c:v>
                </c:pt>
                <c:pt idx="16">
                  <c:v>#N/A</c:v>
                </c:pt>
                <c:pt idx="17">
                  <c:v>1.6E-2</c:v>
                </c:pt>
                <c:pt idx="18">
                  <c:v>3.2099999999999997E-2</c:v>
                </c:pt>
                <c:pt idx="19">
                  <c:v>2.2100000000000002E-2</c:v>
                </c:pt>
                <c:pt idx="20">
                  <c:v>2.24E-2</c:v>
                </c:pt>
                <c:pt idx="21">
                  <c:v>#N/A</c:v>
                </c:pt>
                <c:pt idx="22">
                  <c:v>1.77E-2</c:v>
                </c:pt>
                <c:pt idx="23">
                  <c:v>1.55E-2</c:v>
                </c:pt>
                <c:pt idx="24">
                  <c:v>2.58E-2</c:v>
                </c:pt>
                <c:pt idx="25">
                  <c:v>1.8599999999999998E-2</c:v>
                </c:pt>
                <c:pt idx="26">
                  <c:v>#N/A</c:v>
                </c:pt>
                <c:pt idx="27">
                  <c:v>1.9300000000000001E-2</c:v>
                </c:pt>
                <c:pt idx="28">
                  <c:v>#N/A</c:v>
                </c:pt>
                <c:pt idx="29">
                  <c:v>1.8100000000000002E-2</c:v>
                </c:pt>
                <c:pt idx="30">
                  <c:v>#N/A</c:v>
                </c:pt>
                <c:pt idx="31">
                  <c:v>#N/A</c:v>
                </c:pt>
                <c:pt idx="32">
                  <c:v>9.5500000000000002E-2</c:v>
                </c:pt>
                <c:pt idx="33">
                  <c:v>#N/A</c:v>
                </c:pt>
                <c:pt idx="34">
                  <c:v>4.7099999999999998E-3</c:v>
                </c:pt>
                <c:pt idx="35">
                  <c:v>#N/A</c:v>
                </c:pt>
                <c:pt idx="36">
                  <c:v>1.34E-2</c:v>
                </c:pt>
                <c:pt idx="37">
                  <c:v>#N/A</c:v>
                </c:pt>
                <c:pt idx="38">
                  <c:v>1.6899999999999998E-2</c:v>
                </c:pt>
                <c:pt idx="39">
                  <c:v>1.09E-2</c:v>
                </c:pt>
                <c:pt idx="40">
                  <c:v>#N/A</c:v>
                </c:pt>
                <c:pt idx="41">
                  <c:v>#N/A</c:v>
                </c:pt>
                <c:pt idx="42">
                  <c:v>1.52E-2</c:v>
                </c:pt>
                <c:pt idx="43">
                  <c:v>1.6299999999999999E-2</c:v>
                </c:pt>
                <c:pt idx="44">
                  <c:v>1.26E-2</c:v>
                </c:pt>
                <c:pt idx="45">
                  <c:v>1.21E-2</c:v>
                </c:pt>
              </c:numCache>
            </c:numRef>
          </c:val>
          <c:smooth val="0"/>
          <c:extLst>
            <c:ext xmlns:c16="http://schemas.microsoft.com/office/drawing/2014/chart" uri="{C3380CC4-5D6E-409C-BE32-E72D297353CC}">
              <c16:uniqueId val="{00000001-E2BE-41D1-AFEF-89C61061F603}"/>
            </c:ext>
          </c:extLst>
        </c:ser>
        <c:dLbls>
          <c:showLegendKey val="0"/>
          <c:showVal val="0"/>
          <c:showCatName val="0"/>
          <c:showSerName val="0"/>
          <c:showPercent val="0"/>
          <c:showBubbleSize val="0"/>
        </c:dLbls>
        <c:marker val="1"/>
        <c:smooth val="0"/>
        <c:axId val="2012693392"/>
        <c:axId val="1888918928"/>
      </c:lineChart>
      <c:dateAx>
        <c:axId val="2012693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18928"/>
        <c:crosses val="autoZero"/>
        <c:auto val="1"/>
        <c:lblOffset val="100"/>
        <c:baseTimeUnit val="days"/>
      </c:dateAx>
      <c:valAx>
        <c:axId val="188891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Junk!$SK$2</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Junk!$A$3:$A$103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pt idx="53">
                  <c:v>43898</c:v>
                </c:pt>
                <c:pt idx="54">
                  <c:v>43973</c:v>
                </c:pt>
                <c:pt idx="55">
                  <c:v>43983</c:v>
                </c:pt>
                <c:pt idx="56">
                  <c:v>43990</c:v>
                </c:pt>
                <c:pt idx="57">
                  <c:v>43997</c:v>
                </c:pt>
                <c:pt idx="58">
                  <c:v>44025</c:v>
                </c:pt>
                <c:pt idx="59">
                  <c:v>44032</c:v>
                </c:pt>
                <c:pt idx="60">
                  <c:v>44040</c:v>
                </c:pt>
                <c:pt idx="61">
                  <c:v>44047</c:v>
                </c:pt>
                <c:pt idx="62">
                  <c:v>44061</c:v>
                </c:pt>
                <c:pt idx="63">
                  <c:v>44138</c:v>
                </c:pt>
                <c:pt idx="64">
                  <c:v>44152</c:v>
                </c:pt>
                <c:pt idx="65">
                  <c:v>44167</c:v>
                </c:pt>
                <c:pt idx="66">
                  <c:v>44179</c:v>
                </c:pt>
                <c:pt idx="67">
                  <c:v>44208</c:v>
                </c:pt>
                <c:pt idx="68">
                  <c:v>44223</c:v>
                </c:pt>
                <c:pt idx="69">
                  <c:v>44251</c:v>
                </c:pt>
                <c:pt idx="70">
                  <c:v>44265</c:v>
                </c:pt>
                <c:pt idx="71">
                  <c:v>44279</c:v>
                </c:pt>
                <c:pt idx="72">
                  <c:v>44293</c:v>
                </c:pt>
                <c:pt idx="73" formatCode="m/d/yy">
                  <c:v>44307</c:v>
                </c:pt>
                <c:pt idx="74" formatCode="m/d/yy">
                  <c:v>44315</c:v>
                </c:pt>
                <c:pt idx="75" formatCode="m/d/yy">
                  <c:v>44321</c:v>
                </c:pt>
                <c:pt idx="76" formatCode="m/d/yy">
                  <c:v>44326</c:v>
                </c:pt>
                <c:pt idx="77" formatCode="m/d/yy">
                  <c:v>44334</c:v>
                </c:pt>
                <c:pt idx="78" formatCode="m/d/yy">
                  <c:v>44348</c:v>
                </c:pt>
                <c:pt idx="79" formatCode="m/d/yy">
                  <c:v>44356</c:v>
                </c:pt>
                <c:pt idx="80" formatCode="m/d/yy">
                  <c:v>44362</c:v>
                </c:pt>
                <c:pt idx="81" formatCode="m/d/yy">
                  <c:v>44376</c:v>
                </c:pt>
                <c:pt idx="82" formatCode="m/d/yy">
                  <c:v>44390</c:v>
                </c:pt>
                <c:pt idx="83" formatCode="m/d/yy">
                  <c:v>44394</c:v>
                </c:pt>
                <c:pt idx="84" formatCode="m/d/yy">
                  <c:v>44404</c:v>
                </c:pt>
                <c:pt idx="85" formatCode="m/d/yy">
                  <c:v>44418</c:v>
                </c:pt>
                <c:pt idx="86" formatCode="m/d/yy">
                  <c:v>44433</c:v>
                </c:pt>
                <c:pt idx="87" formatCode="m/d/yy">
                  <c:v>44444</c:v>
                </c:pt>
                <c:pt idx="88" formatCode="m/d/yy">
                  <c:v>44500</c:v>
                </c:pt>
                <c:pt idx="89" formatCode="m/d/yy">
                  <c:v>44514</c:v>
                </c:pt>
                <c:pt idx="90" formatCode="m/d/yy">
                  <c:v>44528</c:v>
                </c:pt>
                <c:pt idx="91" formatCode="m/d/yy">
                  <c:v>44543</c:v>
                </c:pt>
                <c:pt idx="92">
                  <c:v>43807</c:v>
                </c:pt>
                <c:pt idx="93">
                  <c:v>43814</c:v>
                </c:pt>
                <c:pt idx="94">
                  <c:v>43836</c:v>
                </c:pt>
                <c:pt idx="95">
                  <c:v>43843</c:v>
                </c:pt>
                <c:pt idx="96">
                  <c:v>43861</c:v>
                </c:pt>
                <c:pt idx="97">
                  <c:v>43877</c:v>
                </c:pt>
                <c:pt idx="98">
                  <c:v>43891</c:v>
                </c:pt>
                <c:pt idx="99">
                  <c:v>43898</c:v>
                </c:pt>
                <c:pt idx="100">
                  <c:v>43973</c:v>
                </c:pt>
              </c:numCache>
            </c:numRef>
          </c:cat>
          <c:val>
            <c:numRef>
              <c:f>Junk!$SK$3:$SK$103</c:f>
              <c:numCache>
                <c:formatCode>General</c:formatCode>
                <c:ptCount val="101"/>
                <c:pt idx="0">
                  <c:v>39.9</c:v>
                </c:pt>
                <c:pt idx="1">
                  <c:v>#N/A</c:v>
                </c:pt>
                <c:pt idx="2">
                  <c:v>#N/A</c:v>
                </c:pt>
                <c:pt idx="3">
                  <c:v>#N/A</c:v>
                </c:pt>
                <c:pt idx="4">
                  <c:v>#N/A</c:v>
                </c:pt>
                <c:pt idx="5">
                  <c:v>3.16</c:v>
                </c:pt>
                <c:pt idx="6">
                  <c:v>4.46</c:v>
                </c:pt>
                <c:pt idx="7">
                  <c:v>-2.44</c:v>
                </c:pt>
                <c:pt idx="8">
                  <c:v>#N/A</c:v>
                </c:pt>
                <c:pt idx="9">
                  <c:v>#N/A</c:v>
                </c:pt>
                <c:pt idx="10">
                  <c:v>#N/A</c:v>
                </c:pt>
                <c:pt idx="11">
                  <c:v>#N/A</c:v>
                </c:pt>
                <c:pt idx="12">
                  <c:v>#N/A</c:v>
                </c:pt>
                <c:pt idx="13">
                  <c:v>#N/A</c:v>
                </c:pt>
                <c:pt idx="14">
                  <c:v>#N/A</c:v>
                </c:pt>
                <c:pt idx="15">
                  <c:v>#N/A</c:v>
                </c:pt>
                <c:pt idx="16">
                  <c:v>#N/A</c:v>
                </c:pt>
                <c:pt idx="17">
                  <c:v>#N/A</c:v>
                </c:pt>
                <c:pt idx="18">
                  <c:v>#N/A</c:v>
                </c:pt>
                <c:pt idx="19">
                  <c:v>4.41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7.76</c:v>
                </c:pt>
              </c:numCache>
            </c:numRef>
          </c:val>
          <c:smooth val="0"/>
          <c:extLst>
            <c:ext xmlns:c16="http://schemas.microsoft.com/office/drawing/2014/chart" uri="{C3380CC4-5D6E-409C-BE32-E72D297353CC}">
              <c16:uniqueId val="{00000000-6488-4809-96CB-131B7FF07B4A}"/>
            </c:ext>
          </c:extLst>
        </c:ser>
        <c:ser>
          <c:idx val="1"/>
          <c:order val="1"/>
          <c:tx>
            <c:strRef>
              <c:f>Junk!$SS$2</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Junk!$A$3:$A$103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pt idx="46">
                  <c:v>43807</c:v>
                </c:pt>
                <c:pt idx="47">
                  <c:v>43814</c:v>
                </c:pt>
                <c:pt idx="48">
                  <c:v>43836</c:v>
                </c:pt>
                <c:pt idx="49">
                  <c:v>43843</c:v>
                </c:pt>
                <c:pt idx="50">
                  <c:v>43861</c:v>
                </c:pt>
                <c:pt idx="51">
                  <c:v>43877</c:v>
                </c:pt>
                <c:pt idx="52">
                  <c:v>43891</c:v>
                </c:pt>
                <c:pt idx="53">
                  <c:v>43898</c:v>
                </c:pt>
                <c:pt idx="54">
                  <c:v>43973</c:v>
                </c:pt>
                <c:pt idx="55">
                  <c:v>43983</c:v>
                </c:pt>
                <c:pt idx="56">
                  <c:v>43990</c:v>
                </c:pt>
                <c:pt idx="57">
                  <c:v>43997</c:v>
                </c:pt>
                <c:pt idx="58">
                  <c:v>44025</c:v>
                </c:pt>
                <c:pt idx="59">
                  <c:v>44032</c:v>
                </c:pt>
                <c:pt idx="60">
                  <c:v>44040</c:v>
                </c:pt>
                <c:pt idx="61">
                  <c:v>44047</c:v>
                </c:pt>
                <c:pt idx="62">
                  <c:v>44061</c:v>
                </c:pt>
                <c:pt idx="63">
                  <c:v>44138</c:v>
                </c:pt>
                <c:pt idx="64">
                  <c:v>44152</c:v>
                </c:pt>
                <c:pt idx="65">
                  <c:v>44167</c:v>
                </c:pt>
                <c:pt idx="66">
                  <c:v>44179</c:v>
                </c:pt>
                <c:pt idx="67">
                  <c:v>44208</c:v>
                </c:pt>
                <c:pt idx="68">
                  <c:v>44223</c:v>
                </c:pt>
                <c:pt idx="69">
                  <c:v>44251</c:v>
                </c:pt>
                <c:pt idx="70">
                  <c:v>44265</c:v>
                </c:pt>
                <c:pt idx="71">
                  <c:v>44279</c:v>
                </c:pt>
                <c:pt idx="72">
                  <c:v>44293</c:v>
                </c:pt>
                <c:pt idx="73" formatCode="m/d/yy">
                  <c:v>44307</c:v>
                </c:pt>
                <c:pt idx="74" formatCode="m/d/yy">
                  <c:v>44315</c:v>
                </c:pt>
                <c:pt idx="75" formatCode="m/d/yy">
                  <c:v>44321</c:v>
                </c:pt>
                <c:pt idx="76" formatCode="m/d/yy">
                  <c:v>44326</c:v>
                </c:pt>
                <c:pt idx="77" formatCode="m/d/yy">
                  <c:v>44334</c:v>
                </c:pt>
                <c:pt idx="78" formatCode="m/d/yy">
                  <c:v>44348</c:v>
                </c:pt>
                <c:pt idx="79" formatCode="m/d/yy">
                  <c:v>44356</c:v>
                </c:pt>
                <c:pt idx="80" formatCode="m/d/yy">
                  <c:v>44362</c:v>
                </c:pt>
                <c:pt idx="81" formatCode="m/d/yy">
                  <c:v>44376</c:v>
                </c:pt>
                <c:pt idx="82" formatCode="m/d/yy">
                  <c:v>44390</c:v>
                </c:pt>
                <c:pt idx="83" formatCode="m/d/yy">
                  <c:v>44394</c:v>
                </c:pt>
                <c:pt idx="84" formatCode="m/d/yy">
                  <c:v>44404</c:v>
                </c:pt>
                <c:pt idx="85" formatCode="m/d/yy">
                  <c:v>44418</c:v>
                </c:pt>
                <c:pt idx="86" formatCode="m/d/yy">
                  <c:v>44433</c:v>
                </c:pt>
                <c:pt idx="87" formatCode="m/d/yy">
                  <c:v>44444</c:v>
                </c:pt>
                <c:pt idx="88" formatCode="m/d/yy">
                  <c:v>44500</c:v>
                </c:pt>
                <c:pt idx="89" formatCode="m/d/yy">
                  <c:v>44514</c:v>
                </c:pt>
                <c:pt idx="90" formatCode="m/d/yy">
                  <c:v>44528</c:v>
                </c:pt>
                <c:pt idx="91" formatCode="m/d/yy">
                  <c:v>44543</c:v>
                </c:pt>
                <c:pt idx="92">
                  <c:v>43807</c:v>
                </c:pt>
                <c:pt idx="93">
                  <c:v>43814</c:v>
                </c:pt>
                <c:pt idx="94">
                  <c:v>43836</c:v>
                </c:pt>
                <c:pt idx="95">
                  <c:v>43843</c:v>
                </c:pt>
                <c:pt idx="96">
                  <c:v>43861</c:v>
                </c:pt>
                <c:pt idx="97">
                  <c:v>43877</c:v>
                </c:pt>
                <c:pt idx="98">
                  <c:v>43891</c:v>
                </c:pt>
                <c:pt idx="99">
                  <c:v>43898</c:v>
                </c:pt>
                <c:pt idx="100">
                  <c:v>43973</c:v>
                </c:pt>
              </c:numCache>
            </c:numRef>
          </c:cat>
          <c:val>
            <c:numRef>
              <c:f>Junk!$SS$3:$SS$103</c:f>
              <c:numCache>
                <c:formatCode>General</c:formatCode>
                <c:ptCount val="101"/>
                <c:pt idx="0">
                  <c:v>2.85</c:v>
                </c:pt>
                <c:pt idx="1">
                  <c:v>3.01</c:v>
                </c:pt>
                <c:pt idx="2">
                  <c:v>3.59</c:v>
                </c:pt>
                <c:pt idx="3">
                  <c:v>3.8</c:v>
                </c:pt>
                <c:pt idx="4">
                  <c:v>3.66</c:v>
                </c:pt>
                <c:pt idx="5">
                  <c:v>3.54</c:v>
                </c:pt>
                <c:pt idx="6">
                  <c:v>4.8899999999999997</c:v>
                </c:pt>
                <c:pt idx="7">
                  <c:v>-3.17</c:v>
                </c:pt>
                <c:pt idx="8">
                  <c:v>#N/A</c:v>
                </c:pt>
                <c:pt idx="9">
                  <c:v>#N/A</c:v>
                </c:pt>
                <c:pt idx="10">
                  <c:v>#N/A</c:v>
                </c:pt>
                <c:pt idx="11">
                  <c:v>#N/A</c:v>
                </c:pt>
                <c:pt idx="12">
                  <c:v>#N/A</c:v>
                </c:pt>
                <c:pt idx="13">
                  <c:v>#N/A</c:v>
                </c:pt>
                <c:pt idx="14">
                  <c:v>#N/A</c:v>
                </c:pt>
                <c:pt idx="15">
                  <c:v>#N/A</c:v>
                </c:pt>
                <c:pt idx="16">
                  <c:v>#N/A</c:v>
                </c:pt>
                <c:pt idx="17">
                  <c:v>4.5199999999999996</c:v>
                </c:pt>
                <c:pt idx="18">
                  <c:v>5.13</c:v>
                </c:pt>
                <c:pt idx="19">
                  <c:v>4.28</c:v>
                </c:pt>
                <c:pt idx="20">
                  <c:v>4.76</c:v>
                </c:pt>
                <c:pt idx="21">
                  <c:v>#N/A</c:v>
                </c:pt>
                <c:pt idx="22">
                  <c:v>5.38</c:v>
                </c:pt>
                <c:pt idx="23">
                  <c:v>5.51</c:v>
                </c:pt>
                <c:pt idx="24">
                  <c:v>5.68</c:v>
                </c:pt>
                <c:pt idx="25">
                  <c:v>7.12</c:v>
                </c:pt>
                <c:pt idx="26">
                  <c:v>#N/A</c:v>
                </c:pt>
                <c:pt idx="27">
                  <c:v>3.95</c:v>
                </c:pt>
                <c:pt idx="28">
                  <c:v>#N/A</c:v>
                </c:pt>
                <c:pt idx="29">
                  <c:v>4.17</c:v>
                </c:pt>
                <c:pt idx="30">
                  <c:v>#N/A</c:v>
                </c:pt>
                <c:pt idx="31">
                  <c:v>#N/A</c:v>
                </c:pt>
                <c:pt idx="32">
                  <c:v>49.7</c:v>
                </c:pt>
                <c:pt idx="33">
                  <c:v>#N/A</c:v>
                </c:pt>
                <c:pt idx="34">
                  <c:v>7.92</c:v>
                </c:pt>
                <c:pt idx="35">
                  <c:v>#N/A</c:v>
                </c:pt>
                <c:pt idx="36">
                  <c:v>7.19</c:v>
                </c:pt>
                <c:pt idx="37">
                  <c:v>#N/A</c:v>
                </c:pt>
                <c:pt idx="38">
                  <c:v>3.95</c:v>
                </c:pt>
                <c:pt idx="39">
                  <c:v>4.01</c:v>
                </c:pt>
                <c:pt idx="40">
                  <c:v>#N/A</c:v>
                </c:pt>
                <c:pt idx="41">
                  <c:v>#N/A</c:v>
                </c:pt>
                <c:pt idx="42">
                  <c:v>3.17</c:v>
                </c:pt>
                <c:pt idx="43">
                  <c:v>3.63</c:v>
                </c:pt>
                <c:pt idx="44">
                  <c:v>4.8</c:v>
                </c:pt>
                <c:pt idx="45">
                  <c:v>3.16</c:v>
                </c:pt>
              </c:numCache>
            </c:numRef>
          </c:val>
          <c:smooth val="0"/>
          <c:extLst>
            <c:ext xmlns:c16="http://schemas.microsoft.com/office/drawing/2014/chart" uri="{C3380CC4-5D6E-409C-BE32-E72D297353CC}">
              <c16:uniqueId val="{00000001-6488-4809-96CB-131B7FF07B4A}"/>
            </c:ext>
          </c:extLst>
        </c:ser>
        <c:dLbls>
          <c:showLegendKey val="0"/>
          <c:showVal val="0"/>
          <c:showCatName val="0"/>
          <c:showSerName val="0"/>
          <c:showPercent val="0"/>
          <c:showBubbleSize val="0"/>
        </c:dLbls>
        <c:marker val="1"/>
        <c:smooth val="0"/>
        <c:axId val="1932648592"/>
        <c:axId val="2029625824"/>
      </c:lineChart>
      <c:dateAx>
        <c:axId val="19326485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625824"/>
        <c:crosses val="autoZero"/>
        <c:auto val="1"/>
        <c:lblOffset val="100"/>
        <c:baseTimeUnit val="days"/>
      </c:dateAx>
      <c:valAx>
        <c:axId val="2029625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64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Marshall's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Junk!$SL$2</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Junk!$SG$3:$SG$103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Junk!$SL$3:$SL$103</c:f>
              <c:numCache>
                <c:formatCode>General</c:formatCode>
                <c:ptCount val="101"/>
                <c:pt idx="0">
                  <c:v>4.28</c:v>
                </c:pt>
                <c:pt idx="1">
                  <c:v>#N/A</c:v>
                </c:pt>
                <c:pt idx="2">
                  <c:v>#N/A</c:v>
                </c:pt>
                <c:pt idx="3">
                  <c:v>#N/A</c:v>
                </c:pt>
                <c:pt idx="4">
                  <c:v>#N/A</c:v>
                </c:pt>
                <c:pt idx="5">
                  <c:v>1.48</c:v>
                </c:pt>
                <c:pt idx="6">
                  <c:v>1.43</c:v>
                </c:pt>
                <c:pt idx="7">
                  <c:v>1.2190000000000001</c:v>
                </c:pt>
                <c:pt idx="8">
                  <c:v>#N/A</c:v>
                </c:pt>
                <c:pt idx="9">
                  <c:v>#N/A</c:v>
                </c:pt>
                <c:pt idx="10">
                  <c:v>#N/A</c:v>
                </c:pt>
                <c:pt idx="11">
                  <c:v>#N/A</c:v>
                </c:pt>
                <c:pt idx="12">
                  <c:v>#N/A</c:v>
                </c:pt>
                <c:pt idx="13">
                  <c:v>#N/A</c:v>
                </c:pt>
                <c:pt idx="14">
                  <c:v>#N/A</c:v>
                </c:pt>
                <c:pt idx="15">
                  <c:v>#N/A</c:v>
                </c:pt>
                <c:pt idx="16">
                  <c:v>#N/A</c:v>
                </c:pt>
                <c:pt idx="17">
                  <c:v>#N/A</c:v>
                </c:pt>
                <c:pt idx="18">
                  <c:v>#N/A</c:v>
                </c:pt>
                <c:pt idx="19">
                  <c:v>4.4589999999999996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1.980726744</c:v>
                </c:pt>
              </c:numCache>
            </c:numRef>
          </c:val>
          <c:smooth val="0"/>
          <c:extLst>
            <c:ext xmlns:c16="http://schemas.microsoft.com/office/drawing/2014/chart" uri="{C3380CC4-5D6E-409C-BE32-E72D297353CC}">
              <c16:uniqueId val="{00000000-8BB8-4D8E-93A9-9C66B98B0DDF}"/>
            </c:ext>
          </c:extLst>
        </c:ser>
        <c:ser>
          <c:idx val="1"/>
          <c:order val="1"/>
          <c:tx>
            <c:strRef>
              <c:f>Junk!$ST$2</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Junk!$SG$3:$SG$103</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Junk!$ST$3:$ST$103</c:f>
              <c:numCache>
                <c:formatCode>General</c:formatCode>
                <c:ptCount val="101"/>
                <c:pt idx="0">
                  <c:v>1.4</c:v>
                </c:pt>
                <c:pt idx="1">
                  <c:v>1</c:v>
                </c:pt>
                <c:pt idx="2">
                  <c:v>1.24</c:v>
                </c:pt>
                <c:pt idx="3">
                  <c:v>1.53</c:v>
                </c:pt>
                <c:pt idx="4">
                  <c:v>1.1399999999999999</c:v>
                </c:pt>
                <c:pt idx="5">
                  <c:v>1.0900000000000001</c:v>
                </c:pt>
                <c:pt idx="6">
                  <c:v>0.97</c:v>
                </c:pt>
                <c:pt idx="7">
                  <c:v>0.91800000000000004</c:v>
                </c:pt>
                <c:pt idx="8">
                  <c:v>#N/A</c:v>
                </c:pt>
                <c:pt idx="9">
                  <c:v>#N/A</c:v>
                </c:pt>
                <c:pt idx="10">
                  <c:v>#N/A</c:v>
                </c:pt>
                <c:pt idx="11">
                  <c:v>#N/A</c:v>
                </c:pt>
                <c:pt idx="12">
                  <c:v>#N/A</c:v>
                </c:pt>
                <c:pt idx="13">
                  <c:v>#N/A</c:v>
                </c:pt>
                <c:pt idx="14">
                  <c:v>#N/A</c:v>
                </c:pt>
                <c:pt idx="15">
                  <c:v>#N/A</c:v>
                </c:pt>
                <c:pt idx="16">
                  <c:v>#N/A</c:v>
                </c:pt>
                <c:pt idx="17">
                  <c:v>3.7440000000000002</c:v>
                </c:pt>
                <c:pt idx="18">
                  <c:v>1.044</c:v>
                </c:pt>
                <c:pt idx="19">
                  <c:v>1.0780000000000001</c:v>
                </c:pt>
                <c:pt idx="20">
                  <c:v>1.2869999999999999</c:v>
                </c:pt>
                <c:pt idx="21">
                  <c:v>#N/A</c:v>
                </c:pt>
                <c:pt idx="22">
                  <c:v>0.96199999999999997</c:v>
                </c:pt>
                <c:pt idx="23">
                  <c:v>1.1815</c:v>
                </c:pt>
                <c:pt idx="24">
                  <c:v>1.4557</c:v>
                </c:pt>
                <c:pt idx="25">
                  <c:v>1.1383000000000001</c:v>
                </c:pt>
                <c:pt idx="26">
                  <c:v>#N/A</c:v>
                </c:pt>
                <c:pt idx="27">
                  <c:v>1.4848711312353122</c:v>
                </c:pt>
                <c:pt idx="28">
                  <c:v>#N/A</c:v>
                </c:pt>
                <c:pt idx="29">
                  <c:v>1.3269753568794922</c:v>
                </c:pt>
                <c:pt idx="30">
                  <c:v>#N/A</c:v>
                </c:pt>
                <c:pt idx="31">
                  <c:v>1.2249468945705893</c:v>
                </c:pt>
                <c:pt idx="32">
                  <c:v>1.4276905817361945</c:v>
                </c:pt>
                <c:pt idx="33">
                  <c:v>#N/A</c:v>
                </c:pt>
                <c:pt idx="34">
                  <c:v>1.279380919017904</c:v>
                </c:pt>
                <c:pt idx="35">
                  <c:v>#N/A</c:v>
                </c:pt>
                <c:pt idx="36">
                  <c:v>1.9100123760000001</c:v>
                </c:pt>
                <c:pt idx="37">
                  <c:v>#N/A</c:v>
                </c:pt>
                <c:pt idx="38">
                  <c:v>1.5458119539999999</c:v>
                </c:pt>
                <c:pt idx="39">
                  <c:v>1.129425286</c:v>
                </c:pt>
                <c:pt idx="40">
                  <c:v>#N/A</c:v>
                </c:pt>
                <c:pt idx="41">
                  <c:v>#N/A</c:v>
                </c:pt>
                <c:pt idx="42">
                  <c:v>1.062758254</c:v>
                </c:pt>
                <c:pt idx="43">
                  <c:v>1.130972007</c:v>
                </c:pt>
                <c:pt idx="44">
                  <c:v>0.94940558200000003</c:v>
                </c:pt>
                <c:pt idx="45">
                  <c:v>1.030960962</c:v>
                </c:pt>
              </c:numCache>
            </c:numRef>
          </c:val>
          <c:smooth val="0"/>
          <c:extLst>
            <c:ext xmlns:c16="http://schemas.microsoft.com/office/drawing/2014/chart" uri="{C3380CC4-5D6E-409C-BE32-E72D297353CC}">
              <c16:uniqueId val="{00000001-8BB8-4D8E-93A9-9C66B98B0DDF}"/>
            </c:ext>
          </c:extLst>
        </c:ser>
        <c:dLbls>
          <c:showLegendKey val="0"/>
          <c:showVal val="0"/>
          <c:showCatName val="0"/>
          <c:showSerName val="0"/>
          <c:showPercent val="0"/>
          <c:showBubbleSize val="0"/>
        </c:dLbls>
        <c:marker val="1"/>
        <c:smooth val="0"/>
        <c:axId val="1862277504"/>
        <c:axId val="1855729360"/>
      </c:lineChart>
      <c:dateAx>
        <c:axId val="186227750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29360"/>
        <c:crosses val="autoZero"/>
        <c:auto val="1"/>
        <c:lblOffset val="100"/>
        <c:baseTimeUnit val="days"/>
      </c:dateAx>
      <c:valAx>
        <c:axId val="185572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27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Junk!$TH$2</c:f>
              <c:strCache>
                <c:ptCount val="1"/>
                <c:pt idx="0">
                  <c:v>pH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Junk!$TH$3:$TH$151</c:f>
              <c:numCache>
                <c:formatCode>0.00</c:formatCode>
                <c:ptCount val="149"/>
                <c:pt idx="0">
                  <c:v>#N/A</c:v>
                </c:pt>
                <c:pt idx="1">
                  <c:v>#N/A</c:v>
                </c:pt>
                <c:pt idx="2">
                  <c:v>8.3000000000000007</c:v>
                </c:pt>
                <c:pt idx="3">
                  <c:v>5.3</c:v>
                </c:pt>
                <c:pt idx="4">
                  <c:v>8.3800000000000008</c:v>
                </c:pt>
                <c:pt idx="5">
                  <c:v>8.41</c:v>
                </c:pt>
                <c:pt idx="6">
                  <c:v>8.6199999999999992</c:v>
                </c:pt>
                <c:pt idx="7">
                  <c:v>8.35</c:v>
                </c:pt>
                <c:pt idx="8">
                  <c:v>#N/A</c:v>
                </c:pt>
                <c:pt idx="9">
                  <c:v>#N/A</c:v>
                </c:pt>
                <c:pt idx="10">
                  <c:v>#N/A</c:v>
                </c:pt>
                <c:pt idx="11">
                  <c:v>#N/A</c:v>
                </c:pt>
                <c:pt idx="12">
                  <c:v>#N/A</c:v>
                </c:pt>
                <c:pt idx="13">
                  <c:v>#N/A</c:v>
                </c:pt>
                <c:pt idx="14">
                  <c:v>#N/A</c:v>
                </c:pt>
                <c:pt idx="15">
                  <c:v>#N/A</c:v>
                </c:pt>
                <c:pt idx="16">
                  <c:v>#N/A</c:v>
                </c:pt>
                <c:pt idx="17">
                  <c:v>#N/A</c:v>
                </c:pt>
                <c:pt idx="18">
                  <c:v>#N/A</c:v>
                </c:pt>
                <c:pt idx="19">
                  <c:v>8.0500000000000007</c:v>
                </c:pt>
                <c:pt idx="20">
                  <c:v>8.2799999999999994</c:v>
                </c:pt>
                <c:pt idx="21">
                  <c:v>#N/A</c:v>
                </c:pt>
                <c:pt idx="22">
                  <c:v>8.34</c:v>
                </c:pt>
                <c:pt idx="23">
                  <c:v>#N/A</c:v>
                </c:pt>
                <c:pt idx="24">
                  <c:v>#N/A</c:v>
                </c:pt>
                <c:pt idx="25">
                  <c:v>#N/A</c:v>
                </c:pt>
                <c:pt idx="26">
                  <c:v>#N/A</c:v>
                </c:pt>
                <c:pt idx="27">
                  <c:v>8.2100000000000009</c:v>
                </c:pt>
                <c:pt idx="28">
                  <c:v>#N/A</c:v>
                </c:pt>
                <c:pt idx="29">
                  <c:v>7.94</c:v>
                </c:pt>
                <c:pt idx="30">
                  <c:v>#N/A</c:v>
                </c:pt>
                <c:pt idx="31">
                  <c:v>8</c:v>
                </c:pt>
                <c:pt idx="32">
                  <c:v>8.24</c:v>
                </c:pt>
                <c:pt idx="33">
                  <c:v>#N/A</c:v>
                </c:pt>
                <c:pt idx="34">
                  <c:v>8.1300000000000008</c:v>
                </c:pt>
                <c:pt idx="35">
                  <c:v>8.35</c:v>
                </c:pt>
                <c:pt idx="36">
                  <c:v>#N/A</c:v>
                </c:pt>
                <c:pt idx="37">
                  <c:v>#N/A</c:v>
                </c:pt>
                <c:pt idx="38">
                  <c:v>#N/A</c:v>
                </c:pt>
                <c:pt idx="39">
                  <c:v>#N/A</c:v>
                </c:pt>
                <c:pt idx="40">
                  <c:v>#N/A</c:v>
                </c:pt>
                <c:pt idx="41">
                  <c:v>#N/A</c:v>
                </c:pt>
                <c:pt idx="42">
                  <c:v>#N/A</c:v>
                </c:pt>
                <c:pt idx="43">
                  <c:v>7.89</c:v>
                </c:pt>
                <c:pt idx="44">
                  <c:v>8.09</c:v>
                </c:pt>
                <c:pt idx="45">
                  <c:v>7.73</c:v>
                </c:pt>
              </c:numCache>
            </c:numRef>
          </c:val>
          <c:smooth val="0"/>
          <c:extLst>
            <c:ext xmlns:c16="http://schemas.microsoft.com/office/drawing/2014/chart" uri="{C3380CC4-5D6E-409C-BE32-E72D297353CC}">
              <c16:uniqueId val="{00000000-E122-4D35-B1A2-E4869B0268EC}"/>
            </c:ext>
          </c:extLst>
        </c:ser>
        <c:ser>
          <c:idx val="1"/>
          <c:order val="1"/>
          <c:tx>
            <c:strRef>
              <c:f>Junk!$TP$2</c:f>
              <c:strCache>
                <c:ptCount val="1"/>
                <c:pt idx="0">
                  <c:v>pH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Junk!$TP$3:$TP$151</c:f>
              <c:numCache>
                <c:formatCode>0.00</c:formatCode>
                <c:ptCount val="149"/>
                <c:pt idx="0">
                  <c:v>#N/A</c:v>
                </c:pt>
                <c:pt idx="1">
                  <c:v>#N/A</c:v>
                </c:pt>
                <c:pt idx="2">
                  <c:v>8.41</c:v>
                </c:pt>
                <c:pt idx="3">
                  <c:v>5.4</c:v>
                </c:pt>
                <c:pt idx="4">
                  <c:v>8.4</c:v>
                </c:pt>
                <c:pt idx="5">
                  <c:v>8.41</c:v>
                </c:pt>
                <c:pt idx="6">
                  <c:v>8.43</c:v>
                </c:pt>
                <c:pt idx="7">
                  <c:v>8.25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7.97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E122-4D35-B1A2-E4869B0268EC}"/>
            </c:ext>
          </c:extLst>
        </c:ser>
        <c:ser>
          <c:idx val="2"/>
          <c:order val="2"/>
          <c:tx>
            <c:strRef>
              <c:f>Junk!$TX$2</c:f>
              <c:strCache>
                <c:ptCount val="1"/>
                <c:pt idx="0">
                  <c:v>pH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Junk!$TX$3:$TX$151</c:f>
              <c:numCache>
                <c:formatCode>0.00</c:formatCode>
                <c:ptCount val="149"/>
                <c:pt idx="0">
                  <c:v>#N/A</c:v>
                </c:pt>
                <c:pt idx="1">
                  <c:v>#N/A</c:v>
                </c:pt>
                <c:pt idx="2">
                  <c:v>#N/A</c:v>
                </c:pt>
                <c:pt idx="3">
                  <c:v>#N/A</c:v>
                </c:pt>
                <c:pt idx="4">
                  <c:v>#N/A</c:v>
                </c:pt>
                <c:pt idx="5">
                  <c:v>#N/A</c:v>
                </c:pt>
                <c:pt idx="6">
                  <c:v>8.7100000000000009</c:v>
                </c:pt>
                <c:pt idx="7">
                  <c:v>#N/A</c:v>
                </c:pt>
                <c:pt idx="8">
                  <c:v>#N/A</c:v>
                </c:pt>
                <c:pt idx="9">
                  <c:v>#N/A</c:v>
                </c:pt>
                <c:pt idx="10">
                  <c:v>#N/A</c:v>
                </c:pt>
                <c:pt idx="11">
                  <c:v>#N/A</c:v>
                </c:pt>
                <c:pt idx="12">
                  <c:v>#N/A</c:v>
                </c:pt>
                <c:pt idx="13">
                  <c:v>#N/A</c:v>
                </c:pt>
                <c:pt idx="14">
                  <c:v>#N/A</c:v>
                </c:pt>
                <c:pt idx="15">
                  <c:v>#N/A</c:v>
                </c:pt>
                <c:pt idx="16">
                  <c:v>#N/A</c:v>
                </c:pt>
                <c:pt idx="17">
                  <c:v>#N/A</c:v>
                </c:pt>
                <c:pt idx="18">
                  <c:v>#N/A</c:v>
                </c:pt>
                <c:pt idx="19">
                  <c:v>7.91</c:v>
                </c:pt>
                <c:pt idx="20">
                  <c:v>8.24</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E122-4D35-B1A2-E4869B0268EC}"/>
            </c:ext>
          </c:extLst>
        </c:ser>
        <c:ser>
          <c:idx val="3"/>
          <c:order val="3"/>
          <c:tx>
            <c:strRef>
              <c:f>Junk!$UF$2</c:f>
              <c:strCache>
                <c:ptCount val="1"/>
                <c:pt idx="0">
                  <c:v>pH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Junk!$UF$3:$UF$151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8.2899999999999991</c:v>
                </c:pt>
                <c:pt idx="23">
                  <c:v>#N/A</c:v>
                </c:pt>
                <c:pt idx="24">
                  <c:v>#N/A</c:v>
                </c:pt>
                <c:pt idx="25">
                  <c:v>#N/A</c:v>
                </c:pt>
                <c:pt idx="26">
                  <c:v>#N/A</c:v>
                </c:pt>
                <c:pt idx="27">
                  <c:v>#N/A</c:v>
                </c:pt>
                <c:pt idx="28">
                  <c:v>#N/A</c:v>
                </c:pt>
                <c:pt idx="29">
                  <c:v>8.1999999999999993</c:v>
                </c:pt>
                <c:pt idx="30">
                  <c:v>#N/A</c:v>
                </c:pt>
                <c:pt idx="31">
                  <c:v>8.6199999999999992</c:v>
                </c:pt>
                <c:pt idx="32">
                  <c:v>8.52</c:v>
                </c:pt>
                <c:pt idx="33">
                  <c:v>#N/A</c:v>
                </c:pt>
                <c:pt idx="34">
                  <c:v>8.36</c:v>
                </c:pt>
                <c:pt idx="35">
                  <c:v>8.69</c:v>
                </c:pt>
                <c:pt idx="36">
                  <c:v>8.3699999999999992</c:v>
                </c:pt>
                <c:pt idx="37">
                  <c:v>#N/A</c:v>
                </c:pt>
                <c:pt idx="38">
                  <c:v>8.5</c:v>
                </c:pt>
                <c:pt idx="39">
                  <c:v>8.76</c:v>
                </c:pt>
                <c:pt idx="40">
                  <c:v>#N/A</c:v>
                </c:pt>
                <c:pt idx="41">
                  <c:v>#N/A</c:v>
                </c:pt>
                <c:pt idx="42">
                  <c:v>#N/A</c:v>
                </c:pt>
                <c:pt idx="43">
                  <c:v>8.02</c:v>
                </c:pt>
                <c:pt idx="44">
                  <c:v>8.1300000000000008</c:v>
                </c:pt>
                <c:pt idx="45">
                  <c:v>8</c:v>
                </c:pt>
              </c:numCache>
            </c:numRef>
          </c:val>
          <c:smooth val="0"/>
          <c:extLst>
            <c:ext xmlns:c16="http://schemas.microsoft.com/office/drawing/2014/chart" uri="{C3380CC4-5D6E-409C-BE32-E72D297353CC}">
              <c16:uniqueId val="{00000003-E122-4D35-B1A2-E4869B0268EC}"/>
            </c:ext>
          </c:extLst>
        </c:ser>
        <c:ser>
          <c:idx val="4"/>
          <c:order val="4"/>
          <c:tx>
            <c:strRef>
              <c:f>Junk!$UN$2</c:f>
              <c:strCache>
                <c:ptCount val="1"/>
                <c:pt idx="0">
                  <c:v>pH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Junk!$UN$3:$UN$151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7.91</c:v>
                </c:pt>
                <c:pt idx="30">
                  <c:v>#N/A</c:v>
                </c:pt>
                <c:pt idx="31">
                  <c:v>8.02</c:v>
                </c:pt>
                <c:pt idx="32">
                  <c:v>#N/A</c:v>
                </c:pt>
                <c:pt idx="33">
                  <c:v>#N/A</c:v>
                </c:pt>
                <c:pt idx="34">
                  <c:v>8</c:v>
                </c:pt>
                <c:pt idx="35">
                  <c:v>8.02</c:v>
                </c:pt>
                <c:pt idx="36">
                  <c:v>8.11</c:v>
                </c:pt>
                <c:pt idx="37">
                  <c:v>#N/A</c:v>
                </c:pt>
                <c:pt idx="38">
                  <c:v>7.97</c:v>
                </c:pt>
                <c:pt idx="39">
                  <c:v>#N/A</c:v>
                </c:pt>
                <c:pt idx="40">
                  <c:v>#N/A</c:v>
                </c:pt>
                <c:pt idx="41">
                  <c:v>#N/A</c:v>
                </c:pt>
                <c:pt idx="42">
                  <c:v>#N/A</c:v>
                </c:pt>
                <c:pt idx="43">
                  <c:v>#N/A</c:v>
                </c:pt>
                <c:pt idx="44">
                  <c:v>#N/A</c:v>
                </c:pt>
                <c:pt idx="45">
                  <c:v>7.26</c:v>
                </c:pt>
              </c:numCache>
            </c:numRef>
          </c:val>
          <c:smooth val="0"/>
          <c:extLst>
            <c:ext xmlns:c16="http://schemas.microsoft.com/office/drawing/2014/chart" uri="{C3380CC4-5D6E-409C-BE32-E72D297353CC}">
              <c16:uniqueId val="{00000004-E122-4D35-B1A2-E4869B0268EC}"/>
            </c:ext>
          </c:extLst>
        </c:ser>
        <c:ser>
          <c:idx val="5"/>
          <c:order val="5"/>
          <c:tx>
            <c:strRef>
              <c:f>Junk!$UV$2</c:f>
              <c:strCache>
                <c:ptCount val="1"/>
                <c:pt idx="0">
                  <c:v>pH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Junk!$UV$3:$UV$151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8.1999999999999993</c:v>
                </c:pt>
                <c:pt idx="23">
                  <c:v>#N/A</c:v>
                </c:pt>
                <c:pt idx="24">
                  <c:v>#N/A</c:v>
                </c:pt>
                <c:pt idx="25">
                  <c:v>#N/A</c:v>
                </c:pt>
                <c:pt idx="26">
                  <c:v>#N/A</c:v>
                </c:pt>
                <c:pt idx="27">
                  <c:v>#N/A</c:v>
                </c:pt>
                <c:pt idx="28">
                  <c:v>#N/A</c:v>
                </c:pt>
                <c:pt idx="29">
                  <c:v>7.77</c:v>
                </c:pt>
                <c:pt idx="30">
                  <c:v>#N/A</c:v>
                </c:pt>
                <c:pt idx="31">
                  <c:v>7.8</c:v>
                </c:pt>
                <c:pt idx="32">
                  <c:v>7.76</c:v>
                </c:pt>
                <c:pt idx="33">
                  <c:v>#N/A</c:v>
                </c:pt>
                <c:pt idx="34">
                  <c:v>7.86</c:v>
                </c:pt>
                <c:pt idx="35">
                  <c:v>7.9</c:v>
                </c:pt>
                <c:pt idx="36">
                  <c:v>7.74</c:v>
                </c:pt>
                <c:pt idx="37">
                  <c:v>#N/A</c:v>
                </c:pt>
                <c:pt idx="38">
                  <c:v>9.64</c:v>
                </c:pt>
                <c:pt idx="39">
                  <c:v>7.75</c:v>
                </c:pt>
                <c:pt idx="40">
                  <c:v>#N/A</c:v>
                </c:pt>
                <c:pt idx="41">
                  <c:v>#N/A</c:v>
                </c:pt>
                <c:pt idx="42">
                  <c:v>#N/A</c:v>
                </c:pt>
                <c:pt idx="43">
                  <c:v>#N/A</c:v>
                </c:pt>
                <c:pt idx="44">
                  <c:v>#N/A</c:v>
                </c:pt>
                <c:pt idx="45">
                  <c:v>7.2</c:v>
                </c:pt>
              </c:numCache>
            </c:numRef>
          </c:val>
          <c:smooth val="0"/>
          <c:extLst>
            <c:ext xmlns:c16="http://schemas.microsoft.com/office/drawing/2014/chart" uri="{C3380CC4-5D6E-409C-BE32-E72D297353CC}">
              <c16:uniqueId val="{00000005-E122-4D35-B1A2-E4869B0268EC}"/>
            </c:ext>
          </c:extLst>
        </c:ser>
        <c:dLbls>
          <c:showLegendKey val="0"/>
          <c:showVal val="0"/>
          <c:showCatName val="0"/>
          <c:showSerName val="0"/>
          <c:showPercent val="0"/>
          <c:showBubbleSize val="0"/>
        </c:dLbls>
        <c:marker val="1"/>
        <c:smooth val="0"/>
        <c:axId val="1980662576"/>
        <c:axId val="1888923088"/>
      </c:lineChart>
      <c:dateAx>
        <c:axId val="19806625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23088"/>
        <c:crosses val="autoZero"/>
        <c:auto val="1"/>
        <c:lblOffset val="100"/>
        <c:baseTimeUnit val="days"/>
      </c:dateAx>
      <c:valAx>
        <c:axId val="1888923088"/>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62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a:t>
            </a:r>
            <a:r>
              <a:rPr lang="en-US" baseline="0"/>
              <a:t> Drains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Junk!$TJ$2</c:f>
              <c:strCache>
                <c:ptCount val="1"/>
                <c:pt idx="0">
                  <c:v>Nitrate (mg/L)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Junk!$TJ$3:$TJ$151</c:f>
              <c:numCache>
                <c:formatCode>0.00</c:formatCode>
                <c:ptCount val="149"/>
                <c:pt idx="0">
                  <c:v>#N/A</c:v>
                </c:pt>
                <c:pt idx="1">
                  <c:v>#N/A</c:v>
                </c:pt>
                <c:pt idx="2">
                  <c:v>8.84</c:v>
                </c:pt>
                <c:pt idx="3">
                  <c:v>9.08</c:v>
                </c:pt>
                <c:pt idx="4">
                  <c:v>6.41</c:v>
                </c:pt>
                <c:pt idx="5">
                  <c:v>7.52</c:v>
                </c:pt>
                <c:pt idx="6">
                  <c:v>6.95</c:v>
                </c:pt>
                <c:pt idx="7">
                  <c:v>7.22</c:v>
                </c:pt>
                <c:pt idx="8">
                  <c:v>#N/A</c:v>
                </c:pt>
                <c:pt idx="9">
                  <c:v>#N/A</c:v>
                </c:pt>
                <c:pt idx="10">
                  <c:v>#N/A</c:v>
                </c:pt>
                <c:pt idx="11">
                  <c:v>#N/A</c:v>
                </c:pt>
                <c:pt idx="12">
                  <c:v>#N/A</c:v>
                </c:pt>
                <c:pt idx="13">
                  <c:v>#N/A</c:v>
                </c:pt>
                <c:pt idx="14">
                  <c:v>#N/A</c:v>
                </c:pt>
                <c:pt idx="15">
                  <c:v>#N/A</c:v>
                </c:pt>
                <c:pt idx="16">
                  <c:v>#N/A</c:v>
                </c:pt>
                <c:pt idx="17">
                  <c:v>#N/A</c:v>
                </c:pt>
                <c:pt idx="18">
                  <c:v>#N/A</c:v>
                </c:pt>
                <c:pt idx="19">
                  <c:v>3.6</c:v>
                </c:pt>
                <c:pt idx="20">
                  <c:v>3.34</c:v>
                </c:pt>
                <c:pt idx="21">
                  <c:v>#N/A</c:v>
                </c:pt>
                <c:pt idx="22">
                  <c:v>5.07</c:v>
                </c:pt>
                <c:pt idx="23">
                  <c:v>6.02</c:v>
                </c:pt>
                <c:pt idx="24">
                  <c:v>4.9000000000000004</c:v>
                </c:pt>
                <c:pt idx="25">
                  <c:v>4.93</c:v>
                </c:pt>
                <c:pt idx="26">
                  <c:v>#N/A</c:v>
                </c:pt>
                <c:pt idx="27">
                  <c:v>4.83</c:v>
                </c:pt>
                <c:pt idx="28">
                  <c:v>#N/A</c:v>
                </c:pt>
                <c:pt idx="29">
                  <c:v>0.13800000000000001</c:v>
                </c:pt>
                <c:pt idx="30">
                  <c:v>#N/A</c:v>
                </c:pt>
                <c:pt idx="31">
                  <c:v>#N/A</c:v>
                </c:pt>
                <c:pt idx="32">
                  <c:v>4.9400000000000004</c:v>
                </c:pt>
                <c:pt idx="33">
                  <c:v>#N/A</c:v>
                </c:pt>
                <c:pt idx="34">
                  <c:v>8.43</c:v>
                </c:pt>
                <c:pt idx="35">
                  <c:v>8.49</c:v>
                </c:pt>
                <c:pt idx="36">
                  <c:v>#N/A</c:v>
                </c:pt>
                <c:pt idx="37">
                  <c:v>#N/A</c:v>
                </c:pt>
                <c:pt idx="38">
                  <c:v>#N/A</c:v>
                </c:pt>
                <c:pt idx="39">
                  <c:v>#N/A</c:v>
                </c:pt>
                <c:pt idx="40">
                  <c:v>#N/A</c:v>
                </c:pt>
                <c:pt idx="41">
                  <c:v>#N/A</c:v>
                </c:pt>
                <c:pt idx="42">
                  <c:v>4.5999999999999996</c:v>
                </c:pt>
                <c:pt idx="43">
                  <c:v>1.83</c:v>
                </c:pt>
                <c:pt idx="44">
                  <c:v>3.99</c:v>
                </c:pt>
                <c:pt idx="45">
                  <c:v>7.15</c:v>
                </c:pt>
              </c:numCache>
            </c:numRef>
          </c:val>
          <c:smooth val="0"/>
          <c:extLst>
            <c:ext xmlns:c16="http://schemas.microsoft.com/office/drawing/2014/chart" uri="{C3380CC4-5D6E-409C-BE32-E72D297353CC}">
              <c16:uniqueId val="{00000000-4341-4A22-A4C8-189911F2FE0E}"/>
            </c:ext>
          </c:extLst>
        </c:ser>
        <c:ser>
          <c:idx val="1"/>
          <c:order val="1"/>
          <c:tx>
            <c:strRef>
              <c:f>Junk!$TR$2</c:f>
              <c:strCache>
                <c:ptCount val="1"/>
                <c:pt idx="0">
                  <c:v>Nitrate (mg/L)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Junk!$TR$3:$TR$151</c:f>
              <c:numCache>
                <c:formatCode>0.00</c:formatCode>
                <c:ptCount val="149"/>
                <c:pt idx="0">
                  <c:v>#N/A</c:v>
                </c:pt>
                <c:pt idx="1">
                  <c:v>#N/A</c:v>
                </c:pt>
                <c:pt idx="2">
                  <c:v>3.76</c:v>
                </c:pt>
                <c:pt idx="3">
                  <c:v>4.3</c:v>
                </c:pt>
                <c:pt idx="4">
                  <c:v>4.5</c:v>
                </c:pt>
                <c:pt idx="5">
                  <c:v>4.3600000000000003</c:v>
                </c:pt>
                <c:pt idx="6">
                  <c:v>4.6399999999999997</c:v>
                </c:pt>
                <c:pt idx="7">
                  <c:v>3.89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3.9699999999999999E-2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4341-4A22-A4C8-189911F2FE0E}"/>
            </c:ext>
          </c:extLst>
        </c:ser>
        <c:ser>
          <c:idx val="2"/>
          <c:order val="2"/>
          <c:tx>
            <c:strRef>
              <c:f>Junk!$TZ$2</c:f>
              <c:strCache>
                <c:ptCount val="1"/>
                <c:pt idx="0">
                  <c:v>Nitrate (mg/L)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Junk!$TZ$3:$TZ$151</c:f>
              <c:numCache>
                <c:formatCode>0.00</c:formatCode>
                <c:ptCount val="149"/>
                <c:pt idx="0">
                  <c:v>#N/A</c:v>
                </c:pt>
                <c:pt idx="1">
                  <c:v>#N/A</c:v>
                </c:pt>
                <c:pt idx="2">
                  <c:v>#N/A</c:v>
                </c:pt>
                <c:pt idx="3">
                  <c:v>#N/A</c:v>
                </c:pt>
                <c:pt idx="4">
                  <c:v>#N/A</c:v>
                </c:pt>
                <c:pt idx="5">
                  <c:v>#N/A</c:v>
                </c:pt>
                <c:pt idx="6">
                  <c:v>5.58</c:v>
                </c:pt>
                <c:pt idx="7">
                  <c:v>#N/A</c:v>
                </c:pt>
                <c:pt idx="8">
                  <c:v>#N/A</c:v>
                </c:pt>
                <c:pt idx="9">
                  <c:v>#N/A</c:v>
                </c:pt>
                <c:pt idx="10">
                  <c:v>#N/A</c:v>
                </c:pt>
                <c:pt idx="11">
                  <c:v>#N/A</c:v>
                </c:pt>
                <c:pt idx="12">
                  <c:v>#N/A</c:v>
                </c:pt>
                <c:pt idx="13">
                  <c:v>#N/A</c:v>
                </c:pt>
                <c:pt idx="14">
                  <c:v>#N/A</c:v>
                </c:pt>
                <c:pt idx="15">
                  <c:v>#N/A</c:v>
                </c:pt>
                <c:pt idx="16">
                  <c:v>#N/A</c:v>
                </c:pt>
                <c:pt idx="17">
                  <c:v>#N/A</c:v>
                </c:pt>
                <c:pt idx="18">
                  <c:v>#N/A</c:v>
                </c:pt>
                <c:pt idx="19">
                  <c:v>5.98</c:v>
                </c:pt>
                <c:pt idx="20">
                  <c:v>8.83</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4341-4A22-A4C8-189911F2FE0E}"/>
            </c:ext>
          </c:extLst>
        </c:ser>
        <c:ser>
          <c:idx val="3"/>
          <c:order val="3"/>
          <c:tx>
            <c:strRef>
              <c:f>Junk!$UH$2</c:f>
              <c:strCache>
                <c:ptCount val="1"/>
                <c:pt idx="0">
                  <c:v>Nitrate (mg/L)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Junk!$UH$3:$UH$151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10.4</c:v>
                </c:pt>
                <c:pt idx="23">
                  <c:v>6.2</c:v>
                </c:pt>
                <c:pt idx="24">
                  <c:v>10.3</c:v>
                </c:pt>
                <c:pt idx="25">
                  <c:v>10.3</c:v>
                </c:pt>
                <c:pt idx="26">
                  <c:v>#N/A</c:v>
                </c:pt>
                <c:pt idx="27">
                  <c:v>#N/A</c:v>
                </c:pt>
                <c:pt idx="28">
                  <c:v>#N/A</c:v>
                </c:pt>
                <c:pt idx="29">
                  <c:v>11.5</c:v>
                </c:pt>
                <c:pt idx="30">
                  <c:v>#N/A</c:v>
                </c:pt>
                <c:pt idx="31">
                  <c:v>#N/A</c:v>
                </c:pt>
                <c:pt idx="32">
                  <c:v>10.199999999999999</c:v>
                </c:pt>
                <c:pt idx="33">
                  <c:v>#N/A</c:v>
                </c:pt>
                <c:pt idx="34">
                  <c:v>12.1</c:v>
                </c:pt>
                <c:pt idx="35">
                  <c:v>11.6</c:v>
                </c:pt>
                <c:pt idx="36">
                  <c:v>10.8</c:v>
                </c:pt>
                <c:pt idx="37">
                  <c:v>#N/A</c:v>
                </c:pt>
                <c:pt idx="38">
                  <c:v>11.4</c:v>
                </c:pt>
                <c:pt idx="39">
                  <c:v>7.45</c:v>
                </c:pt>
                <c:pt idx="40">
                  <c:v>#N/A</c:v>
                </c:pt>
                <c:pt idx="41">
                  <c:v>#N/A</c:v>
                </c:pt>
                <c:pt idx="42">
                  <c:v>4.63</c:v>
                </c:pt>
                <c:pt idx="43">
                  <c:v>1.17</c:v>
                </c:pt>
                <c:pt idx="44">
                  <c:v>5.32</c:v>
                </c:pt>
                <c:pt idx="45">
                  <c:v>10</c:v>
                </c:pt>
              </c:numCache>
            </c:numRef>
          </c:val>
          <c:smooth val="0"/>
          <c:extLst>
            <c:ext xmlns:c16="http://schemas.microsoft.com/office/drawing/2014/chart" uri="{C3380CC4-5D6E-409C-BE32-E72D297353CC}">
              <c16:uniqueId val="{00000003-4341-4A22-A4C8-189911F2FE0E}"/>
            </c:ext>
          </c:extLst>
        </c:ser>
        <c:ser>
          <c:idx val="4"/>
          <c:order val="4"/>
          <c:tx>
            <c:strRef>
              <c:f>Junk!$UP$2</c:f>
              <c:strCache>
                <c:ptCount val="1"/>
                <c:pt idx="0">
                  <c:v>Nitrate (mg/L)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Junk!$UP$3:$UP$151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7.71</c:v>
                </c:pt>
                <c:pt idx="25">
                  <c:v>6.53</c:v>
                </c:pt>
                <c:pt idx="26">
                  <c:v>#N/A</c:v>
                </c:pt>
                <c:pt idx="27">
                  <c:v>9</c:v>
                </c:pt>
                <c:pt idx="28">
                  <c:v>#N/A</c:v>
                </c:pt>
                <c:pt idx="29">
                  <c:v>9.81</c:v>
                </c:pt>
                <c:pt idx="30">
                  <c:v>#N/A</c:v>
                </c:pt>
                <c:pt idx="31">
                  <c:v>#N/A</c:v>
                </c:pt>
                <c:pt idx="32">
                  <c:v>8.17</c:v>
                </c:pt>
                <c:pt idx="33">
                  <c:v>#N/A</c:v>
                </c:pt>
                <c:pt idx="34">
                  <c:v>7.95</c:v>
                </c:pt>
                <c:pt idx="35">
                  <c:v>7.86</c:v>
                </c:pt>
                <c:pt idx="36">
                  <c:v>6.24</c:v>
                </c:pt>
                <c:pt idx="37">
                  <c:v>#N/A</c:v>
                </c:pt>
                <c:pt idx="38">
                  <c:v>7.33</c:v>
                </c:pt>
                <c:pt idx="39">
                  <c:v>#N/A</c:v>
                </c:pt>
                <c:pt idx="40">
                  <c:v>#N/A</c:v>
                </c:pt>
                <c:pt idx="41">
                  <c:v>#N/A</c:v>
                </c:pt>
                <c:pt idx="42">
                  <c:v>5.18</c:v>
                </c:pt>
                <c:pt idx="43">
                  <c:v>#N/A</c:v>
                </c:pt>
                <c:pt idx="44">
                  <c:v>#N/A</c:v>
                </c:pt>
                <c:pt idx="45">
                  <c:v>6.14</c:v>
                </c:pt>
              </c:numCache>
            </c:numRef>
          </c:val>
          <c:smooth val="0"/>
          <c:extLst>
            <c:ext xmlns:c16="http://schemas.microsoft.com/office/drawing/2014/chart" uri="{C3380CC4-5D6E-409C-BE32-E72D297353CC}">
              <c16:uniqueId val="{00000004-4341-4A22-A4C8-189911F2FE0E}"/>
            </c:ext>
          </c:extLst>
        </c:ser>
        <c:ser>
          <c:idx val="5"/>
          <c:order val="5"/>
          <c:tx>
            <c:strRef>
              <c:f>Junk!$UX$2</c:f>
              <c:strCache>
                <c:ptCount val="1"/>
                <c:pt idx="0">
                  <c:v>Nitrate (mg/L)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Junk!$UX$3:$UX$151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5.87</c:v>
                </c:pt>
                <c:pt idx="23">
                  <c:v>0.97799999999999998</c:v>
                </c:pt>
                <c:pt idx="24">
                  <c:v>4.82</c:v>
                </c:pt>
                <c:pt idx="25">
                  <c:v>4.67</c:v>
                </c:pt>
                <c:pt idx="26">
                  <c:v>#N/A</c:v>
                </c:pt>
                <c:pt idx="27">
                  <c:v>3.28</c:v>
                </c:pt>
                <c:pt idx="28">
                  <c:v>#N/A</c:v>
                </c:pt>
                <c:pt idx="29">
                  <c:v>4.97</c:v>
                </c:pt>
                <c:pt idx="30">
                  <c:v>#N/A</c:v>
                </c:pt>
                <c:pt idx="31">
                  <c:v>#N/A</c:v>
                </c:pt>
                <c:pt idx="32">
                  <c:v>3.47</c:v>
                </c:pt>
                <c:pt idx="33">
                  <c:v>#N/A</c:v>
                </c:pt>
                <c:pt idx="34">
                  <c:v>4.12</c:v>
                </c:pt>
                <c:pt idx="35">
                  <c:v>4.3</c:v>
                </c:pt>
                <c:pt idx="36">
                  <c:v>3.28</c:v>
                </c:pt>
                <c:pt idx="37">
                  <c:v>#N/A</c:v>
                </c:pt>
                <c:pt idx="38">
                  <c:v>3.63</c:v>
                </c:pt>
                <c:pt idx="39">
                  <c:v>3.68</c:v>
                </c:pt>
                <c:pt idx="40">
                  <c:v>#N/A</c:v>
                </c:pt>
                <c:pt idx="41">
                  <c:v>#N/A</c:v>
                </c:pt>
                <c:pt idx="42">
                  <c:v>#N/A</c:v>
                </c:pt>
                <c:pt idx="43">
                  <c:v>#N/A</c:v>
                </c:pt>
                <c:pt idx="44">
                  <c:v>#N/A</c:v>
                </c:pt>
                <c:pt idx="45">
                  <c:v>4.1900000000000004</c:v>
                </c:pt>
              </c:numCache>
            </c:numRef>
          </c:val>
          <c:smooth val="0"/>
          <c:extLst>
            <c:ext xmlns:c16="http://schemas.microsoft.com/office/drawing/2014/chart" uri="{C3380CC4-5D6E-409C-BE32-E72D297353CC}">
              <c16:uniqueId val="{00000005-4341-4A22-A4C8-189911F2FE0E}"/>
            </c:ext>
          </c:extLst>
        </c:ser>
        <c:dLbls>
          <c:showLegendKey val="0"/>
          <c:showVal val="0"/>
          <c:showCatName val="0"/>
          <c:showSerName val="0"/>
          <c:showPercent val="0"/>
          <c:showBubbleSize val="0"/>
        </c:dLbls>
        <c:marker val="1"/>
        <c:smooth val="0"/>
        <c:axId val="701513536"/>
        <c:axId val="900864512"/>
      </c:lineChart>
      <c:dateAx>
        <c:axId val="7015135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64512"/>
        <c:crosses val="autoZero"/>
        <c:auto val="1"/>
        <c:lblOffset val="100"/>
        <c:baseTimeUnit val="days"/>
      </c:dateAx>
      <c:valAx>
        <c:axId val="900864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513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Junk!$TK$2</c:f>
              <c:strCache>
                <c:ptCount val="1"/>
                <c:pt idx="0">
                  <c:v>SRP (ug/L)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Junk!$TK$3:$TK$151</c:f>
              <c:numCache>
                <c:formatCode>0.00</c:formatCode>
                <c:ptCount val="149"/>
                <c:pt idx="0">
                  <c:v>#N/A</c:v>
                </c:pt>
                <c:pt idx="1">
                  <c:v>#N/A</c:v>
                </c:pt>
                <c:pt idx="2">
                  <c:v>20.5</c:v>
                </c:pt>
                <c:pt idx="3">
                  <c:v>35.9</c:v>
                </c:pt>
                <c:pt idx="4">
                  <c:v>13</c:v>
                </c:pt>
                <c:pt idx="5">
                  <c:v>13.3</c:v>
                </c:pt>
                <c:pt idx="6">
                  <c:v>11.8</c:v>
                </c:pt>
                <c:pt idx="7">
                  <c:v>13.3</c:v>
                </c:pt>
                <c:pt idx="8">
                  <c:v>#N/A</c:v>
                </c:pt>
                <c:pt idx="9">
                  <c:v>#N/A</c:v>
                </c:pt>
                <c:pt idx="10">
                  <c:v>#N/A</c:v>
                </c:pt>
                <c:pt idx="11">
                  <c:v>#N/A</c:v>
                </c:pt>
                <c:pt idx="12">
                  <c:v>#N/A</c:v>
                </c:pt>
                <c:pt idx="13">
                  <c:v>#N/A</c:v>
                </c:pt>
                <c:pt idx="14">
                  <c:v>#N/A</c:v>
                </c:pt>
                <c:pt idx="15">
                  <c:v>#N/A</c:v>
                </c:pt>
                <c:pt idx="16">
                  <c:v>#N/A</c:v>
                </c:pt>
                <c:pt idx="17">
                  <c:v>#N/A</c:v>
                </c:pt>
                <c:pt idx="18">
                  <c:v>#N/A</c:v>
                </c:pt>
                <c:pt idx="19">
                  <c:v>17.5</c:v>
                </c:pt>
                <c:pt idx="20">
                  <c:v>15.6</c:v>
                </c:pt>
                <c:pt idx="21">
                  <c:v>#N/A</c:v>
                </c:pt>
                <c:pt idx="22">
                  <c:v>17.100000000000001</c:v>
                </c:pt>
                <c:pt idx="23">
                  <c:v>94.4</c:v>
                </c:pt>
                <c:pt idx="24">
                  <c:v>13.8</c:v>
                </c:pt>
                <c:pt idx="25">
                  <c:v>14.2</c:v>
                </c:pt>
                <c:pt idx="26">
                  <c:v>#N/A</c:v>
                </c:pt>
                <c:pt idx="27">
                  <c:v>12.9</c:v>
                </c:pt>
                <c:pt idx="28">
                  <c:v>#N/A</c:v>
                </c:pt>
                <c:pt idx="29">
                  <c:v>158</c:v>
                </c:pt>
                <c:pt idx="30">
                  <c:v>#N/A</c:v>
                </c:pt>
                <c:pt idx="31">
                  <c:v>#N/A</c:v>
                </c:pt>
                <c:pt idx="32">
                  <c:v>13.4</c:v>
                </c:pt>
                <c:pt idx="33">
                  <c:v>#N/A</c:v>
                </c:pt>
                <c:pt idx="34">
                  <c:v>14.1</c:v>
                </c:pt>
                <c:pt idx="35">
                  <c:v>14.3</c:v>
                </c:pt>
                <c:pt idx="36">
                  <c:v>#N/A</c:v>
                </c:pt>
                <c:pt idx="37">
                  <c:v>#N/A</c:v>
                </c:pt>
                <c:pt idx="38">
                  <c:v>#N/A</c:v>
                </c:pt>
                <c:pt idx="39">
                  <c:v>#N/A</c:v>
                </c:pt>
                <c:pt idx="40">
                  <c:v>#N/A</c:v>
                </c:pt>
                <c:pt idx="41">
                  <c:v>#N/A</c:v>
                </c:pt>
                <c:pt idx="42">
                  <c:v>25.4</c:v>
                </c:pt>
                <c:pt idx="43">
                  <c:v>19</c:v>
                </c:pt>
                <c:pt idx="44">
                  <c:v>14.6</c:v>
                </c:pt>
                <c:pt idx="45">
                  <c:v>21.3</c:v>
                </c:pt>
              </c:numCache>
            </c:numRef>
          </c:val>
          <c:smooth val="0"/>
          <c:extLst>
            <c:ext xmlns:c16="http://schemas.microsoft.com/office/drawing/2014/chart" uri="{C3380CC4-5D6E-409C-BE32-E72D297353CC}">
              <c16:uniqueId val="{00000000-E09A-4D9E-809E-0FE17B442494}"/>
            </c:ext>
          </c:extLst>
        </c:ser>
        <c:ser>
          <c:idx val="1"/>
          <c:order val="1"/>
          <c:tx>
            <c:strRef>
              <c:f>Junk!$TS$2</c:f>
              <c:strCache>
                <c:ptCount val="1"/>
                <c:pt idx="0">
                  <c:v>SRP (ug/L)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Junk!$TS$3:$TS$151</c:f>
              <c:numCache>
                <c:formatCode>0.00</c:formatCode>
                <c:ptCount val="149"/>
                <c:pt idx="0">
                  <c:v>#N/A</c:v>
                </c:pt>
                <c:pt idx="1">
                  <c:v>#N/A</c:v>
                </c:pt>
                <c:pt idx="2">
                  <c:v>26.6</c:v>
                </c:pt>
                <c:pt idx="3">
                  <c:v>46.9</c:v>
                </c:pt>
                <c:pt idx="4">
                  <c:v>20.7</c:v>
                </c:pt>
                <c:pt idx="5">
                  <c:v>19.600000000000001</c:v>
                </c:pt>
                <c:pt idx="6">
                  <c:v>15.8</c:v>
                </c:pt>
                <c:pt idx="7">
                  <c:v>18.100000000000001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7.59</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E09A-4D9E-809E-0FE17B442494}"/>
            </c:ext>
          </c:extLst>
        </c:ser>
        <c:ser>
          <c:idx val="2"/>
          <c:order val="2"/>
          <c:tx>
            <c:strRef>
              <c:f>Junk!$UA$2</c:f>
              <c:strCache>
                <c:ptCount val="1"/>
                <c:pt idx="0">
                  <c:v>SRP (ug/L)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Junk!$UA$3:$UA$151</c:f>
              <c:numCache>
                <c:formatCode>0.00</c:formatCode>
                <c:ptCount val="149"/>
                <c:pt idx="0">
                  <c:v>#N/A</c:v>
                </c:pt>
                <c:pt idx="1">
                  <c:v>#N/A</c:v>
                </c:pt>
                <c:pt idx="2">
                  <c:v>#N/A</c:v>
                </c:pt>
                <c:pt idx="3">
                  <c:v>#N/A</c:v>
                </c:pt>
                <c:pt idx="4">
                  <c:v>#N/A</c:v>
                </c:pt>
                <c:pt idx="5">
                  <c:v>#N/A</c:v>
                </c:pt>
                <c:pt idx="6">
                  <c:v>15.6</c:v>
                </c:pt>
                <c:pt idx="7">
                  <c:v>#N/A</c:v>
                </c:pt>
                <c:pt idx="8">
                  <c:v>#N/A</c:v>
                </c:pt>
                <c:pt idx="9">
                  <c:v>#N/A</c:v>
                </c:pt>
                <c:pt idx="10">
                  <c:v>#N/A</c:v>
                </c:pt>
                <c:pt idx="11">
                  <c:v>#N/A</c:v>
                </c:pt>
                <c:pt idx="12">
                  <c:v>#N/A</c:v>
                </c:pt>
                <c:pt idx="13">
                  <c:v>#N/A</c:v>
                </c:pt>
                <c:pt idx="14">
                  <c:v>#N/A</c:v>
                </c:pt>
                <c:pt idx="15">
                  <c:v>#N/A</c:v>
                </c:pt>
                <c:pt idx="16">
                  <c:v>#N/A</c:v>
                </c:pt>
                <c:pt idx="17">
                  <c:v>#N/A</c:v>
                </c:pt>
                <c:pt idx="18">
                  <c:v>#N/A</c:v>
                </c:pt>
                <c:pt idx="19">
                  <c:v>32.6</c:v>
                </c:pt>
                <c:pt idx="20">
                  <c:v>41.2</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E09A-4D9E-809E-0FE17B442494}"/>
            </c:ext>
          </c:extLst>
        </c:ser>
        <c:ser>
          <c:idx val="3"/>
          <c:order val="3"/>
          <c:tx>
            <c:strRef>
              <c:f>Junk!$UI$2</c:f>
              <c:strCache>
                <c:ptCount val="1"/>
                <c:pt idx="0">
                  <c:v>SRP (ug/L)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Junk!$UI$3:$UI$151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28.4</c:v>
                </c:pt>
                <c:pt idx="23">
                  <c:v>392</c:v>
                </c:pt>
                <c:pt idx="24">
                  <c:v>21.2</c:v>
                </c:pt>
                <c:pt idx="25">
                  <c:v>31.8</c:v>
                </c:pt>
                <c:pt idx="26">
                  <c:v>#N/A</c:v>
                </c:pt>
                <c:pt idx="27">
                  <c:v>#N/A</c:v>
                </c:pt>
                <c:pt idx="28">
                  <c:v>#N/A</c:v>
                </c:pt>
                <c:pt idx="29">
                  <c:v>40.200000000000003</c:v>
                </c:pt>
                <c:pt idx="30">
                  <c:v>#N/A</c:v>
                </c:pt>
                <c:pt idx="31">
                  <c:v>#N/A</c:v>
                </c:pt>
                <c:pt idx="32">
                  <c:v>31.3</c:v>
                </c:pt>
                <c:pt idx="33">
                  <c:v>#N/A</c:v>
                </c:pt>
                <c:pt idx="34">
                  <c:v>33.9</c:v>
                </c:pt>
                <c:pt idx="35">
                  <c:v>25.3</c:v>
                </c:pt>
                <c:pt idx="36">
                  <c:v>22.2</c:v>
                </c:pt>
                <c:pt idx="37">
                  <c:v>#N/A</c:v>
                </c:pt>
                <c:pt idx="38">
                  <c:v>12.7</c:v>
                </c:pt>
                <c:pt idx="39">
                  <c:v>8.4700000000000006</c:v>
                </c:pt>
                <c:pt idx="40">
                  <c:v>#N/A</c:v>
                </c:pt>
                <c:pt idx="41">
                  <c:v>#N/A</c:v>
                </c:pt>
                <c:pt idx="42">
                  <c:v>97.6</c:v>
                </c:pt>
                <c:pt idx="43">
                  <c:v>26.8</c:v>
                </c:pt>
                <c:pt idx="44">
                  <c:v>55.4</c:v>
                </c:pt>
                <c:pt idx="45">
                  <c:v>53.8</c:v>
                </c:pt>
              </c:numCache>
            </c:numRef>
          </c:val>
          <c:smooth val="0"/>
          <c:extLst>
            <c:ext xmlns:c16="http://schemas.microsoft.com/office/drawing/2014/chart" uri="{C3380CC4-5D6E-409C-BE32-E72D297353CC}">
              <c16:uniqueId val="{00000003-E09A-4D9E-809E-0FE17B442494}"/>
            </c:ext>
          </c:extLst>
        </c:ser>
        <c:ser>
          <c:idx val="4"/>
          <c:order val="4"/>
          <c:tx>
            <c:strRef>
              <c:f>Junk!$UQ$2</c:f>
              <c:strCache>
                <c:ptCount val="1"/>
                <c:pt idx="0">
                  <c:v>SRP (ug/L)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Junk!$UQ$3:$UQ$151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23.6</c:v>
                </c:pt>
                <c:pt idx="25">
                  <c:v>27.1</c:v>
                </c:pt>
                <c:pt idx="26">
                  <c:v>#N/A</c:v>
                </c:pt>
                <c:pt idx="27">
                  <c:v>25.7</c:v>
                </c:pt>
                <c:pt idx="28">
                  <c:v>#N/A</c:v>
                </c:pt>
                <c:pt idx="29">
                  <c:v>46.9</c:v>
                </c:pt>
                <c:pt idx="30">
                  <c:v>#N/A</c:v>
                </c:pt>
                <c:pt idx="31">
                  <c:v>#N/A</c:v>
                </c:pt>
                <c:pt idx="32">
                  <c:v>23.3</c:v>
                </c:pt>
                <c:pt idx="33">
                  <c:v>#N/A</c:v>
                </c:pt>
                <c:pt idx="34">
                  <c:v>23</c:v>
                </c:pt>
                <c:pt idx="35">
                  <c:v>19.2</c:v>
                </c:pt>
                <c:pt idx="36">
                  <c:v>26.7</c:v>
                </c:pt>
                <c:pt idx="37">
                  <c:v>#N/A</c:v>
                </c:pt>
                <c:pt idx="38">
                  <c:v>19.7</c:v>
                </c:pt>
                <c:pt idx="39">
                  <c:v>#N/A</c:v>
                </c:pt>
                <c:pt idx="40">
                  <c:v>#N/A</c:v>
                </c:pt>
                <c:pt idx="41">
                  <c:v>#N/A</c:v>
                </c:pt>
                <c:pt idx="42">
                  <c:v>24.1</c:v>
                </c:pt>
                <c:pt idx="43">
                  <c:v>#N/A</c:v>
                </c:pt>
                <c:pt idx="44">
                  <c:v>#N/A</c:v>
                </c:pt>
                <c:pt idx="45">
                  <c:v>15.1</c:v>
                </c:pt>
              </c:numCache>
            </c:numRef>
          </c:val>
          <c:smooth val="0"/>
          <c:extLst>
            <c:ext xmlns:c16="http://schemas.microsoft.com/office/drawing/2014/chart" uri="{C3380CC4-5D6E-409C-BE32-E72D297353CC}">
              <c16:uniqueId val="{00000004-E09A-4D9E-809E-0FE17B442494}"/>
            </c:ext>
          </c:extLst>
        </c:ser>
        <c:ser>
          <c:idx val="5"/>
          <c:order val="5"/>
          <c:tx>
            <c:strRef>
              <c:f>Junk!$UY$2</c:f>
              <c:strCache>
                <c:ptCount val="1"/>
                <c:pt idx="0">
                  <c:v>SRP (ug/L)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Junk!$UY$3:$UY$151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32.700000000000003</c:v>
                </c:pt>
                <c:pt idx="23">
                  <c:v>228</c:v>
                </c:pt>
                <c:pt idx="24">
                  <c:v>35.4</c:v>
                </c:pt>
                <c:pt idx="25">
                  <c:v>32.1</c:v>
                </c:pt>
                <c:pt idx="26">
                  <c:v>#N/A</c:v>
                </c:pt>
                <c:pt idx="27">
                  <c:v>32.799999999999997</c:v>
                </c:pt>
                <c:pt idx="28">
                  <c:v>#N/A</c:v>
                </c:pt>
                <c:pt idx="29">
                  <c:v>47.7</c:v>
                </c:pt>
                <c:pt idx="30">
                  <c:v>#N/A</c:v>
                </c:pt>
                <c:pt idx="31">
                  <c:v>#N/A</c:v>
                </c:pt>
                <c:pt idx="32">
                  <c:v>37.200000000000003</c:v>
                </c:pt>
                <c:pt idx="33">
                  <c:v>#N/A</c:v>
                </c:pt>
                <c:pt idx="34">
                  <c:v>40.200000000000003</c:v>
                </c:pt>
                <c:pt idx="35">
                  <c:v>47.3</c:v>
                </c:pt>
                <c:pt idx="36">
                  <c:v>45.4</c:v>
                </c:pt>
                <c:pt idx="37">
                  <c:v>#N/A</c:v>
                </c:pt>
                <c:pt idx="38">
                  <c:v>53.4</c:v>
                </c:pt>
                <c:pt idx="39">
                  <c:v>50.4</c:v>
                </c:pt>
                <c:pt idx="40">
                  <c:v>#N/A</c:v>
                </c:pt>
                <c:pt idx="41">
                  <c:v>#N/A</c:v>
                </c:pt>
                <c:pt idx="42">
                  <c:v>#N/A</c:v>
                </c:pt>
                <c:pt idx="43">
                  <c:v>#N/A</c:v>
                </c:pt>
                <c:pt idx="44">
                  <c:v>#N/A</c:v>
                </c:pt>
                <c:pt idx="45">
                  <c:v>41.2</c:v>
                </c:pt>
              </c:numCache>
            </c:numRef>
          </c:val>
          <c:smooth val="0"/>
          <c:extLst>
            <c:ext xmlns:c16="http://schemas.microsoft.com/office/drawing/2014/chart" uri="{C3380CC4-5D6E-409C-BE32-E72D297353CC}">
              <c16:uniqueId val="{00000005-E09A-4D9E-809E-0FE17B442494}"/>
            </c:ext>
          </c:extLst>
        </c:ser>
        <c:dLbls>
          <c:showLegendKey val="0"/>
          <c:showVal val="0"/>
          <c:showCatName val="0"/>
          <c:showSerName val="0"/>
          <c:showPercent val="0"/>
          <c:showBubbleSize val="0"/>
        </c:dLbls>
        <c:marker val="1"/>
        <c:smooth val="0"/>
        <c:axId val="692465344"/>
        <c:axId val="903681616"/>
      </c:lineChart>
      <c:dateAx>
        <c:axId val="6924653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81616"/>
        <c:crosses val="autoZero"/>
        <c:auto val="1"/>
        <c:lblOffset val="100"/>
        <c:baseTimeUnit val="days"/>
      </c:dateAx>
      <c:valAx>
        <c:axId val="90368161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6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Junk!$TL$2</c:f>
              <c:strCache>
                <c:ptCount val="1"/>
                <c:pt idx="0">
                  <c:v>DOC (mg/L)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Junk!$TL$3:$TL$151</c:f>
              <c:numCache>
                <c:formatCode>0.00</c:formatCode>
                <c:ptCount val="149"/>
                <c:pt idx="0">
                  <c:v>#N/A</c:v>
                </c:pt>
                <c:pt idx="1">
                  <c:v>#N/A</c:v>
                </c:pt>
                <c:pt idx="2">
                  <c:v>0.94</c:v>
                </c:pt>
                <c:pt idx="3">
                  <c:v>1.1399999999999999</c:v>
                </c:pt>
                <c:pt idx="4">
                  <c:v>1.02</c:v>
                </c:pt>
                <c:pt idx="5">
                  <c:v>0.69</c:v>
                </c:pt>
                <c:pt idx="6">
                  <c:v>0.69</c:v>
                </c:pt>
                <c:pt idx="7">
                  <c:v>1.403</c:v>
                </c:pt>
                <c:pt idx="8">
                  <c:v>#N/A</c:v>
                </c:pt>
                <c:pt idx="9">
                  <c:v>#N/A</c:v>
                </c:pt>
                <c:pt idx="10">
                  <c:v>#N/A</c:v>
                </c:pt>
                <c:pt idx="11">
                  <c:v>#N/A</c:v>
                </c:pt>
                <c:pt idx="12">
                  <c:v>#N/A</c:v>
                </c:pt>
                <c:pt idx="13">
                  <c:v>#N/A</c:v>
                </c:pt>
                <c:pt idx="14">
                  <c:v>#N/A</c:v>
                </c:pt>
                <c:pt idx="15">
                  <c:v>#N/A</c:v>
                </c:pt>
                <c:pt idx="16">
                  <c:v>#N/A</c:v>
                </c:pt>
                <c:pt idx="17">
                  <c:v>#N/A</c:v>
                </c:pt>
                <c:pt idx="18">
                  <c:v>#N/A</c:v>
                </c:pt>
                <c:pt idx="19">
                  <c:v>1.0129999999999999</c:v>
                </c:pt>
                <c:pt idx="20">
                  <c:v>0.88700000000000001</c:v>
                </c:pt>
                <c:pt idx="21">
                  <c:v>#N/A</c:v>
                </c:pt>
                <c:pt idx="22">
                  <c:v>0.70450000000000002</c:v>
                </c:pt>
                <c:pt idx="23">
                  <c:v>2.0909</c:v>
                </c:pt>
                <c:pt idx="24">
                  <c:v>0.63490000000000002</c:v>
                </c:pt>
                <c:pt idx="25">
                  <c:v>0.73299999999999998</c:v>
                </c:pt>
                <c:pt idx="26">
                  <c:v>#N/A</c:v>
                </c:pt>
                <c:pt idx="27">
                  <c:v>0.65972902473117112</c:v>
                </c:pt>
                <c:pt idx="28">
                  <c:v>#N/A</c:v>
                </c:pt>
                <c:pt idx="29">
                  <c:v>1.0109842940004625</c:v>
                </c:pt>
                <c:pt idx="30">
                  <c:v>#N/A</c:v>
                </c:pt>
                <c:pt idx="31">
                  <c:v>0.80494623419219236</c:v>
                </c:pt>
                <c:pt idx="32">
                  <c:v>0.66630216756918392</c:v>
                </c:pt>
                <c:pt idx="33">
                  <c:v>#N/A</c:v>
                </c:pt>
                <c:pt idx="34">
                  <c:v>0.74212671036290567</c:v>
                </c:pt>
                <c:pt idx="35">
                  <c:v>0.72641177921394784</c:v>
                </c:pt>
                <c:pt idx="36">
                  <c:v>#N/A</c:v>
                </c:pt>
                <c:pt idx="37">
                  <c:v>#N/A</c:v>
                </c:pt>
                <c:pt idx="38">
                  <c:v>#N/A</c:v>
                </c:pt>
                <c:pt idx="39">
                  <c:v>#N/A</c:v>
                </c:pt>
                <c:pt idx="40">
                  <c:v>#N/A</c:v>
                </c:pt>
                <c:pt idx="41">
                  <c:v>#N/A</c:v>
                </c:pt>
                <c:pt idx="42">
                  <c:v>1.0412662500000001</c:v>
                </c:pt>
                <c:pt idx="43">
                  <c:v>0.916051964</c:v>
                </c:pt>
                <c:pt idx="44">
                  <c:v>0.78835589900000003</c:v>
                </c:pt>
                <c:pt idx="45">
                  <c:v>0.81652721100000003</c:v>
                </c:pt>
              </c:numCache>
            </c:numRef>
          </c:val>
          <c:smooth val="0"/>
          <c:extLst>
            <c:ext xmlns:c16="http://schemas.microsoft.com/office/drawing/2014/chart" uri="{C3380CC4-5D6E-409C-BE32-E72D297353CC}">
              <c16:uniqueId val="{00000000-02DA-4012-BC4E-602BA0737BA0}"/>
            </c:ext>
          </c:extLst>
        </c:ser>
        <c:ser>
          <c:idx val="1"/>
          <c:order val="1"/>
          <c:tx>
            <c:strRef>
              <c:f>Junk!$TT$2</c:f>
              <c:strCache>
                <c:ptCount val="1"/>
                <c:pt idx="0">
                  <c:v>DOC (mg/L)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Junk!$TT$3:$TT$151</c:f>
              <c:numCache>
                <c:formatCode>0.00</c:formatCode>
                <c:ptCount val="149"/>
                <c:pt idx="0">
                  <c:v>#N/A</c:v>
                </c:pt>
                <c:pt idx="1">
                  <c:v>#N/A</c:v>
                </c:pt>
                <c:pt idx="2">
                  <c:v>#N/A</c:v>
                </c:pt>
                <c:pt idx="3">
                  <c:v>#N/A</c:v>
                </c:pt>
                <c:pt idx="4">
                  <c:v>2.1</c:v>
                </c:pt>
                <c:pt idx="5">
                  <c:v>2.02</c:v>
                </c:pt>
                <c:pt idx="6">
                  <c:v>1.72</c:v>
                </c:pt>
                <c:pt idx="7">
                  <c:v>2.1909999999999998</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3.9712000000000001</c:v>
                </c:pt>
                <c:pt idx="26">
                  <c:v>#N/A</c:v>
                </c:pt>
                <c:pt idx="27">
                  <c:v>#N/A</c:v>
                </c:pt>
                <c:pt idx="28">
                  <c:v>#N/A</c:v>
                </c:pt>
                <c:pt idx="29">
                  <c:v>11.659585942745197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02DA-4012-BC4E-602BA0737BA0}"/>
            </c:ext>
          </c:extLst>
        </c:ser>
        <c:ser>
          <c:idx val="2"/>
          <c:order val="2"/>
          <c:tx>
            <c:strRef>
              <c:f>Junk!$UB$2</c:f>
              <c:strCache>
                <c:ptCount val="1"/>
                <c:pt idx="0">
                  <c:v>DOC (mg/L)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Junk!$UB$3:$UB$151</c:f>
              <c:numCache>
                <c:formatCode>0.00</c:formatCode>
                <c:ptCount val="149"/>
                <c:pt idx="0">
                  <c:v>#N/A</c:v>
                </c:pt>
                <c:pt idx="1">
                  <c:v>#N/A</c:v>
                </c:pt>
                <c:pt idx="2">
                  <c:v>#N/A</c:v>
                </c:pt>
                <c:pt idx="3">
                  <c:v>#N/A</c:v>
                </c:pt>
                <c:pt idx="4">
                  <c:v>#N/A</c:v>
                </c:pt>
                <c:pt idx="5">
                  <c:v>#N/A</c:v>
                </c:pt>
                <c:pt idx="6">
                  <c:v>1.7</c:v>
                </c:pt>
                <c:pt idx="7">
                  <c:v>#N/A</c:v>
                </c:pt>
                <c:pt idx="8">
                  <c:v>#N/A</c:v>
                </c:pt>
                <c:pt idx="9">
                  <c:v>#N/A</c:v>
                </c:pt>
                <c:pt idx="10">
                  <c:v>#N/A</c:v>
                </c:pt>
                <c:pt idx="11">
                  <c:v>#N/A</c:v>
                </c:pt>
                <c:pt idx="12">
                  <c:v>#N/A</c:v>
                </c:pt>
                <c:pt idx="13">
                  <c:v>#N/A</c:v>
                </c:pt>
                <c:pt idx="14">
                  <c:v>#N/A</c:v>
                </c:pt>
                <c:pt idx="15">
                  <c:v>#N/A</c:v>
                </c:pt>
                <c:pt idx="16">
                  <c:v>#N/A</c:v>
                </c:pt>
                <c:pt idx="17">
                  <c:v>#N/A</c:v>
                </c:pt>
                <c:pt idx="18">
                  <c:v>#N/A</c:v>
                </c:pt>
                <c:pt idx="19">
                  <c:v>1.117</c:v>
                </c:pt>
                <c:pt idx="20">
                  <c:v>1.21</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02DA-4012-BC4E-602BA0737BA0}"/>
            </c:ext>
          </c:extLst>
        </c:ser>
        <c:ser>
          <c:idx val="3"/>
          <c:order val="3"/>
          <c:tx>
            <c:strRef>
              <c:f>Junk!$UJ$2</c:f>
              <c:strCache>
                <c:ptCount val="1"/>
                <c:pt idx="0">
                  <c:v>DOC (mg/L)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Junk!$UJ$3:$UJ$151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0.99809999999999999</c:v>
                </c:pt>
                <c:pt idx="23">
                  <c:v>3.6177999999999999</c:v>
                </c:pt>
                <c:pt idx="24">
                  <c:v>0.98419999999999996</c:v>
                </c:pt>
                <c:pt idx="25">
                  <c:v>0.63029999999999997</c:v>
                </c:pt>
                <c:pt idx="26">
                  <c:v>#N/A</c:v>
                </c:pt>
                <c:pt idx="27">
                  <c:v>#N/A</c:v>
                </c:pt>
                <c:pt idx="28">
                  <c:v>#N/A</c:v>
                </c:pt>
                <c:pt idx="29">
                  <c:v>1.658815501282235</c:v>
                </c:pt>
                <c:pt idx="30">
                  <c:v>#N/A</c:v>
                </c:pt>
                <c:pt idx="31">
                  <c:v>1.1308429730235428</c:v>
                </c:pt>
                <c:pt idx="32">
                  <c:v>1.0809799132623106</c:v>
                </c:pt>
                <c:pt idx="33">
                  <c:v>#N/A</c:v>
                </c:pt>
                <c:pt idx="34">
                  <c:v>1.0132092726824296</c:v>
                </c:pt>
                <c:pt idx="35">
                  <c:v>1.0200845550600988</c:v>
                </c:pt>
                <c:pt idx="36">
                  <c:v>1.3256133729999999</c:v>
                </c:pt>
                <c:pt idx="37">
                  <c:v>#N/A</c:v>
                </c:pt>
                <c:pt idx="38">
                  <c:v>0.99471195199999995</c:v>
                </c:pt>
                <c:pt idx="39">
                  <c:v>1.8833657130000001</c:v>
                </c:pt>
                <c:pt idx="40">
                  <c:v>#N/A</c:v>
                </c:pt>
                <c:pt idx="41">
                  <c:v>#N/A</c:v>
                </c:pt>
                <c:pt idx="42">
                  <c:v>4.4725114599999998</c:v>
                </c:pt>
                <c:pt idx="43">
                  <c:v>2.9077957360000002</c:v>
                </c:pt>
                <c:pt idx="44">
                  <c:v>2.6531074750000001</c:v>
                </c:pt>
                <c:pt idx="45">
                  <c:v>1.51549388</c:v>
                </c:pt>
              </c:numCache>
            </c:numRef>
          </c:val>
          <c:smooth val="0"/>
          <c:extLst>
            <c:ext xmlns:c16="http://schemas.microsoft.com/office/drawing/2014/chart" uri="{C3380CC4-5D6E-409C-BE32-E72D297353CC}">
              <c16:uniqueId val="{00000003-02DA-4012-BC4E-602BA0737BA0}"/>
            </c:ext>
          </c:extLst>
        </c:ser>
        <c:ser>
          <c:idx val="4"/>
          <c:order val="4"/>
          <c:tx>
            <c:strRef>
              <c:f>Junk!$UR$2</c:f>
              <c:strCache>
                <c:ptCount val="1"/>
                <c:pt idx="0">
                  <c:v>DOC (mg/L)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Junk!$UR$3:$UR$151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0.58399999999999996</c:v>
                </c:pt>
                <c:pt idx="25">
                  <c:v>0.65759999999999996</c:v>
                </c:pt>
                <c:pt idx="26">
                  <c:v>#N/A</c:v>
                </c:pt>
                <c:pt idx="27">
                  <c:v>#N/A</c:v>
                </c:pt>
                <c:pt idx="28">
                  <c:v>#N/A</c:v>
                </c:pt>
                <c:pt idx="29">
                  <c:v>1.7172589894009271</c:v>
                </c:pt>
                <c:pt idx="30">
                  <c:v>#N/A</c:v>
                </c:pt>
                <c:pt idx="31">
                  <c:v>0.83961610002531473</c:v>
                </c:pt>
                <c:pt idx="32">
                  <c:v>0.67956164072611713</c:v>
                </c:pt>
                <c:pt idx="33">
                  <c:v>#N/A</c:v>
                </c:pt>
                <c:pt idx="34">
                  <c:v>0.76668129028315246</c:v>
                </c:pt>
                <c:pt idx="35">
                  <c:v>0.60481749944888608</c:v>
                </c:pt>
                <c:pt idx="36">
                  <c:v>0.78285893900000003</c:v>
                </c:pt>
                <c:pt idx="37">
                  <c:v>#N/A</c:v>
                </c:pt>
                <c:pt idx="38">
                  <c:v>0.61600733500000004</c:v>
                </c:pt>
                <c:pt idx="39">
                  <c:v>#N/A</c:v>
                </c:pt>
                <c:pt idx="40">
                  <c:v>#N/A</c:v>
                </c:pt>
                <c:pt idx="41">
                  <c:v>#N/A</c:v>
                </c:pt>
                <c:pt idx="42">
                  <c:v>0.95529823300000005</c:v>
                </c:pt>
                <c:pt idx="43">
                  <c:v>#N/A</c:v>
                </c:pt>
                <c:pt idx="44">
                  <c:v>#N/A</c:v>
                </c:pt>
                <c:pt idx="45">
                  <c:v>1.5195570490000001</c:v>
                </c:pt>
              </c:numCache>
            </c:numRef>
          </c:val>
          <c:smooth val="0"/>
          <c:extLst>
            <c:ext xmlns:c16="http://schemas.microsoft.com/office/drawing/2014/chart" uri="{C3380CC4-5D6E-409C-BE32-E72D297353CC}">
              <c16:uniqueId val="{00000004-02DA-4012-BC4E-602BA0737BA0}"/>
            </c:ext>
          </c:extLst>
        </c:ser>
        <c:ser>
          <c:idx val="5"/>
          <c:order val="5"/>
          <c:tx>
            <c:strRef>
              <c:f>Junk!$UZ$2</c:f>
              <c:strCache>
                <c:ptCount val="1"/>
                <c:pt idx="0">
                  <c:v>DOC (mg/L)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Junk!$UZ$3:$UZ$151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0.90580000000000005</c:v>
                </c:pt>
                <c:pt idx="23">
                  <c:v>3.5796999999999999</c:v>
                </c:pt>
                <c:pt idx="24">
                  <c:v>0.85019999999999996</c:v>
                </c:pt>
                <c:pt idx="25">
                  <c:v>0.88139999999999996</c:v>
                </c:pt>
                <c:pt idx="26">
                  <c:v>#N/A</c:v>
                </c:pt>
                <c:pt idx="27">
                  <c:v>0.8802293714298296</c:v>
                </c:pt>
                <c:pt idx="28">
                  <c:v>#N/A</c:v>
                </c:pt>
                <c:pt idx="29">
                  <c:v>1.5112209295926569</c:v>
                </c:pt>
                <c:pt idx="30">
                  <c:v>#N/A</c:v>
                </c:pt>
                <c:pt idx="31">
                  <c:v>1.0684372145239225</c:v>
                </c:pt>
                <c:pt idx="32">
                  <c:v>0.90124038824610453</c:v>
                </c:pt>
                <c:pt idx="33">
                  <c:v>#N/A</c:v>
                </c:pt>
                <c:pt idx="34">
                  <c:v>0.97293976161322493</c:v>
                </c:pt>
                <c:pt idx="35">
                  <c:v>0.87079270914499862</c:v>
                </c:pt>
                <c:pt idx="36">
                  <c:v>0.99854636900000004</c:v>
                </c:pt>
                <c:pt idx="37">
                  <c:v>#N/A</c:v>
                </c:pt>
                <c:pt idx="38">
                  <c:v>0.94949349000000005</c:v>
                </c:pt>
                <c:pt idx="39">
                  <c:v>0.831982314</c:v>
                </c:pt>
                <c:pt idx="40">
                  <c:v>#N/A</c:v>
                </c:pt>
                <c:pt idx="41">
                  <c:v>#N/A</c:v>
                </c:pt>
                <c:pt idx="42">
                  <c:v>#N/A</c:v>
                </c:pt>
                <c:pt idx="43">
                  <c:v>#N/A</c:v>
                </c:pt>
                <c:pt idx="44">
                  <c:v>#N/A</c:v>
                </c:pt>
                <c:pt idx="45">
                  <c:v>1.1101927599999999</c:v>
                </c:pt>
              </c:numCache>
            </c:numRef>
          </c:val>
          <c:smooth val="0"/>
          <c:extLst>
            <c:ext xmlns:c16="http://schemas.microsoft.com/office/drawing/2014/chart" uri="{C3380CC4-5D6E-409C-BE32-E72D297353CC}">
              <c16:uniqueId val="{00000005-02DA-4012-BC4E-602BA0737BA0}"/>
            </c:ext>
          </c:extLst>
        </c:ser>
        <c:dLbls>
          <c:showLegendKey val="0"/>
          <c:showVal val="0"/>
          <c:showCatName val="0"/>
          <c:showSerName val="0"/>
          <c:showPercent val="0"/>
          <c:showBubbleSize val="0"/>
        </c:dLbls>
        <c:marker val="1"/>
        <c:smooth val="0"/>
        <c:axId val="1909810592"/>
        <c:axId val="1950703456"/>
      </c:lineChart>
      <c:dateAx>
        <c:axId val="1909810592"/>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03456"/>
        <c:crosses val="autoZero"/>
        <c:auto val="1"/>
        <c:lblOffset val="100"/>
        <c:baseTimeUnit val="days"/>
      </c:dateAx>
      <c:valAx>
        <c:axId val="195070345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1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Junk!$TI$2</c:f>
              <c:strCache>
                <c:ptCount val="1"/>
                <c:pt idx="0">
                  <c:v>Conductivity (us/cm)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Junk!$TI$3:$TI$151</c:f>
              <c:numCache>
                <c:formatCode>0.00</c:formatCode>
                <c:ptCount val="149"/>
                <c:pt idx="0">
                  <c:v>#N/A</c:v>
                </c:pt>
                <c:pt idx="1">
                  <c:v>#N/A</c:v>
                </c:pt>
                <c:pt idx="2">
                  <c:v>510</c:v>
                </c:pt>
                <c:pt idx="3">
                  <c:v>552</c:v>
                </c:pt>
                <c:pt idx="4">
                  <c:v>557</c:v>
                </c:pt>
                <c:pt idx="5">
                  <c:v>439</c:v>
                </c:pt>
                <c:pt idx="6">
                  <c:v>540</c:v>
                </c:pt>
                <c:pt idx="7">
                  <c:v>551</c:v>
                </c:pt>
                <c:pt idx="8">
                  <c:v>#N/A</c:v>
                </c:pt>
                <c:pt idx="9">
                  <c:v>#N/A</c:v>
                </c:pt>
                <c:pt idx="10">
                  <c:v>#N/A</c:v>
                </c:pt>
                <c:pt idx="11">
                  <c:v>#N/A</c:v>
                </c:pt>
                <c:pt idx="12">
                  <c:v>#N/A</c:v>
                </c:pt>
                <c:pt idx="13">
                  <c:v>#N/A</c:v>
                </c:pt>
                <c:pt idx="14">
                  <c:v>#N/A</c:v>
                </c:pt>
                <c:pt idx="15">
                  <c:v>#N/A</c:v>
                </c:pt>
                <c:pt idx="16">
                  <c:v>#N/A</c:v>
                </c:pt>
                <c:pt idx="17">
                  <c:v>#N/A</c:v>
                </c:pt>
                <c:pt idx="18">
                  <c:v>#N/A</c:v>
                </c:pt>
                <c:pt idx="19">
                  <c:v>611</c:v>
                </c:pt>
                <c:pt idx="20">
                  <c:v>590</c:v>
                </c:pt>
                <c:pt idx="21">
                  <c:v>#N/A</c:v>
                </c:pt>
                <c:pt idx="22">
                  <c:v>569</c:v>
                </c:pt>
                <c:pt idx="23">
                  <c:v>#N/A</c:v>
                </c:pt>
                <c:pt idx="24">
                  <c:v>#N/A</c:v>
                </c:pt>
                <c:pt idx="25">
                  <c:v>#N/A</c:v>
                </c:pt>
                <c:pt idx="26">
                  <c:v>#N/A</c:v>
                </c:pt>
                <c:pt idx="27">
                  <c:v>578</c:v>
                </c:pt>
                <c:pt idx="28">
                  <c:v>#N/A</c:v>
                </c:pt>
                <c:pt idx="29">
                  <c:v>555</c:v>
                </c:pt>
                <c:pt idx="30">
                  <c:v>#N/A</c:v>
                </c:pt>
                <c:pt idx="31">
                  <c:v>592</c:v>
                </c:pt>
                <c:pt idx="32">
                  <c:v>459</c:v>
                </c:pt>
                <c:pt idx="33">
                  <c:v>#N/A</c:v>
                </c:pt>
                <c:pt idx="34">
                  <c:v>617</c:v>
                </c:pt>
                <c:pt idx="35">
                  <c:v>524</c:v>
                </c:pt>
                <c:pt idx="36">
                  <c:v>#N/A</c:v>
                </c:pt>
                <c:pt idx="37">
                  <c:v>#N/A</c:v>
                </c:pt>
                <c:pt idx="38">
                  <c:v>#N/A</c:v>
                </c:pt>
                <c:pt idx="39">
                  <c:v>#N/A</c:v>
                </c:pt>
                <c:pt idx="40">
                  <c:v>#N/A</c:v>
                </c:pt>
                <c:pt idx="41">
                  <c:v>#N/A</c:v>
                </c:pt>
                <c:pt idx="42">
                  <c:v>#N/A</c:v>
                </c:pt>
                <c:pt idx="43">
                  <c:v>91</c:v>
                </c:pt>
                <c:pt idx="44">
                  <c:v>631</c:v>
                </c:pt>
                <c:pt idx="45">
                  <c:v>#N/A</c:v>
                </c:pt>
              </c:numCache>
            </c:numRef>
          </c:val>
          <c:smooth val="0"/>
          <c:extLst>
            <c:ext xmlns:c16="http://schemas.microsoft.com/office/drawing/2014/chart" uri="{C3380CC4-5D6E-409C-BE32-E72D297353CC}">
              <c16:uniqueId val="{00000000-CE93-4D72-BD77-8A18F2D34DC3}"/>
            </c:ext>
          </c:extLst>
        </c:ser>
        <c:ser>
          <c:idx val="1"/>
          <c:order val="1"/>
          <c:tx>
            <c:strRef>
              <c:f>Junk!$TQ$2</c:f>
              <c:strCache>
                <c:ptCount val="1"/>
                <c:pt idx="0">
                  <c:v>Conductivity (us/cm)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Junk!$TQ$3:$TQ$151</c:f>
              <c:numCache>
                <c:formatCode>0.00</c:formatCode>
                <c:ptCount val="149"/>
                <c:pt idx="0">
                  <c:v>#N/A</c:v>
                </c:pt>
                <c:pt idx="1">
                  <c:v>#N/A</c:v>
                </c:pt>
                <c:pt idx="2">
                  <c:v>560</c:v>
                </c:pt>
                <c:pt idx="3">
                  <c:v>418</c:v>
                </c:pt>
                <c:pt idx="4">
                  <c:v>528</c:v>
                </c:pt>
                <c:pt idx="5">
                  <c:v>523</c:v>
                </c:pt>
                <c:pt idx="6">
                  <c:v>459</c:v>
                </c:pt>
                <c:pt idx="7">
                  <c:v>457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292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CE93-4D72-BD77-8A18F2D34DC3}"/>
            </c:ext>
          </c:extLst>
        </c:ser>
        <c:ser>
          <c:idx val="2"/>
          <c:order val="2"/>
          <c:tx>
            <c:strRef>
              <c:f>Junk!$TY$2</c:f>
              <c:strCache>
                <c:ptCount val="1"/>
                <c:pt idx="0">
                  <c:v>Conductivity (us/cm)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Junk!$TY$3:$TY$151</c:f>
              <c:numCache>
                <c:formatCode>0.00</c:formatCode>
                <c:ptCount val="149"/>
                <c:pt idx="0">
                  <c:v>#N/A</c:v>
                </c:pt>
                <c:pt idx="1">
                  <c:v>#N/A</c:v>
                </c:pt>
                <c:pt idx="2">
                  <c:v>#N/A</c:v>
                </c:pt>
                <c:pt idx="3">
                  <c:v>#N/A</c:v>
                </c:pt>
                <c:pt idx="4">
                  <c:v>#N/A</c:v>
                </c:pt>
                <c:pt idx="5">
                  <c:v>#N/A</c:v>
                </c:pt>
                <c:pt idx="6">
                  <c:v>496</c:v>
                </c:pt>
                <c:pt idx="7">
                  <c:v>#N/A</c:v>
                </c:pt>
                <c:pt idx="8">
                  <c:v>#N/A</c:v>
                </c:pt>
                <c:pt idx="9">
                  <c:v>#N/A</c:v>
                </c:pt>
                <c:pt idx="10">
                  <c:v>#N/A</c:v>
                </c:pt>
                <c:pt idx="11">
                  <c:v>#N/A</c:v>
                </c:pt>
                <c:pt idx="12">
                  <c:v>#N/A</c:v>
                </c:pt>
                <c:pt idx="13">
                  <c:v>#N/A</c:v>
                </c:pt>
                <c:pt idx="14">
                  <c:v>#N/A</c:v>
                </c:pt>
                <c:pt idx="15">
                  <c:v>#N/A</c:v>
                </c:pt>
                <c:pt idx="16">
                  <c:v>#N/A</c:v>
                </c:pt>
                <c:pt idx="17">
                  <c:v>#N/A</c:v>
                </c:pt>
                <c:pt idx="18">
                  <c:v>#N/A</c:v>
                </c:pt>
                <c:pt idx="19">
                  <c:v>483</c:v>
                </c:pt>
                <c:pt idx="20">
                  <c:v>650</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CE93-4D72-BD77-8A18F2D34DC3}"/>
            </c:ext>
          </c:extLst>
        </c:ser>
        <c:ser>
          <c:idx val="3"/>
          <c:order val="3"/>
          <c:tx>
            <c:strRef>
              <c:f>Junk!$UG$2</c:f>
              <c:strCache>
                <c:ptCount val="1"/>
                <c:pt idx="0">
                  <c:v>Conductivity (us/cm)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Junk!$UG$3:$UG$151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657</c:v>
                </c:pt>
                <c:pt idx="23">
                  <c:v>#N/A</c:v>
                </c:pt>
                <c:pt idx="24">
                  <c:v>#N/A</c:v>
                </c:pt>
                <c:pt idx="25">
                  <c:v>#N/A</c:v>
                </c:pt>
                <c:pt idx="26">
                  <c:v>#N/A</c:v>
                </c:pt>
                <c:pt idx="27">
                  <c:v>#N/A</c:v>
                </c:pt>
                <c:pt idx="28">
                  <c:v>#N/A</c:v>
                </c:pt>
                <c:pt idx="29">
                  <c:v>556</c:v>
                </c:pt>
                <c:pt idx="30">
                  <c:v>#N/A</c:v>
                </c:pt>
                <c:pt idx="31">
                  <c:v>690</c:v>
                </c:pt>
                <c:pt idx="32">
                  <c:v>512</c:v>
                </c:pt>
                <c:pt idx="33">
                  <c:v>#N/A</c:v>
                </c:pt>
                <c:pt idx="34">
                  <c:v>604</c:v>
                </c:pt>
                <c:pt idx="35">
                  <c:v>549</c:v>
                </c:pt>
                <c:pt idx="36">
                  <c:v>558</c:v>
                </c:pt>
                <c:pt idx="37">
                  <c:v>#N/A</c:v>
                </c:pt>
                <c:pt idx="38">
                  <c:v>440</c:v>
                </c:pt>
                <c:pt idx="39">
                  <c:v>379</c:v>
                </c:pt>
                <c:pt idx="40">
                  <c:v>#N/A</c:v>
                </c:pt>
                <c:pt idx="41">
                  <c:v>#N/A</c:v>
                </c:pt>
                <c:pt idx="42">
                  <c:v>#N/A</c:v>
                </c:pt>
                <c:pt idx="43">
                  <c:v>95</c:v>
                </c:pt>
                <c:pt idx="44">
                  <c:v>683</c:v>
                </c:pt>
                <c:pt idx="45">
                  <c:v>#N/A</c:v>
                </c:pt>
              </c:numCache>
            </c:numRef>
          </c:val>
          <c:smooth val="0"/>
          <c:extLst>
            <c:ext xmlns:c16="http://schemas.microsoft.com/office/drawing/2014/chart" uri="{C3380CC4-5D6E-409C-BE32-E72D297353CC}">
              <c16:uniqueId val="{00000003-CE93-4D72-BD77-8A18F2D34DC3}"/>
            </c:ext>
          </c:extLst>
        </c:ser>
        <c:ser>
          <c:idx val="4"/>
          <c:order val="4"/>
          <c:tx>
            <c:strRef>
              <c:f>Junk!$UO$2</c:f>
              <c:strCache>
                <c:ptCount val="1"/>
                <c:pt idx="0">
                  <c:v>Conductivity (us/cm)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Junk!$UO$3:$UO$151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611</c:v>
                </c:pt>
                <c:pt idx="30">
                  <c:v>#N/A</c:v>
                </c:pt>
                <c:pt idx="31">
                  <c:v>663</c:v>
                </c:pt>
                <c:pt idx="32">
                  <c:v>#N/A</c:v>
                </c:pt>
                <c:pt idx="33">
                  <c:v>#N/A</c:v>
                </c:pt>
                <c:pt idx="34">
                  <c:v>555</c:v>
                </c:pt>
                <c:pt idx="35">
                  <c:v>578</c:v>
                </c:pt>
                <c:pt idx="36">
                  <c:v>696</c:v>
                </c:pt>
                <c:pt idx="37">
                  <c:v>#N/A</c:v>
                </c:pt>
                <c:pt idx="38">
                  <c:v>576</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4-CE93-4D72-BD77-8A18F2D34DC3}"/>
            </c:ext>
          </c:extLst>
        </c:ser>
        <c:ser>
          <c:idx val="5"/>
          <c:order val="5"/>
          <c:tx>
            <c:strRef>
              <c:f>Junk!$UW$2</c:f>
              <c:strCache>
                <c:ptCount val="1"/>
                <c:pt idx="0">
                  <c:v>Conductivity (us/cm)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Junk!$TF$3:$TF$151</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Junk!$UW$3:$UW$151</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658</c:v>
                </c:pt>
                <c:pt idx="23">
                  <c:v>#N/A</c:v>
                </c:pt>
                <c:pt idx="24">
                  <c:v>#N/A</c:v>
                </c:pt>
                <c:pt idx="25">
                  <c:v>#N/A</c:v>
                </c:pt>
                <c:pt idx="26">
                  <c:v>#N/A</c:v>
                </c:pt>
                <c:pt idx="27">
                  <c:v>#N/A</c:v>
                </c:pt>
                <c:pt idx="28">
                  <c:v>#N/A</c:v>
                </c:pt>
                <c:pt idx="29">
                  <c:v>521</c:v>
                </c:pt>
                <c:pt idx="30">
                  <c:v>#N/A</c:v>
                </c:pt>
                <c:pt idx="31">
                  <c:v>686</c:v>
                </c:pt>
                <c:pt idx="32">
                  <c:v>602</c:v>
                </c:pt>
                <c:pt idx="33">
                  <c:v>#N/A</c:v>
                </c:pt>
                <c:pt idx="34">
                  <c:v>716</c:v>
                </c:pt>
                <c:pt idx="35">
                  <c:v>698</c:v>
                </c:pt>
                <c:pt idx="36">
                  <c:v>657</c:v>
                </c:pt>
                <c:pt idx="37">
                  <c:v>#N/A</c:v>
                </c:pt>
                <c:pt idx="38">
                  <c:v>612</c:v>
                </c:pt>
                <c:pt idx="39">
                  <c:v>579</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5-CE93-4D72-BD77-8A18F2D34DC3}"/>
            </c:ext>
          </c:extLst>
        </c:ser>
        <c:dLbls>
          <c:showLegendKey val="0"/>
          <c:showVal val="0"/>
          <c:showCatName val="0"/>
          <c:showSerName val="0"/>
          <c:showPercent val="0"/>
          <c:showBubbleSize val="0"/>
        </c:dLbls>
        <c:marker val="1"/>
        <c:smooth val="0"/>
        <c:axId val="1857108576"/>
        <c:axId val="1708353392"/>
      </c:lineChart>
      <c:dateAx>
        <c:axId val="18571085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353392"/>
        <c:crosses val="autoZero"/>
        <c:auto val="1"/>
        <c:lblOffset val="100"/>
        <c:baseTimeUnit val="days"/>
      </c:dateAx>
      <c:valAx>
        <c:axId val="170835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10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tx1"/>
              </a:solidFill>
              <a:ln w="9525">
                <a:solidFill>
                  <a:schemeClr val="tx1"/>
                </a:solidFill>
              </a:ln>
              <a:effectLst/>
            </c:spPr>
          </c:marker>
          <c:xVal>
            <c:numRef>
              <c:f>Junk!$LB$3:$LB$48</c:f>
              <c:numCache>
                <c:formatCode>General</c:formatCode>
                <c:ptCount val="46"/>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Junk!$LI$3:$LI$48</c:f>
              <c:numCache>
                <c:formatCode>General</c:formatCode>
                <c:ptCount val="46"/>
                <c:pt idx="0">
                  <c:v>-18.399999999999999</c:v>
                </c:pt>
                <c:pt idx="1">
                  <c:v>0.89999999999999858</c:v>
                </c:pt>
                <c:pt idx="2">
                  <c:v>0.79999999999999716</c:v>
                </c:pt>
                <c:pt idx="3">
                  <c:v>-8</c:v>
                </c:pt>
                <c:pt idx="4">
                  <c:v>-10.099999999999994</c:v>
                </c:pt>
                <c:pt idx="5">
                  <c:v>-7.7999999999999972</c:v>
                </c:pt>
                <c:pt idx="6">
                  <c:v>-5</c:v>
                </c:pt>
                <c:pt idx="7">
                  <c:v>-7.2000000000000028</c:v>
                </c:pt>
                <c:pt idx="8">
                  <c:v>-7.2999999999999972</c:v>
                </c:pt>
                <c:pt idx="9">
                  <c:v>7.14</c:v>
                </c:pt>
                <c:pt idx="10">
                  <c:v>15.379999999999999</c:v>
                </c:pt>
                <c:pt idx="11">
                  <c:v>12.799999999999999</c:v>
                </c:pt>
                <c:pt idx="12">
                  <c:v>-75.7</c:v>
                </c:pt>
                <c:pt idx="13">
                  <c:v>#N/A</c:v>
                </c:pt>
                <c:pt idx="14">
                  <c:v>-93.3</c:v>
                </c:pt>
                <c:pt idx="15">
                  <c:v>-6</c:v>
                </c:pt>
                <c:pt idx="16">
                  <c:v>#N/A</c:v>
                </c:pt>
                <c:pt idx="17">
                  <c:v>-42.8</c:v>
                </c:pt>
                <c:pt idx="18">
                  <c:v>-48.8</c:v>
                </c:pt>
                <c:pt idx="19">
                  <c:v>-3.2999999999999972</c:v>
                </c:pt>
                <c:pt idx="20">
                  <c:v>-5.7000000000000028</c:v>
                </c:pt>
                <c:pt idx="21">
                  <c:v>-2.8999999999999986</c:v>
                </c:pt>
                <c:pt idx="22">
                  <c:v>-1.6000000000000014</c:v>
                </c:pt>
                <c:pt idx="23">
                  <c:v>-72</c:v>
                </c:pt>
                <c:pt idx="24">
                  <c:v>-3.0999999999999979</c:v>
                </c:pt>
                <c:pt idx="25">
                  <c:v>-2.8000000000000007</c:v>
                </c:pt>
                <c:pt idx="26">
                  <c:v>-3.5400000000000009</c:v>
                </c:pt>
                <c:pt idx="27">
                  <c:v>0.53999999999999915</c:v>
                </c:pt>
                <c:pt idx="28">
                  <c:v>-32.200000000000003</c:v>
                </c:pt>
                <c:pt idx="29">
                  <c:v>-14.700000000000003</c:v>
                </c:pt>
                <c:pt idx="30">
                  <c:v>-2.4000000000000057</c:v>
                </c:pt>
                <c:pt idx="31">
                  <c:v>#N/A</c:v>
                </c:pt>
                <c:pt idx="32">
                  <c:v>7.61</c:v>
                </c:pt>
                <c:pt idx="33">
                  <c:v>18.200000000000003</c:v>
                </c:pt>
                <c:pt idx="34">
                  <c:v>8.8999999999999986</c:v>
                </c:pt>
                <c:pt idx="35">
                  <c:v>-15.899999999999999</c:v>
                </c:pt>
                <c:pt idx="36">
                  <c:v>-4.7999999999999972</c:v>
                </c:pt>
                <c:pt idx="37">
                  <c:v>-1</c:v>
                </c:pt>
                <c:pt idx="38">
                  <c:v>-56.8</c:v>
                </c:pt>
                <c:pt idx="39">
                  <c:v>-203.3</c:v>
                </c:pt>
                <c:pt idx="40">
                  <c:v>#N/A</c:v>
                </c:pt>
                <c:pt idx="41">
                  <c:v>#N/A</c:v>
                </c:pt>
                <c:pt idx="42">
                  <c:v>-6.7999999999999972</c:v>
                </c:pt>
                <c:pt idx="43">
                  <c:v>-31.400000000000006</c:v>
                </c:pt>
                <c:pt idx="44">
                  <c:v>-5.3999999999999986</c:v>
                </c:pt>
                <c:pt idx="45">
                  <c:v>3</c:v>
                </c:pt>
              </c:numCache>
            </c:numRef>
          </c:yVal>
          <c:smooth val="0"/>
          <c:extLst>
            <c:ext xmlns:c16="http://schemas.microsoft.com/office/drawing/2014/chart" uri="{C3380CC4-5D6E-409C-BE32-E72D297353CC}">
              <c16:uniqueId val="{00000000-8627-4433-BDB4-9E806A1B41E8}"/>
            </c:ext>
          </c:extLst>
        </c:ser>
        <c:dLbls>
          <c:showLegendKey val="0"/>
          <c:showVal val="0"/>
          <c:showCatName val="0"/>
          <c:showSerName val="0"/>
          <c:showPercent val="0"/>
          <c:showBubbleSize val="0"/>
        </c:dLbls>
        <c:axId val="1219863903"/>
        <c:axId val="1178515743"/>
      </c:scatterChart>
      <c:valAx>
        <c:axId val="1219863903"/>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515743"/>
        <c:crosses val="autoZero"/>
        <c:crossBetween val="midCat"/>
      </c:valAx>
      <c:valAx>
        <c:axId val="1178515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Soluable Reactive Phosphorus</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63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Junk!$DD$2</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Junk!$DD$3:$DD$86</c:f>
              <c:numCache>
                <c:formatCode>General</c:formatCode>
                <c:ptCount val="84"/>
                <c:pt idx="0">
                  <c:v>-5.0000000000000711E-2</c:v>
                </c:pt>
                <c:pt idx="1">
                  <c:v>-6.0000000000000497E-2</c:v>
                </c:pt>
                <c:pt idx="2">
                  <c:v>0.25999999999999979</c:v>
                </c:pt>
                <c:pt idx="3">
                  <c:v>0.32999999999999918</c:v>
                </c:pt>
                <c:pt idx="4">
                  <c:v>1.9999999999999574E-2</c:v>
                </c:pt>
                <c:pt idx="5">
                  <c:v>0.40000000000000036</c:v>
                </c:pt>
                <c:pt idx="6">
                  <c:v>-0.6899999999999995</c:v>
                </c:pt>
                <c:pt idx="7">
                  <c:v>0.24000000000000021</c:v>
                </c:pt>
                <c:pt idx="8">
                  <c:v>-0.16999999999999993</c:v>
                </c:pt>
                <c:pt idx="9">
                  <c:v>-7.0000000000000284E-2</c:v>
                </c:pt>
                <c:pt idx="10">
                  <c:v>2.000000000000135E-2</c:v>
                </c:pt>
                <c:pt idx="11">
                  <c:v>1.9999999999999574E-2</c:v>
                </c:pt>
                <c:pt idx="12">
                  <c:v>3.0000000000001137E-2</c:v>
                </c:pt>
                <c:pt idx="13">
                  <c:v>-5.0000000000000711E-2</c:v>
                </c:pt>
                <c:pt idx="14">
                  <c:v>-0.77999999999999936</c:v>
                </c:pt>
                <c:pt idx="15">
                  <c:v>0.63999999999999968</c:v>
                </c:pt>
                <c:pt idx="16">
                  <c:v>#N/A</c:v>
                </c:pt>
                <c:pt idx="17">
                  <c:v>#N/A</c:v>
                </c:pt>
                <c:pt idx="18">
                  <c:v>-6.0000000000000497E-2</c:v>
                </c:pt>
                <c:pt idx="19">
                  <c:v>-0.21000000000000085</c:v>
                </c:pt>
                <c:pt idx="20">
                  <c:v>-0.22000000000000064</c:v>
                </c:pt>
                <c:pt idx="21">
                  <c:v>-8.0000000000000071E-2</c:v>
                </c:pt>
                <c:pt idx="22">
                  <c:v>-0.25</c:v>
                </c:pt>
                <c:pt idx="23">
                  <c:v>#N/A</c:v>
                </c:pt>
                <c:pt idx="24">
                  <c:v>#N/A</c:v>
                </c:pt>
                <c:pt idx="25">
                  <c:v>#N/A</c:v>
                </c:pt>
                <c:pt idx="26">
                  <c:v>#N/A</c:v>
                </c:pt>
                <c:pt idx="27">
                  <c:v>-9.9999999999999645E-2</c:v>
                </c:pt>
                <c:pt idx="28">
                  <c:v>#N/A</c:v>
                </c:pt>
                <c:pt idx="29">
                  <c:v>-0.13999999999999879</c:v>
                </c:pt>
                <c:pt idx="30">
                  <c:v>#N/A</c:v>
                </c:pt>
                <c:pt idx="31">
                  <c:v>-7.0000000000000284E-2</c:v>
                </c:pt>
                <c:pt idx="32">
                  <c:v>-0.16000000000000014</c:v>
                </c:pt>
                <c:pt idx="33">
                  <c:v>#N/A</c:v>
                </c:pt>
                <c:pt idx="34">
                  <c:v>-2.9999999999999361E-2</c:v>
                </c:pt>
                <c:pt idx="35">
                  <c:v>-7.0000000000000284E-2</c:v>
                </c:pt>
                <c:pt idx="36">
                  <c:v>-7.0000000000000284E-2</c:v>
                </c:pt>
                <c:pt idx="37">
                  <c:v>#N/A</c:v>
                </c:pt>
                <c:pt idx="38">
                  <c:v>-9.9999999999997868E-3</c:v>
                </c:pt>
                <c:pt idx="39">
                  <c:v>-0.17999999999999972</c:v>
                </c:pt>
                <c:pt idx="40">
                  <c:v>#N/A</c:v>
                </c:pt>
                <c:pt idx="41">
                  <c:v>#N/A</c:v>
                </c:pt>
                <c:pt idx="42">
                  <c:v>#N/A</c:v>
                </c:pt>
                <c:pt idx="43">
                  <c:v>3.0000000000001137E-2</c:v>
                </c:pt>
                <c:pt idx="44">
                  <c:v>-0.21999999999999886</c:v>
                </c:pt>
                <c:pt idx="45">
                  <c:v>-0.13000000000000078</c:v>
                </c:pt>
              </c:numCache>
            </c:numRef>
          </c:yVal>
          <c:smooth val="0"/>
          <c:extLst>
            <c:ext xmlns:c16="http://schemas.microsoft.com/office/drawing/2014/chart" uri="{C3380CC4-5D6E-409C-BE32-E72D297353CC}">
              <c16:uniqueId val="{00000000-1CFC-47B0-A5E5-A8107F1C73D4}"/>
            </c:ext>
          </c:extLst>
        </c:ser>
        <c:dLbls>
          <c:showLegendKey val="0"/>
          <c:showVal val="0"/>
          <c:showCatName val="0"/>
          <c:showSerName val="0"/>
          <c:showPercent val="0"/>
          <c:showBubbleSize val="0"/>
        </c:dLbls>
        <c:axId val="1182061087"/>
        <c:axId val="252389919"/>
      </c:scatterChart>
      <c:valAx>
        <c:axId val="1182061087"/>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389919"/>
        <c:crosses val="autoZero"/>
        <c:crossBetween val="midCat"/>
      </c:valAx>
      <c:valAx>
        <c:axId val="252389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61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Junk!$DE$2</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Junk!$DE$3:$DE$86</c:f>
              <c:numCache>
                <c:formatCode>General</c:formatCode>
                <c:ptCount val="84"/>
                <c:pt idx="0">
                  <c:v>1</c:v>
                </c:pt>
                <c:pt idx="1">
                  <c:v>-32</c:v>
                </c:pt>
                <c:pt idx="2">
                  <c:v>67</c:v>
                </c:pt>
                <c:pt idx="3">
                  <c:v>-26</c:v>
                </c:pt>
                <c:pt idx="4">
                  <c:v>-2</c:v>
                </c:pt>
                <c:pt idx="5">
                  <c:v>63</c:v>
                </c:pt>
                <c:pt idx="6">
                  <c:v>48</c:v>
                </c:pt>
                <c:pt idx="7">
                  <c:v>45</c:v>
                </c:pt>
                <c:pt idx="8">
                  <c:v>41</c:v>
                </c:pt>
                <c:pt idx="9">
                  <c:v>-16</c:v>
                </c:pt>
                <c:pt idx="10">
                  <c:v>-62</c:v>
                </c:pt>
                <c:pt idx="11">
                  <c:v>10</c:v>
                </c:pt>
                <c:pt idx="12">
                  <c:v>-25</c:v>
                </c:pt>
                <c:pt idx="13">
                  <c:v>79</c:v>
                </c:pt>
                <c:pt idx="14">
                  <c:v>89</c:v>
                </c:pt>
                <c:pt idx="15">
                  <c:v>-72</c:v>
                </c:pt>
                <c:pt idx="16">
                  <c:v>#N/A</c:v>
                </c:pt>
                <c:pt idx="17">
                  <c:v>#N/A</c:v>
                </c:pt>
                <c:pt idx="18">
                  <c:v>1</c:v>
                </c:pt>
                <c:pt idx="19">
                  <c:v>8</c:v>
                </c:pt>
                <c:pt idx="20">
                  <c:v>10</c:v>
                </c:pt>
                <c:pt idx="21">
                  <c:v>-53</c:v>
                </c:pt>
                <c:pt idx="22">
                  <c:v>-8</c:v>
                </c:pt>
                <c:pt idx="23">
                  <c:v>#N/A</c:v>
                </c:pt>
                <c:pt idx="24">
                  <c:v>#N/A</c:v>
                </c:pt>
                <c:pt idx="25">
                  <c:v>#N/A</c:v>
                </c:pt>
                <c:pt idx="26">
                  <c:v>#N/A</c:v>
                </c:pt>
                <c:pt idx="27">
                  <c:v>10</c:v>
                </c:pt>
                <c:pt idx="28">
                  <c:v>#N/A</c:v>
                </c:pt>
                <c:pt idx="29">
                  <c:v>-61</c:v>
                </c:pt>
                <c:pt idx="30">
                  <c:v>#N/A</c:v>
                </c:pt>
                <c:pt idx="31">
                  <c:v>-2</c:v>
                </c:pt>
                <c:pt idx="32">
                  <c:v>-37</c:v>
                </c:pt>
                <c:pt idx="33">
                  <c:v>#N/A</c:v>
                </c:pt>
                <c:pt idx="34">
                  <c:v>7</c:v>
                </c:pt>
                <c:pt idx="35">
                  <c:v>152</c:v>
                </c:pt>
                <c:pt idx="36">
                  <c:v>-170</c:v>
                </c:pt>
                <c:pt idx="37">
                  <c:v>#N/A</c:v>
                </c:pt>
                <c:pt idx="38">
                  <c:v>118</c:v>
                </c:pt>
                <c:pt idx="39">
                  <c:v>38</c:v>
                </c:pt>
                <c:pt idx="40">
                  <c:v>#N/A</c:v>
                </c:pt>
                <c:pt idx="41">
                  <c:v>#N/A</c:v>
                </c:pt>
                <c:pt idx="42">
                  <c:v>#N/A</c:v>
                </c:pt>
                <c:pt idx="43">
                  <c:v>5</c:v>
                </c:pt>
                <c:pt idx="44">
                  <c:v>6</c:v>
                </c:pt>
                <c:pt idx="45">
                  <c:v>#N/A</c:v>
                </c:pt>
              </c:numCache>
            </c:numRef>
          </c:yVal>
          <c:smooth val="0"/>
          <c:extLst>
            <c:ext xmlns:c16="http://schemas.microsoft.com/office/drawing/2014/chart" uri="{C3380CC4-5D6E-409C-BE32-E72D297353CC}">
              <c16:uniqueId val="{00000000-E542-4394-9AA6-2A22D428F4A9}"/>
            </c:ext>
          </c:extLst>
        </c:ser>
        <c:dLbls>
          <c:showLegendKey val="0"/>
          <c:showVal val="0"/>
          <c:showCatName val="0"/>
          <c:showSerName val="0"/>
          <c:showPercent val="0"/>
          <c:showBubbleSize val="0"/>
        </c:dLbls>
        <c:axId val="1617991296"/>
        <c:axId val="1616696992"/>
      </c:scatterChart>
      <c:valAx>
        <c:axId val="1617991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696992"/>
        <c:crosses val="autoZero"/>
        <c:crossBetween val="midCat"/>
      </c:valAx>
      <c:valAx>
        <c:axId val="1616696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991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Junk!$DF$2</c:f>
              <c:strCache>
                <c:ptCount val="1"/>
                <c:pt idx="0">
                  <c:v>TN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Junk!$DF$3:$DF$86</c:f>
              <c:numCache>
                <c:formatCode>General</c:formatCode>
                <c:ptCount val="84"/>
                <c:pt idx="0">
                  <c:v>-8.2315818356427428E-2</c:v>
                </c:pt>
                <c:pt idx="1">
                  <c:v>0.13719303059404586</c:v>
                </c:pt>
                <c:pt idx="2">
                  <c:v>0.21950884895047285</c:v>
                </c:pt>
                <c:pt idx="3">
                  <c:v>0.63108794073261087</c:v>
                </c:pt>
                <c:pt idx="4">
                  <c:v>0.15091233365345058</c:v>
                </c:pt>
                <c:pt idx="5">
                  <c:v>0.50761421319796973</c:v>
                </c:pt>
                <c:pt idx="6">
                  <c:v>0.31554397036630544</c:v>
                </c:pt>
                <c:pt idx="7">
                  <c:v>0</c:v>
                </c:pt>
                <c:pt idx="8">
                  <c:v>-0.10975442400000013</c:v>
                </c:pt>
                <c:pt idx="9">
                  <c:v>0.19207024283166341</c:v>
                </c:pt>
                <c:pt idx="10">
                  <c:v>8.2315818356427428E-2</c:v>
                </c:pt>
                <c:pt idx="11">
                  <c:v>-0.24694745506928273</c:v>
                </c:pt>
                <c:pt idx="12">
                  <c:v>-6.9968445602963447E-2</c:v>
                </c:pt>
                <c:pt idx="13">
                  <c:v>3.0182466730690083E-2</c:v>
                </c:pt>
                <c:pt idx="14">
                  <c:v>3.2926327342570894E-2</c:v>
                </c:pt>
                <c:pt idx="15">
                  <c:v>2.4694745506928184E-2</c:v>
                </c:pt>
                <c:pt idx="16">
                  <c:v>1.9207024283166341E-2</c:v>
                </c:pt>
                <c:pt idx="17">
                  <c:v>-5.3310886644220012E-2</c:v>
                </c:pt>
                <c:pt idx="18">
                  <c:v>-2.8058361391694653E-2</c:v>
                </c:pt>
                <c:pt idx="19">
                  <c:v>-9.8204264870931368E-2</c:v>
                </c:pt>
                <c:pt idx="20">
                  <c:v>-0.11223344556677839</c:v>
                </c:pt>
                <c:pt idx="21">
                  <c:v>6.9339000000000262E-2</c:v>
                </c:pt>
                <c:pt idx="22">
                  <c:v>0.15254499999999993</c:v>
                </c:pt>
                <c:pt idx="23">
                  <c:v>0.27735399999999988</c:v>
                </c:pt>
                <c:pt idx="24">
                  <c:v>0.11094199999999965</c:v>
                </c:pt>
                <c:pt idx="25">
                  <c:v>0.24961900000000004</c:v>
                </c:pt>
                <c:pt idx="26">
                  <c:v>-8.3206000000000557E-2</c:v>
                </c:pt>
                <c:pt idx="27">
                  <c:v>0.13227513199999974</c:v>
                </c:pt>
                <c:pt idx="28">
                  <c:v>-0.20576131700000033</c:v>
                </c:pt>
                <c:pt idx="29">
                  <c:v>0.23515579100000039</c:v>
                </c:pt>
                <c:pt idx="30">
                  <c:v>0.35273368599999877</c:v>
                </c:pt>
                <c:pt idx="31">
                  <c:v>7.3486185000000148E-2</c:v>
                </c:pt>
                <c:pt idx="32">
                  <c:v>-0.13227513200000018</c:v>
                </c:pt>
                <c:pt idx="33">
                  <c:v>0.52910052900000082</c:v>
                </c:pt>
                <c:pt idx="34">
                  <c:v>7.3486184000000065E-2</c:v>
                </c:pt>
                <c:pt idx="35">
                  <c:v>-0.1120134420000003</c:v>
                </c:pt>
                <c:pt idx="36">
                  <c:v>0</c:v>
                </c:pt>
                <c:pt idx="37">
                  <c:v>#N/A</c:v>
                </c:pt>
                <c:pt idx="38">
                  <c:v>-1.4001680000000238E-2</c:v>
                </c:pt>
                <c:pt idx="39">
                  <c:v>-2.9403528000000012E-2</c:v>
                </c:pt>
                <c:pt idx="40">
                  <c:v>#N/A</c:v>
                </c:pt>
                <c:pt idx="41">
                  <c:v>#N/A</c:v>
                </c:pt>
                <c:pt idx="42">
                  <c:v>-7.0008400999999942E-2</c:v>
                </c:pt>
                <c:pt idx="43">
                  <c:v>-7.0008400999999942E-2</c:v>
                </c:pt>
                <c:pt idx="44">
                  <c:v>0</c:v>
                </c:pt>
                <c:pt idx="45">
                  <c:v>-0.33604032499999992</c:v>
                </c:pt>
              </c:numCache>
            </c:numRef>
          </c:yVal>
          <c:smooth val="0"/>
          <c:extLst>
            <c:ext xmlns:c16="http://schemas.microsoft.com/office/drawing/2014/chart" uri="{C3380CC4-5D6E-409C-BE32-E72D297353CC}">
              <c16:uniqueId val="{00000000-229B-479C-9A96-7BEB7861600C}"/>
            </c:ext>
          </c:extLst>
        </c:ser>
        <c:dLbls>
          <c:showLegendKey val="0"/>
          <c:showVal val="0"/>
          <c:showCatName val="0"/>
          <c:showSerName val="0"/>
          <c:showPercent val="0"/>
          <c:showBubbleSize val="0"/>
        </c:dLbls>
        <c:axId val="1610418320"/>
        <c:axId val="1575440192"/>
      </c:scatterChart>
      <c:valAx>
        <c:axId val="1610418320"/>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0192"/>
        <c:crosses val="autoZero"/>
        <c:crossBetween val="midCat"/>
      </c:valAx>
      <c:valAx>
        <c:axId val="1575440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a:t>
                </a:r>
                <a:r>
                  <a:rPr lang="en-US" baseline="0"/>
                  <a:t> Nitrogen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41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Junk!$DG$2</c:f>
              <c:strCache>
                <c:ptCount val="1"/>
                <c:pt idx="0">
                  <c:v>TP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Junk!$DG$3:$DG$86</c:f>
              <c:numCache>
                <c:formatCode>General</c:formatCode>
                <c:ptCount val="84"/>
                <c:pt idx="0">
                  <c:v>2.2634189999999992E-3</c:v>
                </c:pt>
                <c:pt idx="1">
                  <c:v>-2.155636999999995E-3</c:v>
                </c:pt>
                <c:pt idx="2">
                  <c:v>-2.6945470000000055E-3</c:v>
                </c:pt>
                <c:pt idx="3">
                  <c:v>2.4789825999999987E-2</c:v>
                </c:pt>
                <c:pt idx="4">
                  <c:v>-6.4669100000000132E-4</c:v>
                </c:pt>
                <c:pt idx="5">
                  <c:v>4.4190559999999976E-3</c:v>
                </c:pt>
                <c:pt idx="6">
                  <c:v>4.311269999999999E-4</c:v>
                </c:pt>
                <c:pt idx="7">
                  <c:v>-3.125672999999999E-3</c:v>
                </c:pt>
                <c:pt idx="8">
                  <c:v>-4.3112700000000337E-4</c:v>
                </c:pt>
                <c:pt idx="9">
                  <c:v>-4.850183229144215E-3</c:v>
                </c:pt>
                <c:pt idx="10">
                  <c:v>1.1856003449019215E-3</c:v>
                </c:pt>
                <c:pt idx="11">
                  <c:v>1.2933821944384576E-3</c:v>
                </c:pt>
                <c:pt idx="12">
                  <c:v>-6.4669109721923052E-4</c:v>
                </c:pt>
                <c:pt idx="13">
                  <c:v>6.5746928217288239E-3</c:v>
                </c:pt>
                <c:pt idx="14">
                  <c:v>1.271825824531149E-2</c:v>
                </c:pt>
                <c:pt idx="15">
                  <c:v>4.9579650786807442E-3</c:v>
                </c:pt>
                <c:pt idx="16">
                  <c:v>-7.5447294675576315E-4</c:v>
                </c:pt>
                <c:pt idx="17">
                  <c:v>-6.6364340227850968E-3</c:v>
                </c:pt>
                <c:pt idx="18">
                  <c:v>-8.8485786970467911E-4</c:v>
                </c:pt>
                <c:pt idx="19">
                  <c:v>1.1060723371308923E-4</c:v>
                </c:pt>
                <c:pt idx="20">
                  <c:v>1.9909302068355263E-3</c:v>
                </c:pt>
                <c:pt idx="21">
                  <c:v>-5.5200000000000041E-4</c:v>
                </c:pt>
                <c:pt idx="22">
                  <c:v>-5.5299999999999794E-4</c:v>
                </c:pt>
                <c:pt idx="23">
                  <c:v>-4.420799999999997E-2</c:v>
                </c:pt>
                <c:pt idx="24">
                  <c:v>5.5300000000000141E-4</c:v>
                </c:pt>
                <c:pt idx="25">
                  <c:v>6.6300000000000039E-4</c:v>
                </c:pt>
                <c:pt idx="26">
                  <c:v>1.9899999999999987E-3</c:v>
                </c:pt>
                <c:pt idx="27">
                  <c:v>0</c:v>
                </c:pt>
                <c:pt idx="28">
                  <c:v>#N/A</c:v>
                </c:pt>
                <c:pt idx="29">
                  <c:v>-4.4210000000000083E-3</c:v>
                </c:pt>
                <c:pt idx="30">
                  <c:v>#N/A</c:v>
                </c:pt>
                <c:pt idx="31">
                  <c:v>-1.9840000000000014E-3</c:v>
                </c:pt>
                <c:pt idx="32">
                  <c:v>-1.4339999999999995E-3</c:v>
                </c:pt>
                <c:pt idx="33">
                  <c:v>#N/A</c:v>
                </c:pt>
                <c:pt idx="34">
                  <c:v>3.6389999999999964E-3</c:v>
                </c:pt>
                <c:pt idx="35">
                  <c:v>-1.7511220000000008E-3</c:v>
                </c:pt>
                <c:pt idx="36">
                  <c:v>-4.3777999999999873E-4</c:v>
                </c:pt>
                <c:pt idx="37">
                  <c:v>#N/A</c:v>
                </c:pt>
                <c:pt idx="38">
                  <c:v>-7.6611600000000071E-4</c:v>
                </c:pt>
                <c:pt idx="39">
                  <c:v>-1.9700120000000002E-3</c:v>
                </c:pt>
                <c:pt idx="40">
                  <c:v>#N/A</c:v>
                </c:pt>
                <c:pt idx="41">
                  <c:v>#N/A</c:v>
                </c:pt>
                <c:pt idx="42">
                  <c:v>8.7556089999999975E-3</c:v>
                </c:pt>
                <c:pt idx="43">
                  <c:v>-2.0794579999999993E-3</c:v>
                </c:pt>
                <c:pt idx="44">
                  <c:v>-3.7430229999999998E-3</c:v>
                </c:pt>
                <c:pt idx="45">
                  <c:v>-2.1889019999999926E-3</c:v>
                </c:pt>
              </c:numCache>
            </c:numRef>
          </c:yVal>
          <c:smooth val="0"/>
          <c:extLst>
            <c:ext xmlns:c16="http://schemas.microsoft.com/office/drawing/2014/chart" uri="{C3380CC4-5D6E-409C-BE32-E72D297353CC}">
              <c16:uniqueId val="{00000000-F70C-4EB4-9CBD-A2475236D432}"/>
            </c:ext>
          </c:extLst>
        </c:ser>
        <c:dLbls>
          <c:showLegendKey val="0"/>
          <c:showVal val="0"/>
          <c:showCatName val="0"/>
          <c:showSerName val="0"/>
          <c:showPercent val="0"/>
          <c:showBubbleSize val="0"/>
        </c:dLbls>
        <c:axId val="1610421920"/>
        <c:axId val="1805799008"/>
      </c:scatterChart>
      <c:valAx>
        <c:axId val="1610421920"/>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9008"/>
        <c:crosses val="autoZero"/>
        <c:crossBetween val="midCat"/>
      </c:valAx>
      <c:valAx>
        <c:axId val="1805799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421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Junk!$DH$2</c:f>
              <c:strCache>
                <c:ptCount val="1"/>
                <c:pt idx="0">
                  <c:v>Nitrate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Junk!$DH$3:$DH$86</c:f>
              <c:numCache>
                <c:formatCode>General</c:formatCode>
                <c:ptCount val="84"/>
                <c:pt idx="0">
                  <c:v>-2.0000000000000018E-2</c:v>
                </c:pt>
                <c:pt idx="1">
                  <c:v>-9.9999999999997868E-3</c:v>
                </c:pt>
                <c:pt idx="2">
                  <c:v>1.0300000000000002</c:v>
                </c:pt>
                <c:pt idx="3">
                  <c:v>0.32999999999999918</c:v>
                </c:pt>
                <c:pt idx="4">
                  <c:v>0.65999999999999925</c:v>
                </c:pt>
                <c:pt idx="5">
                  <c:v>0.23000000000000043</c:v>
                </c:pt>
                <c:pt idx="6">
                  <c:v>0.26000000000000068</c:v>
                </c:pt>
                <c:pt idx="7">
                  <c:v>0.22999999999999954</c:v>
                </c:pt>
                <c:pt idx="8">
                  <c:v>-0.11999999999999922</c:v>
                </c:pt>
                <c:pt idx="9">
                  <c:v>-4.0000000000000036E-2</c:v>
                </c:pt>
                <c:pt idx="10">
                  <c:v>4.0000000000000036E-2</c:v>
                </c:pt>
                <c:pt idx="11">
                  <c:v>-2.9999999999999805E-2</c:v>
                </c:pt>
                <c:pt idx="12">
                  <c:v>-6.0999999999999971E-2</c:v>
                </c:pt>
                <c:pt idx="13">
                  <c:v>-2.0100000000000007E-2</c:v>
                </c:pt>
                <c:pt idx="14">
                  <c:v>-5.400000000000002E-2</c:v>
                </c:pt>
                <c:pt idx="15">
                  <c:v>1.0000000000000009E-2</c:v>
                </c:pt>
                <c:pt idx="16">
                  <c:v>#N/A</c:v>
                </c:pt>
                <c:pt idx="17">
                  <c:v>-1.2999999999999998E-2</c:v>
                </c:pt>
                <c:pt idx="18">
                  <c:v>-5.0000000000000044E-4</c:v>
                </c:pt>
                <c:pt idx="19">
                  <c:v>-3.0000000000000249E-2</c:v>
                </c:pt>
                <c:pt idx="20">
                  <c:v>-0.13999999999999968</c:v>
                </c:pt>
                <c:pt idx="21">
                  <c:v>5.0000000000000711E-2</c:v>
                </c:pt>
                <c:pt idx="22">
                  <c:v>9.9999999999997868E-3</c:v>
                </c:pt>
                <c:pt idx="23">
                  <c:v>0.29000000000000004</c:v>
                </c:pt>
                <c:pt idx="24">
                  <c:v>1.0000000000000675E-2</c:v>
                </c:pt>
                <c:pt idx="25">
                  <c:v>-8.0000000000000071E-2</c:v>
                </c:pt>
                <c:pt idx="26">
                  <c:v>-4.0000000000000036E-2</c:v>
                </c:pt>
                <c:pt idx="27">
                  <c:v>-1.0000000000000231E-2</c:v>
                </c:pt>
                <c:pt idx="28">
                  <c:v>-4.9999999999999822E-2</c:v>
                </c:pt>
                <c:pt idx="29">
                  <c:v>8.0000000000000071E-2</c:v>
                </c:pt>
                <c:pt idx="30">
                  <c:v>0.40000000000000036</c:v>
                </c:pt>
                <c:pt idx="31">
                  <c:v>#N/A</c:v>
                </c:pt>
                <c:pt idx="32">
                  <c:v>-2.0000000000000018E-2</c:v>
                </c:pt>
                <c:pt idx="33">
                  <c:v>7.0000000000000284E-2</c:v>
                </c:pt>
                <c:pt idx="34">
                  <c:v>-9.9999999999997868E-3</c:v>
                </c:pt>
                <c:pt idx="35">
                  <c:v>-2.0000000000000462E-2</c:v>
                </c:pt>
                <c:pt idx="36">
                  <c:v>0</c:v>
                </c:pt>
                <c:pt idx="37">
                  <c:v>1.42</c:v>
                </c:pt>
                <c:pt idx="38">
                  <c:v>1.0000000000000231E-2</c:v>
                </c:pt>
                <c:pt idx="39">
                  <c:v>-3.1000000000000028E-2</c:v>
                </c:pt>
                <c:pt idx="40">
                  <c:v>-2.7299999999999991E-2</c:v>
                </c:pt>
                <c:pt idx="41">
                  <c:v>-2.7999999999999997E-2</c:v>
                </c:pt>
                <c:pt idx="42">
                  <c:v>4.0000000000000036E-2</c:v>
                </c:pt>
                <c:pt idx="43">
                  <c:v>3.0000000000000027E-2</c:v>
                </c:pt>
                <c:pt idx="44">
                  <c:v>0</c:v>
                </c:pt>
                <c:pt idx="45">
                  <c:v>-0.27000000000000046</c:v>
                </c:pt>
              </c:numCache>
            </c:numRef>
          </c:yVal>
          <c:smooth val="0"/>
          <c:extLst>
            <c:ext xmlns:c16="http://schemas.microsoft.com/office/drawing/2014/chart" uri="{C3380CC4-5D6E-409C-BE32-E72D297353CC}">
              <c16:uniqueId val="{00000000-C237-43C1-8052-E91E04277C8B}"/>
            </c:ext>
          </c:extLst>
        </c:ser>
        <c:dLbls>
          <c:showLegendKey val="0"/>
          <c:showVal val="0"/>
          <c:showCatName val="0"/>
          <c:showSerName val="0"/>
          <c:showPercent val="0"/>
          <c:showBubbleSize val="0"/>
        </c:dLbls>
        <c:axId val="1748471888"/>
        <c:axId val="1747441232"/>
      </c:scatterChart>
      <c:valAx>
        <c:axId val="174847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41232"/>
        <c:crosses val="autoZero"/>
        <c:crossBetween val="midCat"/>
      </c:valAx>
      <c:valAx>
        <c:axId val="1747441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471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Junk!$DJ$2</c:f>
              <c:strCache>
                <c:ptCount val="1"/>
                <c:pt idx="0">
                  <c:v>SRP (ug/L)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Junk!$DJ$3:$DJ$86</c:f>
              <c:numCache>
                <c:formatCode>General</c:formatCode>
                <c:ptCount val="84"/>
                <c:pt idx="0">
                  <c:v>0.39999999999999858</c:v>
                </c:pt>
                <c:pt idx="1">
                  <c:v>-0.10000000000000142</c:v>
                </c:pt>
                <c:pt idx="2">
                  <c:v>5.9000000000000057</c:v>
                </c:pt>
                <c:pt idx="3">
                  <c:v>13</c:v>
                </c:pt>
                <c:pt idx="4">
                  <c:v>1.1999999999999993</c:v>
                </c:pt>
                <c:pt idx="5">
                  <c:v>1.7000000000000028</c:v>
                </c:pt>
                <c:pt idx="6">
                  <c:v>0.16999999999999993</c:v>
                </c:pt>
                <c:pt idx="7">
                  <c:v>-1.7999999999999972</c:v>
                </c:pt>
                <c:pt idx="8">
                  <c:v>-0.10000000000000142</c:v>
                </c:pt>
                <c:pt idx="9">
                  <c:v>0.39999999999999858</c:v>
                </c:pt>
                <c:pt idx="10">
                  <c:v>0.19999999999999929</c:v>
                </c:pt>
                <c:pt idx="11">
                  <c:v>0.10000000000000142</c:v>
                </c:pt>
                <c:pt idx="12">
                  <c:v>-4.5</c:v>
                </c:pt>
                <c:pt idx="13">
                  <c:v>-3.3000000000000007</c:v>
                </c:pt>
                <c:pt idx="14">
                  <c:v>-0.5</c:v>
                </c:pt>
                <c:pt idx="15">
                  <c:v>-0.70000000000000284</c:v>
                </c:pt>
                <c:pt idx="16">
                  <c:v>#N/A</c:v>
                </c:pt>
                <c:pt idx="17">
                  <c:v>-1.3999999999999986</c:v>
                </c:pt>
                <c:pt idx="18">
                  <c:v>-0.80000000000000071</c:v>
                </c:pt>
                <c:pt idx="19">
                  <c:v>0.29999999999999716</c:v>
                </c:pt>
                <c:pt idx="20">
                  <c:v>0.59999999999999964</c:v>
                </c:pt>
                <c:pt idx="21">
                  <c:v>-1.1000000000000014</c:v>
                </c:pt>
                <c:pt idx="22">
                  <c:v>0</c:v>
                </c:pt>
                <c:pt idx="23">
                  <c:v>-1</c:v>
                </c:pt>
                <c:pt idx="24">
                  <c:v>1</c:v>
                </c:pt>
                <c:pt idx="25">
                  <c:v>1.3000000000000007</c:v>
                </c:pt>
                <c:pt idx="26">
                  <c:v>0.34999999999999964</c:v>
                </c:pt>
                <c:pt idx="27">
                  <c:v>0.29000000000000004</c:v>
                </c:pt>
                <c:pt idx="28">
                  <c:v>0.5</c:v>
                </c:pt>
                <c:pt idx="29">
                  <c:v>-5</c:v>
                </c:pt>
                <c:pt idx="30">
                  <c:v>7</c:v>
                </c:pt>
                <c:pt idx="31">
                  <c:v>#N/A</c:v>
                </c:pt>
                <c:pt idx="32">
                  <c:v>-0.65000000000000036</c:v>
                </c:pt>
                <c:pt idx="33">
                  <c:v>20</c:v>
                </c:pt>
                <c:pt idx="34">
                  <c:v>0.69999999999999574</c:v>
                </c:pt>
                <c:pt idx="35">
                  <c:v>-0.10000000000000142</c:v>
                </c:pt>
                <c:pt idx="36">
                  <c:v>-1.6999999999999993</c:v>
                </c:pt>
                <c:pt idx="37">
                  <c:v>26</c:v>
                </c:pt>
                <c:pt idx="38">
                  <c:v>9.9999999999999645E-2</c:v>
                </c:pt>
                <c:pt idx="39">
                  <c:v>-4.3000000000000007</c:v>
                </c:pt>
                <c:pt idx="40">
                  <c:v>-5.7999999999999972</c:v>
                </c:pt>
                <c:pt idx="41">
                  <c:v>-2.4000000000000021</c:v>
                </c:pt>
                <c:pt idx="42">
                  <c:v>6</c:v>
                </c:pt>
                <c:pt idx="43">
                  <c:v>-0.38999999999999968</c:v>
                </c:pt>
                <c:pt idx="44">
                  <c:v>-3.0000000000000249E-2</c:v>
                </c:pt>
                <c:pt idx="45">
                  <c:v>6</c:v>
                </c:pt>
              </c:numCache>
            </c:numRef>
          </c:yVal>
          <c:smooth val="0"/>
          <c:extLst>
            <c:ext xmlns:c16="http://schemas.microsoft.com/office/drawing/2014/chart" uri="{C3380CC4-5D6E-409C-BE32-E72D297353CC}">
              <c16:uniqueId val="{00000000-1069-4811-B3D2-4A6822DCEAFE}"/>
            </c:ext>
          </c:extLst>
        </c:ser>
        <c:dLbls>
          <c:showLegendKey val="0"/>
          <c:showVal val="0"/>
          <c:showCatName val="0"/>
          <c:showSerName val="0"/>
          <c:showPercent val="0"/>
          <c:showBubbleSize val="0"/>
        </c:dLbls>
        <c:axId val="1897897232"/>
        <c:axId val="1575447264"/>
      </c:scatterChart>
      <c:valAx>
        <c:axId val="1897897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7264"/>
        <c:crosses val="autoZero"/>
        <c:crossBetween val="midCat"/>
      </c:valAx>
      <c:valAx>
        <c:axId val="1575447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897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Junk!$DK$2</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Junk!$DK$3:$DK$86</c:f>
              <c:numCache>
                <c:formatCode>General</c:formatCode>
                <c:ptCount val="84"/>
                <c:pt idx="0">
                  <c:v>1.2730994149999999</c:v>
                </c:pt>
                <c:pt idx="1">
                  <c:v>0.139418182</c:v>
                </c:pt>
                <c:pt idx="2">
                  <c:v>0.50900000000000034</c:v>
                </c:pt>
                <c:pt idx="3">
                  <c:v>6.4364835199999959</c:v>
                </c:pt>
                <c:pt idx="4">
                  <c:v>0.22137278999999999</c:v>
                </c:pt>
                <c:pt idx="5">
                  <c:v>7.7128440000000076E-2</c:v>
                </c:pt>
                <c:pt idx="6">
                  <c:v>-0.15307044600000008</c:v>
                </c:pt>
                <c:pt idx="7">
                  <c:v>-0.67059771500000043</c:v>
                </c:pt>
                <c:pt idx="8">
                  <c:v>-0.76666666699999908</c:v>
                </c:pt>
                <c:pt idx="9">
                  <c:v>0.45699940400000028</c:v>
                </c:pt>
                <c:pt idx="10">
                  <c:v>1.0951268430000001</c:v>
                </c:pt>
                <c:pt idx="11">
                  <c:v>-0.35760000000000058</c:v>
                </c:pt>
                <c:pt idx="12">
                  <c:v>1.2583693440000001</c:v>
                </c:pt>
                <c:pt idx="13">
                  <c:v>7.450175443</c:v>
                </c:pt>
                <c:pt idx="14">
                  <c:v>11.122000000000002</c:v>
                </c:pt>
                <c:pt idx="15">
                  <c:v>2.7178333299999995</c:v>
                </c:pt>
                <c:pt idx="16">
                  <c:v>1.0530288500000005</c:v>
                </c:pt>
                <c:pt idx="17">
                  <c:v>-0.3489010990000001</c:v>
                </c:pt>
                <c:pt idx="18">
                  <c:v>-0.87021020800000004</c:v>
                </c:pt>
                <c:pt idx="19">
                  <c:v>-6.7035723999999908E-2</c:v>
                </c:pt>
                <c:pt idx="20">
                  <c:v>0.27200000000000002</c:v>
                </c:pt>
                <c:pt idx="21">
                  <c:v>0.15054237069999998</c:v>
                </c:pt>
                <c:pt idx="22">
                  <c:v>-0.11042543199999999</c:v>
                </c:pt>
                <c:pt idx="23">
                  <c:v>14.510722889999997</c:v>
                </c:pt>
                <c:pt idx="24">
                  <c:v>-0.55267172699999989</c:v>
                </c:pt>
                <c:pt idx="25">
                  <c:v>-0.50972056899999973</c:v>
                </c:pt>
                <c:pt idx="26">
                  <c:v>-1.2958739926739913</c:v>
                </c:pt>
                <c:pt idx="27">
                  <c:v>-0.18320000000000491</c:v>
                </c:pt>
                <c:pt idx="28">
                  <c:v>#N/A</c:v>
                </c:pt>
                <c:pt idx="29">
                  <c:v>8.8040000000000305</c:v>
                </c:pt>
                <c:pt idx="30">
                  <c:v>#N/A</c:v>
                </c:pt>
                <c:pt idx="31">
                  <c:v>-3.5762367368996095</c:v>
                </c:pt>
                <c:pt idx="32">
                  <c:v>-0.90176861291319499</c:v>
                </c:pt>
                <c:pt idx="33">
                  <c:v>#N/A</c:v>
                </c:pt>
                <c:pt idx="34">
                  <c:v>-1.3144999999999829</c:v>
                </c:pt>
                <c:pt idx="35">
                  <c:v>-0.62427222222222678</c:v>
                </c:pt>
                <c:pt idx="36">
                  <c:v>-3.21073825503424E-2</c:v>
                </c:pt>
                <c:pt idx="37">
                  <c:v>#N/A</c:v>
                </c:pt>
                <c:pt idx="38">
                  <c:v>-1.9458926669803573</c:v>
                </c:pt>
                <c:pt idx="39">
                  <c:v>-0.37083333333332735</c:v>
                </c:pt>
                <c:pt idx="40">
                  <c:v>#N/A</c:v>
                </c:pt>
                <c:pt idx="41">
                  <c:v>#N/A</c:v>
                </c:pt>
                <c:pt idx="42">
                  <c:v>0.4860079566947082</c:v>
                </c:pt>
                <c:pt idx="43">
                  <c:v>0.73891034482758422</c:v>
                </c:pt>
                <c:pt idx="44">
                  <c:v>#N/A</c:v>
                </c:pt>
                <c:pt idx="45">
                  <c:v>-2.0321428571428779</c:v>
                </c:pt>
              </c:numCache>
            </c:numRef>
          </c:yVal>
          <c:smooth val="0"/>
          <c:extLst>
            <c:ext xmlns:c16="http://schemas.microsoft.com/office/drawing/2014/chart" uri="{C3380CC4-5D6E-409C-BE32-E72D297353CC}">
              <c16:uniqueId val="{00000000-15E9-4D35-BB2A-16D30A2C0A6B}"/>
            </c:ext>
          </c:extLst>
        </c:ser>
        <c:dLbls>
          <c:showLegendKey val="0"/>
          <c:showVal val="0"/>
          <c:showCatName val="0"/>
          <c:showSerName val="0"/>
          <c:showPercent val="0"/>
          <c:showBubbleSize val="0"/>
        </c:dLbls>
        <c:axId val="1991743696"/>
        <c:axId val="1812277520"/>
      </c:scatterChart>
      <c:valAx>
        <c:axId val="1991743696"/>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77520"/>
        <c:crosses val="autoZero"/>
        <c:crossBetween val="midCat"/>
      </c:valAx>
      <c:valAx>
        <c:axId val="18122775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7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Junk!$DO$2</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Junk!$DC$3:$DC$86</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Junk!$DO$3:$DO$86</c:f>
              <c:numCache>
                <c:formatCode>General</c:formatCode>
                <c:ptCount val="84"/>
                <c:pt idx="0">
                  <c:v>-4.9999999999999822E-2</c:v>
                </c:pt>
                <c:pt idx="1">
                  <c:v>0</c:v>
                </c:pt>
                <c:pt idx="2">
                  <c:v>4.0000000000000036E-2</c:v>
                </c:pt>
                <c:pt idx="3">
                  <c:v>#N/A</c:v>
                </c:pt>
                <c:pt idx="4">
                  <c:v>-3.0000000000000027E-2</c:v>
                </c:pt>
                <c:pt idx="5">
                  <c:v>-3.0000000000000027E-2</c:v>
                </c:pt>
                <c:pt idx="6">
                  <c:v>-4.0000000000000036E-2</c:v>
                </c:pt>
                <c:pt idx="7">
                  <c:v>-1.9000000000000128E-2</c:v>
                </c:pt>
                <c:pt idx="8">
                  <c:v>6.0000000000000053E-2</c:v>
                </c:pt>
                <c:pt idx="9">
                  <c:v>-2.9000000000000137E-2</c:v>
                </c:pt>
                <c:pt idx="10">
                  <c:v>-2.1999999999999797E-2</c:v>
                </c:pt>
                <c:pt idx="11">
                  <c:v>-1.0999999999999899E-2</c:v>
                </c:pt>
                <c:pt idx="12">
                  <c:v>2.9000000000000359E-2</c:v>
                </c:pt>
                <c:pt idx="13">
                  <c:v>6.0999999999999943E-2</c:v>
                </c:pt>
                <c:pt idx="14">
                  <c:v>-4.5999999999999819E-2</c:v>
                </c:pt>
                <c:pt idx="15">
                  <c:v>1.1999999999999567E-2</c:v>
                </c:pt>
                <c:pt idx="16">
                  <c:v>0.13500000000000023</c:v>
                </c:pt>
                <c:pt idx="17">
                  <c:v>1.1999999999999567E-2</c:v>
                </c:pt>
                <c:pt idx="18">
                  <c:v>-0.22900000000000009</c:v>
                </c:pt>
                <c:pt idx="19">
                  <c:v>7.6999999999999957E-2</c:v>
                </c:pt>
                <c:pt idx="20">
                  <c:v>0.10199999999999987</c:v>
                </c:pt>
                <c:pt idx="21">
                  <c:v>-2.8099999999999792E-2</c:v>
                </c:pt>
                <c:pt idx="22">
                  <c:v>8.8200000000000056E-2</c:v>
                </c:pt>
                <c:pt idx="23">
                  <c:v>0.29769999999999985</c:v>
                </c:pt>
                <c:pt idx="24">
                  <c:v>9.6700000000000008E-2</c:v>
                </c:pt>
                <c:pt idx="25">
                  <c:v>-1.3100000000000112E-2</c:v>
                </c:pt>
                <c:pt idx="26">
                  <c:v>-2.3100000000000342E-2</c:v>
                </c:pt>
                <c:pt idx="27">
                  <c:v>6.3468164258906334E-2</c:v>
                </c:pt>
                <c:pt idx="28">
                  <c:v>#N/A</c:v>
                </c:pt>
                <c:pt idx="29">
                  <c:v>0.14462286890388221</c:v>
                </c:pt>
                <c:pt idx="30">
                  <c:v>#N/A</c:v>
                </c:pt>
                <c:pt idx="31">
                  <c:v>4.952837976160307E-3</c:v>
                </c:pt>
                <c:pt idx="32">
                  <c:v>-2.1608030329817396E-2</c:v>
                </c:pt>
                <c:pt idx="33">
                  <c:v>0.33885320289940513</c:v>
                </c:pt>
                <c:pt idx="34">
                  <c:v>-1.767929754257791E-2</c:v>
                </c:pt>
                <c:pt idx="35">
                  <c:v>2.9465495904297256E-3</c:v>
                </c:pt>
                <c:pt idx="36">
                  <c:v>-5.9629429999996653E-3</c:v>
                </c:pt>
                <c:pt idx="37">
                  <c:v>-2.7501130000000096E-2</c:v>
                </c:pt>
                <c:pt idx="38">
                  <c:v>8.2900512999999787E-2</c:v>
                </c:pt>
                <c:pt idx="39">
                  <c:v>-5.5581026000000033E-2</c:v>
                </c:pt>
                <c:pt idx="40">
                  <c:v>3.7515910999999846E-2</c:v>
                </c:pt>
                <c:pt idx="41">
                  <c:v>4.7832785999999849E-2</c:v>
                </c:pt>
                <c:pt idx="42">
                  <c:v>0.25136300600000006</c:v>
                </c:pt>
                <c:pt idx="43">
                  <c:v>3.0836353999999844E-2</c:v>
                </c:pt>
                <c:pt idx="44">
                  <c:v>3.0345839999998958E-3</c:v>
                </c:pt>
                <c:pt idx="45">
                  <c:v>4.4694859999999892E-2</c:v>
                </c:pt>
              </c:numCache>
            </c:numRef>
          </c:yVal>
          <c:smooth val="0"/>
          <c:extLst>
            <c:ext xmlns:c16="http://schemas.microsoft.com/office/drawing/2014/chart" uri="{C3380CC4-5D6E-409C-BE32-E72D297353CC}">
              <c16:uniqueId val="{00000000-DC74-466F-8EF5-BB8275A58B76}"/>
            </c:ext>
          </c:extLst>
        </c:ser>
        <c:dLbls>
          <c:showLegendKey val="0"/>
          <c:showVal val="0"/>
          <c:showCatName val="0"/>
          <c:showSerName val="0"/>
          <c:showPercent val="0"/>
          <c:showBubbleSize val="0"/>
        </c:dLbls>
        <c:axId val="1895471280"/>
        <c:axId val="1805816480"/>
      </c:scatterChart>
      <c:valAx>
        <c:axId val="189547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816480"/>
        <c:crosses val="autoZero"/>
        <c:crossBetween val="midCat"/>
      </c:valAx>
      <c:valAx>
        <c:axId val="180581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471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Junk!$HF$2</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Junk!$HF$3:$HF$86</c:f>
              <c:numCache>
                <c:formatCode>General</c:formatCode>
                <c:ptCount val="84"/>
                <c:pt idx="0">
                  <c:v>#N/A</c:v>
                </c:pt>
                <c:pt idx="1">
                  <c:v>-0.27575799149403213</c:v>
                </c:pt>
                <c:pt idx="2">
                  <c:v>0.15091233365344969</c:v>
                </c:pt>
                <c:pt idx="3">
                  <c:v>-0.27438606118809084</c:v>
                </c:pt>
                <c:pt idx="4">
                  <c:v>-0.38414048566332859</c:v>
                </c:pt>
                <c:pt idx="5">
                  <c:v>-5.4877212237618878E-2</c:v>
                </c:pt>
                <c:pt idx="6">
                  <c:v>-0.39785978872273287</c:v>
                </c:pt>
                <c:pt idx="7">
                  <c:v>0.38414048566332859</c:v>
                </c:pt>
                <c:pt idx="8">
                  <c:v>0.26066675999999944</c:v>
                </c:pt>
                <c:pt idx="9">
                  <c:v>0.39785978917889864</c:v>
                </c:pt>
                <c:pt idx="10">
                  <c:v>0.13719303059404719</c:v>
                </c:pt>
                <c:pt idx="11">
                  <c:v>-2.7438606118809439E-2</c:v>
                </c:pt>
                <c:pt idx="12">
                  <c:v>-1.9207024283166452E-2</c:v>
                </c:pt>
                <c:pt idx="13">
                  <c:v>0.20441761558512839</c:v>
                </c:pt>
                <c:pt idx="14">
                  <c:v>-0.2346000823158183</c:v>
                </c:pt>
                <c:pt idx="15">
                  <c:v>-2.0578954589106746E-2</c:v>
                </c:pt>
                <c:pt idx="16">
                  <c:v>-1.9207024283166396E-2</c:v>
                </c:pt>
                <c:pt idx="17">
                  <c:v>-0.14029180695847354</c:v>
                </c:pt>
                <c:pt idx="18">
                  <c:v>-4.3490460157126876E-2</c:v>
                </c:pt>
                <c:pt idx="19">
                  <c:v>-0.28058361391694753</c:v>
                </c:pt>
                <c:pt idx="20">
                  <c:v>-1.4029180695847465E-2</c:v>
                </c:pt>
                <c:pt idx="21">
                  <c:v>-0.22188300000000005</c:v>
                </c:pt>
                <c:pt idx="22">
                  <c:v>-8.3206999999999809E-2</c:v>
                </c:pt>
                <c:pt idx="23">
                  <c:v>-0.22188300000000005</c:v>
                </c:pt>
                <c:pt idx="24">
                  <c:v>-9.7073999999999216E-2</c:v>
                </c:pt>
                <c:pt idx="25">
                  <c:v>-9.7072999999999965E-2</c:v>
                </c:pt>
                <c:pt idx="26">
                  <c:v>8.3206999999999809E-2</c:v>
                </c:pt>
                <c:pt idx="27">
                  <c:v>4.4091711000000089E-2</c:v>
                </c:pt>
                <c:pt idx="28">
                  <c:v>0.19106407999999986</c:v>
                </c:pt>
                <c:pt idx="29">
                  <c:v>-0.85243973999999945</c:v>
                </c:pt>
                <c:pt idx="30">
                  <c:v>-1.0728982899999995</c:v>
                </c:pt>
                <c:pt idx="31">
                  <c:v>0.2351557909999995</c:v>
                </c:pt>
                <c:pt idx="32">
                  <c:v>-0.33803644900000052</c:v>
                </c:pt>
                <c:pt idx="33">
                  <c:v>-0.33803644900000052</c:v>
                </c:pt>
                <c:pt idx="34">
                  <c:v>-1.4697239999998502E-2</c:v>
                </c:pt>
                <c:pt idx="35">
                  <c:v>1.4001679999999794E-2</c:v>
                </c:pt>
                <c:pt idx="36">
                  <c:v>-0.32203864500000012</c:v>
                </c:pt>
                <c:pt idx="37">
                  <c:v>#N/A</c:v>
                </c:pt>
                <c:pt idx="38">
                  <c:v>-0.35004200499999971</c:v>
                </c:pt>
                <c:pt idx="39">
                  <c:v>-0.22822738799999998</c:v>
                </c:pt>
                <c:pt idx="40">
                  <c:v>#N/A</c:v>
                </c:pt>
                <c:pt idx="41">
                  <c:v>#N/A</c:v>
                </c:pt>
                <c:pt idx="42">
                  <c:v>-7.5609073000000082E-2</c:v>
                </c:pt>
                <c:pt idx="43">
                  <c:v>-6.7208064999999984E-2</c:v>
                </c:pt>
                <c:pt idx="44">
                  <c:v>-0.10921310500000003</c:v>
                </c:pt>
                <c:pt idx="45">
                  <c:v>-0.40604872600000164</c:v>
                </c:pt>
              </c:numCache>
            </c:numRef>
          </c:yVal>
          <c:smooth val="0"/>
          <c:extLst>
            <c:ext xmlns:c16="http://schemas.microsoft.com/office/drawing/2014/chart" uri="{C3380CC4-5D6E-409C-BE32-E72D297353CC}">
              <c16:uniqueId val="{00000000-C9ED-444E-BBFC-4AB4D70B12E2}"/>
            </c:ext>
          </c:extLst>
        </c:ser>
        <c:dLbls>
          <c:showLegendKey val="0"/>
          <c:showVal val="0"/>
          <c:showCatName val="0"/>
          <c:showSerName val="0"/>
          <c:showPercent val="0"/>
          <c:showBubbleSize val="0"/>
        </c:dLbls>
        <c:axId val="1991820096"/>
        <c:axId val="1805790688"/>
      </c:scatterChart>
      <c:valAx>
        <c:axId val="1991820096"/>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0688"/>
        <c:crosses val="autoZero"/>
        <c:crossBetween val="midCat"/>
      </c:valAx>
      <c:valAx>
        <c:axId val="1805790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a:t>
                </a:r>
                <a:r>
                  <a:rPr lang="en-US" baseline="0"/>
                  <a:t> Total Nitrogen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82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Junk!$HG$2</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Junk!$HG$3:$HG$86</c:f>
              <c:numCache>
                <c:formatCode>General</c:formatCode>
                <c:ptCount val="84"/>
                <c:pt idx="0">
                  <c:v>#N/A</c:v>
                </c:pt>
                <c:pt idx="1">
                  <c:v>-1.7137314000000004E-2</c:v>
                </c:pt>
                <c:pt idx="2">
                  <c:v>-1.2933822000000005E-2</c:v>
                </c:pt>
                <c:pt idx="3">
                  <c:v>6.4669109999999641E-3</c:v>
                </c:pt>
                <c:pt idx="4">
                  <c:v>-9.7003600000000051E-4</c:v>
                </c:pt>
                <c:pt idx="5">
                  <c:v>1.9400730000000005E-3</c:v>
                </c:pt>
                <c:pt idx="6">
                  <c:v>-5.3890919999999998E-3</c:v>
                </c:pt>
                <c:pt idx="7">
                  <c:v>-2.1556400000000142E-4</c:v>
                </c:pt>
                <c:pt idx="8">
                  <c:v>8.5471005999999988E-2</c:v>
                </c:pt>
                <c:pt idx="9">
                  <c:v>9.7003664582883883E-4</c:v>
                </c:pt>
                <c:pt idx="10">
                  <c:v>-1.2287130847165338E-2</c:v>
                </c:pt>
                <c:pt idx="11">
                  <c:v>-2.4789825393403755E-3</c:v>
                </c:pt>
                <c:pt idx="12">
                  <c:v>-1.5843931881871082E-2</c:v>
                </c:pt>
                <c:pt idx="13">
                  <c:v>1.5843931881871109E-2</c:v>
                </c:pt>
                <c:pt idx="14">
                  <c:v>-4.9471868937270971E-2</c:v>
                </c:pt>
                <c:pt idx="15">
                  <c:v>0</c:v>
                </c:pt>
                <c:pt idx="16">
                  <c:v>-1.4873895236042253E-2</c:v>
                </c:pt>
                <c:pt idx="17">
                  <c:v>-5.1985399845149854E-3</c:v>
                </c:pt>
                <c:pt idx="18">
                  <c:v>1.1060723371307535E-4</c:v>
                </c:pt>
                <c:pt idx="19">
                  <c:v>-1.4378940382701044E-3</c:v>
                </c:pt>
                <c:pt idx="20">
                  <c:v>-6.636434022785076E-4</c:v>
                </c:pt>
                <c:pt idx="21">
                  <c:v>7.7400000000000385E-4</c:v>
                </c:pt>
                <c:pt idx="22">
                  <c:v>-2.2099999999999898E-4</c:v>
                </c:pt>
                <c:pt idx="23">
                  <c:v>-8.9522999999999964E-2</c:v>
                </c:pt>
                <c:pt idx="24">
                  <c:v>-1.4369999999999938E-3</c:v>
                </c:pt>
                <c:pt idx="25">
                  <c:v>-1.9890000000000012E-3</c:v>
                </c:pt>
                <c:pt idx="26">
                  <c:v>4.4200000000000142E-4</c:v>
                </c:pt>
                <c:pt idx="27">
                  <c:v>5.5199999999999694E-4</c:v>
                </c:pt>
                <c:pt idx="28">
                  <c:v>#N/A</c:v>
                </c:pt>
                <c:pt idx="29">
                  <c:v>1.5472999999999987E-2</c:v>
                </c:pt>
                <c:pt idx="30">
                  <c:v>#N/A</c:v>
                </c:pt>
                <c:pt idx="31">
                  <c:v>1.1029999999999998E-3</c:v>
                </c:pt>
                <c:pt idx="32">
                  <c:v>-3.6389999999999999E-3</c:v>
                </c:pt>
                <c:pt idx="33">
                  <c:v>#N/A</c:v>
                </c:pt>
                <c:pt idx="34">
                  <c:v>-2.3159999999999986E-3</c:v>
                </c:pt>
                <c:pt idx="35">
                  <c:v>-4.9250309999999964E-3</c:v>
                </c:pt>
                <c:pt idx="36">
                  <c:v>-6.7855970000000043E-3</c:v>
                </c:pt>
                <c:pt idx="37">
                  <c:v>#N/A</c:v>
                </c:pt>
                <c:pt idx="38">
                  <c:v>-7.3328230000000022E-3</c:v>
                </c:pt>
                <c:pt idx="39">
                  <c:v>1.3133409999999957E-3</c:v>
                </c:pt>
                <c:pt idx="40">
                  <c:v>#N/A</c:v>
                </c:pt>
                <c:pt idx="41">
                  <c:v>#N/A</c:v>
                </c:pt>
                <c:pt idx="42">
                  <c:v>-4.7061399999999975E-3</c:v>
                </c:pt>
                <c:pt idx="43">
                  <c:v>7.0044879999999962E-3</c:v>
                </c:pt>
                <c:pt idx="44">
                  <c:v>1.4227859999999988E-3</c:v>
                </c:pt>
                <c:pt idx="45">
                  <c:v>8.7556089999999837E-3</c:v>
                </c:pt>
              </c:numCache>
            </c:numRef>
          </c:yVal>
          <c:smooth val="0"/>
          <c:extLst>
            <c:ext xmlns:c16="http://schemas.microsoft.com/office/drawing/2014/chart" uri="{C3380CC4-5D6E-409C-BE32-E72D297353CC}">
              <c16:uniqueId val="{00000000-14EB-4AA7-88B1-2444A222FE3B}"/>
            </c:ext>
          </c:extLst>
        </c:ser>
        <c:dLbls>
          <c:showLegendKey val="0"/>
          <c:showVal val="0"/>
          <c:showCatName val="0"/>
          <c:showSerName val="0"/>
          <c:showPercent val="0"/>
          <c:showBubbleSize val="0"/>
        </c:dLbls>
        <c:axId val="1945601792"/>
        <c:axId val="1805716224"/>
      </c:scatterChart>
      <c:valAx>
        <c:axId val="1945601792"/>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16224"/>
        <c:crosses val="autoZero"/>
        <c:crossBetween val="midCat"/>
      </c:valAx>
      <c:valAx>
        <c:axId val="18057162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601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a:t>
            </a:r>
            <a:r>
              <a:rPr lang="en-US" baseline="0"/>
              <a:t> Four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Junk!$HJ$2</c:f>
              <c:strCache>
                <c:ptCount val="1"/>
                <c:pt idx="0">
                  <c:v>SRP (ug/L)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Junk!$HJ$3:$HJ$86</c:f>
              <c:numCache>
                <c:formatCode>General</c:formatCode>
                <c:ptCount val="84"/>
                <c:pt idx="0">
                  <c:v>#N/A</c:v>
                </c:pt>
                <c:pt idx="1">
                  <c:v>5.3000000000000043</c:v>
                </c:pt>
                <c:pt idx="2">
                  <c:v>-0.5</c:v>
                </c:pt>
                <c:pt idx="3">
                  <c:v>1</c:v>
                </c:pt>
                <c:pt idx="4">
                  <c:v>-9.9999999999997868E-2</c:v>
                </c:pt>
                <c:pt idx="5">
                  <c:v>-0.5</c:v>
                </c:pt>
                <c:pt idx="6">
                  <c:v>8.0000000000000071E-2</c:v>
                </c:pt>
                <c:pt idx="7">
                  <c:v>0</c:v>
                </c:pt>
                <c:pt idx="8">
                  <c:v>1.2999999999999972</c:v>
                </c:pt>
                <c:pt idx="9">
                  <c:v>0.10000000000000142</c:v>
                </c:pt>
                <c:pt idx="10">
                  <c:v>0.10000000000000142</c:v>
                </c:pt>
                <c:pt idx="11">
                  <c:v>0.40000000000000213</c:v>
                </c:pt>
                <c:pt idx="12">
                  <c:v>-3.9000000000000057</c:v>
                </c:pt>
                <c:pt idx="13">
                  <c:v>36.100000000000009</c:v>
                </c:pt>
                <c:pt idx="14">
                  <c:v>9.9999999999994316E-2</c:v>
                </c:pt>
                <c:pt idx="15">
                  <c:v>2.2000000000000028</c:v>
                </c:pt>
                <c:pt idx="16">
                  <c:v>3.7000000000000028</c:v>
                </c:pt>
                <c:pt idx="17">
                  <c:v>-1.7000000000000028</c:v>
                </c:pt>
                <c:pt idx="18">
                  <c:v>6.2000000000000028</c:v>
                </c:pt>
                <c:pt idx="19">
                  <c:v>-0.40000000000000568</c:v>
                </c:pt>
                <c:pt idx="20">
                  <c:v>3.1000000000000014</c:v>
                </c:pt>
                <c:pt idx="21">
                  <c:v>-9.9999999999997868E-2</c:v>
                </c:pt>
                <c:pt idx="22">
                  <c:v>-0.90000000000000036</c:v>
                </c:pt>
                <c:pt idx="23">
                  <c:v>-14</c:v>
                </c:pt>
                <c:pt idx="24">
                  <c:v>-2.2000000000000028</c:v>
                </c:pt>
                <c:pt idx="25">
                  <c:v>-3.0999999999999996</c:v>
                </c:pt>
                <c:pt idx="26">
                  <c:v>-0.22999999999999954</c:v>
                </c:pt>
                <c:pt idx="27">
                  <c:v>0.50999999999999979</c:v>
                </c:pt>
                <c:pt idx="28">
                  <c:v>-0.39999999999999858</c:v>
                </c:pt>
                <c:pt idx="29">
                  <c:v>2.9000000000000057</c:v>
                </c:pt>
                <c:pt idx="30">
                  <c:v>-2.1000000000000014</c:v>
                </c:pt>
                <c:pt idx="31">
                  <c:v>#N/A</c:v>
                </c:pt>
                <c:pt idx="32">
                  <c:v>-2.6799999999999997</c:v>
                </c:pt>
                <c:pt idx="33">
                  <c:v>8.2000000000000028</c:v>
                </c:pt>
                <c:pt idx="34">
                  <c:v>-1.3999999999999986</c:v>
                </c:pt>
                <c:pt idx="35">
                  <c:v>-2.8999999999999986</c:v>
                </c:pt>
                <c:pt idx="36">
                  <c:v>-3.3000000000000043</c:v>
                </c:pt>
                <c:pt idx="37">
                  <c:v>-10</c:v>
                </c:pt>
                <c:pt idx="38">
                  <c:v>-9.6000000000000014</c:v>
                </c:pt>
                <c:pt idx="39">
                  <c:v>8</c:v>
                </c:pt>
                <c:pt idx="40">
                  <c:v>#N/A</c:v>
                </c:pt>
                <c:pt idx="41">
                  <c:v>-11</c:v>
                </c:pt>
                <c:pt idx="42">
                  <c:v>9.9999999999994316E-2</c:v>
                </c:pt>
                <c:pt idx="43">
                  <c:v>10.800000000000004</c:v>
                </c:pt>
                <c:pt idx="44">
                  <c:v>0.90000000000000036</c:v>
                </c:pt>
                <c:pt idx="45">
                  <c:v>0.79999999999999716</c:v>
                </c:pt>
              </c:numCache>
            </c:numRef>
          </c:yVal>
          <c:smooth val="0"/>
          <c:extLst>
            <c:ext xmlns:c16="http://schemas.microsoft.com/office/drawing/2014/chart" uri="{C3380CC4-5D6E-409C-BE32-E72D297353CC}">
              <c16:uniqueId val="{00000000-5FC2-463D-B57D-FD8F65865440}"/>
            </c:ext>
          </c:extLst>
        </c:ser>
        <c:dLbls>
          <c:showLegendKey val="0"/>
          <c:showVal val="0"/>
          <c:showCatName val="0"/>
          <c:showSerName val="0"/>
          <c:showPercent val="0"/>
          <c:showBubbleSize val="0"/>
        </c:dLbls>
        <c:axId val="1734092480"/>
        <c:axId val="2000348864"/>
      </c:scatterChart>
      <c:valAx>
        <c:axId val="173409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48864"/>
        <c:crosses val="autoZero"/>
        <c:crossBetween val="midCat"/>
      </c:valAx>
      <c:valAx>
        <c:axId val="2000348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Soluable Reactive Phosphorus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09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Junk!$HH$2</c:f>
              <c:strCache>
                <c:ptCount val="1"/>
                <c:pt idx="0">
                  <c:v>Nitrate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Junk!$HH$3:$HH$86</c:f>
              <c:numCache>
                <c:formatCode>General</c:formatCode>
                <c:ptCount val="84"/>
                <c:pt idx="0">
                  <c:v>#N/A</c:v>
                </c:pt>
                <c:pt idx="1">
                  <c:v>-6.3999999999999946E-2</c:v>
                </c:pt>
                <c:pt idx="2">
                  <c:v>-3.9999999999999147E-2</c:v>
                </c:pt>
                <c:pt idx="3">
                  <c:v>-8.0000000000000071E-2</c:v>
                </c:pt>
                <c:pt idx="4">
                  <c:v>-5.9999999999999609E-2</c:v>
                </c:pt>
                <c:pt idx="5">
                  <c:v>0.29000000000000092</c:v>
                </c:pt>
                <c:pt idx="6">
                  <c:v>-5.0000000000000711E-2</c:v>
                </c:pt>
                <c:pt idx="7">
                  <c:v>0</c:v>
                </c:pt>
                <c:pt idx="8">
                  <c:v>-9.9999999999999645E-2</c:v>
                </c:pt>
                <c:pt idx="9">
                  <c:v>-5.0000000000000711E-2</c:v>
                </c:pt>
                <c:pt idx="10">
                  <c:v>-4.9999999999999822E-2</c:v>
                </c:pt>
                <c:pt idx="11">
                  <c:v>-5.9999999999999609E-2</c:v>
                </c:pt>
                <c:pt idx="12">
                  <c:v>-0.03</c:v>
                </c:pt>
                <c:pt idx="13">
                  <c:v>0.12079999999999999</c:v>
                </c:pt>
                <c:pt idx="14">
                  <c:v>-7.3000000000000009E-2</c:v>
                </c:pt>
                <c:pt idx="15">
                  <c:v>-3.5000000000000031E-2</c:v>
                </c:pt>
                <c:pt idx="16">
                  <c:v>3.8999999999999993E-2</c:v>
                </c:pt>
                <c:pt idx="17">
                  <c:v>-7.1000000000000008E-2</c:v>
                </c:pt>
                <c:pt idx="18">
                  <c:v>2.700000000000001E-3</c:v>
                </c:pt>
                <c:pt idx="19">
                  <c:v>-8.0000000000000071E-2</c:v>
                </c:pt>
                <c:pt idx="20">
                  <c:v>0</c:v>
                </c:pt>
                <c:pt idx="21">
                  <c:v>-9.9999999999997868E-3</c:v>
                </c:pt>
                <c:pt idx="22">
                  <c:v>-6.0000000000000497E-2</c:v>
                </c:pt>
                <c:pt idx="23">
                  <c:v>-0.29999999999999982</c:v>
                </c:pt>
                <c:pt idx="24">
                  <c:v>-3.0000000000000249E-2</c:v>
                </c:pt>
                <c:pt idx="25">
                  <c:v>-7.0000000000000284E-2</c:v>
                </c:pt>
                <c:pt idx="26">
                  <c:v>-6.0000000000000497E-2</c:v>
                </c:pt>
                <c:pt idx="27">
                  <c:v>-4.0000000000000036E-2</c:v>
                </c:pt>
                <c:pt idx="28">
                  <c:v>0.18999999999999995</c:v>
                </c:pt>
                <c:pt idx="29">
                  <c:v>-0.40000000000000036</c:v>
                </c:pt>
                <c:pt idx="30">
                  <c:v>-0.33000000000000007</c:v>
                </c:pt>
                <c:pt idx="31">
                  <c:v>#N/A</c:v>
                </c:pt>
                <c:pt idx="32">
                  <c:v>-0.14999999999999991</c:v>
                </c:pt>
                <c:pt idx="33">
                  <c:v>0.11000000000000121</c:v>
                </c:pt>
                <c:pt idx="34">
                  <c:v>-8.9999999999999858E-2</c:v>
                </c:pt>
                <c:pt idx="35">
                  <c:v>-4.9999999999999822E-2</c:v>
                </c:pt>
                <c:pt idx="36">
                  <c:v>-0.10000000000000009</c:v>
                </c:pt>
                <c:pt idx="37">
                  <c:v>-3.0000000000000249E-2</c:v>
                </c:pt>
                <c:pt idx="38">
                  <c:v>-0.17999999999999972</c:v>
                </c:pt>
                <c:pt idx="39">
                  <c:v>-0.11299999999999999</c:v>
                </c:pt>
                <c:pt idx="40">
                  <c:v>#N/A</c:v>
                </c:pt>
                <c:pt idx="41">
                  <c:v>1.8999999999999989E-2</c:v>
                </c:pt>
                <c:pt idx="42">
                  <c:v>-8.3999999999999991E-2</c:v>
                </c:pt>
                <c:pt idx="43">
                  <c:v>-1.6000000000000014E-2</c:v>
                </c:pt>
                <c:pt idx="44">
                  <c:v>-0.16600000000000004</c:v>
                </c:pt>
                <c:pt idx="45">
                  <c:v>-2.9999999999999361E-2</c:v>
                </c:pt>
              </c:numCache>
            </c:numRef>
          </c:yVal>
          <c:smooth val="0"/>
          <c:extLst>
            <c:ext xmlns:c16="http://schemas.microsoft.com/office/drawing/2014/chart" uri="{C3380CC4-5D6E-409C-BE32-E72D297353CC}">
              <c16:uniqueId val="{00000000-8580-451E-9A69-6D353A577E76}"/>
            </c:ext>
          </c:extLst>
        </c:ser>
        <c:dLbls>
          <c:showLegendKey val="0"/>
          <c:showVal val="0"/>
          <c:showCatName val="0"/>
          <c:showSerName val="0"/>
          <c:showPercent val="0"/>
          <c:showBubbleSize val="0"/>
        </c:dLbls>
        <c:axId val="1752784944"/>
        <c:axId val="2000410432"/>
      </c:scatterChart>
      <c:valAx>
        <c:axId val="1752784944"/>
        <c:scaling>
          <c:orientation val="minMax"/>
          <c:max val="1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10432"/>
        <c:crosses val="autoZero"/>
        <c:crossBetween val="midCat"/>
      </c:valAx>
      <c:valAx>
        <c:axId val="2000410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84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Junk!$HK$2</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Junk!$HK$3:$HK$86</c:f>
              <c:numCache>
                <c:formatCode>General</c:formatCode>
                <c:ptCount val="84"/>
                <c:pt idx="0">
                  <c:v>#N/A</c:v>
                </c:pt>
                <c:pt idx="1">
                  <c:v>0.91884162599999986</c:v>
                </c:pt>
                <c:pt idx="2">
                  <c:v>-14.732638497</c:v>
                </c:pt>
                <c:pt idx="3">
                  <c:v>4.5637777800000023</c:v>
                </c:pt>
                <c:pt idx="4">
                  <c:v>-0.34835400000000005</c:v>
                </c:pt>
                <c:pt idx="5">
                  <c:v>1.8651088429999998</c:v>
                </c:pt>
                <c:pt idx="6">
                  <c:v>-8.9122124000000191E-2</c:v>
                </c:pt>
                <c:pt idx="7">
                  <c:v>-0.5122152299999998</c:v>
                </c:pt>
                <c:pt idx="8">
                  <c:v>0.14280533600000034</c:v>
                </c:pt>
                <c:pt idx="9">
                  <c:v>-0.86073134600000056</c:v>
                </c:pt>
                <c:pt idx="10">
                  <c:v>-7.8770417699999982</c:v>
                </c:pt>
                <c:pt idx="11">
                  <c:v>-3.2038666669999998</c:v>
                </c:pt>
                <c:pt idx="12">
                  <c:v>-1.8876666669999995</c:v>
                </c:pt>
                <c:pt idx="13">
                  <c:v>-4.0018260900000016</c:v>
                </c:pt>
                <c:pt idx="14">
                  <c:v>-28.825000000000003</c:v>
                </c:pt>
                <c:pt idx="15">
                  <c:v>0.48222953000000146</c:v>
                </c:pt>
                <c:pt idx="16">
                  <c:v>0.20879289199999995</c:v>
                </c:pt>
                <c:pt idx="17">
                  <c:v>-6.629389100000016E-2</c:v>
                </c:pt>
                <c:pt idx="18">
                  <c:v>0.26870452</c:v>
                </c:pt>
                <c:pt idx="19">
                  <c:v>0.41452878400000004</c:v>
                </c:pt>
                <c:pt idx="20">
                  <c:v>0.33486471399999984</c:v>
                </c:pt>
                <c:pt idx="21">
                  <c:v>-0.22998741200000006</c:v>
                </c:pt>
                <c:pt idx="22">
                  <c:v>0.10877842100000001</c:v>
                </c:pt>
                <c:pt idx="23">
                  <c:v>-95.076710529999986</c:v>
                </c:pt>
                <c:pt idx="24">
                  <c:v>0.81254183199999996</c:v>
                </c:pt>
                <c:pt idx="25">
                  <c:v>0.27917229600000004</c:v>
                </c:pt>
                <c:pt idx="26">
                  <c:v>0.42230686795265626</c:v>
                </c:pt>
                <c:pt idx="27">
                  <c:v>0.79339718010108751</c:v>
                </c:pt>
                <c:pt idx="28">
                  <c:v>#N/A</c:v>
                </c:pt>
                <c:pt idx="29">
                  <c:v>7.1347169811320654</c:v>
                </c:pt>
                <c:pt idx="30">
                  <c:v>#N/A</c:v>
                </c:pt>
                <c:pt idx="31">
                  <c:v>2.1237146439458519</c:v>
                </c:pt>
                <c:pt idx="32">
                  <c:v>#N/A</c:v>
                </c:pt>
                <c:pt idx="33">
                  <c:v>#N/A</c:v>
                </c:pt>
                <c:pt idx="34">
                  <c:v>7.2960195562935759E-2</c:v>
                </c:pt>
                <c:pt idx="35">
                  <c:v>-0.47416643703499428</c:v>
                </c:pt>
                <c:pt idx="36">
                  <c:v>-0.17373513084853442</c:v>
                </c:pt>
                <c:pt idx="37">
                  <c:v>#N/A</c:v>
                </c:pt>
                <c:pt idx="38">
                  <c:v>0.1287107315585394</c:v>
                </c:pt>
                <c:pt idx="39">
                  <c:v>0.70778985507245995</c:v>
                </c:pt>
                <c:pt idx="40">
                  <c:v>#N/A</c:v>
                </c:pt>
                <c:pt idx="41">
                  <c:v>#N/A</c:v>
                </c:pt>
                <c:pt idx="42">
                  <c:v>1.412470061439131</c:v>
                </c:pt>
                <c:pt idx="43">
                  <c:v>1.4421593830334298</c:v>
                </c:pt>
                <c:pt idx="44">
                  <c:v>0.10238217006271311</c:v>
                </c:pt>
                <c:pt idx="45">
                  <c:v>0.88446061643837659</c:v>
                </c:pt>
              </c:numCache>
            </c:numRef>
          </c:yVal>
          <c:smooth val="0"/>
          <c:extLst>
            <c:ext xmlns:c16="http://schemas.microsoft.com/office/drawing/2014/chart" uri="{C3380CC4-5D6E-409C-BE32-E72D297353CC}">
              <c16:uniqueId val="{00000000-A474-45A3-955E-146E2B334927}"/>
            </c:ext>
          </c:extLst>
        </c:ser>
        <c:dLbls>
          <c:showLegendKey val="0"/>
          <c:showVal val="0"/>
          <c:showCatName val="0"/>
          <c:showSerName val="0"/>
          <c:showPercent val="0"/>
          <c:showBubbleSize val="0"/>
        </c:dLbls>
        <c:axId val="1752625952"/>
        <c:axId val="1805708736"/>
      </c:scatterChart>
      <c:valAx>
        <c:axId val="1752625952"/>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08736"/>
        <c:crosses val="autoZero"/>
        <c:crossBetween val="midCat"/>
      </c:valAx>
      <c:valAx>
        <c:axId val="1805708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625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Junk!$HO$2</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Junk!$HO$3:$HO$86</c:f>
              <c:numCache>
                <c:formatCode>General</c:formatCode>
                <c:ptCount val="84"/>
                <c:pt idx="0">
                  <c:v>#N/A</c:v>
                </c:pt>
                <c:pt idx="1">
                  <c:v>4.9999999999999822E-2</c:v>
                </c:pt>
                <c:pt idx="2">
                  <c:v>#N/A</c:v>
                </c:pt>
                <c:pt idx="3">
                  <c:v>#N/A</c:v>
                </c:pt>
                <c:pt idx="4">
                  <c:v>1.0000000000000009E-2</c:v>
                </c:pt>
                <c:pt idx="5">
                  <c:v>4.0000000000000036E-2</c:v>
                </c:pt>
                <c:pt idx="6">
                  <c:v>2.0000000000000018E-2</c:v>
                </c:pt>
                <c:pt idx="7">
                  <c:v>-5.1000000000000156E-2</c:v>
                </c:pt>
                <c:pt idx="8">
                  <c:v>-1.2999999999999901E-2</c:v>
                </c:pt>
                <c:pt idx="9">
                  <c:v>5.0000000000001155E-3</c:v>
                </c:pt>
                <c:pt idx="10">
                  <c:v>5.2000000000000046E-2</c:v>
                </c:pt>
                <c:pt idx="11">
                  <c:v>0.11499999999999977</c:v>
                </c:pt>
                <c:pt idx="12">
                  <c:v>-0.31599999999999984</c:v>
                </c:pt>
                <c:pt idx="13">
                  <c:v>2.8000000000000025E-2</c:v>
                </c:pt>
                <c:pt idx="14">
                  <c:v>-9.6999999999999975E-2</c:v>
                </c:pt>
                <c:pt idx="15">
                  <c:v>5.2999999999999936E-2</c:v>
                </c:pt>
                <c:pt idx="16">
                  <c:v>-0.57699999999999996</c:v>
                </c:pt>
                <c:pt idx="17">
                  <c:v>-0.59199999999999964</c:v>
                </c:pt>
                <c:pt idx="18">
                  <c:v>-0.50100000000000033</c:v>
                </c:pt>
                <c:pt idx="19">
                  <c:v>6.2999999999999723E-2</c:v>
                </c:pt>
                <c:pt idx="20">
                  <c:v>-3.8000000000000256E-2</c:v>
                </c:pt>
                <c:pt idx="21">
                  <c:v>-3.8100000000000023E-2</c:v>
                </c:pt>
                <c:pt idx="22">
                  <c:v>#N/A</c:v>
                </c:pt>
                <c:pt idx="23">
                  <c:v>4.809999999999981E-2</c:v>
                </c:pt>
                <c:pt idx="24">
                  <c:v>-0.45740000000000003</c:v>
                </c:pt>
                <c:pt idx="25">
                  <c:v>4.0000000000000036E-3</c:v>
                </c:pt>
                <c:pt idx="26">
                  <c:v>1.3100000000000112E-2</c:v>
                </c:pt>
                <c:pt idx="27">
                  <c:v>2.7200641825245953E-2</c:v>
                </c:pt>
                <c:pt idx="28">
                  <c:v>#N/A</c:v>
                </c:pt>
                <c:pt idx="29">
                  <c:v>9.7075624332743082E-2</c:v>
                </c:pt>
                <c:pt idx="30">
                  <c:v>#N/A</c:v>
                </c:pt>
                <c:pt idx="31">
                  <c:v>4.4575541785443207E-2</c:v>
                </c:pt>
                <c:pt idx="32">
                  <c:v>9.8218319680976052E-4</c:v>
                </c:pt>
                <c:pt idx="33">
                  <c:v>6.6788457383070821E-2</c:v>
                </c:pt>
                <c:pt idx="34">
                  <c:v>-5.5984442218162567E-2</c:v>
                </c:pt>
                <c:pt idx="35">
                  <c:v>9.8218319680976052E-4</c:v>
                </c:pt>
                <c:pt idx="36">
                  <c:v>1.767929800000001E-2</c:v>
                </c:pt>
                <c:pt idx="37">
                  <c:v>9.8218320000000858E-3</c:v>
                </c:pt>
                <c:pt idx="38">
                  <c:v>-3.8624103000000076E-2</c:v>
                </c:pt>
                <c:pt idx="39">
                  <c:v>-0.19029435999999977</c:v>
                </c:pt>
                <c:pt idx="40">
                  <c:v>#N/A</c:v>
                </c:pt>
                <c:pt idx="41">
                  <c:v>-0.54679439899999993</c:v>
                </c:pt>
                <c:pt idx="42">
                  <c:v>7.2885927999999822E-2</c:v>
                </c:pt>
                <c:pt idx="43">
                  <c:v>-0.32611780499999998</c:v>
                </c:pt>
                <c:pt idx="44">
                  <c:v>5.1587920000000231E-2</c:v>
                </c:pt>
                <c:pt idx="45">
                  <c:v>7.2121250999999997E-2</c:v>
                </c:pt>
              </c:numCache>
            </c:numRef>
          </c:yVal>
          <c:smooth val="0"/>
          <c:extLst>
            <c:ext xmlns:c16="http://schemas.microsoft.com/office/drawing/2014/chart" uri="{C3380CC4-5D6E-409C-BE32-E72D297353CC}">
              <c16:uniqueId val="{00000000-5825-4465-A968-CBEE2AA3DFC5}"/>
            </c:ext>
          </c:extLst>
        </c:ser>
        <c:dLbls>
          <c:showLegendKey val="0"/>
          <c:showVal val="0"/>
          <c:showCatName val="0"/>
          <c:showSerName val="0"/>
          <c:showPercent val="0"/>
          <c:showBubbleSize val="0"/>
        </c:dLbls>
        <c:axId val="2009192352"/>
        <c:axId val="1805754912"/>
      </c:scatterChart>
      <c:valAx>
        <c:axId val="2009192352"/>
        <c:scaling>
          <c:orientation val="minMax"/>
          <c:max val="1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54912"/>
        <c:crosses val="autoZero"/>
        <c:crossBetween val="midCat"/>
      </c:valAx>
      <c:valAx>
        <c:axId val="1805754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Carbion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192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Junk!$HD$2</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Junk!$HD$3:$HD$86</c:f>
              <c:numCache>
                <c:formatCode>General</c:formatCode>
                <c:ptCount val="84"/>
                <c:pt idx="0">
                  <c:v>#N/A</c:v>
                </c:pt>
                <c:pt idx="1">
                  <c:v>0.21999999999999886</c:v>
                </c:pt>
                <c:pt idx="2">
                  <c:v>-0.14000000000000057</c:v>
                </c:pt>
                <c:pt idx="3">
                  <c:v>-8.0000000000000071E-2</c:v>
                </c:pt>
                <c:pt idx="4">
                  <c:v>1.1899999999999995</c:v>
                </c:pt>
                <c:pt idx="5">
                  <c:v>8.0000000000000071E-2</c:v>
                </c:pt>
                <c:pt idx="6">
                  <c:v>9.9999999999997868E-3</c:v>
                </c:pt>
                <c:pt idx="7">
                  <c:v>9.9999999999999645E-2</c:v>
                </c:pt>
                <c:pt idx="8">
                  <c:v>0.21999999999999975</c:v>
                </c:pt>
                <c:pt idx="9">
                  <c:v>-0.44000000000000128</c:v>
                </c:pt>
                <c:pt idx="10">
                  <c:v>5.9999999999998721E-2</c:v>
                </c:pt>
                <c:pt idx="11">
                  <c:v>0.17999999999999972</c:v>
                </c:pt>
                <c:pt idx="12">
                  <c:v>#N/A</c:v>
                </c:pt>
                <c:pt idx="13">
                  <c:v>0.4399999999999995</c:v>
                </c:pt>
                <c:pt idx="14">
                  <c:v>-1.4000000000000004</c:v>
                </c:pt>
                <c:pt idx="15">
                  <c:v>0.1800000000000006</c:v>
                </c:pt>
                <c:pt idx="16">
                  <c:v>#N/A</c:v>
                </c:pt>
                <c:pt idx="17">
                  <c:v>#N/A</c:v>
                </c:pt>
                <c:pt idx="18">
                  <c:v>0.29000000000000092</c:v>
                </c:pt>
                <c:pt idx="19">
                  <c:v>0.12000000000000099</c:v>
                </c:pt>
                <c:pt idx="20">
                  <c:v>0.11999999999999922</c:v>
                </c:pt>
                <c:pt idx="21">
                  <c:v>0.48000000000000043</c:v>
                </c:pt>
                <c:pt idx="22">
                  <c:v>0.38000000000000078</c:v>
                </c:pt>
                <c:pt idx="23">
                  <c:v>#N/A</c:v>
                </c:pt>
                <c:pt idx="24">
                  <c:v>#N/A</c:v>
                </c:pt>
                <c:pt idx="25">
                  <c:v>#N/A</c:v>
                </c:pt>
                <c:pt idx="26">
                  <c:v>#N/A</c:v>
                </c:pt>
                <c:pt idx="27">
                  <c:v>9.9999999999997868E-3</c:v>
                </c:pt>
                <c:pt idx="28">
                  <c:v>#N/A</c:v>
                </c:pt>
                <c:pt idx="29">
                  <c:v>8.9999999999999858E-2</c:v>
                </c:pt>
                <c:pt idx="30">
                  <c:v>#N/A</c:v>
                </c:pt>
                <c:pt idx="31">
                  <c:v>-1.9999999999999574E-2</c:v>
                </c:pt>
                <c:pt idx="32">
                  <c:v>0.28999999999999915</c:v>
                </c:pt>
                <c:pt idx="33">
                  <c:v>#N/A</c:v>
                </c:pt>
                <c:pt idx="34">
                  <c:v>0.23000000000000043</c:v>
                </c:pt>
                <c:pt idx="35">
                  <c:v>0.16000000000000014</c:v>
                </c:pt>
                <c:pt idx="36">
                  <c:v>0.11999999999999922</c:v>
                </c:pt>
                <c:pt idx="37">
                  <c:v>#N/A</c:v>
                </c:pt>
                <c:pt idx="38">
                  <c:v>0.28999999999999915</c:v>
                </c:pt>
                <c:pt idx="39">
                  <c:v>7.0000000000000284E-2</c:v>
                </c:pt>
                <c:pt idx="40">
                  <c:v>#N/A</c:v>
                </c:pt>
                <c:pt idx="41">
                  <c:v>#N/A</c:v>
                </c:pt>
                <c:pt idx="42">
                  <c:v>#N/A</c:v>
                </c:pt>
                <c:pt idx="43">
                  <c:v>0.22000000000000064</c:v>
                </c:pt>
                <c:pt idx="44">
                  <c:v>2.9999999999999361E-2</c:v>
                </c:pt>
                <c:pt idx="45">
                  <c:v>0.11000000000000121</c:v>
                </c:pt>
              </c:numCache>
            </c:numRef>
          </c:yVal>
          <c:smooth val="0"/>
          <c:extLst>
            <c:ext xmlns:c16="http://schemas.microsoft.com/office/drawing/2014/chart" uri="{C3380CC4-5D6E-409C-BE32-E72D297353CC}">
              <c16:uniqueId val="{00000000-645C-44A0-90C6-E8C796A51F73}"/>
            </c:ext>
          </c:extLst>
        </c:ser>
        <c:dLbls>
          <c:showLegendKey val="0"/>
          <c:showVal val="0"/>
          <c:showCatName val="0"/>
          <c:showSerName val="0"/>
          <c:showPercent val="0"/>
          <c:showBubbleSize val="0"/>
        </c:dLbls>
        <c:axId val="1752818944"/>
        <c:axId val="1805726208"/>
      </c:scatterChart>
      <c:valAx>
        <c:axId val="1752818944"/>
        <c:scaling>
          <c:orientation val="minMax"/>
          <c:max val="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26208"/>
        <c:crosses val="autoZero"/>
        <c:crossBetween val="midCat"/>
      </c:valAx>
      <c:valAx>
        <c:axId val="1805726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1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a:t>
            </a:r>
            <a:r>
              <a:rPr lang="en-US" baseline="0"/>
              <a:t>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Junk!$HE$2</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Junk!$HC$3:$HC$86</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Junk!$HE$3:$HE$86</c:f>
              <c:numCache>
                <c:formatCode>General</c:formatCode>
                <c:ptCount val="84"/>
                <c:pt idx="0">
                  <c:v>#N/A</c:v>
                </c:pt>
                <c:pt idx="1">
                  <c:v>2</c:v>
                </c:pt>
                <c:pt idx="2">
                  <c:v>2</c:v>
                </c:pt>
                <c:pt idx="3">
                  <c:v>-28</c:v>
                </c:pt>
                <c:pt idx="4">
                  <c:v>30</c:v>
                </c:pt>
                <c:pt idx="5">
                  <c:v>128</c:v>
                </c:pt>
                <c:pt idx="6">
                  <c:v>34</c:v>
                </c:pt>
                <c:pt idx="7">
                  <c:v>#N/A</c:v>
                </c:pt>
                <c:pt idx="8">
                  <c:v>-47</c:v>
                </c:pt>
                <c:pt idx="9">
                  <c:v>-96</c:v>
                </c:pt>
                <c:pt idx="10">
                  <c:v>122</c:v>
                </c:pt>
                <c:pt idx="11">
                  <c:v>20</c:v>
                </c:pt>
                <c:pt idx="12">
                  <c:v>-22</c:v>
                </c:pt>
                <c:pt idx="13">
                  <c:v>-25</c:v>
                </c:pt>
                <c:pt idx="14">
                  <c:v>-13</c:v>
                </c:pt>
                <c:pt idx="15">
                  <c:v>59</c:v>
                </c:pt>
                <c:pt idx="16">
                  <c:v>#N/A</c:v>
                </c:pt>
                <c:pt idx="17">
                  <c:v>#N/A</c:v>
                </c:pt>
                <c:pt idx="18">
                  <c:v>-83</c:v>
                </c:pt>
                <c:pt idx="19">
                  <c:v>-50</c:v>
                </c:pt>
                <c:pt idx="20">
                  <c:v>18</c:v>
                </c:pt>
                <c:pt idx="21">
                  <c:v>84</c:v>
                </c:pt>
                <c:pt idx="22">
                  <c:v>24</c:v>
                </c:pt>
                <c:pt idx="23">
                  <c:v>#N/A</c:v>
                </c:pt>
                <c:pt idx="24">
                  <c:v>#N/A</c:v>
                </c:pt>
                <c:pt idx="25">
                  <c:v>#N/A</c:v>
                </c:pt>
                <c:pt idx="26">
                  <c:v>#N/A</c:v>
                </c:pt>
                <c:pt idx="27">
                  <c:v>-67</c:v>
                </c:pt>
                <c:pt idx="28">
                  <c:v>#N/A</c:v>
                </c:pt>
                <c:pt idx="29">
                  <c:v>-5</c:v>
                </c:pt>
                <c:pt idx="30">
                  <c:v>#N/A</c:v>
                </c:pt>
                <c:pt idx="31">
                  <c:v>-15</c:v>
                </c:pt>
                <c:pt idx="32">
                  <c:v>-11</c:v>
                </c:pt>
                <c:pt idx="33">
                  <c:v>#N/A</c:v>
                </c:pt>
                <c:pt idx="34">
                  <c:v>-21</c:v>
                </c:pt>
                <c:pt idx="35">
                  <c:v>-10</c:v>
                </c:pt>
                <c:pt idx="36">
                  <c:v>-48</c:v>
                </c:pt>
                <c:pt idx="37">
                  <c:v>#N/A</c:v>
                </c:pt>
                <c:pt idx="38">
                  <c:v>-16</c:v>
                </c:pt>
                <c:pt idx="39">
                  <c:v>-74</c:v>
                </c:pt>
                <c:pt idx="40">
                  <c:v>#N/A</c:v>
                </c:pt>
                <c:pt idx="41">
                  <c:v>#N/A</c:v>
                </c:pt>
                <c:pt idx="42">
                  <c:v>#N/A</c:v>
                </c:pt>
                <c:pt idx="43">
                  <c:v>-2</c:v>
                </c:pt>
                <c:pt idx="44">
                  <c:v>-7</c:v>
                </c:pt>
                <c:pt idx="45">
                  <c:v>#N/A</c:v>
                </c:pt>
              </c:numCache>
            </c:numRef>
          </c:yVal>
          <c:smooth val="0"/>
          <c:extLst>
            <c:ext xmlns:c16="http://schemas.microsoft.com/office/drawing/2014/chart" uri="{C3380CC4-5D6E-409C-BE32-E72D297353CC}">
              <c16:uniqueId val="{00000000-247C-448C-BDA8-9624F8875506}"/>
            </c:ext>
          </c:extLst>
        </c:ser>
        <c:dLbls>
          <c:showLegendKey val="0"/>
          <c:showVal val="0"/>
          <c:showCatName val="0"/>
          <c:showSerName val="0"/>
          <c:showPercent val="0"/>
          <c:showBubbleSize val="0"/>
        </c:dLbls>
        <c:axId val="1976573600"/>
        <c:axId val="1805793184"/>
      </c:scatterChart>
      <c:valAx>
        <c:axId val="1976573600"/>
        <c:scaling>
          <c:orientation val="minMax"/>
          <c:max val="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3184"/>
        <c:crosses val="autoZero"/>
        <c:crossBetween val="midCat"/>
      </c:valAx>
      <c:valAx>
        <c:axId val="1805793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3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Junk!$LE$2</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Junk!$LE$3:$LE$86</c:f>
              <c:numCache>
                <c:formatCode>General</c:formatCode>
                <c:ptCount val="84"/>
                <c:pt idx="0">
                  <c:v>-0.38276855535738796</c:v>
                </c:pt>
                <c:pt idx="1">
                  <c:v>-0.19207024283166452</c:v>
                </c:pt>
                <c:pt idx="2">
                  <c:v>-0.37042118260392431</c:v>
                </c:pt>
                <c:pt idx="3">
                  <c:v>-0.23322815200987757</c:v>
                </c:pt>
                <c:pt idx="4">
                  <c:v>-0.13719303059404631</c:v>
                </c:pt>
                <c:pt idx="5">
                  <c:v>-0.288105364247496</c:v>
                </c:pt>
                <c:pt idx="6">
                  <c:v>-0.46645630401975557</c:v>
                </c:pt>
                <c:pt idx="7">
                  <c:v>-0.30182466699999999</c:v>
                </c:pt>
                <c:pt idx="8">
                  <c:v>-0.74084236499999978</c:v>
                </c:pt>
                <c:pt idx="9">
                  <c:v>-0.30182466730690072</c:v>
                </c:pt>
                <c:pt idx="10">
                  <c:v>-0.89175469886129788</c:v>
                </c:pt>
                <c:pt idx="11">
                  <c:v>-0.82315818356427495</c:v>
                </c:pt>
                <c:pt idx="12">
                  <c:v>-1.1730004115790917</c:v>
                </c:pt>
                <c:pt idx="13">
                  <c:v>#N/A</c:v>
                </c:pt>
                <c:pt idx="14">
                  <c:v>-0.42529839484154219</c:v>
                </c:pt>
                <c:pt idx="15">
                  <c:v>1.3719303059404608E-2</c:v>
                </c:pt>
                <c:pt idx="16">
                  <c:v>#N/A</c:v>
                </c:pt>
                <c:pt idx="17">
                  <c:v>-0.45454545454545459</c:v>
                </c:pt>
                <c:pt idx="18">
                  <c:v>-0.12345679012345678</c:v>
                </c:pt>
                <c:pt idx="19">
                  <c:v>-0.21043771043771065</c:v>
                </c:pt>
                <c:pt idx="20">
                  <c:v>-0.3367003367003365</c:v>
                </c:pt>
                <c:pt idx="21">
                  <c:v>-0.45763499999999979</c:v>
                </c:pt>
                <c:pt idx="22">
                  <c:v>-0.15254499999999993</c:v>
                </c:pt>
                <c:pt idx="23">
                  <c:v>-8.3206000000000113E-2</c:v>
                </c:pt>
                <c:pt idx="24">
                  <c:v>-0.42989800000000011</c:v>
                </c:pt>
                <c:pt idx="25">
                  <c:v>-0.42989800000000011</c:v>
                </c:pt>
                <c:pt idx="26">
                  <c:v>-0.62404599999999988</c:v>
                </c:pt>
                <c:pt idx="27">
                  <c:v>-0.47031158100000003</c:v>
                </c:pt>
                <c:pt idx="28">
                  <c:v>-1.2492651379999999</c:v>
                </c:pt>
                <c:pt idx="29">
                  <c:v>-0.45561434400000067</c:v>
                </c:pt>
                <c:pt idx="30">
                  <c:v>-0.57319224000000002</c:v>
                </c:pt>
                <c:pt idx="31">
                  <c:v>-0.41152263400000022</c:v>
                </c:pt>
                <c:pt idx="32">
                  <c:v>-0.55849500299999999</c:v>
                </c:pt>
                <c:pt idx="33">
                  <c:v>-0.85243974099999953</c:v>
                </c:pt>
                <c:pt idx="34">
                  <c:v>-1.2639623759999994</c:v>
                </c:pt>
                <c:pt idx="35">
                  <c:v>-2.3522822739999998</c:v>
                </c:pt>
                <c:pt idx="36">
                  <c:v>-0.91010921299999992</c:v>
                </c:pt>
                <c:pt idx="37">
                  <c:v>#N/A</c:v>
                </c:pt>
                <c:pt idx="38">
                  <c:v>-2.7023242789999999</c:v>
                </c:pt>
                <c:pt idx="39">
                  <c:v>-4.0380845699999997</c:v>
                </c:pt>
                <c:pt idx="40">
                  <c:v>#N/A</c:v>
                </c:pt>
                <c:pt idx="41">
                  <c:v>#N/A</c:v>
                </c:pt>
                <c:pt idx="42">
                  <c:v>-0.23802856399999994</c:v>
                </c:pt>
                <c:pt idx="43">
                  <c:v>-0.135816298</c:v>
                </c:pt>
                <c:pt idx="44">
                  <c:v>-0.36264351700000019</c:v>
                </c:pt>
                <c:pt idx="45">
                  <c:v>-0.18202184299999979</c:v>
                </c:pt>
              </c:numCache>
            </c:numRef>
          </c:yVal>
          <c:smooth val="0"/>
          <c:extLst>
            <c:ext xmlns:c16="http://schemas.microsoft.com/office/drawing/2014/chart" uri="{C3380CC4-5D6E-409C-BE32-E72D297353CC}">
              <c16:uniqueId val="{00000000-214F-4E2E-8D27-F73217C50ACE}"/>
            </c:ext>
          </c:extLst>
        </c:ser>
        <c:dLbls>
          <c:showLegendKey val="0"/>
          <c:showVal val="0"/>
          <c:showCatName val="0"/>
          <c:showSerName val="0"/>
          <c:showPercent val="0"/>
          <c:showBubbleSize val="0"/>
        </c:dLbls>
        <c:axId val="1976604800"/>
        <c:axId val="2000415424"/>
      </c:scatterChart>
      <c:valAx>
        <c:axId val="1976604800"/>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15424"/>
        <c:crosses val="autoZero"/>
        <c:crossBetween val="midCat"/>
      </c:valAx>
      <c:valAx>
        <c:axId val="2000415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60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Junk!$LF$2</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Junk!$LF$3:$LF$86</c:f>
              <c:numCache>
                <c:formatCode>General</c:formatCode>
                <c:ptCount val="84"/>
                <c:pt idx="0">
                  <c:v>-2.7161026000000005E-2</c:v>
                </c:pt>
                <c:pt idx="1">
                  <c:v>-2.9101100000000005E-3</c:v>
                </c:pt>
                <c:pt idx="2">
                  <c:v>-2.9424444999999994E-2</c:v>
                </c:pt>
                <c:pt idx="3">
                  <c:v>-7.5447299999999995E-3</c:v>
                </c:pt>
                <c:pt idx="4">
                  <c:v>-9.7003670000000014E-3</c:v>
                </c:pt>
                <c:pt idx="5">
                  <c:v>-1.2933822000000005E-2</c:v>
                </c:pt>
                <c:pt idx="6">
                  <c:v>-8.4069839999999993E-3</c:v>
                </c:pt>
                <c:pt idx="7">
                  <c:v>-2.7807716999999996E-2</c:v>
                </c:pt>
                <c:pt idx="8">
                  <c:v>-1.4011640439749964E-2</c:v>
                </c:pt>
                <c:pt idx="9">
                  <c:v>2.2634188402672999E-3</c:v>
                </c:pt>
                <c:pt idx="10">
                  <c:v>1.4334985988359564E-2</c:v>
                </c:pt>
                <c:pt idx="11">
                  <c:v>9.3770209096788112E-3</c:v>
                </c:pt>
                <c:pt idx="12">
                  <c:v>-8.0728605302867018E-2</c:v>
                </c:pt>
                <c:pt idx="13">
                  <c:v>#N/A</c:v>
                </c:pt>
                <c:pt idx="14">
                  <c:v>-0.11403319680965726</c:v>
                </c:pt>
                <c:pt idx="15">
                  <c:v>-1.3149385643457634E-2</c:v>
                </c:pt>
                <c:pt idx="16">
                  <c:v>#N/A</c:v>
                </c:pt>
                <c:pt idx="17">
                  <c:v>-4.899900453489657E-2</c:v>
                </c:pt>
                <c:pt idx="18">
                  <c:v>-4.1809534343546076E-2</c:v>
                </c:pt>
                <c:pt idx="19">
                  <c:v>-6.3046123216458361E-3</c:v>
                </c:pt>
                <c:pt idx="20">
                  <c:v>-1.448954761641412E-2</c:v>
                </c:pt>
                <c:pt idx="21">
                  <c:v>-6.962999999999997E-3</c:v>
                </c:pt>
                <c:pt idx="22">
                  <c:v>-4.4209999999999944E-3</c:v>
                </c:pt>
                <c:pt idx="23">
                  <c:v>-1.1051999999999979E-2</c:v>
                </c:pt>
                <c:pt idx="24">
                  <c:v>-1.4147E-2</c:v>
                </c:pt>
                <c:pt idx="25">
                  <c:v>-1.5251999999999995E-2</c:v>
                </c:pt>
                <c:pt idx="26">
                  <c:v>-1.0278000000000002E-2</c:v>
                </c:pt>
                <c:pt idx="27">
                  <c:v>-5.1949999999999982E-3</c:v>
                </c:pt>
                <c:pt idx="28">
                  <c:v>#N/A</c:v>
                </c:pt>
                <c:pt idx="29">
                  <c:v>-2.1000000000000019E-2</c:v>
                </c:pt>
                <c:pt idx="30">
                  <c:v>#N/A</c:v>
                </c:pt>
                <c:pt idx="31">
                  <c:v>-5.2929999999999991E-3</c:v>
                </c:pt>
                <c:pt idx="32">
                  <c:v>6.3950000000000014E-3</c:v>
                </c:pt>
                <c:pt idx="33">
                  <c:v>#N/A</c:v>
                </c:pt>
                <c:pt idx="34">
                  <c:v>3.1979999999999995E-3</c:v>
                </c:pt>
                <c:pt idx="35">
                  <c:v>-6.0304257E-2</c:v>
                </c:pt>
                <c:pt idx="36">
                  <c:v>-4.3887490000000001E-2</c:v>
                </c:pt>
                <c:pt idx="37">
                  <c:v>#N/A</c:v>
                </c:pt>
                <c:pt idx="38">
                  <c:v>-8.5476633999999996E-2</c:v>
                </c:pt>
                <c:pt idx="39">
                  <c:v>-0.23311809099999997</c:v>
                </c:pt>
                <c:pt idx="40">
                  <c:v>#N/A</c:v>
                </c:pt>
                <c:pt idx="41">
                  <c:v>#N/A</c:v>
                </c:pt>
                <c:pt idx="42">
                  <c:v>-1.6088432E-2</c:v>
                </c:pt>
                <c:pt idx="43">
                  <c:v>-3.5679107000000002E-2</c:v>
                </c:pt>
                <c:pt idx="44">
                  <c:v>-1.1272847000000003E-2</c:v>
                </c:pt>
                <c:pt idx="45">
                  <c:v>-5.4722550000000092E-3</c:v>
                </c:pt>
              </c:numCache>
            </c:numRef>
          </c:yVal>
          <c:smooth val="0"/>
          <c:extLst>
            <c:ext xmlns:c16="http://schemas.microsoft.com/office/drawing/2014/chart" uri="{C3380CC4-5D6E-409C-BE32-E72D297353CC}">
              <c16:uniqueId val="{00000000-9BDC-4A7B-BCFE-8FB4FFE87215}"/>
            </c:ext>
          </c:extLst>
        </c:ser>
        <c:dLbls>
          <c:showLegendKey val="0"/>
          <c:showVal val="0"/>
          <c:showCatName val="0"/>
          <c:showSerName val="0"/>
          <c:showPercent val="0"/>
          <c:showBubbleSize val="0"/>
        </c:dLbls>
        <c:axId val="1517775808"/>
        <c:axId val="2000392544"/>
      </c:scatterChart>
      <c:valAx>
        <c:axId val="151777580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92544"/>
        <c:crosses val="autoZero"/>
        <c:crossBetween val="midCat"/>
      </c:valAx>
      <c:valAx>
        <c:axId val="2000392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75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Junk!$LG$2</c:f>
              <c:strCache>
                <c:ptCount val="1"/>
                <c:pt idx="0">
                  <c:v>Nitrate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Junk!$LG$3:$LG$86</c:f>
              <c:numCache>
                <c:formatCode>General</c:formatCode>
                <c:ptCount val="84"/>
                <c:pt idx="0">
                  <c:v>-0.20700000000000007</c:v>
                </c:pt>
                <c:pt idx="1">
                  <c:v>-0.20999999999999996</c:v>
                </c:pt>
                <c:pt idx="2">
                  <c:v>-0.29000000000000004</c:v>
                </c:pt>
                <c:pt idx="3">
                  <c:v>-0.18999999999999995</c:v>
                </c:pt>
                <c:pt idx="4">
                  <c:v>-0.29999999999999982</c:v>
                </c:pt>
                <c:pt idx="5">
                  <c:v>-0.39999999999999991</c:v>
                </c:pt>
                <c:pt idx="6">
                  <c:v>-0.37000000000000011</c:v>
                </c:pt>
                <c:pt idx="7">
                  <c:v>-0.31000000000000005</c:v>
                </c:pt>
                <c:pt idx="8">
                  <c:v>-0.86999999999999922</c:v>
                </c:pt>
                <c:pt idx="9">
                  <c:v>-0.55000000000000027</c:v>
                </c:pt>
                <c:pt idx="10">
                  <c:v>-0.93000000000000016</c:v>
                </c:pt>
                <c:pt idx="11">
                  <c:v>-0.78</c:v>
                </c:pt>
                <c:pt idx="12">
                  <c:v>-0.83799999999999997</c:v>
                </c:pt>
                <c:pt idx="13">
                  <c:v>#N/A</c:v>
                </c:pt>
                <c:pt idx="14">
                  <c:v>-0.13300000000000001</c:v>
                </c:pt>
                <c:pt idx="15">
                  <c:v>0.192</c:v>
                </c:pt>
                <c:pt idx="16">
                  <c:v>#N/A</c:v>
                </c:pt>
                <c:pt idx="17">
                  <c:v>-0.23699999999999999</c:v>
                </c:pt>
                <c:pt idx="18">
                  <c:v>-2.5300000000000003E-2</c:v>
                </c:pt>
                <c:pt idx="19">
                  <c:v>-0.2200000000000002</c:v>
                </c:pt>
                <c:pt idx="20">
                  <c:v>-0.36999999999999988</c:v>
                </c:pt>
                <c:pt idx="21">
                  <c:v>-0.29000000000000004</c:v>
                </c:pt>
                <c:pt idx="22">
                  <c:v>-0.22999999999999998</c:v>
                </c:pt>
                <c:pt idx="23">
                  <c:v>0.37999999999999989</c:v>
                </c:pt>
                <c:pt idx="24">
                  <c:v>-0.35000000000000009</c:v>
                </c:pt>
                <c:pt idx="25">
                  <c:v>-0.31999999999999984</c:v>
                </c:pt>
                <c:pt idx="26">
                  <c:v>-0.46000000000000019</c:v>
                </c:pt>
                <c:pt idx="27">
                  <c:v>-0.35999999999999988</c:v>
                </c:pt>
                <c:pt idx="28">
                  <c:v>-0.60000000000000009</c:v>
                </c:pt>
                <c:pt idx="29">
                  <c:v>-0.3199999999999994</c:v>
                </c:pt>
                <c:pt idx="30">
                  <c:v>-0.25999999999999979</c:v>
                </c:pt>
                <c:pt idx="31">
                  <c:v>#N/A</c:v>
                </c:pt>
                <c:pt idx="32">
                  <c:v>-0.55000000000000004</c:v>
                </c:pt>
                <c:pt idx="33">
                  <c:v>-0.66999999999999993</c:v>
                </c:pt>
                <c:pt idx="34">
                  <c:v>-0.86000000000000032</c:v>
                </c:pt>
                <c:pt idx="35">
                  <c:v>-1.1000000000000001</c:v>
                </c:pt>
                <c:pt idx="36">
                  <c:v>-0.31999999999999984</c:v>
                </c:pt>
                <c:pt idx="37">
                  <c:v>9.9999999999999867E-2</c:v>
                </c:pt>
                <c:pt idx="38">
                  <c:v>-0.65999999999999992</c:v>
                </c:pt>
                <c:pt idx="39">
                  <c:v>-3.2239999999999998</c:v>
                </c:pt>
                <c:pt idx="40">
                  <c:v>#N/A</c:v>
                </c:pt>
                <c:pt idx="41">
                  <c:v>#N/A</c:v>
                </c:pt>
                <c:pt idx="42">
                  <c:v>-0.18999999999999995</c:v>
                </c:pt>
                <c:pt idx="43">
                  <c:v>2.07E-2</c:v>
                </c:pt>
                <c:pt idx="44">
                  <c:v>-0.30100000000000005</c:v>
                </c:pt>
                <c:pt idx="45">
                  <c:v>-0.2200000000000002</c:v>
                </c:pt>
              </c:numCache>
            </c:numRef>
          </c:yVal>
          <c:smooth val="0"/>
          <c:extLst>
            <c:ext xmlns:c16="http://schemas.microsoft.com/office/drawing/2014/chart" uri="{C3380CC4-5D6E-409C-BE32-E72D297353CC}">
              <c16:uniqueId val="{00000000-9716-4A2F-BFB5-9DB012E371BC}"/>
            </c:ext>
          </c:extLst>
        </c:ser>
        <c:dLbls>
          <c:showLegendKey val="0"/>
          <c:showVal val="0"/>
          <c:showCatName val="0"/>
          <c:showSerName val="0"/>
          <c:showPercent val="0"/>
          <c:showBubbleSize val="0"/>
        </c:dLbls>
        <c:axId val="1984290608"/>
        <c:axId val="1747466608"/>
      </c:scatterChart>
      <c:valAx>
        <c:axId val="198429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66608"/>
        <c:crosses val="autoZero"/>
        <c:crossBetween val="midCat"/>
      </c:valAx>
      <c:valAx>
        <c:axId val="1747466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90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Junk!$LJ$2</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Junk!$LJ$3:$LJ$86</c:f>
              <c:numCache>
                <c:formatCode>General</c:formatCode>
                <c:ptCount val="84"/>
                <c:pt idx="0">
                  <c:v>-2.2853333330000001</c:v>
                </c:pt>
                <c:pt idx="1">
                  <c:v>-0.69533529399999994</c:v>
                </c:pt>
                <c:pt idx="2">
                  <c:v>-3.8807999999999998</c:v>
                </c:pt>
                <c:pt idx="3">
                  <c:v>-1.0219612299999987</c:v>
                </c:pt>
                <c:pt idx="4">
                  <c:v>-1.5350317659999999</c:v>
                </c:pt>
                <c:pt idx="5">
                  <c:v>-1.0847216340000001</c:v>
                </c:pt>
                <c:pt idx="6">
                  <c:v>-0.72829500299999994</c:v>
                </c:pt>
                <c:pt idx="7">
                  <c:v>-9.0165574600000014</c:v>
                </c:pt>
                <c:pt idx="8">
                  <c:v>-2.9759999999999991</c:v>
                </c:pt>
                <c:pt idx="9">
                  <c:v>-1.2992000000000004</c:v>
                </c:pt>
                <c:pt idx="10">
                  <c:v>3.7326256830000002</c:v>
                </c:pt>
                <c:pt idx="11">
                  <c:v>8.3263333329999991</c:v>
                </c:pt>
                <c:pt idx="12">
                  <c:v>-3.6308135999999713E-2</c:v>
                </c:pt>
                <c:pt idx="13">
                  <c:v>#N/A</c:v>
                </c:pt>
                <c:pt idx="14">
                  <c:v>1.2946326530000007</c:v>
                </c:pt>
                <c:pt idx="15">
                  <c:v>0.14451851900000001</c:v>
                </c:pt>
                <c:pt idx="16">
                  <c:v>#N/A</c:v>
                </c:pt>
                <c:pt idx="17">
                  <c:v>-1.0186328060000001</c:v>
                </c:pt>
                <c:pt idx="18">
                  <c:v>10.561620570000001</c:v>
                </c:pt>
                <c:pt idx="19">
                  <c:v>1.2867886440000005</c:v>
                </c:pt>
                <c:pt idx="20">
                  <c:v>-3.1490856500000004</c:v>
                </c:pt>
                <c:pt idx="21">
                  <c:v>-1.9227861110000002</c:v>
                </c:pt>
                <c:pt idx="22">
                  <c:v>-1.153714149</c:v>
                </c:pt>
                <c:pt idx="23">
                  <c:v>-56.453233230000009</c:v>
                </c:pt>
                <c:pt idx="24">
                  <c:v>-1.5003626680000002</c:v>
                </c:pt>
                <c:pt idx="25">
                  <c:v>-1.2580932519999992</c:v>
                </c:pt>
                <c:pt idx="26">
                  <c:v>-3.1303460326273282</c:v>
                </c:pt>
                <c:pt idx="27">
                  <c:v>-1.5180636960666647</c:v>
                </c:pt>
                <c:pt idx="28">
                  <c:v>#N/A</c:v>
                </c:pt>
                <c:pt idx="29">
                  <c:v>-3.4526451612903202</c:v>
                </c:pt>
                <c:pt idx="30">
                  <c:v>#N/A</c:v>
                </c:pt>
                <c:pt idx="31">
                  <c:v>-0.93745488261200283</c:v>
                </c:pt>
                <c:pt idx="32">
                  <c:v>0.19704517126583765</c:v>
                </c:pt>
                <c:pt idx="33">
                  <c:v>#N/A</c:v>
                </c:pt>
                <c:pt idx="34">
                  <c:v>-0.44312714776631701</c:v>
                </c:pt>
                <c:pt idx="35">
                  <c:v>-10.105879006892851</c:v>
                </c:pt>
                <c:pt idx="36">
                  <c:v>#N/A</c:v>
                </c:pt>
                <c:pt idx="37">
                  <c:v>#N/A</c:v>
                </c:pt>
                <c:pt idx="38">
                  <c:v>-6.9250340136054422</c:v>
                </c:pt>
                <c:pt idx="39">
                  <c:v>-3.2443327863109084</c:v>
                </c:pt>
                <c:pt idx="40">
                  <c:v>#N/A</c:v>
                </c:pt>
                <c:pt idx="41">
                  <c:v>#N/A</c:v>
                </c:pt>
                <c:pt idx="42">
                  <c:v>-3.6046978518369723</c:v>
                </c:pt>
                <c:pt idx="43">
                  <c:v>-9.3764318442158157E-2</c:v>
                </c:pt>
                <c:pt idx="44">
                  <c:v>-0.44226661539188084</c:v>
                </c:pt>
                <c:pt idx="45">
                  <c:v>-18.335551763367473</c:v>
                </c:pt>
              </c:numCache>
            </c:numRef>
          </c:yVal>
          <c:smooth val="0"/>
          <c:extLst>
            <c:ext xmlns:c16="http://schemas.microsoft.com/office/drawing/2014/chart" uri="{C3380CC4-5D6E-409C-BE32-E72D297353CC}">
              <c16:uniqueId val="{00000000-4FFD-419F-A766-0E023E65C5C3}"/>
            </c:ext>
          </c:extLst>
        </c:ser>
        <c:dLbls>
          <c:showLegendKey val="0"/>
          <c:showVal val="0"/>
          <c:showCatName val="0"/>
          <c:showSerName val="0"/>
          <c:showPercent val="0"/>
          <c:showBubbleSize val="0"/>
        </c:dLbls>
        <c:axId val="1983747728"/>
        <c:axId val="1747442064"/>
      </c:scatterChart>
      <c:valAx>
        <c:axId val="198374772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42064"/>
        <c:crosses val="autoZero"/>
        <c:crossBetween val="midCat"/>
      </c:valAx>
      <c:valAx>
        <c:axId val="1747442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a:t>
                </a:r>
                <a:r>
                  <a:rPr lang="en-US" baseline="0"/>
                  <a:t> Sediment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747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Junk!$LN$2</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Junk!$LN$3:$LN$86</c:f>
              <c:numCache>
                <c:formatCode>General</c:formatCode>
                <c:ptCount val="84"/>
                <c:pt idx="0">
                  <c:v>-1.44</c:v>
                </c:pt>
                <c:pt idx="1">
                  <c:v>-0.35000000000000053</c:v>
                </c:pt>
                <c:pt idx="2">
                  <c:v>-0.18999999999999995</c:v>
                </c:pt>
                <c:pt idx="3">
                  <c:v>-0.32000000000000028</c:v>
                </c:pt>
                <c:pt idx="4">
                  <c:v>1.0000000000000231E-2</c:v>
                </c:pt>
                <c:pt idx="5">
                  <c:v>-2.9999999999999805E-2</c:v>
                </c:pt>
                <c:pt idx="6">
                  <c:v>-8.0000000000000071E-2</c:v>
                </c:pt>
                <c:pt idx="7">
                  <c:v>-0.17199999999999993</c:v>
                </c:pt>
                <c:pt idx="8">
                  <c:v>-0.31599999999999984</c:v>
                </c:pt>
                <c:pt idx="9">
                  <c:v>-0.11699999999999999</c:v>
                </c:pt>
                <c:pt idx="10">
                  <c:v>-0.28699999999999992</c:v>
                </c:pt>
                <c:pt idx="11">
                  <c:v>-0.51899999999999968</c:v>
                </c:pt>
                <c:pt idx="12">
                  <c:v>-2.1379999999999999</c:v>
                </c:pt>
                <c:pt idx="13">
                  <c:v>#N/A</c:v>
                </c:pt>
                <c:pt idx="14">
                  <c:v>-1.6019999999999999</c:v>
                </c:pt>
                <c:pt idx="15">
                  <c:v>-0.7710000000000008</c:v>
                </c:pt>
                <c:pt idx="16">
                  <c:v>#N/A</c:v>
                </c:pt>
                <c:pt idx="17">
                  <c:v>-3.0590000000000002</c:v>
                </c:pt>
                <c:pt idx="18">
                  <c:v>-1.7760000000000002</c:v>
                </c:pt>
                <c:pt idx="19">
                  <c:v>6.899999999999995E-2</c:v>
                </c:pt>
                <c:pt idx="20">
                  <c:v>-0.25499999999999989</c:v>
                </c:pt>
                <c:pt idx="21">
                  <c:v>#N/A</c:v>
                </c:pt>
                <c:pt idx="22">
                  <c:v>-0.15739999999999998</c:v>
                </c:pt>
                <c:pt idx="23">
                  <c:v>-0.35289999999999999</c:v>
                </c:pt>
                <c:pt idx="24">
                  <c:v>-0.24180000000000001</c:v>
                </c:pt>
                <c:pt idx="25">
                  <c:v>-0.26800000000000024</c:v>
                </c:pt>
                <c:pt idx="26">
                  <c:v>-0.22970000000000024</c:v>
                </c:pt>
                <c:pt idx="27">
                  <c:v>-0.44629201216976888</c:v>
                </c:pt>
                <c:pt idx="28">
                  <c:v>#N/A</c:v>
                </c:pt>
                <c:pt idx="29">
                  <c:v>-2.08019194998732E-2</c:v>
                </c:pt>
                <c:pt idx="30">
                  <c:v>#N/A</c:v>
                </c:pt>
                <c:pt idx="31">
                  <c:v>-0.40117987606898797</c:v>
                </c:pt>
                <c:pt idx="32">
                  <c:v>-0.25242108158013643</c:v>
                </c:pt>
                <c:pt idx="33">
                  <c:v>-0.28679749346848205</c:v>
                </c:pt>
                <c:pt idx="34">
                  <c:v>-0.38403362995265855</c:v>
                </c:pt>
                <c:pt idx="35">
                  <c:v>-1.2699628734751611</c:v>
                </c:pt>
                <c:pt idx="36">
                  <c:v>-1.0352210890000002</c:v>
                </c:pt>
                <c:pt idx="37">
                  <c:v>-5.7948807999999907E-2</c:v>
                </c:pt>
                <c:pt idx="38">
                  <c:v>-1.48090462</c:v>
                </c:pt>
                <c:pt idx="39">
                  <c:v>-2.6810779579999995</c:v>
                </c:pt>
                <c:pt idx="40">
                  <c:v>#N/A</c:v>
                </c:pt>
                <c:pt idx="41">
                  <c:v>#N/A</c:v>
                </c:pt>
                <c:pt idx="42">
                  <c:v>-0.41115138699999942</c:v>
                </c:pt>
                <c:pt idx="43">
                  <c:v>-2.2921689819999997</c:v>
                </c:pt>
                <c:pt idx="44">
                  <c:v>-0.58133950099999998</c:v>
                </c:pt>
                <c:pt idx="45">
                  <c:v>-9.8531850999999726E-2</c:v>
                </c:pt>
              </c:numCache>
            </c:numRef>
          </c:yVal>
          <c:smooth val="0"/>
          <c:extLst>
            <c:ext xmlns:c16="http://schemas.microsoft.com/office/drawing/2014/chart" uri="{C3380CC4-5D6E-409C-BE32-E72D297353CC}">
              <c16:uniqueId val="{00000000-E27F-472A-B513-CE50D9CF405B}"/>
            </c:ext>
          </c:extLst>
        </c:ser>
        <c:dLbls>
          <c:showLegendKey val="0"/>
          <c:showVal val="0"/>
          <c:showCatName val="0"/>
          <c:showSerName val="0"/>
          <c:showPercent val="0"/>
          <c:showBubbleSize val="0"/>
        </c:dLbls>
        <c:axId val="1983644128"/>
        <c:axId val="1747424592"/>
      </c:scatterChart>
      <c:valAx>
        <c:axId val="1983644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24592"/>
        <c:crosses val="autoZero"/>
        <c:crossBetween val="midCat"/>
      </c:valAx>
      <c:valAx>
        <c:axId val="174742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44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Junk!$LC$2</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Junk!$LC$3:$LC$86</c:f>
              <c:numCache>
                <c:formatCode>General</c:formatCode>
                <c:ptCount val="84"/>
                <c:pt idx="0">
                  <c:v>0.32000000000000028</c:v>
                </c:pt>
                <c:pt idx="1">
                  <c:v>-0.14000000000000057</c:v>
                </c:pt>
                <c:pt idx="2">
                  <c:v>-9.9999999999997868E-3</c:v>
                </c:pt>
                <c:pt idx="3">
                  <c:v>-3.6388000000000003</c:v>
                </c:pt>
                <c:pt idx="4">
                  <c:v>0.12000000000000099</c:v>
                </c:pt>
                <c:pt idx="5">
                  <c:v>0.32000000000000028</c:v>
                </c:pt>
                <c:pt idx="6">
                  <c:v>5.9999999999998721E-2</c:v>
                </c:pt>
                <c:pt idx="7">
                  <c:v>-0.21999999999999886</c:v>
                </c:pt>
                <c:pt idx="8">
                  <c:v>0.25</c:v>
                </c:pt>
                <c:pt idx="9">
                  <c:v>-0.9399999999999995</c:v>
                </c:pt>
                <c:pt idx="10">
                  <c:v>-0.41000000000000014</c:v>
                </c:pt>
                <c:pt idx="11">
                  <c:v>-0.58999999999999986</c:v>
                </c:pt>
                <c:pt idx="12">
                  <c:v>-0.22000000000000064</c:v>
                </c:pt>
                <c:pt idx="13">
                  <c:v>#N/A</c:v>
                </c:pt>
                <c:pt idx="14">
                  <c:v>-0.44000000000000128</c:v>
                </c:pt>
                <c:pt idx="15">
                  <c:v>-0.12000000000000099</c:v>
                </c:pt>
                <c:pt idx="16">
                  <c:v>#N/A</c:v>
                </c:pt>
                <c:pt idx="17">
                  <c:v>#N/A</c:v>
                </c:pt>
                <c:pt idx="18">
                  <c:v>-1.9999999999999574E-2</c:v>
                </c:pt>
                <c:pt idx="19">
                  <c:v>-0.13999999999999879</c:v>
                </c:pt>
                <c:pt idx="20">
                  <c:v>-0.34999999999999964</c:v>
                </c:pt>
                <c:pt idx="21">
                  <c:v>-4.9999999999998934E-2</c:v>
                </c:pt>
                <c:pt idx="22">
                  <c:v>-3.9999999999999147E-2</c:v>
                </c:pt>
                <c:pt idx="23">
                  <c:v>#N/A</c:v>
                </c:pt>
                <c:pt idx="24">
                  <c:v>#N/A</c:v>
                </c:pt>
                <c:pt idx="25">
                  <c:v>#N/A</c:v>
                </c:pt>
                <c:pt idx="26">
                  <c:v>#N/A</c:v>
                </c:pt>
                <c:pt idx="27">
                  <c:v>-0.19999999999999929</c:v>
                </c:pt>
                <c:pt idx="28">
                  <c:v>#N/A</c:v>
                </c:pt>
                <c:pt idx="29">
                  <c:v>-0.11000000000000121</c:v>
                </c:pt>
                <c:pt idx="30">
                  <c:v>#N/A</c:v>
                </c:pt>
                <c:pt idx="31">
                  <c:v>-0.25</c:v>
                </c:pt>
                <c:pt idx="32">
                  <c:v>-0.49000000000000021</c:v>
                </c:pt>
                <c:pt idx="33">
                  <c:v>#N/A</c:v>
                </c:pt>
                <c:pt idx="34">
                  <c:v>-0.4399999999999995</c:v>
                </c:pt>
                <c:pt idx="35">
                  <c:v>-0.41999999999999993</c:v>
                </c:pt>
                <c:pt idx="36">
                  <c:v>-0.13999999999999879</c:v>
                </c:pt>
                <c:pt idx="37">
                  <c:v>#N/A</c:v>
                </c:pt>
                <c:pt idx="38">
                  <c:v>-0.22000000000000064</c:v>
                </c:pt>
                <c:pt idx="39">
                  <c:v>-1.9999999999999574E-2</c:v>
                </c:pt>
                <c:pt idx="40">
                  <c:v>#N/A</c:v>
                </c:pt>
                <c:pt idx="41">
                  <c:v>#N/A</c:v>
                </c:pt>
                <c:pt idx="42">
                  <c:v>#N/A</c:v>
                </c:pt>
                <c:pt idx="43">
                  <c:v>-0.10999999999999943</c:v>
                </c:pt>
                <c:pt idx="44">
                  <c:v>-0.22000000000000064</c:v>
                </c:pt>
                <c:pt idx="45">
                  <c:v>9.9999999999997868E-3</c:v>
                </c:pt>
              </c:numCache>
            </c:numRef>
          </c:yVal>
          <c:smooth val="0"/>
          <c:extLst>
            <c:ext xmlns:c16="http://schemas.microsoft.com/office/drawing/2014/chart" uri="{C3380CC4-5D6E-409C-BE32-E72D297353CC}">
              <c16:uniqueId val="{00000000-79D1-4507-89BF-B71C89A58099}"/>
            </c:ext>
          </c:extLst>
        </c:ser>
        <c:dLbls>
          <c:showLegendKey val="0"/>
          <c:showVal val="0"/>
          <c:showCatName val="0"/>
          <c:showSerName val="0"/>
          <c:showPercent val="0"/>
          <c:showBubbleSize val="0"/>
        </c:dLbls>
        <c:axId val="1984219408"/>
        <c:axId val="1805730784"/>
      </c:scatterChart>
      <c:valAx>
        <c:axId val="198421940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30784"/>
        <c:crosses val="autoZero"/>
        <c:crossBetween val="midCat"/>
      </c:valAx>
      <c:valAx>
        <c:axId val="1805730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1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Junk!$LD$2</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Junk!$LB$3:$LB$86</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Junk!$LD$3:$LD$86</c:f>
              <c:numCache>
                <c:formatCode>General</c:formatCode>
                <c:ptCount val="84"/>
                <c:pt idx="0">
                  <c:v>-9</c:v>
                </c:pt>
                <c:pt idx="1">
                  <c:v>-12</c:v>
                </c:pt>
                <c:pt idx="2">
                  <c:v>24</c:v>
                </c:pt>
                <c:pt idx="3">
                  <c:v>38</c:v>
                </c:pt>
                <c:pt idx="4">
                  <c:v>53</c:v>
                </c:pt>
                <c:pt idx="5">
                  <c:v>2</c:v>
                </c:pt>
                <c:pt idx="6">
                  <c:v>34</c:v>
                </c:pt>
                <c:pt idx="7">
                  <c:v>-2</c:v>
                </c:pt>
                <c:pt idx="8">
                  <c:v>132</c:v>
                </c:pt>
                <c:pt idx="9">
                  <c:v>88</c:v>
                </c:pt>
                <c:pt idx="10">
                  <c:v>77</c:v>
                </c:pt>
                <c:pt idx="11">
                  <c:v>134</c:v>
                </c:pt>
                <c:pt idx="12">
                  <c:v>99</c:v>
                </c:pt>
                <c:pt idx="13">
                  <c:v>#N/A</c:v>
                </c:pt>
                <c:pt idx="14">
                  <c:v>105</c:v>
                </c:pt>
                <c:pt idx="15">
                  <c:v>8</c:v>
                </c:pt>
                <c:pt idx="16">
                  <c:v>#N/A</c:v>
                </c:pt>
                <c:pt idx="17">
                  <c:v>#N/A</c:v>
                </c:pt>
                <c:pt idx="18">
                  <c:v>30</c:v>
                </c:pt>
                <c:pt idx="19">
                  <c:v>#N/A</c:v>
                </c:pt>
                <c:pt idx="20">
                  <c:v>42</c:v>
                </c:pt>
                <c:pt idx="21">
                  <c:v>10</c:v>
                </c:pt>
                <c:pt idx="22">
                  <c:v>22</c:v>
                </c:pt>
                <c:pt idx="23">
                  <c:v>#N/A</c:v>
                </c:pt>
                <c:pt idx="24">
                  <c:v>#N/A</c:v>
                </c:pt>
                <c:pt idx="25">
                  <c:v>#N/A</c:v>
                </c:pt>
                <c:pt idx="26">
                  <c:v>#N/A</c:v>
                </c:pt>
                <c:pt idx="27">
                  <c:v>69</c:v>
                </c:pt>
                <c:pt idx="28">
                  <c:v>#N/A</c:v>
                </c:pt>
                <c:pt idx="29">
                  <c:v>26</c:v>
                </c:pt>
                <c:pt idx="30">
                  <c:v>#N/A</c:v>
                </c:pt>
                <c:pt idx="31">
                  <c:v>108</c:v>
                </c:pt>
                <c:pt idx="32">
                  <c:v>117</c:v>
                </c:pt>
                <c:pt idx="33">
                  <c:v>#N/A</c:v>
                </c:pt>
                <c:pt idx="34">
                  <c:v>88</c:v>
                </c:pt>
                <c:pt idx="35">
                  <c:v>-63</c:v>
                </c:pt>
                <c:pt idx="36">
                  <c:v>29</c:v>
                </c:pt>
                <c:pt idx="37">
                  <c:v>#N/A</c:v>
                </c:pt>
                <c:pt idx="38">
                  <c:v>27</c:v>
                </c:pt>
                <c:pt idx="39">
                  <c:v>-66</c:v>
                </c:pt>
                <c:pt idx="40">
                  <c:v>#N/A</c:v>
                </c:pt>
                <c:pt idx="41">
                  <c:v>#N/A</c:v>
                </c:pt>
                <c:pt idx="42">
                  <c:v>#N/A</c:v>
                </c:pt>
                <c:pt idx="43">
                  <c:v>4</c:v>
                </c:pt>
                <c:pt idx="44">
                  <c:v>-103</c:v>
                </c:pt>
                <c:pt idx="45">
                  <c:v>#N/A</c:v>
                </c:pt>
              </c:numCache>
            </c:numRef>
          </c:yVal>
          <c:smooth val="0"/>
          <c:extLst>
            <c:ext xmlns:c16="http://schemas.microsoft.com/office/drawing/2014/chart" uri="{C3380CC4-5D6E-409C-BE32-E72D297353CC}">
              <c16:uniqueId val="{00000000-8057-4121-8282-EC6A9BA20BB4}"/>
            </c:ext>
          </c:extLst>
        </c:ser>
        <c:dLbls>
          <c:showLegendKey val="0"/>
          <c:showVal val="0"/>
          <c:showCatName val="0"/>
          <c:showSerName val="0"/>
          <c:showPercent val="0"/>
          <c:showBubbleSize val="0"/>
        </c:dLbls>
        <c:axId val="2061768192"/>
        <c:axId val="1747482000"/>
      </c:scatterChart>
      <c:valAx>
        <c:axId val="2061768192"/>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82000"/>
        <c:crosses val="autoZero"/>
        <c:crossBetween val="midCat"/>
      </c:valAx>
      <c:valAx>
        <c:axId val="1747482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768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Junk!$PF$2</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Junk!$PF$3:$PF$86</c:f>
              <c:numCache>
                <c:formatCode>General</c:formatCode>
                <c:ptCount val="84"/>
                <c:pt idx="0">
                  <c:v>-0.28536150363561541</c:v>
                </c:pt>
                <c:pt idx="1">
                  <c:v>#N/A</c:v>
                </c:pt>
                <c:pt idx="2">
                  <c:v>-0.15091233365345147</c:v>
                </c:pt>
                <c:pt idx="3">
                  <c:v>-0.27438606118808995</c:v>
                </c:pt>
                <c:pt idx="4">
                  <c:v>-0.20578954589106857</c:v>
                </c:pt>
                <c:pt idx="5">
                  <c:v>-0.30182466730690027</c:v>
                </c:pt>
                <c:pt idx="6">
                  <c:v>#N/A</c:v>
                </c:pt>
                <c:pt idx="7">
                  <c:v>-0.49389490999999985</c:v>
                </c:pt>
                <c:pt idx="8">
                  <c:v>-0.19207024299999986</c:v>
                </c:pt>
                <c:pt idx="9">
                  <c:v>-0.75456166826725291</c:v>
                </c:pt>
                <c:pt idx="10">
                  <c:v>-0.85059678968308461</c:v>
                </c:pt>
                <c:pt idx="11">
                  <c:v>-0.86431609274248888</c:v>
                </c:pt>
                <c:pt idx="12">
                  <c:v>-0.50761421319796973</c:v>
                </c:pt>
                <c:pt idx="13">
                  <c:v>-0.56386335574152824</c:v>
                </c:pt>
                <c:pt idx="14">
                  <c:v>-0.54877212237618367</c:v>
                </c:pt>
                <c:pt idx="15">
                  <c:v>-0.49389491013856479</c:v>
                </c:pt>
                <c:pt idx="16">
                  <c:v>#N/A</c:v>
                </c:pt>
                <c:pt idx="17">
                  <c:v>-0.23849607182940513</c:v>
                </c:pt>
                <c:pt idx="18">
                  <c:v>-0.15993265993265993</c:v>
                </c:pt>
                <c:pt idx="19">
                  <c:v>-0.26655443322110006</c:v>
                </c:pt>
                <c:pt idx="20">
                  <c:v>-0.1262626262626263</c:v>
                </c:pt>
                <c:pt idx="21">
                  <c:v>-0.42989900000000025</c:v>
                </c:pt>
                <c:pt idx="22">
                  <c:v>-0.13867699999999994</c:v>
                </c:pt>
                <c:pt idx="23">
                  <c:v>-0.34669300000000014</c:v>
                </c:pt>
                <c:pt idx="24">
                  <c:v>-0.27735500000000046</c:v>
                </c:pt>
                <c:pt idx="25">
                  <c:v>-0.54084099999999946</c:v>
                </c:pt>
                <c:pt idx="26">
                  <c:v>-0.52697199999999977</c:v>
                </c:pt>
                <c:pt idx="27">
                  <c:v>-0.5144032919999999</c:v>
                </c:pt>
                <c:pt idx="28">
                  <c:v>-1.5138154020000001</c:v>
                </c:pt>
                <c:pt idx="29">
                  <c:v>#N/A</c:v>
                </c:pt>
                <c:pt idx="30">
                  <c:v>-0.27924750200000048</c:v>
                </c:pt>
                <c:pt idx="31">
                  <c:v>-0.3233392119999996</c:v>
                </c:pt>
                <c:pt idx="32">
                  <c:v>-0.74955908300000029</c:v>
                </c:pt>
                <c:pt idx="33">
                  <c:v>-0.57319224000000002</c:v>
                </c:pt>
                <c:pt idx="34">
                  <c:v>-0.44091710799999984</c:v>
                </c:pt>
                <c:pt idx="35">
                  <c:v>-0.53206384799999995</c:v>
                </c:pt>
                <c:pt idx="36">
                  <c:v>-0.68608232899999999</c:v>
                </c:pt>
                <c:pt idx="37">
                  <c:v>#N/A</c:v>
                </c:pt>
                <c:pt idx="38">
                  <c:v>-0.65807897000000004</c:v>
                </c:pt>
                <c:pt idx="39">
                  <c:v>0.16802016200000003</c:v>
                </c:pt>
                <c:pt idx="40">
                  <c:v>#N/A</c:v>
                </c:pt>
                <c:pt idx="41">
                  <c:v>#N/A</c:v>
                </c:pt>
                <c:pt idx="42">
                  <c:v>-0.35004200500000016</c:v>
                </c:pt>
                <c:pt idx="43">
                  <c:v>-1.5401847999999996E-2</c:v>
                </c:pt>
                <c:pt idx="44">
                  <c:v>-0.37804536600000005</c:v>
                </c:pt>
                <c:pt idx="45">
                  <c:v>-5.6006721000000148E-2</c:v>
                </c:pt>
              </c:numCache>
            </c:numRef>
          </c:yVal>
          <c:smooth val="0"/>
          <c:extLst>
            <c:ext xmlns:c16="http://schemas.microsoft.com/office/drawing/2014/chart" uri="{C3380CC4-5D6E-409C-BE32-E72D297353CC}">
              <c16:uniqueId val="{00000000-FEC0-472A-BA47-C674CDBEAFD5}"/>
            </c:ext>
          </c:extLst>
        </c:ser>
        <c:dLbls>
          <c:showLegendKey val="0"/>
          <c:showVal val="0"/>
          <c:showCatName val="0"/>
          <c:showSerName val="0"/>
          <c:showPercent val="0"/>
          <c:showBubbleSize val="0"/>
        </c:dLbls>
        <c:axId val="1983642528"/>
        <c:axId val="2000388800"/>
      </c:scatterChart>
      <c:valAx>
        <c:axId val="1983642528"/>
        <c:scaling>
          <c:orientation val="minMax"/>
          <c:max val="0.4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88800"/>
        <c:crosses val="autoZero"/>
        <c:crossBetween val="midCat"/>
      </c:valAx>
      <c:valAx>
        <c:axId val="2000388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42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Junk!$PG$2</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Junk!$PG$3:$PG$86</c:f>
              <c:numCache>
                <c:formatCode>General</c:formatCode>
                <c:ptCount val="84"/>
                <c:pt idx="0">
                  <c:v>-4.9579649999999982E-3</c:v>
                </c:pt>
                <c:pt idx="1">
                  <c:v>#N/A</c:v>
                </c:pt>
                <c:pt idx="2">
                  <c:v>-3.7723649999999997E-3</c:v>
                </c:pt>
                <c:pt idx="3">
                  <c:v>1.0778190000000076E-3</c:v>
                </c:pt>
                <c:pt idx="4">
                  <c:v>-5.2813110000000003E-3</c:v>
                </c:pt>
                <c:pt idx="5">
                  <c:v>-2.4789830000000006E-3</c:v>
                </c:pt>
                <c:pt idx="6">
                  <c:v>#N/A</c:v>
                </c:pt>
                <c:pt idx="7">
                  <c:v>1.0778200000000071E-4</c:v>
                </c:pt>
                <c:pt idx="8">
                  <c:v>9.700366458288423E-4</c:v>
                </c:pt>
                <c:pt idx="9">
                  <c:v>-3.1256736365596026E-3</c:v>
                </c:pt>
                <c:pt idx="10">
                  <c:v>-3.0178917870230665E-3</c:v>
                </c:pt>
                <c:pt idx="11">
                  <c:v>6.4669109721922358E-4</c:v>
                </c:pt>
                <c:pt idx="12">
                  <c:v>1.6059495580944175E-2</c:v>
                </c:pt>
                <c:pt idx="13">
                  <c:v>-4.2250485018322917E-2</c:v>
                </c:pt>
                <c:pt idx="14">
                  <c:v>-2.1879715455917235E-2</c:v>
                </c:pt>
                <c:pt idx="15">
                  <c:v>-1.0131493856434581E-2</c:v>
                </c:pt>
                <c:pt idx="16">
                  <c:v>#N/A</c:v>
                </c:pt>
                <c:pt idx="17">
                  <c:v>-1.2388010175865508E-2</c:v>
                </c:pt>
                <c:pt idx="18">
                  <c:v>-1.1834974007300082E-2</c:v>
                </c:pt>
                <c:pt idx="19">
                  <c:v>2.5439663754009481E-3</c:v>
                </c:pt>
                <c:pt idx="20">
                  <c:v>-5.7515761530804212E-3</c:v>
                </c:pt>
                <c:pt idx="21">
                  <c:v>-3.5369999999999985E-3</c:v>
                </c:pt>
                <c:pt idx="22">
                  <c:v>1.3040999999999997E-2</c:v>
                </c:pt>
                <c:pt idx="23">
                  <c:v>7.0730000000000098E-3</c:v>
                </c:pt>
                <c:pt idx="24">
                  <c:v>-4.8629999999999993E-3</c:v>
                </c:pt>
                <c:pt idx="25">
                  <c:v>-1.1060000000000028E-3</c:v>
                </c:pt>
                <c:pt idx="26">
                  <c:v>4.4199999999999795E-4</c:v>
                </c:pt>
                <c:pt idx="27">
                  <c:v>-3.3199999999999896E-4</c:v>
                </c:pt>
                <c:pt idx="28">
                  <c:v>#N/A</c:v>
                </c:pt>
                <c:pt idx="29">
                  <c:v>#N/A</c:v>
                </c:pt>
                <c:pt idx="30">
                  <c:v>#N/A</c:v>
                </c:pt>
                <c:pt idx="31">
                  <c:v>-2.7570000000000025E-3</c:v>
                </c:pt>
                <c:pt idx="32">
                  <c:v>-1.0364999999999999E-2</c:v>
                </c:pt>
                <c:pt idx="33">
                  <c:v>#N/A</c:v>
                </c:pt>
                <c:pt idx="34">
                  <c:v>-1.3893000000000003E-2</c:v>
                </c:pt>
                <c:pt idx="35">
                  <c:v>-1.3461749000000002E-2</c:v>
                </c:pt>
                <c:pt idx="36">
                  <c:v>-1.8277333999999992E-2</c:v>
                </c:pt>
                <c:pt idx="37">
                  <c:v>#N/A</c:v>
                </c:pt>
                <c:pt idx="38">
                  <c:v>-1.3461749000000002E-2</c:v>
                </c:pt>
                <c:pt idx="39">
                  <c:v>-1.5431760999999999E-2</c:v>
                </c:pt>
                <c:pt idx="40">
                  <c:v>#N/A</c:v>
                </c:pt>
                <c:pt idx="41">
                  <c:v>#N/A</c:v>
                </c:pt>
                <c:pt idx="42">
                  <c:v>-1.0068949999999993E-2</c:v>
                </c:pt>
                <c:pt idx="43">
                  <c:v>-6.566706999999998E-3</c:v>
                </c:pt>
                <c:pt idx="44">
                  <c:v>-4.4872499999999982E-3</c:v>
                </c:pt>
                <c:pt idx="45">
                  <c:v>-1.5322320000000084E-3</c:v>
                </c:pt>
              </c:numCache>
            </c:numRef>
          </c:yVal>
          <c:smooth val="0"/>
          <c:extLst>
            <c:ext xmlns:c16="http://schemas.microsoft.com/office/drawing/2014/chart" uri="{C3380CC4-5D6E-409C-BE32-E72D297353CC}">
              <c16:uniqueId val="{00000000-CB3C-4281-A0EA-11466C52D3E0}"/>
            </c:ext>
          </c:extLst>
        </c:ser>
        <c:dLbls>
          <c:showLegendKey val="0"/>
          <c:showVal val="0"/>
          <c:showCatName val="0"/>
          <c:showSerName val="0"/>
          <c:showPercent val="0"/>
          <c:showBubbleSize val="0"/>
        </c:dLbls>
        <c:axId val="1672175072"/>
        <c:axId val="1542925296"/>
      </c:scatterChart>
      <c:valAx>
        <c:axId val="1672175072"/>
        <c:scaling>
          <c:orientation val="minMax"/>
          <c:max val="0.2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925296"/>
        <c:crosses val="autoZero"/>
        <c:crossBetween val="midCat"/>
      </c:valAx>
      <c:valAx>
        <c:axId val="1542925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a:t>
                </a:r>
                <a:r>
                  <a:rPr lang="en-US" baseline="0"/>
                  <a:t> Phosphorus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17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Junk!$PJ$2</c:f>
              <c:strCache>
                <c:ptCount val="1"/>
                <c:pt idx="0">
                  <c:v>SRP (ug/L)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Junk!$PJ$3:$PJ$86</c:f>
              <c:numCache>
                <c:formatCode>General</c:formatCode>
                <c:ptCount val="84"/>
                <c:pt idx="0">
                  <c:v>-5</c:v>
                </c:pt>
                <c:pt idx="1">
                  <c:v>#N/A</c:v>
                </c:pt>
                <c:pt idx="2">
                  <c:v>-3.1999999999999957</c:v>
                </c:pt>
                <c:pt idx="3">
                  <c:v>-0.79999999999999716</c:v>
                </c:pt>
                <c:pt idx="4">
                  <c:v>-4.0999999999999979</c:v>
                </c:pt>
                <c:pt idx="5">
                  <c:v>-4.1999999999999993</c:v>
                </c:pt>
                <c:pt idx="6">
                  <c:v>-3</c:v>
                </c:pt>
                <c:pt idx="7">
                  <c:v>-2.1999999999999993</c:v>
                </c:pt>
                <c:pt idx="8">
                  <c:v>-0.5</c:v>
                </c:pt>
                <c:pt idx="9">
                  <c:v>-4.4000000000000021</c:v>
                </c:pt>
                <c:pt idx="10">
                  <c:v>-6.6000000000000014</c:v>
                </c:pt>
                <c:pt idx="11">
                  <c:v>-9.4999999999999964</c:v>
                </c:pt>
                <c:pt idx="12">
                  <c:v>-20.700000000000003</c:v>
                </c:pt>
                <c:pt idx="13">
                  <c:v>-41.4</c:v>
                </c:pt>
                <c:pt idx="14">
                  <c:v>-20.399999999999999</c:v>
                </c:pt>
                <c:pt idx="15">
                  <c:v>-9</c:v>
                </c:pt>
                <c:pt idx="16">
                  <c:v>#N/A</c:v>
                </c:pt>
                <c:pt idx="17">
                  <c:v>-7.8999999999999986</c:v>
                </c:pt>
                <c:pt idx="18">
                  <c:v>-12</c:v>
                </c:pt>
                <c:pt idx="19">
                  <c:v>-0.60000000000000142</c:v>
                </c:pt>
                <c:pt idx="20">
                  <c:v>-7.6999999999999993</c:v>
                </c:pt>
                <c:pt idx="21">
                  <c:v>-3</c:v>
                </c:pt>
                <c:pt idx="22">
                  <c:v>-5.1999999999999993</c:v>
                </c:pt>
                <c:pt idx="23">
                  <c:v>2.7000000000000028</c:v>
                </c:pt>
                <c:pt idx="24">
                  <c:v>0.30000000000000071</c:v>
                </c:pt>
                <c:pt idx="25">
                  <c:v>0.19999999999999929</c:v>
                </c:pt>
                <c:pt idx="26">
                  <c:v>0.27</c:v>
                </c:pt>
                <c:pt idx="27">
                  <c:v>0.10000000000000053</c:v>
                </c:pt>
                <c:pt idx="28">
                  <c:v>-357.5</c:v>
                </c:pt>
                <c:pt idx="29">
                  <c:v>7.8999999999999986</c:v>
                </c:pt>
                <c:pt idx="30">
                  <c:v>#N/A</c:v>
                </c:pt>
                <c:pt idx="31">
                  <c:v>#N/A</c:v>
                </c:pt>
                <c:pt idx="32">
                  <c:v>-8.6000000000000014</c:v>
                </c:pt>
                <c:pt idx="33">
                  <c:v>-0.70000000000000284</c:v>
                </c:pt>
                <c:pt idx="34">
                  <c:v>-7.8999999999999986</c:v>
                </c:pt>
                <c:pt idx="35">
                  <c:v>-11.800000000000004</c:v>
                </c:pt>
                <c:pt idx="36">
                  <c:v>-11.100000000000001</c:v>
                </c:pt>
                <c:pt idx="37">
                  <c:v>0</c:v>
                </c:pt>
                <c:pt idx="38">
                  <c:v>-13.200000000000003</c:v>
                </c:pt>
                <c:pt idx="39">
                  <c:v>-17.099999999999998</c:v>
                </c:pt>
                <c:pt idx="40">
                  <c:v>#N/A</c:v>
                </c:pt>
                <c:pt idx="41">
                  <c:v>#N/A</c:v>
                </c:pt>
                <c:pt idx="42">
                  <c:v>-6.4000000000000057</c:v>
                </c:pt>
                <c:pt idx="43">
                  <c:v>-7.7000000000000028</c:v>
                </c:pt>
                <c:pt idx="44">
                  <c:v>-3.4000000000000021</c:v>
                </c:pt>
                <c:pt idx="45">
                  <c:v>0.40000000000000568</c:v>
                </c:pt>
              </c:numCache>
            </c:numRef>
          </c:yVal>
          <c:smooth val="0"/>
          <c:extLst>
            <c:ext xmlns:c16="http://schemas.microsoft.com/office/drawing/2014/chart" uri="{C3380CC4-5D6E-409C-BE32-E72D297353CC}">
              <c16:uniqueId val="{00000000-540E-4E56-A711-116C750C9D7B}"/>
            </c:ext>
          </c:extLst>
        </c:ser>
        <c:dLbls>
          <c:showLegendKey val="0"/>
          <c:showVal val="0"/>
          <c:showCatName val="0"/>
          <c:showSerName val="0"/>
          <c:showPercent val="0"/>
          <c:showBubbleSize val="0"/>
        </c:dLbls>
        <c:axId val="1674349024"/>
        <c:axId val="1674541008"/>
      </c:scatterChart>
      <c:valAx>
        <c:axId val="1674349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41008"/>
        <c:crosses val="autoZero"/>
        <c:crossBetween val="midCat"/>
      </c:valAx>
      <c:valAx>
        <c:axId val="1674541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4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Junk!$PK$2</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Junk!$PK$3:$PK$86</c:f>
              <c:numCache>
                <c:formatCode>General</c:formatCode>
                <c:ptCount val="84"/>
                <c:pt idx="0">
                  <c:v>2.147954725</c:v>
                </c:pt>
                <c:pt idx="1">
                  <c:v>#N/A</c:v>
                </c:pt>
                <c:pt idx="2">
                  <c:v>-0.19263373099999992</c:v>
                </c:pt>
                <c:pt idx="3">
                  <c:v>1.0417036080000006</c:v>
                </c:pt>
                <c:pt idx="4">
                  <c:v>-0.51940324999999998</c:v>
                </c:pt>
                <c:pt idx="5">
                  <c:v>1.9186402720000002</c:v>
                </c:pt>
                <c:pt idx="6">
                  <c:v>0.88990255500000015</c:v>
                </c:pt>
                <c:pt idx="7">
                  <c:v>2.8995631309999998</c:v>
                </c:pt>
                <c:pt idx="8">
                  <c:v>9.6276573250000013</c:v>
                </c:pt>
                <c:pt idx="9">
                  <c:v>-0.59894812099999983</c:v>
                </c:pt>
                <c:pt idx="10">
                  <c:v>-1.5402406020000003</c:v>
                </c:pt>
                <c:pt idx="11">
                  <c:v>12.004787019</c:v>
                </c:pt>
                <c:pt idx="12">
                  <c:v>38.741183197999995</c:v>
                </c:pt>
                <c:pt idx="13">
                  <c:v>4.6910791880000007</c:v>
                </c:pt>
                <c:pt idx="14">
                  <c:v>-0.90092635000000021</c:v>
                </c:pt>
                <c:pt idx="15">
                  <c:v>0.44669607900000008</c:v>
                </c:pt>
                <c:pt idx="16">
                  <c:v>#N/A</c:v>
                </c:pt>
                <c:pt idx="17">
                  <c:v>1.7743653250000002</c:v>
                </c:pt>
                <c:pt idx="18">
                  <c:v>4.8792731189999996</c:v>
                </c:pt>
                <c:pt idx="19">
                  <c:v>3.6651963519999997</c:v>
                </c:pt>
                <c:pt idx="20">
                  <c:v>-4.7119616999999892E-2</c:v>
                </c:pt>
                <c:pt idx="21">
                  <c:v>24.823241285999998</c:v>
                </c:pt>
                <c:pt idx="22">
                  <c:v>11.130333332999999</c:v>
                </c:pt>
                <c:pt idx="23">
                  <c:v>-3.7925128210000008</c:v>
                </c:pt>
                <c:pt idx="24">
                  <c:v>0.1011884059999999</c:v>
                </c:pt>
                <c:pt idx="25">
                  <c:v>-0.87617839700000344</c:v>
                </c:pt>
                <c:pt idx="26">
                  <c:v>-0.718799999999999</c:v>
                </c:pt>
                <c:pt idx="27">
                  <c:v>#N/A</c:v>
                </c:pt>
                <c:pt idx="28">
                  <c:v>#N/A</c:v>
                </c:pt>
                <c:pt idx="29">
                  <c:v>#N/A</c:v>
                </c:pt>
                <c:pt idx="30">
                  <c:v>#N/A</c:v>
                </c:pt>
                <c:pt idx="31">
                  <c:v>-3.7040370246459191</c:v>
                </c:pt>
                <c:pt idx="32">
                  <c:v>#N/A</c:v>
                </c:pt>
                <c:pt idx="33">
                  <c:v>#N/A</c:v>
                </c:pt>
                <c:pt idx="34">
                  <c:v>-0.96775757575758048</c:v>
                </c:pt>
                <c:pt idx="35">
                  <c:v>-0.63050000000000495</c:v>
                </c:pt>
                <c:pt idx="36">
                  <c:v>#N/A</c:v>
                </c:pt>
                <c:pt idx="37">
                  <c:v>#N/A</c:v>
                </c:pt>
                <c:pt idx="38">
                  <c:v>-0.11743255338191982</c:v>
                </c:pt>
                <c:pt idx="39">
                  <c:v>0.14046778018872552</c:v>
                </c:pt>
                <c:pt idx="40">
                  <c:v>#N/A</c:v>
                </c:pt>
                <c:pt idx="41">
                  <c:v>#N/A</c:v>
                </c:pt>
                <c:pt idx="42">
                  <c:v>-1.3761216293746448</c:v>
                </c:pt>
                <c:pt idx="43">
                  <c:v>-0.31664418604651706</c:v>
                </c:pt>
                <c:pt idx="44">
                  <c:v>2.2935511363636358</c:v>
                </c:pt>
                <c:pt idx="45">
                  <c:v>#N/A</c:v>
                </c:pt>
              </c:numCache>
            </c:numRef>
          </c:yVal>
          <c:smooth val="0"/>
          <c:extLst>
            <c:ext xmlns:c16="http://schemas.microsoft.com/office/drawing/2014/chart" uri="{C3380CC4-5D6E-409C-BE32-E72D297353CC}">
              <c16:uniqueId val="{00000000-50F3-4C1B-BC5D-D299B73F9E8F}"/>
            </c:ext>
          </c:extLst>
        </c:ser>
        <c:dLbls>
          <c:showLegendKey val="0"/>
          <c:showVal val="0"/>
          <c:showCatName val="0"/>
          <c:showSerName val="0"/>
          <c:showPercent val="0"/>
          <c:showBubbleSize val="0"/>
        </c:dLbls>
        <c:axId val="1674327824"/>
        <c:axId val="1674538512"/>
      </c:scatterChart>
      <c:valAx>
        <c:axId val="1674327824"/>
        <c:scaling>
          <c:orientation val="minMax"/>
          <c:max val="0.2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38512"/>
        <c:crosses val="autoZero"/>
        <c:crossBetween val="midCat"/>
      </c:valAx>
      <c:valAx>
        <c:axId val="1674538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27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Junk!$PO$2</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Junk!$PO$3:$PO$86</c:f>
              <c:numCache>
                <c:formatCode>General</c:formatCode>
                <c:ptCount val="84"/>
                <c:pt idx="0">
                  <c:v>-0.52000000000000024</c:v>
                </c:pt>
                <c:pt idx="1">
                  <c:v>#N/A</c:v>
                </c:pt>
                <c:pt idx="2">
                  <c:v>2.0000000000000018E-2</c:v>
                </c:pt>
                <c:pt idx="3">
                  <c:v>#N/A</c:v>
                </c:pt>
                <c:pt idx="4">
                  <c:v>-0.34000000000000008</c:v>
                </c:pt>
                <c:pt idx="5">
                  <c:v>0.1100000000000001</c:v>
                </c:pt>
                <c:pt idx="6">
                  <c:v>3.0000000000000027E-2</c:v>
                </c:pt>
                <c:pt idx="7">
                  <c:v>3.8999999999999924E-2</c:v>
                </c:pt>
                <c:pt idx="8">
                  <c:v>-1.0000000000000009E-2</c:v>
                </c:pt>
                <c:pt idx="9">
                  <c:v>-1.2000000000000011E-2</c:v>
                </c:pt>
                <c:pt idx="10">
                  <c:v>1.6000000000000014E-2</c:v>
                </c:pt>
                <c:pt idx="11">
                  <c:v>-2.6000000000000023E-2</c:v>
                </c:pt>
                <c:pt idx="12">
                  <c:v>-0.40900000000000003</c:v>
                </c:pt>
                <c:pt idx="13">
                  <c:v>-1.306</c:v>
                </c:pt>
                <c:pt idx="14">
                  <c:v>-0.41099999999999981</c:v>
                </c:pt>
                <c:pt idx="15">
                  <c:v>2.0000000000000018E-2</c:v>
                </c:pt>
                <c:pt idx="16">
                  <c:v>#N/A</c:v>
                </c:pt>
                <c:pt idx="17">
                  <c:v>-0.23900000000000032</c:v>
                </c:pt>
                <c:pt idx="18">
                  <c:v>-1.3030000000000002</c:v>
                </c:pt>
                <c:pt idx="19">
                  <c:v>-0.27</c:v>
                </c:pt>
                <c:pt idx="20">
                  <c:v>-0.5596000000000001</c:v>
                </c:pt>
                <c:pt idx="21">
                  <c:v>0.25970000000000004</c:v>
                </c:pt>
                <c:pt idx="22">
                  <c:v>0.89829999999999988</c:v>
                </c:pt>
                <c:pt idx="23">
                  <c:v>-0.80779999999999985</c:v>
                </c:pt>
                <c:pt idx="24">
                  <c:v>0.12290000000000001</c:v>
                </c:pt>
                <c:pt idx="25">
                  <c:v>0.21049999999999991</c:v>
                </c:pt>
                <c:pt idx="26">
                  <c:v>-0.21107155750244844</c:v>
                </c:pt>
                <c:pt idx="27">
                  <c:v>#N/A</c:v>
                </c:pt>
                <c:pt idx="28">
                  <c:v>#N/A</c:v>
                </c:pt>
                <c:pt idx="29">
                  <c:v>#N/A</c:v>
                </c:pt>
                <c:pt idx="30">
                  <c:v>#N/A</c:v>
                </c:pt>
                <c:pt idx="31">
                  <c:v>-0.30869103031734091</c:v>
                </c:pt>
                <c:pt idx="32">
                  <c:v>1.1550474394484058</c:v>
                </c:pt>
                <c:pt idx="33">
                  <c:v>-1.0695975013259473</c:v>
                </c:pt>
                <c:pt idx="34">
                  <c:v>-4.9109159840493355E-2</c:v>
                </c:pt>
                <c:pt idx="35">
                  <c:v>0.67090096745521355</c:v>
                </c:pt>
                <c:pt idx="36">
                  <c:v>2.9023513459999997</c:v>
                </c:pt>
                <c:pt idx="37">
                  <c:v>-3.8612246819999996</c:v>
                </c:pt>
                <c:pt idx="38">
                  <c:v>-0.49928718099999991</c:v>
                </c:pt>
                <c:pt idx="39">
                  <c:v>1.3533805200000002</c:v>
                </c:pt>
                <c:pt idx="40">
                  <c:v>#N/A</c:v>
                </c:pt>
                <c:pt idx="41">
                  <c:v>#N/A</c:v>
                </c:pt>
                <c:pt idx="42">
                  <c:v>-0.91574626999999986</c:v>
                </c:pt>
                <c:pt idx="43">
                  <c:v>-0.73078594299999988</c:v>
                </c:pt>
                <c:pt idx="44">
                  <c:v>-0.44627355099999999</c:v>
                </c:pt>
                <c:pt idx="45">
                  <c:v>#N/A</c:v>
                </c:pt>
              </c:numCache>
            </c:numRef>
          </c:yVal>
          <c:smooth val="0"/>
          <c:extLst>
            <c:ext xmlns:c16="http://schemas.microsoft.com/office/drawing/2014/chart" uri="{C3380CC4-5D6E-409C-BE32-E72D297353CC}">
              <c16:uniqueId val="{00000000-BE88-49EF-85FD-773EE4244C5C}"/>
            </c:ext>
          </c:extLst>
        </c:ser>
        <c:dLbls>
          <c:showLegendKey val="0"/>
          <c:showVal val="0"/>
          <c:showCatName val="0"/>
          <c:showSerName val="0"/>
          <c:showPercent val="0"/>
          <c:showBubbleSize val="0"/>
        </c:dLbls>
        <c:axId val="1612710464"/>
        <c:axId val="1674524784"/>
      </c:scatterChart>
      <c:valAx>
        <c:axId val="1612710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24784"/>
        <c:crosses val="autoZero"/>
        <c:crossBetween val="midCat"/>
      </c:valAx>
      <c:valAx>
        <c:axId val="1674524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a:t>
                </a:r>
                <a:r>
                  <a:rPr lang="en-US" baseline="0"/>
                  <a:t> Carbon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7104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Junk!$PD$2</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Junk!$PD$3:$PD$86</c:f>
              <c:numCache>
                <c:formatCode>General</c:formatCode>
                <c:ptCount val="84"/>
                <c:pt idx="0">
                  <c:v>-0.20000000000000107</c:v>
                </c:pt>
                <c:pt idx="1">
                  <c:v>#N/A</c:v>
                </c:pt>
                <c:pt idx="2">
                  <c:v>-3.9999999999999147E-2</c:v>
                </c:pt>
                <c:pt idx="3">
                  <c:v>-0.30999999999999961</c:v>
                </c:pt>
                <c:pt idx="4">
                  <c:v>0.16999999999999993</c:v>
                </c:pt>
                <c:pt idx="5">
                  <c:v>-3.0000000000001137E-2</c:v>
                </c:pt>
                <c:pt idx="6">
                  <c:v>-0.1899999999999995</c:v>
                </c:pt>
                <c:pt idx="7">
                  <c:v>-2.000000000000135E-2</c:v>
                </c:pt>
                <c:pt idx="8">
                  <c:v>-8.0000000000000071E-2</c:v>
                </c:pt>
                <c:pt idx="9">
                  <c:v>-0.11999999999999922</c:v>
                </c:pt>
                <c:pt idx="10">
                  <c:v>-9.9999999999999645E-2</c:v>
                </c:pt>
                <c:pt idx="11">
                  <c:v>0.44999999999999929</c:v>
                </c:pt>
                <c:pt idx="12">
                  <c:v>-0.16999999999999993</c:v>
                </c:pt>
                <c:pt idx="13">
                  <c:v>-0.82000000000000028</c:v>
                </c:pt>
                <c:pt idx="14">
                  <c:v>-1.5400000000000009</c:v>
                </c:pt>
                <c:pt idx="15">
                  <c:v>-0.80999999999999961</c:v>
                </c:pt>
                <c:pt idx="16">
                  <c:v>#N/A</c:v>
                </c:pt>
                <c:pt idx="17">
                  <c:v>#N/A</c:v>
                </c:pt>
                <c:pt idx="18">
                  <c:v>-7.0000000000000284E-2</c:v>
                </c:pt>
                <c:pt idx="19">
                  <c:v>9.9999999999997868E-3</c:v>
                </c:pt>
                <c:pt idx="20">
                  <c:v>0</c:v>
                </c:pt>
                <c:pt idx="21">
                  <c:v>-4.0000000000000924E-2</c:v>
                </c:pt>
                <c:pt idx="22">
                  <c:v>0.29999999999999893</c:v>
                </c:pt>
                <c:pt idx="23">
                  <c:v>#N/A</c:v>
                </c:pt>
                <c:pt idx="24">
                  <c:v>#N/A</c:v>
                </c:pt>
                <c:pt idx="25">
                  <c:v>#N/A</c:v>
                </c:pt>
                <c:pt idx="26">
                  <c:v>#N/A</c:v>
                </c:pt>
                <c:pt idx="27">
                  <c:v>9.9999999999997868E-3</c:v>
                </c:pt>
                <c:pt idx="28">
                  <c:v>#N/A</c:v>
                </c:pt>
                <c:pt idx="29">
                  <c:v>7.0000000000000284E-2</c:v>
                </c:pt>
                <c:pt idx="30">
                  <c:v>#N/A</c:v>
                </c:pt>
                <c:pt idx="31">
                  <c:v>-9.9999999999997868E-3</c:v>
                </c:pt>
                <c:pt idx="32">
                  <c:v>-0.15000000000000036</c:v>
                </c:pt>
                <c:pt idx="33">
                  <c:v>#N/A</c:v>
                </c:pt>
                <c:pt idx="34">
                  <c:v>-0.10999999999999943</c:v>
                </c:pt>
                <c:pt idx="35">
                  <c:v>-5.0000000000000711E-2</c:v>
                </c:pt>
                <c:pt idx="36">
                  <c:v>-8.0000000000000071E-2</c:v>
                </c:pt>
                <c:pt idx="37">
                  <c:v>#N/A</c:v>
                </c:pt>
                <c:pt idx="38">
                  <c:v>-0.25999999999999979</c:v>
                </c:pt>
                <c:pt idx="39">
                  <c:v>-0.45000000000000107</c:v>
                </c:pt>
                <c:pt idx="40">
                  <c:v>#N/A</c:v>
                </c:pt>
                <c:pt idx="41">
                  <c:v>#N/A</c:v>
                </c:pt>
                <c:pt idx="42">
                  <c:v>#N/A</c:v>
                </c:pt>
                <c:pt idx="43">
                  <c:v>-0.27999999999999936</c:v>
                </c:pt>
                <c:pt idx="44">
                  <c:v>-1.9999999999999574E-2</c:v>
                </c:pt>
                <c:pt idx="45">
                  <c:v>-4.0000000000000924E-2</c:v>
                </c:pt>
              </c:numCache>
            </c:numRef>
          </c:yVal>
          <c:smooth val="0"/>
          <c:extLst>
            <c:ext xmlns:c16="http://schemas.microsoft.com/office/drawing/2014/chart" uri="{C3380CC4-5D6E-409C-BE32-E72D297353CC}">
              <c16:uniqueId val="{00000000-5E02-4C48-BB6F-EE5D12C817F1}"/>
            </c:ext>
          </c:extLst>
        </c:ser>
        <c:dLbls>
          <c:showLegendKey val="0"/>
          <c:showVal val="0"/>
          <c:showCatName val="0"/>
          <c:showSerName val="0"/>
          <c:showPercent val="0"/>
          <c:showBubbleSize val="0"/>
        </c:dLbls>
        <c:axId val="1674258624"/>
        <c:axId val="1674522704"/>
      </c:scatterChart>
      <c:valAx>
        <c:axId val="1674258624"/>
        <c:scaling>
          <c:orientation val="minMax"/>
          <c:max val="0.4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22704"/>
        <c:crosses val="autoZero"/>
        <c:crossBetween val="midCat"/>
      </c:valAx>
      <c:valAx>
        <c:axId val="1674522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58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Junk!$PE$2</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Junk!$PC$3:$PC$86</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Junk!$PE$3:$PE$86</c:f>
              <c:numCache>
                <c:formatCode>General</c:formatCode>
                <c:ptCount val="84"/>
                <c:pt idx="0">
                  <c:v>2</c:v>
                </c:pt>
                <c:pt idx="1">
                  <c:v>#N/A</c:v>
                </c:pt>
                <c:pt idx="2">
                  <c:v>-28</c:v>
                </c:pt>
                <c:pt idx="3">
                  <c:v>116</c:v>
                </c:pt>
                <c:pt idx="4">
                  <c:v>52</c:v>
                </c:pt>
                <c:pt idx="5">
                  <c:v>52</c:v>
                </c:pt>
                <c:pt idx="6">
                  <c:v>8</c:v>
                </c:pt>
                <c:pt idx="7">
                  <c:v>-140</c:v>
                </c:pt>
                <c:pt idx="8">
                  <c:v>-17</c:v>
                </c:pt>
                <c:pt idx="9">
                  <c:v>-24</c:v>
                </c:pt>
                <c:pt idx="10">
                  <c:v>39</c:v>
                </c:pt>
                <c:pt idx="11">
                  <c:v>57</c:v>
                </c:pt>
                <c:pt idx="12">
                  <c:v>35</c:v>
                </c:pt>
                <c:pt idx="13">
                  <c:v>150</c:v>
                </c:pt>
                <c:pt idx="14">
                  <c:v>16</c:v>
                </c:pt>
                <c:pt idx="15">
                  <c:v>-10</c:v>
                </c:pt>
                <c:pt idx="16">
                  <c:v>#N/A</c:v>
                </c:pt>
                <c:pt idx="17">
                  <c:v>#N/A</c:v>
                </c:pt>
                <c:pt idx="18">
                  <c:v>13</c:v>
                </c:pt>
                <c:pt idx="19">
                  <c:v>26</c:v>
                </c:pt>
                <c:pt idx="20">
                  <c:v>-20</c:v>
                </c:pt>
                <c:pt idx="21">
                  <c:v>-18</c:v>
                </c:pt>
                <c:pt idx="22">
                  <c:v>56</c:v>
                </c:pt>
                <c:pt idx="23">
                  <c:v>#N/A</c:v>
                </c:pt>
                <c:pt idx="24">
                  <c:v>#N/A</c:v>
                </c:pt>
                <c:pt idx="25">
                  <c:v>#N/A</c:v>
                </c:pt>
                <c:pt idx="26">
                  <c:v>#N/A</c:v>
                </c:pt>
                <c:pt idx="27">
                  <c:v>-7</c:v>
                </c:pt>
                <c:pt idx="28">
                  <c:v>#N/A</c:v>
                </c:pt>
                <c:pt idx="29">
                  <c:v>-34</c:v>
                </c:pt>
                <c:pt idx="30">
                  <c:v>#N/A</c:v>
                </c:pt>
                <c:pt idx="31">
                  <c:v>-1</c:v>
                </c:pt>
                <c:pt idx="32">
                  <c:v>-1</c:v>
                </c:pt>
                <c:pt idx="33">
                  <c:v>#N/A</c:v>
                </c:pt>
                <c:pt idx="34">
                  <c:v>-5</c:v>
                </c:pt>
                <c:pt idx="35">
                  <c:v>-46</c:v>
                </c:pt>
                <c:pt idx="36">
                  <c:v>-48</c:v>
                </c:pt>
                <c:pt idx="37">
                  <c:v>#N/A</c:v>
                </c:pt>
                <c:pt idx="38">
                  <c:v>12</c:v>
                </c:pt>
                <c:pt idx="39">
                  <c:v>10</c:v>
                </c:pt>
                <c:pt idx="40">
                  <c:v>#N/A</c:v>
                </c:pt>
                <c:pt idx="41">
                  <c:v>#N/A</c:v>
                </c:pt>
                <c:pt idx="42">
                  <c:v>#N/A</c:v>
                </c:pt>
                <c:pt idx="43">
                  <c:v>2</c:v>
                </c:pt>
                <c:pt idx="44">
                  <c:v>-25</c:v>
                </c:pt>
                <c:pt idx="45">
                  <c:v>#N/A</c:v>
                </c:pt>
              </c:numCache>
            </c:numRef>
          </c:yVal>
          <c:smooth val="0"/>
          <c:extLst>
            <c:ext xmlns:c16="http://schemas.microsoft.com/office/drawing/2014/chart" uri="{C3380CC4-5D6E-409C-BE32-E72D297353CC}">
              <c16:uniqueId val="{00000000-F230-444D-A92C-9C1B26778F5B}"/>
            </c:ext>
          </c:extLst>
        </c:ser>
        <c:dLbls>
          <c:showLegendKey val="0"/>
          <c:showVal val="0"/>
          <c:showCatName val="0"/>
          <c:showSerName val="0"/>
          <c:showPercent val="0"/>
          <c:showBubbleSize val="0"/>
        </c:dLbls>
        <c:axId val="1674181024"/>
        <c:axId val="1674499824"/>
      </c:scatterChart>
      <c:valAx>
        <c:axId val="1674181024"/>
        <c:scaling>
          <c:orientation val="minMax"/>
          <c:max val="0.4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99824"/>
        <c:crosses val="autoZero"/>
        <c:crossBetween val="midCat"/>
      </c:valAx>
      <c:valAx>
        <c:axId val="1674499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1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EMC!$H$2:$H$50</c:f>
              <c:numCache>
                <c:formatCode>General</c:formatCode>
                <c:ptCount val="49"/>
                <c:pt idx="0">
                  <c:v>1.5198243929208397</c:v>
                </c:pt>
                <c:pt idx="1">
                  <c:v>2.1920702428316643</c:v>
                </c:pt>
                <c:pt idx="2">
                  <c:v>6.925229798326245</c:v>
                </c:pt>
                <c:pt idx="3">
                  <c:v>5.7865276443956652</c:v>
                </c:pt>
                <c:pt idx="4">
                  <c:v>5.9237206749897107</c:v>
                </c:pt>
                <c:pt idx="5">
                  <c:v>5.6630539168610232</c:v>
                </c:pt>
                <c:pt idx="6">
                  <c:v>5.5807380985045958</c:v>
                </c:pt>
                <c:pt idx="7">
                  <c:v>5.1828783097818629</c:v>
                </c:pt>
                <c:pt idx="8">
                  <c:v>8.722458499</c:v>
                </c:pt>
                <c:pt idx="9">
                  <c:v>6.0471944025243518</c:v>
                </c:pt>
                <c:pt idx="10">
                  <c:v>4.1264919742077106</c:v>
                </c:pt>
                <c:pt idx="11">
                  <c:v>3.3444916998216492</c:v>
                </c:pt>
                <c:pt idx="12">
                  <c:v>0.46618191795856778</c:v>
                </c:pt>
                <c:pt idx="13">
                  <c:v>0.34956784195362872</c:v>
                </c:pt>
                <c:pt idx="14">
                  <c:v>0.43599945122787764</c:v>
                </c:pt>
                <c:pt idx="15">
                  <c:v>0.66236795170805318</c:v>
                </c:pt>
                <c:pt idx="16">
                  <c:v>0.32350116614076008</c:v>
                </c:pt>
                <c:pt idx="17">
                  <c:v>0.42662738496071834</c:v>
                </c:pt>
                <c:pt idx="18">
                  <c:v>0.23863636363636359</c:v>
                </c:pt>
                <c:pt idx="19">
                  <c:v>4.6241582491582491</c:v>
                </c:pt>
                <c:pt idx="20">
                  <c:v>2.8564814814814814</c:v>
                </c:pt>
                <c:pt idx="21">
                  <c:v>4.8783799999999999</c:v>
                </c:pt>
                <c:pt idx="22">
                  <c:v>3.2558590000000001</c:v>
                </c:pt>
                <c:pt idx="23">
                  <c:v>4.6842319999999997</c:v>
                </c:pt>
                <c:pt idx="24">
                  <c:v>4.975454</c:v>
                </c:pt>
                <c:pt idx="25">
                  <c:v>5.3914850000000003</c:v>
                </c:pt>
                <c:pt idx="26">
                  <c:v>4.1988630000000002</c:v>
                </c:pt>
                <c:pt idx="27">
                  <c:v>3.5086713700000001</c:v>
                </c:pt>
                <c:pt idx="28">
                  <c:v>2.7297178130000002</c:v>
                </c:pt>
                <c:pt idx="29">
                  <c:v>9.2699882420000002</c:v>
                </c:pt>
                <c:pt idx="30">
                  <c:v>9.5345385070000006</c:v>
                </c:pt>
                <c:pt idx="31">
                  <c:v>4.7579365080000002</c:v>
                </c:pt>
                <c:pt idx="32">
                  <c:v>3.0236625510000001</c:v>
                </c:pt>
                <c:pt idx="33">
                  <c:v>7.9913286299999999</c:v>
                </c:pt>
                <c:pt idx="34">
                  <c:v>7.7414756029999996</c:v>
                </c:pt>
                <c:pt idx="35">
                  <c:v>5.8008961079999999</c:v>
                </c:pt>
                <c:pt idx="36">
                  <c:v>3.392607113</c:v>
                </c:pt>
                <c:pt idx="37">
                  <c:v>#N/A</c:v>
                </c:pt>
                <c:pt idx="38">
                  <c:v>3.1405768690000002</c:v>
                </c:pt>
                <c:pt idx="39">
                  <c:v>0.65667880099999998</c:v>
                </c:pt>
                <c:pt idx="40">
                  <c:v>#N/A</c:v>
                </c:pt>
                <c:pt idx="41">
                  <c:v>#N/A</c:v>
                </c:pt>
                <c:pt idx="42">
                  <c:v>4.9607952949999996</c:v>
                </c:pt>
                <c:pt idx="43">
                  <c:v>1.502380286</c:v>
                </c:pt>
                <c:pt idx="44">
                  <c:v>2.8185382250000002</c:v>
                </c:pt>
                <c:pt idx="45">
                  <c:v>6.9630355640000001</c:v>
                </c:pt>
              </c:numCache>
            </c:numRef>
          </c:val>
          <c:smooth val="0"/>
          <c:extLst>
            <c:ext xmlns:c16="http://schemas.microsoft.com/office/drawing/2014/chart" uri="{C3380CC4-5D6E-409C-BE32-E72D297353CC}">
              <c16:uniqueId val="{00000000-99B0-45A3-83C3-07C985076024}"/>
            </c:ext>
          </c:extLst>
        </c:ser>
        <c:ser>
          <c:idx val="1"/>
          <c:order val="1"/>
          <c:tx>
            <c:strRef>
              <c:f>EMC!$AS$1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EMC!$AS$2:$AS$50</c:f>
              <c:numCache>
                <c:formatCode>General</c:formatCode>
                <c:ptCount val="49"/>
                <c:pt idx="0">
                  <c:v>1.4375085745644123</c:v>
                </c:pt>
                <c:pt idx="1">
                  <c:v>2.3292632734257102</c:v>
                </c:pt>
                <c:pt idx="2">
                  <c:v>7.1447386472767178</c:v>
                </c:pt>
                <c:pt idx="3">
                  <c:v>6.4176155851282761</c:v>
                </c:pt>
                <c:pt idx="4">
                  <c:v>6.0746330086431612</c:v>
                </c:pt>
                <c:pt idx="5">
                  <c:v>6.170668130058993</c:v>
                </c:pt>
                <c:pt idx="6">
                  <c:v>5.8962820688709012</c:v>
                </c:pt>
                <c:pt idx="7">
                  <c:v>5.1828783097818629</c:v>
                </c:pt>
                <c:pt idx="8">
                  <c:v>8.6127040749999999</c:v>
                </c:pt>
                <c:pt idx="9">
                  <c:v>6.2392646453560152</c:v>
                </c:pt>
                <c:pt idx="10">
                  <c:v>4.2088077925641381</c:v>
                </c:pt>
                <c:pt idx="11">
                  <c:v>3.0975442447523664</c:v>
                </c:pt>
                <c:pt idx="12">
                  <c:v>0.39621347235560433</c:v>
                </c:pt>
                <c:pt idx="13">
                  <c:v>0.3797503086843188</c:v>
                </c:pt>
                <c:pt idx="14">
                  <c:v>0.46892577857044854</c:v>
                </c:pt>
                <c:pt idx="15">
                  <c:v>0.68706269721498137</c:v>
                </c:pt>
                <c:pt idx="16">
                  <c:v>0.34270819042392642</c:v>
                </c:pt>
                <c:pt idx="17">
                  <c:v>0.37331649831649832</c:v>
                </c:pt>
                <c:pt idx="18">
                  <c:v>0.21057800224466894</c:v>
                </c:pt>
                <c:pt idx="19">
                  <c:v>4.5259539842873178</c:v>
                </c:pt>
                <c:pt idx="20">
                  <c:v>2.744248035914703</c:v>
                </c:pt>
                <c:pt idx="21">
                  <c:v>4.9477190000000002</c:v>
                </c:pt>
                <c:pt idx="22">
                  <c:v>3.408404</c:v>
                </c:pt>
                <c:pt idx="23">
                  <c:v>4.9615859999999996</c:v>
                </c:pt>
                <c:pt idx="24">
                  <c:v>5.0863959999999997</c:v>
                </c:pt>
                <c:pt idx="25">
                  <c:v>5.6411040000000003</c:v>
                </c:pt>
                <c:pt idx="26">
                  <c:v>4.1156569999999997</c:v>
                </c:pt>
                <c:pt idx="27">
                  <c:v>3.6409465019999998</c:v>
                </c:pt>
                <c:pt idx="28">
                  <c:v>2.5239564959999998</c:v>
                </c:pt>
                <c:pt idx="29">
                  <c:v>9.5051440330000005</c:v>
                </c:pt>
                <c:pt idx="30">
                  <c:v>9.8872721929999994</c:v>
                </c:pt>
                <c:pt idx="31">
                  <c:v>4.8314226930000004</c:v>
                </c:pt>
                <c:pt idx="32">
                  <c:v>2.891387419</c:v>
                </c:pt>
                <c:pt idx="33">
                  <c:v>8.5204291590000008</c:v>
                </c:pt>
                <c:pt idx="34">
                  <c:v>7.8149617869999997</c:v>
                </c:pt>
                <c:pt idx="35">
                  <c:v>5.6888826659999996</c:v>
                </c:pt>
                <c:pt idx="36">
                  <c:v>3.392607113</c:v>
                </c:pt>
                <c:pt idx="37">
                  <c:v>#N/A</c:v>
                </c:pt>
                <c:pt idx="38">
                  <c:v>3.126575189</c:v>
                </c:pt>
                <c:pt idx="39">
                  <c:v>0.62727527299999997</c:v>
                </c:pt>
                <c:pt idx="40">
                  <c:v>#N/A</c:v>
                </c:pt>
                <c:pt idx="41">
                  <c:v>#N/A</c:v>
                </c:pt>
                <c:pt idx="42">
                  <c:v>4.8907868939999997</c:v>
                </c:pt>
                <c:pt idx="43">
                  <c:v>1.432371885</c:v>
                </c:pt>
                <c:pt idx="44">
                  <c:v>2.8185382250000002</c:v>
                </c:pt>
                <c:pt idx="45">
                  <c:v>6.6269952390000002</c:v>
                </c:pt>
              </c:numCache>
            </c:numRef>
          </c:val>
          <c:smooth val="0"/>
          <c:extLst>
            <c:ext xmlns:c16="http://schemas.microsoft.com/office/drawing/2014/chart" uri="{C3380CC4-5D6E-409C-BE32-E72D297353CC}">
              <c16:uniqueId val="{00000001-99B0-45A3-83C3-07C985076024}"/>
            </c:ext>
          </c:extLst>
        </c:ser>
        <c:dLbls>
          <c:showLegendKey val="0"/>
          <c:showVal val="0"/>
          <c:showCatName val="0"/>
          <c:showSerName val="0"/>
          <c:showPercent val="0"/>
          <c:showBubbleSize val="0"/>
        </c:dLbls>
        <c:marker val="1"/>
        <c:smooth val="0"/>
        <c:axId val="1379806671"/>
        <c:axId val="1279712511"/>
      </c:lineChart>
      <c:dateAx>
        <c:axId val="13798066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12511"/>
        <c:crosses val="autoZero"/>
        <c:auto val="1"/>
        <c:lblOffset val="100"/>
        <c:baseTimeUnit val="days"/>
      </c:dateAx>
      <c:valAx>
        <c:axId val="1279712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0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EMC!$J$1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EMC!$J$2:$J$50</c:f>
              <c:numCache>
                <c:formatCode>General</c:formatCode>
                <c:ptCount val="49"/>
                <c:pt idx="0">
                  <c:v>1.3</c:v>
                </c:pt>
                <c:pt idx="1">
                  <c:v>2.13</c:v>
                </c:pt>
                <c:pt idx="2">
                  <c:v>6.43</c:v>
                </c:pt>
                <c:pt idx="3">
                  <c:v>5.73</c:v>
                </c:pt>
                <c:pt idx="4">
                  <c:v>5.48</c:v>
                </c:pt>
                <c:pt idx="5">
                  <c:v>6.38</c:v>
                </c:pt>
                <c:pt idx="6">
                  <c:v>5.85</c:v>
                </c:pt>
                <c:pt idx="7">
                  <c:v>5.44</c:v>
                </c:pt>
                <c:pt idx="8">
                  <c:v>8.76</c:v>
                </c:pt>
                <c:pt idx="9">
                  <c:v>6.5</c:v>
                </c:pt>
                <c:pt idx="10">
                  <c:v>4.24</c:v>
                </c:pt>
                <c:pt idx="11">
                  <c:v>3.28</c:v>
                </c:pt>
                <c:pt idx="12">
                  <c:v>0.28999999999999998</c:v>
                </c:pt>
                <c:pt idx="13">
                  <c:v>0.113</c:v>
                </c:pt>
                <c:pt idx="14">
                  <c:v>0.20200000000000001</c:v>
                </c:pt>
                <c:pt idx="15">
                  <c:v>0.26600000000000001</c:v>
                </c:pt>
                <c:pt idx="16">
                  <c:v>9.5399999999999999E-2</c:v>
                </c:pt>
                <c:pt idx="17">
                  <c:v>0.08</c:v>
                </c:pt>
                <c:pt idx="18">
                  <c:v>1.9599999999999999E-2</c:v>
                </c:pt>
                <c:pt idx="19">
                  <c:v>4.41</c:v>
                </c:pt>
                <c:pt idx="20">
                  <c:v>2.86</c:v>
                </c:pt>
                <c:pt idx="21">
                  <c:v>5.0199999999999996</c:v>
                </c:pt>
                <c:pt idx="22">
                  <c:v>3.22</c:v>
                </c:pt>
                <c:pt idx="23">
                  <c:v>4.7699999999999996</c:v>
                </c:pt>
                <c:pt idx="24">
                  <c:v>4.72</c:v>
                </c:pt>
                <c:pt idx="25">
                  <c:v>5.07</c:v>
                </c:pt>
                <c:pt idx="26">
                  <c:v>3.79</c:v>
                </c:pt>
                <c:pt idx="27">
                  <c:v>3.22</c:v>
                </c:pt>
                <c:pt idx="28">
                  <c:v>1.9</c:v>
                </c:pt>
                <c:pt idx="29">
                  <c:v>7.8</c:v>
                </c:pt>
                <c:pt idx="30">
                  <c:v>7.55</c:v>
                </c:pt>
                <c:pt idx="31">
                  <c:v>#N/A</c:v>
                </c:pt>
                <c:pt idx="32">
                  <c:v>2.52</c:v>
                </c:pt>
                <c:pt idx="33">
                  <c:v>7.13</c:v>
                </c:pt>
                <c:pt idx="34">
                  <c:v>6.84</c:v>
                </c:pt>
                <c:pt idx="35">
                  <c:v>5.48</c:v>
                </c:pt>
                <c:pt idx="36">
                  <c:v>3.26</c:v>
                </c:pt>
                <c:pt idx="37">
                  <c:v>4.8499999999999996</c:v>
                </c:pt>
                <c:pt idx="38">
                  <c:v>2.92</c:v>
                </c:pt>
                <c:pt idx="39">
                  <c:v>0.38500000000000001</c:v>
                </c:pt>
                <c:pt idx="40">
                  <c:v>0.104</c:v>
                </c:pt>
                <c:pt idx="41">
                  <c:v>0.152</c:v>
                </c:pt>
                <c:pt idx="42">
                  <c:v>4.37</c:v>
                </c:pt>
                <c:pt idx="43">
                  <c:v>1.23</c:v>
                </c:pt>
                <c:pt idx="44">
                  <c:v>2.71</c:v>
                </c:pt>
                <c:pt idx="45">
                  <c:v>7.04</c:v>
                </c:pt>
              </c:numCache>
            </c:numRef>
          </c:val>
          <c:smooth val="0"/>
          <c:extLst>
            <c:ext xmlns:c16="http://schemas.microsoft.com/office/drawing/2014/chart" uri="{C3380CC4-5D6E-409C-BE32-E72D297353CC}">
              <c16:uniqueId val="{00000000-CE6D-410B-A44C-D7788EEF8365}"/>
            </c:ext>
          </c:extLst>
        </c:ser>
        <c:ser>
          <c:idx val="1"/>
          <c:order val="1"/>
          <c:tx>
            <c:strRef>
              <c:f>EMC!$AU$1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EMC!$AU$2:$AU$50</c:f>
              <c:numCache>
                <c:formatCode>General</c:formatCode>
                <c:ptCount val="49"/>
                <c:pt idx="0">
                  <c:v>1.28</c:v>
                </c:pt>
                <c:pt idx="1">
                  <c:v>2.12</c:v>
                </c:pt>
                <c:pt idx="2">
                  <c:v>7.46</c:v>
                </c:pt>
                <c:pt idx="3">
                  <c:v>6.06</c:v>
                </c:pt>
                <c:pt idx="4">
                  <c:v>6.14</c:v>
                </c:pt>
                <c:pt idx="5">
                  <c:v>6.61</c:v>
                </c:pt>
                <c:pt idx="6">
                  <c:v>6.11</c:v>
                </c:pt>
                <c:pt idx="7">
                  <c:v>5.67</c:v>
                </c:pt>
                <c:pt idx="8">
                  <c:v>8.64</c:v>
                </c:pt>
                <c:pt idx="9">
                  <c:v>6.46</c:v>
                </c:pt>
                <c:pt idx="10">
                  <c:v>4.28</c:v>
                </c:pt>
                <c:pt idx="11">
                  <c:v>3.25</c:v>
                </c:pt>
                <c:pt idx="12">
                  <c:v>0.22900000000000001</c:v>
                </c:pt>
                <c:pt idx="13">
                  <c:v>9.2899999999999996E-2</c:v>
                </c:pt>
                <c:pt idx="14">
                  <c:v>0.14799999999999999</c:v>
                </c:pt>
                <c:pt idx="15">
                  <c:v>0.27600000000000002</c:v>
                </c:pt>
                <c:pt idx="16">
                  <c:v>#N/A</c:v>
                </c:pt>
                <c:pt idx="17">
                  <c:v>6.7000000000000004E-2</c:v>
                </c:pt>
                <c:pt idx="18">
                  <c:v>1.9099999999999999E-2</c:v>
                </c:pt>
                <c:pt idx="19">
                  <c:v>4.38</c:v>
                </c:pt>
                <c:pt idx="20">
                  <c:v>2.72</c:v>
                </c:pt>
                <c:pt idx="21">
                  <c:v>5.07</c:v>
                </c:pt>
                <c:pt idx="22">
                  <c:v>3.23</c:v>
                </c:pt>
                <c:pt idx="23">
                  <c:v>5.0599999999999996</c:v>
                </c:pt>
                <c:pt idx="24">
                  <c:v>4.7300000000000004</c:v>
                </c:pt>
                <c:pt idx="25">
                  <c:v>4.99</c:v>
                </c:pt>
                <c:pt idx="26">
                  <c:v>3.75</c:v>
                </c:pt>
                <c:pt idx="27">
                  <c:v>3.21</c:v>
                </c:pt>
                <c:pt idx="28">
                  <c:v>1.85</c:v>
                </c:pt>
                <c:pt idx="29">
                  <c:v>7.88</c:v>
                </c:pt>
                <c:pt idx="30">
                  <c:v>7.95</c:v>
                </c:pt>
                <c:pt idx="31">
                  <c:v>#N/A</c:v>
                </c:pt>
                <c:pt idx="32">
                  <c:v>2.5</c:v>
                </c:pt>
                <c:pt idx="33">
                  <c:v>7.2</c:v>
                </c:pt>
                <c:pt idx="34">
                  <c:v>6.83</c:v>
                </c:pt>
                <c:pt idx="35">
                  <c:v>5.46</c:v>
                </c:pt>
                <c:pt idx="36">
                  <c:v>3.26</c:v>
                </c:pt>
                <c:pt idx="37">
                  <c:v>6.27</c:v>
                </c:pt>
                <c:pt idx="38">
                  <c:v>2.93</c:v>
                </c:pt>
                <c:pt idx="39">
                  <c:v>0.35399999999999998</c:v>
                </c:pt>
                <c:pt idx="40">
                  <c:v>7.6700000000000004E-2</c:v>
                </c:pt>
                <c:pt idx="41">
                  <c:v>0.124</c:v>
                </c:pt>
                <c:pt idx="42">
                  <c:v>4.41</c:v>
                </c:pt>
                <c:pt idx="43">
                  <c:v>1.26</c:v>
                </c:pt>
                <c:pt idx="44">
                  <c:v>2.71</c:v>
                </c:pt>
                <c:pt idx="45">
                  <c:v>6.77</c:v>
                </c:pt>
              </c:numCache>
            </c:numRef>
          </c:val>
          <c:smooth val="0"/>
          <c:extLst>
            <c:ext xmlns:c16="http://schemas.microsoft.com/office/drawing/2014/chart" uri="{C3380CC4-5D6E-409C-BE32-E72D297353CC}">
              <c16:uniqueId val="{00000001-CE6D-410B-A44C-D7788EEF8365}"/>
            </c:ext>
          </c:extLst>
        </c:ser>
        <c:dLbls>
          <c:showLegendKey val="0"/>
          <c:showVal val="0"/>
          <c:showCatName val="0"/>
          <c:showSerName val="0"/>
          <c:showPercent val="0"/>
          <c:showBubbleSize val="0"/>
        </c:dLbls>
        <c:marker val="1"/>
        <c:smooth val="0"/>
        <c:axId val="1495724127"/>
        <c:axId val="1279716671"/>
      </c:lineChart>
      <c:dateAx>
        <c:axId val="14957241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16671"/>
        <c:crosses val="autoZero"/>
        <c:auto val="1"/>
        <c:lblOffset val="100"/>
        <c:baseTimeUnit val="days"/>
      </c:dateAx>
      <c:valAx>
        <c:axId val="1279716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72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EMC!$L$2:$L$50</c:f>
              <c:numCache>
                <c:formatCode>General</c:formatCode>
                <c:ptCount val="49"/>
                <c:pt idx="0">
                  <c:v>16.8</c:v>
                </c:pt>
                <c:pt idx="1">
                  <c:v>31.1</c:v>
                </c:pt>
                <c:pt idx="2">
                  <c:v>71</c:v>
                </c:pt>
                <c:pt idx="3">
                  <c:v>156</c:v>
                </c:pt>
                <c:pt idx="4">
                  <c:v>28.7</c:v>
                </c:pt>
                <c:pt idx="5">
                  <c:v>16.899999999999999</c:v>
                </c:pt>
                <c:pt idx="6">
                  <c:v>6.63</c:v>
                </c:pt>
                <c:pt idx="7">
                  <c:v>19.399999999999999</c:v>
                </c:pt>
                <c:pt idx="8">
                  <c:v>51.7</c:v>
                </c:pt>
                <c:pt idx="9">
                  <c:v>18.600000000000001</c:v>
                </c:pt>
                <c:pt idx="10">
                  <c:v>13.3</c:v>
                </c:pt>
                <c:pt idx="11">
                  <c:v>13.2</c:v>
                </c:pt>
                <c:pt idx="12">
                  <c:v>31.9</c:v>
                </c:pt>
                <c:pt idx="13">
                  <c:v>29.6</c:v>
                </c:pt>
                <c:pt idx="14">
                  <c:v>35.799999999999997</c:v>
                </c:pt>
                <c:pt idx="15">
                  <c:v>39.200000000000003</c:v>
                </c:pt>
                <c:pt idx="16">
                  <c:v>18.3</c:v>
                </c:pt>
                <c:pt idx="17">
                  <c:v>32.799999999999997</c:v>
                </c:pt>
                <c:pt idx="18">
                  <c:v>21</c:v>
                </c:pt>
                <c:pt idx="19">
                  <c:v>48.5</c:v>
                </c:pt>
                <c:pt idx="20">
                  <c:v>12.9</c:v>
                </c:pt>
                <c:pt idx="21">
                  <c:v>24.3</c:v>
                </c:pt>
                <c:pt idx="22">
                  <c:v>12.4</c:v>
                </c:pt>
                <c:pt idx="23">
                  <c:v>113</c:v>
                </c:pt>
                <c:pt idx="24">
                  <c:v>18.3</c:v>
                </c:pt>
                <c:pt idx="25">
                  <c:v>14.7</c:v>
                </c:pt>
                <c:pt idx="26">
                  <c:v>4.67</c:v>
                </c:pt>
                <c:pt idx="27">
                  <c:v>4.18</c:v>
                </c:pt>
                <c:pt idx="28">
                  <c:v>18.8</c:v>
                </c:pt>
                <c:pt idx="29">
                  <c:v>113</c:v>
                </c:pt>
                <c:pt idx="30">
                  <c:v>217</c:v>
                </c:pt>
                <c:pt idx="31">
                  <c:v>#N/A</c:v>
                </c:pt>
                <c:pt idx="32">
                  <c:v>5.91</c:v>
                </c:pt>
                <c:pt idx="33">
                  <c:v>130</c:v>
                </c:pt>
                <c:pt idx="34">
                  <c:v>37.700000000000003</c:v>
                </c:pt>
                <c:pt idx="35">
                  <c:v>32.700000000000003</c:v>
                </c:pt>
                <c:pt idx="36">
                  <c:v>26.2</c:v>
                </c:pt>
                <c:pt idx="37">
                  <c:v>236</c:v>
                </c:pt>
                <c:pt idx="38">
                  <c:v>14.8</c:v>
                </c:pt>
                <c:pt idx="39">
                  <c:v>14.8</c:v>
                </c:pt>
                <c:pt idx="40">
                  <c:v>28.4</c:v>
                </c:pt>
                <c:pt idx="41">
                  <c:v>23.8</c:v>
                </c:pt>
                <c:pt idx="42">
                  <c:v>102</c:v>
                </c:pt>
                <c:pt idx="43">
                  <c:v>6.96</c:v>
                </c:pt>
                <c:pt idx="44">
                  <c:v>4.34</c:v>
                </c:pt>
                <c:pt idx="45">
                  <c:v>130</c:v>
                </c:pt>
              </c:numCache>
            </c:numRef>
          </c:val>
          <c:smooth val="0"/>
          <c:extLst>
            <c:ext xmlns:c16="http://schemas.microsoft.com/office/drawing/2014/chart" uri="{C3380CC4-5D6E-409C-BE32-E72D297353CC}">
              <c16:uniqueId val="{00000000-2B1A-4A53-861D-7C36D147A9F7}"/>
            </c:ext>
          </c:extLst>
        </c:ser>
        <c:ser>
          <c:idx val="1"/>
          <c:order val="1"/>
          <c:tx>
            <c:strRef>
              <c:f>EMC!$AW$1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EMC!$AW$2:$AW$50</c:f>
              <c:numCache>
                <c:formatCode>General</c:formatCode>
                <c:ptCount val="49"/>
                <c:pt idx="0">
                  <c:v>17.2</c:v>
                </c:pt>
                <c:pt idx="1">
                  <c:v>31</c:v>
                </c:pt>
                <c:pt idx="2">
                  <c:v>76.900000000000006</c:v>
                </c:pt>
                <c:pt idx="3">
                  <c:v>169</c:v>
                </c:pt>
                <c:pt idx="4">
                  <c:v>29.9</c:v>
                </c:pt>
                <c:pt idx="5">
                  <c:v>18.600000000000001</c:v>
                </c:pt>
                <c:pt idx="6">
                  <c:v>6.8</c:v>
                </c:pt>
                <c:pt idx="7">
                  <c:v>17.600000000000001</c:v>
                </c:pt>
                <c:pt idx="8">
                  <c:v>51.6</c:v>
                </c:pt>
                <c:pt idx="9">
                  <c:v>19</c:v>
                </c:pt>
                <c:pt idx="10">
                  <c:v>13.5</c:v>
                </c:pt>
                <c:pt idx="11">
                  <c:v>13.3</c:v>
                </c:pt>
                <c:pt idx="12">
                  <c:v>27.4</c:v>
                </c:pt>
                <c:pt idx="13">
                  <c:v>26.3</c:v>
                </c:pt>
                <c:pt idx="14">
                  <c:v>35.299999999999997</c:v>
                </c:pt>
                <c:pt idx="15">
                  <c:v>38.5</c:v>
                </c:pt>
                <c:pt idx="16">
                  <c:v>#N/A</c:v>
                </c:pt>
                <c:pt idx="17">
                  <c:v>31.4</c:v>
                </c:pt>
                <c:pt idx="18">
                  <c:v>20.2</c:v>
                </c:pt>
                <c:pt idx="19">
                  <c:v>48.8</c:v>
                </c:pt>
                <c:pt idx="20">
                  <c:v>13.5</c:v>
                </c:pt>
                <c:pt idx="21">
                  <c:v>23.2</c:v>
                </c:pt>
                <c:pt idx="22">
                  <c:v>12.4</c:v>
                </c:pt>
                <c:pt idx="23">
                  <c:v>112</c:v>
                </c:pt>
                <c:pt idx="24">
                  <c:v>19.3</c:v>
                </c:pt>
                <c:pt idx="25">
                  <c:v>16</c:v>
                </c:pt>
                <c:pt idx="26">
                  <c:v>5.0199999999999996</c:v>
                </c:pt>
                <c:pt idx="27">
                  <c:v>4.47</c:v>
                </c:pt>
                <c:pt idx="28">
                  <c:v>19.3</c:v>
                </c:pt>
                <c:pt idx="29">
                  <c:v>108</c:v>
                </c:pt>
                <c:pt idx="30">
                  <c:v>224</c:v>
                </c:pt>
                <c:pt idx="31">
                  <c:v>#N/A</c:v>
                </c:pt>
                <c:pt idx="32">
                  <c:v>5.26</c:v>
                </c:pt>
                <c:pt idx="33">
                  <c:v>150</c:v>
                </c:pt>
                <c:pt idx="34">
                  <c:v>38.4</c:v>
                </c:pt>
                <c:pt idx="35">
                  <c:v>32.6</c:v>
                </c:pt>
                <c:pt idx="36">
                  <c:v>24.5</c:v>
                </c:pt>
                <c:pt idx="37">
                  <c:v>262</c:v>
                </c:pt>
                <c:pt idx="38">
                  <c:v>14.9</c:v>
                </c:pt>
                <c:pt idx="39">
                  <c:v>10.5</c:v>
                </c:pt>
                <c:pt idx="40">
                  <c:v>22.6</c:v>
                </c:pt>
                <c:pt idx="41">
                  <c:v>21.4</c:v>
                </c:pt>
                <c:pt idx="42">
                  <c:v>108</c:v>
                </c:pt>
                <c:pt idx="43">
                  <c:v>6.57</c:v>
                </c:pt>
                <c:pt idx="44">
                  <c:v>4.3099999999999996</c:v>
                </c:pt>
                <c:pt idx="45">
                  <c:v>136</c:v>
                </c:pt>
              </c:numCache>
            </c:numRef>
          </c:val>
          <c:smooth val="0"/>
          <c:extLst>
            <c:ext xmlns:c16="http://schemas.microsoft.com/office/drawing/2014/chart" uri="{C3380CC4-5D6E-409C-BE32-E72D297353CC}">
              <c16:uniqueId val="{00000001-2B1A-4A53-861D-7C36D147A9F7}"/>
            </c:ext>
          </c:extLst>
        </c:ser>
        <c:dLbls>
          <c:showLegendKey val="0"/>
          <c:showVal val="0"/>
          <c:showCatName val="0"/>
          <c:showSerName val="0"/>
          <c:showPercent val="0"/>
          <c:showBubbleSize val="0"/>
        </c:dLbls>
        <c:marker val="1"/>
        <c:smooth val="0"/>
        <c:axId val="1632800271"/>
        <c:axId val="1145035311"/>
      </c:lineChart>
      <c:dateAx>
        <c:axId val="16328002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035311"/>
        <c:crosses val="autoZero"/>
        <c:auto val="1"/>
        <c:lblOffset val="100"/>
        <c:baseTimeUnit val="days"/>
      </c:dateAx>
      <c:valAx>
        <c:axId val="1145035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8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EMC!$M$1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EMC!$M$2:$M$50</c:f>
              <c:numCache>
                <c:formatCode>General</c:formatCode>
                <c:ptCount val="49"/>
                <c:pt idx="0">
                  <c:v>0</c:v>
                </c:pt>
                <c:pt idx="1">
                  <c:v>1.9661818179999999</c:v>
                </c:pt>
                <c:pt idx="2">
                  <c:v>8.109</c:v>
                </c:pt>
                <c:pt idx="3">
                  <c:v>33.054285710000002</c:v>
                </c:pt>
                <c:pt idx="4">
                  <c:v>1.5338111560000001</c:v>
                </c:pt>
                <c:pt idx="5">
                  <c:v>2.2713333329999998</c:v>
                </c:pt>
                <c:pt idx="6">
                  <c:v>1.882102704</c:v>
                </c:pt>
                <c:pt idx="7">
                  <c:v>4.7888655460000003</c:v>
                </c:pt>
                <c:pt idx="8">
                  <c:v>9.4939999999999998</c:v>
                </c:pt>
                <c:pt idx="9">
                  <c:v>7.8305513400000004</c:v>
                </c:pt>
                <c:pt idx="10">
                  <c:v>5.8639175259999998</c:v>
                </c:pt>
                <c:pt idx="11">
                  <c:v>5.3532000000000002</c:v>
                </c:pt>
                <c:pt idx="12">
                  <c:v>5.5329639889999997</c:v>
                </c:pt>
                <c:pt idx="13">
                  <c:v>7.6866666669999999</c:v>
                </c:pt>
                <c:pt idx="14">
                  <c:v>9.2219999999999995</c:v>
                </c:pt>
                <c:pt idx="15">
                  <c:v>10.22916667</c:v>
                </c:pt>
                <c:pt idx="16">
                  <c:v>15.453125</c:v>
                </c:pt>
                <c:pt idx="17">
                  <c:v>1.5389010990000001</c:v>
                </c:pt>
                <c:pt idx="18">
                  <c:v>1.5554716980000001</c:v>
                </c:pt>
                <c:pt idx="19">
                  <c:v>1.911986864</c:v>
                </c:pt>
                <c:pt idx="20">
                  <c:v>0.72099999999999997</c:v>
                </c:pt>
                <c:pt idx="21">
                  <c:v>0.76792452830000002</c:v>
                </c:pt>
                <c:pt idx="22">
                  <c:v>1.336231884</c:v>
                </c:pt>
                <c:pt idx="23">
                  <c:v>59.819277110000002</c:v>
                </c:pt>
                <c:pt idx="24">
                  <c:v>3.5626373629999999</c:v>
                </c:pt>
                <c:pt idx="25">
                  <c:v>4.8034965029999999</c:v>
                </c:pt>
                <c:pt idx="26">
                  <c:v>3.7926739926739872</c:v>
                </c:pt>
                <c:pt idx="27">
                  <c:v>1.7280000000000029</c:v>
                </c:pt>
                <c:pt idx="28">
                  <c:v>#N/A</c:v>
                </c:pt>
                <c:pt idx="29">
                  <c:v>40.985999999999962</c:v>
                </c:pt>
                <c:pt idx="30">
                  <c:v>#N/A</c:v>
                </c:pt>
                <c:pt idx="31">
                  <c:v>6.5037282518641266</c:v>
                </c:pt>
                <c:pt idx="32">
                  <c:v>2.099358974358978</c:v>
                </c:pt>
                <c:pt idx="33">
                  <c:v>#N/A</c:v>
                </c:pt>
                <c:pt idx="34">
                  <c:v>5.9779999999999891</c:v>
                </c:pt>
                <c:pt idx="35">
                  <c:v>4.8034722222222239</c:v>
                </c:pt>
                <c:pt idx="36">
                  <c:v>5.5160000000000009</c:v>
                </c:pt>
                <c:pt idx="37">
                  <c:v>#N/A</c:v>
                </c:pt>
                <c:pt idx="38">
                  <c:v>5.1060402684563693</c:v>
                </c:pt>
                <c:pt idx="39">
                  <c:v>3.4770833333333266</c:v>
                </c:pt>
                <c:pt idx="40">
                  <c:v>#N/A</c:v>
                </c:pt>
                <c:pt idx="41">
                  <c:v>#N/A</c:v>
                </c:pt>
                <c:pt idx="42">
                  <c:v>10.48350877192982</c:v>
                </c:pt>
                <c:pt idx="43">
                  <c:v>1.4403999999999997</c:v>
                </c:pt>
                <c:pt idx="44">
                  <c:v>0.49348837209302659</c:v>
                </c:pt>
                <c:pt idx="45">
                  <c:v>17.77500000000002</c:v>
                </c:pt>
              </c:numCache>
            </c:numRef>
          </c:val>
          <c:smooth val="0"/>
          <c:extLst>
            <c:ext xmlns:c16="http://schemas.microsoft.com/office/drawing/2014/chart" uri="{C3380CC4-5D6E-409C-BE32-E72D297353CC}">
              <c16:uniqueId val="{00000000-1DF4-4AEB-9AE9-CF3D00F95BBF}"/>
            </c:ext>
          </c:extLst>
        </c:ser>
        <c:ser>
          <c:idx val="1"/>
          <c:order val="1"/>
          <c:tx>
            <c:strRef>
              <c:f>EMC!$AX$1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EMC!$AX$2:$AX$50</c:f>
              <c:numCache>
                <c:formatCode>General</c:formatCode>
                <c:ptCount val="49"/>
                <c:pt idx="0">
                  <c:v>1.2730994149999999</c:v>
                </c:pt>
                <c:pt idx="1">
                  <c:v>2.1055999999999999</c:v>
                </c:pt>
                <c:pt idx="2">
                  <c:v>8.6180000000000003</c:v>
                </c:pt>
                <c:pt idx="3">
                  <c:v>39.490769229999998</c:v>
                </c:pt>
                <c:pt idx="4">
                  <c:v>1.7551839460000001</c:v>
                </c:pt>
                <c:pt idx="5">
                  <c:v>2.3484617729999999</c:v>
                </c:pt>
                <c:pt idx="6">
                  <c:v>1.7290322579999999</c:v>
                </c:pt>
                <c:pt idx="7">
                  <c:v>4.1182678309999998</c:v>
                </c:pt>
                <c:pt idx="8">
                  <c:v>8.7273333330000007</c:v>
                </c:pt>
                <c:pt idx="9">
                  <c:v>8.2875507440000007</c:v>
                </c:pt>
                <c:pt idx="10">
                  <c:v>6.9590443689999999</c:v>
                </c:pt>
                <c:pt idx="11">
                  <c:v>4.9955999999999996</c:v>
                </c:pt>
                <c:pt idx="12">
                  <c:v>6.7913333329999999</c:v>
                </c:pt>
                <c:pt idx="13">
                  <c:v>15.13684211</c:v>
                </c:pt>
                <c:pt idx="14">
                  <c:v>20.344000000000001</c:v>
                </c:pt>
                <c:pt idx="15">
                  <c:v>12.946999999999999</c:v>
                </c:pt>
                <c:pt idx="16">
                  <c:v>16.50615385</c:v>
                </c:pt>
                <c:pt idx="17">
                  <c:v>1.19</c:v>
                </c:pt>
                <c:pt idx="18">
                  <c:v>0.68526149000000003</c:v>
                </c:pt>
                <c:pt idx="19">
                  <c:v>1.84495114</c:v>
                </c:pt>
                <c:pt idx="20">
                  <c:v>0.99299999999999999</c:v>
                </c:pt>
                <c:pt idx="21">
                  <c:v>0.918466899</c:v>
                </c:pt>
                <c:pt idx="22">
                  <c:v>1.225806452</c:v>
                </c:pt>
                <c:pt idx="23">
                  <c:v>74.33</c:v>
                </c:pt>
                <c:pt idx="24">
                  <c:v>3.009965636</c:v>
                </c:pt>
                <c:pt idx="25">
                  <c:v>4.2937759340000001</c:v>
                </c:pt>
                <c:pt idx="26">
                  <c:v>2.4967999999999959</c:v>
                </c:pt>
                <c:pt idx="27">
                  <c:v>1.544799999999998</c:v>
                </c:pt>
                <c:pt idx="28">
                  <c:v>#N/A</c:v>
                </c:pt>
                <c:pt idx="29">
                  <c:v>49.789999999999992</c:v>
                </c:pt>
                <c:pt idx="30">
                  <c:v>#N/A</c:v>
                </c:pt>
                <c:pt idx="31">
                  <c:v>2.9274915149645171</c:v>
                </c:pt>
                <c:pt idx="32">
                  <c:v>1.197590361445783</c:v>
                </c:pt>
                <c:pt idx="33">
                  <c:v>#N/A</c:v>
                </c:pt>
                <c:pt idx="34">
                  <c:v>4.6635000000000062</c:v>
                </c:pt>
                <c:pt idx="35">
                  <c:v>4.1791999999999971</c:v>
                </c:pt>
                <c:pt idx="36">
                  <c:v>5.4838926174496585</c:v>
                </c:pt>
                <c:pt idx="37">
                  <c:v>#N/A</c:v>
                </c:pt>
                <c:pt idx="38">
                  <c:v>3.1601476014760119</c:v>
                </c:pt>
                <c:pt idx="39">
                  <c:v>3.1062499999999993</c:v>
                </c:pt>
                <c:pt idx="40">
                  <c:v>#N/A</c:v>
                </c:pt>
                <c:pt idx="41">
                  <c:v>#N/A</c:v>
                </c:pt>
                <c:pt idx="42">
                  <c:v>10.969516728624528</c:v>
                </c:pt>
                <c:pt idx="43">
                  <c:v>2.1793103448275839</c:v>
                </c:pt>
                <c:pt idx="44">
                  <c:v>#N/A</c:v>
                </c:pt>
                <c:pt idx="45">
                  <c:v>15.742857142857142</c:v>
                </c:pt>
              </c:numCache>
            </c:numRef>
          </c:val>
          <c:smooth val="0"/>
          <c:extLst>
            <c:ext xmlns:c16="http://schemas.microsoft.com/office/drawing/2014/chart" uri="{C3380CC4-5D6E-409C-BE32-E72D297353CC}">
              <c16:uniqueId val="{00000001-1DF4-4AEB-9AE9-CF3D00F95BBF}"/>
            </c:ext>
          </c:extLst>
        </c:ser>
        <c:dLbls>
          <c:showLegendKey val="0"/>
          <c:showVal val="0"/>
          <c:showCatName val="0"/>
          <c:showSerName val="0"/>
          <c:showPercent val="0"/>
          <c:showBubbleSize val="0"/>
        </c:dLbls>
        <c:marker val="1"/>
        <c:smooth val="0"/>
        <c:axId val="1638184431"/>
        <c:axId val="1462229487"/>
      </c:lineChart>
      <c:dateAx>
        <c:axId val="16381844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29487"/>
        <c:crosses val="autoZero"/>
        <c:auto val="1"/>
        <c:lblOffset val="100"/>
        <c:baseTimeUnit val="days"/>
      </c:dateAx>
      <c:valAx>
        <c:axId val="1462229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184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EMC!$Q$1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EMC!$Q$2:$Q$50</c:f>
              <c:numCache>
                <c:formatCode>General</c:formatCode>
                <c:ptCount val="49"/>
                <c:pt idx="0">
                  <c:v>3.61</c:v>
                </c:pt>
                <c:pt idx="1">
                  <c:v>3.12</c:v>
                </c:pt>
                <c:pt idx="2">
                  <c:v>2.59</c:v>
                </c:pt>
                <c:pt idx="3">
                  <c:v>#N/A</c:v>
                </c:pt>
                <c:pt idx="4">
                  <c:v>1.71</c:v>
                </c:pt>
                <c:pt idx="5">
                  <c:v>1.68</c:v>
                </c:pt>
                <c:pt idx="6">
                  <c:v>1.76</c:v>
                </c:pt>
                <c:pt idx="7">
                  <c:v>1.4730000000000001</c:v>
                </c:pt>
                <c:pt idx="8">
                  <c:v>2.3929999999999998</c:v>
                </c:pt>
                <c:pt idx="9">
                  <c:v>1.7350000000000001</c:v>
                </c:pt>
                <c:pt idx="10">
                  <c:v>1.88</c:v>
                </c:pt>
                <c:pt idx="11">
                  <c:v>1.871</c:v>
                </c:pt>
                <c:pt idx="12">
                  <c:v>2.3359999999999999</c:v>
                </c:pt>
                <c:pt idx="13">
                  <c:v>2.4279999999999999</c:v>
                </c:pt>
                <c:pt idx="14">
                  <c:v>2.5859999999999999</c:v>
                </c:pt>
                <c:pt idx="15">
                  <c:v>4.3010000000000002</c:v>
                </c:pt>
                <c:pt idx="16">
                  <c:v>2.4359999999999999</c:v>
                </c:pt>
                <c:pt idx="17">
                  <c:v>4.391</c:v>
                </c:pt>
                <c:pt idx="18">
                  <c:v>3.0720000000000001</c:v>
                </c:pt>
                <c:pt idx="19">
                  <c:v>2.7210000000000001</c:v>
                </c:pt>
                <c:pt idx="20">
                  <c:v>2.081</c:v>
                </c:pt>
                <c:pt idx="21">
                  <c:v>1.5895999999999999</c:v>
                </c:pt>
                <c:pt idx="22">
                  <c:v>1.8122</c:v>
                </c:pt>
                <c:pt idx="23">
                  <c:v>4.0038</c:v>
                </c:pt>
                <c:pt idx="24">
                  <c:v>1.7769999999999999</c:v>
                </c:pt>
                <c:pt idx="25">
                  <c:v>1.8989</c:v>
                </c:pt>
                <c:pt idx="26">
                  <c:v>2.2928000000000002</c:v>
                </c:pt>
                <c:pt idx="27">
                  <c:v>1.9472820422644856</c:v>
                </c:pt>
                <c:pt idx="28">
                  <c:v>#N/A</c:v>
                </c:pt>
                <c:pt idx="29">
                  <c:v>4.8761790505959928</c:v>
                </c:pt>
                <c:pt idx="30">
                  <c:v>#N/A</c:v>
                </c:pt>
                <c:pt idx="31">
                  <c:v>2.2165050573978897</c:v>
                </c:pt>
                <c:pt idx="32">
                  <c:v>2.0317332477742638</c:v>
                </c:pt>
                <c:pt idx="33">
                  <c:v>4.500941804554274</c:v>
                </c:pt>
                <c:pt idx="34">
                  <c:v>2.4619294879769864</c:v>
                </c:pt>
                <c:pt idx="35">
                  <c:v>2.036644163758313</c:v>
                </c:pt>
                <c:pt idx="36">
                  <c:v>2.3117253029999998</c:v>
                </c:pt>
                <c:pt idx="37">
                  <c:v>6.418233249</c:v>
                </c:pt>
                <c:pt idx="38">
                  <c:v>1.968792981</c:v>
                </c:pt>
                <c:pt idx="39">
                  <c:v>2.0846652890000001</c:v>
                </c:pt>
                <c:pt idx="40">
                  <c:v>2.294164936</c:v>
                </c:pt>
                <c:pt idx="41">
                  <c:v>3.319287198</c:v>
                </c:pt>
                <c:pt idx="42">
                  <c:v>5.1546489879999999</c:v>
                </c:pt>
                <c:pt idx="43">
                  <c:v>2.7092326710000001</c:v>
                </c:pt>
                <c:pt idx="44">
                  <c:v>2.4643130289999999</c:v>
                </c:pt>
                <c:pt idx="45">
                  <c:v>3.0757508229999999</c:v>
                </c:pt>
              </c:numCache>
            </c:numRef>
          </c:val>
          <c:smooth val="0"/>
          <c:extLst>
            <c:ext xmlns:c16="http://schemas.microsoft.com/office/drawing/2014/chart" uri="{C3380CC4-5D6E-409C-BE32-E72D297353CC}">
              <c16:uniqueId val="{00000000-7B9D-4AC6-AC2D-E11A31642D6A}"/>
            </c:ext>
          </c:extLst>
        </c:ser>
        <c:ser>
          <c:idx val="1"/>
          <c:order val="1"/>
          <c:tx>
            <c:strRef>
              <c:f>EMC!$BB$1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EMC!$BB$2:$BB$50</c:f>
              <c:numCache>
                <c:formatCode>General</c:formatCode>
                <c:ptCount val="49"/>
                <c:pt idx="0">
                  <c:v>3.56</c:v>
                </c:pt>
                <c:pt idx="1">
                  <c:v>3.12</c:v>
                </c:pt>
                <c:pt idx="2">
                  <c:v>2.63</c:v>
                </c:pt>
                <c:pt idx="3">
                  <c:v>4.26</c:v>
                </c:pt>
                <c:pt idx="4">
                  <c:v>1.68</c:v>
                </c:pt>
                <c:pt idx="5">
                  <c:v>1.65</c:v>
                </c:pt>
                <c:pt idx="6">
                  <c:v>1.72</c:v>
                </c:pt>
                <c:pt idx="7">
                  <c:v>1.454</c:v>
                </c:pt>
                <c:pt idx="8">
                  <c:v>2.4529999999999998</c:v>
                </c:pt>
                <c:pt idx="9">
                  <c:v>1.706</c:v>
                </c:pt>
                <c:pt idx="10">
                  <c:v>1.8580000000000001</c:v>
                </c:pt>
                <c:pt idx="11">
                  <c:v>1.86</c:v>
                </c:pt>
                <c:pt idx="12">
                  <c:v>2.3650000000000002</c:v>
                </c:pt>
                <c:pt idx="13">
                  <c:v>2.4889999999999999</c:v>
                </c:pt>
                <c:pt idx="14">
                  <c:v>2.54</c:v>
                </c:pt>
                <c:pt idx="15">
                  <c:v>4.3129999999999997</c:v>
                </c:pt>
                <c:pt idx="16">
                  <c:v>2.5710000000000002</c:v>
                </c:pt>
                <c:pt idx="17">
                  <c:v>4.4029999999999996</c:v>
                </c:pt>
                <c:pt idx="18">
                  <c:v>2.843</c:v>
                </c:pt>
                <c:pt idx="19">
                  <c:v>2.798</c:v>
                </c:pt>
                <c:pt idx="20">
                  <c:v>2.1829999999999998</c:v>
                </c:pt>
                <c:pt idx="21">
                  <c:v>1.5615000000000001</c:v>
                </c:pt>
                <c:pt idx="22">
                  <c:v>1.9004000000000001</c:v>
                </c:pt>
                <c:pt idx="23">
                  <c:v>4.3014999999999999</c:v>
                </c:pt>
                <c:pt idx="24">
                  <c:v>1.8736999999999999</c:v>
                </c:pt>
                <c:pt idx="25">
                  <c:v>1.8857999999999999</c:v>
                </c:pt>
                <c:pt idx="26">
                  <c:v>2.2696999999999998</c:v>
                </c:pt>
                <c:pt idx="27">
                  <c:v>2.010750206523392</c:v>
                </c:pt>
                <c:pt idx="28">
                  <c:v>#N/A</c:v>
                </c:pt>
                <c:pt idx="29">
                  <c:v>5.020801919499875</c:v>
                </c:pt>
                <c:pt idx="30">
                  <c:v>#N/A</c:v>
                </c:pt>
                <c:pt idx="31">
                  <c:v>2.22145789537405</c:v>
                </c:pt>
                <c:pt idx="32">
                  <c:v>2.0101252174444464</c:v>
                </c:pt>
                <c:pt idx="33">
                  <c:v>4.8397950074536791</c:v>
                </c:pt>
                <c:pt idx="34">
                  <c:v>2.4442501904344085</c:v>
                </c:pt>
                <c:pt idx="35">
                  <c:v>2.0395907133487428</c:v>
                </c:pt>
                <c:pt idx="36">
                  <c:v>2.3057623600000001</c:v>
                </c:pt>
                <c:pt idx="37">
                  <c:v>6.3907321189999999</c:v>
                </c:pt>
                <c:pt idx="38">
                  <c:v>2.0516934939999998</c:v>
                </c:pt>
                <c:pt idx="39">
                  <c:v>2.0290842630000001</c:v>
                </c:pt>
                <c:pt idx="40">
                  <c:v>2.3316808469999999</c:v>
                </c:pt>
                <c:pt idx="41">
                  <c:v>3.3671199839999999</c:v>
                </c:pt>
                <c:pt idx="42">
                  <c:v>5.406011994</c:v>
                </c:pt>
                <c:pt idx="43">
                  <c:v>2.7400690249999999</c:v>
                </c:pt>
                <c:pt idx="44">
                  <c:v>2.4673476129999998</c:v>
                </c:pt>
                <c:pt idx="45">
                  <c:v>3.1204456829999998</c:v>
                </c:pt>
              </c:numCache>
            </c:numRef>
          </c:val>
          <c:smooth val="0"/>
          <c:extLst>
            <c:ext xmlns:c16="http://schemas.microsoft.com/office/drawing/2014/chart" uri="{C3380CC4-5D6E-409C-BE32-E72D297353CC}">
              <c16:uniqueId val="{00000001-7B9D-4AC6-AC2D-E11A31642D6A}"/>
            </c:ext>
          </c:extLst>
        </c:ser>
        <c:dLbls>
          <c:showLegendKey val="0"/>
          <c:showVal val="0"/>
          <c:showCatName val="0"/>
          <c:showSerName val="0"/>
          <c:showPercent val="0"/>
          <c:showBubbleSize val="0"/>
        </c:dLbls>
        <c:marker val="1"/>
        <c:smooth val="0"/>
        <c:axId val="1677884991"/>
        <c:axId val="1632768943"/>
      </c:lineChart>
      <c:dateAx>
        <c:axId val="167788499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68943"/>
        <c:crosses val="autoZero"/>
        <c:auto val="1"/>
        <c:lblOffset val="100"/>
        <c:baseTimeUnit val="days"/>
      </c:dateAx>
      <c:valAx>
        <c:axId val="1632768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84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EMC!$F$1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EMC!$F$2:$F$50</c:f>
              <c:numCache>
                <c:formatCode>General</c:formatCode>
                <c:ptCount val="49"/>
                <c:pt idx="0">
                  <c:v>8.74</c:v>
                </c:pt>
                <c:pt idx="1">
                  <c:v>8.76</c:v>
                </c:pt>
                <c:pt idx="2">
                  <c:v>8.33</c:v>
                </c:pt>
                <c:pt idx="3">
                  <c:v>6.73</c:v>
                </c:pt>
                <c:pt idx="4">
                  <c:v>8.9</c:v>
                </c:pt>
                <c:pt idx="5">
                  <c:v>8.92</c:v>
                </c:pt>
                <c:pt idx="6">
                  <c:v>8.85</c:v>
                </c:pt>
                <c:pt idx="7">
                  <c:v>8.6999999999999993</c:v>
                </c:pt>
                <c:pt idx="8">
                  <c:v>7.33</c:v>
                </c:pt>
                <c:pt idx="9">
                  <c:v>9.0500000000000007</c:v>
                </c:pt>
                <c:pt idx="10">
                  <c:v>8.8699999999999992</c:v>
                </c:pt>
                <c:pt idx="11">
                  <c:v>8.7100000000000009</c:v>
                </c:pt>
                <c:pt idx="12">
                  <c:v>9.35</c:v>
                </c:pt>
                <c:pt idx="13">
                  <c:v>9</c:v>
                </c:pt>
                <c:pt idx="14">
                  <c:v>7.6</c:v>
                </c:pt>
                <c:pt idx="15">
                  <c:v>6.71</c:v>
                </c:pt>
                <c:pt idx="16">
                  <c:v>#N/A</c:v>
                </c:pt>
                <c:pt idx="17">
                  <c:v>#N/A</c:v>
                </c:pt>
                <c:pt idx="18">
                  <c:v>8.3000000000000007</c:v>
                </c:pt>
                <c:pt idx="19">
                  <c:v>8.49</c:v>
                </c:pt>
                <c:pt idx="20">
                  <c:v>8.5500000000000007</c:v>
                </c:pt>
                <c:pt idx="21">
                  <c:v>8.4700000000000006</c:v>
                </c:pt>
                <c:pt idx="22">
                  <c:v>8.43</c:v>
                </c:pt>
                <c:pt idx="23">
                  <c:v>#N/A</c:v>
                </c:pt>
                <c:pt idx="24">
                  <c:v>#N/A</c:v>
                </c:pt>
                <c:pt idx="25">
                  <c:v>#N/A</c:v>
                </c:pt>
                <c:pt idx="26">
                  <c:v>#N/A</c:v>
                </c:pt>
                <c:pt idx="27">
                  <c:v>8.5</c:v>
                </c:pt>
                <c:pt idx="28">
                  <c:v>#N/A</c:v>
                </c:pt>
                <c:pt idx="29">
                  <c:v>8.5399999999999991</c:v>
                </c:pt>
                <c:pt idx="30">
                  <c:v>#N/A</c:v>
                </c:pt>
                <c:pt idx="31">
                  <c:v>8.57</c:v>
                </c:pt>
                <c:pt idx="32">
                  <c:v>8.8000000000000007</c:v>
                </c:pt>
                <c:pt idx="33">
                  <c:v>#N/A</c:v>
                </c:pt>
                <c:pt idx="34">
                  <c:v>8.68</c:v>
                </c:pt>
                <c:pt idx="35">
                  <c:v>8.7100000000000009</c:v>
                </c:pt>
                <c:pt idx="36">
                  <c:v>8.74</c:v>
                </c:pt>
                <c:pt idx="37">
                  <c:v>#N/A</c:v>
                </c:pt>
                <c:pt idx="38">
                  <c:v>8.77</c:v>
                </c:pt>
                <c:pt idx="39">
                  <c:v>8.74</c:v>
                </c:pt>
                <c:pt idx="40">
                  <c:v>#N/A</c:v>
                </c:pt>
                <c:pt idx="41">
                  <c:v>#N/A</c:v>
                </c:pt>
                <c:pt idx="42">
                  <c:v>#N/A</c:v>
                </c:pt>
                <c:pt idx="43">
                  <c:v>8.6199999999999992</c:v>
                </c:pt>
                <c:pt idx="44">
                  <c:v>8.3699999999999992</c:v>
                </c:pt>
                <c:pt idx="45">
                  <c:v>8.15</c:v>
                </c:pt>
              </c:numCache>
            </c:numRef>
          </c:val>
          <c:smooth val="0"/>
          <c:extLst>
            <c:ext xmlns:c16="http://schemas.microsoft.com/office/drawing/2014/chart" uri="{C3380CC4-5D6E-409C-BE32-E72D297353CC}">
              <c16:uniqueId val="{00000000-FDD6-458F-96CA-DF6E54DE9695}"/>
            </c:ext>
          </c:extLst>
        </c:ser>
        <c:ser>
          <c:idx val="1"/>
          <c:order val="1"/>
          <c:tx>
            <c:strRef>
              <c:f>EMC!$AQ$1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EMC!$AQ$2:$AQ$50</c:f>
              <c:numCache>
                <c:formatCode>General</c:formatCode>
                <c:ptCount val="49"/>
                <c:pt idx="0">
                  <c:v>8.69</c:v>
                </c:pt>
                <c:pt idx="1">
                  <c:v>8.6999999999999993</c:v>
                </c:pt>
                <c:pt idx="2">
                  <c:v>8.59</c:v>
                </c:pt>
                <c:pt idx="3">
                  <c:v>7.06</c:v>
                </c:pt>
                <c:pt idx="4">
                  <c:v>8.92</c:v>
                </c:pt>
                <c:pt idx="5">
                  <c:v>9.32</c:v>
                </c:pt>
                <c:pt idx="6">
                  <c:v>8.16</c:v>
                </c:pt>
                <c:pt idx="7">
                  <c:v>8.94</c:v>
                </c:pt>
                <c:pt idx="8">
                  <c:v>7.16</c:v>
                </c:pt>
                <c:pt idx="9">
                  <c:v>8.98</c:v>
                </c:pt>
                <c:pt idx="10">
                  <c:v>8.89</c:v>
                </c:pt>
                <c:pt idx="11">
                  <c:v>8.73</c:v>
                </c:pt>
                <c:pt idx="12">
                  <c:v>9.3800000000000008</c:v>
                </c:pt>
                <c:pt idx="13">
                  <c:v>8.9499999999999993</c:v>
                </c:pt>
                <c:pt idx="14">
                  <c:v>6.82</c:v>
                </c:pt>
                <c:pt idx="15">
                  <c:v>7.35</c:v>
                </c:pt>
                <c:pt idx="16">
                  <c:v>#N/A</c:v>
                </c:pt>
                <c:pt idx="17">
                  <c:v>#N/A</c:v>
                </c:pt>
                <c:pt idx="18">
                  <c:v>8.24</c:v>
                </c:pt>
                <c:pt idx="19">
                  <c:v>8.2799999999999994</c:v>
                </c:pt>
                <c:pt idx="20">
                  <c:v>8.33</c:v>
                </c:pt>
                <c:pt idx="21">
                  <c:v>8.39</c:v>
                </c:pt>
                <c:pt idx="22">
                  <c:v>8.18</c:v>
                </c:pt>
                <c:pt idx="23">
                  <c:v>#N/A</c:v>
                </c:pt>
                <c:pt idx="24">
                  <c:v>#N/A</c:v>
                </c:pt>
                <c:pt idx="25">
                  <c:v>#N/A</c:v>
                </c:pt>
                <c:pt idx="26">
                  <c:v>#N/A</c:v>
                </c:pt>
                <c:pt idx="27">
                  <c:v>8.4</c:v>
                </c:pt>
                <c:pt idx="28">
                  <c:v>#N/A</c:v>
                </c:pt>
                <c:pt idx="29">
                  <c:v>8.4</c:v>
                </c:pt>
                <c:pt idx="30">
                  <c:v>#N/A</c:v>
                </c:pt>
                <c:pt idx="31">
                  <c:v>8.5</c:v>
                </c:pt>
                <c:pt idx="32">
                  <c:v>8.64</c:v>
                </c:pt>
                <c:pt idx="33">
                  <c:v>#N/A</c:v>
                </c:pt>
                <c:pt idx="34">
                  <c:v>8.65</c:v>
                </c:pt>
                <c:pt idx="35">
                  <c:v>8.64</c:v>
                </c:pt>
                <c:pt idx="36">
                  <c:v>8.67</c:v>
                </c:pt>
                <c:pt idx="37">
                  <c:v>#N/A</c:v>
                </c:pt>
                <c:pt idx="38">
                  <c:v>8.76</c:v>
                </c:pt>
                <c:pt idx="39">
                  <c:v>8.56</c:v>
                </c:pt>
                <c:pt idx="40">
                  <c:v>#N/A</c:v>
                </c:pt>
                <c:pt idx="41">
                  <c:v>#N/A</c:v>
                </c:pt>
                <c:pt idx="42">
                  <c:v>#N/A</c:v>
                </c:pt>
                <c:pt idx="43">
                  <c:v>8.65</c:v>
                </c:pt>
                <c:pt idx="44">
                  <c:v>8.15</c:v>
                </c:pt>
                <c:pt idx="45">
                  <c:v>8.02</c:v>
                </c:pt>
              </c:numCache>
            </c:numRef>
          </c:val>
          <c:smooth val="0"/>
          <c:extLst>
            <c:ext xmlns:c16="http://schemas.microsoft.com/office/drawing/2014/chart" uri="{C3380CC4-5D6E-409C-BE32-E72D297353CC}">
              <c16:uniqueId val="{00000001-FDD6-458F-96CA-DF6E54DE9695}"/>
            </c:ext>
          </c:extLst>
        </c:ser>
        <c:dLbls>
          <c:showLegendKey val="0"/>
          <c:showVal val="0"/>
          <c:showCatName val="0"/>
          <c:showSerName val="0"/>
          <c:showPercent val="0"/>
          <c:showBubbleSize val="0"/>
        </c:dLbls>
        <c:marker val="1"/>
        <c:smooth val="0"/>
        <c:axId val="1754519007"/>
        <c:axId val="1755758767"/>
      </c:lineChart>
      <c:dateAx>
        <c:axId val="17545190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58767"/>
        <c:crosses val="autoZero"/>
        <c:auto val="1"/>
        <c:lblOffset val="100"/>
        <c:baseTimeUnit val="days"/>
      </c:dateAx>
      <c:valAx>
        <c:axId val="1755758767"/>
        <c:scaling>
          <c:orientation val="minMax"/>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19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EMC!$G$1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EMC!$G$2:$G$50</c:f>
              <c:numCache>
                <c:formatCode>General</c:formatCode>
                <c:ptCount val="49"/>
                <c:pt idx="0">
                  <c:v>411</c:v>
                </c:pt>
                <c:pt idx="1">
                  <c:v>585</c:v>
                </c:pt>
                <c:pt idx="2">
                  <c:v>456</c:v>
                </c:pt>
                <c:pt idx="3">
                  <c:v>426</c:v>
                </c:pt>
                <c:pt idx="4">
                  <c:v>554</c:v>
                </c:pt>
                <c:pt idx="5">
                  <c:v>404</c:v>
                </c:pt>
                <c:pt idx="6">
                  <c:v>411</c:v>
                </c:pt>
                <c:pt idx="7">
                  <c:v>497</c:v>
                </c:pt>
                <c:pt idx="8">
                  <c:v>481</c:v>
                </c:pt>
                <c:pt idx="9">
                  <c:v>484</c:v>
                </c:pt>
                <c:pt idx="10">
                  <c:v>542</c:v>
                </c:pt>
                <c:pt idx="11">
                  <c:v>540</c:v>
                </c:pt>
                <c:pt idx="12">
                  <c:v>409</c:v>
                </c:pt>
                <c:pt idx="13">
                  <c:v>371</c:v>
                </c:pt>
                <c:pt idx="14">
                  <c:v>322</c:v>
                </c:pt>
                <c:pt idx="15">
                  <c:v>372</c:v>
                </c:pt>
                <c:pt idx="16">
                  <c:v>#N/A</c:v>
                </c:pt>
                <c:pt idx="17">
                  <c:v>#N/A</c:v>
                </c:pt>
                <c:pt idx="18">
                  <c:v>588</c:v>
                </c:pt>
                <c:pt idx="19">
                  <c:v>599</c:v>
                </c:pt>
                <c:pt idx="20">
                  <c:v>603</c:v>
                </c:pt>
                <c:pt idx="21">
                  <c:v>619</c:v>
                </c:pt>
                <c:pt idx="22">
                  <c:v>608</c:v>
                </c:pt>
                <c:pt idx="23">
                  <c:v>#N/A</c:v>
                </c:pt>
                <c:pt idx="24">
                  <c:v>#N/A</c:v>
                </c:pt>
                <c:pt idx="25">
                  <c:v>#N/A</c:v>
                </c:pt>
                <c:pt idx="26">
                  <c:v>#N/A</c:v>
                </c:pt>
                <c:pt idx="27">
                  <c:v>540</c:v>
                </c:pt>
                <c:pt idx="28">
                  <c:v>#N/A</c:v>
                </c:pt>
                <c:pt idx="29">
                  <c:v>493</c:v>
                </c:pt>
                <c:pt idx="30">
                  <c:v>#N/A</c:v>
                </c:pt>
                <c:pt idx="31">
                  <c:v>554</c:v>
                </c:pt>
                <c:pt idx="32">
                  <c:v>558</c:v>
                </c:pt>
                <c:pt idx="33">
                  <c:v>#N/A</c:v>
                </c:pt>
                <c:pt idx="34">
                  <c:v>581</c:v>
                </c:pt>
                <c:pt idx="35">
                  <c:v>440</c:v>
                </c:pt>
                <c:pt idx="36">
                  <c:v>555</c:v>
                </c:pt>
                <c:pt idx="37">
                  <c:v>#N/A</c:v>
                </c:pt>
                <c:pt idx="38">
                  <c:v>464</c:v>
                </c:pt>
                <c:pt idx="39">
                  <c:v>358</c:v>
                </c:pt>
                <c:pt idx="40">
                  <c:v>#N/A</c:v>
                </c:pt>
                <c:pt idx="41">
                  <c:v>#N/A</c:v>
                </c:pt>
                <c:pt idx="42">
                  <c:v>#N/A</c:v>
                </c:pt>
                <c:pt idx="43">
                  <c:v>112</c:v>
                </c:pt>
                <c:pt idx="44">
                  <c:v>643</c:v>
                </c:pt>
                <c:pt idx="45">
                  <c:v>#N/A</c:v>
                </c:pt>
              </c:numCache>
            </c:numRef>
          </c:val>
          <c:smooth val="0"/>
          <c:extLst>
            <c:ext xmlns:c16="http://schemas.microsoft.com/office/drawing/2014/chart" uri="{C3380CC4-5D6E-409C-BE32-E72D297353CC}">
              <c16:uniqueId val="{00000000-51CF-4AF5-8A14-483B558F3B4D}"/>
            </c:ext>
          </c:extLst>
        </c:ser>
        <c:ser>
          <c:idx val="1"/>
          <c:order val="1"/>
          <c:tx>
            <c:strRef>
              <c:f>EMC!$AR$1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EMC!$AR$2:$AR$50</c:f>
              <c:numCache>
                <c:formatCode>General</c:formatCode>
                <c:ptCount val="49"/>
                <c:pt idx="0">
                  <c:v>412</c:v>
                </c:pt>
                <c:pt idx="1">
                  <c:v>553</c:v>
                </c:pt>
                <c:pt idx="2">
                  <c:v>523</c:v>
                </c:pt>
                <c:pt idx="3">
                  <c:v>400</c:v>
                </c:pt>
                <c:pt idx="4">
                  <c:v>552</c:v>
                </c:pt>
                <c:pt idx="5">
                  <c:v>467</c:v>
                </c:pt>
                <c:pt idx="6">
                  <c:v>459</c:v>
                </c:pt>
                <c:pt idx="7">
                  <c:v>542</c:v>
                </c:pt>
                <c:pt idx="8">
                  <c:v>522</c:v>
                </c:pt>
                <c:pt idx="9">
                  <c:v>468</c:v>
                </c:pt>
                <c:pt idx="10">
                  <c:v>480</c:v>
                </c:pt>
                <c:pt idx="11">
                  <c:v>550</c:v>
                </c:pt>
                <c:pt idx="12">
                  <c:v>384</c:v>
                </c:pt>
                <c:pt idx="13">
                  <c:v>450</c:v>
                </c:pt>
                <c:pt idx="14">
                  <c:v>411</c:v>
                </c:pt>
                <c:pt idx="15">
                  <c:v>300</c:v>
                </c:pt>
                <c:pt idx="16">
                  <c:v>#N/A</c:v>
                </c:pt>
                <c:pt idx="17">
                  <c:v>#N/A</c:v>
                </c:pt>
                <c:pt idx="18">
                  <c:v>589</c:v>
                </c:pt>
                <c:pt idx="19">
                  <c:v>607</c:v>
                </c:pt>
                <c:pt idx="20">
                  <c:v>613</c:v>
                </c:pt>
                <c:pt idx="21">
                  <c:v>566</c:v>
                </c:pt>
                <c:pt idx="22">
                  <c:v>600</c:v>
                </c:pt>
                <c:pt idx="23">
                  <c:v>#N/A</c:v>
                </c:pt>
                <c:pt idx="24">
                  <c:v>#N/A</c:v>
                </c:pt>
                <c:pt idx="25">
                  <c:v>#N/A</c:v>
                </c:pt>
                <c:pt idx="26">
                  <c:v>#N/A</c:v>
                </c:pt>
                <c:pt idx="27">
                  <c:v>550</c:v>
                </c:pt>
                <c:pt idx="28">
                  <c:v>#N/A</c:v>
                </c:pt>
                <c:pt idx="29">
                  <c:v>432</c:v>
                </c:pt>
                <c:pt idx="30">
                  <c:v>#N/A</c:v>
                </c:pt>
                <c:pt idx="31">
                  <c:v>552</c:v>
                </c:pt>
                <c:pt idx="32">
                  <c:v>521</c:v>
                </c:pt>
                <c:pt idx="33">
                  <c:v>#N/A</c:v>
                </c:pt>
                <c:pt idx="34">
                  <c:v>588</c:v>
                </c:pt>
                <c:pt idx="35">
                  <c:v>592</c:v>
                </c:pt>
                <c:pt idx="36">
                  <c:v>385</c:v>
                </c:pt>
                <c:pt idx="37">
                  <c:v>#N/A</c:v>
                </c:pt>
                <c:pt idx="38">
                  <c:v>582</c:v>
                </c:pt>
                <c:pt idx="39">
                  <c:v>396</c:v>
                </c:pt>
                <c:pt idx="40">
                  <c:v>#N/A</c:v>
                </c:pt>
                <c:pt idx="41">
                  <c:v>#N/A</c:v>
                </c:pt>
                <c:pt idx="42">
                  <c:v>#N/A</c:v>
                </c:pt>
                <c:pt idx="43">
                  <c:v>117</c:v>
                </c:pt>
                <c:pt idx="44">
                  <c:v>649</c:v>
                </c:pt>
                <c:pt idx="45">
                  <c:v>#N/A</c:v>
                </c:pt>
              </c:numCache>
            </c:numRef>
          </c:val>
          <c:smooth val="0"/>
          <c:extLst>
            <c:ext xmlns:c16="http://schemas.microsoft.com/office/drawing/2014/chart" uri="{C3380CC4-5D6E-409C-BE32-E72D297353CC}">
              <c16:uniqueId val="{00000001-51CF-4AF5-8A14-483B558F3B4D}"/>
            </c:ext>
          </c:extLst>
        </c:ser>
        <c:dLbls>
          <c:showLegendKey val="0"/>
          <c:showVal val="0"/>
          <c:showCatName val="0"/>
          <c:showSerName val="0"/>
          <c:showPercent val="0"/>
          <c:showBubbleSize val="0"/>
        </c:dLbls>
        <c:marker val="1"/>
        <c:smooth val="0"/>
        <c:axId val="1760283647"/>
        <c:axId val="1678451295"/>
      </c:lineChart>
      <c:dateAx>
        <c:axId val="17602836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451295"/>
        <c:crosses val="autoZero"/>
        <c:auto val="1"/>
        <c:lblOffset val="100"/>
        <c:baseTimeUnit val="days"/>
      </c:dateAx>
      <c:valAx>
        <c:axId val="1678451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83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EMC!$DI$1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EMC!$DI$2:$DI$55</c:f>
              <c:numCache>
                <c:formatCode>General</c:formatCode>
                <c:ptCount val="54"/>
                <c:pt idx="0">
                  <c:v>#N/A</c:v>
                </c:pt>
                <c:pt idx="1">
                  <c:v>0.9093154067773358</c:v>
                </c:pt>
                <c:pt idx="2">
                  <c:v>8.5852654685141996</c:v>
                </c:pt>
                <c:pt idx="3">
                  <c:v>8.3657566195637258</c:v>
                </c:pt>
                <c:pt idx="4">
                  <c:v>7.913019618603375</c:v>
                </c:pt>
                <c:pt idx="5">
                  <c:v>8.4206338318013447</c:v>
                </c:pt>
                <c:pt idx="6">
                  <c:v>8.1325284675538487</c:v>
                </c:pt>
                <c:pt idx="7">
                  <c:v>7.1996158595143367</c:v>
                </c:pt>
                <c:pt idx="8">
                  <c:v>11.31540678</c:v>
                </c:pt>
                <c:pt idx="9">
                  <c:v>8.8870901358211007</c:v>
                </c:pt>
                <c:pt idx="10">
                  <c:v>5.6081767046234043</c:v>
                </c:pt>
                <c:pt idx="11">
                  <c:v>4.9496501577719858</c:v>
                </c:pt>
                <c:pt idx="12">
                  <c:v>0.55672931815063798</c:v>
                </c:pt>
                <c:pt idx="13">
                  <c:v>0.53066264233776916</c:v>
                </c:pt>
                <c:pt idx="14">
                  <c:v>0.91343119769515702</c:v>
                </c:pt>
                <c:pt idx="15">
                  <c:v>0.75840307312388522</c:v>
                </c:pt>
                <c:pt idx="16">
                  <c:v>0.44560296336946087</c:v>
                </c:pt>
                <c:pt idx="17">
                  <c:v>0.62303591470258124</c:v>
                </c:pt>
                <c:pt idx="18">
                  <c:v>0.36630190796857465</c:v>
                </c:pt>
                <c:pt idx="19">
                  <c:v>4.4698372615039288</c:v>
                </c:pt>
                <c:pt idx="20">
                  <c:v>2.7161896745230081</c:v>
                </c:pt>
                <c:pt idx="21">
                  <c:v>5.8629870000000004</c:v>
                </c:pt>
                <c:pt idx="22">
                  <c:v>4.2543340000000001</c:v>
                </c:pt>
                <c:pt idx="23">
                  <c:v>6.2651500000000002</c:v>
                </c:pt>
                <c:pt idx="24">
                  <c:v>6.7089169999999996</c:v>
                </c:pt>
                <c:pt idx="25">
                  <c:v>7.4300369999999996</c:v>
                </c:pt>
                <c:pt idx="26">
                  <c:v>5.5717650000000001</c:v>
                </c:pt>
                <c:pt idx="27">
                  <c:v>5.0224867719999997</c:v>
                </c:pt>
                <c:pt idx="28">
                  <c:v>3.5380658440000001</c:v>
                </c:pt>
                <c:pt idx="29">
                  <c:v>11.06305115</c:v>
                </c:pt>
                <c:pt idx="30">
                  <c:v>11.092445619999999</c:v>
                </c:pt>
                <c:pt idx="31">
                  <c:v>6.0218988830000004</c:v>
                </c:pt>
                <c:pt idx="32">
                  <c:v>4.3170194000000004</c:v>
                </c:pt>
                <c:pt idx="33">
                  <c:v>9.5933274540000006</c:v>
                </c:pt>
                <c:pt idx="34">
                  <c:v>10.813198119999999</c:v>
                </c:pt>
                <c:pt idx="35">
                  <c:v>7.8171380570000002</c:v>
                </c:pt>
                <c:pt idx="36">
                  <c:v>3.4486138340000001</c:v>
                </c:pt>
                <c:pt idx="37">
                  <c:v>#N/A</c:v>
                </c:pt>
                <c:pt idx="38">
                  <c:v>3.8966675999999998</c:v>
                </c:pt>
                <c:pt idx="39">
                  <c:v>0.81489778800000001</c:v>
                </c:pt>
                <c:pt idx="40">
                  <c:v>#N/A</c:v>
                </c:pt>
                <c:pt idx="41">
                  <c:v>#N/A</c:v>
                </c:pt>
                <c:pt idx="42">
                  <c:v>0.65947913700000005</c:v>
                </c:pt>
                <c:pt idx="43">
                  <c:v>0.85130215600000003</c:v>
                </c:pt>
                <c:pt idx="44">
                  <c:v>1.276953234</c:v>
                </c:pt>
                <c:pt idx="45">
                  <c:v>9.0212825540000008</c:v>
                </c:pt>
              </c:numCache>
            </c:numRef>
          </c:val>
          <c:smooth val="0"/>
          <c:extLst>
            <c:ext xmlns:c16="http://schemas.microsoft.com/office/drawing/2014/chart" uri="{C3380CC4-5D6E-409C-BE32-E72D297353CC}">
              <c16:uniqueId val="{00000000-A2B3-4352-8E90-78681198593E}"/>
            </c:ext>
          </c:extLst>
        </c:ser>
        <c:ser>
          <c:idx val="1"/>
          <c:order val="1"/>
          <c:tx>
            <c:strRef>
              <c:f>EMC!$ET$1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EMC!$ET$2:$ET$55</c:f>
              <c:numCache>
                <c:formatCode>General</c:formatCode>
                <c:ptCount val="54"/>
                <c:pt idx="0">
                  <c:v>#N/A</c:v>
                </c:pt>
                <c:pt idx="1">
                  <c:v>0.63355741528330367</c:v>
                </c:pt>
                <c:pt idx="2">
                  <c:v>8.7361778021676493</c:v>
                </c:pt>
                <c:pt idx="3">
                  <c:v>8.091370558375635</c:v>
                </c:pt>
                <c:pt idx="4">
                  <c:v>7.5288791329400464</c:v>
                </c:pt>
                <c:pt idx="5">
                  <c:v>8.3657566195637258</c:v>
                </c:pt>
                <c:pt idx="6">
                  <c:v>7.7346686788311159</c:v>
                </c:pt>
                <c:pt idx="7">
                  <c:v>7.5837563451776653</c:v>
                </c:pt>
                <c:pt idx="8">
                  <c:v>11.576073539999999</c:v>
                </c:pt>
                <c:pt idx="9">
                  <c:v>9.2849499249999994</c:v>
                </c:pt>
                <c:pt idx="10">
                  <c:v>5.7453697352174515</c:v>
                </c:pt>
                <c:pt idx="11">
                  <c:v>4.9222115516531764</c:v>
                </c:pt>
                <c:pt idx="12">
                  <c:v>0.53752229386747152</c:v>
                </c:pt>
                <c:pt idx="13">
                  <c:v>0.73508025792289755</c:v>
                </c:pt>
                <c:pt idx="14">
                  <c:v>0.67883111537933871</c:v>
                </c:pt>
                <c:pt idx="15">
                  <c:v>0.73782411853477847</c:v>
                </c:pt>
                <c:pt idx="16">
                  <c:v>0.42639593908629447</c:v>
                </c:pt>
                <c:pt idx="17">
                  <c:v>0.4827441077441077</c:v>
                </c:pt>
                <c:pt idx="18">
                  <c:v>0.32281144781144777</c:v>
                </c:pt>
                <c:pt idx="19">
                  <c:v>4.1892536475869813</c:v>
                </c:pt>
                <c:pt idx="20">
                  <c:v>2.7021604938271606</c:v>
                </c:pt>
                <c:pt idx="21">
                  <c:v>5.6411040000000003</c:v>
                </c:pt>
                <c:pt idx="22">
                  <c:v>4.1711270000000003</c:v>
                </c:pt>
                <c:pt idx="23">
                  <c:v>6.0432670000000002</c:v>
                </c:pt>
                <c:pt idx="24">
                  <c:v>6.6118430000000004</c:v>
                </c:pt>
                <c:pt idx="25">
                  <c:v>7.3329639999999996</c:v>
                </c:pt>
                <c:pt idx="26">
                  <c:v>5.6549719999999999</c:v>
                </c:pt>
                <c:pt idx="27">
                  <c:v>5.0665784829999998</c:v>
                </c:pt>
                <c:pt idx="28">
                  <c:v>3.729129924</c:v>
                </c:pt>
                <c:pt idx="29">
                  <c:v>10.21061141</c:v>
                </c:pt>
                <c:pt idx="30">
                  <c:v>10.01954733</c:v>
                </c:pt>
                <c:pt idx="31">
                  <c:v>6.2570546739999999</c:v>
                </c:pt>
                <c:pt idx="32">
                  <c:v>3.9789829509999999</c:v>
                </c:pt>
                <c:pt idx="33">
                  <c:v>9.2552910050000001</c:v>
                </c:pt>
                <c:pt idx="34">
                  <c:v>10.798500880000001</c:v>
                </c:pt>
                <c:pt idx="35">
                  <c:v>7.831139737</c:v>
                </c:pt>
                <c:pt idx="36">
                  <c:v>3.126575189</c:v>
                </c:pt>
                <c:pt idx="37">
                  <c:v>#N/A</c:v>
                </c:pt>
                <c:pt idx="38">
                  <c:v>3.5466255950000001</c:v>
                </c:pt>
                <c:pt idx="39">
                  <c:v>0.58667040000000004</c:v>
                </c:pt>
                <c:pt idx="40">
                  <c:v>#N/A</c:v>
                </c:pt>
                <c:pt idx="41">
                  <c:v>#N/A</c:v>
                </c:pt>
                <c:pt idx="42">
                  <c:v>0.58387006399999997</c:v>
                </c:pt>
                <c:pt idx="43">
                  <c:v>0.78409409100000005</c:v>
                </c:pt>
                <c:pt idx="44">
                  <c:v>1.167740129</c:v>
                </c:pt>
                <c:pt idx="45">
                  <c:v>8.6152338279999991</c:v>
                </c:pt>
              </c:numCache>
            </c:numRef>
          </c:val>
          <c:smooth val="0"/>
          <c:extLst>
            <c:ext xmlns:c16="http://schemas.microsoft.com/office/drawing/2014/chart" uri="{C3380CC4-5D6E-409C-BE32-E72D297353CC}">
              <c16:uniqueId val="{00000001-A2B3-4352-8E90-78681198593E}"/>
            </c:ext>
          </c:extLst>
        </c:ser>
        <c:dLbls>
          <c:showLegendKey val="0"/>
          <c:showVal val="0"/>
          <c:showCatName val="0"/>
          <c:showSerName val="0"/>
          <c:showPercent val="0"/>
          <c:showBubbleSize val="0"/>
        </c:dLbls>
        <c:marker val="1"/>
        <c:smooth val="0"/>
        <c:axId val="1640801727"/>
        <c:axId val="1755765007"/>
      </c:lineChart>
      <c:dateAx>
        <c:axId val="1640801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765007"/>
        <c:crosses val="autoZero"/>
        <c:auto val="1"/>
        <c:lblOffset val="100"/>
        <c:baseTimeUnit val="days"/>
      </c:dateAx>
      <c:valAx>
        <c:axId val="1755765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01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EMC!$DJ$1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EMC!$DJ$2:$DJ$55</c:f>
              <c:numCache>
                <c:formatCode>General</c:formatCode>
                <c:ptCount val="54"/>
                <c:pt idx="0">
                  <c:v>#N/A</c:v>
                </c:pt>
                <c:pt idx="1">
                  <c:v>4.0202630000000003E-2</c:v>
                </c:pt>
                <c:pt idx="2">
                  <c:v>7.2537185000000004E-2</c:v>
                </c:pt>
                <c:pt idx="3">
                  <c:v>0.31720198300000002</c:v>
                </c:pt>
                <c:pt idx="4">
                  <c:v>3.5568009999999997E-2</c:v>
                </c:pt>
                <c:pt idx="5">
                  <c:v>2.2095278999999999E-2</c:v>
                </c:pt>
                <c:pt idx="6">
                  <c:v>1.4011640000000001E-2</c:v>
                </c:pt>
                <c:pt idx="7">
                  <c:v>2.1017461000000001E-2</c:v>
                </c:pt>
                <c:pt idx="8">
                  <c:v>4.5268376999999999E-2</c:v>
                </c:pt>
                <c:pt idx="9">
                  <c:v>2.5867643888769134E-2</c:v>
                </c:pt>
                <c:pt idx="10">
                  <c:v>6.5639146367751672E-2</c:v>
                </c:pt>
                <c:pt idx="11">
                  <c:v>4.3543867212761371E-2</c:v>
                </c:pt>
                <c:pt idx="12">
                  <c:v>9.3446863548178494E-2</c:v>
                </c:pt>
                <c:pt idx="13">
                  <c:v>0.10303944815693038</c:v>
                </c:pt>
                <c:pt idx="14">
                  <c:v>0.14690666091830137</c:v>
                </c:pt>
                <c:pt idx="15">
                  <c:v>0.11564992455270534</c:v>
                </c:pt>
                <c:pt idx="16">
                  <c:v>8.3746497089890071E-2</c:v>
                </c:pt>
                <c:pt idx="17">
                  <c:v>9.1472182280721154E-2</c:v>
                </c:pt>
                <c:pt idx="18">
                  <c:v>6.979316447295654E-2</c:v>
                </c:pt>
                <c:pt idx="19">
                  <c:v>9.7887401836080079E-2</c:v>
                </c:pt>
                <c:pt idx="20">
                  <c:v>4.0703462006415218E-2</c:v>
                </c:pt>
                <c:pt idx="21">
                  <c:v>3.6250999999999999E-2</c:v>
                </c:pt>
                <c:pt idx="22">
                  <c:v>2.6856999999999999E-2</c:v>
                </c:pt>
                <c:pt idx="23">
                  <c:v>0.41522999999999999</c:v>
                </c:pt>
                <c:pt idx="24">
                  <c:v>3.3598999999999997E-2</c:v>
                </c:pt>
                <c:pt idx="25">
                  <c:v>2.9509000000000001E-2</c:v>
                </c:pt>
                <c:pt idx="26">
                  <c:v>2.0556999999999999E-2</c:v>
                </c:pt>
                <c:pt idx="27">
                  <c:v>2.5531000000000002E-2</c:v>
                </c:pt>
                <c:pt idx="28">
                  <c:v>#N/A</c:v>
                </c:pt>
                <c:pt idx="29">
                  <c:v>0.155504</c:v>
                </c:pt>
                <c:pt idx="30">
                  <c:v>#N/A</c:v>
                </c:pt>
                <c:pt idx="31">
                  <c:v>1.6760000000000001E-2</c:v>
                </c:pt>
                <c:pt idx="32">
                  <c:v>2.0619999999999999E-2</c:v>
                </c:pt>
                <c:pt idx="33">
                  <c:v>#N/A</c:v>
                </c:pt>
                <c:pt idx="34">
                  <c:v>5.2596999999999998E-2</c:v>
                </c:pt>
                <c:pt idx="35">
                  <c:v>6.5229287999999996E-2</c:v>
                </c:pt>
                <c:pt idx="36">
                  <c:v>6.7637080000000002E-2</c:v>
                </c:pt>
                <c:pt idx="37">
                  <c:v>#N/A</c:v>
                </c:pt>
                <c:pt idx="38">
                  <c:v>5.2205319E-2</c:v>
                </c:pt>
                <c:pt idx="39">
                  <c:v>5.3737551000000001E-2</c:v>
                </c:pt>
                <c:pt idx="40">
                  <c:v>#N/A</c:v>
                </c:pt>
                <c:pt idx="41">
                  <c:v>#N/A</c:v>
                </c:pt>
                <c:pt idx="42">
                  <c:v>8.9088321999999998E-2</c:v>
                </c:pt>
                <c:pt idx="43">
                  <c:v>3.6007442000000001E-2</c:v>
                </c:pt>
                <c:pt idx="44">
                  <c:v>2.0904017E-2</c:v>
                </c:pt>
                <c:pt idx="45">
                  <c:v>0.119623509</c:v>
                </c:pt>
              </c:numCache>
            </c:numRef>
          </c:val>
          <c:smooth val="0"/>
          <c:extLst>
            <c:ext xmlns:c16="http://schemas.microsoft.com/office/drawing/2014/chart" uri="{C3380CC4-5D6E-409C-BE32-E72D297353CC}">
              <c16:uniqueId val="{00000000-2044-420F-9121-29280562F754}"/>
            </c:ext>
          </c:extLst>
        </c:ser>
        <c:ser>
          <c:idx val="1"/>
          <c:order val="1"/>
          <c:tx>
            <c:strRef>
              <c:f>EMC!$EU$1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EMC!$EU$2:$EU$55</c:f>
              <c:numCache>
                <c:formatCode>General</c:formatCode>
                <c:ptCount val="54"/>
                <c:pt idx="0">
                  <c:v>#N/A</c:v>
                </c:pt>
                <c:pt idx="1">
                  <c:v>2.3065315999999999E-2</c:v>
                </c:pt>
                <c:pt idx="2">
                  <c:v>5.9603362999999999E-2</c:v>
                </c:pt>
                <c:pt idx="3">
                  <c:v>0.32366889399999998</c:v>
                </c:pt>
                <c:pt idx="4">
                  <c:v>3.4597973999999997E-2</c:v>
                </c:pt>
                <c:pt idx="5">
                  <c:v>2.4035351999999999E-2</c:v>
                </c:pt>
                <c:pt idx="6">
                  <c:v>8.6225480000000007E-3</c:v>
                </c:pt>
                <c:pt idx="7">
                  <c:v>2.0801897E-2</c:v>
                </c:pt>
                <c:pt idx="8">
                  <c:v>0.13073938299999999</c:v>
                </c:pt>
                <c:pt idx="9">
                  <c:v>2.6837680534597973E-2</c:v>
                </c:pt>
                <c:pt idx="10">
                  <c:v>5.3352015520586334E-2</c:v>
                </c:pt>
                <c:pt idx="11">
                  <c:v>4.1064884673420995E-2</c:v>
                </c:pt>
                <c:pt idx="12">
                  <c:v>7.7602931666307412E-2</c:v>
                </c:pt>
                <c:pt idx="13">
                  <c:v>0.11888338003880149</c:v>
                </c:pt>
                <c:pt idx="14">
                  <c:v>9.7434791981030403E-2</c:v>
                </c:pt>
                <c:pt idx="15">
                  <c:v>0.11564992455270534</c:v>
                </c:pt>
                <c:pt idx="16">
                  <c:v>6.8872601853847817E-2</c:v>
                </c:pt>
                <c:pt idx="17">
                  <c:v>8.6273642296206168E-2</c:v>
                </c:pt>
                <c:pt idx="18">
                  <c:v>6.9903771706669615E-2</c:v>
                </c:pt>
                <c:pt idx="19">
                  <c:v>9.6449507797809975E-2</c:v>
                </c:pt>
                <c:pt idx="20">
                  <c:v>4.0039818604136711E-2</c:v>
                </c:pt>
                <c:pt idx="21">
                  <c:v>3.7025000000000002E-2</c:v>
                </c:pt>
                <c:pt idx="22">
                  <c:v>2.6636E-2</c:v>
                </c:pt>
                <c:pt idx="23">
                  <c:v>0.32570700000000002</c:v>
                </c:pt>
                <c:pt idx="24">
                  <c:v>3.2162000000000003E-2</c:v>
                </c:pt>
                <c:pt idx="25">
                  <c:v>2.7519999999999999E-2</c:v>
                </c:pt>
                <c:pt idx="26">
                  <c:v>2.0999E-2</c:v>
                </c:pt>
                <c:pt idx="27">
                  <c:v>2.6082999999999999E-2</c:v>
                </c:pt>
                <c:pt idx="28">
                  <c:v>#N/A</c:v>
                </c:pt>
                <c:pt idx="29">
                  <c:v>0.17097699999999999</c:v>
                </c:pt>
                <c:pt idx="30">
                  <c:v>#N/A</c:v>
                </c:pt>
                <c:pt idx="31">
                  <c:v>1.7863E-2</c:v>
                </c:pt>
                <c:pt idx="32">
                  <c:v>1.6981E-2</c:v>
                </c:pt>
                <c:pt idx="33">
                  <c:v>#N/A</c:v>
                </c:pt>
                <c:pt idx="34">
                  <c:v>5.0280999999999999E-2</c:v>
                </c:pt>
                <c:pt idx="35">
                  <c:v>6.0304257E-2</c:v>
                </c:pt>
                <c:pt idx="36">
                  <c:v>6.0851482999999998E-2</c:v>
                </c:pt>
                <c:pt idx="37">
                  <c:v>#N/A</c:v>
                </c:pt>
                <c:pt idx="38">
                  <c:v>4.4872495999999998E-2</c:v>
                </c:pt>
                <c:pt idx="39">
                  <c:v>5.5050891999999997E-2</c:v>
                </c:pt>
                <c:pt idx="40">
                  <c:v>#N/A</c:v>
                </c:pt>
                <c:pt idx="41">
                  <c:v>#N/A</c:v>
                </c:pt>
                <c:pt idx="42">
                  <c:v>8.4382182E-2</c:v>
                </c:pt>
                <c:pt idx="43">
                  <c:v>4.3011929999999997E-2</c:v>
                </c:pt>
                <c:pt idx="44">
                  <c:v>2.2326802999999999E-2</c:v>
                </c:pt>
                <c:pt idx="45">
                  <c:v>0.12837911799999999</c:v>
                </c:pt>
              </c:numCache>
            </c:numRef>
          </c:val>
          <c:smooth val="0"/>
          <c:extLst>
            <c:ext xmlns:c16="http://schemas.microsoft.com/office/drawing/2014/chart" uri="{C3380CC4-5D6E-409C-BE32-E72D297353CC}">
              <c16:uniqueId val="{00000001-2044-420F-9121-29280562F754}"/>
            </c:ext>
          </c:extLst>
        </c:ser>
        <c:dLbls>
          <c:showLegendKey val="0"/>
          <c:showVal val="0"/>
          <c:showCatName val="0"/>
          <c:showSerName val="0"/>
          <c:showPercent val="0"/>
          <c:showBubbleSize val="0"/>
        </c:dLbls>
        <c:marker val="1"/>
        <c:smooth val="0"/>
        <c:axId val="1753562159"/>
        <c:axId val="1634305647"/>
      </c:lineChart>
      <c:dateAx>
        <c:axId val="1753562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305647"/>
        <c:crosses val="autoZero"/>
        <c:auto val="1"/>
        <c:lblOffset val="100"/>
        <c:baseTimeUnit val="days"/>
      </c:dateAx>
      <c:valAx>
        <c:axId val="1634305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62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EMC!$DK$1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EMC!$DK$2:$DK$55</c:f>
              <c:numCache>
                <c:formatCode>General</c:formatCode>
                <c:ptCount val="54"/>
                <c:pt idx="0">
                  <c:v>#N/A</c:v>
                </c:pt>
                <c:pt idx="1">
                  <c:v>0.60099999999999998</c:v>
                </c:pt>
                <c:pt idx="2">
                  <c:v>8.85</c:v>
                </c:pt>
                <c:pt idx="3">
                  <c:v>7.9</c:v>
                </c:pt>
                <c:pt idx="4">
                  <c:v>8</c:v>
                </c:pt>
                <c:pt idx="5">
                  <c:v>8.86</c:v>
                </c:pt>
                <c:pt idx="6">
                  <c:v>8.41</c:v>
                </c:pt>
                <c:pt idx="7">
                  <c:v>7.96</c:v>
                </c:pt>
                <c:pt idx="8">
                  <c:v>11.6</c:v>
                </c:pt>
                <c:pt idx="9">
                  <c:v>9.57</c:v>
                </c:pt>
                <c:pt idx="10">
                  <c:v>6.05</c:v>
                </c:pt>
                <c:pt idx="11">
                  <c:v>5</c:v>
                </c:pt>
                <c:pt idx="12">
                  <c:v>0.26400000000000001</c:v>
                </c:pt>
                <c:pt idx="13">
                  <c:v>8.8200000000000001E-2</c:v>
                </c:pt>
                <c:pt idx="14">
                  <c:v>0.42199999999999999</c:v>
                </c:pt>
                <c:pt idx="15">
                  <c:v>0.39900000000000002</c:v>
                </c:pt>
                <c:pt idx="16">
                  <c:v>0.107</c:v>
                </c:pt>
                <c:pt idx="17">
                  <c:v>0.214</c:v>
                </c:pt>
                <c:pt idx="18">
                  <c:v>2.9499999999999998E-2</c:v>
                </c:pt>
                <c:pt idx="19">
                  <c:v>4.17</c:v>
                </c:pt>
                <c:pt idx="20">
                  <c:v>2.5299999999999998</c:v>
                </c:pt>
                <c:pt idx="21">
                  <c:v>5.79</c:v>
                </c:pt>
                <c:pt idx="22">
                  <c:v>4.08</c:v>
                </c:pt>
                <c:pt idx="23">
                  <c:v>5.72</c:v>
                </c:pt>
                <c:pt idx="24">
                  <c:v>6.19</c:v>
                </c:pt>
                <c:pt idx="25">
                  <c:v>6.94</c:v>
                </c:pt>
                <c:pt idx="26">
                  <c:v>5.4</c:v>
                </c:pt>
                <c:pt idx="27">
                  <c:v>4.57</c:v>
                </c:pt>
                <c:pt idx="28">
                  <c:v>2.7</c:v>
                </c:pt>
                <c:pt idx="29">
                  <c:v>9.56</c:v>
                </c:pt>
                <c:pt idx="30">
                  <c:v>9.49</c:v>
                </c:pt>
                <c:pt idx="31">
                  <c:v>#N/A</c:v>
                </c:pt>
                <c:pt idx="32">
                  <c:v>3.56</c:v>
                </c:pt>
                <c:pt idx="33">
                  <c:v>9.02</c:v>
                </c:pt>
                <c:pt idx="34">
                  <c:v>9.4</c:v>
                </c:pt>
                <c:pt idx="35">
                  <c:v>7.09</c:v>
                </c:pt>
                <c:pt idx="36">
                  <c:v>3.15</c:v>
                </c:pt>
                <c:pt idx="37">
                  <c:v>5.71</c:v>
                </c:pt>
                <c:pt idx="38">
                  <c:v>3.63</c:v>
                </c:pt>
                <c:pt idx="39">
                  <c:v>0.41099999999999998</c:v>
                </c:pt>
                <c:pt idx="40">
                  <c:v>#N/A</c:v>
                </c:pt>
                <c:pt idx="41">
                  <c:v>0.13100000000000001</c:v>
                </c:pt>
                <c:pt idx="42">
                  <c:v>0.29599999999999999</c:v>
                </c:pt>
                <c:pt idx="43">
                  <c:v>0.51</c:v>
                </c:pt>
                <c:pt idx="44">
                  <c:v>1.04</c:v>
                </c:pt>
                <c:pt idx="45">
                  <c:v>8.92</c:v>
                </c:pt>
              </c:numCache>
            </c:numRef>
          </c:val>
          <c:smooth val="0"/>
          <c:extLst>
            <c:ext xmlns:c16="http://schemas.microsoft.com/office/drawing/2014/chart" uri="{C3380CC4-5D6E-409C-BE32-E72D297353CC}">
              <c16:uniqueId val="{00000000-06DF-4700-AF8F-2359CC744712}"/>
            </c:ext>
          </c:extLst>
        </c:ser>
        <c:ser>
          <c:idx val="1"/>
          <c:order val="1"/>
          <c:tx>
            <c:strRef>
              <c:f>EMC!$EV$1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EMC!$EV$2:$EV$55</c:f>
              <c:numCache>
                <c:formatCode>General</c:formatCode>
                <c:ptCount val="54"/>
                <c:pt idx="0">
                  <c:v>#N/A</c:v>
                </c:pt>
                <c:pt idx="1">
                  <c:v>0.53700000000000003</c:v>
                </c:pt>
                <c:pt idx="2">
                  <c:v>8.81</c:v>
                </c:pt>
                <c:pt idx="3">
                  <c:v>7.82</c:v>
                </c:pt>
                <c:pt idx="4">
                  <c:v>7.94</c:v>
                </c:pt>
                <c:pt idx="5">
                  <c:v>9.15</c:v>
                </c:pt>
                <c:pt idx="6">
                  <c:v>8.36</c:v>
                </c:pt>
                <c:pt idx="7">
                  <c:v>7.96</c:v>
                </c:pt>
                <c:pt idx="8">
                  <c:v>11.5</c:v>
                </c:pt>
                <c:pt idx="9">
                  <c:v>9.52</c:v>
                </c:pt>
                <c:pt idx="10">
                  <c:v>6</c:v>
                </c:pt>
                <c:pt idx="11">
                  <c:v>4.9400000000000004</c:v>
                </c:pt>
                <c:pt idx="12">
                  <c:v>0.23400000000000001</c:v>
                </c:pt>
                <c:pt idx="13">
                  <c:v>0.20899999999999999</c:v>
                </c:pt>
                <c:pt idx="14">
                  <c:v>0.34899999999999998</c:v>
                </c:pt>
                <c:pt idx="15">
                  <c:v>0.36399999999999999</c:v>
                </c:pt>
                <c:pt idx="16">
                  <c:v>0.14599999999999999</c:v>
                </c:pt>
                <c:pt idx="17">
                  <c:v>0.14299999999999999</c:v>
                </c:pt>
                <c:pt idx="18">
                  <c:v>3.2199999999999999E-2</c:v>
                </c:pt>
                <c:pt idx="19">
                  <c:v>4.09</c:v>
                </c:pt>
                <c:pt idx="20">
                  <c:v>2.5299999999999998</c:v>
                </c:pt>
                <c:pt idx="21">
                  <c:v>5.78</c:v>
                </c:pt>
                <c:pt idx="22">
                  <c:v>4.0199999999999996</c:v>
                </c:pt>
                <c:pt idx="23">
                  <c:v>5.42</c:v>
                </c:pt>
                <c:pt idx="24">
                  <c:v>6.16</c:v>
                </c:pt>
                <c:pt idx="25">
                  <c:v>6.87</c:v>
                </c:pt>
                <c:pt idx="26">
                  <c:v>5.34</c:v>
                </c:pt>
                <c:pt idx="27">
                  <c:v>4.53</c:v>
                </c:pt>
                <c:pt idx="28">
                  <c:v>2.89</c:v>
                </c:pt>
                <c:pt idx="29">
                  <c:v>9.16</c:v>
                </c:pt>
                <c:pt idx="30">
                  <c:v>9.16</c:v>
                </c:pt>
                <c:pt idx="31">
                  <c:v>#N/A</c:v>
                </c:pt>
                <c:pt idx="32">
                  <c:v>3.41</c:v>
                </c:pt>
                <c:pt idx="33">
                  <c:v>9.1300000000000008</c:v>
                </c:pt>
                <c:pt idx="34">
                  <c:v>9.31</c:v>
                </c:pt>
                <c:pt idx="35">
                  <c:v>7.04</c:v>
                </c:pt>
                <c:pt idx="36">
                  <c:v>3.05</c:v>
                </c:pt>
                <c:pt idx="37">
                  <c:v>5.68</c:v>
                </c:pt>
                <c:pt idx="38">
                  <c:v>3.45</c:v>
                </c:pt>
                <c:pt idx="39">
                  <c:v>0.29799999999999999</c:v>
                </c:pt>
                <c:pt idx="40">
                  <c:v>#N/A</c:v>
                </c:pt>
                <c:pt idx="41">
                  <c:v>0.15</c:v>
                </c:pt>
                <c:pt idx="42">
                  <c:v>0.21199999999999999</c:v>
                </c:pt>
                <c:pt idx="43">
                  <c:v>0.49399999999999999</c:v>
                </c:pt>
                <c:pt idx="44">
                  <c:v>0.874</c:v>
                </c:pt>
                <c:pt idx="45">
                  <c:v>8.89</c:v>
                </c:pt>
              </c:numCache>
            </c:numRef>
          </c:val>
          <c:smooth val="0"/>
          <c:extLst>
            <c:ext xmlns:c16="http://schemas.microsoft.com/office/drawing/2014/chart" uri="{C3380CC4-5D6E-409C-BE32-E72D297353CC}">
              <c16:uniqueId val="{00000001-06DF-4700-AF8F-2359CC744712}"/>
            </c:ext>
          </c:extLst>
        </c:ser>
        <c:dLbls>
          <c:showLegendKey val="0"/>
          <c:showVal val="0"/>
          <c:showCatName val="0"/>
          <c:showSerName val="0"/>
          <c:showPercent val="0"/>
          <c:showBubbleSize val="0"/>
        </c:dLbls>
        <c:marker val="1"/>
        <c:smooth val="0"/>
        <c:axId val="1502799295"/>
        <c:axId val="1704745663"/>
      </c:lineChart>
      <c:dateAx>
        <c:axId val="15027992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45663"/>
        <c:crosses val="autoZero"/>
        <c:auto val="1"/>
        <c:lblOffset val="100"/>
        <c:baseTimeUnit val="days"/>
      </c:dateAx>
      <c:valAx>
        <c:axId val="1704745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9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76421697287838"/>
          <c:y val="0.29189596092155146"/>
          <c:w val="0.83123578302712164"/>
          <c:h val="0.46750109361329834"/>
        </c:manualLayout>
      </c:layout>
      <c:lineChart>
        <c:grouping val="standard"/>
        <c:varyColors val="0"/>
        <c:ser>
          <c:idx val="0"/>
          <c:order val="0"/>
          <c:tx>
            <c:strRef>
              <c:f>EMC!$DM$1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EMC!$DM$2:$DM$55</c:f>
              <c:numCache>
                <c:formatCode>General</c:formatCode>
                <c:ptCount val="54"/>
                <c:pt idx="0">
                  <c:v>#N/A</c:v>
                </c:pt>
                <c:pt idx="1">
                  <c:v>32.4</c:v>
                </c:pt>
                <c:pt idx="2">
                  <c:v>53.4</c:v>
                </c:pt>
                <c:pt idx="3">
                  <c:v>153</c:v>
                </c:pt>
                <c:pt idx="4">
                  <c:v>31.7</c:v>
                </c:pt>
                <c:pt idx="5">
                  <c:v>17.100000000000001</c:v>
                </c:pt>
                <c:pt idx="6">
                  <c:v>4.26</c:v>
                </c:pt>
                <c:pt idx="7">
                  <c:v>16.600000000000001</c:v>
                </c:pt>
                <c:pt idx="8">
                  <c:v>32.200000000000003</c:v>
                </c:pt>
                <c:pt idx="9">
                  <c:v>17.899999999999999</c:v>
                </c:pt>
                <c:pt idx="10">
                  <c:v>34</c:v>
                </c:pt>
                <c:pt idx="11">
                  <c:v>27.2</c:v>
                </c:pt>
                <c:pt idx="12">
                  <c:v>66.7</c:v>
                </c:pt>
                <c:pt idx="13">
                  <c:v>52.8</c:v>
                </c:pt>
                <c:pt idx="14">
                  <c:v>79.5</c:v>
                </c:pt>
                <c:pt idx="15">
                  <c:v>73.3</c:v>
                </c:pt>
                <c:pt idx="16">
                  <c:v>49.4</c:v>
                </c:pt>
                <c:pt idx="17">
                  <c:v>66.3</c:v>
                </c:pt>
                <c:pt idx="18">
                  <c:v>50.9</c:v>
                </c:pt>
                <c:pt idx="19">
                  <c:v>80.5</c:v>
                </c:pt>
                <c:pt idx="20">
                  <c:v>28.2</c:v>
                </c:pt>
                <c:pt idx="21">
                  <c:v>30.4</c:v>
                </c:pt>
                <c:pt idx="22">
                  <c:v>16.5</c:v>
                </c:pt>
                <c:pt idx="23">
                  <c:v>222</c:v>
                </c:pt>
                <c:pt idx="24">
                  <c:v>21.6</c:v>
                </c:pt>
                <c:pt idx="25">
                  <c:v>17</c:v>
                </c:pt>
                <c:pt idx="26">
                  <c:v>4.8099999999999996</c:v>
                </c:pt>
                <c:pt idx="27">
                  <c:v>8.34</c:v>
                </c:pt>
                <c:pt idx="28">
                  <c:v>28.2</c:v>
                </c:pt>
                <c:pt idx="29">
                  <c:v>80.099999999999994</c:v>
                </c:pt>
                <c:pt idx="30">
                  <c:v>51.6</c:v>
                </c:pt>
                <c:pt idx="31">
                  <c:v>#N/A</c:v>
                </c:pt>
                <c:pt idx="32">
                  <c:v>9.35</c:v>
                </c:pt>
                <c:pt idx="33">
                  <c:v>82.5</c:v>
                </c:pt>
                <c:pt idx="34">
                  <c:v>40</c:v>
                </c:pt>
                <c:pt idx="35">
                  <c:v>49.6</c:v>
                </c:pt>
                <c:pt idx="36">
                  <c:v>52.2</c:v>
                </c:pt>
                <c:pt idx="37">
                  <c:v>234</c:v>
                </c:pt>
                <c:pt idx="38">
                  <c:v>42.1</c:v>
                </c:pt>
                <c:pt idx="39">
                  <c:v>36.6</c:v>
                </c:pt>
                <c:pt idx="40">
                  <c:v>#N/A</c:v>
                </c:pt>
                <c:pt idx="41">
                  <c:v>86.7</c:v>
                </c:pt>
                <c:pt idx="42">
                  <c:v>66</c:v>
                </c:pt>
                <c:pt idx="43">
                  <c:v>22.9</c:v>
                </c:pt>
                <c:pt idx="44">
                  <c:v>12.1</c:v>
                </c:pt>
                <c:pt idx="45">
                  <c:v>96</c:v>
                </c:pt>
              </c:numCache>
            </c:numRef>
          </c:val>
          <c:smooth val="0"/>
          <c:extLst>
            <c:ext xmlns:c16="http://schemas.microsoft.com/office/drawing/2014/chart" uri="{C3380CC4-5D6E-409C-BE32-E72D297353CC}">
              <c16:uniqueId val="{00000000-8E70-4CA7-80BD-903FFBAD803A}"/>
            </c:ext>
          </c:extLst>
        </c:ser>
        <c:ser>
          <c:idx val="1"/>
          <c:order val="1"/>
          <c:tx>
            <c:strRef>
              <c:f>EMC!$EX$1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EMC!$DB$2:$DB$55</c:f>
              <c:numCache>
                <c:formatCode>m/d/yyyy</c:formatCode>
                <c:ptCount val="54"/>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EMC!$EX$2:$EX$55</c:f>
              <c:numCache>
                <c:formatCode>General</c:formatCode>
                <c:ptCount val="54"/>
                <c:pt idx="0">
                  <c:v>#N/A</c:v>
                </c:pt>
                <c:pt idx="1">
                  <c:v>37.700000000000003</c:v>
                </c:pt>
                <c:pt idx="2">
                  <c:v>52.9</c:v>
                </c:pt>
                <c:pt idx="3">
                  <c:v>154</c:v>
                </c:pt>
                <c:pt idx="4">
                  <c:v>31.6</c:v>
                </c:pt>
                <c:pt idx="5">
                  <c:v>16.600000000000001</c:v>
                </c:pt>
                <c:pt idx="6">
                  <c:v>4.34</c:v>
                </c:pt>
                <c:pt idx="7">
                  <c:v>16.600000000000001</c:v>
                </c:pt>
                <c:pt idx="8">
                  <c:v>33.5</c:v>
                </c:pt>
                <c:pt idx="9">
                  <c:v>18</c:v>
                </c:pt>
                <c:pt idx="10">
                  <c:v>34.1</c:v>
                </c:pt>
                <c:pt idx="11">
                  <c:v>27.6</c:v>
                </c:pt>
                <c:pt idx="12">
                  <c:v>62.8</c:v>
                </c:pt>
                <c:pt idx="13">
                  <c:v>88.9</c:v>
                </c:pt>
                <c:pt idx="14">
                  <c:v>79.599999999999994</c:v>
                </c:pt>
                <c:pt idx="15">
                  <c:v>75.5</c:v>
                </c:pt>
                <c:pt idx="16">
                  <c:v>53.1</c:v>
                </c:pt>
                <c:pt idx="17">
                  <c:v>64.599999999999994</c:v>
                </c:pt>
                <c:pt idx="18">
                  <c:v>57.1</c:v>
                </c:pt>
                <c:pt idx="19">
                  <c:v>80.099999999999994</c:v>
                </c:pt>
                <c:pt idx="20">
                  <c:v>31.3</c:v>
                </c:pt>
                <c:pt idx="21">
                  <c:v>30.3</c:v>
                </c:pt>
                <c:pt idx="22">
                  <c:v>15.6</c:v>
                </c:pt>
                <c:pt idx="23">
                  <c:v>208</c:v>
                </c:pt>
                <c:pt idx="24">
                  <c:v>19.399999999999999</c:v>
                </c:pt>
                <c:pt idx="25">
                  <c:v>13.9</c:v>
                </c:pt>
                <c:pt idx="26">
                  <c:v>4.58</c:v>
                </c:pt>
                <c:pt idx="27">
                  <c:v>8.85</c:v>
                </c:pt>
                <c:pt idx="28">
                  <c:v>27.8</c:v>
                </c:pt>
                <c:pt idx="29">
                  <c:v>83</c:v>
                </c:pt>
                <c:pt idx="30">
                  <c:v>49.5</c:v>
                </c:pt>
                <c:pt idx="31">
                  <c:v>#N/A</c:v>
                </c:pt>
                <c:pt idx="32">
                  <c:v>6.67</c:v>
                </c:pt>
                <c:pt idx="33">
                  <c:v>90.7</c:v>
                </c:pt>
                <c:pt idx="34">
                  <c:v>38.6</c:v>
                </c:pt>
                <c:pt idx="35">
                  <c:v>46.7</c:v>
                </c:pt>
                <c:pt idx="36">
                  <c:v>48.9</c:v>
                </c:pt>
                <c:pt idx="37">
                  <c:v>224</c:v>
                </c:pt>
                <c:pt idx="38">
                  <c:v>32.5</c:v>
                </c:pt>
                <c:pt idx="39">
                  <c:v>44.6</c:v>
                </c:pt>
                <c:pt idx="40">
                  <c:v>#N/A</c:v>
                </c:pt>
                <c:pt idx="41">
                  <c:v>75.7</c:v>
                </c:pt>
                <c:pt idx="42">
                  <c:v>66.099999999999994</c:v>
                </c:pt>
                <c:pt idx="43">
                  <c:v>33.700000000000003</c:v>
                </c:pt>
                <c:pt idx="44">
                  <c:v>13</c:v>
                </c:pt>
                <c:pt idx="45">
                  <c:v>96.8</c:v>
                </c:pt>
              </c:numCache>
            </c:numRef>
          </c:val>
          <c:smooth val="0"/>
          <c:extLst>
            <c:ext xmlns:c16="http://schemas.microsoft.com/office/drawing/2014/chart" uri="{C3380CC4-5D6E-409C-BE32-E72D297353CC}">
              <c16:uniqueId val="{00000001-8E70-4CA7-80BD-903FFBAD803A}"/>
            </c:ext>
          </c:extLst>
        </c:ser>
        <c:dLbls>
          <c:showLegendKey val="0"/>
          <c:showVal val="0"/>
          <c:showCatName val="0"/>
          <c:showSerName val="0"/>
          <c:showPercent val="0"/>
          <c:showBubbleSize val="0"/>
        </c:dLbls>
        <c:marker val="1"/>
        <c:smooth val="0"/>
        <c:axId val="1760291247"/>
        <c:axId val="1279695039"/>
      </c:lineChart>
      <c:dateAx>
        <c:axId val="17602912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695039"/>
        <c:crosses val="autoZero"/>
        <c:auto val="1"/>
        <c:lblOffset val="100"/>
        <c:baseTimeUnit val="days"/>
      </c:dateAx>
      <c:valAx>
        <c:axId val="1279695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91247"/>
        <c:crosses val="autoZero"/>
        <c:crossBetween val="between"/>
      </c:valAx>
      <c:spPr>
        <a:noFill/>
        <a:ln>
          <a:noFill/>
        </a:ln>
        <a:effectLst/>
      </c:spPr>
    </c:plotArea>
    <c:legend>
      <c:legendPos val="b"/>
      <c:layout>
        <c:manualLayout>
          <c:xMode val="edge"/>
          <c:yMode val="edge"/>
          <c:x val="0.11409011373578304"/>
          <c:y val="0.9169003353747448"/>
          <c:w val="0.77181977252843392"/>
          <c:h val="7.38404053659959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EMC!$DN$1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EMC!$DN$2:$DN$53</c:f>
              <c:numCache>
                <c:formatCode>General</c:formatCode>
                <c:ptCount val="52"/>
                <c:pt idx="0">
                  <c:v>#N/A</c:v>
                </c:pt>
                <c:pt idx="1">
                  <c:v>0.77842465800000005</c:v>
                </c:pt>
                <c:pt idx="2">
                  <c:v>20.51197183</c:v>
                </c:pt>
                <c:pt idx="3">
                  <c:v>57.213999999999999</c:v>
                </c:pt>
                <c:pt idx="4">
                  <c:v>3.583561644</c:v>
                </c:pt>
                <c:pt idx="5">
                  <c:v>4.6862244899999999</c:v>
                </c:pt>
                <c:pt idx="6">
                  <c:v>3.8075221240000001</c:v>
                </c:pt>
                <c:pt idx="7">
                  <c:v>5.3319796950000002</c:v>
                </c:pt>
                <c:pt idx="8">
                  <c:v>8.5186119869999999</c:v>
                </c:pt>
                <c:pt idx="9">
                  <c:v>8.7315254240000009</c:v>
                </c:pt>
                <c:pt idx="10">
                  <c:v>22.945728639999999</c:v>
                </c:pt>
                <c:pt idx="11">
                  <c:v>12.9672</c:v>
                </c:pt>
                <c:pt idx="12">
                  <c:v>11.456</c:v>
                </c:pt>
                <c:pt idx="13">
                  <c:v>19.754000000000001</c:v>
                </c:pt>
                <c:pt idx="14">
                  <c:v>39.362000000000002</c:v>
                </c:pt>
                <c:pt idx="15">
                  <c:v>14.776249999999999</c:v>
                </c:pt>
                <c:pt idx="16">
                  <c:v>7.8990196079999997</c:v>
                </c:pt>
                <c:pt idx="17">
                  <c:v>1.4845217390000001</c:v>
                </c:pt>
                <c:pt idx="18">
                  <c:v>0.91963470300000005</c:v>
                </c:pt>
                <c:pt idx="19">
                  <c:v>1.6696817420000001</c:v>
                </c:pt>
                <c:pt idx="20">
                  <c:v>1.1726666670000001</c:v>
                </c:pt>
                <c:pt idx="21">
                  <c:v>1.40314315</c:v>
                </c:pt>
                <c:pt idx="22">
                  <c:v>1.402640264</c:v>
                </c:pt>
                <c:pt idx="23">
                  <c:v>166.79249999999999</c:v>
                </c:pt>
                <c:pt idx="24">
                  <c:v>3.412200436</c:v>
                </c:pt>
                <c:pt idx="25">
                  <c:v>3.9620041750000001</c:v>
                </c:pt>
                <c:pt idx="26">
                  <c:v>2.4068027210884382</c:v>
                </c:pt>
                <c:pt idx="27">
                  <c:v>2.2371428571428553</c:v>
                </c:pt>
                <c:pt idx="28">
                  <c:v>#N/A</c:v>
                </c:pt>
                <c:pt idx="29">
                  <c:v>35.02000000000001</c:v>
                </c:pt>
                <c:pt idx="30">
                  <c:v>#N/A</c:v>
                </c:pt>
                <c:pt idx="31">
                  <c:v>1.8997920997921007</c:v>
                </c:pt>
                <c:pt idx="32">
                  <c:v>#N/A</c:v>
                </c:pt>
                <c:pt idx="33">
                  <c:v>#N/A</c:v>
                </c:pt>
                <c:pt idx="34">
                  <c:v>5.9061643835616371</c:v>
                </c:pt>
                <c:pt idx="35">
                  <c:v>6.6083769633507856</c:v>
                </c:pt>
                <c:pt idx="36">
                  <c:v>5.8116838487972524</c:v>
                </c:pt>
                <c:pt idx="37">
                  <c:v>#N/A</c:v>
                </c:pt>
                <c:pt idx="38">
                  <c:v>3.8311864406779637</c:v>
                </c:pt>
                <c:pt idx="39">
                  <c:v>4.1733695652174001</c:v>
                </c:pt>
                <c:pt idx="40">
                  <c:v>#N/A</c:v>
                </c:pt>
                <c:pt idx="41">
                  <c:v>#N/A</c:v>
                </c:pt>
                <c:pt idx="42">
                  <c:v>4.1577319587628878</c:v>
                </c:pt>
                <c:pt idx="43">
                  <c:v>0.48688946015423573</c:v>
                </c:pt>
                <c:pt idx="44">
                  <c:v>0.88247422680412546</c:v>
                </c:pt>
                <c:pt idx="45">
                  <c:v>8.5093749999999826</c:v>
                </c:pt>
              </c:numCache>
            </c:numRef>
          </c:val>
          <c:smooth val="0"/>
          <c:extLst>
            <c:ext xmlns:c16="http://schemas.microsoft.com/office/drawing/2014/chart" uri="{C3380CC4-5D6E-409C-BE32-E72D297353CC}">
              <c16:uniqueId val="{00000000-D7F8-4F21-8575-1F67AD46A605}"/>
            </c:ext>
          </c:extLst>
        </c:ser>
        <c:ser>
          <c:idx val="1"/>
          <c:order val="1"/>
          <c:tx>
            <c:strRef>
              <c:f>EMC!$EY$1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EMC!$EY$2:$EY$53</c:f>
              <c:numCache>
                <c:formatCode>General</c:formatCode>
                <c:ptCount val="52"/>
                <c:pt idx="0">
                  <c:v>#N/A</c:v>
                </c:pt>
                <c:pt idx="1">
                  <c:v>1.6972662839999999</c:v>
                </c:pt>
                <c:pt idx="2">
                  <c:v>5.7793333330000003</c:v>
                </c:pt>
                <c:pt idx="3">
                  <c:v>61.777777780000001</c:v>
                </c:pt>
                <c:pt idx="4">
                  <c:v>3.2352076439999999</c:v>
                </c:pt>
                <c:pt idx="5">
                  <c:v>6.5513333329999996</c:v>
                </c:pt>
                <c:pt idx="6">
                  <c:v>3.7183999999999999</c:v>
                </c:pt>
                <c:pt idx="7">
                  <c:v>4.8197644650000004</c:v>
                </c:pt>
                <c:pt idx="8">
                  <c:v>8.6614173230000002</c:v>
                </c:pt>
                <c:pt idx="9">
                  <c:v>7.8707940780000003</c:v>
                </c:pt>
                <c:pt idx="10">
                  <c:v>15.068686870000001</c:v>
                </c:pt>
                <c:pt idx="11">
                  <c:v>9.7633333330000003</c:v>
                </c:pt>
                <c:pt idx="12">
                  <c:v>9.568333333</c:v>
                </c:pt>
                <c:pt idx="13">
                  <c:v>15.75217391</c:v>
                </c:pt>
                <c:pt idx="14">
                  <c:v>10.537000000000001</c:v>
                </c:pt>
                <c:pt idx="15">
                  <c:v>15.258479530000001</c:v>
                </c:pt>
                <c:pt idx="16">
                  <c:v>8.1078124999999996</c:v>
                </c:pt>
                <c:pt idx="17">
                  <c:v>1.4182278479999999</c:v>
                </c:pt>
                <c:pt idx="18">
                  <c:v>1.1883392230000001</c:v>
                </c:pt>
                <c:pt idx="19">
                  <c:v>2.0842105260000001</c:v>
                </c:pt>
                <c:pt idx="20">
                  <c:v>1.5075313809999999</c:v>
                </c:pt>
                <c:pt idx="21">
                  <c:v>1.1731557379999999</c:v>
                </c:pt>
                <c:pt idx="22">
                  <c:v>1.511418685</c:v>
                </c:pt>
                <c:pt idx="23">
                  <c:v>71.715789470000004</c:v>
                </c:pt>
                <c:pt idx="24">
                  <c:v>4.224742268</c:v>
                </c:pt>
                <c:pt idx="25">
                  <c:v>4.2411764710000002</c:v>
                </c:pt>
                <c:pt idx="26">
                  <c:v>2.8291095890410944</c:v>
                </c:pt>
                <c:pt idx="27">
                  <c:v>3.0305400372439428</c:v>
                </c:pt>
                <c:pt idx="28">
                  <c:v>#N/A</c:v>
                </c:pt>
                <c:pt idx="29">
                  <c:v>42.154716981132076</c:v>
                </c:pt>
                <c:pt idx="30">
                  <c:v>#N/A</c:v>
                </c:pt>
                <c:pt idx="31">
                  <c:v>4.0235067437379524</c:v>
                </c:pt>
                <c:pt idx="32">
                  <c:v>2.5146067415730333</c:v>
                </c:pt>
                <c:pt idx="33">
                  <c:v>#N/A</c:v>
                </c:pt>
                <c:pt idx="34">
                  <c:v>5.9791245791245728</c:v>
                </c:pt>
                <c:pt idx="35">
                  <c:v>6.1342105263157913</c:v>
                </c:pt>
                <c:pt idx="36">
                  <c:v>5.637948717948718</c:v>
                </c:pt>
                <c:pt idx="37">
                  <c:v>#N/A</c:v>
                </c:pt>
                <c:pt idx="38">
                  <c:v>3.9598971722365031</c:v>
                </c:pt>
                <c:pt idx="39">
                  <c:v>4.8811594202898601</c:v>
                </c:pt>
                <c:pt idx="40">
                  <c:v>#N/A</c:v>
                </c:pt>
                <c:pt idx="41">
                  <c:v>#N/A</c:v>
                </c:pt>
                <c:pt idx="42">
                  <c:v>5.5702020202020188</c:v>
                </c:pt>
                <c:pt idx="43">
                  <c:v>1.9290488431876656</c:v>
                </c:pt>
                <c:pt idx="44">
                  <c:v>0.98485639686683857</c:v>
                </c:pt>
                <c:pt idx="45">
                  <c:v>9.3938356164383592</c:v>
                </c:pt>
              </c:numCache>
            </c:numRef>
          </c:val>
          <c:smooth val="0"/>
          <c:extLst>
            <c:ext xmlns:c16="http://schemas.microsoft.com/office/drawing/2014/chart" uri="{C3380CC4-5D6E-409C-BE32-E72D297353CC}">
              <c16:uniqueId val="{00000001-D7F8-4F21-8575-1F67AD46A605}"/>
            </c:ext>
          </c:extLst>
        </c:ser>
        <c:dLbls>
          <c:showLegendKey val="0"/>
          <c:showVal val="0"/>
          <c:showCatName val="0"/>
          <c:showSerName val="0"/>
          <c:showPercent val="0"/>
          <c:showBubbleSize val="0"/>
        </c:dLbls>
        <c:marker val="1"/>
        <c:smooth val="0"/>
        <c:axId val="1281496224"/>
        <c:axId val="1281493728"/>
      </c:lineChart>
      <c:dateAx>
        <c:axId val="12814962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3728"/>
        <c:crosses val="autoZero"/>
        <c:auto val="1"/>
        <c:lblOffset val="100"/>
        <c:baseTimeUnit val="days"/>
      </c:dateAx>
      <c:valAx>
        <c:axId val="128149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EMC!$DR$1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EMC!$DR$2:$DR$53</c:f>
              <c:numCache>
                <c:formatCode>General</c:formatCode>
                <c:ptCount val="52"/>
                <c:pt idx="0">
                  <c:v>#N/A</c:v>
                </c:pt>
                <c:pt idx="1">
                  <c:v>3.85</c:v>
                </c:pt>
                <c:pt idx="2">
                  <c:v>#N/A</c:v>
                </c:pt>
                <c:pt idx="3">
                  <c:v>4.71</c:v>
                </c:pt>
                <c:pt idx="4">
                  <c:v>1.73</c:v>
                </c:pt>
                <c:pt idx="5">
                  <c:v>1.5</c:v>
                </c:pt>
                <c:pt idx="6">
                  <c:v>1.6</c:v>
                </c:pt>
                <c:pt idx="7">
                  <c:v>1.4970000000000001</c:v>
                </c:pt>
                <c:pt idx="8">
                  <c:v>2.1989999999999998</c:v>
                </c:pt>
                <c:pt idx="9">
                  <c:v>1.7709999999999999</c:v>
                </c:pt>
                <c:pt idx="10">
                  <c:v>2.17</c:v>
                </c:pt>
                <c:pt idx="11">
                  <c:v>2.2770000000000001</c:v>
                </c:pt>
                <c:pt idx="12">
                  <c:v>3.6139999999999999</c:v>
                </c:pt>
                <c:pt idx="13">
                  <c:v>3.8359999999999999</c:v>
                </c:pt>
                <c:pt idx="14">
                  <c:v>3.3109999999999999</c:v>
                </c:pt>
                <c:pt idx="15">
                  <c:v>4.0490000000000004</c:v>
                </c:pt>
                <c:pt idx="16">
                  <c:v>3.6339999999999999</c:v>
                </c:pt>
                <c:pt idx="17">
                  <c:v>5.7469999999999999</c:v>
                </c:pt>
                <c:pt idx="18">
                  <c:v>4.5220000000000002</c:v>
                </c:pt>
                <c:pt idx="19">
                  <c:v>2.9220000000000002</c:v>
                </c:pt>
                <c:pt idx="20">
                  <c:v>2.5110000000000001</c:v>
                </c:pt>
                <c:pt idx="21">
                  <c:v>1.6387</c:v>
                </c:pt>
                <c:pt idx="22">
                  <c:v>1.7350000000000001</c:v>
                </c:pt>
                <c:pt idx="23">
                  <c:v>3.4123000000000001</c:v>
                </c:pt>
                <c:pt idx="24">
                  <c:v>2.2585999999999999</c:v>
                </c:pt>
                <c:pt idx="25">
                  <c:v>1.7317</c:v>
                </c:pt>
                <c:pt idx="26">
                  <c:v>2.4247999999999998</c:v>
                </c:pt>
                <c:pt idx="27">
                  <c:v>2.2555559829506011</c:v>
                </c:pt>
                <c:pt idx="28">
                  <c:v>#N/A</c:v>
                </c:pt>
                <c:pt idx="29">
                  <c:v>3.6369789889606752</c:v>
                </c:pt>
                <c:pt idx="30">
                  <c:v>#N/A</c:v>
                </c:pt>
                <c:pt idx="31">
                  <c:v>2.2898070594450624</c:v>
                </c:pt>
                <c:pt idx="32">
                  <c:v>2.2959405277161182</c:v>
                </c:pt>
                <c:pt idx="33">
                  <c:v>2.8066757900572501</c:v>
                </c:pt>
                <c:pt idx="34">
                  <c:v>2.0268223317902145</c:v>
                </c:pt>
                <c:pt idx="35">
                  <c:v>2.193793475247892</c:v>
                </c:pt>
                <c:pt idx="36">
                  <c:v>2.7389051489999998</c:v>
                </c:pt>
                <c:pt idx="37">
                  <c:v>4.9518337360000002</c:v>
                </c:pt>
                <c:pt idx="38">
                  <c:v>2.3644545209999999</c:v>
                </c:pt>
                <c:pt idx="39">
                  <c:v>2.7506955479999999</c:v>
                </c:pt>
                <c:pt idx="40">
                  <c:v>#N/A</c:v>
                </c:pt>
                <c:pt idx="41">
                  <c:v>3.8004287529999998</c:v>
                </c:pt>
                <c:pt idx="42">
                  <c:v>4.5154954680000001</c:v>
                </c:pt>
                <c:pt idx="43">
                  <c:v>3.9968840600000002</c:v>
                </c:pt>
                <c:pt idx="44">
                  <c:v>3.5040913979999999</c:v>
                </c:pt>
                <c:pt idx="45">
                  <c:v>2.7344446169999999</c:v>
                </c:pt>
              </c:numCache>
            </c:numRef>
          </c:val>
          <c:smooth val="0"/>
          <c:extLst>
            <c:ext xmlns:c16="http://schemas.microsoft.com/office/drawing/2014/chart" uri="{C3380CC4-5D6E-409C-BE32-E72D297353CC}">
              <c16:uniqueId val="{00000000-D2D0-4FA8-976F-F305C969BD51}"/>
            </c:ext>
          </c:extLst>
        </c:ser>
        <c:ser>
          <c:idx val="1"/>
          <c:order val="1"/>
          <c:tx>
            <c:strRef>
              <c:f>EMC!$FC$1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EMC!$FC$2:$FC$53</c:f>
              <c:numCache>
                <c:formatCode>General</c:formatCode>
                <c:ptCount val="52"/>
                <c:pt idx="0">
                  <c:v>#N/A</c:v>
                </c:pt>
                <c:pt idx="1">
                  <c:v>3.9</c:v>
                </c:pt>
                <c:pt idx="2">
                  <c:v>2.4300000000000002</c:v>
                </c:pt>
                <c:pt idx="3">
                  <c:v>#N/A</c:v>
                </c:pt>
                <c:pt idx="4">
                  <c:v>1.74</c:v>
                </c:pt>
                <c:pt idx="5">
                  <c:v>1.54</c:v>
                </c:pt>
                <c:pt idx="6">
                  <c:v>1.62</c:v>
                </c:pt>
                <c:pt idx="7">
                  <c:v>1.446</c:v>
                </c:pt>
                <c:pt idx="8">
                  <c:v>2.1859999999999999</c:v>
                </c:pt>
                <c:pt idx="9">
                  <c:v>1.776</c:v>
                </c:pt>
                <c:pt idx="10">
                  <c:v>2.222</c:v>
                </c:pt>
                <c:pt idx="11">
                  <c:v>2.3919999999999999</c:v>
                </c:pt>
                <c:pt idx="12">
                  <c:v>3.298</c:v>
                </c:pt>
                <c:pt idx="13">
                  <c:v>3.8639999999999999</c:v>
                </c:pt>
                <c:pt idx="14">
                  <c:v>3.214</c:v>
                </c:pt>
                <c:pt idx="15">
                  <c:v>4.1020000000000003</c:v>
                </c:pt>
                <c:pt idx="16">
                  <c:v>3.0569999999999999</c:v>
                </c:pt>
                <c:pt idx="17">
                  <c:v>5.1550000000000002</c:v>
                </c:pt>
                <c:pt idx="18">
                  <c:v>4.0209999999999999</c:v>
                </c:pt>
                <c:pt idx="19">
                  <c:v>2.9849999999999999</c:v>
                </c:pt>
                <c:pt idx="20">
                  <c:v>2.4729999999999999</c:v>
                </c:pt>
                <c:pt idx="21">
                  <c:v>1.6006</c:v>
                </c:pt>
                <c:pt idx="22">
                  <c:v>#N/A</c:v>
                </c:pt>
                <c:pt idx="23">
                  <c:v>3.4603999999999999</c:v>
                </c:pt>
                <c:pt idx="24">
                  <c:v>1.8011999999999999</c:v>
                </c:pt>
                <c:pt idx="25">
                  <c:v>1.7357</c:v>
                </c:pt>
                <c:pt idx="26">
                  <c:v>2.4379</c:v>
                </c:pt>
                <c:pt idx="27">
                  <c:v>2.2827566247758471</c:v>
                </c:pt>
                <c:pt idx="28">
                  <c:v>#N/A</c:v>
                </c:pt>
                <c:pt idx="29">
                  <c:v>3.7340546132934183</c:v>
                </c:pt>
                <c:pt idx="30">
                  <c:v>#N/A</c:v>
                </c:pt>
                <c:pt idx="31">
                  <c:v>2.3343826012305056</c:v>
                </c:pt>
                <c:pt idx="32">
                  <c:v>2.296922710912928</c:v>
                </c:pt>
                <c:pt idx="33">
                  <c:v>2.8734642474403209</c:v>
                </c:pt>
                <c:pt idx="34">
                  <c:v>1.970837889572052</c:v>
                </c:pt>
                <c:pt idx="35">
                  <c:v>2.1947756584447018</c:v>
                </c:pt>
                <c:pt idx="36">
                  <c:v>2.7565844469999998</c:v>
                </c:pt>
                <c:pt idx="37">
                  <c:v>4.9616555680000003</c:v>
                </c:pt>
                <c:pt idx="38">
                  <c:v>2.3258304179999998</c:v>
                </c:pt>
                <c:pt idx="39">
                  <c:v>2.5604011880000002</c:v>
                </c:pt>
                <c:pt idx="40">
                  <c:v>#N/A</c:v>
                </c:pt>
                <c:pt idx="41">
                  <c:v>3.2536343539999999</c:v>
                </c:pt>
                <c:pt idx="42">
                  <c:v>4.5883813959999999</c:v>
                </c:pt>
                <c:pt idx="43">
                  <c:v>3.6707662550000002</c:v>
                </c:pt>
                <c:pt idx="44">
                  <c:v>3.5556793180000001</c:v>
                </c:pt>
                <c:pt idx="45">
                  <c:v>2.8065658679999999</c:v>
                </c:pt>
              </c:numCache>
            </c:numRef>
          </c:val>
          <c:smooth val="0"/>
          <c:extLst>
            <c:ext xmlns:c16="http://schemas.microsoft.com/office/drawing/2014/chart" uri="{C3380CC4-5D6E-409C-BE32-E72D297353CC}">
              <c16:uniqueId val="{00000001-D2D0-4FA8-976F-F305C969BD51}"/>
            </c:ext>
          </c:extLst>
        </c:ser>
        <c:dLbls>
          <c:showLegendKey val="0"/>
          <c:showVal val="0"/>
          <c:showCatName val="0"/>
          <c:showSerName val="0"/>
          <c:showPercent val="0"/>
          <c:showBubbleSize val="0"/>
        </c:dLbls>
        <c:marker val="1"/>
        <c:smooth val="0"/>
        <c:axId val="1284910208"/>
        <c:axId val="1284895648"/>
      </c:lineChart>
      <c:dateAx>
        <c:axId val="12849102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95648"/>
        <c:crosses val="autoZero"/>
        <c:auto val="1"/>
        <c:lblOffset val="100"/>
        <c:baseTimeUnit val="days"/>
      </c:dateAx>
      <c:valAx>
        <c:axId val="128489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1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EMC!$DG$1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EMC!$DG$2:$DG$53</c:f>
              <c:numCache>
                <c:formatCode>General</c:formatCode>
                <c:ptCount val="52"/>
                <c:pt idx="0">
                  <c:v>#N/A</c:v>
                </c:pt>
                <c:pt idx="1">
                  <c:v>8.56</c:v>
                </c:pt>
                <c:pt idx="2">
                  <c:v>8.4600000000000009</c:v>
                </c:pt>
                <c:pt idx="3">
                  <c:v>8.9</c:v>
                </c:pt>
                <c:pt idx="4">
                  <c:v>7.75</c:v>
                </c:pt>
                <c:pt idx="5">
                  <c:v>8.81</c:v>
                </c:pt>
                <c:pt idx="6">
                  <c:v>8.93</c:v>
                </c:pt>
                <c:pt idx="7">
                  <c:v>8.73</c:v>
                </c:pt>
                <c:pt idx="8">
                  <c:v>6.99</c:v>
                </c:pt>
                <c:pt idx="9">
                  <c:v>9.23</c:v>
                </c:pt>
                <c:pt idx="10">
                  <c:v>8.8000000000000007</c:v>
                </c:pt>
                <c:pt idx="11">
                  <c:v>8.6300000000000008</c:v>
                </c:pt>
                <c:pt idx="12">
                  <c:v>9.4</c:v>
                </c:pt>
                <c:pt idx="13">
                  <c:v>8.91</c:v>
                </c:pt>
                <c:pt idx="14">
                  <c:v>6.95</c:v>
                </c:pt>
                <c:pt idx="15">
                  <c:v>7.26</c:v>
                </c:pt>
                <c:pt idx="16">
                  <c:v>#N/A</c:v>
                </c:pt>
                <c:pt idx="17">
                  <c:v>#N/A</c:v>
                </c:pt>
                <c:pt idx="18">
                  <c:v>8.02</c:v>
                </c:pt>
                <c:pt idx="19">
                  <c:v>8.4499999999999993</c:v>
                </c:pt>
                <c:pt idx="20">
                  <c:v>8.5</c:v>
                </c:pt>
                <c:pt idx="21">
                  <c:v>8.16</c:v>
                </c:pt>
                <c:pt idx="22">
                  <c:v>8.43</c:v>
                </c:pt>
                <c:pt idx="23">
                  <c:v>#N/A</c:v>
                </c:pt>
                <c:pt idx="24">
                  <c:v>#N/A</c:v>
                </c:pt>
                <c:pt idx="25">
                  <c:v>#N/A</c:v>
                </c:pt>
                <c:pt idx="26">
                  <c:v>#N/A</c:v>
                </c:pt>
                <c:pt idx="27">
                  <c:v>8.4</c:v>
                </c:pt>
                <c:pt idx="28">
                  <c:v>#N/A</c:v>
                </c:pt>
                <c:pt idx="29">
                  <c:v>8.44</c:v>
                </c:pt>
                <c:pt idx="30">
                  <c:v>#N/A</c:v>
                </c:pt>
                <c:pt idx="31">
                  <c:v>8.6999999999999993</c:v>
                </c:pt>
                <c:pt idx="32">
                  <c:v>8.57</c:v>
                </c:pt>
                <c:pt idx="33">
                  <c:v>#N/A</c:v>
                </c:pt>
                <c:pt idx="34">
                  <c:v>8.5</c:v>
                </c:pt>
                <c:pt idx="35">
                  <c:v>8.6</c:v>
                </c:pt>
                <c:pt idx="36">
                  <c:v>8.64</c:v>
                </c:pt>
                <c:pt idx="37">
                  <c:v>#N/A</c:v>
                </c:pt>
                <c:pt idx="38">
                  <c:v>8.6300000000000008</c:v>
                </c:pt>
                <c:pt idx="39">
                  <c:v>8.64</c:v>
                </c:pt>
                <c:pt idx="40">
                  <c:v>#N/A</c:v>
                </c:pt>
                <c:pt idx="41">
                  <c:v>#N/A</c:v>
                </c:pt>
                <c:pt idx="42">
                  <c:v>#N/A</c:v>
                </c:pt>
                <c:pt idx="43">
                  <c:v>8.36</c:v>
                </c:pt>
                <c:pt idx="44">
                  <c:v>8.06</c:v>
                </c:pt>
                <c:pt idx="45">
                  <c:v>8.1999999999999993</c:v>
                </c:pt>
              </c:numCache>
            </c:numRef>
          </c:val>
          <c:smooth val="0"/>
          <c:extLst>
            <c:ext xmlns:c16="http://schemas.microsoft.com/office/drawing/2014/chart" uri="{C3380CC4-5D6E-409C-BE32-E72D297353CC}">
              <c16:uniqueId val="{00000000-5497-44B9-BF41-43D84676AC69}"/>
            </c:ext>
          </c:extLst>
        </c:ser>
        <c:ser>
          <c:idx val="1"/>
          <c:order val="1"/>
          <c:tx>
            <c:strRef>
              <c:f>EMC!$ER$1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EMC!$ER$2:$ER$53</c:f>
              <c:numCache>
                <c:formatCode>General</c:formatCode>
                <c:ptCount val="52"/>
                <c:pt idx="0">
                  <c:v>#N/A</c:v>
                </c:pt>
                <c:pt idx="1">
                  <c:v>8.7799999999999994</c:v>
                </c:pt>
                <c:pt idx="2">
                  <c:v>8.32</c:v>
                </c:pt>
                <c:pt idx="3">
                  <c:v>8.82</c:v>
                </c:pt>
                <c:pt idx="4">
                  <c:v>8.94</c:v>
                </c:pt>
                <c:pt idx="5">
                  <c:v>8.89</c:v>
                </c:pt>
                <c:pt idx="6">
                  <c:v>8.94</c:v>
                </c:pt>
                <c:pt idx="7">
                  <c:v>8.83</c:v>
                </c:pt>
                <c:pt idx="8">
                  <c:v>7.21</c:v>
                </c:pt>
                <c:pt idx="9">
                  <c:v>8.7899999999999991</c:v>
                </c:pt>
                <c:pt idx="10">
                  <c:v>8.86</c:v>
                </c:pt>
                <c:pt idx="11">
                  <c:v>8.81</c:v>
                </c:pt>
                <c:pt idx="12">
                  <c:v>#N/A</c:v>
                </c:pt>
                <c:pt idx="13">
                  <c:v>9.35</c:v>
                </c:pt>
                <c:pt idx="14">
                  <c:v>5.55</c:v>
                </c:pt>
                <c:pt idx="15">
                  <c:v>7.44</c:v>
                </c:pt>
                <c:pt idx="16">
                  <c:v>#N/A</c:v>
                </c:pt>
                <c:pt idx="17">
                  <c:v>#N/A</c:v>
                </c:pt>
                <c:pt idx="18">
                  <c:v>8.31</c:v>
                </c:pt>
                <c:pt idx="19">
                  <c:v>8.57</c:v>
                </c:pt>
                <c:pt idx="20">
                  <c:v>8.6199999999999992</c:v>
                </c:pt>
                <c:pt idx="21">
                  <c:v>8.64</c:v>
                </c:pt>
                <c:pt idx="22">
                  <c:v>8.81</c:v>
                </c:pt>
                <c:pt idx="23">
                  <c:v>#N/A</c:v>
                </c:pt>
                <c:pt idx="24">
                  <c:v>#N/A</c:v>
                </c:pt>
                <c:pt idx="25">
                  <c:v>#N/A</c:v>
                </c:pt>
                <c:pt idx="26">
                  <c:v>#N/A</c:v>
                </c:pt>
                <c:pt idx="27">
                  <c:v>8.41</c:v>
                </c:pt>
                <c:pt idx="28">
                  <c:v>#N/A</c:v>
                </c:pt>
                <c:pt idx="29">
                  <c:v>8.5299999999999994</c:v>
                </c:pt>
                <c:pt idx="30">
                  <c:v>#N/A</c:v>
                </c:pt>
                <c:pt idx="31">
                  <c:v>8.68</c:v>
                </c:pt>
                <c:pt idx="32">
                  <c:v>8.86</c:v>
                </c:pt>
                <c:pt idx="33">
                  <c:v>#N/A</c:v>
                </c:pt>
                <c:pt idx="34">
                  <c:v>8.73</c:v>
                </c:pt>
                <c:pt idx="35">
                  <c:v>8.76</c:v>
                </c:pt>
                <c:pt idx="36">
                  <c:v>8.76</c:v>
                </c:pt>
                <c:pt idx="37">
                  <c:v>#N/A</c:v>
                </c:pt>
                <c:pt idx="38">
                  <c:v>8.92</c:v>
                </c:pt>
                <c:pt idx="39">
                  <c:v>8.7100000000000009</c:v>
                </c:pt>
                <c:pt idx="40">
                  <c:v>#N/A</c:v>
                </c:pt>
                <c:pt idx="41">
                  <c:v>#N/A</c:v>
                </c:pt>
                <c:pt idx="42">
                  <c:v>#N/A</c:v>
                </c:pt>
                <c:pt idx="43">
                  <c:v>8.58</c:v>
                </c:pt>
                <c:pt idx="44">
                  <c:v>8.09</c:v>
                </c:pt>
                <c:pt idx="45">
                  <c:v>8.31</c:v>
                </c:pt>
              </c:numCache>
            </c:numRef>
          </c:val>
          <c:smooth val="0"/>
          <c:extLst>
            <c:ext xmlns:c16="http://schemas.microsoft.com/office/drawing/2014/chart" uri="{C3380CC4-5D6E-409C-BE32-E72D297353CC}">
              <c16:uniqueId val="{00000001-5497-44B9-BF41-43D84676AC69}"/>
            </c:ext>
          </c:extLst>
        </c:ser>
        <c:dLbls>
          <c:showLegendKey val="0"/>
          <c:showVal val="0"/>
          <c:showCatName val="0"/>
          <c:showSerName val="0"/>
          <c:showPercent val="0"/>
          <c:showBubbleSize val="0"/>
        </c:dLbls>
        <c:marker val="1"/>
        <c:smooth val="0"/>
        <c:axId val="1184982672"/>
        <c:axId val="1184985584"/>
      </c:lineChart>
      <c:dateAx>
        <c:axId val="11849826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85584"/>
        <c:crosses val="autoZero"/>
        <c:auto val="1"/>
        <c:lblOffset val="100"/>
        <c:baseTimeUnit val="days"/>
      </c:dateAx>
      <c:valAx>
        <c:axId val="1184985584"/>
        <c:scaling>
          <c:orientation val="minMax"/>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8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EMC!$DH$1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EMC!$DH$2:$DH$53</c:f>
              <c:numCache>
                <c:formatCode>General</c:formatCode>
                <c:ptCount val="52"/>
                <c:pt idx="0">
                  <c:v>#N/A</c:v>
                </c:pt>
                <c:pt idx="1">
                  <c:v>600</c:v>
                </c:pt>
                <c:pt idx="2">
                  <c:v>513</c:v>
                </c:pt>
                <c:pt idx="3">
                  <c:v>391</c:v>
                </c:pt>
                <c:pt idx="4">
                  <c:v>472</c:v>
                </c:pt>
                <c:pt idx="5">
                  <c:v>375</c:v>
                </c:pt>
                <c:pt idx="6">
                  <c:v>460</c:v>
                </c:pt>
                <c:pt idx="7">
                  <c:v>477</c:v>
                </c:pt>
                <c:pt idx="8">
                  <c:v>496</c:v>
                </c:pt>
                <c:pt idx="9">
                  <c:v>554</c:v>
                </c:pt>
                <c:pt idx="10">
                  <c:v>390</c:v>
                </c:pt>
                <c:pt idx="11">
                  <c:v>511</c:v>
                </c:pt>
                <c:pt idx="12">
                  <c:v>496</c:v>
                </c:pt>
                <c:pt idx="13">
                  <c:v>406</c:v>
                </c:pt>
                <c:pt idx="14">
                  <c:v>311</c:v>
                </c:pt>
                <c:pt idx="15">
                  <c:v>367</c:v>
                </c:pt>
                <c:pt idx="16">
                  <c:v>#N/A</c:v>
                </c:pt>
                <c:pt idx="17">
                  <c:v>#N/A</c:v>
                </c:pt>
                <c:pt idx="18">
                  <c:v>545</c:v>
                </c:pt>
                <c:pt idx="19">
                  <c:v>584</c:v>
                </c:pt>
                <c:pt idx="20">
                  <c:v>602</c:v>
                </c:pt>
                <c:pt idx="21">
                  <c:v>545</c:v>
                </c:pt>
                <c:pt idx="22">
                  <c:v>585</c:v>
                </c:pt>
                <c:pt idx="23">
                  <c:v>#N/A</c:v>
                </c:pt>
                <c:pt idx="24">
                  <c:v>#N/A</c:v>
                </c:pt>
                <c:pt idx="25">
                  <c:v>#N/A</c:v>
                </c:pt>
                <c:pt idx="26">
                  <c:v>#N/A</c:v>
                </c:pt>
                <c:pt idx="27">
                  <c:v>518</c:v>
                </c:pt>
                <c:pt idx="28">
                  <c:v>#N/A</c:v>
                </c:pt>
                <c:pt idx="29">
                  <c:v>505</c:v>
                </c:pt>
                <c:pt idx="30">
                  <c:v>#N/A</c:v>
                </c:pt>
                <c:pt idx="31">
                  <c:v>526</c:v>
                </c:pt>
                <c:pt idx="32">
                  <c:v>546</c:v>
                </c:pt>
                <c:pt idx="33">
                  <c:v>#N/A</c:v>
                </c:pt>
                <c:pt idx="34">
                  <c:v>590</c:v>
                </c:pt>
                <c:pt idx="35">
                  <c:v>595</c:v>
                </c:pt>
                <c:pt idx="36">
                  <c:v>562</c:v>
                </c:pt>
                <c:pt idx="37">
                  <c:v>#N/A</c:v>
                </c:pt>
                <c:pt idx="38">
                  <c:v>482</c:v>
                </c:pt>
                <c:pt idx="39">
                  <c:v>471</c:v>
                </c:pt>
                <c:pt idx="40">
                  <c:v>#N/A</c:v>
                </c:pt>
                <c:pt idx="41">
                  <c:v>#N/A</c:v>
                </c:pt>
                <c:pt idx="42">
                  <c:v>#N/A</c:v>
                </c:pt>
                <c:pt idx="43">
                  <c:v>127</c:v>
                </c:pt>
                <c:pt idx="44">
                  <c:v>637</c:v>
                </c:pt>
                <c:pt idx="45">
                  <c:v>#N/A</c:v>
                </c:pt>
              </c:numCache>
            </c:numRef>
          </c:val>
          <c:smooth val="0"/>
          <c:extLst>
            <c:ext xmlns:c16="http://schemas.microsoft.com/office/drawing/2014/chart" uri="{C3380CC4-5D6E-409C-BE32-E72D297353CC}">
              <c16:uniqueId val="{00000000-FAA7-4D8D-852D-612FA66DC47C}"/>
            </c:ext>
          </c:extLst>
        </c:ser>
        <c:ser>
          <c:idx val="1"/>
          <c:order val="1"/>
          <c:tx>
            <c:strRef>
              <c:f>EMC!$ES$1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EMC!$DB$2:$DB$53</c:f>
              <c:numCache>
                <c:formatCode>m/d/yyyy</c:formatCode>
                <c:ptCount val="52"/>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1">
                  <c:v>44444</c:v>
                </c:pt>
                <c:pt idx="42">
                  <c:v>44500</c:v>
                </c:pt>
                <c:pt idx="43">
                  <c:v>44514</c:v>
                </c:pt>
                <c:pt idx="44">
                  <c:v>44528</c:v>
                </c:pt>
                <c:pt idx="45">
                  <c:v>44543</c:v>
                </c:pt>
              </c:numCache>
            </c:numRef>
          </c:cat>
          <c:val>
            <c:numRef>
              <c:f>EMC!$ES$2:$ES$53</c:f>
              <c:numCache>
                <c:formatCode>General</c:formatCode>
                <c:ptCount val="52"/>
                <c:pt idx="0">
                  <c:v>#N/A</c:v>
                </c:pt>
                <c:pt idx="1">
                  <c:v>602</c:v>
                </c:pt>
                <c:pt idx="2">
                  <c:v>515</c:v>
                </c:pt>
                <c:pt idx="3">
                  <c:v>363</c:v>
                </c:pt>
                <c:pt idx="4">
                  <c:v>502</c:v>
                </c:pt>
                <c:pt idx="5">
                  <c:v>503</c:v>
                </c:pt>
                <c:pt idx="6">
                  <c:v>494</c:v>
                </c:pt>
                <c:pt idx="7">
                  <c:v>#N/A</c:v>
                </c:pt>
                <c:pt idx="8">
                  <c:v>449</c:v>
                </c:pt>
                <c:pt idx="9">
                  <c:v>458</c:v>
                </c:pt>
                <c:pt idx="10">
                  <c:v>512</c:v>
                </c:pt>
                <c:pt idx="11">
                  <c:v>531</c:v>
                </c:pt>
                <c:pt idx="12">
                  <c:v>474</c:v>
                </c:pt>
                <c:pt idx="13">
                  <c:v>381</c:v>
                </c:pt>
                <c:pt idx="14">
                  <c:v>298</c:v>
                </c:pt>
                <c:pt idx="15">
                  <c:v>426</c:v>
                </c:pt>
                <c:pt idx="16">
                  <c:v>#N/A</c:v>
                </c:pt>
                <c:pt idx="17">
                  <c:v>#N/A</c:v>
                </c:pt>
                <c:pt idx="18">
                  <c:v>462</c:v>
                </c:pt>
                <c:pt idx="19">
                  <c:v>534</c:v>
                </c:pt>
                <c:pt idx="20">
                  <c:v>620</c:v>
                </c:pt>
                <c:pt idx="21">
                  <c:v>629</c:v>
                </c:pt>
                <c:pt idx="22">
                  <c:v>609</c:v>
                </c:pt>
                <c:pt idx="23">
                  <c:v>#N/A</c:v>
                </c:pt>
                <c:pt idx="24">
                  <c:v>#N/A</c:v>
                </c:pt>
                <c:pt idx="25">
                  <c:v>#N/A</c:v>
                </c:pt>
                <c:pt idx="26">
                  <c:v>#N/A</c:v>
                </c:pt>
                <c:pt idx="27">
                  <c:v>451</c:v>
                </c:pt>
                <c:pt idx="28">
                  <c:v>#N/A</c:v>
                </c:pt>
                <c:pt idx="29">
                  <c:v>500</c:v>
                </c:pt>
                <c:pt idx="30">
                  <c:v>#N/A</c:v>
                </c:pt>
                <c:pt idx="31">
                  <c:v>511</c:v>
                </c:pt>
                <c:pt idx="32">
                  <c:v>535</c:v>
                </c:pt>
                <c:pt idx="33">
                  <c:v>#N/A</c:v>
                </c:pt>
                <c:pt idx="34">
                  <c:v>569</c:v>
                </c:pt>
                <c:pt idx="35">
                  <c:v>585</c:v>
                </c:pt>
                <c:pt idx="36">
                  <c:v>514</c:v>
                </c:pt>
                <c:pt idx="37">
                  <c:v>#N/A</c:v>
                </c:pt>
                <c:pt idx="38">
                  <c:v>466</c:v>
                </c:pt>
                <c:pt idx="39">
                  <c:v>397</c:v>
                </c:pt>
                <c:pt idx="40">
                  <c:v>#N/A</c:v>
                </c:pt>
                <c:pt idx="41">
                  <c:v>#N/A</c:v>
                </c:pt>
                <c:pt idx="42">
                  <c:v>#N/A</c:v>
                </c:pt>
                <c:pt idx="43">
                  <c:v>125</c:v>
                </c:pt>
                <c:pt idx="44">
                  <c:v>630</c:v>
                </c:pt>
                <c:pt idx="45">
                  <c:v>#N/A</c:v>
                </c:pt>
              </c:numCache>
            </c:numRef>
          </c:val>
          <c:smooth val="0"/>
          <c:extLst>
            <c:ext xmlns:c16="http://schemas.microsoft.com/office/drawing/2014/chart" uri="{C3380CC4-5D6E-409C-BE32-E72D297353CC}">
              <c16:uniqueId val="{00000001-FAA7-4D8D-852D-612FA66DC47C}"/>
            </c:ext>
          </c:extLst>
        </c:ser>
        <c:dLbls>
          <c:showLegendKey val="0"/>
          <c:showVal val="0"/>
          <c:showCatName val="0"/>
          <c:showSerName val="0"/>
          <c:showPercent val="0"/>
          <c:showBubbleSize val="0"/>
        </c:dLbls>
        <c:marker val="1"/>
        <c:smooth val="0"/>
        <c:axId val="1184993072"/>
        <c:axId val="1185017616"/>
      </c:lineChart>
      <c:dateAx>
        <c:axId val="11849930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017616"/>
        <c:crosses val="autoZero"/>
        <c:auto val="1"/>
        <c:lblOffset val="100"/>
        <c:baseTimeUnit val="days"/>
      </c:dateAx>
      <c:valAx>
        <c:axId val="118501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9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EMC!$HI$1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EMC!$HI$2:$HI$60</c:f>
              <c:numCache>
                <c:formatCode>General</c:formatCode>
                <c:ptCount val="59"/>
                <c:pt idx="0">
                  <c:v>5.5399871000000003E-2</c:v>
                </c:pt>
                <c:pt idx="1">
                  <c:v>3.5891355999999999E-2</c:v>
                </c:pt>
                <c:pt idx="2">
                  <c:v>9.4524681999999999E-2</c:v>
                </c:pt>
                <c:pt idx="3">
                  <c:v>0.22450959300000001</c:v>
                </c:pt>
                <c:pt idx="4">
                  <c:v>8.1914206000000003E-2</c:v>
                </c:pt>
                <c:pt idx="5">
                  <c:v>5.5076525000000001E-2</c:v>
                </c:pt>
                <c:pt idx="6">
                  <c:v>2.8669971999999998E-2</c:v>
                </c:pt>
                <c:pt idx="7">
                  <c:v>8.6333260999999994E-2</c:v>
                </c:pt>
                <c:pt idx="8">
                  <c:v>0.12211683552489763</c:v>
                </c:pt>
                <c:pt idx="9">
                  <c:v>1.8538478120284543E-2</c:v>
                </c:pt>
                <c:pt idx="10">
                  <c:v>1.3688294891140334E-2</c:v>
                </c:pt>
                <c:pt idx="11">
                  <c:v>2.1879715455917222E-2</c:v>
                </c:pt>
                <c:pt idx="12">
                  <c:v>0.11672774304807072</c:v>
                </c:pt>
                <c:pt idx="13">
                  <c:v>#N/A</c:v>
                </c:pt>
                <c:pt idx="14">
                  <c:v>0.16954084932097435</c:v>
                </c:pt>
                <c:pt idx="15">
                  <c:v>9.5279154990299639E-2</c:v>
                </c:pt>
                <c:pt idx="16">
                  <c:v>#N/A</c:v>
                </c:pt>
                <c:pt idx="17">
                  <c:v>0.11414666519190354</c:v>
                </c:pt>
                <c:pt idx="18">
                  <c:v>0.11193452051764186</c:v>
                </c:pt>
                <c:pt idx="19">
                  <c:v>9.9878332042915616E-2</c:v>
                </c:pt>
                <c:pt idx="20">
                  <c:v>6.9682557239243451E-2</c:v>
                </c:pt>
                <c:pt idx="21">
                  <c:v>6.2665999999999999E-2</c:v>
                </c:pt>
                <c:pt idx="22">
                  <c:v>4.4429999999999997E-2</c:v>
                </c:pt>
                <c:pt idx="23">
                  <c:v>0.20855399999999999</c:v>
                </c:pt>
                <c:pt idx="24">
                  <c:v>5.4708E-2</c:v>
                </c:pt>
                <c:pt idx="25">
                  <c:v>6.1560999999999998E-2</c:v>
                </c:pt>
                <c:pt idx="26">
                  <c:v>3.5256000000000003E-2</c:v>
                </c:pt>
                <c:pt idx="27">
                  <c:v>2.8294E-2</c:v>
                </c:pt>
                <c:pt idx="28">
                  <c:v>#N/A</c:v>
                </c:pt>
                <c:pt idx="29">
                  <c:v>0.17871400000000001</c:v>
                </c:pt>
                <c:pt idx="30">
                  <c:v>#N/A</c:v>
                </c:pt>
                <c:pt idx="31">
                  <c:v>3.0654000000000001E-2</c:v>
                </c:pt>
                <c:pt idx="32">
                  <c:v>1.6098999999999999E-2</c:v>
                </c:pt>
                <c:pt idx="33">
                  <c:v>#N/A</c:v>
                </c:pt>
                <c:pt idx="34">
                  <c:v>5.6125000000000001E-2</c:v>
                </c:pt>
                <c:pt idx="35">
                  <c:v>0.124001313</c:v>
                </c:pt>
                <c:pt idx="36">
                  <c:v>0.116340155</c:v>
                </c:pt>
                <c:pt idx="37">
                  <c:v>#N/A</c:v>
                </c:pt>
                <c:pt idx="38">
                  <c:v>0.14370143399999999</c:v>
                </c:pt>
                <c:pt idx="39">
                  <c:v>0.26518550899999999</c:v>
                </c:pt>
                <c:pt idx="40">
                  <c:v>#N/A</c:v>
                </c:pt>
                <c:pt idx="41">
                  <c:v>#N/A</c:v>
                </c:pt>
                <c:pt idx="42">
                  <c:v>0.100251724</c:v>
                </c:pt>
                <c:pt idx="43">
                  <c:v>8.4163292000000001E-2</c:v>
                </c:pt>
                <c:pt idx="44">
                  <c:v>6.1836489000000001E-2</c:v>
                </c:pt>
                <c:pt idx="45">
                  <c:v>0.164496005</c:v>
                </c:pt>
              </c:numCache>
            </c:numRef>
          </c:val>
          <c:smooth val="0"/>
          <c:extLst>
            <c:ext xmlns:c16="http://schemas.microsoft.com/office/drawing/2014/chart" uri="{C3380CC4-5D6E-409C-BE32-E72D297353CC}">
              <c16:uniqueId val="{00000000-E397-4951-8D77-862507ED8848}"/>
            </c:ext>
          </c:extLst>
        </c:ser>
        <c:ser>
          <c:idx val="1"/>
          <c:order val="1"/>
          <c:tx>
            <c:strRef>
              <c:f>EMC!$IT$1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EMC!$IT$2:$IT$60</c:f>
              <c:numCache>
                <c:formatCode>General</c:formatCode>
                <c:ptCount val="59"/>
                <c:pt idx="0">
                  <c:v>2.8238844999999999E-2</c:v>
                </c:pt>
                <c:pt idx="1">
                  <c:v>3.2981245999999999E-2</c:v>
                </c:pt>
                <c:pt idx="2">
                  <c:v>6.5100237000000005E-2</c:v>
                </c:pt>
                <c:pt idx="3">
                  <c:v>0.21696486300000001</c:v>
                </c:pt>
                <c:pt idx="4">
                  <c:v>7.2213839000000002E-2</c:v>
                </c:pt>
                <c:pt idx="5">
                  <c:v>4.2142702999999997E-2</c:v>
                </c:pt>
                <c:pt idx="6">
                  <c:v>2.0262987999999999E-2</c:v>
                </c:pt>
                <c:pt idx="7">
                  <c:v>5.8525543999999999E-2</c:v>
                </c:pt>
                <c:pt idx="8">
                  <c:v>0.10810519508514767</c:v>
                </c:pt>
                <c:pt idx="9">
                  <c:v>2.0801896960551843E-2</c:v>
                </c:pt>
                <c:pt idx="10">
                  <c:v>2.8023280879499898E-2</c:v>
                </c:pt>
                <c:pt idx="11">
                  <c:v>3.1256736365596033E-2</c:v>
                </c:pt>
                <c:pt idx="12">
                  <c:v>3.5999137745203712E-2</c:v>
                </c:pt>
                <c:pt idx="13">
                  <c:v>3.492131924983833E-2</c:v>
                </c:pt>
                <c:pt idx="14">
                  <c:v>5.550765251131709E-2</c:v>
                </c:pt>
                <c:pt idx="15">
                  <c:v>8.2129769346842005E-2</c:v>
                </c:pt>
                <c:pt idx="16">
                  <c:v>#N/A</c:v>
                </c:pt>
                <c:pt idx="17">
                  <c:v>6.5147660657006973E-2</c:v>
                </c:pt>
                <c:pt idx="18">
                  <c:v>7.012498617409578E-2</c:v>
                </c:pt>
                <c:pt idx="19">
                  <c:v>9.357371972126978E-2</c:v>
                </c:pt>
                <c:pt idx="20">
                  <c:v>5.5193009622829331E-2</c:v>
                </c:pt>
                <c:pt idx="21">
                  <c:v>5.5703000000000003E-2</c:v>
                </c:pt>
                <c:pt idx="22">
                  <c:v>4.0009000000000003E-2</c:v>
                </c:pt>
                <c:pt idx="23">
                  <c:v>0.19750200000000001</c:v>
                </c:pt>
                <c:pt idx="24">
                  <c:v>4.0561E-2</c:v>
                </c:pt>
                <c:pt idx="25">
                  <c:v>4.6309000000000003E-2</c:v>
                </c:pt>
                <c:pt idx="26">
                  <c:v>2.4978E-2</c:v>
                </c:pt>
                <c:pt idx="27">
                  <c:v>2.3099000000000001E-2</c:v>
                </c:pt>
                <c:pt idx="28">
                  <c:v>#N/A</c:v>
                </c:pt>
                <c:pt idx="29">
                  <c:v>0.15771399999999999</c:v>
                </c:pt>
                <c:pt idx="30">
                  <c:v>#N/A</c:v>
                </c:pt>
                <c:pt idx="31">
                  <c:v>2.5361000000000002E-2</c:v>
                </c:pt>
                <c:pt idx="32">
                  <c:v>2.2494E-2</c:v>
                </c:pt>
                <c:pt idx="33">
                  <c:v>#N/A</c:v>
                </c:pt>
                <c:pt idx="34">
                  <c:v>5.9323000000000001E-2</c:v>
                </c:pt>
                <c:pt idx="35">
                  <c:v>6.3697056000000002E-2</c:v>
                </c:pt>
                <c:pt idx="36">
                  <c:v>7.2452664999999999E-2</c:v>
                </c:pt>
                <c:pt idx="37">
                  <c:v>#N/A</c:v>
                </c:pt>
                <c:pt idx="38">
                  <c:v>5.82248E-2</c:v>
                </c:pt>
                <c:pt idx="39">
                  <c:v>3.2067418E-2</c:v>
                </c:pt>
                <c:pt idx="40">
                  <c:v>#N/A</c:v>
                </c:pt>
                <c:pt idx="41">
                  <c:v>#N/A</c:v>
                </c:pt>
                <c:pt idx="42">
                  <c:v>8.4163292000000001E-2</c:v>
                </c:pt>
                <c:pt idx="43">
                  <c:v>4.8484184999999999E-2</c:v>
                </c:pt>
                <c:pt idx="44">
                  <c:v>5.0563641999999999E-2</c:v>
                </c:pt>
                <c:pt idx="45">
                  <c:v>0.15902374999999999</c:v>
                </c:pt>
              </c:numCache>
            </c:numRef>
          </c:val>
          <c:smooth val="0"/>
          <c:extLst>
            <c:ext xmlns:c16="http://schemas.microsoft.com/office/drawing/2014/chart" uri="{C3380CC4-5D6E-409C-BE32-E72D297353CC}">
              <c16:uniqueId val="{00000001-E397-4951-8D77-862507ED8848}"/>
            </c:ext>
          </c:extLst>
        </c:ser>
        <c:dLbls>
          <c:showLegendKey val="0"/>
          <c:showVal val="0"/>
          <c:showCatName val="0"/>
          <c:showSerName val="0"/>
          <c:showPercent val="0"/>
          <c:showBubbleSize val="0"/>
        </c:dLbls>
        <c:marker val="1"/>
        <c:smooth val="0"/>
        <c:axId val="1698380768"/>
        <c:axId val="1698381600"/>
      </c:lineChart>
      <c:dateAx>
        <c:axId val="16983807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381600"/>
        <c:crosses val="autoZero"/>
        <c:auto val="1"/>
        <c:lblOffset val="100"/>
        <c:baseTimeUnit val="days"/>
      </c:dateAx>
      <c:valAx>
        <c:axId val="1698381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3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EMC!$HJ$1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EMC!$HJ$2:$HJ$60</c:f>
              <c:numCache>
                <c:formatCode>General</c:formatCode>
                <c:ptCount val="59"/>
                <c:pt idx="0">
                  <c:v>0.68300000000000005</c:v>
                </c:pt>
                <c:pt idx="1">
                  <c:v>1.18</c:v>
                </c:pt>
                <c:pt idx="2">
                  <c:v>4.21</c:v>
                </c:pt>
                <c:pt idx="3">
                  <c:v>3.59</c:v>
                </c:pt>
                <c:pt idx="4">
                  <c:v>3.79</c:v>
                </c:pt>
                <c:pt idx="5">
                  <c:v>3.96</c:v>
                </c:pt>
                <c:pt idx="6">
                  <c:v>3.92</c:v>
                </c:pt>
                <c:pt idx="7">
                  <c:v>3.12</c:v>
                </c:pt>
                <c:pt idx="8">
                  <c:v>7.81</c:v>
                </c:pt>
                <c:pt idx="9">
                  <c:v>4.49</c:v>
                </c:pt>
                <c:pt idx="10">
                  <c:v>3.14</c:v>
                </c:pt>
                <c:pt idx="11">
                  <c:v>2.14</c:v>
                </c:pt>
                <c:pt idx="12">
                  <c:v>0.94799999999999995</c:v>
                </c:pt>
                <c:pt idx="13">
                  <c:v>#N/A</c:v>
                </c:pt>
                <c:pt idx="14">
                  <c:v>0.38300000000000001</c:v>
                </c:pt>
                <c:pt idx="15">
                  <c:v>0.42499999999999999</c:v>
                </c:pt>
                <c:pt idx="16">
                  <c:v>#N/A</c:v>
                </c:pt>
                <c:pt idx="17">
                  <c:v>0.625</c:v>
                </c:pt>
                <c:pt idx="18">
                  <c:v>5.3600000000000002E-2</c:v>
                </c:pt>
                <c:pt idx="19">
                  <c:v>2.97</c:v>
                </c:pt>
                <c:pt idx="20">
                  <c:v>1.96</c:v>
                </c:pt>
                <c:pt idx="21">
                  <c:v>3.16</c:v>
                </c:pt>
                <c:pt idx="22">
                  <c:v>2.41</c:v>
                </c:pt>
                <c:pt idx="23">
                  <c:v>2.7</c:v>
                </c:pt>
                <c:pt idx="24">
                  <c:v>2.92</c:v>
                </c:pt>
                <c:pt idx="25">
                  <c:v>2.65</c:v>
                </c:pt>
                <c:pt idx="26">
                  <c:v>1.84</c:v>
                </c:pt>
                <c:pt idx="27">
                  <c:v>1.63</c:v>
                </c:pt>
                <c:pt idx="28">
                  <c:v>1.73</c:v>
                </c:pt>
                <c:pt idx="29">
                  <c:v>4.0199999999999996</c:v>
                </c:pt>
                <c:pt idx="30">
                  <c:v>4.88</c:v>
                </c:pt>
                <c:pt idx="31">
                  <c:v>#N/A</c:v>
                </c:pt>
                <c:pt idx="32">
                  <c:v>1.6</c:v>
                </c:pt>
                <c:pt idx="33">
                  <c:v>6.42</c:v>
                </c:pt>
                <c:pt idx="34">
                  <c:v>5.03</c:v>
                </c:pt>
                <c:pt idx="35">
                  <c:v>3.85</c:v>
                </c:pt>
                <c:pt idx="36">
                  <c:v>1.39</c:v>
                </c:pt>
                <c:pt idx="37">
                  <c:v>1.61</c:v>
                </c:pt>
                <c:pt idx="38">
                  <c:v>2.0499999999999998</c:v>
                </c:pt>
                <c:pt idx="39">
                  <c:v>3.38</c:v>
                </c:pt>
                <c:pt idx="40">
                  <c:v>#N/A</c:v>
                </c:pt>
                <c:pt idx="41">
                  <c:v>#N/A</c:v>
                </c:pt>
                <c:pt idx="42">
                  <c:v>1.2</c:v>
                </c:pt>
                <c:pt idx="43">
                  <c:v>1.9699999999999999E-2</c:v>
                </c:pt>
                <c:pt idx="44">
                  <c:v>1.05</c:v>
                </c:pt>
                <c:pt idx="45">
                  <c:v>3.35</c:v>
                </c:pt>
              </c:numCache>
            </c:numRef>
          </c:val>
          <c:smooth val="0"/>
          <c:extLst>
            <c:ext xmlns:c16="http://schemas.microsoft.com/office/drawing/2014/chart" uri="{C3380CC4-5D6E-409C-BE32-E72D297353CC}">
              <c16:uniqueId val="{00000000-9CAB-42AE-9C2A-194DAF793B06}"/>
            </c:ext>
          </c:extLst>
        </c:ser>
        <c:ser>
          <c:idx val="1"/>
          <c:order val="1"/>
          <c:tx>
            <c:strRef>
              <c:f>EMC!$IU$1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EMC!$IU$2:$IU$60</c:f>
              <c:numCache>
                <c:formatCode>General</c:formatCode>
                <c:ptCount val="59"/>
                <c:pt idx="0">
                  <c:v>0.47599999999999998</c:v>
                </c:pt>
                <c:pt idx="1">
                  <c:v>0.97</c:v>
                </c:pt>
                <c:pt idx="2">
                  <c:v>3.92</c:v>
                </c:pt>
                <c:pt idx="3">
                  <c:v>3.4</c:v>
                </c:pt>
                <c:pt idx="4">
                  <c:v>3.49</c:v>
                </c:pt>
                <c:pt idx="5">
                  <c:v>3.56</c:v>
                </c:pt>
                <c:pt idx="6">
                  <c:v>3.55</c:v>
                </c:pt>
                <c:pt idx="7">
                  <c:v>2.81</c:v>
                </c:pt>
                <c:pt idx="8">
                  <c:v>6.94</c:v>
                </c:pt>
                <c:pt idx="9">
                  <c:v>3.94</c:v>
                </c:pt>
                <c:pt idx="10">
                  <c:v>2.21</c:v>
                </c:pt>
                <c:pt idx="11">
                  <c:v>1.36</c:v>
                </c:pt>
                <c:pt idx="12">
                  <c:v>0.11</c:v>
                </c:pt>
                <c:pt idx="13">
                  <c:v>0.10299999999999999</c:v>
                </c:pt>
                <c:pt idx="14">
                  <c:v>0.25</c:v>
                </c:pt>
                <c:pt idx="15">
                  <c:v>0.61699999999999999</c:v>
                </c:pt>
                <c:pt idx="16">
                  <c:v>#N/A</c:v>
                </c:pt>
                <c:pt idx="17">
                  <c:v>0.38800000000000001</c:v>
                </c:pt>
                <c:pt idx="18">
                  <c:v>2.8299999999999999E-2</c:v>
                </c:pt>
                <c:pt idx="19">
                  <c:v>2.75</c:v>
                </c:pt>
                <c:pt idx="20">
                  <c:v>1.59</c:v>
                </c:pt>
                <c:pt idx="21">
                  <c:v>2.87</c:v>
                </c:pt>
                <c:pt idx="22">
                  <c:v>2.1800000000000002</c:v>
                </c:pt>
                <c:pt idx="23">
                  <c:v>3.08</c:v>
                </c:pt>
                <c:pt idx="24">
                  <c:v>2.57</c:v>
                </c:pt>
                <c:pt idx="25">
                  <c:v>2.33</c:v>
                </c:pt>
                <c:pt idx="26">
                  <c:v>1.38</c:v>
                </c:pt>
                <c:pt idx="27">
                  <c:v>1.27</c:v>
                </c:pt>
                <c:pt idx="28">
                  <c:v>1.1299999999999999</c:v>
                </c:pt>
                <c:pt idx="29">
                  <c:v>3.7</c:v>
                </c:pt>
                <c:pt idx="30">
                  <c:v>4.62</c:v>
                </c:pt>
                <c:pt idx="31">
                  <c:v>#N/A</c:v>
                </c:pt>
                <c:pt idx="32">
                  <c:v>1.05</c:v>
                </c:pt>
                <c:pt idx="33">
                  <c:v>5.75</c:v>
                </c:pt>
                <c:pt idx="34">
                  <c:v>4.17</c:v>
                </c:pt>
                <c:pt idx="35">
                  <c:v>2.75</c:v>
                </c:pt>
                <c:pt idx="36">
                  <c:v>1.07</c:v>
                </c:pt>
                <c:pt idx="37">
                  <c:v>1.71</c:v>
                </c:pt>
                <c:pt idx="38">
                  <c:v>1.39</c:v>
                </c:pt>
                <c:pt idx="39">
                  <c:v>0.156</c:v>
                </c:pt>
                <c:pt idx="40">
                  <c:v>#N/A</c:v>
                </c:pt>
                <c:pt idx="41">
                  <c:v>#N/A</c:v>
                </c:pt>
                <c:pt idx="42">
                  <c:v>1.01</c:v>
                </c:pt>
                <c:pt idx="43">
                  <c:v>4.0399999999999998E-2</c:v>
                </c:pt>
                <c:pt idx="44">
                  <c:v>0.749</c:v>
                </c:pt>
                <c:pt idx="45">
                  <c:v>3.13</c:v>
                </c:pt>
              </c:numCache>
            </c:numRef>
          </c:val>
          <c:smooth val="0"/>
          <c:extLst>
            <c:ext xmlns:c16="http://schemas.microsoft.com/office/drawing/2014/chart" uri="{C3380CC4-5D6E-409C-BE32-E72D297353CC}">
              <c16:uniqueId val="{00000001-9CAB-42AE-9C2A-194DAF793B06}"/>
            </c:ext>
          </c:extLst>
        </c:ser>
        <c:dLbls>
          <c:showLegendKey val="0"/>
          <c:showVal val="0"/>
          <c:showCatName val="0"/>
          <c:showSerName val="0"/>
          <c:showPercent val="0"/>
          <c:showBubbleSize val="0"/>
        </c:dLbls>
        <c:marker val="1"/>
        <c:smooth val="0"/>
        <c:axId val="1284909792"/>
        <c:axId val="1284911040"/>
      </c:lineChart>
      <c:dateAx>
        <c:axId val="12849097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11040"/>
        <c:crosses val="autoZero"/>
        <c:auto val="1"/>
        <c:lblOffset val="100"/>
        <c:baseTimeUnit val="days"/>
      </c:dateAx>
      <c:valAx>
        <c:axId val="128491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90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a:t>
            </a:r>
            <a:r>
              <a:rPr lang="en-US" baseline="0"/>
              <a:t>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EMC!$HL$1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EMC!$HL$2:$HL$60</c:f>
              <c:numCache>
                <c:formatCode>General</c:formatCode>
                <c:ptCount val="59"/>
                <c:pt idx="0">
                  <c:v>44.9</c:v>
                </c:pt>
                <c:pt idx="1">
                  <c:v>23.6</c:v>
                </c:pt>
                <c:pt idx="2">
                  <c:v>79.8</c:v>
                </c:pt>
                <c:pt idx="3">
                  <c:v>151</c:v>
                </c:pt>
                <c:pt idx="4">
                  <c:v>67.8</c:v>
                </c:pt>
                <c:pt idx="5">
                  <c:v>43.5</c:v>
                </c:pt>
                <c:pt idx="6">
                  <c:v>16</c:v>
                </c:pt>
                <c:pt idx="7">
                  <c:v>37.700000000000003</c:v>
                </c:pt>
                <c:pt idx="8">
                  <c:v>87.6</c:v>
                </c:pt>
                <c:pt idx="9">
                  <c:v>7.36</c:v>
                </c:pt>
                <c:pt idx="10">
                  <c:v>6.02</c:v>
                </c:pt>
                <c:pt idx="11">
                  <c:v>11.4</c:v>
                </c:pt>
                <c:pt idx="12">
                  <c:v>99.5</c:v>
                </c:pt>
                <c:pt idx="13">
                  <c:v>#N/A</c:v>
                </c:pt>
                <c:pt idx="14">
                  <c:v>130</c:v>
                </c:pt>
                <c:pt idx="15">
                  <c:v>67.8</c:v>
                </c:pt>
                <c:pt idx="16">
                  <c:v>#N/A</c:v>
                </c:pt>
                <c:pt idx="17">
                  <c:v>92.1</c:v>
                </c:pt>
                <c:pt idx="18">
                  <c:v>88.6</c:v>
                </c:pt>
                <c:pt idx="19">
                  <c:v>76.5</c:v>
                </c:pt>
                <c:pt idx="20">
                  <c:v>47.5</c:v>
                </c:pt>
                <c:pt idx="21">
                  <c:v>49</c:v>
                </c:pt>
                <c:pt idx="22">
                  <c:v>30.3</c:v>
                </c:pt>
                <c:pt idx="23">
                  <c:v>218</c:v>
                </c:pt>
                <c:pt idx="24">
                  <c:v>28.2</c:v>
                </c:pt>
                <c:pt idx="25">
                  <c:v>23.2</c:v>
                </c:pt>
                <c:pt idx="26">
                  <c:v>8.9600000000000009</c:v>
                </c:pt>
                <c:pt idx="27">
                  <c:v>9.66</c:v>
                </c:pt>
                <c:pt idx="28">
                  <c:v>56.1</c:v>
                </c:pt>
                <c:pt idx="29">
                  <c:v>98.9</c:v>
                </c:pt>
                <c:pt idx="30">
                  <c:v>82.9</c:v>
                </c:pt>
                <c:pt idx="31">
                  <c:v>#N/A</c:v>
                </c:pt>
                <c:pt idx="32">
                  <c:v>4.6900000000000004</c:v>
                </c:pt>
                <c:pt idx="33">
                  <c:v>58.8</c:v>
                </c:pt>
                <c:pt idx="34">
                  <c:v>40</c:v>
                </c:pt>
                <c:pt idx="35">
                  <c:v>71.5</c:v>
                </c:pt>
                <c:pt idx="36">
                  <c:v>55.8</c:v>
                </c:pt>
                <c:pt idx="37">
                  <c:v>204</c:v>
                </c:pt>
                <c:pt idx="38">
                  <c:v>107</c:v>
                </c:pt>
                <c:pt idx="39">
                  <c:v>225</c:v>
                </c:pt>
                <c:pt idx="40">
                  <c:v>#N/A</c:v>
                </c:pt>
                <c:pt idx="41">
                  <c:v>#N/A</c:v>
                </c:pt>
                <c:pt idx="42">
                  <c:v>65.8</c:v>
                </c:pt>
                <c:pt idx="43">
                  <c:v>68.7</c:v>
                </c:pt>
                <c:pt idx="44">
                  <c:v>44.3</c:v>
                </c:pt>
                <c:pt idx="45">
                  <c:v>104</c:v>
                </c:pt>
              </c:numCache>
            </c:numRef>
          </c:val>
          <c:smooth val="0"/>
          <c:extLst>
            <c:ext xmlns:c16="http://schemas.microsoft.com/office/drawing/2014/chart" uri="{C3380CC4-5D6E-409C-BE32-E72D297353CC}">
              <c16:uniqueId val="{00000000-7DD2-4F20-94DB-1241AAE837D1}"/>
            </c:ext>
          </c:extLst>
        </c:ser>
        <c:ser>
          <c:idx val="1"/>
          <c:order val="1"/>
          <c:tx>
            <c:strRef>
              <c:f>EMC!$IW$1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EMC!$IW$2:$IW$60</c:f>
              <c:numCache>
                <c:formatCode>General</c:formatCode>
                <c:ptCount val="59"/>
                <c:pt idx="0">
                  <c:v>26.5</c:v>
                </c:pt>
                <c:pt idx="1">
                  <c:v>24.5</c:v>
                </c:pt>
                <c:pt idx="2">
                  <c:v>80.599999999999994</c:v>
                </c:pt>
                <c:pt idx="3">
                  <c:v>143</c:v>
                </c:pt>
                <c:pt idx="4">
                  <c:v>57.7</c:v>
                </c:pt>
                <c:pt idx="5">
                  <c:v>35.700000000000003</c:v>
                </c:pt>
                <c:pt idx="6">
                  <c:v>11</c:v>
                </c:pt>
                <c:pt idx="7">
                  <c:v>30.5</c:v>
                </c:pt>
                <c:pt idx="8">
                  <c:v>80.3</c:v>
                </c:pt>
                <c:pt idx="9">
                  <c:v>14.5</c:v>
                </c:pt>
                <c:pt idx="10">
                  <c:v>21.4</c:v>
                </c:pt>
                <c:pt idx="11">
                  <c:v>24.2</c:v>
                </c:pt>
                <c:pt idx="12">
                  <c:v>23.8</c:v>
                </c:pt>
                <c:pt idx="13">
                  <c:v>24.8</c:v>
                </c:pt>
                <c:pt idx="14">
                  <c:v>36.700000000000003</c:v>
                </c:pt>
                <c:pt idx="15">
                  <c:v>61.8</c:v>
                </c:pt>
                <c:pt idx="16">
                  <c:v>#N/A</c:v>
                </c:pt>
                <c:pt idx="17">
                  <c:v>49.3</c:v>
                </c:pt>
                <c:pt idx="18">
                  <c:v>39.799999999999997</c:v>
                </c:pt>
                <c:pt idx="19">
                  <c:v>73.2</c:v>
                </c:pt>
                <c:pt idx="20">
                  <c:v>41.8</c:v>
                </c:pt>
                <c:pt idx="21">
                  <c:v>46.1</c:v>
                </c:pt>
                <c:pt idx="22">
                  <c:v>28.7</c:v>
                </c:pt>
                <c:pt idx="23">
                  <c:v>146</c:v>
                </c:pt>
                <c:pt idx="24">
                  <c:v>25.1</c:v>
                </c:pt>
                <c:pt idx="25">
                  <c:v>20.399999999999999</c:v>
                </c:pt>
                <c:pt idx="26">
                  <c:v>5.42</c:v>
                </c:pt>
                <c:pt idx="27">
                  <c:v>10.199999999999999</c:v>
                </c:pt>
                <c:pt idx="28">
                  <c:v>23.9</c:v>
                </c:pt>
                <c:pt idx="29">
                  <c:v>84.2</c:v>
                </c:pt>
                <c:pt idx="30">
                  <c:v>80.5</c:v>
                </c:pt>
                <c:pt idx="31">
                  <c:v>#N/A</c:v>
                </c:pt>
                <c:pt idx="32">
                  <c:v>12.3</c:v>
                </c:pt>
                <c:pt idx="33">
                  <c:v>77</c:v>
                </c:pt>
                <c:pt idx="34">
                  <c:v>48.9</c:v>
                </c:pt>
                <c:pt idx="35">
                  <c:v>55.6</c:v>
                </c:pt>
                <c:pt idx="36">
                  <c:v>51</c:v>
                </c:pt>
                <c:pt idx="37">
                  <c:v>203</c:v>
                </c:pt>
                <c:pt idx="38">
                  <c:v>50.2</c:v>
                </c:pt>
                <c:pt idx="39">
                  <c:v>21.7</c:v>
                </c:pt>
                <c:pt idx="40">
                  <c:v>#N/A</c:v>
                </c:pt>
                <c:pt idx="41">
                  <c:v>#N/A</c:v>
                </c:pt>
                <c:pt idx="42">
                  <c:v>59</c:v>
                </c:pt>
                <c:pt idx="43">
                  <c:v>37.299999999999997</c:v>
                </c:pt>
                <c:pt idx="44">
                  <c:v>38.9</c:v>
                </c:pt>
                <c:pt idx="45">
                  <c:v>107</c:v>
                </c:pt>
              </c:numCache>
            </c:numRef>
          </c:val>
          <c:smooth val="0"/>
          <c:extLst>
            <c:ext xmlns:c16="http://schemas.microsoft.com/office/drawing/2014/chart" uri="{C3380CC4-5D6E-409C-BE32-E72D297353CC}">
              <c16:uniqueId val="{00000001-7DD2-4F20-94DB-1241AAE837D1}"/>
            </c:ext>
          </c:extLst>
        </c:ser>
        <c:dLbls>
          <c:showLegendKey val="0"/>
          <c:showVal val="0"/>
          <c:showCatName val="0"/>
          <c:showSerName val="0"/>
          <c:showPercent val="0"/>
          <c:showBubbleSize val="0"/>
        </c:dLbls>
        <c:marker val="1"/>
        <c:smooth val="0"/>
        <c:axId val="1777583024"/>
        <c:axId val="1777584272"/>
      </c:lineChart>
      <c:dateAx>
        <c:axId val="17775830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84272"/>
        <c:crosses val="autoZero"/>
        <c:auto val="1"/>
        <c:lblOffset val="100"/>
        <c:baseTimeUnit val="days"/>
      </c:dateAx>
      <c:valAx>
        <c:axId val="1777584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8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EMC!$HM$1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EMC!$HM$2:$HM$60</c:f>
              <c:numCache>
                <c:formatCode>General</c:formatCode>
                <c:ptCount val="59"/>
                <c:pt idx="0">
                  <c:v>2.6333333329999999</c:v>
                </c:pt>
                <c:pt idx="1">
                  <c:v>1.4196</c:v>
                </c:pt>
                <c:pt idx="2">
                  <c:v>8.6259999999999994</c:v>
                </c:pt>
                <c:pt idx="3">
                  <c:v>21.026</c:v>
                </c:pt>
                <c:pt idx="4">
                  <c:v>4.983967936</c:v>
                </c:pt>
                <c:pt idx="5">
                  <c:v>5.3562367860000002</c:v>
                </c:pt>
                <c:pt idx="6">
                  <c:v>3.9303258149999998</c:v>
                </c:pt>
                <c:pt idx="7">
                  <c:v>22.383177570000001</c:v>
                </c:pt>
                <c:pt idx="8">
                  <c:v>14.491</c:v>
                </c:pt>
                <c:pt idx="9">
                  <c:v>4.4960000000000004</c:v>
                </c:pt>
                <c:pt idx="10">
                  <c:v>1.8865000000000001</c:v>
                </c:pt>
                <c:pt idx="11">
                  <c:v>2.1906666669999999</c:v>
                </c:pt>
                <c:pt idx="12">
                  <c:v>5.7201465200000001</c:v>
                </c:pt>
                <c:pt idx="13">
                  <c:v>#N/A</c:v>
                </c:pt>
                <c:pt idx="14">
                  <c:v>6.6369999999999996</c:v>
                </c:pt>
                <c:pt idx="15">
                  <c:v>5.7814814810000001</c:v>
                </c:pt>
                <c:pt idx="16">
                  <c:v>#N/A</c:v>
                </c:pt>
                <c:pt idx="17">
                  <c:v>1.7617304490000001</c:v>
                </c:pt>
                <c:pt idx="18">
                  <c:v>1.2602972400000001</c:v>
                </c:pt>
                <c:pt idx="19">
                  <c:v>4.4938967139999999</c:v>
                </c:pt>
                <c:pt idx="20">
                  <c:v>4.3207468880000004</c:v>
                </c:pt>
                <c:pt idx="21">
                  <c:v>3.2648000000000001</c:v>
                </c:pt>
                <c:pt idx="22">
                  <c:v>2.482331512</c:v>
                </c:pt>
                <c:pt idx="23">
                  <c:v>77.558441560000006</c:v>
                </c:pt>
                <c:pt idx="24">
                  <c:v>8.2185022029999999</c:v>
                </c:pt>
                <c:pt idx="25">
                  <c:v>6.7598726109999996</c:v>
                </c:pt>
                <c:pt idx="26">
                  <c:v>5.4518771331057989</c:v>
                </c:pt>
                <c:pt idx="27">
                  <c:v>2.7959183673469408</c:v>
                </c:pt>
                <c:pt idx="28">
                  <c:v>#N/A</c:v>
                </c:pt>
                <c:pt idx="29">
                  <c:v>30.130645161290317</c:v>
                </c:pt>
                <c:pt idx="30">
                  <c:v>#N/A</c:v>
                </c:pt>
                <c:pt idx="31">
                  <c:v>3.6752475247524736</c:v>
                </c:pt>
                <c:pt idx="32">
                  <c:v>1.5304504504504504</c:v>
                </c:pt>
                <c:pt idx="33">
                  <c:v>#N/A</c:v>
                </c:pt>
                <c:pt idx="34">
                  <c:v>3.6190721649484541</c:v>
                </c:pt>
                <c:pt idx="35">
                  <c:v>13.759803921568624</c:v>
                </c:pt>
                <c:pt idx="36">
                  <c:v>#N/A</c:v>
                </c:pt>
                <c:pt idx="37">
                  <c:v>#N/A</c:v>
                </c:pt>
                <c:pt idx="38">
                  <c:v>8.218367346938777</c:v>
                </c:pt>
                <c:pt idx="39">
                  <c:v>5.410880829015543</c:v>
                </c:pt>
                <c:pt idx="40">
                  <c:v>#N/A</c:v>
                </c:pt>
                <c:pt idx="41">
                  <c:v>#N/A</c:v>
                </c:pt>
                <c:pt idx="42">
                  <c:v>5.6941176470588202</c:v>
                </c:pt>
                <c:pt idx="43">
                  <c:v>1.2118055555555587</c:v>
                </c:pt>
                <c:pt idx="44">
                  <c:v>0.95297157622738715</c:v>
                </c:pt>
                <c:pt idx="45">
                  <c:v>18.783333333333328</c:v>
                </c:pt>
              </c:numCache>
            </c:numRef>
          </c:val>
          <c:smooth val="0"/>
          <c:extLst>
            <c:ext xmlns:c16="http://schemas.microsoft.com/office/drawing/2014/chart" uri="{C3380CC4-5D6E-409C-BE32-E72D297353CC}">
              <c16:uniqueId val="{00000000-27BC-4CFF-B3F8-4A990CF286A2}"/>
            </c:ext>
          </c:extLst>
        </c:ser>
        <c:ser>
          <c:idx val="1"/>
          <c:order val="1"/>
          <c:tx>
            <c:strRef>
              <c:f>EMC!$IX$1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EMC!$IX$2:$IX$60</c:f>
              <c:numCache>
                <c:formatCode>General</c:formatCode>
                <c:ptCount val="59"/>
                <c:pt idx="0">
                  <c:v>0.34799999999999998</c:v>
                </c:pt>
                <c:pt idx="1">
                  <c:v>0.72426470600000004</c:v>
                </c:pt>
                <c:pt idx="2">
                  <c:v>4.7451999999999996</c:v>
                </c:pt>
                <c:pt idx="3">
                  <c:v>20.004038770000001</c:v>
                </c:pt>
                <c:pt idx="4">
                  <c:v>3.4489361700000001</c:v>
                </c:pt>
                <c:pt idx="5">
                  <c:v>4.2715151520000001</c:v>
                </c:pt>
                <c:pt idx="6">
                  <c:v>3.2020308119999998</c:v>
                </c:pt>
                <c:pt idx="7">
                  <c:v>13.366620109999999</c:v>
                </c:pt>
                <c:pt idx="8">
                  <c:v>11.515000000000001</c:v>
                </c:pt>
                <c:pt idx="9">
                  <c:v>3.1968000000000001</c:v>
                </c:pt>
                <c:pt idx="10">
                  <c:v>5.619125683</c:v>
                </c:pt>
                <c:pt idx="11">
                  <c:v>10.516999999999999</c:v>
                </c:pt>
                <c:pt idx="12">
                  <c:v>5.6838383840000004</c:v>
                </c:pt>
                <c:pt idx="13">
                  <c:v>5.2618320609999998</c:v>
                </c:pt>
                <c:pt idx="14">
                  <c:v>7.9316326530000003</c:v>
                </c:pt>
                <c:pt idx="15">
                  <c:v>5.9260000000000002</c:v>
                </c:pt>
                <c:pt idx="16">
                  <c:v>#N/A</c:v>
                </c:pt>
                <c:pt idx="17">
                  <c:v>0.74309764300000003</c:v>
                </c:pt>
                <c:pt idx="18">
                  <c:v>11.82191781</c:v>
                </c:pt>
                <c:pt idx="19">
                  <c:v>5.7806853580000004</c:v>
                </c:pt>
                <c:pt idx="20">
                  <c:v>1.171661238</c:v>
                </c:pt>
                <c:pt idx="21">
                  <c:v>1.342013889</c:v>
                </c:pt>
                <c:pt idx="22">
                  <c:v>1.328617363</c:v>
                </c:pt>
                <c:pt idx="23">
                  <c:v>21.10520833</c:v>
                </c:pt>
                <c:pt idx="24">
                  <c:v>6.7181395349999997</c:v>
                </c:pt>
                <c:pt idx="25">
                  <c:v>5.5017793590000004</c:v>
                </c:pt>
                <c:pt idx="26">
                  <c:v>2.3215311004784707</c:v>
                </c:pt>
                <c:pt idx="27">
                  <c:v>1.2778546712802761</c:v>
                </c:pt>
                <c:pt idx="28">
                  <c:v>#N/A</c:v>
                </c:pt>
                <c:pt idx="29">
                  <c:v>26.677999999999997</c:v>
                </c:pt>
                <c:pt idx="30">
                  <c:v>#N/A</c:v>
                </c:pt>
                <c:pt idx="31">
                  <c:v>2.7377926421404708</c:v>
                </c:pt>
                <c:pt idx="32">
                  <c:v>1.727495621716288</c:v>
                </c:pt>
                <c:pt idx="33">
                  <c:v>#N/A</c:v>
                </c:pt>
                <c:pt idx="34">
                  <c:v>3.1759450171821371</c:v>
                </c:pt>
                <c:pt idx="35">
                  <c:v>3.6539249146757737</c:v>
                </c:pt>
                <c:pt idx="36">
                  <c:v>2.8189274447949551</c:v>
                </c:pt>
                <c:pt idx="37">
                  <c:v>#N/A</c:v>
                </c:pt>
                <c:pt idx="38">
                  <c:v>1.293333333333335</c:v>
                </c:pt>
                <c:pt idx="39">
                  <c:v>2.1665480427046346</c:v>
                </c:pt>
                <c:pt idx="40">
                  <c:v>#N/A</c:v>
                </c:pt>
                <c:pt idx="41">
                  <c:v>#N/A</c:v>
                </c:pt>
                <c:pt idx="42">
                  <c:v>2.0894197952218478</c:v>
                </c:pt>
                <c:pt idx="43">
                  <c:v>1.1180412371134005</c:v>
                </c:pt>
                <c:pt idx="44">
                  <c:v>0.51070496083550632</c:v>
                </c:pt>
                <c:pt idx="45">
                  <c:v>0.44778156996585494</c:v>
                </c:pt>
              </c:numCache>
            </c:numRef>
          </c:val>
          <c:smooth val="0"/>
          <c:extLst>
            <c:ext xmlns:c16="http://schemas.microsoft.com/office/drawing/2014/chart" uri="{C3380CC4-5D6E-409C-BE32-E72D297353CC}">
              <c16:uniqueId val="{00000001-27BC-4CFF-B3F8-4A990CF286A2}"/>
            </c:ext>
          </c:extLst>
        </c:ser>
        <c:dLbls>
          <c:showLegendKey val="0"/>
          <c:showVal val="0"/>
          <c:showCatName val="0"/>
          <c:showSerName val="0"/>
          <c:showPercent val="0"/>
          <c:showBubbleSize val="0"/>
        </c:dLbls>
        <c:marker val="1"/>
        <c:smooth val="0"/>
        <c:axId val="1464581200"/>
        <c:axId val="1464648592"/>
      </c:lineChart>
      <c:dateAx>
        <c:axId val="14645812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8592"/>
        <c:crosses val="autoZero"/>
        <c:auto val="1"/>
        <c:lblOffset val="100"/>
        <c:baseTimeUnit val="days"/>
      </c:dateAx>
      <c:valAx>
        <c:axId val="146464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581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EMC!$HQ$1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EMC!$HQ$2:$HQ$60</c:f>
              <c:numCache>
                <c:formatCode>General</c:formatCode>
                <c:ptCount val="59"/>
                <c:pt idx="0">
                  <c:v>4.83</c:v>
                </c:pt>
                <c:pt idx="1">
                  <c:v>4.57</c:v>
                </c:pt>
                <c:pt idx="2">
                  <c:v>3.67</c:v>
                </c:pt>
                <c:pt idx="3">
                  <c:v>4.37</c:v>
                </c:pt>
                <c:pt idx="4">
                  <c:v>2.59</c:v>
                </c:pt>
                <c:pt idx="5">
                  <c:v>2.2799999999999998</c:v>
                </c:pt>
                <c:pt idx="6">
                  <c:v>2.1800000000000002</c:v>
                </c:pt>
                <c:pt idx="7">
                  <c:v>2.117</c:v>
                </c:pt>
                <c:pt idx="8">
                  <c:v>3.5659999999999998</c:v>
                </c:pt>
                <c:pt idx="9">
                  <c:v>2.484</c:v>
                </c:pt>
                <c:pt idx="10">
                  <c:v>2.5920000000000001</c:v>
                </c:pt>
                <c:pt idx="11">
                  <c:v>2.7069999999999999</c:v>
                </c:pt>
                <c:pt idx="12">
                  <c:v>3.8690000000000002</c:v>
                </c:pt>
                <c:pt idx="13">
                  <c:v>#N/A</c:v>
                </c:pt>
                <c:pt idx="14">
                  <c:v>4.3739999999999997</c:v>
                </c:pt>
                <c:pt idx="15">
                  <c:v>4.7830000000000004</c:v>
                </c:pt>
                <c:pt idx="16">
                  <c:v>#N/A</c:v>
                </c:pt>
                <c:pt idx="17">
                  <c:v>4.2560000000000002</c:v>
                </c:pt>
                <c:pt idx="18">
                  <c:v>5.0140000000000002</c:v>
                </c:pt>
                <c:pt idx="19">
                  <c:v>3.8919999999999999</c:v>
                </c:pt>
                <c:pt idx="20">
                  <c:v>3.238</c:v>
                </c:pt>
                <c:pt idx="21">
                  <c:v>2.3706</c:v>
                </c:pt>
                <c:pt idx="22">
                  <c:v>2.3685999999999998</c:v>
                </c:pt>
                <c:pt idx="23">
                  <c:v>4.1311</c:v>
                </c:pt>
                <c:pt idx="24">
                  <c:v>2.5859999999999999</c:v>
                </c:pt>
                <c:pt idx="25">
                  <c:v>3.0706000000000002</c:v>
                </c:pt>
                <c:pt idx="26">
                  <c:v>2.8288000000000002</c:v>
                </c:pt>
                <c:pt idx="27">
                  <c:v>2.8640444148931303</c:v>
                </c:pt>
                <c:pt idx="28">
                  <c:v>#N/A</c:v>
                </c:pt>
                <c:pt idx="29">
                  <c:v>4.9663207017621112</c:v>
                </c:pt>
                <c:pt idx="30">
                  <c:v>#N/A</c:v>
                </c:pt>
                <c:pt idx="31">
                  <c:v>3.5220731479137557</c:v>
                </c:pt>
                <c:pt idx="32">
                  <c:v>2.5935420363495085</c:v>
                </c:pt>
                <c:pt idx="33">
                  <c:v>3.9597588631120364</c:v>
                </c:pt>
                <c:pt idx="34">
                  <c:v>3.0679365204086753</c:v>
                </c:pt>
                <c:pt idx="35">
                  <c:v>3.8222532155586548</c:v>
                </c:pt>
                <c:pt idx="36">
                  <c:v>4.4892254500000002</c:v>
                </c:pt>
                <c:pt idx="37">
                  <c:v>6.0057163060000001</c:v>
                </c:pt>
                <c:pt idx="38">
                  <c:v>3.9574632439999999</c:v>
                </c:pt>
                <c:pt idx="39">
                  <c:v>4.1515258089999998</c:v>
                </c:pt>
                <c:pt idx="40">
                  <c:v>#N/A</c:v>
                </c:pt>
                <c:pt idx="41">
                  <c:v>#N/A</c:v>
                </c:pt>
                <c:pt idx="42">
                  <c:v>5.6639160459999998</c:v>
                </c:pt>
                <c:pt idx="43">
                  <c:v>5.1228781989999996</c:v>
                </c:pt>
                <c:pt idx="44">
                  <c:v>3.9302336279999999</c:v>
                </c:pt>
                <c:pt idx="45">
                  <c:v>3.7532842739999999</c:v>
                </c:pt>
              </c:numCache>
            </c:numRef>
          </c:val>
          <c:smooth val="0"/>
          <c:extLst>
            <c:ext xmlns:c16="http://schemas.microsoft.com/office/drawing/2014/chart" uri="{C3380CC4-5D6E-409C-BE32-E72D297353CC}">
              <c16:uniqueId val="{00000000-69C6-4B1B-B191-12FF71234B81}"/>
            </c:ext>
          </c:extLst>
        </c:ser>
        <c:ser>
          <c:idx val="1"/>
          <c:order val="1"/>
          <c:tx>
            <c:strRef>
              <c:f>EMC!$JB$1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EMC!$JB$2:$JB$60</c:f>
              <c:numCache>
                <c:formatCode>General</c:formatCode>
                <c:ptCount val="59"/>
                <c:pt idx="0">
                  <c:v>3.39</c:v>
                </c:pt>
                <c:pt idx="1">
                  <c:v>4.22</c:v>
                </c:pt>
                <c:pt idx="2">
                  <c:v>3.48</c:v>
                </c:pt>
                <c:pt idx="3">
                  <c:v>4.05</c:v>
                </c:pt>
                <c:pt idx="4">
                  <c:v>2.6</c:v>
                </c:pt>
                <c:pt idx="5">
                  <c:v>2.25</c:v>
                </c:pt>
                <c:pt idx="6">
                  <c:v>2.1</c:v>
                </c:pt>
                <c:pt idx="7">
                  <c:v>1.9450000000000001</c:v>
                </c:pt>
                <c:pt idx="8">
                  <c:v>3.25</c:v>
                </c:pt>
                <c:pt idx="9">
                  <c:v>2.367</c:v>
                </c:pt>
                <c:pt idx="10">
                  <c:v>2.3050000000000002</c:v>
                </c:pt>
                <c:pt idx="11">
                  <c:v>2.1880000000000002</c:v>
                </c:pt>
                <c:pt idx="12">
                  <c:v>1.7310000000000001</c:v>
                </c:pt>
                <c:pt idx="13">
                  <c:v>1.8460000000000001</c:v>
                </c:pt>
                <c:pt idx="14">
                  <c:v>2.7719999999999998</c:v>
                </c:pt>
                <c:pt idx="15">
                  <c:v>4.0119999999999996</c:v>
                </c:pt>
                <c:pt idx="16">
                  <c:v>#N/A</c:v>
                </c:pt>
                <c:pt idx="17">
                  <c:v>1.1970000000000001</c:v>
                </c:pt>
                <c:pt idx="18">
                  <c:v>3.238</c:v>
                </c:pt>
                <c:pt idx="19">
                  <c:v>3.9609999999999999</c:v>
                </c:pt>
                <c:pt idx="20">
                  <c:v>2.9830000000000001</c:v>
                </c:pt>
                <c:pt idx="21">
                  <c:v>#N/A</c:v>
                </c:pt>
                <c:pt idx="22">
                  <c:v>2.2111999999999998</c:v>
                </c:pt>
                <c:pt idx="23">
                  <c:v>3.7782</c:v>
                </c:pt>
                <c:pt idx="24">
                  <c:v>2.3441999999999998</c:v>
                </c:pt>
                <c:pt idx="25">
                  <c:v>2.8026</c:v>
                </c:pt>
                <c:pt idx="26">
                  <c:v>2.5991</c:v>
                </c:pt>
                <c:pt idx="27">
                  <c:v>2.4177524027233614</c:v>
                </c:pt>
                <c:pt idx="28">
                  <c:v>#N/A</c:v>
                </c:pt>
                <c:pt idx="29">
                  <c:v>4.945518782262238</c:v>
                </c:pt>
                <c:pt idx="30">
                  <c:v>#N/A</c:v>
                </c:pt>
                <c:pt idx="31">
                  <c:v>3.1208932718447677</c:v>
                </c:pt>
                <c:pt idx="32">
                  <c:v>2.3411209547693721</c:v>
                </c:pt>
                <c:pt idx="33">
                  <c:v>3.6729613696435544</c:v>
                </c:pt>
                <c:pt idx="34">
                  <c:v>2.6839028904560167</c:v>
                </c:pt>
                <c:pt idx="35">
                  <c:v>2.5522903420834937</c:v>
                </c:pt>
                <c:pt idx="36">
                  <c:v>3.454004361</c:v>
                </c:pt>
                <c:pt idx="37">
                  <c:v>5.9477674980000002</c:v>
                </c:pt>
                <c:pt idx="38">
                  <c:v>2.4765586239999999</c:v>
                </c:pt>
                <c:pt idx="39">
                  <c:v>1.4704478510000001</c:v>
                </c:pt>
                <c:pt idx="40">
                  <c:v>#N/A</c:v>
                </c:pt>
                <c:pt idx="41">
                  <c:v>#N/A</c:v>
                </c:pt>
                <c:pt idx="42">
                  <c:v>5.2527646590000003</c:v>
                </c:pt>
                <c:pt idx="43">
                  <c:v>2.8307092169999999</c:v>
                </c:pt>
                <c:pt idx="44">
                  <c:v>3.3488941269999999</c:v>
                </c:pt>
                <c:pt idx="45">
                  <c:v>3.6547524230000001</c:v>
                </c:pt>
              </c:numCache>
            </c:numRef>
          </c:val>
          <c:smooth val="0"/>
          <c:extLst>
            <c:ext xmlns:c16="http://schemas.microsoft.com/office/drawing/2014/chart" uri="{C3380CC4-5D6E-409C-BE32-E72D297353CC}">
              <c16:uniqueId val="{00000001-69C6-4B1B-B191-12FF71234B81}"/>
            </c:ext>
          </c:extLst>
        </c:ser>
        <c:dLbls>
          <c:showLegendKey val="0"/>
          <c:showVal val="0"/>
          <c:showCatName val="0"/>
          <c:showSerName val="0"/>
          <c:showPercent val="0"/>
          <c:showBubbleSize val="0"/>
        </c:dLbls>
        <c:marker val="1"/>
        <c:smooth val="0"/>
        <c:axId val="1468646960"/>
        <c:axId val="1468657360"/>
      </c:lineChart>
      <c:dateAx>
        <c:axId val="14686469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7360"/>
        <c:crosses val="autoZero"/>
        <c:auto val="1"/>
        <c:lblOffset val="100"/>
        <c:baseTimeUnit val="days"/>
      </c:dateAx>
      <c:valAx>
        <c:axId val="1468657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4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EMC!$HG$1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EMC!$HG$2:$HG$60</c:f>
              <c:numCache>
                <c:formatCode>General</c:formatCode>
                <c:ptCount val="59"/>
                <c:pt idx="0">
                  <c:v>424</c:v>
                </c:pt>
                <c:pt idx="1">
                  <c:v>532</c:v>
                </c:pt>
                <c:pt idx="2">
                  <c:v>519</c:v>
                </c:pt>
                <c:pt idx="3">
                  <c:v>350</c:v>
                </c:pt>
                <c:pt idx="4">
                  <c:v>425</c:v>
                </c:pt>
                <c:pt idx="5">
                  <c:v>505</c:v>
                </c:pt>
                <c:pt idx="6">
                  <c:v>417</c:v>
                </c:pt>
                <c:pt idx="7">
                  <c:v>449</c:v>
                </c:pt>
                <c:pt idx="8">
                  <c:v>451</c:v>
                </c:pt>
                <c:pt idx="9">
                  <c:v>444</c:v>
                </c:pt>
                <c:pt idx="10">
                  <c:v>419</c:v>
                </c:pt>
                <c:pt idx="11">
                  <c:v>378</c:v>
                </c:pt>
                <c:pt idx="12">
                  <c:v>436</c:v>
                </c:pt>
                <c:pt idx="13">
                  <c:v>#N/A</c:v>
                </c:pt>
                <c:pt idx="14">
                  <c:v>465</c:v>
                </c:pt>
                <c:pt idx="15">
                  <c:v>372</c:v>
                </c:pt>
                <c:pt idx="16">
                  <c:v>#N/A</c:v>
                </c:pt>
                <c:pt idx="17">
                  <c:v>#N/A</c:v>
                </c:pt>
                <c:pt idx="18">
                  <c:v>639</c:v>
                </c:pt>
                <c:pt idx="19">
                  <c:v>481</c:v>
                </c:pt>
                <c:pt idx="20">
                  <c:v>566</c:v>
                </c:pt>
                <c:pt idx="21">
                  <c:v>595</c:v>
                </c:pt>
                <c:pt idx="22">
                  <c:v>545</c:v>
                </c:pt>
                <c:pt idx="23">
                  <c:v>#N/A</c:v>
                </c:pt>
                <c:pt idx="24">
                  <c:v>#N/A</c:v>
                </c:pt>
                <c:pt idx="25">
                  <c:v>#N/A</c:v>
                </c:pt>
                <c:pt idx="26">
                  <c:v>#N/A</c:v>
                </c:pt>
                <c:pt idx="27">
                  <c:v>464</c:v>
                </c:pt>
                <c:pt idx="28">
                  <c:v>#N/A</c:v>
                </c:pt>
                <c:pt idx="29">
                  <c:v>379</c:v>
                </c:pt>
                <c:pt idx="30">
                  <c:v>#N/A</c:v>
                </c:pt>
                <c:pt idx="31">
                  <c:v>411</c:v>
                </c:pt>
                <c:pt idx="32">
                  <c:v>435</c:v>
                </c:pt>
                <c:pt idx="33">
                  <c:v>#N/A</c:v>
                </c:pt>
                <c:pt idx="34">
                  <c:v>409</c:v>
                </c:pt>
                <c:pt idx="35">
                  <c:v>544</c:v>
                </c:pt>
                <c:pt idx="36">
                  <c:v>382</c:v>
                </c:pt>
                <c:pt idx="37">
                  <c:v>#N/A</c:v>
                </c:pt>
                <c:pt idx="38">
                  <c:v>563</c:v>
                </c:pt>
                <c:pt idx="39">
                  <c:v>555</c:v>
                </c:pt>
                <c:pt idx="40">
                  <c:v>#N/A</c:v>
                </c:pt>
                <c:pt idx="41">
                  <c:v>#N/A</c:v>
                </c:pt>
                <c:pt idx="42">
                  <c:v>#N/A</c:v>
                </c:pt>
                <c:pt idx="43">
                  <c:v>98</c:v>
                </c:pt>
                <c:pt idx="44">
                  <c:v>620</c:v>
                </c:pt>
                <c:pt idx="45">
                  <c:v>#N/A</c:v>
                </c:pt>
              </c:numCache>
            </c:numRef>
          </c:val>
          <c:smooth val="0"/>
          <c:extLst>
            <c:ext xmlns:c16="http://schemas.microsoft.com/office/drawing/2014/chart" uri="{C3380CC4-5D6E-409C-BE32-E72D297353CC}">
              <c16:uniqueId val="{00000000-10DB-46D5-9C26-C6BB229042A7}"/>
            </c:ext>
          </c:extLst>
        </c:ser>
        <c:ser>
          <c:idx val="1"/>
          <c:order val="1"/>
          <c:tx>
            <c:strRef>
              <c:f>EMC!$IR$1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EMC!$HA$2:$HA$60</c:f>
              <c:numCache>
                <c:formatCode>m/d/yyyy</c:formatCode>
                <c:ptCount val="5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EMC!$IR$2:$IR$60</c:f>
              <c:numCache>
                <c:formatCode>General</c:formatCode>
                <c:ptCount val="59"/>
                <c:pt idx="0">
                  <c:v>415</c:v>
                </c:pt>
                <c:pt idx="1">
                  <c:v>520</c:v>
                </c:pt>
                <c:pt idx="2">
                  <c:v>543</c:v>
                </c:pt>
                <c:pt idx="3">
                  <c:v>388</c:v>
                </c:pt>
                <c:pt idx="4">
                  <c:v>478</c:v>
                </c:pt>
                <c:pt idx="5">
                  <c:v>507</c:v>
                </c:pt>
                <c:pt idx="6">
                  <c:v>451</c:v>
                </c:pt>
                <c:pt idx="7">
                  <c:v>447</c:v>
                </c:pt>
                <c:pt idx="8">
                  <c:v>583</c:v>
                </c:pt>
                <c:pt idx="9">
                  <c:v>532</c:v>
                </c:pt>
                <c:pt idx="10">
                  <c:v>496</c:v>
                </c:pt>
                <c:pt idx="11">
                  <c:v>512</c:v>
                </c:pt>
                <c:pt idx="12">
                  <c:v>535</c:v>
                </c:pt>
                <c:pt idx="13">
                  <c:v>520</c:v>
                </c:pt>
                <c:pt idx="14">
                  <c:v>570</c:v>
                </c:pt>
                <c:pt idx="15">
                  <c:v>380</c:v>
                </c:pt>
                <c:pt idx="16">
                  <c:v>#N/A</c:v>
                </c:pt>
                <c:pt idx="17">
                  <c:v>#N/A</c:v>
                </c:pt>
                <c:pt idx="18">
                  <c:v>669</c:v>
                </c:pt>
                <c:pt idx="19">
                  <c:v>#N/A</c:v>
                </c:pt>
                <c:pt idx="20">
                  <c:v>608</c:v>
                </c:pt>
                <c:pt idx="21">
                  <c:v>605</c:v>
                </c:pt>
                <c:pt idx="22">
                  <c:v>567</c:v>
                </c:pt>
                <c:pt idx="23">
                  <c:v>#N/A</c:v>
                </c:pt>
                <c:pt idx="24">
                  <c:v>#N/A</c:v>
                </c:pt>
                <c:pt idx="25">
                  <c:v>#N/A</c:v>
                </c:pt>
                <c:pt idx="26">
                  <c:v>#N/A</c:v>
                </c:pt>
                <c:pt idx="27">
                  <c:v>533</c:v>
                </c:pt>
                <c:pt idx="28">
                  <c:v>#N/A</c:v>
                </c:pt>
                <c:pt idx="29">
                  <c:v>405</c:v>
                </c:pt>
                <c:pt idx="30">
                  <c:v>#N/A</c:v>
                </c:pt>
                <c:pt idx="31">
                  <c:v>519</c:v>
                </c:pt>
                <c:pt idx="32">
                  <c:v>552</c:v>
                </c:pt>
                <c:pt idx="33">
                  <c:v>#N/A</c:v>
                </c:pt>
                <c:pt idx="34">
                  <c:v>497</c:v>
                </c:pt>
                <c:pt idx="35">
                  <c:v>481</c:v>
                </c:pt>
                <c:pt idx="36">
                  <c:v>411</c:v>
                </c:pt>
                <c:pt idx="37">
                  <c:v>#N/A</c:v>
                </c:pt>
                <c:pt idx="38">
                  <c:v>590</c:v>
                </c:pt>
                <c:pt idx="39">
                  <c:v>489</c:v>
                </c:pt>
                <c:pt idx="40">
                  <c:v>#N/A</c:v>
                </c:pt>
                <c:pt idx="41">
                  <c:v>#N/A</c:v>
                </c:pt>
                <c:pt idx="42">
                  <c:v>#N/A</c:v>
                </c:pt>
                <c:pt idx="43">
                  <c:v>102</c:v>
                </c:pt>
                <c:pt idx="44">
                  <c:v>517</c:v>
                </c:pt>
                <c:pt idx="45">
                  <c:v>#N/A</c:v>
                </c:pt>
              </c:numCache>
            </c:numRef>
          </c:val>
          <c:smooth val="0"/>
          <c:extLst>
            <c:ext xmlns:c16="http://schemas.microsoft.com/office/drawing/2014/chart" uri="{C3380CC4-5D6E-409C-BE32-E72D297353CC}">
              <c16:uniqueId val="{00000001-10DB-46D5-9C26-C6BB229042A7}"/>
            </c:ext>
          </c:extLst>
        </c:ser>
        <c:dLbls>
          <c:showLegendKey val="0"/>
          <c:showVal val="0"/>
          <c:showCatName val="0"/>
          <c:showSerName val="0"/>
          <c:showPercent val="0"/>
          <c:showBubbleSize val="0"/>
        </c:dLbls>
        <c:marker val="1"/>
        <c:smooth val="0"/>
        <c:axId val="1777929920"/>
        <c:axId val="1777907872"/>
      </c:lineChart>
      <c:dateAx>
        <c:axId val="177792992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07872"/>
        <c:crosses val="autoZero"/>
        <c:auto val="1"/>
        <c:lblOffset val="100"/>
        <c:baseTimeUnit val="days"/>
      </c:dateAx>
      <c:valAx>
        <c:axId val="1777907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2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EMC!$LG$1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EMC!$KZ$2:$KZ$64</c:f>
              <c:numCache>
                <c:formatCode>m/d/yyyy</c:formatCode>
                <c:ptCount val="6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EMC!$LG$2:$LG$64</c:f>
              <c:numCache>
                <c:formatCode>General</c:formatCode>
                <c:ptCount val="63"/>
                <c:pt idx="0">
                  <c:v>1.0355329949238579</c:v>
                </c:pt>
                <c:pt idx="1">
                  <c:v>1.8079297571683359</c:v>
                </c:pt>
                <c:pt idx="2">
                  <c:v>5.1417204006036501</c:v>
                </c:pt>
                <c:pt idx="3">
                  <c:v>5.6081767046234043</c:v>
                </c:pt>
                <c:pt idx="4">
                  <c:v>4.9222115516531764</c:v>
                </c:pt>
                <c:pt idx="5">
                  <c:v>5.0731238853066261</c:v>
                </c:pt>
                <c:pt idx="6">
                  <c:v>5.0319659761284132</c:v>
                </c:pt>
                <c:pt idx="7">
                  <c:v>4.8536150359999999</c:v>
                </c:pt>
                <c:pt idx="8">
                  <c:v>6.5548086159999999</c:v>
                </c:pt>
                <c:pt idx="9">
                  <c:v>6.0197557964055433</c:v>
                </c:pt>
                <c:pt idx="10">
                  <c:v>6.1432295239401844</c:v>
                </c:pt>
                <c:pt idx="11">
                  <c:v>5.4984222801481692</c:v>
                </c:pt>
                <c:pt idx="12">
                  <c:v>1.8628069694059544</c:v>
                </c:pt>
                <c:pt idx="13">
                  <c:v>0.8338592399506104</c:v>
                </c:pt>
                <c:pt idx="14">
                  <c:v>1.8490876663465499</c:v>
                </c:pt>
                <c:pt idx="15">
                  <c:v>2.4801756070791603</c:v>
                </c:pt>
                <c:pt idx="16">
                  <c:v>#N/A</c:v>
                </c:pt>
                <c:pt idx="17">
                  <c:v>1.6078843995510661</c:v>
                </c:pt>
                <c:pt idx="18">
                  <c:v>0.36910774410774411</c:v>
                </c:pt>
                <c:pt idx="19">
                  <c:v>4.329545454545455</c:v>
                </c:pt>
                <c:pt idx="20">
                  <c:v>3.1230359147025815</c:v>
                </c:pt>
                <c:pt idx="21">
                  <c:v>4.4207460000000003</c:v>
                </c:pt>
                <c:pt idx="22">
                  <c:v>3.7273610000000001</c:v>
                </c:pt>
                <c:pt idx="23">
                  <c:v>5.127999</c:v>
                </c:pt>
                <c:pt idx="24">
                  <c:v>4.0740540000000003</c:v>
                </c:pt>
                <c:pt idx="25">
                  <c:v>4.5871589999999998</c:v>
                </c:pt>
                <c:pt idx="26">
                  <c:v>3.2003879999999998</c:v>
                </c:pt>
                <c:pt idx="27">
                  <c:v>3.229423868</c:v>
                </c:pt>
                <c:pt idx="28">
                  <c:v>4.1259553200000001</c:v>
                </c:pt>
                <c:pt idx="29">
                  <c:v>6.8449441499999999</c:v>
                </c:pt>
                <c:pt idx="30">
                  <c:v>7.5063198120000001</c:v>
                </c:pt>
                <c:pt idx="31">
                  <c:v>5.5221928279999997</c:v>
                </c:pt>
                <c:pt idx="32">
                  <c:v>4.2582304530000004</c:v>
                </c:pt>
                <c:pt idx="33">
                  <c:v>6.5216049380000003</c:v>
                </c:pt>
                <c:pt idx="34">
                  <c:v>6.7567607289999998</c:v>
                </c:pt>
                <c:pt idx="35">
                  <c:v>5.8288994680000004</c:v>
                </c:pt>
                <c:pt idx="36">
                  <c:v>3.5746289550000001</c:v>
                </c:pt>
                <c:pt idx="37">
                  <c:v>#N/A</c:v>
                </c:pt>
                <c:pt idx="38">
                  <c:v>3.88266592</c:v>
                </c:pt>
                <c:pt idx="39">
                  <c:v>0.80929711599999998</c:v>
                </c:pt>
                <c:pt idx="40">
                  <c:v>#N/A</c:v>
                </c:pt>
                <c:pt idx="41">
                  <c:v>#N/A</c:v>
                </c:pt>
                <c:pt idx="42">
                  <c:v>3.4066087930000002</c:v>
                </c:pt>
                <c:pt idx="43">
                  <c:v>0.40184822199999998</c:v>
                </c:pt>
                <c:pt idx="44">
                  <c:v>2.202464296</c:v>
                </c:pt>
                <c:pt idx="45">
                  <c:v>4.2747129660000001</c:v>
                </c:pt>
              </c:numCache>
            </c:numRef>
          </c:val>
          <c:smooth val="0"/>
          <c:extLst>
            <c:ext xmlns:c16="http://schemas.microsoft.com/office/drawing/2014/chart" uri="{C3380CC4-5D6E-409C-BE32-E72D297353CC}">
              <c16:uniqueId val="{00000000-3282-44F5-957B-59FEDBDD029E}"/>
            </c:ext>
          </c:extLst>
        </c:ser>
        <c:ser>
          <c:idx val="1"/>
          <c:order val="1"/>
          <c:tx>
            <c:strRef>
              <c:f>EMC!$MR$1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EMC!$KZ$2:$KZ$64</c:f>
              <c:numCache>
                <c:formatCode>m/d/yyyy</c:formatCode>
                <c:ptCount val="6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EMC!$MR$2:$MR$65</c:f>
              <c:numCache>
                <c:formatCode>General</c:formatCode>
                <c:ptCount val="64"/>
                <c:pt idx="0">
                  <c:v>0.75017149128824245</c:v>
                </c:pt>
                <c:pt idx="1">
                  <c:v>#N/A</c:v>
                </c:pt>
                <c:pt idx="2">
                  <c:v>4.9908080669501986</c:v>
                </c:pt>
                <c:pt idx="3">
                  <c:v>5.3337906434353144</c:v>
                </c:pt>
                <c:pt idx="4">
                  <c:v>4.7164220057621078</c:v>
                </c:pt>
                <c:pt idx="5">
                  <c:v>4.7712992179997258</c:v>
                </c:pt>
                <c:pt idx="6">
                  <c:v>#N/A</c:v>
                </c:pt>
                <c:pt idx="7">
                  <c:v>4.359720126</c:v>
                </c:pt>
                <c:pt idx="8">
                  <c:v>6.362738373</c:v>
                </c:pt>
                <c:pt idx="9">
                  <c:v>5.2651941281382904</c:v>
                </c:pt>
                <c:pt idx="10">
                  <c:v>5.2926327342570998</c:v>
                </c:pt>
                <c:pt idx="11">
                  <c:v>4.6341061874056804</c:v>
                </c:pt>
                <c:pt idx="12">
                  <c:v>1.3551927562079846</c:v>
                </c:pt>
                <c:pt idx="13">
                  <c:v>0.26999588420908216</c:v>
                </c:pt>
                <c:pt idx="14">
                  <c:v>1.3003155439703662</c:v>
                </c:pt>
                <c:pt idx="15">
                  <c:v>1.9862806969405955</c:v>
                </c:pt>
                <c:pt idx="16">
                  <c:v>#N/A</c:v>
                </c:pt>
                <c:pt idx="17">
                  <c:v>1.369388327721661</c:v>
                </c:pt>
                <c:pt idx="18">
                  <c:v>0.20917508417508418</c:v>
                </c:pt>
                <c:pt idx="19">
                  <c:v>4.062991021324355</c:v>
                </c:pt>
                <c:pt idx="20">
                  <c:v>2.9967732884399552</c:v>
                </c:pt>
                <c:pt idx="21">
                  <c:v>3.990847</c:v>
                </c:pt>
                <c:pt idx="22">
                  <c:v>3.5886840000000002</c:v>
                </c:pt>
                <c:pt idx="23">
                  <c:v>4.7813059999999998</c:v>
                </c:pt>
                <c:pt idx="24">
                  <c:v>3.7966989999999998</c:v>
                </c:pt>
                <c:pt idx="25">
                  <c:v>4.0463180000000003</c:v>
                </c:pt>
                <c:pt idx="26">
                  <c:v>2.673416</c:v>
                </c:pt>
                <c:pt idx="27">
                  <c:v>2.7150205760000001</c:v>
                </c:pt>
                <c:pt idx="28">
                  <c:v>2.612139918</c:v>
                </c:pt>
                <c:pt idx="29">
                  <c:v>#N/A</c:v>
                </c:pt>
                <c:pt idx="30">
                  <c:v>7.2270723099999996</c:v>
                </c:pt>
                <c:pt idx="31">
                  <c:v>5.1988536160000001</c:v>
                </c:pt>
                <c:pt idx="32">
                  <c:v>3.5086713700000001</c:v>
                </c:pt>
                <c:pt idx="33">
                  <c:v>5.9484126980000003</c:v>
                </c:pt>
                <c:pt idx="34">
                  <c:v>6.315843621</c:v>
                </c:pt>
                <c:pt idx="35">
                  <c:v>5.2968356200000004</c:v>
                </c:pt>
                <c:pt idx="36">
                  <c:v>2.8885466260000001</c:v>
                </c:pt>
                <c:pt idx="37">
                  <c:v>#N/A</c:v>
                </c:pt>
                <c:pt idx="38">
                  <c:v>3.22458695</c:v>
                </c:pt>
                <c:pt idx="39">
                  <c:v>0.97731727800000001</c:v>
                </c:pt>
                <c:pt idx="40">
                  <c:v>#N/A</c:v>
                </c:pt>
                <c:pt idx="41">
                  <c:v>#N/A</c:v>
                </c:pt>
                <c:pt idx="42">
                  <c:v>3.056566788</c:v>
                </c:pt>
                <c:pt idx="43">
                  <c:v>0.38644637399999998</c:v>
                </c:pt>
                <c:pt idx="44">
                  <c:v>1.82441893</c:v>
                </c:pt>
                <c:pt idx="45">
                  <c:v>4.2187062449999999</c:v>
                </c:pt>
              </c:numCache>
            </c:numRef>
          </c:val>
          <c:smooth val="0"/>
          <c:extLst>
            <c:ext xmlns:c16="http://schemas.microsoft.com/office/drawing/2014/chart" uri="{C3380CC4-5D6E-409C-BE32-E72D297353CC}">
              <c16:uniqueId val="{00000001-3282-44F5-957B-59FEDBDD029E}"/>
            </c:ext>
          </c:extLst>
        </c:ser>
        <c:dLbls>
          <c:showLegendKey val="0"/>
          <c:showVal val="0"/>
          <c:showCatName val="0"/>
          <c:showSerName val="0"/>
          <c:showPercent val="0"/>
          <c:showBubbleSize val="0"/>
        </c:dLbls>
        <c:marker val="1"/>
        <c:smooth val="0"/>
        <c:axId val="1841406160"/>
        <c:axId val="1841408656"/>
      </c:lineChart>
      <c:dateAx>
        <c:axId val="18414061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08656"/>
        <c:crosses val="autoZero"/>
        <c:auto val="1"/>
        <c:lblOffset val="100"/>
        <c:baseTimeUnit val="days"/>
      </c:dateAx>
      <c:valAx>
        <c:axId val="1841408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06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EMC!$LH$1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EMC!$LH$2:$LH$57</c:f>
              <c:numCache>
                <c:formatCode>General</c:formatCode>
                <c:ptCount val="56"/>
                <c:pt idx="0">
                  <c:v>2.8669971999999998E-2</c:v>
                </c:pt>
                <c:pt idx="1">
                  <c:v>4.9795213999999997E-2</c:v>
                </c:pt>
                <c:pt idx="2">
                  <c:v>4.0957103000000002E-2</c:v>
                </c:pt>
                <c:pt idx="3">
                  <c:v>0.105949558</c:v>
                </c:pt>
                <c:pt idx="4">
                  <c:v>2.5328735000000002E-2</c:v>
                </c:pt>
                <c:pt idx="5">
                  <c:v>1.8215133000000001E-2</c:v>
                </c:pt>
                <c:pt idx="6">
                  <c:v>9.8081479999999992E-3</c:v>
                </c:pt>
                <c:pt idx="7">
                  <c:v>1.4334985999999999E-2</c:v>
                </c:pt>
                <c:pt idx="8">
                  <c:v>4.311273981461522E-2</c:v>
                </c:pt>
                <c:pt idx="9">
                  <c:v>2.4789825393403752E-2</c:v>
                </c:pt>
                <c:pt idx="10">
                  <c:v>3.9663720629446002E-2</c:v>
                </c:pt>
                <c:pt idx="11">
                  <c:v>3.6322483293813324E-2</c:v>
                </c:pt>
                <c:pt idx="12">
                  <c:v>6.445354602284975E-2</c:v>
                </c:pt>
                <c:pt idx="13">
                  <c:v>6.6609183013580514E-2</c:v>
                </c:pt>
                <c:pt idx="14">
                  <c:v>7.4369476180211266E-2</c:v>
                </c:pt>
                <c:pt idx="15">
                  <c:v>7.3830566932528569E-2</c:v>
                </c:pt>
                <c:pt idx="16">
                  <c:v>#N/A</c:v>
                </c:pt>
                <c:pt idx="17">
                  <c:v>6.6585554695277077E-2</c:v>
                </c:pt>
                <c:pt idx="18">
                  <c:v>4.8888397301183502E-2</c:v>
                </c:pt>
                <c:pt idx="19">
                  <c:v>4.3800464550381599E-2</c:v>
                </c:pt>
                <c:pt idx="20">
                  <c:v>3.5283707554474068E-2</c:v>
                </c:pt>
                <c:pt idx="21">
                  <c:v>3.3266999999999998E-2</c:v>
                </c:pt>
                <c:pt idx="22">
                  <c:v>3.1278E-2</c:v>
                </c:pt>
                <c:pt idx="23">
                  <c:v>7.9243999999999995E-2</c:v>
                </c:pt>
                <c:pt idx="24">
                  <c:v>2.8183E-2</c:v>
                </c:pt>
                <c:pt idx="25">
                  <c:v>2.0889000000000001E-2</c:v>
                </c:pt>
                <c:pt idx="26">
                  <c:v>1.5473000000000001E-2</c:v>
                </c:pt>
                <c:pt idx="27">
                  <c:v>1.6025999999999999E-2</c:v>
                </c:pt>
                <c:pt idx="28">
                  <c:v>#N/A</c:v>
                </c:pt>
                <c:pt idx="29">
                  <c:v>8.4769999999999998E-2</c:v>
                </c:pt>
                <c:pt idx="30">
                  <c:v>#N/A</c:v>
                </c:pt>
                <c:pt idx="31">
                  <c:v>3.2418000000000002E-2</c:v>
                </c:pt>
                <c:pt idx="32">
                  <c:v>4.3444999999999998E-2</c:v>
                </c:pt>
                <c:pt idx="33">
                  <c:v>#N/A</c:v>
                </c:pt>
                <c:pt idx="34">
                  <c:v>5.9102000000000002E-2</c:v>
                </c:pt>
                <c:pt idx="35">
                  <c:v>6.2055379000000001E-2</c:v>
                </c:pt>
                <c:pt idx="36">
                  <c:v>7.7596584999999996E-2</c:v>
                </c:pt>
                <c:pt idx="37">
                  <c:v>#N/A</c:v>
                </c:pt>
                <c:pt idx="38">
                  <c:v>4.5748057000000002E-2</c:v>
                </c:pt>
                <c:pt idx="39">
                  <c:v>3.9071904999999997E-2</c:v>
                </c:pt>
                <c:pt idx="40">
                  <c:v>#N/A</c:v>
                </c:pt>
                <c:pt idx="41">
                  <c:v>#N/A</c:v>
                </c:pt>
                <c:pt idx="42">
                  <c:v>8.9307211999999997E-2</c:v>
                </c:pt>
                <c:pt idx="43">
                  <c:v>3.8743569999999998E-2</c:v>
                </c:pt>
                <c:pt idx="44">
                  <c:v>3.4475210999999999E-2</c:v>
                </c:pt>
                <c:pt idx="45">
                  <c:v>7.5079348000000004E-2</c:v>
                </c:pt>
              </c:numCache>
            </c:numRef>
          </c:val>
          <c:smooth val="0"/>
          <c:extLst>
            <c:ext xmlns:c16="http://schemas.microsoft.com/office/drawing/2014/chart" uri="{C3380CC4-5D6E-409C-BE32-E72D297353CC}">
              <c16:uniqueId val="{00000000-8C4D-4A07-B150-ACD66E3907D6}"/>
            </c:ext>
          </c:extLst>
        </c:ser>
        <c:ser>
          <c:idx val="1"/>
          <c:order val="1"/>
          <c:tx>
            <c:strRef>
              <c:f>EMC!$MS$1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EMC!$MS$2:$MS$58</c:f>
              <c:numCache>
                <c:formatCode>General</c:formatCode>
                <c:ptCount val="57"/>
                <c:pt idx="0">
                  <c:v>2.3712007E-2</c:v>
                </c:pt>
                <c:pt idx="1">
                  <c:v>#N/A</c:v>
                </c:pt>
                <c:pt idx="2">
                  <c:v>3.7184738000000002E-2</c:v>
                </c:pt>
                <c:pt idx="3">
                  <c:v>0.10702737700000001</c:v>
                </c:pt>
                <c:pt idx="4">
                  <c:v>2.0047424000000001E-2</c:v>
                </c:pt>
                <c:pt idx="5">
                  <c:v>1.5736150000000001E-2</c:v>
                </c:pt>
                <c:pt idx="6">
                  <c:v>#N/A</c:v>
                </c:pt>
                <c:pt idx="7">
                  <c:v>1.4442768E-2</c:v>
                </c:pt>
                <c:pt idx="8">
                  <c:v>4.4082776460444062E-2</c:v>
                </c:pt>
                <c:pt idx="9">
                  <c:v>2.1664151756844149E-2</c:v>
                </c:pt>
                <c:pt idx="10">
                  <c:v>3.6645828842422935E-2</c:v>
                </c:pt>
                <c:pt idx="11">
                  <c:v>3.6969174391032547E-2</c:v>
                </c:pt>
                <c:pt idx="12">
                  <c:v>8.0513041603793925E-2</c:v>
                </c:pt>
                <c:pt idx="13">
                  <c:v>2.4358697995257601E-2</c:v>
                </c:pt>
                <c:pt idx="14">
                  <c:v>5.2489760724294031E-2</c:v>
                </c:pt>
                <c:pt idx="15">
                  <c:v>6.3699073076093987E-2</c:v>
                </c:pt>
                <c:pt idx="16">
                  <c:v>#N/A</c:v>
                </c:pt>
                <c:pt idx="17">
                  <c:v>5.419754451941157E-2</c:v>
                </c:pt>
                <c:pt idx="18">
                  <c:v>3.705342329388342E-2</c:v>
                </c:pt>
                <c:pt idx="19">
                  <c:v>4.6344430925782547E-2</c:v>
                </c:pt>
                <c:pt idx="20">
                  <c:v>2.9532131401393647E-2</c:v>
                </c:pt>
                <c:pt idx="21">
                  <c:v>2.9729999999999999E-2</c:v>
                </c:pt>
                <c:pt idx="22">
                  <c:v>4.4318999999999997E-2</c:v>
                </c:pt>
                <c:pt idx="23">
                  <c:v>8.6317000000000005E-2</c:v>
                </c:pt>
                <c:pt idx="24">
                  <c:v>2.332E-2</c:v>
                </c:pt>
                <c:pt idx="25">
                  <c:v>1.9782999999999999E-2</c:v>
                </c:pt>
                <c:pt idx="26">
                  <c:v>1.5914999999999999E-2</c:v>
                </c:pt>
                <c:pt idx="27">
                  <c:v>1.5694E-2</c:v>
                </c:pt>
                <c:pt idx="28">
                  <c:v>#N/A</c:v>
                </c:pt>
                <c:pt idx="29">
                  <c:v>#N/A</c:v>
                </c:pt>
                <c:pt idx="30">
                  <c:v>#N/A</c:v>
                </c:pt>
                <c:pt idx="31">
                  <c:v>2.9661E-2</c:v>
                </c:pt>
                <c:pt idx="32">
                  <c:v>3.3079999999999998E-2</c:v>
                </c:pt>
                <c:pt idx="33">
                  <c:v>#N/A</c:v>
                </c:pt>
                <c:pt idx="34">
                  <c:v>4.5208999999999999E-2</c:v>
                </c:pt>
                <c:pt idx="35">
                  <c:v>4.8593629999999999E-2</c:v>
                </c:pt>
                <c:pt idx="36">
                  <c:v>5.9319251000000003E-2</c:v>
                </c:pt>
                <c:pt idx="37">
                  <c:v>#N/A</c:v>
                </c:pt>
                <c:pt idx="38">
                  <c:v>3.2286308E-2</c:v>
                </c:pt>
                <c:pt idx="39">
                  <c:v>2.3640143999999998E-2</c:v>
                </c:pt>
                <c:pt idx="40">
                  <c:v>#N/A</c:v>
                </c:pt>
                <c:pt idx="41">
                  <c:v>#N/A</c:v>
                </c:pt>
                <c:pt idx="42">
                  <c:v>7.9238262000000004E-2</c:v>
                </c:pt>
                <c:pt idx="43">
                  <c:v>3.2176863E-2</c:v>
                </c:pt>
                <c:pt idx="44">
                  <c:v>2.9987961E-2</c:v>
                </c:pt>
                <c:pt idx="45">
                  <c:v>7.3547115999999996E-2</c:v>
                </c:pt>
              </c:numCache>
            </c:numRef>
          </c:val>
          <c:smooth val="0"/>
          <c:extLst>
            <c:ext xmlns:c16="http://schemas.microsoft.com/office/drawing/2014/chart" uri="{C3380CC4-5D6E-409C-BE32-E72D297353CC}">
              <c16:uniqueId val="{00000001-8C4D-4A07-B150-ACD66E3907D6}"/>
            </c:ext>
          </c:extLst>
        </c:ser>
        <c:dLbls>
          <c:showLegendKey val="0"/>
          <c:showVal val="0"/>
          <c:showCatName val="0"/>
          <c:showSerName val="0"/>
          <c:showPercent val="0"/>
          <c:showBubbleSize val="0"/>
        </c:dLbls>
        <c:marker val="1"/>
        <c:smooth val="0"/>
        <c:axId val="1841518896"/>
        <c:axId val="1841532208"/>
      </c:lineChart>
      <c:dateAx>
        <c:axId val="18415188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32208"/>
        <c:crosses val="autoZero"/>
        <c:auto val="1"/>
        <c:lblOffset val="100"/>
        <c:baseTimeUnit val="days"/>
      </c:dateAx>
      <c:valAx>
        <c:axId val="184153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1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EMC!$LI$1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EMC!$LI$2:$LI$57</c:f>
              <c:numCache>
                <c:formatCode>General</c:formatCode>
                <c:ptCount val="56"/>
                <c:pt idx="0">
                  <c:v>0.89500000000000002</c:v>
                </c:pt>
                <c:pt idx="1">
                  <c:v>1.5</c:v>
                </c:pt>
                <c:pt idx="2">
                  <c:v>5.26</c:v>
                </c:pt>
                <c:pt idx="3">
                  <c:v>5.51</c:v>
                </c:pt>
                <c:pt idx="4">
                  <c:v>5.04</c:v>
                </c:pt>
                <c:pt idx="5">
                  <c:v>5.64</c:v>
                </c:pt>
                <c:pt idx="6">
                  <c:v>5.22</c:v>
                </c:pt>
                <c:pt idx="7">
                  <c:v>4.93</c:v>
                </c:pt>
                <c:pt idx="8">
                  <c:v>7.04</c:v>
                </c:pt>
                <c:pt idx="9">
                  <c:v>6.28</c:v>
                </c:pt>
                <c:pt idx="10">
                  <c:v>6.26</c:v>
                </c:pt>
                <c:pt idx="11">
                  <c:v>5.04</c:v>
                </c:pt>
                <c:pt idx="12">
                  <c:v>1.7</c:v>
                </c:pt>
                <c:pt idx="13">
                  <c:v>0.61</c:v>
                </c:pt>
                <c:pt idx="14">
                  <c:v>1.68</c:v>
                </c:pt>
                <c:pt idx="15">
                  <c:v>2.39</c:v>
                </c:pt>
                <c:pt idx="16">
                  <c:v>#N/A</c:v>
                </c:pt>
                <c:pt idx="17">
                  <c:v>1.41</c:v>
                </c:pt>
                <c:pt idx="18">
                  <c:v>0.124</c:v>
                </c:pt>
                <c:pt idx="19">
                  <c:v>4.2300000000000004</c:v>
                </c:pt>
                <c:pt idx="20">
                  <c:v>3.08</c:v>
                </c:pt>
                <c:pt idx="21">
                  <c:v>4.28</c:v>
                </c:pt>
                <c:pt idx="22">
                  <c:v>3.64</c:v>
                </c:pt>
                <c:pt idx="23">
                  <c:v>4.68</c:v>
                </c:pt>
                <c:pt idx="24">
                  <c:v>3.86</c:v>
                </c:pt>
                <c:pt idx="25">
                  <c:v>3.96</c:v>
                </c:pt>
                <c:pt idx="26">
                  <c:v>2.94</c:v>
                </c:pt>
                <c:pt idx="27">
                  <c:v>2.97</c:v>
                </c:pt>
                <c:pt idx="28">
                  <c:v>2.8</c:v>
                </c:pt>
                <c:pt idx="29">
                  <c:v>6.67</c:v>
                </c:pt>
                <c:pt idx="30">
                  <c:v>7.13</c:v>
                </c:pt>
                <c:pt idx="31">
                  <c:v>#N/A</c:v>
                </c:pt>
                <c:pt idx="32">
                  <c:v>3.56</c:v>
                </c:pt>
                <c:pt idx="33">
                  <c:v>6.22</c:v>
                </c:pt>
                <c:pt idx="34">
                  <c:v>6.12</c:v>
                </c:pt>
                <c:pt idx="35">
                  <c:v>5.28</c:v>
                </c:pt>
                <c:pt idx="36">
                  <c:v>3.33</c:v>
                </c:pt>
                <c:pt idx="37">
                  <c:v>5.4</c:v>
                </c:pt>
                <c:pt idx="38">
                  <c:v>3.9</c:v>
                </c:pt>
                <c:pt idx="39">
                  <c:v>0.68300000000000005</c:v>
                </c:pt>
                <c:pt idx="40">
                  <c:v>#N/A</c:v>
                </c:pt>
                <c:pt idx="41">
                  <c:v>#N/A</c:v>
                </c:pt>
                <c:pt idx="42">
                  <c:v>3.24</c:v>
                </c:pt>
                <c:pt idx="43">
                  <c:v>0.19400000000000001</c:v>
                </c:pt>
                <c:pt idx="44">
                  <c:v>2.1</c:v>
                </c:pt>
                <c:pt idx="45">
                  <c:v>4.43</c:v>
                </c:pt>
              </c:numCache>
            </c:numRef>
          </c:val>
          <c:smooth val="0"/>
          <c:extLst>
            <c:ext xmlns:c16="http://schemas.microsoft.com/office/drawing/2014/chart" uri="{C3380CC4-5D6E-409C-BE32-E72D297353CC}">
              <c16:uniqueId val="{00000000-9708-4333-AE56-25170449E537}"/>
            </c:ext>
          </c:extLst>
        </c:ser>
        <c:ser>
          <c:idx val="1"/>
          <c:order val="1"/>
          <c:tx>
            <c:strRef>
              <c:f>EMC!$MT$1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EMC!$MT$2:$MT$58</c:f>
              <c:numCache>
                <c:formatCode>General</c:formatCode>
                <c:ptCount val="57"/>
                <c:pt idx="0">
                  <c:v>0.59899999999999998</c:v>
                </c:pt>
                <c:pt idx="1">
                  <c:v>#N/A</c:v>
                </c:pt>
                <c:pt idx="2">
                  <c:v>4.78</c:v>
                </c:pt>
                <c:pt idx="3">
                  <c:v>5.26</c:v>
                </c:pt>
                <c:pt idx="4">
                  <c:v>4.7300000000000004</c:v>
                </c:pt>
                <c:pt idx="5">
                  <c:v>5.31</c:v>
                </c:pt>
                <c:pt idx="6">
                  <c:v>4.79</c:v>
                </c:pt>
                <c:pt idx="7">
                  <c:v>4.42</c:v>
                </c:pt>
                <c:pt idx="8">
                  <c:v>6.55</c:v>
                </c:pt>
                <c:pt idx="9">
                  <c:v>5.66</c:v>
                </c:pt>
                <c:pt idx="10">
                  <c:v>5.47</c:v>
                </c:pt>
                <c:pt idx="11">
                  <c:v>4.66</c:v>
                </c:pt>
                <c:pt idx="12">
                  <c:v>1.19</c:v>
                </c:pt>
                <c:pt idx="13">
                  <c:v>0.45600000000000002</c:v>
                </c:pt>
                <c:pt idx="14">
                  <c:v>1.17</c:v>
                </c:pt>
                <c:pt idx="15">
                  <c:v>1.97</c:v>
                </c:pt>
                <c:pt idx="16">
                  <c:v>#N/A</c:v>
                </c:pt>
                <c:pt idx="17">
                  <c:v>1.18</c:v>
                </c:pt>
                <c:pt idx="18">
                  <c:v>5.5199999999999999E-2</c:v>
                </c:pt>
                <c:pt idx="19">
                  <c:v>3.95</c:v>
                </c:pt>
                <c:pt idx="20">
                  <c:v>2.75</c:v>
                </c:pt>
                <c:pt idx="21">
                  <c:v>3.93</c:v>
                </c:pt>
                <c:pt idx="22">
                  <c:v>3.37</c:v>
                </c:pt>
                <c:pt idx="23">
                  <c:v>4.5</c:v>
                </c:pt>
                <c:pt idx="24">
                  <c:v>3.51</c:v>
                </c:pt>
                <c:pt idx="25">
                  <c:v>3.61</c:v>
                </c:pt>
                <c:pt idx="26">
                  <c:v>2.4900000000000002</c:v>
                </c:pt>
                <c:pt idx="27">
                  <c:v>2.5099999999999998</c:v>
                </c:pt>
                <c:pt idx="28">
                  <c:v>1.72</c:v>
                </c:pt>
                <c:pt idx="29">
                  <c:v>5.74</c:v>
                </c:pt>
                <c:pt idx="30">
                  <c:v>#N/A</c:v>
                </c:pt>
                <c:pt idx="31">
                  <c:v>#N/A</c:v>
                </c:pt>
                <c:pt idx="32">
                  <c:v>2.98</c:v>
                </c:pt>
                <c:pt idx="33">
                  <c:v>5.51</c:v>
                </c:pt>
                <c:pt idx="34">
                  <c:v>5.51</c:v>
                </c:pt>
                <c:pt idx="35">
                  <c:v>4.83</c:v>
                </c:pt>
                <c:pt idx="36">
                  <c:v>2.82</c:v>
                </c:pt>
                <c:pt idx="37">
                  <c:v>5</c:v>
                </c:pt>
                <c:pt idx="38">
                  <c:v>3.18</c:v>
                </c:pt>
                <c:pt idx="39">
                  <c:v>0.84099999999999997</c:v>
                </c:pt>
                <c:pt idx="40">
                  <c:v>#N/A</c:v>
                </c:pt>
                <c:pt idx="41">
                  <c:v>#N/A</c:v>
                </c:pt>
                <c:pt idx="42">
                  <c:v>2.95</c:v>
                </c:pt>
                <c:pt idx="43">
                  <c:v>0.22900000000000001</c:v>
                </c:pt>
                <c:pt idx="44">
                  <c:v>1.75</c:v>
                </c:pt>
                <c:pt idx="45">
                  <c:v>4.22</c:v>
                </c:pt>
              </c:numCache>
            </c:numRef>
          </c:val>
          <c:smooth val="0"/>
          <c:extLst>
            <c:ext xmlns:c16="http://schemas.microsoft.com/office/drawing/2014/chart" uri="{C3380CC4-5D6E-409C-BE32-E72D297353CC}">
              <c16:uniqueId val="{00000001-9708-4333-AE56-25170449E537}"/>
            </c:ext>
          </c:extLst>
        </c:ser>
        <c:dLbls>
          <c:showLegendKey val="0"/>
          <c:showVal val="0"/>
          <c:showCatName val="0"/>
          <c:showSerName val="0"/>
          <c:showPercent val="0"/>
          <c:showBubbleSize val="0"/>
        </c:dLbls>
        <c:marker val="1"/>
        <c:smooth val="0"/>
        <c:axId val="1468654032"/>
        <c:axId val="1468653200"/>
      </c:lineChart>
      <c:dateAx>
        <c:axId val="14686540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3200"/>
        <c:crosses val="autoZero"/>
        <c:auto val="1"/>
        <c:lblOffset val="100"/>
        <c:baseTimeUnit val="days"/>
      </c:dateAx>
      <c:valAx>
        <c:axId val="146865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5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EMC!$LK$1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EMC!$LK$2:$LK$57</c:f>
              <c:numCache>
                <c:formatCode>General</c:formatCode>
                <c:ptCount val="56"/>
                <c:pt idx="0">
                  <c:v>29.6</c:v>
                </c:pt>
                <c:pt idx="1">
                  <c:v>29.2</c:v>
                </c:pt>
                <c:pt idx="2">
                  <c:v>41.3</c:v>
                </c:pt>
                <c:pt idx="3">
                  <c:v>73.099999999999994</c:v>
                </c:pt>
                <c:pt idx="4">
                  <c:v>26.2</c:v>
                </c:pt>
                <c:pt idx="5">
                  <c:v>18.899999999999999</c:v>
                </c:pt>
                <c:pt idx="6">
                  <c:v>10.1</c:v>
                </c:pt>
                <c:pt idx="7">
                  <c:v>14.2</c:v>
                </c:pt>
                <c:pt idx="8">
                  <c:v>42.4</c:v>
                </c:pt>
                <c:pt idx="9">
                  <c:v>24.8</c:v>
                </c:pt>
                <c:pt idx="10">
                  <c:v>39.6</c:v>
                </c:pt>
                <c:pt idx="11">
                  <c:v>34.299999999999997</c:v>
                </c:pt>
                <c:pt idx="12">
                  <c:v>63.2</c:v>
                </c:pt>
                <c:pt idx="13">
                  <c:v>62.5</c:v>
                </c:pt>
                <c:pt idx="14">
                  <c:v>70.3</c:v>
                </c:pt>
                <c:pt idx="15">
                  <c:v>71</c:v>
                </c:pt>
                <c:pt idx="16">
                  <c:v>#N/A</c:v>
                </c:pt>
                <c:pt idx="17">
                  <c:v>58.6</c:v>
                </c:pt>
                <c:pt idx="18">
                  <c:v>41.5</c:v>
                </c:pt>
                <c:pt idx="19">
                  <c:v>39.200000000000003</c:v>
                </c:pt>
                <c:pt idx="20">
                  <c:v>29.8</c:v>
                </c:pt>
                <c:pt idx="21">
                  <c:v>30</c:v>
                </c:pt>
                <c:pt idx="22">
                  <c:v>25.3</c:v>
                </c:pt>
                <c:pt idx="23">
                  <c:v>59</c:v>
                </c:pt>
                <c:pt idx="24">
                  <c:v>14.5</c:v>
                </c:pt>
                <c:pt idx="25">
                  <c:v>10.4</c:v>
                </c:pt>
                <c:pt idx="26">
                  <c:v>3.36</c:v>
                </c:pt>
                <c:pt idx="27">
                  <c:v>4.59</c:v>
                </c:pt>
                <c:pt idx="28">
                  <c:v>377</c:v>
                </c:pt>
                <c:pt idx="29">
                  <c:v>42.6</c:v>
                </c:pt>
                <c:pt idx="30">
                  <c:v>61.9</c:v>
                </c:pt>
                <c:pt idx="31">
                  <c:v>#N/A</c:v>
                </c:pt>
                <c:pt idx="32">
                  <c:v>36.700000000000003</c:v>
                </c:pt>
                <c:pt idx="33">
                  <c:v>65.5</c:v>
                </c:pt>
                <c:pt idx="34">
                  <c:v>48</c:v>
                </c:pt>
                <c:pt idx="35">
                  <c:v>57.2</c:v>
                </c:pt>
                <c:pt idx="36">
                  <c:v>66</c:v>
                </c:pt>
                <c:pt idx="37">
                  <c:v>207</c:v>
                </c:pt>
                <c:pt idx="38">
                  <c:v>45.1</c:v>
                </c:pt>
                <c:pt idx="39">
                  <c:v>36.799999999999997</c:v>
                </c:pt>
                <c:pt idx="40">
                  <c:v>#N/A</c:v>
                </c:pt>
                <c:pt idx="41">
                  <c:v>#N/A</c:v>
                </c:pt>
                <c:pt idx="42">
                  <c:v>85.2</c:v>
                </c:pt>
                <c:pt idx="43">
                  <c:v>38.1</c:v>
                </c:pt>
                <c:pt idx="44">
                  <c:v>31.8</c:v>
                </c:pt>
                <c:pt idx="45">
                  <c:v>69</c:v>
                </c:pt>
              </c:numCache>
            </c:numRef>
          </c:val>
          <c:smooth val="0"/>
          <c:extLst>
            <c:ext xmlns:c16="http://schemas.microsoft.com/office/drawing/2014/chart" uri="{C3380CC4-5D6E-409C-BE32-E72D297353CC}">
              <c16:uniqueId val="{00000000-7271-4D86-AD40-643A99273990}"/>
            </c:ext>
          </c:extLst>
        </c:ser>
        <c:ser>
          <c:idx val="1"/>
          <c:order val="1"/>
          <c:tx>
            <c:strRef>
              <c:f>EMC!$MV$1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EMC!$MV$2:$MV$58</c:f>
              <c:numCache>
                <c:formatCode>General</c:formatCode>
                <c:ptCount val="57"/>
                <c:pt idx="0">
                  <c:v>24.6</c:v>
                </c:pt>
                <c:pt idx="1">
                  <c:v>#N/A</c:v>
                </c:pt>
                <c:pt idx="2">
                  <c:v>38.1</c:v>
                </c:pt>
                <c:pt idx="3">
                  <c:v>72.3</c:v>
                </c:pt>
                <c:pt idx="4">
                  <c:v>22.1</c:v>
                </c:pt>
                <c:pt idx="5">
                  <c:v>14.7</c:v>
                </c:pt>
                <c:pt idx="6">
                  <c:v>7.1</c:v>
                </c:pt>
                <c:pt idx="7">
                  <c:v>12</c:v>
                </c:pt>
                <c:pt idx="8">
                  <c:v>41.9</c:v>
                </c:pt>
                <c:pt idx="9">
                  <c:v>20.399999999999999</c:v>
                </c:pt>
                <c:pt idx="10">
                  <c:v>33</c:v>
                </c:pt>
                <c:pt idx="11">
                  <c:v>24.8</c:v>
                </c:pt>
                <c:pt idx="12">
                  <c:v>42.5</c:v>
                </c:pt>
                <c:pt idx="13">
                  <c:v>21.1</c:v>
                </c:pt>
                <c:pt idx="14">
                  <c:v>49.9</c:v>
                </c:pt>
                <c:pt idx="15">
                  <c:v>62</c:v>
                </c:pt>
                <c:pt idx="16">
                  <c:v>#N/A</c:v>
                </c:pt>
                <c:pt idx="17">
                  <c:v>50.7</c:v>
                </c:pt>
                <c:pt idx="18">
                  <c:v>29.5</c:v>
                </c:pt>
                <c:pt idx="19">
                  <c:v>38.6</c:v>
                </c:pt>
                <c:pt idx="20">
                  <c:v>22.1</c:v>
                </c:pt>
                <c:pt idx="21">
                  <c:v>27</c:v>
                </c:pt>
                <c:pt idx="22">
                  <c:v>20.100000000000001</c:v>
                </c:pt>
                <c:pt idx="23">
                  <c:v>61.7</c:v>
                </c:pt>
                <c:pt idx="24">
                  <c:v>14.8</c:v>
                </c:pt>
                <c:pt idx="25">
                  <c:v>10.6</c:v>
                </c:pt>
                <c:pt idx="26">
                  <c:v>3.63</c:v>
                </c:pt>
                <c:pt idx="27">
                  <c:v>4.6900000000000004</c:v>
                </c:pt>
                <c:pt idx="28">
                  <c:v>19.5</c:v>
                </c:pt>
                <c:pt idx="29">
                  <c:v>50.5</c:v>
                </c:pt>
                <c:pt idx="30">
                  <c:v>#N/A</c:v>
                </c:pt>
                <c:pt idx="31">
                  <c:v>#N/A</c:v>
                </c:pt>
                <c:pt idx="32">
                  <c:v>28.1</c:v>
                </c:pt>
                <c:pt idx="33">
                  <c:v>64.8</c:v>
                </c:pt>
                <c:pt idx="34">
                  <c:v>40.1</c:v>
                </c:pt>
                <c:pt idx="35">
                  <c:v>45.4</c:v>
                </c:pt>
                <c:pt idx="36">
                  <c:v>54.9</c:v>
                </c:pt>
                <c:pt idx="37">
                  <c:v>207</c:v>
                </c:pt>
                <c:pt idx="38">
                  <c:v>31.9</c:v>
                </c:pt>
                <c:pt idx="39">
                  <c:v>19.7</c:v>
                </c:pt>
                <c:pt idx="40">
                  <c:v>#N/A</c:v>
                </c:pt>
                <c:pt idx="41">
                  <c:v>#N/A</c:v>
                </c:pt>
                <c:pt idx="42">
                  <c:v>78.8</c:v>
                </c:pt>
                <c:pt idx="43">
                  <c:v>30.4</c:v>
                </c:pt>
                <c:pt idx="44">
                  <c:v>28.4</c:v>
                </c:pt>
                <c:pt idx="45">
                  <c:v>69.400000000000006</c:v>
                </c:pt>
              </c:numCache>
            </c:numRef>
          </c:val>
          <c:smooth val="0"/>
          <c:extLst>
            <c:ext xmlns:c16="http://schemas.microsoft.com/office/drawing/2014/chart" uri="{C3380CC4-5D6E-409C-BE32-E72D297353CC}">
              <c16:uniqueId val="{00000001-7271-4D86-AD40-643A99273990}"/>
            </c:ext>
          </c:extLst>
        </c:ser>
        <c:dLbls>
          <c:showLegendKey val="0"/>
          <c:showVal val="0"/>
          <c:showCatName val="0"/>
          <c:showSerName val="0"/>
          <c:showPercent val="0"/>
          <c:showBubbleSize val="0"/>
        </c:dLbls>
        <c:marker val="1"/>
        <c:smooth val="0"/>
        <c:axId val="1830772992"/>
        <c:axId val="1830773408"/>
      </c:lineChart>
      <c:dateAx>
        <c:axId val="1830772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73408"/>
        <c:crosses val="autoZero"/>
        <c:auto val="1"/>
        <c:lblOffset val="100"/>
        <c:baseTimeUnit val="days"/>
      </c:dateAx>
      <c:valAx>
        <c:axId val="1830773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72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EMC!$LL$1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EMC!$LL$2:$LL$57</c:f>
              <c:numCache>
                <c:formatCode>General</c:formatCode>
                <c:ptCount val="56"/>
                <c:pt idx="0">
                  <c:v>0.85586206899999995</c:v>
                </c:pt>
                <c:pt idx="1">
                  <c:v>11.00483092</c:v>
                </c:pt>
                <c:pt idx="2">
                  <c:v>1.244633731</c:v>
                </c:pt>
                <c:pt idx="3">
                  <c:v>9.3790884719999994</c:v>
                </c:pt>
                <c:pt idx="4">
                  <c:v>1.108414239</c:v>
                </c:pt>
                <c:pt idx="5">
                  <c:v>1.5729549249999999</c:v>
                </c:pt>
                <c:pt idx="6">
                  <c:v>1.3158625479999999</c:v>
                </c:pt>
                <c:pt idx="7">
                  <c:v>1.304666667</c:v>
                </c:pt>
                <c:pt idx="8">
                  <c:v>4.2330935250000001</c:v>
                </c:pt>
                <c:pt idx="9">
                  <c:v>2.9238578679999998</c:v>
                </c:pt>
                <c:pt idx="10">
                  <c:v>4.1440000000000001</c:v>
                </c:pt>
                <c:pt idx="11">
                  <c:v>2.4864677309999998</c:v>
                </c:pt>
                <c:pt idx="12">
                  <c:v>3.3656716420000001</c:v>
                </c:pt>
                <c:pt idx="13">
                  <c:v>5.6984496120000001</c:v>
                </c:pt>
                <c:pt idx="14">
                  <c:v>3.6922015180000001</c:v>
                </c:pt>
                <c:pt idx="15">
                  <c:v>3.3139705880000001</c:v>
                </c:pt>
                <c:pt idx="16">
                  <c:v>#N/A</c:v>
                </c:pt>
                <c:pt idx="17">
                  <c:v>0.36</c:v>
                </c:pt>
                <c:pt idx="18">
                  <c:v>0.36594427200000001</c:v>
                </c:pt>
                <c:pt idx="19">
                  <c:v>0.15925925899999999</c:v>
                </c:pt>
                <c:pt idx="20">
                  <c:v>1.164210526</c:v>
                </c:pt>
                <c:pt idx="21">
                  <c:v>1.0854253840000001</c:v>
                </c:pt>
                <c:pt idx="22">
                  <c:v>1.2996666670000001</c:v>
                </c:pt>
                <c:pt idx="23">
                  <c:v>8.2838461540000008</c:v>
                </c:pt>
                <c:pt idx="24">
                  <c:v>1.6514782610000001</c:v>
                </c:pt>
                <c:pt idx="25">
                  <c:v>2.1825783969999999</c:v>
                </c:pt>
                <c:pt idx="26">
                  <c:v>1.3111999999999968</c:v>
                </c:pt>
                <c:pt idx="27">
                  <c:v>0.9139999999999987</c:v>
                </c:pt>
                <c:pt idx="28">
                  <c:v>#N/A</c:v>
                </c:pt>
                <c:pt idx="29">
                  <c:v>19.401333333333355</c:v>
                </c:pt>
                <c:pt idx="30">
                  <c:v>#N/A</c:v>
                </c:pt>
                <c:pt idx="31">
                  <c:v>6.5816326530612201</c:v>
                </c:pt>
                <c:pt idx="32">
                  <c:v>2.419485294117643</c:v>
                </c:pt>
                <c:pt idx="33">
                  <c:v>#N/A</c:v>
                </c:pt>
                <c:pt idx="34">
                  <c:v>4.6290909090909169</c:v>
                </c:pt>
                <c:pt idx="35">
                  <c:v>5.8455000000000013</c:v>
                </c:pt>
                <c:pt idx="36">
                  <c:v>6.5483333333333364</c:v>
                </c:pt>
                <c:pt idx="37">
                  <c:v>#N/A</c:v>
                </c:pt>
                <c:pt idx="38">
                  <c:v>2.4941414141414149</c:v>
                </c:pt>
                <c:pt idx="39">
                  <c:v>1.402013422818791</c:v>
                </c:pt>
                <c:pt idx="40">
                  <c:v>#N/A</c:v>
                </c:pt>
                <c:pt idx="41">
                  <c:v>#N/A</c:v>
                </c:pt>
                <c:pt idx="42">
                  <c:v>2.068502581755594</c:v>
                </c:pt>
                <c:pt idx="43">
                  <c:v>0.31674418604651705</c:v>
                </c:pt>
                <c:pt idx="44">
                  <c:v>0.19863636363636256</c:v>
                </c:pt>
                <c:pt idx="45">
                  <c:v>2.8053846153846087</c:v>
                </c:pt>
              </c:numCache>
            </c:numRef>
          </c:val>
          <c:smooth val="0"/>
          <c:extLst>
            <c:ext xmlns:c16="http://schemas.microsoft.com/office/drawing/2014/chart" uri="{C3380CC4-5D6E-409C-BE32-E72D297353CC}">
              <c16:uniqueId val="{00000000-7683-47B2-9028-C51C10520FB8}"/>
            </c:ext>
          </c:extLst>
        </c:ser>
        <c:ser>
          <c:idx val="1"/>
          <c:order val="1"/>
          <c:tx>
            <c:strRef>
              <c:f>EMC!$MW$1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EMC!$MW$2:$MW$57</c:f>
              <c:numCache>
                <c:formatCode>General</c:formatCode>
                <c:ptCount val="56"/>
                <c:pt idx="0">
                  <c:v>3.003816794</c:v>
                </c:pt>
                <c:pt idx="1">
                  <c:v>#N/A</c:v>
                </c:pt>
                <c:pt idx="2">
                  <c:v>1.052</c:v>
                </c:pt>
                <c:pt idx="3">
                  <c:v>10.42079208</c:v>
                </c:pt>
                <c:pt idx="4">
                  <c:v>0.58901098900000004</c:v>
                </c:pt>
                <c:pt idx="5">
                  <c:v>3.4915951970000001</c:v>
                </c:pt>
                <c:pt idx="6">
                  <c:v>2.2057651030000001</c:v>
                </c:pt>
                <c:pt idx="7">
                  <c:v>4.2042297980000001</c:v>
                </c:pt>
                <c:pt idx="8">
                  <c:v>13.860750850000001</c:v>
                </c:pt>
                <c:pt idx="9">
                  <c:v>2.324909747</c:v>
                </c:pt>
                <c:pt idx="10">
                  <c:v>2.6037593979999998</c:v>
                </c:pt>
                <c:pt idx="11">
                  <c:v>14.49125475</c:v>
                </c:pt>
                <c:pt idx="12">
                  <c:v>42.106854839999997</c:v>
                </c:pt>
                <c:pt idx="13">
                  <c:v>10.389528800000001</c:v>
                </c:pt>
                <c:pt idx="14">
                  <c:v>2.7912751679999999</c:v>
                </c:pt>
                <c:pt idx="15">
                  <c:v>3.7606666670000002</c:v>
                </c:pt>
                <c:pt idx="16">
                  <c:v>0.69968152900000002</c:v>
                </c:pt>
                <c:pt idx="17">
                  <c:v>2.1343653250000001</c:v>
                </c:pt>
                <c:pt idx="18">
                  <c:v>5.2452173909999997</c:v>
                </c:pt>
                <c:pt idx="19">
                  <c:v>3.8244556109999999</c:v>
                </c:pt>
                <c:pt idx="20">
                  <c:v>1.1170909090000001</c:v>
                </c:pt>
                <c:pt idx="21">
                  <c:v>25.908666669999999</c:v>
                </c:pt>
                <c:pt idx="22">
                  <c:v>12.43</c:v>
                </c:pt>
                <c:pt idx="23">
                  <c:v>4.491333333</c:v>
                </c:pt>
                <c:pt idx="24">
                  <c:v>1.752666667</c:v>
                </c:pt>
                <c:pt idx="25">
                  <c:v>1.3063999999999965</c:v>
                </c:pt>
                <c:pt idx="26">
                  <c:v>0.59239999999999782</c:v>
                </c:pt>
                <c:pt idx="27">
                  <c:v>#N/A</c:v>
                </c:pt>
                <c:pt idx="28">
                  <c:v>24.262411347517734</c:v>
                </c:pt>
                <c:pt idx="29">
                  <c:v>#N/A</c:v>
                </c:pt>
                <c:pt idx="30">
                  <c:v>3.4593856655290089</c:v>
                </c:pt>
                <c:pt idx="31">
                  <c:v>2.877595628415301</c:v>
                </c:pt>
                <c:pt idx="32">
                  <c:v>#N/A</c:v>
                </c:pt>
                <c:pt idx="33">
                  <c:v>3.248085106382971</c:v>
                </c:pt>
                <c:pt idx="34">
                  <c:v>3.6613333333333364</c:v>
                </c:pt>
                <c:pt idx="35">
                  <c:v>5.2149999999999963</c:v>
                </c:pt>
                <c:pt idx="36">
                  <c:v>#N/A</c:v>
                </c:pt>
                <c:pt idx="37">
                  <c:v>1.253898305084745</c:v>
                </c:pt>
                <c:pt idx="38">
                  <c:v>2.3767088607594951</c:v>
                </c:pt>
                <c:pt idx="39">
                  <c:v>1.5424812030075166</c:v>
                </c:pt>
                <c:pt idx="40">
                  <c:v>#N/A</c:v>
                </c:pt>
                <c:pt idx="41">
                  <c:v>#N/A</c:v>
                </c:pt>
                <c:pt idx="42">
                  <c:v>0.69238095238094932</c:v>
                </c:pt>
                <c:pt idx="43">
                  <c:v>1E-4</c:v>
                </c:pt>
                <c:pt idx="44">
                  <c:v>2.4921874999999982</c:v>
                </c:pt>
                <c:pt idx="45">
                  <c:v>#N/A</c:v>
                </c:pt>
              </c:numCache>
            </c:numRef>
          </c:val>
          <c:smooth val="0"/>
          <c:extLst>
            <c:ext xmlns:c16="http://schemas.microsoft.com/office/drawing/2014/chart" uri="{C3380CC4-5D6E-409C-BE32-E72D297353CC}">
              <c16:uniqueId val="{00000001-7683-47B2-9028-C51C10520FB8}"/>
            </c:ext>
          </c:extLst>
        </c:ser>
        <c:dLbls>
          <c:showLegendKey val="0"/>
          <c:showVal val="0"/>
          <c:showCatName val="0"/>
          <c:showSerName val="0"/>
          <c:showPercent val="0"/>
          <c:showBubbleSize val="0"/>
        </c:dLbls>
        <c:marker val="1"/>
        <c:smooth val="0"/>
        <c:axId val="1892003984"/>
        <c:axId val="1892010640"/>
      </c:lineChart>
      <c:dateAx>
        <c:axId val="189200398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10640"/>
        <c:crosses val="autoZero"/>
        <c:auto val="1"/>
        <c:lblOffset val="100"/>
        <c:baseTimeUnit val="days"/>
      </c:dateAx>
      <c:valAx>
        <c:axId val="1892010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0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a:t>
            </a:r>
            <a:r>
              <a:rPr lang="en-US" baseline="0"/>
              <a:t> 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EMC!$LE$1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EMC!$LE$2:$LE$57</c:f>
              <c:numCache>
                <c:formatCode>General</c:formatCode>
                <c:ptCount val="56"/>
                <c:pt idx="0">
                  <c:v>8.74</c:v>
                </c:pt>
                <c:pt idx="1">
                  <c:v>8.32</c:v>
                </c:pt>
                <c:pt idx="2">
                  <c:v>8.43</c:v>
                </c:pt>
                <c:pt idx="3">
                  <c:v>6.72</c:v>
                </c:pt>
                <c:pt idx="4">
                  <c:v>8.85</c:v>
                </c:pt>
                <c:pt idx="5">
                  <c:v>8.9700000000000006</c:v>
                </c:pt>
                <c:pt idx="6">
                  <c:v>8.86</c:v>
                </c:pt>
                <c:pt idx="7">
                  <c:v>8.8000000000000007</c:v>
                </c:pt>
                <c:pt idx="8">
                  <c:v>7.07</c:v>
                </c:pt>
                <c:pt idx="9">
                  <c:v>7.6</c:v>
                </c:pt>
                <c:pt idx="10">
                  <c:v>8.9499999999999993</c:v>
                </c:pt>
                <c:pt idx="11">
                  <c:v>8.25</c:v>
                </c:pt>
                <c:pt idx="12">
                  <c:v>9.57</c:v>
                </c:pt>
                <c:pt idx="13">
                  <c:v>9.1</c:v>
                </c:pt>
                <c:pt idx="14">
                  <c:v>8.4600000000000009</c:v>
                </c:pt>
                <c:pt idx="15">
                  <c:v>8.6199999999999992</c:v>
                </c:pt>
                <c:pt idx="16">
                  <c:v>#N/A</c:v>
                </c:pt>
                <c:pt idx="17">
                  <c:v>#N/A</c:v>
                </c:pt>
                <c:pt idx="18">
                  <c:v>8.24</c:v>
                </c:pt>
                <c:pt idx="19">
                  <c:v>8.51</c:v>
                </c:pt>
                <c:pt idx="20">
                  <c:v>8.4700000000000006</c:v>
                </c:pt>
                <c:pt idx="21">
                  <c:v>8.58</c:v>
                </c:pt>
                <c:pt idx="22">
                  <c:v>8.48</c:v>
                </c:pt>
                <c:pt idx="23">
                  <c:v>#N/A</c:v>
                </c:pt>
                <c:pt idx="24">
                  <c:v>#N/A</c:v>
                </c:pt>
                <c:pt idx="25">
                  <c:v>#N/A</c:v>
                </c:pt>
                <c:pt idx="26">
                  <c:v>#N/A</c:v>
                </c:pt>
                <c:pt idx="27">
                  <c:v>8.3800000000000008</c:v>
                </c:pt>
                <c:pt idx="28">
                  <c:v>#N/A</c:v>
                </c:pt>
                <c:pt idx="29">
                  <c:v>8.58</c:v>
                </c:pt>
                <c:pt idx="30">
                  <c:v>#N/A</c:v>
                </c:pt>
                <c:pt idx="31">
                  <c:v>8.51</c:v>
                </c:pt>
                <c:pt idx="32">
                  <c:v>8.64</c:v>
                </c:pt>
                <c:pt idx="33">
                  <c:v>#N/A</c:v>
                </c:pt>
                <c:pt idx="34">
                  <c:v>8.58</c:v>
                </c:pt>
                <c:pt idx="35">
                  <c:v>8.7200000000000006</c:v>
                </c:pt>
                <c:pt idx="36">
                  <c:v>8.6300000000000008</c:v>
                </c:pt>
                <c:pt idx="37">
                  <c:v>#N/A</c:v>
                </c:pt>
                <c:pt idx="38">
                  <c:v>8.64</c:v>
                </c:pt>
                <c:pt idx="39">
                  <c:v>8.6300000000000008</c:v>
                </c:pt>
                <c:pt idx="40">
                  <c:v>#N/A</c:v>
                </c:pt>
                <c:pt idx="41">
                  <c:v>#N/A</c:v>
                </c:pt>
                <c:pt idx="42">
                  <c:v>#N/A</c:v>
                </c:pt>
                <c:pt idx="43">
                  <c:v>8.4499999999999993</c:v>
                </c:pt>
                <c:pt idx="44">
                  <c:v>8.23</c:v>
                </c:pt>
                <c:pt idx="45">
                  <c:v>8.23</c:v>
                </c:pt>
              </c:numCache>
            </c:numRef>
          </c:val>
          <c:smooth val="0"/>
          <c:extLst>
            <c:ext xmlns:c16="http://schemas.microsoft.com/office/drawing/2014/chart" uri="{C3380CC4-5D6E-409C-BE32-E72D297353CC}">
              <c16:uniqueId val="{00000000-4672-4AF3-8ABE-CE8B7A3BA754}"/>
            </c:ext>
          </c:extLst>
        </c:ser>
        <c:ser>
          <c:idx val="1"/>
          <c:order val="1"/>
          <c:tx>
            <c:strRef>
              <c:f>EMC!$MP$1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EMC!$KZ$2:$KZ$57</c:f>
              <c:numCache>
                <c:formatCode>m/d/yyyy</c:formatCode>
                <c:ptCount val="5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EMC!$MP$2:$MP$58</c:f>
              <c:numCache>
                <c:formatCode>General</c:formatCode>
                <c:ptCount val="57"/>
                <c:pt idx="0">
                  <c:v>8.5399999999999991</c:v>
                </c:pt>
                <c:pt idx="1">
                  <c:v>#N/A</c:v>
                </c:pt>
                <c:pt idx="2">
                  <c:v>8.39</c:v>
                </c:pt>
                <c:pt idx="3">
                  <c:v>6.41</c:v>
                </c:pt>
                <c:pt idx="4">
                  <c:v>9.02</c:v>
                </c:pt>
                <c:pt idx="5">
                  <c:v>8.94</c:v>
                </c:pt>
                <c:pt idx="6">
                  <c:v>8.67</c:v>
                </c:pt>
                <c:pt idx="7">
                  <c:v>8.7799999999999994</c:v>
                </c:pt>
                <c:pt idx="8">
                  <c:v>6.99</c:v>
                </c:pt>
                <c:pt idx="9">
                  <c:v>7.48</c:v>
                </c:pt>
                <c:pt idx="10">
                  <c:v>8.85</c:v>
                </c:pt>
                <c:pt idx="11">
                  <c:v>8.6999999999999993</c:v>
                </c:pt>
                <c:pt idx="12">
                  <c:v>9.4</c:v>
                </c:pt>
                <c:pt idx="13">
                  <c:v>8.2799999999999994</c:v>
                </c:pt>
                <c:pt idx="14">
                  <c:v>6.92</c:v>
                </c:pt>
                <c:pt idx="15">
                  <c:v>7.81</c:v>
                </c:pt>
                <c:pt idx="16">
                  <c:v>#N/A</c:v>
                </c:pt>
                <c:pt idx="17">
                  <c:v>#N/A</c:v>
                </c:pt>
                <c:pt idx="18">
                  <c:v>8.17</c:v>
                </c:pt>
                <c:pt idx="19">
                  <c:v>8.52</c:v>
                </c:pt>
                <c:pt idx="20">
                  <c:v>8.4700000000000006</c:v>
                </c:pt>
                <c:pt idx="21">
                  <c:v>8.5399999999999991</c:v>
                </c:pt>
                <c:pt idx="22">
                  <c:v>8.7799999999999994</c:v>
                </c:pt>
                <c:pt idx="23">
                  <c:v>#N/A</c:v>
                </c:pt>
                <c:pt idx="24">
                  <c:v>#N/A</c:v>
                </c:pt>
                <c:pt idx="25">
                  <c:v>#N/A</c:v>
                </c:pt>
                <c:pt idx="26">
                  <c:v>#N/A</c:v>
                </c:pt>
                <c:pt idx="27">
                  <c:v>8.39</c:v>
                </c:pt>
                <c:pt idx="28">
                  <c:v>#N/A</c:v>
                </c:pt>
                <c:pt idx="29">
                  <c:v>8.65</c:v>
                </c:pt>
                <c:pt idx="30">
                  <c:v>#N/A</c:v>
                </c:pt>
                <c:pt idx="31">
                  <c:v>8.5</c:v>
                </c:pt>
                <c:pt idx="32">
                  <c:v>8.49</c:v>
                </c:pt>
                <c:pt idx="33">
                  <c:v>#N/A</c:v>
                </c:pt>
                <c:pt idx="34">
                  <c:v>8.4700000000000006</c:v>
                </c:pt>
                <c:pt idx="35">
                  <c:v>8.67</c:v>
                </c:pt>
                <c:pt idx="36">
                  <c:v>8.5500000000000007</c:v>
                </c:pt>
                <c:pt idx="37">
                  <c:v>#N/A</c:v>
                </c:pt>
                <c:pt idx="38">
                  <c:v>8.3800000000000008</c:v>
                </c:pt>
                <c:pt idx="39">
                  <c:v>8.18</c:v>
                </c:pt>
                <c:pt idx="40">
                  <c:v>#N/A</c:v>
                </c:pt>
                <c:pt idx="41">
                  <c:v>#N/A</c:v>
                </c:pt>
                <c:pt idx="42">
                  <c:v>#N/A</c:v>
                </c:pt>
                <c:pt idx="43">
                  <c:v>8.17</c:v>
                </c:pt>
                <c:pt idx="44">
                  <c:v>8.2100000000000009</c:v>
                </c:pt>
                <c:pt idx="45">
                  <c:v>8.19</c:v>
                </c:pt>
              </c:numCache>
            </c:numRef>
          </c:val>
          <c:smooth val="0"/>
          <c:extLst>
            <c:ext xmlns:c16="http://schemas.microsoft.com/office/drawing/2014/chart" uri="{C3380CC4-5D6E-409C-BE32-E72D297353CC}">
              <c16:uniqueId val="{00000001-4672-4AF3-8ABE-CE8B7A3BA754}"/>
            </c:ext>
          </c:extLst>
        </c:ser>
        <c:dLbls>
          <c:showLegendKey val="0"/>
          <c:showVal val="0"/>
          <c:showCatName val="0"/>
          <c:showSerName val="0"/>
          <c:showPercent val="0"/>
          <c:showBubbleSize val="0"/>
        </c:dLbls>
        <c:marker val="1"/>
        <c:smooth val="0"/>
        <c:axId val="1464646096"/>
        <c:axId val="1464651088"/>
      </c:lineChart>
      <c:dateAx>
        <c:axId val="14646460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51088"/>
        <c:crosses val="autoZero"/>
        <c:auto val="1"/>
        <c:lblOffset val="100"/>
        <c:baseTimeUnit val="days"/>
      </c:dateAx>
      <c:valAx>
        <c:axId val="1464651088"/>
        <c:scaling>
          <c:orientation val="minMax"/>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6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EMC!$LF$1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EMC!$A$2:$A$54</c:f>
              <c:numCache>
                <c:formatCode>m/d/yyyy</c:formatCode>
                <c:ptCount val="5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EMC!$LF$2:$LF$57</c:f>
              <c:numCache>
                <c:formatCode>General</c:formatCode>
                <c:ptCount val="56"/>
                <c:pt idx="0">
                  <c:v>423</c:v>
                </c:pt>
                <c:pt idx="1">
                  <c:v>537</c:v>
                </c:pt>
                <c:pt idx="2">
                  <c:v>568</c:v>
                </c:pt>
                <c:pt idx="3">
                  <c:v>395</c:v>
                </c:pt>
                <c:pt idx="4">
                  <c:v>518</c:v>
                </c:pt>
                <c:pt idx="5">
                  <c:v>511</c:v>
                </c:pt>
                <c:pt idx="6">
                  <c:v>509</c:v>
                </c:pt>
                <c:pt idx="7">
                  <c:v>597</c:v>
                </c:pt>
                <c:pt idx="8">
                  <c:v>508</c:v>
                </c:pt>
                <c:pt idx="9">
                  <c:v>570</c:v>
                </c:pt>
                <c:pt idx="10">
                  <c:v>480</c:v>
                </c:pt>
                <c:pt idx="11">
                  <c:v>503</c:v>
                </c:pt>
                <c:pt idx="12">
                  <c:v>553</c:v>
                </c:pt>
                <c:pt idx="13">
                  <c:v>425</c:v>
                </c:pt>
                <c:pt idx="14">
                  <c:v>472</c:v>
                </c:pt>
                <c:pt idx="15">
                  <c:v>443</c:v>
                </c:pt>
                <c:pt idx="16">
                  <c:v>#N/A</c:v>
                </c:pt>
                <c:pt idx="17">
                  <c:v>#N/A</c:v>
                </c:pt>
                <c:pt idx="18">
                  <c:v>631</c:v>
                </c:pt>
                <c:pt idx="19">
                  <c:v>594</c:v>
                </c:pt>
                <c:pt idx="20">
                  <c:v>619</c:v>
                </c:pt>
                <c:pt idx="21">
                  <c:v>638</c:v>
                </c:pt>
                <c:pt idx="22">
                  <c:v>595</c:v>
                </c:pt>
                <c:pt idx="23">
                  <c:v>#N/A</c:v>
                </c:pt>
                <c:pt idx="24">
                  <c:v>#N/A</c:v>
                </c:pt>
                <c:pt idx="25">
                  <c:v>#N/A</c:v>
                </c:pt>
                <c:pt idx="26">
                  <c:v>#N/A</c:v>
                </c:pt>
                <c:pt idx="27">
                  <c:v>564</c:v>
                </c:pt>
                <c:pt idx="28">
                  <c:v>#N/A</c:v>
                </c:pt>
                <c:pt idx="29">
                  <c:v>577</c:v>
                </c:pt>
                <c:pt idx="30">
                  <c:v>#N/A</c:v>
                </c:pt>
                <c:pt idx="31">
                  <c:v>597</c:v>
                </c:pt>
                <c:pt idx="32">
                  <c:v>461</c:v>
                </c:pt>
                <c:pt idx="33">
                  <c:v>#N/A</c:v>
                </c:pt>
                <c:pt idx="34">
                  <c:v>556</c:v>
                </c:pt>
                <c:pt idx="35">
                  <c:v>554</c:v>
                </c:pt>
                <c:pt idx="36">
                  <c:v>532</c:v>
                </c:pt>
                <c:pt idx="37">
                  <c:v>#N/A</c:v>
                </c:pt>
                <c:pt idx="38">
                  <c:v>495</c:v>
                </c:pt>
                <c:pt idx="39">
                  <c:v>461</c:v>
                </c:pt>
                <c:pt idx="40">
                  <c:v>#N/A</c:v>
                </c:pt>
                <c:pt idx="41">
                  <c:v>#N/A</c:v>
                </c:pt>
                <c:pt idx="42">
                  <c:v>#N/A</c:v>
                </c:pt>
                <c:pt idx="43">
                  <c:v>96</c:v>
                </c:pt>
                <c:pt idx="44">
                  <c:v>669</c:v>
                </c:pt>
                <c:pt idx="45">
                  <c:v>#N/A</c:v>
                </c:pt>
              </c:numCache>
            </c:numRef>
          </c:val>
          <c:smooth val="0"/>
          <c:extLst>
            <c:ext xmlns:c16="http://schemas.microsoft.com/office/drawing/2014/chart" uri="{C3380CC4-5D6E-409C-BE32-E72D297353CC}">
              <c16:uniqueId val="{00000000-124E-4F44-A5E0-3FA1622096E4}"/>
            </c:ext>
          </c:extLst>
        </c:ser>
        <c:ser>
          <c:idx val="1"/>
          <c:order val="1"/>
          <c:tx>
            <c:strRef>
              <c:f>EMC!$MQ$1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EMC!$A$2:$A$54</c:f>
              <c:numCache>
                <c:formatCode>m/d/yyyy</c:formatCode>
                <c:ptCount val="53"/>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EMC!$MQ$2:$MQ$58</c:f>
              <c:numCache>
                <c:formatCode>General</c:formatCode>
                <c:ptCount val="57"/>
                <c:pt idx="0">
                  <c:v>425</c:v>
                </c:pt>
                <c:pt idx="1">
                  <c:v>#N/A</c:v>
                </c:pt>
                <c:pt idx="2">
                  <c:v>540</c:v>
                </c:pt>
                <c:pt idx="3">
                  <c:v>511</c:v>
                </c:pt>
                <c:pt idx="4">
                  <c:v>570</c:v>
                </c:pt>
                <c:pt idx="5">
                  <c:v>563</c:v>
                </c:pt>
                <c:pt idx="6">
                  <c:v>517</c:v>
                </c:pt>
                <c:pt idx="7">
                  <c:v>457</c:v>
                </c:pt>
                <c:pt idx="8">
                  <c:v>491</c:v>
                </c:pt>
                <c:pt idx="9">
                  <c:v>546</c:v>
                </c:pt>
                <c:pt idx="10">
                  <c:v>519</c:v>
                </c:pt>
                <c:pt idx="11">
                  <c:v>560</c:v>
                </c:pt>
                <c:pt idx="12">
                  <c:v>588</c:v>
                </c:pt>
                <c:pt idx="13">
                  <c:v>575</c:v>
                </c:pt>
                <c:pt idx="14">
                  <c:v>488</c:v>
                </c:pt>
                <c:pt idx="15">
                  <c:v>433</c:v>
                </c:pt>
                <c:pt idx="16">
                  <c:v>#N/A</c:v>
                </c:pt>
                <c:pt idx="17">
                  <c:v>#N/A</c:v>
                </c:pt>
                <c:pt idx="18">
                  <c:v>644</c:v>
                </c:pt>
                <c:pt idx="19">
                  <c:v>620</c:v>
                </c:pt>
                <c:pt idx="20">
                  <c:v>599</c:v>
                </c:pt>
                <c:pt idx="21">
                  <c:v>620</c:v>
                </c:pt>
                <c:pt idx="22">
                  <c:v>651</c:v>
                </c:pt>
                <c:pt idx="23">
                  <c:v>#N/A</c:v>
                </c:pt>
                <c:pt idx="24">
                  <c:v>#N/A</c:v>
                </c:pt>
                <c:pt idx="25">
                  <c:v>#N/A</c:v>
                </c:pt>
                <c:pt idx="26">
                  <c:v>#N/A</c:v>
                </c:pt>
                <c:pt idx="27">
                  <c:v>557</c:v>
                </c:pt>
                <c:pt idx="28">
                  <c:v>#N/A</c:v>
                </c:pt>
                <c:pt idx="29">
                  <c:v>543</c:v>
                </c:pt>
                <c:pt idx="30">
                  <c:v>#N/A</c:v>
                </c:pt>
                <c:pt idx="31">
                  <c:v>596</c:v>
                </c:pt>
                <c:pt idx="32">
                  <c:v>460</c:v>
                </c:pt>
                <c:pt idx="33">
                  <c:v>#N/A</c:v>
                </c:pt>
                <c:pt idx="34">
                  <c:v>551</c:v>
                </c:pt>
                <c:pt idx="35">
                  <c:v>508</c:v>
                </c:pt>
                <c:pt idx="36">
                  <c:v>484</c:v>
                </c:pt>
                <c:pt idx="37">
                  <c:v>#N/A</c:v>
                </c:pt>
                <c:pt idx="38">
                  <c:v>507</c:v>
                </c:pt>
                <c:pt idx="39">
                  <c:v>471</c:v>
                </c:pt>
                <c:pt idx="40">
                  <c:v>#N/A</c:v>
                </c:pt>
                <c:pt idx="41">
                  <c:v>#N/A</c:v>
                </c:pt>
                <c:pt idx="42">
                  <c:v>#N/A</c:v>
                </c:pt>
                <c:pt idx="43">
                  <c:v>98</c:v>
                </c:pt>
                <c:pt idx="44">
                  <c:v>644</c:v>
                </c:pt>
                <c:pt idx="45">
                  <c:v>#N/A</c:v>
                </c:pt>
              </c:numCache>
            </c:numRef>
          </c:val>
          <c:smooth val="0"/>
          <c:extLst>
            <c:ext xmlns:c16="http://schemas.microsoft.com/office/drawing/2014/chart" uri="{C3380CC4-5D6E-409C-BE32-E72D297353CC}">
              <c16:uniqueId val="{00000001-124E-4F44-A5E0-3FA1622096E4}"/>
            </c:ext>
          </c:extLst>
        </c:ser>
        <c:dLbls>
          <c:showLegendKey val="0"/>
          <c:showVal val="0"/>
          <c:showCatName val="0"/>
          <c:showSerName val="0"/>
          <c:showPercent val="0"/>
          <c:showBubbleSize val="0"/>
        </c:dLbls>
        <c:marker val="1"/>
        <c:smooth val="0"/>
        <c:axId val="1468637808"/>
        <c:axId val="1468647376"/>
      </c:lineChart>
      <c:dateAx>
        <c:axId val="14686378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47376"/>
        <c:crosses val="autoZero"/>
        <c:auto val="1"/>
        <c:lblOffset val="100"/>
        <c:baseTimeUnit val="days"/>
      </c:dateAx>
      <c:valAx>
        <c:axId val="1468647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3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EMC!$GI$1</c:f>
              <c:strCache>
                <c:ptCount val="1"/>
                <c:pt idx="0">
                  <c:v>DOC (mg/L) Diff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EMC!$GI$3:$GI$47</c:f>
              <c:numCache>
                <c:formatCode>General</c:formatCode>
                <c:ptCount val="45"/>
                <c:pt idx="0">
                  <c:v>4.9999999999999822E-2</c:v>
                </c:pt>
                <c:pt idx="1">
                  <c:v>#N/A</c:v>
                </c:pt>
                <c:pt idx="2">
                  <c:v>#N/A</c:v>
                </c:pt>
                <c:pt idx="3">
                  <c:v>1.0000000000000009E-2</c:v>
                </c:pt>
                <c:pt idx="4">
                  <c:v>4.0000000000000036E-2</c:v>
                </c:pt>
                <c:pt idx="5">
                  <c:v>2.0000000000000018E-2</c:v>
                </c:pt>
                <c:pt idx="6">
                  <c:v>-5.1000000000000156E-2</c:v>
                </c:pt>
                <c:pt idx="7">
                  <c:v>-1.2999999999999901E-2</c:v>
                </c:pt>
                <c:pt idx="8">
                  <c:v>5.0000000000001155E-3</c:v>
                </c:pt>
                <c:pt idx="9">
                  <c:v>5.2000000000000046E-2</c:v>
                </c:pt>
                <c:pt idx="10">
                  <c:v>0.11499999999999977</c:v>
                </c:pt>
                <c:pt idx="11">
                  <c:v>-0.31599999999999984</c:v>
                </c:pt>
                <c:pt idx="12">
                  <c:v>2.8000000000000025E-2</c:v>
                </c:pt>
                <c:pt idx="13">
                  <c:v>-9.6999999999999975E-2</c:v>
                </c:pt>
                <c:pt idx="14">
                  <c:v>5.2999999999999936E-2</c:v>
                </c:pt>
                <c:pt idx="15">
                  <c:v>-0.57699999999999996</c:v>
                </c:pt>
                <c:pt idx="16">
                  <c:v>-0.59199999999999964</c:v>
                </c:pt>
                <c:pt idx="17">
                  <c:v>-0.50100000000000033</c:v>
                </c:pt>
                <c:pt idx="18">
                  <c:v>6.2999999999999723E-2</c:v>
                </c:pt>
                <c:pt idx="19">
                  <c:v>-3.8000000000000256E-2</c:v>
                </c:pt>
                <c:pt idx="20">
                  <c:v>-3.8100000000000023E-2</c:v>
                </c:pt>
                <c:pt idx="21">
                  <c:v>#N/A</c:v>
                </c:pt>
                <c:pt idx="22">
                  <c:v>4.809999999999981E-2</c:v>
                </c:pt>
                <c:pt idx="23">
                  <c:v>-0.45740000000000003</c:v>
                </c:pt>
                <c:pt idx="24">
                  <c:v>4.0000000000000036E-3</c:v>
                </c:pt>
                <c:pt idx="25">
                  <c:v>1.3100000000000112E-2</c:v>
                </c:pt>
                <c:pt idx="26">
                  <c:v>2.7200641825245953E-2</c:v>
                </c:pt>
                <c:pt idx="27">
                  <c:v>#N/A</c:v>
                </c:pt>
                <c:pt idx="28">
                  <c:v>9.7075624332743082E-2</c:v>
                </c:pt>
                <c:pt idx="29">
                  <c:v>#N/A</c:v>
                </c:pt>
                <c:pt idx="30">
                  <c:v>4.4575541785443207E-2</c:v>
                </c:pt>
                <c:pt idx="31">
                  <c:v>9.8218319680976052E-4</c:v>
                </c:pt>
                <c:pt idx="32">
                  <c:v>6.6788457383070821E-2</c:v>
                </c:pt>
                <c:pt idx="33">
                  <c:v>-5.5984442218162567E-2</c:v>
                </c:pt>
                <c:pt idx="34">
                  <c:v>9.8218319680976052E-4</c:v>
                </c:pt>
                <c:pt idx="35">
                  <c:v>1.767929800000001E-2</c:v>
                </c:pt>
                <c:pt idx="36">
                  <c:v>9.8218320000000858E-3</c:v>
                </c:pt>
                <c:pt idx="37">
                  <c:v>-3.8624103000000076E-2</c:v>
                </c:pt>
                <c:pt idx="38">
                  <c:v>-0.19029435999999977</c:v>
                </c:pt>
                <c:pt idx="39">
                  <c:v>#N/A</c:v>
                </c:pt>
                <c:pt idx="40">
                  <c:v>-0.54679439899999993</c:v>
                </c:pt>
                <c:pt idx="41">
                  <c:v>7.2885927999999822E-2</c:v>
                </c:pt>
                <c:pt idx="42">
                  <c:v>-0.32611780499999998</c:v>
                </c:pt>
                <c:pt idx="43">
                  <c:v>5.1587920000000231E-2</c:v>
                </c:pt>
                <c:pt idx="44">
                  <c:v>7.2121250999999997E-2</c:v>
                </c:pt>
              </c:numCache>
            </c:numRef>
          </c:val>
          <c:smooth val="0"/>
          <c:extLst>
            <c:ext xmlns:c16="http://schemas.microsoft.com/office/drawing/2014/chart" uri="{C3380CC4-5D6E-409C-BE32-E72D297353CC}">
              <c16:uniqueId val="{00000000-3AF3-40FF-BCFB-D5A3619E3FA0}"/>
            </c:ext>
          </c:extLst>
        </c:ser>
        <c:dLbls>
          <c:showLegendKey val="0"/>
          <c:showVal val="0"/>
          <c:showCatName val="0"/>
          <c:showSerName val="0"/>
          <c:showPercent val="0"/>
          <c:showBubbleSize val="0"/>
        </c:dLbls>
        <c:marker val="1"/>
        <c:smooth val="0"/>
        <c:axId val="1013478351"/>
        <c:axId val="1013137231"/>
      </c:lineChart>
      <c:catAx>
        <c:axId val="1013478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37231"/>
        <c:crosses val="autoZero"/>
        <c:auto val="1"/>
        <c:lblAlgn val="ctr"/>
        <c:lblOffset val="100"/>
        <c:noMultiLvlLbl val="0"/>
      </c:catAx>
      <c:valAx>
        <c:axId val="101313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EMC!$PB$1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EMC!$PA$2:$PA$102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EMC!$PB$2:$PB$102</c:f>
              <c:numCache>
                <c:formatCode>0.00</c:formatCode>
                <c:ptCount val="101"/>
                <c:pt idx="0">
                  <c:v>7.97</c:v>
                </c:pt>
                <c:pt idx="1">
                  <c:v>7.8</c:v>
                </c:pt>
                <c:pt idx="2">
                  <c:v>8.0299999999999994</c:v>
                </c:pt>
                <c:pt idx="3">
                  <c:v>4.3499999999999996</c:v>
                </c:pt>
                <c:pt idx="4">
                  <c:v>8.01</c:v>
                </c:pt>
                <c:pt idx="5">
                  <c:v>8.07</c:v>
                </c:pt>
                <c:pt idx="6">
                  <c:v>8.93</c:v>
                </c:pt>
                <c:pt idx="7">
                  <c:v>8.19</c:v>
                </c:pt>
                <c:pt idx="8">
                  <c:v>#N/A</c:v>
                </c:pt>
                <c:pt idx="9">
                  <c:v>#N/A</c:v>
                </c:pt>
                <c:pt idx="10">
                  <c:v>#N/A</c:v>
                </c:pt>
                <c:pt idx="11">
                  <c:v>#N/A</c:v>
                </c:pt>
                <c:pt idx="12">
                  <c:v>#N/A</c:v>
                </c:pt>
                <c:pt idx="13">
                  <c:v>#N/A</c:v>
                </c:pt>
                <c:pt idx="14">
                  <c:v>#N/A</c:v>
                </c:pt>
                <c:pt idx="15">
                  <c:v>#N/A</c:v>
                </c:pt>
                <c:pt idx="16">
                  <c:v>#N/A</c:v>
                </c:pt>
                <c:pt idx="17">
                  <c:v>#N/A</c:v>
                </c:pt>
                <c:pt idx="18">
                  <c:v>7.75</c:v>
                </c:pt>
                <c:pt idx="19">
                  <c:v>7.74</c:v>
                </c:pt>
                <c:pt idx="20">
                  <c:v>7.78</c:v>
                </c:pt>
                <c:pt idx="21">
                  <c:v>#N/A</c:v>
                </c:pt>
                <c:pt idx="22">
                  <c:v>7.93</c:v>
                </c:pt>
                <c:pt idx="23">
                  <c:v>#N/A</c:v>
                </c:pt>
                <c:pt idx="24">
                  <c:v>#N/A</c:v>
                </c:pt>
                <c:pt idx="25">
                  <c:v>#N/A</c:v>
                </c:pt>
                <c:pt idx="26">
                  <c:v>#N/A</c:v>
                </c:pt>
                <c:pt idx="27">
                  <c:v>7.6</c:v>
                </c:pt>
                <c:pt idx="28">
                  <c:v>#N/A</c:v>
                </c:pt>
                <c:pt idx="29">
                  <c:v>7.65</c:v>
                </c:pt>
                <c:pt idx="30">
                  <c:v>#N/A</c:v>
                </c:pt>
                <c:pt idx="31">
                  <c:v>7.92</c:v>
                </c:pt>
                <c:pt idx="32">
                  <c:v>7.61</c:v>
                </c:pt>
                <c:pt idx="33">
                  <c:v>#N/A</c:v>
                </c:pt>
                <c:pt idx="34">
                  <c:v>7.56</c:v>
                </c:pt>
                <c:pt idx="35">
                  <c:v>#N/A</c:v>
                </c:pt>
                <c:pt idx="36">
                  <c:v>7.63</c:v>
                </c:pt>
                <c:pt idx="37">
                  <c:v>#N/A</c:v>
                </c:pt>
                <c:pt idx="38">
                  <c:v>7.73</c:v>
                </c:pt>
                <c:pt idx="39">
                  <c:v>7.61</c:v>
                </c:pt>
                <c:pt idx="40">
                  <c:v>#N/A</c:v>
                </c:pt>
                <c:pt idx="41">
                  <c:v>#N/A</c:v>
                </c:pt>
                <c:pt idx="42">
                  <c:v>#N/A</c:v>
                </c:pt>
                <c:pt idx="43">
                  <c:v>7.7</c:v>
                </c:pt>
                <c:pt idx="44">
                  <c:v>7.16</c:v>
                </c:pt>
                <c:pt idx="45">
                  <c:v>7.5</c:v>
                </c:pt>
              </c:numCache>
            </c:numRef>
          </c:val>
          <c:smooth val="0"/>
          <c:extLst>
            <c:ext xmlns:c16="http://schemas.microsoft.com/office/drawing/2014/chart" uri="{C3380CC4-5D6E-409C-BE32-E72D297353CC}">
              <c16:uniqueId val="{00000000-9170-4056-8AF0-BC06A749BD7B}"/>
            </c:ext>
          </c:extLst>
        </c:ser>
        <c:ser>
          <c:idx val="1"/>
          <c:order val="1"/>
          <c:tx>
            <c:strRef>
              <c:f>EMC!$PJ$1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EMC!$PA$2:$PA$102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EMC!$PJ$2:$PJ$102</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7.88</c:v>
                </c:pt>
                <c:pt idx="32">
                  <c:v>8.25</c:v>
                </c:pt>
                <c:pt idx="33">
                  <c:v>#N/A</c:v>
                </c:pt>
                <c:pt idx="34">
                  <c:v>8.2899999999999991</c:v>
                </c:pt>
                <c:pt idx="35">
                  <c:v>#N/A</c:v>
                </c:pt>
                <c:pt idx="36">
                  <c:v>8.1199999999999992</c:v>
                </c:pt>
                <c:pt idx="37">
                  <c:v>#N/A</c:v>
                </c:pt>
                <c:pt idx="38">
                  <c:v>7.9</c:v>
                </c:pt>
                <c:pt idx="39">
                  <c:v>#N/A</c:v>
                </c:pt>
                <c:pt idx="40">
                  <c:v>#N/A</c:v>
                </c:pt>
                <c:pt idx="41">
                  <c:v>#N/A</c:v>
                </c:pt>
                <c:pt idx="42">
                  <c:v>#N/A</c:v>
                </c:pt>
                <c:pt idx="43">
                  <c:v>#N/A</c:v>
                </c:pt>
                <c:pt idx="44">
                  <c:v>#N/A</c:v>
                </c:pt>
                <c:pt idx="45">
                  <c:v>7.75</c:v>
                </c:pt>
              </c:numCache>
            </c:numRef>
          </c:val>
          <c:smooth val="0"/>
          <c:extLst>
            <c:ext xmlns:c16="http://schemas.microsoft.com/office/drawing/2014/chart" uri="{C3380CC4-5D6E-409C-BE32-E72D297353CC}">
              <c16:uniqueId val="{00000001-9170-4056-8AF0-BC06A749BD7B}"/>
            </c:ext>
          </c:extLst>
        </c:ser>
        <c:dLbls>
          <c:showLegendKey val="0"/>
          <c:showVal val="0"/>
          <c:showCatName val="0"/>
          <c:showSerName val="0"/>
          <c:showPercent val="0"/>
          <c:showBubbleSize val="0"/>
        </c:dLbls>
        <c:marker val="1"/>
        <c:smooth val="0"/>
        <c:axId val="1492242336"/>
        <c:axId val="1938344176"/>
      </c:lineChart>
      <c:dateAx>
        <c:axId val="1492242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344176"/>
        <c:crosses val="autoZero"/>
        <c:auto val="1"/>
        <c:lblOffset val="100"/>
        <c:baseTimeUnit val="days"/>
      </c:dateAx>
      <c:valAx>
        <c:axId val="193834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4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a:t>
            </a:r>
            <a:r>
              <a:rPr lang="en-US" baseline="0"/>
              <a:t>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EMC!$PC$1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EMC!$PA$2:$PA$102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EMC!$PC$2:$PC$102</c:f>
              <c:numCache>
                <c:formatCode>General</c:formatCode>
                <c:ptCount val="101"/>
                <c:pt idx="0">
                  <c:v>418</c:v>
                </c:pt>
                <c:pt idx="1">
                  <c:v>633</c:v>
                </c:pt>
                <c:pt idx="2">
                  <c:v>834</c:v>
                </c:pt>
                <c:pt idx="3">
                  <c:v>640</c:v>
                </c:pt>
                <c:pt idx="4">
                  <c:v>642</c:v>
                </c:pt>
                <c:pt idx="5">
                  <c:v>703</c:v>
                </c:pt>
                <c:pt idx="6">
                  <c:v>621</c:v>
                </c:pt>
                <c:pt idx="7">
                  <c:v>717</c:v>
                </c:pt>
                <c:pt idx="8">
                  <c:v>#N/A</c:v>
                </c:pt>
                <c:pt idx="9">
                  <c:v>#N/A</c:v>
                </c:pt>
                <c:pt idx="10">
                  <c:v>#N/A</c:v>
                </c:pt>
                <c:pt idx="11">
                  <c:v>#N/A</c:v>
                </c:pt>
                <c:pt idx="12">
                  <c:v>#N/A</c:v>
                </c:pt>
                <c:pt idx="13">
                  <c:v>#N/A</c:v>
                </c:pt>
                <c:pt idx="14">
                  <c:v>#N/A</c:v>
                </c:pt>
                <c:pt idx="15">
                  <c:v>#N/A</c:v>
                </c:pt>
                <c:pt idx="16">
                  <c:v>#N/A</c:v>
                </c:pt>
                <c:pt idx="17">
                  <c:v>#N/A</c:v>
                </c:pt>
                <c:pt idx="18">
                  <c:v>618</c:v>
                </c:pt>
                <c:pt idx="19">
                  <c:v>801</c:v>
                </c:pt>
                <c:pt idx="20">
                  <c:v>834</c:v>
                </c:pt>
                <c:pt idx="21">
                  <c:v>#N/A</c:v>
                </c:pt>
                <c:pt idx="22">
                  <c:v>864</c:v>
                </c:pt>
                <c:pt idx="23">
                  <c:v>#N/A</c:v>
                </c:pt>
                <c:pt idx="24">
                  <c:v>#N/A</c:v>
                </c:pt>
                <c:pt idx="25">
                  <c:v>#N/A</c:v>
                </c:pt>
                <c:pt idx="26">
                  <c:v>#N/A</c:v>
                </c:pt>
                <c:pt idx="27">
                  <c:v>722</c:v>
                </c:pt>
                <c:pt idx="28">
                  <c:v>#N/A</c:v>
                </c:pt>
                <c:pt idx="29">
                  <c:v>704</c:v>
                </c:pt>
                <c:pt idx="30">
                  <c:v>#N/A</c:v>
                </c:pt>
                <c:pt idx="31">
                  <c:v>729</c:v>
                </c:pt>
                <c:pt idx="32">
                  <c:v>743</c:v>
                </c:pt>
                <c:pt idx="33">
                  <c:v>#N/A</c:v>
                </c:pt>
                <c:pt idx="34">
                  <c:v>746</c:v>
                </c:pt>
                <c:pt idx="35">
                  <c:v>#N/A</c:v>
                </c:pt>
                <c:pt idx="36">
                  <c:v>721</c:v>
                </c:pt>
                <c:pt idx="37">
                  <c:v>#N/A</c:v>
                </c:pt>
                <c:pt idx="38">
                  <c:v>540</c:v>
                </c:pt>
                <c:pt idx="39">
                  <c:v>800</c:v>
                </c:pt>
                <c:pt idx="40">
                  <c:v>#N/A</c:v>
                </c:pt>
                <c:pt idx="41">
                  <c:v>#N/A</c:v>
                </c:pt>
                <c:pt idx="42">
                  <c:v>#N/A</c:v>
                </c:pt>
                <c:pt idx="43">
                  <c:v>122</c:v>
                </c:pt>
                <c:pt idx="44">
                  <c:v>628</c:v>
                </c:pt>
                <c:pt idx="45">
                  <c:v>#N/A</c:v>
                </c:pt>
              </c:numCache>
            </c:numRef>
          </c:val>
          <c:smooth val="0"/>
          <c:extLst>
            <c:ext xmlns:c16="http://schemas.microsoft.com/office/drawing/2014/chart" uri="{C3380CC4-5D6E-409C-BE32-E72D297353CC}">
              <c16:uniqueId val="{00000000-175C-419A-A6F0-AA7D45B9308E}"/>
            </c:ext>
          </c:extLst>
        </c:ser>
        <c:ser>
          <c:idx val="1"/>
          <c:order val="1"/>
          <c:tx>
            <c:strRef>
              <c:f>EMC!$PK$1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EMC!$PA$2:$PA$102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EMC!$PK$2:$PK$102</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786</c:v>
                </c:pt>
                <c:pt idx="32">
                  <c:v>897</c:v>
                </c:pt>
                <c:pt idx="33">
                  <c:v>#N/A</c:v>
                </c:pt>
                <c:pt idx="34">
                  <c:v>907</c:v>
                </c:pt>
                <c:pt idx="35">
                  <c:v>#N/A</c:v>
                </c:pt>
                <c:pt idx="36">
                  <c:v>954</c:v>
                </c:pt>
                <c:pt idx="37">
                  <c:v>#N/A</c:v>
                </c:pt>
                <c:pt idx="38">
                  <c:v>955</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175C-419A-A6F0-AA7D45B9308E}"/>
            </c:ext>
          </c:extLst>
        </c:ser>
        <c:dLbls>
          <c:showLegendKey val="0"/>
          <c:showVal val="0"/>
          <c:showCatName val="0"/>
          <c:showSerName val="0"/>
          <c:showPercent val="0"/>
          <c:showBubbleSize val="0"/>
        </c:dLbls>
        <c:marker val="1"/>
        <c:smooth val="0"/>
        <c:axId val="2069553696"/>
        <c:axId val="2078028016"/>
      </c:lineChart>
      <c:dateAx>
        <c:axId val="20695536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028016"/>
        <c:crosses val="autoZero"/>
        <c:auto val="1"/>
        <c:lblOffset val="100"/>
        <c:baseTimeUnit val="days"/>
      </c:dateAx>
      <c:valAx>
        <c:axId val="207802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a:t>
                </a:r>
                <a:r>
                  <a:rPr lang="en-US" baseline="0"/>
                  <a:t>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53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EMC!$PD$1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EMC!$PA$2:$PA$68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EMC!$PD$2:$PD$68</c:f>
              <c:numCache>
                <c:formatCode>General</c:formatCode>
                <c:ptCount val="67"/>
                <c:pt idx="0">
                  <c:v>2.6800000000000001E-2</c:v>
                </c:pt>
                <c:pt idx="1">
                  <c:v>3.2199999999999999E-2</c:v>
                </c:pt>
                <c:pt idx="2">
                  <c:v>3.34</c:v>
                </c:pt>
                <c:pt idx="3">
                  <c:v>3.35</c:v>
                </c:pt>
                <c:pt idx="4">
                  <c:v>3.54</c:v>
                </c:pt>
                <c:pt idx="5">
                  <c:v>4.93</c:v>
                </c:pt>
                <c:pt idx="6">
                  <c:v>6.1</c:v>
                </c:pt>
                <c:pt idx="7">
                  <c:v>4.5</c:v>
                </c:pt>
                <c:pt idx="8">
                  <c:v>#N/A</c:v>
                </c:pt>
                <c:pt idx="9">
                  <c:v>#N/A</c:v>
                </c:pt>
                <c:pt idx="10">
                  <c:v>#N/A</c:v>
                </c:pt>
                <c:pt idx="11">
                  <c:v>#N/A</c:v>
                </c:pt>
                <c:pt idx="12">
                  <c:v>#N/A</c:v>
                </c:pt>
                <c:pt idx="13">
                  <c:v>#N/A</c:v>
                </c:pt>
                <c:pt idx="14">
                  <c:v>#N/A</c:v>
                </c:pt>
                <c:pt idx="15">
                  <c:v>#N/A</c:v>
                </c:pt>
                <c:pt idx="16">
                  <c:v>#N/A</c:v>
                </c:pt>
                <c:pt idx="17">
                  <c:v>1.8700000000000001E-2</c:v>
                </c:pt>
                <c:pt idx="18">
                  <c:v>2.9000000000000001E-2</c:v>
                </c:pt>
                <c:pt idx="19">
                  <c:v>0.159</c:v>
                </c:pt>
                <c:pt idx="20">
                  <c:v>0.11899999999999999</c:v>
                </c:pt>
                <c:pt idx="21">
                  <c:v>#N/A</c:v>
                </c:pt>
                <c:pt idx="22">
                  <c:v>0.54400000000000004</c:v>
                </c:pt>
                <c:pt idx="23">
                  <c:v>6.2</c:v>
                </c:pt>
                <c:pt idx="24">
                  <c:v>6.29</c:v>
                </c:pt>
                <c:pt idx="25">
                  <c:v>1.68</c:v>
                </c:pt>
                <c:pt idx="26">
                  <c:v>#N/A</c:v>
                </c:pt>
                <c:pt idx="27">
                  <c:v>2.61</c:v>
                </c:pt>
                <c:pt idx="28">
                  <c:v>#N/A</c:v>
                </c:pt>
                <c:pt idx="29">
                  <c:v>0.86899999999999999</c:v>
                </c:pt>
                <c:pt idx="30">
                  <c:v>#N/A</c:v>
                </c:pt>
                <c:pt idx="31">
                  <c:v>#N/A</c:v>
                </c:pt>
                <c:pt idx="32">
                  <c:v>0.94199999999999995</c:v>
                </c:pt>
                <c:pt idx="33">
                  <c:v>#N/A</c:v>
                </c:pt>
                <c:pt idx="34">
                  <c:v>0.64400000000000002</c:v>
                </c:pt>
                <c:pt idx="35">
                  <c:v>#N/A</c:v>
                </c:pt>
                <c:pt idx="36">
                  <c:v>1.69</c:v>
                </c:pt>
                <c:pt idx="37">
                  <c:v>#N/A</c:v>
                </c:pt>
                <c:pt idx="38">
                  <c:v>0.42199999999999999</c:v>
                </c:pt>
                <c:pt idx="39">
                  <c:v>1.67</c:v>
                </c:pt>
                <c:pt idx="40">
                  <c:v>#N/A</c:v>
                </c:pt>
                <c:pt idx="41">
                  <c:v>#N/A</c:v>
                </c:pt>
                <c:pt idx="42">
                  <c:v>1.61E-2</c:v>
                </c:pt>
                <c:pt idx="43">
                  <c:v>1.4E-2</c:v>
                </c:pt>
                <c:pt idx="44">
                  <c:v>1.44E-2</c:v>
                </c:pt>
                <c:pt idx="45">
                  <c:v>6.3799999999999996E-2</c:v>
                </c:pt>
              </c:numCache>
            </c:numRef>
          </c:val>
          <c:smooth val="0"/>
          <c:extLst>
            <c:ext xmlns:c16="http://schemas.microsoft.com/office/drawing/2014/chart" uri="{C3380CC4-5D6E-409C-BE32-E72D297353CC}">
              <c16:uniqueId val="{00000000-CA8F-4922-96AE-7FBFDC95E289}"/>
            </c:ext>
          </c:extLst>
        </c:ser>
        <c:ser>
          <c:idx val="1"/>
          <c:order val="1"/>
          <c:tx>
            <c:strRef>
              <c:f>EMC!$PL$1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EMC!$PA$2:$PA$68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EMC!$PL$2:$PL$68</c:f>
              <c:numCache>
                <c:formatCode>General</c:formatCode>
                <c:ptCount val="6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6.6299999999999998E-2</c:v>
                </c:pt>
                <c:pt idx="18">
                  <c:v>6.4100000000000004E-2</c:v>
                </c:pt>
                <c:pt idx="19">
                  <c:v>3.7699999999999997E-2</c:v>
                </c:pt>
                <c:pt idx="20">
                  <c:v>2.24E-2</c:v>
                </c:pt>
                <c:pt idx="21">
                  <c:v>#N/A</c:v>
                </c:pt>
                <c:pt idx="22">
                  <c:v>1.35E-2</c:v>
                </c:pt>
                <c:pt idx="23">
                  <c:v>1.5100000000000001E-2</c:v>
                </c:pt>
                <c:pt idx="24">
                  <c:v>2.6700000000000002E-2</c:v>
                </c:pt>
                <c:pt idx="25">
                  <c:v>1.5100000000000001E-2</c:v>
                </c:pt>
                <c:pt idx="26">
                  <c:v>#N/A</c:v>
                </c:pt>
                <c:pt idx="27">
                  <c:v>1.7600000000000001E-2</c:v>
                </c:pt>
                <c:pt idx="28">
                  <c:v>#N/A</c:v>
                </c:pt>
                <c:pt idx="29">
                  <c:v>1.4999999999999999E-2</c:v>
                </c:pt>
                <c:pt idx="30">
                  <c:v>#N/A</c:v>
                </c:pt>
                <c:pt idx="31">
                  <c:v>0</c:v>
                </c:pt>
                <c:pt idx="32">
                  <c:v>1.5299999999999999E-2</c:v>
                </c:pt>
                <c:pt idx="33">
                  <c:v>#N/A</c:v>
                </c:pt>
                <c:pt idx="34">
                  <c:v>1.54E-2</c:v>
                </c:pt>
                <c:pt idx="35">
                  <c:v>0</c:v>
                </c:pt>
                <c:pt idx="36">
                  <c:v>3.95E-2</c:v>
                </c:pt>
                <c:pt idx="37">
                  <c:v>#N/A</c:v>
                </c:pt>
                <c:pt idx="38">
                  <c:v>1.3299999999999999E-2</c:v>
                </c:pt>
                <c:pt idx="39">
                  <c:v>#N/A</c:v>
                </c:pt>
                <c:pt idx="40">
                  <c:v>#N/A</c:v>
                </c:pt>
                <c:pt idx="41">
                  <c:v>#N/A</c:v>
                </c:pt>
                <c:pt idx="42">
                  <c:v>#N/A</c:v>
                </c:pt>
                <c:pt idx="43">
                  <c:v>#N/A</c:v>
                </c:pt>
                <c:pt idx="44">
                  <c:v>#N/A</c:v>
                </c:pt>
                <c:pt idx="45">
                  <c:v>8.92</c:v>
                </c:pt>
              </c:numCache>
            </c:numRef>
          </c:val>
          <c:smooth val="0"/>
          <c:extLst>
            <c:ext xmlns:c16="http://schemas.microsoft.com/office/drawing/2014/chart" uri="{C3380CC4-5D6E-409C-BE32-E72D297353CC}">
              <c16:uniqueId val="{00000001-CA8F-4922-96AE-7FBFDC95E289}"/>
            </c:ext>
          </c:extLst>
        </c:ser>
        <c:dLbls>
          <c:showLegendKey val="0"/>
          <c:showVal val="0"/>
          <c:showCatName val="0"/>
          <c:showSerName val="0"/>
          <c:showPercent val="0"/>
          <c:showBubbleSize val="0"/>
        </c:dLbls>
        <c:marker val="1"/>
        <c:smooth val="0"/>
        <c:axId val="1909780192"/>
        <c:axId val="1950703040"/>
      </c:lineChart>
      <c:dateAx>
        <c:axId val="19097801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03040"/>
        <c:crosses val="autoZero"/>
        <c:auto val="1"/>
        <c:lblOffset val="100"/>
        <c:baseTimeUnit val="days"/>
      </c:dateAx>
      <c:valAx>
        <c:axId val="195070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8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EMC!$PF$1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EMC!$PF$2:$PF$68</c:f>
              <c:numCache>
                <c:formatCode>0.00</c:formatCode>
                <c:ptCount val="67"/>
                <c:pt idx="0">
                  <c:v>1.79</c:v>
                </c:pt>
                <c:pt idx="1">
                  <c:v>1.61</c:v>
                </c:pt>
                <c:pt idx="2">
                  <c:v>1.43</c:v>
                </c:pt>
                <c:pt idx="3">
                  <c:v>1.89</c:v>
                </c:pt>
                <c:pt idx="4">
                  <c:v>1.67</c:v>
                </c:pt>
                <c:pt idx="5">
                  <c:v>1.28</c:v>
                </c:pt>
                <c:pt idx="6">
                  <c:v>1.17</c:v>
                </c:pt>
                <c:pt idx="7">
                  <c:v>1.1319999999999999</c:v>
                </c:pt>
                <c:pt idx="8">
                  <c:v>#N/A</c:v>
                </c:pt>
                <c:pt idx="9">
                  <c:v>#N/A</c:v>
                </c:pt>
                <c:pt idx="10">
                  <c:v>#N/A</c:v>
                </c:pt>
                <c:pt idx="11">
                  <c:v>#N/A</c:v>
                </c:pt>
                <c:pt idx="12">
                  <c:v>#N/A</c:v>
                </c:pt>
                <c:pt idx="13">
                  <c:v>#N/A</c:v>
                </c:pt>
                <c:pt idx="14">
                  <c:v>#N/A</c:v>
                </c:pt>
                <c:pt idx="15">
                  <c:v>#N/A</c:v>
                </c:pt>
                <c:pt idx="16">
                  <c:v>#N/A</c:v>
                </c:pt>
                <c:pt idx="17">
                  <c:v>1.456</c:v>
                </c:pt>
                <c:pt idx="18">
                  <c:v>1.516</c:v>
                </c:pt>
                <c:pt idx="19">
                  <c:v>1.4390000000000001</c:v>
                </c:pt>
                <c:pt idx="20">
                  <c:v>1.65</c:v>
                </c:pt>
                <c:pt idx="21">
                  <c:v>#N/A</c:v>
                </c:pt>
                <c:pt idx="22">
                  <c:v>1.359</c:v>
                </c:pt>
                <c:pt idx="23">
                  <c:v>3.6318000000000001</c:v>
                </c:pt>
                <c:pt idx="24">
                  <c:v>1.8918999999999999</c:v>
                </c:pt>
                <c:pt idx="25">
                  <c:v>1.3045</c:v>
                </c:pt>
                <c:pt idx="26">
                  <c:v>#N/A</c:v>
                </c:pt>
                <c:pt idx="27">
                  <c:v>1.2078275570892933</c:v>
                </c:pt>
                <c:pt idx="28">
                  <c:v>#N/A</c:v>
                </c:pt>
                <c:pt idx="29">
                  <c:v>1.6657494744488597</c:v>
                </c:pt>
                <c:pt idx="30">
                  <c:v>#N/A</c:v>
                </c:pt>
                <c:pt idx="31">
                  <c:v>1.3913622505695766</c:v>
                </c:pt>
                <c:pt idx="32">
                  <c:v>1.4492986120660114</c:v>
                </c:pt>
                <c:pt idx="33">
                  <c:v>#N/A</c:v>
                </c:pt>
                <c:pt idx="34">
                  <c:v>1.4934968559224553</c:v>
                </c:pt>
                <c:pt idx="35">
                  <c:v>#N/A</c:v>
                </c:pt>
                <c:pt idx="36">
                  <c:v>1.4483164289999999</c:v>
                </c:pt>
                <c:pt idx="37">
                  <c:v>#N/A</c:v>
                </c:pt>
                <c:pt idx="38">
                  <c:v>1.7172652879999999</c:v>
                </c:pt>
                <c:pt idx="39">
                  <c:v>1.4440704150000001</c:v>
                </c:pt>
                <c:pt idx="40">
                  <c:v>#N/A</c:v>
                </c:pt>
                <c:pt idx="41">
                  <c:v>#N/A</c:v>
                </c:pt>
                <c:pt idx="42">
                  <c:v>1.4739096410000001</c:v>
                </c:pt>
                <c:pt idx="43">
                  <c:v>1.5075493</c:v>
                </c:pt>
                <c:pt idx="44">
                  <c:v>1.675754824</c:v>
                </c:pt>
                <c:pt idx="45">
                  <c:v>1.4911148649999999</c:v>
                </c:pt>
              </c:numCache>
            </c:numRef>
          </c:val>
          <c:smooth val="0"/>
          <c:extLst>
            <c:ext xmlns:c16="http://schemas.microsoft.com/office/drawing/2014/chart" uri="{C3380CC4-5D6E-409C-BE32-E72D297353CC}">
              <c16:uniqueId val="{00000000-530B-46BF-9AC7-24D34CC23451}"/>
            </c:ext>
          </c:extLst>
        </c:ser>
        <c:ser>
          <c:idx val="1"/>
          <c:order val="1"/>
          <c:tx>
            <c:strRef>
              <c:f>EMC!$PN$1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EMC!$A$2:$A$68</c:f>
              <c:numCache>
                <c:formatCode>m/d/yyyy</c:formatCode>
                <c:ptCount val="67"/>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EMC!$PN$2:$PN$68</c:f>
              <c:numCache>
                <c:formatCode>General</c:formatCode>
                <c:ptCount val="6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5.2169999999999996</c:v>
                </c:pt>
                <c:pt idx="18">
                  <c:v>9.0640000000000001</c:v>
                </c:pt>
                <c:pt idx="19">
                  <c:v>4.6349999999999998</c:v>
                </c:pt>
                <c:pt idx="20">
                  <c:v>3.1869999999999998</c:v>
                </c:pt>
                <c:pt idx="21">
                  <c:v>#N/A</c:v>
                </c:pt>
                <c:pt idx="22">
                  <c:v>1.5024</c:v>
                </c:pt>
                <c:pt idx="23">
                  <c:v>0</c:v>
                </c:pt>
                <c:pt idx="24">
                  <c:v>1.5</c:v>
                </c:pt>
                <c:pt idx="25">
                  <c:v>4.4659000000000004</c:v>
                </c:pt>
                <c:pt idx="26">
                  <c:v>#N/A</c:v>
                </c:pt>
                <c:pt idx="27">
                  <c:v>1.4435664529080876</c:v>
                </c:pt>
                <c:pt idx="28">
                  <c:v>#N/A</c:v>
                </c:pt>
                <c:pt idx="29">
                  <c:v>1.2625884631894078</c:v>
                </c:pt>
                <c:pt idx="30">
                  <c:v>#N/A</c:v>
                </c:pt>
                <c:pt idx="31">
                  <c:v>1.2170223538087326</c:v>
                </c:pt>
                <c:pt idx="32">
                  <c:v>1.5209979854331317</c:v>
                </c:pt>
                <c:pt idx="33">
                  <c:v>#N/A</c:v>
                </c:pt>
                <c:pt idx="34">
                  <c:v>1.9953924694922984</c:v>
                </c:pt>
                <c:pt idx="35">
                  <c:v>0</c:v>
                </c:pt>
                <c:pt idx="36">
                  <c:v>2.5149673809999999</c:v>
                </c:pt>
                <c:pt idx="37">
                  <c:v>#N/A</c:v>
                </c:pt>
                <c:pt idx="38">
                  <c:v>4.6197252979999996</c:v>
                </c:pt>
                <c:pt idx="39">
                  <c:v>#N/A</c:v>
                </c:pt>
                <c:pt idx="40">
                  <c:v>#N/A</c:v>
                </c:pt>
                <c:pt idx="41">
                  <c:v>#N/A</c:v>
                </c:pt>
                <c:pt idx="42">
                  <c:v>#N/A</c:v>
                </c:pt>
                <c:pt idx="43">
                  <c:v>#N/A</c:v>
                </c:pt>
                <c:pt idx="44">
                  <c:v>#N/A</c:v>
                </c:pt>
                <c:pt idx="45">
                  <c:v>2.9193188120000002</c:v>
                </c:pt>
              </c:numCache>
            </c:numRef>
          </c:val>
          <c:smooth val="0"/>
          <c:extLst>
            <c:ext xmlns:c16="http://schemas.microsoft.com/office/drawing/2014/chart" uri="{C3380CC4-5D6E-409C-BE32-E72D297353CC}">
              <c16:uniqueId val="{00000001-530B-46BF-9AC7-24D34CC23451}"/>
            </c:ext>
          </c:extLst>
        </c:ser>
        <c:dLbls>
          <c:showLegendKey val="0"/>
          <c:showVal val="0"/>
          <c:showCatName val="0"/>
          <c:showSerName val="0"/>
          <c:showPercent val="0"/>
          <c:showBubbleSize val="0"/>
        </c:dLbls>
        <c:marker val="1"/>
        <c:smooth val="0"/>
        <c:axId val="1830727648"/>
        <c:axId val="2078629856"/>
      </c:lineChart>
      <c:dateAx>
        <c:axId val="18307276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29856"/>
        <c:crosses val="autoZero"/>
        <c:auto val="1"/>
        <c:lblOffset val="100"/>
        <c:baseTimeUnit val="days"/>
      </c:dateAx>
      <c:valAx>
        <c:axId val="207862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727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EMC!$QD$1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EMC!$QD$2:$QD$85</c:f>
              <c:numCache>
                <c:formatCode>General</c:formatCode>
                <c:ptCount val="84"/>
                <c:pt idx="0">
                  <c:v>4.01</c:v>
                </c:pt>
                <c:pt idx="1">
                  <c:v>4.51</c:v>
                </c:pt>
                <c:pt idx="2">
                  <c:v>3.48</c:v>
                </c:pt>
                <c:pt idx="3">
                  <c:v>3.88</c:v>
                </c:pt>
                <c:pt idx="4">
                  <c:v>3.47</c:v>
                </c:pt>
                <c:pt idx="5">
                  <c:v>3.58</c:v>
                </c:pt>
                <c:pt idx="6">
                  <c:v>4.5</c:v>
                </c:pt>
                <c:pt idx="7">
                  <c:v>-3.31</c:v>
                </c:pt>
                <c:pt idx="8">
                  <c:v>#N/A</c:v>
                </c:pt>
                <c:pt idx="9">
                  <c:v>#N/A</c:v>
                </c:pt>
                <c:pt idx="10">
                  <c:v>#N/A</c:v>
                </c:pt>
                <c:pt idx="11">
                  <c:v>#N/A</c:v>
                </c:pt>
                <c:pt idx="12">
                  <c:v>#N/A</c:v>
                </c:pt>
                <c:pt idx="13">
                  <c:v>#N/A</c:v>
                </c:pt>
                <c:pt idx="14">
                  <c:v>#N/A</c:v>
                </c:pt>
                <c:pt idx="15">
                  <c:v>#N/A</c:v>
                </c:pt>
                <c:pt idx="16">
                  <c:v>#N/A</c:v>
                </c:pt>
                <c:pt idx="17">
                  <c:v>5.0599999999999996</c:v>
                </c:pt>
                <c:pt idx="18">
                  <c:v>5.23</c:v>
                </c:pt>
                <c:pt idx="19">
                  <c:v>4.46</c:v>
                </c:pt>
                <c:pt idx="20">
                  <c:v>4.9000000000000004</c:v>
                </c:pt>
                <c:pt idx="21">
                  <c:v>#N/A</c:v>
                </c:pt>
                <c:pt idx="22">
                  <c:v>6.4</c:v>
                </c:pt>
                <c:pt idx="23">
                  <c:v>7.44</c:v>
                </c:pt>
                <c:pt idx="24">
                  <c:v>#N/A</c:v>
                </c:pt>
                <c:pt idx="25">
                  <c:v>6.26</c:v>
                </c:pt>
                <c:pt idx="26">
                  <c:v>5.13</c:v>
                </c:pt>
                <c:pt idx="27">
                  <c:v>#N/A</c:v>
                </c:pt>
                <c:pt idx="28">
                  <c:v>#N/A</c:v>
                </c:pt>
                <c:pt idx="29">
                  <c:v>4.97</c:v>
                </c:pt>
                <c:pt idx="30">
                  <c:v>#N/A</c:v>
                </c:pt>
                <c:pt idx="31">
                  <c:v>#N/A</c:v>
                </c:pt>
                <c:pt idx="32">
                  <c:v>6.07</c:v>
                </c:pt>
                <c:pt idx="33">
                  <c:v>#N/A</c:v>
                </c:pt>
                <c:pt idx="34">
                  <c:v>6.54</c:v>
                </c:pt>
                <c:pt idx="35">
                  <c:v>#N/A</c:v>
                </c:pt>
                <c:pt idx="36">
                  <c:v>6.47</c:v>
                </c:pt>
                <c:pt idx="37">
                  <c:v>#N/A</c:v>
                </c:pt>
                <c:pt idx="38">
                  <c:v>5.83</c:v>
                </c:pt>
                <c:pt idx="39">
                  <c:v>5.66</c:v>
                </c:pt>
                <c:pt idx="40">
                  <c:v>#N/A</c:v>
                </c:pt>
                <c:pt idx="41">
                  <c:v>#N/A</c:v>
                </c:pt>
                <c:pt idx="42">
                  <c:v>3.91</c:v>
                </c:pt>
                <c:pt idx="43">
                  <c:v>2.73</c:v>
                </c:pt>
                <c:pt idx="44">
                  <c:v>3.61</c:v>
                </c:pt>
                <c:pt idx="45">
                  <c:v>4.29</c:v>
                </c:pt>
              </c:numCache>
            </c:numRef>
          </c:val>
          <c:smooth val="0"/>
          <c:extLst>
            <c:ext xmlns:c16="http://schemas.microsoft.com/office/drawing/2014/chart" uri="{C3380CC4-5D6E-409C-BE32-E72D297353CC}">
              <c16:uniqueId val="{00000000-0720-4C7E-BAA6-37CE2061B511}"/>
            </c:ext>
          </c:extLst>
        </c:ser>
        <c:ser>
          <c:idx val="1"/>
          <c:order val="1"/>
          <c:tx>
            <c:strRef>
              <c:f>EMC!$QM$1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EMC!$QM$2:$QM$85</c:f>
              <c:numCache>
                <c:formatCode>General</c:formatCode>
                <c:ptCount val="84"/>
                <c:pt idx="0">
                  <c:v>#N/A</c:v>
                </c:pt>
                <c:pt idx="1">
                  <c:v>4.76</c:v>
                </c:pt>
                <c:pt idx="2">
                  <c:v>3.69</c:v>
                </c:pt>
                <c:pt idx="3">
                  <c:v>4.45</c:v>
                </c:pt>
                <c:pt idx="4">
                  <c:v>3.2</c:v>
                </c:pt>
                <c:pt idx="5">
                  <c:v>3.78</c:v>
                </c:pt>
                <c:pt idx="6">
                  <c:v>4.99</c:v>
                </c:pt>
                <c:pt idx="7">
                  <c:v>-2.42</c:v>
                </c:pt>
                <c:pt idx="8">
                  <c:v>#N/A</c:v>
                </c:pt>
                <c:pt idx="9">
                  <c:v>#N/A</c:v>
                </c:pt>
                <c:pt idx="10">
                  <c:v>#N/A</c:v>
                </c:pt>
                <c:pt idx="11">
                  <c:v>#N/A</c:v>
                </c:pt>
                <c:pt idx="12">
                  <c:v>#N/A</c:v>
                </c:pt>
                <c:pt idx="13">
                  <c:v>#N/A</c:v>
                </c:pt>
                <c:pt idx="14">
                  <c:v>#N/A</c:v>
                </c:pt>
                <c:pt idx="15">
                  <c:v>#N/A</c:v>
                </c:pt>
                <c:pt idx="16">
                  <c:v>#N/A</c:v>
                </c:pt>
                <c:pt idx="17">
                  <c:v>4.83</c:v>
                </c:pt>
                <c:pt idx="18">
                  <c:v>4.43</c:v>
                </c:pt>
                <c:pt idx="19">
                  <c:v>4.82</c:v>
                </c:pt>
                <c:pt idx="20">
                  <c:v>4.07</c:v>
                </c:pt>
                <c:pt idx="21">
                  <c:v>#N/A</c:v>
                </c:pt>
                <c:pt idx="22">
                  <c:v>5.58</c:v>
                </c:pt>
                <c:pt idx="23">
                  <c:v>5.76</c:v>
                </c:pt>
                <c:pt idx="24">
                  <c:v>6.37</c:v>
                </c:pt>
                <c:pt idx="25">
                  <c:v>7.78</c:v>
                </c:pt>
                <c:pt idx="26">
                  <c:v>#N/A</c:v>
                </c:pt>
                <c:pt idx="27">
                  <c:v>3.42</c:v>
                </c:pt>
                <c:pt idx="28">
                  <c:v>#N/A</c:v>
                </c:pt>
                <c:pt idx="29">
                  <c:v>3.67</c:v>
                </c:pt>
                <c:pt idx="30">
                  <c:v>#N/A</c:v>
                </c:pt>
                <c:pt idx="31">
                  <c:v>#N/A</c:v>
                </c:pt>
                <c:pt idx="32">
                  <c:v>3.65</c:v>
                </c:pt>
                <c:pt idx="33">
                  <c:v>#N/A</c:v>
                </c:pt>
                <c:pt idx="34">
                  <c:v>-1.2</c:v>
                </c:pt>
                <c:pt idx="35">
                  <c:v>#N/A</c:v>
                </c:pt>
                <c:pt idx="36">
                  <c:v>5.62</c:v>
                </c:pt>
                <c:pt idx="37">
                  <c:v>#N/A</c:v>
                </c:pt>
                <c:pt idx="38">
                  <c:v>4.09</c:v>
                </c:pt>
                <c:pt idx="39">
                  <c:v>3.29</c:v>
                </c:pt>
                <c:pt idx="40">
                  <c:v>#N/A</c:v>
                </c:pt>
                <c:pt idx="41">
                  <c:v>#N/A</c:v>
                </c:pt>
                <c:pt idx="42">
                  <c:v>3.34</c:v>
                </c:pt>
                <c:pt idx="43">
                  <c:v>3.77</c:v>
                </c:pt>
                <c:pt idx="44">
                  <c:v>3.62</c:v>
                </c:pt>
                <c:pt idx="45">
                  <c:v>3.4</c:v>
                </c:pt>
              </c:numCache>
            </c:numRef>
          </c:val>
          <c:smooth val="0"/>
          <c:extLst>
            <c:ext xmlns:c16="http://schemas.microsoft.com/office/drawing/2014/chart" uri="{C3380CC4-5D6E-409C-BE32-E72D297353CC}">
              <c16:uniqueId val="{00000001-0720-4C7E-BAA6-37CE2061B511}"/>
            </c:ext>
          </c:extLst>
        </c:ser>
        <c:dLbls>
          <c:showLegendKey val="0"/>
          <c:showVal val="0"/>
          <c:showCatName val="0"/>
          <c:showSerName val="0"/>
          <c:showPercent val="0"/>
          <c:showBubbleSize val="0"/>
        </c:dLbls>
        <c:marker val="1"/>
        <c:smooth val="0"/>
        <c:axId val="1896284864"/>
        <c:axId val="2068147392"/>
      </c:lineChart>
      <c:dateAx>
        <c:axId val="189628486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47392"/>
        <c:crosses val="autoZero"/>
        <c:auto val="1"/>
        <c:lblOffset val="100"/>
        <c:baseTimeUnit val="days"/>
      </c:dateAx>
      <c:valAx>
        <c:axId val="2068147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8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EMC!$QC$1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EMC!$QC$2:$QC$85</c:f>
              <c:numCache>
                <c:formatCode>General</c:formatCode>
                <c:ptCount val="84"/>
                <c:pt idx="0">
                  <c:v>7.4999999999999997E-2</c:v>
                </c:pt>
                <c:pt idx="1">
                  <c:v>0.11799999999999999</c:v>
                </c:pt>
                <c:pt idx="2">
                  <c:v>0.40200000000000002</c:v>
                </c:pt>
                <c:pt idx="3">
                  <c:v>0.67700000000000005</c:v>
                </c:pt>
                <c:pt idx="4">
                  <c:v>0.40699999999999997</c:v>
                </c:pt>
                <c:pt idx="5">
                  <c:v>0.36799999999999999</c:v>
                </c:pt>
                <c:pt idx="6">
                  <c:v>0.24299999999999999</c:v>
                </c:pt>
                <c:pt idx="7">
                  <c:v>0.317</c:v>
                </c:pt>
                <c:pt idx="8">
                  <c:v>#N/A</c:v>
                </c:pt>
                <c:pt idx="9">
                  <c:v>#N/A</c:v>
                </c:pt>
                <c:pt idx="10">
                  <c:v>#N/A</c:v>
                </c:pt>
                <c:pt idx="11">
                  <c:v>#N/A</c:v>
                </c:pt>
                <c:pt idx="12">
                  <c:v>#N/A</c:v>
                </c:pt>
                <c:pt idx="13">
                  <c:v>#N/A</c:v>
                </c:pt>
                <c:pt idx="14">
                  <c:v>#N/A</c:v>
                </c:pt>
                <c:pt idx="15">
                  <c:v>#N/A</c:v>
                </c:pt>
                <c:pt idx="16">
                  <c:v>#N/A</c:v>
                </c:pt>
                <c:pt idx="17">
                  <c:v>5.4800000000000001E-2</c:v>
                </c:pt>
                <c:pt idx="18">
                  <c:v>2.9600000000000001E-2</c:v>
                </c:pt>
                <c:pt idx="19">
                  <c:v>3.1699999999999999E-2</c:v>
                </c:pt>
                <c:pt idx="20">
                  <c:v>2.2200000000000001E-2</c:v>
                </c:pt>
                <c:pt idx="21">
                  <c:v>#N/A</c:v>
                </c:pt>
                <c:pt idx="22">
                  <c:v>3.2500000000000001E-2</c:v>
                </c:pt>
                <c:pt idx="23">
                  <c:v>9.7100000000000006E-2</c:v>
                </c:pt>
                <c:pt idx="24">
                  <c:v>#N/A</c:v>
                </c:pt>
                <c:pt idx="25">
                  <c:v>1.84E-2</c:v>
                </c:pt>
                <c:pt idx="26">
                  <c:v>9.9600000000000001E-3</c:v>
                </c:pt>
                <c:pt idx="27">
                  <c:v>#N/A</c:v>
                </c:pt>
                <c:pt idx="28">
                  <c:v>#N/A</c:v>
                </c:pt>
                <c:pt idx="29">
                  <c:v>1.3899999999999999E-2</c:v>
                </c:pt>
                <c:pt idx="30">
                  <c:v>#N/A</c:v>
                </c:pt>
                <c:pt idx="31">
                  <c:v>#N/A</c:v>
                </c:pt>
                <c:pt idx="32">
                  <c:v>2.1899999999999999E-2</c:v>
                </c:pt>
                <c:pt idx="33">
                  <c:v>#N/A</c:v>
                </c:pt>
                <c:pt idx="34">
                  <c:v>1.6299999999999999E-2</c:v>
                </c:pt>
                <c:pt idx="35">
                  <c:v>#N/A</c:v>
                </c:pt>
                <c:pt idx="36">
                  <c:v>3.0499999999999999E-2</c:v>
                </c:pt>
                <c:pt idx="37">
                  <c:v>#N/A</c:v>
                </c:pt>
                <c:pt idx="38">
                  <c:v>1.2200000000000001E-2</c:v>
                </c:pt>
                <c:pt idx="39">
                  <c:v>1.7500000000000002E-2</c:v>
                </c:pt>
                <c:pt idx="40">
                  <c:v>#N/A</c:v>
                </c:pt>
                <c:pt idx="41">
                  <c:v>#N/A</c:v>
                </c:pt>
                <c:pt idx="42">
                  <c:v>3.1399999999999997E-2</c:v>
                </c:pt>
                <c:pt idx="43">
                  <c:v>1.12E-2</c:v>
                </c:pt>
                <c:pt idx="44">
                  <c:v>4.1599999999999996E-3</c:v>
                </c:pt>
                <c:pt idx="45">
                  <c:v>-5.7999999999999996E-3</c:v>
                </c:pt>
              </c:numCache>
            </c:numRef>
          </c:val>
          <c:smooth val="0"/>
          <c:extLst>
            <c:ext xmlns:c16="http://schemas.microsoft.com/office/drawing/2014/chart" uri="{C3380CC4-5D6E-409C-BE32-E72D297353CC}">
              <c16:uniqueId val="{00000000-83DC-42FD-BF5F-3D893589F980}"/>
            </c:ext>
          </c:extLst>
        </c:ser>
        <c:ser>
          <c:idx val="1"/>
          <c:order val="1"/>
          <c:tx>
            <c:strRef>
              <c:f>EMC!$QL$1</c:f>
              <c:strCache>
                <c:ptCount val="1"/>
                <c:pt idx="0">
                  <c:v>Nitrate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EMC!$QL$2:$QL$85</c:f>
              <c:numCache>
                <c:formatCode>General</c:formatCode>
                <c:ptCount val="84"/>
                <c:pt idx="0">
                  <c:v>#N/A</c:v>
                </c:pt>
                <c:pt idx="1">
                  <c:v>3.3300000000000003E-2</c:v>
                </c:pt>
                <c:pt idx="2">
                  <c:v>0.59</c:v>
                </c:pt>
                <c:pt idx="3">
                  <c:v>1.05</c:v>
                </c:pt>
                <c:pt idx="4">
                  <c:v>6.4399999999999999E-2</c:v>
                </c:pt>
                <c:pt idx="5">
                  <c:v>0.35899999999999999</c:v>
                </c:pt>
                <c:pt idx="6">
                  <c:v>0.56599999999999995</c:v>
                </c:pt>
                <c:pt idx="7">
                  <c:v>0.219</c:v>
                </c:pt>
                <c:pt idx="8">
                  <c:v>#N/A</c:v>
                </c:pt>
                <c:pt idx="9">
                  <c:v>#N/A</c:v>
                </c:pt>
                <c:pt idx="10">
                  <c:v>#N/A</c:v>
                </c:pt>
                <c:pt idx="11">
                  <c:v>#N/A</c:v>
                </c:pt>
                <c:pt idx="12">
                  <c:v>#N/A</c:v>
                </c:pt>
                <c:pt idx="13">
                  <c:v>#N/A</c:v>
                </c:pt>
                <c:pt idx="14">
                  <c:v>#N/A</c:v>
                </c:pt>
                <c:pt idx="15">
                  <c:v>#N/A</c:v>
                </c:pt>
                <c:pt idx="16">
                  <c:v>#N/A</c:v>
                </c:pt>
                <c:pt idx="17">
                  <c:v>0.13</c:v>
                </c:pt>
                <c:pt idx="18">
                  <c:v>0.127</c:v>
                </c:pt>
                <c:pt idx="19">
                  <c:v>3.3000000000000002E-2</c:v>
                </c:pt>
                <c:pt idx="20">
                  <c:v>3.3099999999999997E-2</c:v>
                </c:pt>
                <c:pt idx="21">
                  <c:v>#N/A</c:v>
                </c:pt>
                <c:pt idx="22">
                  <c:v>6.6900000000000001E-2</c:v>
                </c:pt>
                <c:pt idx="23">
                  <c:v>0.18099999999999999</c:v>
                </c:pt>
                <c:pt idx="24">
                  <c:v>4.3499999999999997E-2</c:v>
                </c:pt>
                <c:pt idx="25">
                  <c:v>0.106</c:v>
                </c:pt>
                <c:pt idx="26">
                  <c:v>#N/A</c:v>
                </c:pt>
                <c:pt idx="27">
                  <c:v>0.126</c:v>
                </c:pt>
                <c:pt idx="28">
                  <c:v>#N/A</c:v>
                </c:pt>
                <c:pt idx="29">
                  <c:v>0.47799999999999998</c:v>
                </c:pt>
                <c:pt idx="30">
                  <c:v>#N/A</c:v>
                </c:pt>
                <c:pt idx="31">
                  <c:v>#N/A</c:v>
                </c:pt>
                <c:pt idx="32">
                  <c:v>8.4199999999999997E-2</c:v>
                </c:pt>
                <c:pt idx="33">
                  <c:v>#N/A</c:v>
                </c:pt>
                <c:pt idx="34">
                  <c:v>4.82E-2</c:v>
                </c:pt>
                <c:pt idx="35">
                  <c:v>#N/A</c:v>
                </c:pt>
                <c:pt idx="36">
                  <c:v>0.82299999999999995</c:v>
                </c:pt>
                <c:pt idx="37">
                  <c:v>#N/A</c:v>
                </c:pt>
                <c:pt idx="38">
                  <c:v>1.04E-2</c:v>
                </c:pt>
                <c:pt idx="39">
                  <c:v>4.8500000000000001E-2</c:v>
                </c:pt>
                <c:pt idx="40">
                  <c:v>#N/A</c:v>
                </c:pt>
                <c:pt idx="41">
                  <c:v>#N/A</c:v>
                </c:pt>
                <c:pt idx="42">
                  <c:v>1.35E-2</c:v>
                </c:pt>
                <c:pt idx="43">
                  <c:v>1.46E-2</c:v>
                </c:pt>
                <c:pt idx="44">
                  <c:v>1.5100000000000001E-2</c:v>
                </c:pt>
                <c:pt idx="45">
                  <c:v>0.186</c:v>
                </c:pt>
              </c:numCache>
            </c:numRef>
          </c:val>
          <c:smooth val="0"/>
          <c:extLst>
            <c:ext xmlns:c16="http://schemas.microsoft.com/office/drawing/2014/chart" uri="{C3380CC4-5D6E-409C-BE32-E72D297353CC}">
              <c16:uniqueId val="{00000001-83DC-42FD-BF5F-3D893589F980}"/>
            </c:ext>
          </c:extLst>
        </c:ser>
        <c:dLbls>
          <c:showLegendKey val="0"/>
          <c:showVal val="0"/>
          <c:showCatName val="0"/>
          <c:showSerName val="0"/>
          <c:showPercent val="0"/>
          <c:showBubbleSize val="0"/>
        </c:dLbls>
        <c:marker val="1"/>
        <c:smooth val="0"/>
        <c:axId val="1896259264"/>
        <c:axId val="2068141568"/>
      </c:lineChart>
      <c:dateAx>
        <c:axId val="189625926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41568"/>
        <c:crosses val="autoZero"/>
        <c:auto val="1"/>
        <c:lblOffset val="100"/>
        <c:baseTimeUnit val="days"/>
      </c:dateAx>
      <c:valAx>
        <c:axId val="2068141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5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EMC!$QE$1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EMC!$QE$2:$QE$85</c:f>
              <c:numCache>
                <c:formatCode>General</c:formatCode>
                <c:ptCount val="84"/>
                <c:pt idx="0">
                  <c:v>1.69</c:v>
                </c:pt>
                <c:pt idx="1">
                  <c:v>1.19</c:v>
                </c:pt>
                <c:pt idx="2">
                  <c:v>2.38</c:v>
                </c:pt>
                <c:pt idx="3">
                  <c:v>3.91</c:v>
                </c:pt>
                <c:pt idx="4">
                  <c:v>4.45</c:v>
                </c:pt>
                <c:pt idx="5">
                  <c:v>3.97</c:v>
                </c:pt>
                <c:pt idx="6">
                  <c:v>3.86</c:v>
                </c:pt>
                <c:pt idx="7">
                  <c:v>3.1739999999999999</c:v>
                </c:pt>
                <c:pt idx="8">
                  <c:v>#N/A</c:v>
                </c:pt>
                <c:pt idx="9">
                  <c:v>#N/A</c:v>
                </c:pt>
                <c:pt idx="10">
                  <c:v>#N/A</c:v>
                </c:pt>
                <c:pt idx="11">
                  <c:v>#N/A</c:v>
                </c:pt>
                <c:pt idx="12">
                  <c:v>#N/A</c:v>
                </c:pt>
                <c:pt idx="13">
                  <c:v>#N/A</c:v>
                </c:pt>
                <c:pt idx="14">
                  <c:v>#N/A</c:v>
                </c:pt>
                <c:pt idx="15">
                  <c:v>#N/A</c:v>
                </c:pt>
                <c:pt idx="16">
                  <c:v>#N/A</c:v>
                </c:pt>
                <c:pt idx="17">
                  <c:v>2.778</c:v>
                </c:pt>
                <c:pt idx="18">
                  <c:v>1.262</c:v>
                </c:pt>
                <c:pt idx="19">
                  <c:v>1.3660000000000001</c:v>
                </c:pt>
                <c:pt idx="20">
                  <c:v>1.2629999999999999</c:v>
                </c:pt>
                <c:pt idx="21">
                  <c:v>#N/A</c:v>
                </c:pt>
                <c:pt idx="22">
                  <c:v>2.6303000000000001</c:v>
                </c:pt>
                <c:pt idx="23">
                  <c:v>3.9144999999999999</c:v>
                </c:pt>
                <c:pt idx="24">
                  <c:v>4.4679000000000002</c:v>
                </c:pt>
                <c:pt idx="25">
                  <c:v>#N/A</c:v>
                </c:pt>
                <c:pt idx="26">
                  <c:v>4.0941178841014541</c:v>
                </c:pt>
                <c:pt idx="27">
                  <c:v>#N/A</c:v>
                </c:pt>
                <c:pt idx="28">
                  <c:v>#N/A</c:v>
                </c:pt>
                <c:pt idx="29">
                  <c:v>3.4111295772477637</c:v>
                </c:pt>
                <c:pt idx="30">
                  <c:v>#N/A</c:v>
                </c:pt>
                <c:pt idx="31">
                  <c:v>4.0629230549104651</c:v>
                </c:pt>
                <c:pt idx="32">
                  <c:v>3.6601929880850261</c:v>
                </c:pt>
                <c:pt idx="33">
                  <c:v>#N/A</c:v>
                </c:pt>
                <c:pt idx="34">
                  <c:v>3.8998456881066343</c:v>
                </c:pt>
                <c:pt idx="35">
                  <c:v>#N/A</c:v>
                </c:pt>
                <c:pt idx="36">
                  <c:v>3.350875125</c:v>
                </c:pt>
                <c:pt idx="37">
                  <c:v>#N/A</c:v>
                </c:pt>
                <c:pt idx="38">
                  <c:v>3.6899206790000001</c:v>
                </c:pt>
                <c:pt idx="39">
                  <c:v>3.1284581130000002</c:v>
                </c:pt>
                <c:pt idx="40">
                  <c:v>#N/A</c:v>
                </c:pt>
                <c:pt idx="41">
                  <c:v>#N/A</c:v>
                </c:pt>
                <c:pt idx="42">
                  <c:v>1.269268383</c:v>
                </c:pt>
                <c:pt idx="43">
                  <c:v>1.2851537770000001</c:v>
                </c:pt>
                <c:pt idx="44">
                  <c:v>1.314639385</c:v>
                </c:pt>
                <c:pt idx="45">
                  <c:v>1.307256462</c:v>
                </c:pt>
              </c:numCache>
            </c:numRef>
          </c:val>
          <c:smooth val="0"/>
          <c:extLst>
            <c:ext xmlns:c16="http://schemas.microsoft.com/office/drawing/2014/chart" uri="{C3380CC4-5D6E-409C-BE32-E72D297353CC}">
              <c16:uniqueId val="{00000000-2AF4-4D02-8343-254820F508E4}"/>
            </c:ext>
          </c:extLst>
        </c:ser>
        <c:ser>
          <c:idx val="1"/>
          <c:order val="1"/>
          <c:tx>
            <c:strRef>
              <c:f>EMC!$QN$1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EMC!$QN$2:$QN$85</c:f>
              <c:numCache>
                <c:formatCode>General</c:formatCode>
                <c:ptCount val="84"/>
                <c:pt idx="0">
                  <c:v>#N/A</c:v>
                </c:pt>
                <c:pt idx="1">
                  <c:v>0.98</c:v>
                </c:pt>
                <c:pt idx="2">
                  <c:v>#N/A</c:v>
                </c:pt>
                <c:pt idx="3">
                  <c:v>1.53</c:v>
                </c:pt>
                <c:pt idx="4">
                  <c:v>1.22</c:v>
                </c:pt>
                <c:pt idx="5">
                  <c:v>1.1599999999999999</c:v>
                </c:pt>
                <c:pt idx="6">
                  <c:v>1.07</c:v>
                </c:pt>
                <c:pt idx="7">
                  <c:v>1.113</c:v>
                </c:pt>
                <c:pt idx="8">
                  <c:v>#N/A</c:v>
                </c:pt>
                <c:pt idx="9">
                  <c:v>#N/A</c:v>
                </c:pt>
                <c:pt idx="10">
                  <c:v>#N/A</c:v>
                </c:pt>
                <c:pt idx="11">
                  <c:v>#N/A</c:v>
                </c:pt>
                <c:pt idx="12">
                  <c:v>#N/A</c:v>
                </c:pt>
                <c:pt idx="13">
                  <c:v>#N/A</c:v>
                </c:pt>
                <c:pt idx="14">
                  <c:v>#N/A</c:v>
                </c:pt>
                <c:pt idx="15">
                  <c:v>#N/A</c:v>
                </c:pt>
                <c:pt idx="16">
                  <c:v>#N/A</c:v>
                </c:pt>
                <c:pt idx="17">
                  <c:v>0.98499999999999999</c:v>
                </c:pt>
                <c:pt idx="18">
                  <c:v>0.89400000000000002</c:v>
                </c:pt>
                <c:pt idx="19">
                  <c:v>1.1679999999999999</c:v>
                </c:pt>
                <c:pt idx="20">
                  <c:v>1.323</c:v>
                </c:pt>
                <c:pt idx="21">
                  <c:v>#N/A</c:v>
                </c:pt>
                <c:pt idx="22">
                  <c:v>0.99299999999999999</c:v>
                </c:pt>
                <c:pt idx="23">
                  <c:v>1.0462</c:v>
                </c:pt>
                <c:pt idx="24">
                  <c:v>1.0759000000000001</c:v>
                </c:pt>
                <c:pt idx="25">
                  <c:v>1.0577000000000001</c:v>
                </c:pt>
                <c:pt idx="26">
                  <c:v>#N/A</c:v>
                </c:pt>
                <c:pt idx="27">
                  <c:v>1.0436162749591078</c:v>
                </c:pt>
                <c:pt idx="28">
                  <c:v>#N/A</c:v>
                </c:pt>
                <c:pt idx="29">
                  <c:v>1.0139559967861587</c:v>
                </c:pt>
                <c:pt idx="30">
                  <c:v>#N/A</c:v>
                </c:pt>
                <c:pt idx="31">
                  <c:v>0.95055967069130642</c:v>
                </c:pt>
                <c:pt idx="32">
                  <c:v>1.0593718829324936</c:v>
                </c:pt>
                <c:pt idx="33">
                  <c:v>#N/A</c:v>
                </c:pt>
                <c:pt idx="34">
                  <c:v>1.0426747685867255</c:v>
                </c:pt>
                <c:pt idx="35">
                  <c:v>#N/A</c:v>
                </c:pt>
                <c:pt idx="36">
                  <c:v>1.042744613</c:v>
                </c:pt>
                <c:pt idx="37">
                  <c:v>#N/A</c:v>
                </c:pt>
                <c:pt idx="38">
                  <c:v>1.1228309270000001</c:v>
                </c:pt>
                <c:pt idx="39">
                  <c:v>1.2217463120000001</c:v>
                </c:pt>
                <c:pt idx="40">
                  <c:v>#N/A</c:v>
                </c:pt>
                <c:pt idx="41">
                  <c:v>#N/A</c:v>
                </c:pt>
                <c:pt idx="42">
                  <c:v>1.152464012</c:v>
                </c:pt>
                <c:pt idx="43">
                  <c:v>1.1160210479999999</c:v>
                </c:pt>
                <c:pt idx="44">
                  <c:v>1.0649365120000001</c:v>
                </c:pt>
                <c:pt idx="45">
                  <c:v>1.115271721</c:v>
                </c:pt>
              </c:numCache>
            </c:numRef>
          </c:val>
          <c:smooth val="0"/>
          <c:extLst>
            <c:ext xmlns:c16="http://schemas.microsoft.com/office/drawing/2014/chart" uri="{C3380CC4-5D6E-409C-BE32-E72D297353CC}">
              <c16:uniqueId val="{00000001-2AF4-4D02-8343-254820F508E4}"/>
            </c:ext>
          </c:extLst>
        </c:ser>
        <c:dLbls>
          <c:showLegendKey val="0"/>
          <c:showVal val="0"/>
          <c:showCatName val="0"/>
          <c:showSerName val="0"/>
          <c:showPercent val="0"/>
          <c:showBubbleSize val="0"/>
        </c:dLbls>
        <c:marker val="1"/>
        <c:smooth val="0"/>
        <c:axId val="2069568496"/>
        <c:axId val="2075232016"/>
      </c:lineChart>
      <c:dateAx>
        <c:axId val="206956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232016"/>
        <c:crosses val="autoZero"/>
        <c:auto val="1"/>
        <c:lblOffset val="100"/>
        <c:baseTimeUnit val="days"/>
      </c:dateAx>
      <c:valAx>
        <c:axId val="2075232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6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Four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EMC!$QB$1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EMC!$QB$2:$QB$85</c:f>
              <c:numCache>
                <c:formatCode>General</c:formatCode>
                <c:ptCount val="84"/>
                <c:pt idx="0">
                  <c:v>419</c:v>
                </c:pt>
                <c:pt idx="1">
                  <c:v>658</c:v>
                </c:pt>
                <c:pt idx="2">
                  <c:v>706</c:v>
                </c:pt>
                <c:pt idx="3">
                  <c:v>762</c:v>
                </c:pt>
                <c:pt idx="4">
                  <c:v>1009</c:v>
                </c:pt>
                <c:pt idx="5">
                  <c:v>495</c:v>
                </c:pt>
                <c:pt idx="6">
                  <c:v>1039</c:v>
                </c:pt>
                <c:pt idx="7">
                  <c:v>819</c:v>
                </c:pt>
                <c:pt idx="8">
                  <c:v>#N/A</c:v>
                </c:pt>
                <c:pt idx="9">
                  <c:v>#N/A</c:v>
                </c:pt>
                <c:pt idx="10">
                  <c:v>#N/A</c:v>
                </c:pt>
                <c:pt idx="11">
                  <c:v>#N/A</c:v>
                </c:pt>
                <c:pt idx="12">
                  <c:v>#N/A</c:v>
                </c:pt>
                <c:pt idx="13">
                  <c:v>#N/A</c:v>
                </c:pt>
                <c:pt idx="14">
                  <c:v>#N/A</c:v>
                </c:pt>
                <c:pt idx="15">
                  <c:v>#N/A</c:v>
                </c:pt>
                <c:pt idx="16">
                  <c:v>#N/A</c:v>
                </c:pt>
                <c:pt idx="17">
                  <c:v>#N/A</c:v>
                </c:pt>
                <c:pt idx="18">
                  <c:v>745</c:v>
                </c:pt>
                <c:pt idx="19">
                  <c:v>691</c:v>
                </c:pt>
                <c:pt idx="20">
                  <c:v>773</c:v>
                </c:pt>
                <c:pt idx="21">
                  <c:v>#N/A</c:v>
                </c:pt>
                <c:pt idx="22">
                  <c:v>809</c:v>
                </c:pt>
                <c:pt idx="23">
                  <c:v>#N/A</c:v>
                </c:pt>
                <c:pt idx="24">
                  <c:v>#N/A</c:v>
                </c:pt>
                <c:pt idx="25">
                  <c:v>#N/A</c:v>
                </c:pt>
                <c:pt idx="26">
                  <c:v>983</c:v>
                </c:pt>
                <c:pt idx="27">
                  <c:v>#N/A</c:v>
                </c:pt>
                <c:pt idx="28">
                  <c:v>#N/A</c:v>
                </c:pt>
                <c:pt idx="29">
                  <c:v>1066</c:v>
                </c:pt>
                <c:pt idx="30">
                  <c:v>#N/A</c:v>
                </c:pt>
                <c:pt idx="31">
                  <c:v>1171</c:v>
                </c:pt>
                <c:pt idx="32">
                  <c:v>790</c:v>
                </c:pt>
                <c:pt idx="33">
                  <c:v>#N/A</c:v>
                </c:pt>
                <c:pt idx="34">
                  <c:v>1133</c:v>
                </c:pt>
                <c:pt idx="35">
                  <c:v>#N/A</c:v>
                </c:pt>
                <c:pt idx="36">
                  <c:v>1047</c:v>
                </c:pt>
                <c:pt idx="37">
                  <c:v>#N/A</c:v>
                </c:pt>
                <c:pt idx="38">
                  <c:v>823</c:v>
                </c:pt>
                <c:pt idx="39">
                  <c:v>751</c:v>
                </c:pt>
                <c:pt idx="40">
                  <c:v>#N/A</c:v>
                </c:pt>
                <c:pt idx="41">
                  <c:v>#N/A</c:v>
                </c:pt>
                <c:pt idx="42">
                  <c:v>#N/A</c:v>
                </c:pt>
                <c:pt idx="43">
                  <c:v>101</c:v>
                </c:pt>
                <c:pt idx="44">
                  <c:v>605</c:v>
                </c:pt>
                <c:pt idx="45">
                  <c:v>#N/A</c:v>
                </c:pt>
              </c:numCache>
            </c:numRef>
          </c:val>
          <c:smooth val="0"/>
          <c:extLst>
            <c:ext xmlns:c16="http://schemas.microsoft.com/office/drawing/2014/chart" uri="{C3380CC4-5D6E-409C-BE32-E72D297353CC}">
              <c16:uniqueId val="{00000000-5094-41C6-B26A-A2D971D6C9AE}"/>
            </c:ext>
          </c:extLst>
        </c:ser>
        <c:ser>
          <c:idx val="1"/>
          <c:order val="1"/>
          <c:tx>
            <c:strRef>
              <c:f>EMC!$QK$1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EMC!$PZ$2:$PZ$85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EMC!$QK$2:$QK$85</c:f>
              <c:numCache>
                <c:formatCode>General</c:formatCode>
                <c:ptCount val="84"/>
                <c:pt idx="0">
                  <c:v>#N/A</c:v>
                </c:pt>
                <c:pt idx="1">
                  <c:v>486</c:v>
                </c:pt>
                <c:pt idx="2">
                  <c:v>662</c:v>
                </c:pt>
                <c:pt idx="3">
                  <c:v>554</c:v>
                </c:pt>
                <c:pt idx="4">
                  <c:v>715</c:v>
                </c:pt>
                <c:pt idx="5">
                  <c:v>624</c:v>
                </c:pt>
                <c:pt idx="6">
                  <c:v>#N/A</c:v>
                </c:pt>
                <c:pt idx="7">
                  <c:v>628</c:v>
                </c:pt>
                <c:pt idx="8">
                  <c:v>#N/A</c:v>
                </c:pt>
                <c:pt idx="9">
                  <c:v>#N/A</c:v>
                </c:pt>
                <c:pt idx="10">
                  <c:v>#N/A</c:v>
                </c:pt>
                <c:pt idx="11">
                  <c:v>#N/A</c:v>
                </c:pt>
                <c:pt idx="12">
                  <c:v>#N/A</c:v>
                </c:pt>
                <c:pt idx="13">
                  <c:v>#N/A</c:v>
                </c:pt>
                <c:pt idx="14">
                  <c:v>#N/A</c:v>
                </c:pt>
                <c:pt idx="15">
                  <c:v>#N/A</c:v>
                </c:pt>
                <c:pt idx="16">
                  <c:v>#N/A</c:v>
                </c:pt>
                <c:pt idx="17">
                  <c:v>#N/A</c:v>
                </c:pt>
                <c:pt idx="18">
                  <c:v>692</c:v>
                </c:pt>
                <c:pt idx="19">
                  <c:v>743</c:v>
                </c:pt>
                <c:pt idx="20">
                  <c:v>709</c:v>
                </c:pt>
                <c:pt idx="21">
                  <c:v>#N/A</c:v>
                </c:pt>
                <c:pt idx="22">
                  <c:v>578</c:v>
                </c:pt>
                <c:pt idx="23">
                  <c:v>#N/A</c:v>
                </c:pt>
                <c:pt idx="24">
                  <c:v>#N/A</c:v>
                </c:pt>
                <c:pt idx="25">
                  <c:v>#N/A</c:v>
                </c:pt>
                <c:pt idx="26">
                  <c:v>#N/A</c:v>
                </c:pt>
                <c:pt idx="27">
                  <c:v>658</c:v>
                </c:pt>
                <c:pt idx="28">
                  <c:v>#N/A</c:v>
                </c:pt>
                <c:pt idx="29">
                  <c:v>518</c:v>
                </c:pt>
                <c:pt idx="30">
                  <c:v>#N/A</c:v>
                </c:pt>
                <c:pt idx="31">
                  <c:v>651</c:v>
                </c:pt>
                <c:pt idx="32">
                  <c:v>665</c:v>
                </c:pt>
                <c:pt idx="33">
                  <c:v>#N/A</c:v>
                </c:pt>
                <c:pt idx="34">
                  <c:v>650</c:v>
                </c:pt>
                <c:pt idx="35">
                  <c:v>#N/A</c:v>
                </c:pt>
                <c:pt idx="36">
                  <c:v>617</c:v>
                </c:pt>
                <c:pt idx="37">
                  <c:v>#N/A</c:v>
                </c:pt>
                <c:pt idx="38">
                  <c:v>762</c:v>
                </c:pt>
                <c:pt idx="39">
                  <c:v>653</c:v>
                </c:pt>
                <c:pt idx="40">
                  <c:v>#N/A</c:v>
                </c:pt>
                <c:pt idx="41">
                  <c:v>#N/A</c:v>
                </c:pt>
                <c:pt idx="42">
                  <c:v>#N/A</c:v>
                </c:pt>
                <c:pt idx="43">
                  <c:v>125</c:v>
                </c:pt>
                <c:pt idx="44">
                  <c:v>661</c:v>
                </c:pt>
                <c:pt idx="45">
                  <c:v>#N/A</c:v>
                </c:pt>
              </c:numCache>
            </c:numRef>
          </c:val>
          <c:smooth val="0"/>
          <c:extLst>
            <c:ext xmlns:c16="http://schemas.microsoft.com/office/drawing/2014/chart" uri="{C3380CC4-5D6E-409C-BE32-E72D297353CC}">
              <c16:uniqueId val="{00000001-5094-41C6-B26A-A2D971D6C9AE}"/>
            </c:ext>
          </c:extLst>
        </c:ser>
        <c:dLbls>
          <c:showLegendKey val="0"/>
          <c:showVal val="0"/>
          <c:showCatName val="0"/>
          <c:showSerName val="0"/>
          <c:showPercent val="0"/>
          <c:showBubbleSize val="0"/>
        </c:dLbls>
        <c:marker val="1"/>
        <c:smooth val="0"/>
        <c:axId val="1924007696"/>
        <c:axId val="1864059360"/>
      </c:lineChart>
      <c:dateAx>
        <c:axId val="19240076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059360"/>
        <c:crosses val="autoZero"/>
        <c:auto val="1"/>
        <c:lblOffset val="100"/>
        <c:baseTimeUnit val="days"/>
      </c:dateAx>
      <c:valAx>
        <c:axId val="186405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00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Marshall's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EMC!$RB$1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EMC!$RA$2:$RA$102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EMC!$RB$2:$RB$102</c:f>
              <c:numCache>
                <c:formatCode>General</c:formatCode>
                <c:ptCount val="101"/>
                <c:pt idx="0">
                  <c:v>8.7100000000000009</c:v>
                </c:pt>
                <c:pt idx="1">
                  <c:v>#N/A</c:v>
                </c:pt>
                <c:pt idx="2">
                  <c:v>#N/A</c:v>
                </c:pt>
                <c:pt idx="3">
                  <c:v>#N/A</c:v>
                </c:pt>
                <c:pt idx="4">
                  <c:v>#N/A</c:v>
                </c:pt>
                <c:pt idx="5">
                  <c:v>8.57</c:v>
                </c:pt>
                <c:pt idx="6">
                  <c:v>8.67</c:v>
                </c:pt>
                <c:pt idx="7">
                  <c:v>8.51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7.72</c:v>
                </c:pt>
              </c:numCache>
            </c:numRef>
          </c:val>
          <c:smooth val="0"/>
          <c:extLst>
            <c:ext xmlns:c16="http://schemas.microsoft.com/office/drawing/2014/chart" uri="{C3380CC4-5D6E-409C-BE32-E72D297353CC}">
              <c16:uniqueId val="{00000000-D626-4A4F-B317-1A6EC21D5605}"/>
            </c:ext>
          </c:extLst>
        </c:ser>
        <c:ser>
          <c:idx val="1"/>
          <c:order val="1"/>
          <c:tx>
            <c:strRef>
              <c:f>EMC!$RJ$1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EMC!$RA$2:$RA$102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EMC!$RJ$2:$RJ$102</c:f>
              <c:numCache>
                <c:formatCode>General</c:formatCode>
                <c:ptCount val="101"/>
                <c:pt idx="0">
                  <c:v>7.94</c:v>
                </c:pt>
                <c:pt idx="1">
                  <c:v>7.9</c:v>
                </c:pt>
                <c:pt idx="2">
                  <c:v>7.71</c:v>
                </c:pt>
                <c:pt idx="3">
                  <c:v>4.54</c:v>
                </c:pt>
                <c:pt idx="4">
                  <c:v>8.5299999999999994</c:v>
                </c:pt>
                <c:pt idx="5">
                  <c:v>8.11</c:v>
                </c:pt>
                <c:pt idx="6">
                  <c:v>7.91</c:v>
                </c:pt>
                <c:pt idx="7">
                  <c:v>7.8</c:v>
                </c:pt>
                <c:pt idx="8">
                  <c:v>#N/A</c:v>
                </c:pt>
                <c:pt idx="9">
                  <c:v>#N/A</c:v>
                </c:pt>
                <c:pt idx="10">
                  <c:v>#N/A</c:v>
                </c:pt>
                <c:pt idx="11">
                  <c:v>#N/A</c:v>
                </c:pt>
                <c:pt idx="12">
                  <c:v>#N/A</c:v>
                </c:pt>
                <c:pt idx="13">
                  <c:v>#N/A</c:v>
                </c:pt>
                <c:pt idx="14">
                  <c:v>#N/A</c:v>
                </c:pt>
                <c:pt idx="15">
                  <c:v>#N/A</c:v>
                </c:pt>
                <c:pt idx="16">
                  <c:v>#N/A</c:v>
                </c:pt>
                <c:pt idx="17">
                  <c:v>#N/A</c:v>
                </c:pt>
                <c:pt idx="18">
                  <c:v>7.7</c:v>
                </c:pt>
                <c:pt idx="19">
                  <c:v>7.82</c:v>
                </c:pt>
                <c:pt idx="20">
                  <c:v>7.74</c:v>
                </c:pt>
                <c:pt idx="21">
                  <c:v>#N/A</c:v>
                </c:pt>
                <c:pt idx="22">
                  <c:v>7.88</c:v>
                </c:pt>
                <c:pt idx="23">
                  <c:v>#N/A</c:v>
                </c:pt>
                <c:pt idx="24">
                  <c:v>#N/A</c:v>
                </c:pt>
                <c:pt idx="25">
                  <c:v>#N/A</c:v>
                </c:pt>
                <c:pt idx="26">
                  <c:v>#N/A</c:v>
                </c:pt>
                <c:pt idx="27">
                  <c:v>7.58</c:v>
                </c:pt>
                <c:pt idx="28">
                  <c:v>#N/A</c:v>
                </c:pt>
                <c:pt idx="29">
                  <c:v>7.81</c:v>
                </c:pt>
                <c:pt idx="30">
                  <c:v>#N/A</c:v>
                </c:pt>
                <c:pt idx="31">
                  <c:v>7.7</c:v>
                </c:pt>
                <c:pt idx="32">
                  <c:v>7.62</c:v>
                </c:pt>
                <c:pt idx="33">
                  <c:v>#N/A</c:v>
                </c:pt>
                <c:pt idx="34">
                  <c:v>7.62</c:v>
                </c:pt>
                <c:pt idx="35">
                  <c:v>#N/A</c:v>
                </c:pt>
                <c:pt idx="36">
                  <c:v>7.71</c:v>
                </c:pt>
                <c:pt idx="37">
                  <c:v>#N/A</c:v>
                </c:pt>
                <c:pt idx="38">
                  <c:v>7.66</c:v>
                </c:pt>
                <c:pt idx="39">
                  <c:v>7.74</c:v>
                </c:pt>
                <c:pt idx="40">
                  <c:v>#N/A</c:v>
                </c:pt>
                <c:pt idx="41">
                  <c:v>#N/A</c:v>
                </c:pt>
                <c:pt idx="42">
                  <c:v>#N/A</c:v>
                </c:pt>
                <c:pt idx="43">
                  <c:v>7.72</c:v>
                </c:pt>
                <c:pt idx="44">
                  <c:v>7.44</c:v>
                </c:pt>
                <c:pt idx="45">
                  <c:v>7.43</c:v>
                </c:pt>
              </c:numCache>
            </c:numRef>
          </c:val>
          <c:smooth val="0"/>
          <c:extLst>
            <c:ext xmlns:c16="http://schemas.microsoft.com/office/drawing/2014/chart" uri="{C3380CC4-5D6E-409C-BE32-E72D297353CC}">
              <c16:uniqueId val="{00000001-D626-4A4F-B317-1A6EC21D5605}"/>
            </c:ext>
          </c:extLst>
        </c:ser>
        <c:dLbls>
          <c:showLegendKey val="0"/>
          <c:showVal val="0"/>
          <c:showCatName val="0"/>
          <c:showSerName val="0"/>
          <c:showPercent val="0"/>
          <c:showBubbleSize val="0"/>
        </c:dLbls>
        <c:marker val="1"/>
        <c:smooth val="0"/>
        <c:axId val="1873208176"/>
        <c:axId val="616460928"/>
      </c:lineChart>
      <c:dateAx>
        <c:axId val="18732081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60928"/>
        <c:crosses val="autoZero"/>
        <c:auto val="1"/>
        <c:lblOffset val="100"/>
        <c:baseTimeUnit val="days"/>
      </c:dateAx>
      <c:valAx>
        <c:axId val="616460928"/>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20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Marshall's</a:t>
            </a:r>
            <a:r>
              <a:rPr lang="en-US" baseline="0"/>
              <a:t>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EMC!$RD$1</c:f>
              <c:strCache>
                <c:ptCount val="1"/>
                <c:pt idx="0">
                  <c:v>Nitrate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EMC!$RA$2:$RA$102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EMC!$RD$2:$RD$102</c:f>
              <c:numCache>
                <c:formatCode>General</c:formatCode>
                <c:ptCount val="101"/>
                <c:pt idx="0">
                  <c:v>0.13900000000000001</c:v>
                </c:pt>
                <c:pt idx="1">
                  <c:v>#N/A</c:v>
                </c:pt>
                <c:pt idx="2">
                  <c:v>#N/A</c:v>
                </c:pt>
                <c:pt idx="3">
                  <c:v>#N/A</c:v>
                </c:pt>
                <c:pt idx="4">
                  <c:v>#N/A</c:v>
                </c:pt>
                <c:pt idx="5">
                  <c:v>5.7000000000000002E-2</c:v>
                </c:pt>
                <c:pt idx="6">
                  <c:v>3.5999999999999997E-2</c:v>
                </c:pt>
                <c:pt idx="7">
                  <c:v>3.9699999999999999E-2</c:v>
                </c:pt>
                <c:pt idx="8">
                  <c:v>#N/A</c:v>
                </c:pt>
                <c:pt idx="9">
                  <c:v>#N/A</c:v>
                </c:pt>
                <c:pt idx="10">
                  <c:v>#N/A</c:v>
                </c:pt>
                <c:pt idx="11">
                  <c:v>#N/A</c:v>
                </c:pt>
                <c:pt idx="12">
                  <c:v>#N/A</c:v>
                </c:pt>
                <c:pt idx="13">
                  <c:v>#N/A</c:v>
                </c:pt>
                <c:pt idx="14">
                  <c:v>#N/A</c:v>
                </c:pt>
                <c:pt idx="15">
                  <c:v>#N/A</c:v>
                </c:pt>
                <c:pt idx="16">
                  <c:v>#N/A</c:v>
                </c:pt>
                <c:pt idx="17">
                  <c:v>#N/A</c:v>
                </c:pt>
                <c:pt idx="18">
                  <c:v>#N/A</c:v>
                </c:pt>
                <c:pt idx="19">
                  <c:v>0.27300000000000002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4.2900000000000001E-2</c:v>
                </c:pt>
              </c:numCache>
            </c:numRef>
          </c:val>
          <c:smooth val="0"/>
          <c:extLst>
            <c:ext xmlns:c16="http://schemas.microsoft.com/office/drawing/2014/chart" uri="{C3380CC4-5D6E-409C-BE32-E72D297353CC}">
              <c16:uniqueId val="{00000000-3D88-4000-9890-2E018F29028B}"/>
            </c:ext>
          </c:extLst>
        </c:ser>
        <c:ser>
          <c:idx val="1"/>
          <c:order val="1"/>
          <c:tx>
            <c:strRef>
              <c:f>EMC!$RL$1</c:f>
              <c:strCache>
                <c:ptCount val="1"/>
                <c:pt idx="0">
                  <c:v>Nitrate (mg/L) Downstream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EMC!$RA$2:$RA$102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EMC!$RL$2:$RL$102</c:f>
              <c:numCache>
                <c:formatCode>General</c:formatCode>
                <c:ptCount val="101"/>
                <c:pt idx="0">
                  <c:v>3.3599999999999998E-2</c:v>
                </c:pt>
                <c:pt idx="1">
                  <c:v>3.0700000000000002E-2</c:v>
                </c:pt>
                <c:pt idx="2">
                  <c:v>1.6299999999999999E-2</c:v>
                </c:pt>
                <c:pt idx="3">
                  <c:v>1.12E-2</c:v>
                </c:pt>
                <c:pt idx="4">
                  <c:v>2.3400000000000001E-2</c:v>
                </c:pt>
                <c:pt idx="5">
                  <c:v>2.1399999999999999E-2</c:v>
                </c:pt>
                <c:pt idx="6">
                  <c:v>1.3599999999999999E-2</c:v>
                </c:pt>
                <c:pt idx="7">
                  <c:v>1.6299999999999999E-2</c:v>
                </c:pt>
                <c:pt idx="8">
                  <c:v>#N/A</c:v>
                </c:pt>
                <c:pt idx="9">
                  <c:v>#N/A</c:v>
                </c:pt>
                <c:pt idx="10">
                  <c:v>#N/A</c:v>
                </c:pt>
                <c:pt idx="11">
                  <c:v>#N/A</c:v>
                </c:pt>
                <c:pt idx="12">
                  <c:v>#N/A</c:v>
                </c:pt>
                <c:pt idx="13">
                  <c:v>#N/A</c:v>
                </c:pt>
                <c:pt idx="14">
                  <c:v>#N/A</c:v>
                </c:pt>
                <c:pt idx="15">
                  <c:v>#N/A</c:v>
                </c:pt>
                <c:pt idx="16">
                  <c:v>#N/A</c:v>
                </c:pt>
                <c:pt idx="17">
                  <c:v>1.6E-2</c:v>
                </c:pt>
                <c:pt idx="18">
                  <c:v>3.2099999999999997E-2</c:v>
                </c:pt>
                <c:pt idx="19">
                  <c:v>2.2100000000000002E-2</c:v>
                </c:pt>
                <c:pt idx="20">
                  <c:v>2.24E-2</c:v>
                </c:pt>
                <c:pt idx="21">
                  <c:v>#N/A</c:v>
                </c:pt>
                <c:pt idx="22">
                  <c:v>1.77E-2</c:v>
                </c:pt>
                <c:pt idx="23">
                  <c:v>1.55E-2</c:v>
                </c:pt>
                <c:pt idx="24">
                  <c:v>2.58E-2</c:v>
                </c:pt>
                <c:pt idx="25">
                  <c:v>1.8599999999999998E-2</c:v>
                </c:pt>
                <c:pt idx="26">
                  <c:v>#N/A</c:v>
                </c:pt>
                <c:pt idx="27">
                  <c:v>1.9300000000000001E-2</c:v>
                </c:pt>
                <c:pt idx="28">
                  <c:v>#N/A</c:v>
                </c:pt>
                <c:pt idx="29">
                  <c:v>1.8100000000000002E-2</c:v>
                </c:pt>
                <c:pt idx="30">
                  <c:v>#N/A</c:v>
                </c:pt>
                <c:pt idx="31">
                  <c:v>#N/A</c:v>
                </c:pt>
                <c:pt idx="32">
                  <c:v>9.5500000000000002E-2</c:v>
                </c:pt>
                <c:pt idx="33">
                  <c:v>#N/A</c:v>
                </c:pt>
                <c:pt idx="34">
                  <c:v>4.7099999999999998E-3</c:v>
                </c:pt>
                <c:pt idx="35">
                  <c:v>#N/A</c:v>
                </c:pt>
                <c:pt idx="36">
                  <c:v>1.34E-2</c:v>
                </c:pt>
                <c:pt idx="37">
                  <c:v>#N/A</c:v>
                </c:pt>
                <c:pt idx="38">
                  <c:v>1.6899999999999998E-2</c:v>
                </c:pt>
                <c:pt idx="39">
                  <c:v>1.09E-2</c:v>
                </c:pt>
                <c:pt idx="40">
                  <c:v>#N/A</c:v>
                </c:pt>
                <c:pt idx="41">
                  <c:v>#N/A</c:v>
                </c:pt>
                <c:pt idx="42">
                  <c:v>1.52E-2</c:v>
                </c:pt>
                <c:pt idx="43">
                  <c:v>1.6299999999999999E-2</c:v>
                </c:pt>
                <c:pt idx="44">
                  <c:v>1.26E-2</c:v>
                </c:pt>
                <c:pt idx="45">
                  <c:v>1.21E-2</c:v>
                </c:pt>
              </c:numCache>
            </c:numRef>
          </c:val>
          <c:smooth val="0"/>
          <c:extLst>
            <c:ext xmlns:c16="http://schemas.microsoft.com/office/drawing/2014/chart" uri="{C3380CC4-5D6E-409C-BE32-E72D297353CC}">
              <c16:uniqueId val="{00000001-3D88-4000-9890-2E018F29028B}"/>
            </c:ext>
          </c:extLst>
        </c:ser>
        <c:dLbls>
          <c:showLegendKey val="0"/>
          <c:showVal val="0"/>
          <c:showCatName val="0"/>
          <c:showSerName val="0"/>
          <c:showPercent val="0"/>
          <c:showBubbleSize val="0"/>
        </c:dLbls>
        <c:marker val="1"/>
        <c:smooth val="0"/>
        <c:axId val="2012693392"/>
        <c:axId val="1888918928"/>
      </c:lineChart>
      <c:dateAx>
        <c:axId val="2012693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18928"/>
        <c:crosses val="autoZero"/>
        <c:auto val="1"/>
        <c:lblOffset val="100"/>
        <c:baseTimeUnit val="days"/>
      </c:dateAx>
      <c:valAx>
        <c:axId val="188891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EMC!$RE$1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EMC!$A$2:$A$102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EMC!$RE$2:$RE$102</c:f>
              <c:numCache>
                <c:formatCode>General</c:formatCode>
                <c:ptCount val="101"/>
                <c:pt idx="0">
                  <c:v>39.9</c:v>
                </c:pt>
                <c:pt idx="1">
                  <c:v>#N/A</c:v>
                </c:pt>
                <c:pt idx="2">
                  <c:v>#N/A</c:v>
                </c:pt>
                <c:pt idx="3">
                  <c:v>#N/A</c:v>
                </c:pt>
                <c:pt idx="4">
                  <c:v>#N/A</c:v>
                </c:pt>
                <c:pt idx="5">
                  <c:v>3.16</c:v>
                </c:pt>
                <c:pt idx="6">
                  <c:v>4.46</c:v>
                </c:pt>
                <c:pt idx="7">
                  <c:v>-2.44</c:v>
                </c:pt>
                <c:pt idx="8">
                  <c:v>#N/A</c:v>
                </c:pt>
                <c:pt idx="9">
                  <c:v>#N/A</c:v>
                </c:pt>
                <c:pt idx="10">
                  <c:v>#N/A</c:v>
                </c:pt>
                <c:pt idx="11">
                  <c:v>#N/A</c:v>
                </c:pt>
                <c:pt idx="12">
                  <c:v>#N/A</c:v>
                </c:pt>
                <c:pt idx="13">
                  <c:v>#N/A</c:v>
                </c:pt>
                <c:pt idx="14">
                  <c:v>#N/A</c:v>
                </c:pt>
                <c:pt idx="15">
                  <c:v>#N/A</c:v>
                </c:pt>
                <c:pt idx="16">
                  <c:v>#N/A</c:v>
                </c:pt>
                <c:pt idx="17">
                  <c:v>#N/A</c:v>
                </c:pt>
                <c:pt idx="18">
                  <c:v>#N/A</c:v>
                </c:pt>
                <c:pt idx="19">
                  <c:v>4.41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7.76</c:v>
                </c:pt>
              </c:numCache>
            </c:numRef>
          </c:val>
          <c:smooth val="0"/>
          <c:extLst>
            <c:ext xmlns:c16="http://schemas.microsoft.com/office/drawing/2014/chart" uri="{C3380CC4-5D6E-409C-BE32-E72D297353CC}">
              <c16:uniqueId val="{00000000-70FD-41F7-B050-4D5A6ED4583F}"/>
            </c:ext>
          </c:extLst>
        </c:ser>
        <c:ser>
          <c:idx val="1"/>
          <c:order val="1"/>
          <c:tx>
            <c:strRef>
              <c:f>EMC!$RM$1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EMC!$A$2:$A$102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EMC!$RM$2:$RM$102</c:f>
              <c:numCache>
                <c:formatCode>General</c:formatCode>
                <c:ptCount val="101"/>
                <c:pt idx="0">
                  <c:v>2.85</c:v>
                </c:pt>
                <c:pt idx="1">
                  <c:v>3.01</c:v>
                </c:pt>
                <c:pt idx="2">
                  <c:v>3.59</c:v>
                </c:pt>
                <c:pt idx="3">
                  <c:v>3.8</c:v>
                </c:pt>
                <c:pt idx="4">
                  <c:v>3.66</c:v>
                </c:pt>
                <c:pt idx="5">
                  <c:v>3.54</c:v>
                </c:pt>
                <c:pt idx="6">
                  <c:v>4.8899999999999997</c:v>
                </c:pt>
                <c:pt idx="7">
                  <c:v>-3.17</c:v>
                </c:pt>
                <c:pt idx="8">
                  <c:v>#N/A</c:v>
                </c:pt>
                <c:pt idx="9">
                  <c:v>#N/A</c:v>
                </c:pt>
                <c:pt idx="10">
                  <c:v>#N/A</c:v>
                </c:pt>
                <c:pt idx="11">
                  <c:v>#N/A</c:v>
                </c:pt>
                <c:pt idx="12">
                  <c:v>#N/A</c:v>
                </c:pt>
                <c:pt idx="13">
                  <c:v>#N/A</c:v>
                </c:pt>
                <c:pt idx="14">
                  <c:v>#N/A</c:v>
                </c:pt>
                <c:pt idx="15">
                  <c:v>#N/A</c:v>
                </c:pt>
                <c:pt idx="16">
                  <c:v>#N/A</c:v>
                </c:pt>
                <c:pt idx="17">
                  <c:v>4.5199999999999996</c:v>
                </c:pt>
                <c:pt idx="18">
                  <c:v>5.13</c:v>
                </c:pt>
                <c:pt idx="19">
                  <c:v>4.28</c:v>
                </c:pt>
                <c:pt idx="20">
                  <c:v>4.76</c:v>
                </c:pt>
                <c:pt idx="21">
                  <c:v>#N/A</c:v>
                </c:pt>
                <c:pt idx="22">
                  <c:v>5.38</c:v>
                </c:pt>
                <c:pt idx="23">
                  <c:v>5.51</c:v>
                </c:pt>
                <c:pt idx="24">
                  <c:v>5.68</c:v>
                </c:pt>
                <c:pt idx="25">
                  <c:v>7.12</c:v>
                </c:pt>
                <c:pt idx="26">
                  <c:v>#N/A</c:v>
                </c:pt>
                <c:pt idx="27">
                  <c:v>3.95</c:v>
                </c:pt>
                <c:pt idx="28">
                  <c:v>#N/A</c:v>
                </c:pt>
                <c:pt idx="29">
                  <c:v>4.17</c:v>
                </c:pt>
                <c:pt idx="30">
                  <c:v>#N/A</c:v>
                </c:pt>
                <c:pt idx="31">
                  <c:v>#N/A</c:v>
                </c:pt>
                <c:pt idx="32">
                  <c:v>49.7</c:v>
                </c:pt>
                <c:pt idx="33">
                  <c:v>#N/A</c:v>
                </c:pt>
                <c:pt idx="34">
                  <c:v>7.92</c:v>
                </c:pt>
                <c:pt idx="35">
                  <c:v>#N/A</c:v>
                </c:pt>
                <c:pt idx="36">
                  <c:v>7.19</c:v>
                </c:pt>
                <c:pt idx="37">
                  <c:v>#N/A</c:v>
                </c:pt>
                <c:pt idx="38">
                  <c:v>3.95</c:v>
                </c:pt>
                <c:pt idx="39">
                  <c:v>4.01</c:v>
                </c:pt>
                <c:pt idx="40">
                  <c:v>#N/A</c:v>
                </c:pt>
                <c:pt idx="41">
                  <c:v>#N/A</c:v>
                </c:pt>
                <c:pt idx="42">
                  <c:v>3.17</c:v>
                </c:pt>
                <c:pt idx="43">
                  <c:v>3.63</c:v>
                </c:pt>
                <c:pt idx="44">
                  <c:v>4.8</c:v>
                </c:pt>
                <c:pt idx="45">
                  <c:v>3.16</c:v>
                </c:pt>
              </c:numCache>
            </c:numRef>
          </c:val>
          <c:smooth val="0"/>
          <c:extLst>
            <c:ext xmlns:c16="http://schemas.microsoft.com/office/drawing/2014/chart" uri="{C3380CC4-5D6E-409C-BE32-E72D297353CC}">
              <c16:uniqueId val="{00000001-70FD-41F7-B050-4D5A6ED4583F}"/>
            </c:ext>
          </c:extLst>
        </c:ser>
        <c:dLbls>
          <c:showLegendKey val="0"/>
          <c:showVal val="0"/>
          <c:showCatName val="0"/>
          <c:showSerName val="0"/>
          <c:showPercent val="0"/>
          <c:showBubbleSize val="0"/>
        </c:dLbls>
        <c:marker val="1"/>
        <c:smooth val="0"/>
        <c:axId val="1932648592"/>
        <c:axId val="2029625824"/>
      </c:lineChart>
      <c:dateAx>
        <c:axId val="19326485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625824"/>
        <c:crosses val="autoZero"/>
        <c:auto val="1"/>
        <c:lblOffset val="100"/>
        <c:baseTimeUnit val="days"/>
      </c:dateAx>
      <c:valAx>
        <c:axId val="2029625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64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Marshall's Branch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EMC!$RF$1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EMC!$RA$2:$RA$102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EMC!$RF$2:$RF$102</c:f>
              <c:numCache>
                <c:formatCode>General</c:formatCode>
                <c:ptCount val="101"/>
                <c:pt idx="0">
                  <c:v>4.28</c:v>
                </c:pt>
                <c:pt idx="1">
                  <c:v>#N/A</c:v>
                </c:pt>
                <c:pt idx="2">
                  <c:v>#N/A</c:v>
                </c:pt>
                <c:pt idx="3">
                  <c:v>#N/A</c:v>
                </c:pt>
                <c:pt idx="4">
                  <c:v>#N/A</c:v>
                </c:pt>
                <c:pt idx="5">
                  <c:v>1.48</c:v>
                </c:pt>
                <c:pt idx="6">
                  <c:v>1.43</c:v>
                </c:pt>
                <c:pt idx="7">
                  <c:v>1.2190000000000001</c:v>
                </c:pt>
                <c:pt idx="8">
                  <c:v>#N/A</c:v>
                </c:pt>
                <c:pt idx="9">
                  <c:v>#N/A</c:v>
                </c:pt>
                <c:pt idx="10">
                  <c:v>#N/A</c:v>
                </c:pt>
                <c:pt idx="11">
                  <c:v>#N/A</c:v>
                </c:pt>
                <c:pt idx="12">
                  <c:v>#N/A</c:v>
                </c:pt>
                <c:pt idx="13">
                  <c:v>#N/A</c:v>
                </c:pt>
                <c:pt idx="14">
                  <c:v>#N/A</c:v>
                </c:pt>
                <c:pt idx="15">
                  <c:v>#N/A</c:v>
                </c:pt>
                <c:pt idx="16">
                  <c:v>#N/A</c:v>
                </c:pt>
                <c:pt idx="17">
                  <c:v>#N/A</c:v>
                </c:pt>
                <c:pt idx="18">
                  <c:v>#N/A</c:v>
                </c:pt>
                <c:pt idx="19">
                  <c:v>4.4589999999999996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1.980726744</c:v>
                </c:pt>
              </c:numCache>
            </c:numRef>
          </c:val>
          <c:smooth val="0"/>
          <c:extLst>
            <c:ext xmlns:c16="http://schemas.microsoft.com/office/drawing/2014/chart" uri="{C3380CC4-5D6E-409C-BE32-E72D297353CC}">
              <c16:uniqueId val="{00000000-A1DC-418C-95CF-E142EA7A8893}"/>
            </c:ext>
          </c:extLst>
        </c:ser>
        <c:ser>
          <c:idx val="1"/>
          <c:order val="1"/>
          <c:tx>
            <c:strRef>
              <c:f>EMC!$RN$1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EMC!$RA$2:$RA$102</c:f>
              <c:numCache>
                <c:formatCode>m/d/yyyy</c:formatCode>
                <c:ptCount val="101"/>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EMC!$RN$2:$RN$102</c:f>
              <c:numCache>
                <c:formatCode>General</c:formatCode>
                <c:ptCount val="101"/>
                <c:pt idx="0">
                  <c:v>1.4</c:v>
                </c:pt>
                <c:pt idx="1">
                  <c:v>1</c:v>
                </c:pt>
                <c:pt idx="2">
                  <c:v>1.24</c:v>
                </c:pt>
                <c:pt idx="3">
                  <c:v>1.53</c:v>
                </c:pt>
                <c:pt idx="4">
                  <c:v>1.1399999999999999</c:v>
                </c:pt>
                <c:pt idx="5">
                  <c:v>1.0900000000000001</c:v>
                </c:pt>
                <c:pt idx="6">
                  <c:v>0.97</c:v>
                </c:pt>
                <c:pt idx="7">
                  <c:v>0.91800000000000004</c:v>
                </c:pt>
                <c:pt idx="8">
                  <c:v>#N/A</c:v>
                </c:pt>
                <c:pt idx="9">
                  <c:v>#N/A</c:v>
                </c:pt>
                <c:pt idx="10">
                  <c:v>#N/A</c:v>
                </c:pt>
                <c:pt idx="11">
                  <c:v>#N/A</c:v>
                </c:pt>
                <c:pt idx="12">
                  <c:v>#N/A</c:v>
                </c:pt>
                <c:pt idx="13">
                  <c:v>#N/A</c:v>
                </c:pt>
                <c:pt idx="14">
                  <c:v>#N/A</c:v>
                </c:pt>
                <c:pt idx="15">
                  <c:v>#N/A</c:v>
                </c:pt>
                <c:pt idx="16">
                  <c:v>#N/A</c:v>
                </c:pt>
                <c:pt idx="17">
                  <c:v>3.7440000000000002</c:v>
                </c:pt>
                <c:pt idx="18">
                  <c:v>1.044</c:v>
                </c:pt>
                <c:pt idx="19">
                  <c:v>1.0780000000000001</c:v>
                </c:pt>
                <c:pt idx="20">
                  <c:v>1.2869999999999999</c:v>
                </c:pt>
                <c:pt idx="21">
                  <c:v>#N/A</c:v>
                </c:pt>
                <c:pt idx="22">
                  <c:v>0.96199999999999997</c:v>
                </c:pt>
                <c:pt idx="23">
                  <c:v>1.1815</c:v>
                </c:pt>
                <c:pt idx="24">
                  <c:v>1.4557</c:v>
                </c:pt>
                <c:pt idx="25">
                  <c:v>1.1383000000000001</c:v>
                </c:pt>
                <c:pt idx="26">
                  <c:v>#N/A</c:v>
                </c:pt>
                <c:pt idx="27">
                  <c:v>1.4848711312353122</c:v>
                </c:pt>
                <c:pt idx="28">
                  <c:v>#N/A</c:v>
                </c:pt>
                <c:pt idx="29">
                  <c:v>1.3269753568794922</c:v>
                </c:pt>
                <c:pt idx="30">
                  <c:v>#N/A</c:v>
                </c:pt>
                <c:pt idx="31">
                  <c:v>1.2249468945705893</c:v>
                </c:pt>
                <c:pt idx="32">
                  <c:v>1.4276905817361945</c:v>
                </c:pt>
                <c:pt idx="33">
                  <c:v>#N/A</c:v>
                </c:pt>
                <c:pt idx="34">
                  <c:v>1.279380919017904</c:v>
                </c:pt>
                <c:pt idx="35">
                  <c:v>#N/A</c:v>
                </c:pt>
                <c:pt idx="36">
                  <c:v>1.9100123760000001</c:v>
                </c:pt>
                <c:pt idx="37">
                  <c:v>#N/A</c:v>
                </c:pt>
                <c:pt idx="38">
                  <c:v>1.5458119539999999</c:v>
                </c:pt>
                <c:pt idx="39">
                  <c:v>1.129425286</c:v>
                </c:pt>
                <c:pt idx="40">
                  <c:v>#N/A</c:v>
                </c:pt>
                <c:pt idx="41">
                  <c:v>#N/A</c:v>
                </c:pt>
                <c:pt idx="42">
                  <c:v>1.062758254</c:v>
                </c:pt>
                <c:pt idx="43">
                  <c:v>1.130972007</c:v>
                </c:pt>
                <c:pt idx="44">
                  <c:v>0.94940558200000003</c:v>
                </c:pt>
                <c:pt idx="45">
                  <c:v>1.030960962</c:v>
                </c:pt>
              </c:numCache>
            </c:numRef>
          </c:val>
          <c:smooth val="0"/>
          <c:extLst>
            <c:ext xmlns:c16="http://schemas.microsoft.com/office/drawing/2014/chart" uri="{C3380CC4-5D6E-409C-BE32-E72D297353CC}">
              <c16:uniqueId val="{00000001-A1DC-418C-95CF-E142EA7A8893}"/>
            </c:ext>
          </c:extLst>
        </c:ser>
        <c:dLbls>
          <c:showLegendKey val="0"/>
          <c:showVal val="0"/>
          <c:showCatName val="0"/>
          <c:showSerName val="0"/>
          <c:showPercent val="0"/>
          <c:showBubbleSize val="0"/>
        </c:dLbls>
        <c:marker val="1"/>
        <c:smooth val="0"/>
        <c:axId val="1862277504"/>
        <c:axId val="1855729360"/>
      </c:lineChart>
      <c:dateAx>
        <c:axId val="186227750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29360"/>
        <c:crosses val="autoZero"/>
        <c:auto val="1"/>
        <c:lblOffset val="100"/>
        <c:baseTimeUnit val="days"/>
      </c:dateAx>
      <c:valAx>
        <c:axId val="185572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27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EMC!$SB$1</c:f>
              <c:strCache>
                <c:ptCount val="1"/>
                <c:pt idx="0">
                  <c:v>pH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EMC!$SB$2:$SB$150</c:f>
              <c:numCache>
                <c:formatCode>0.00</c:formatCode>
                <c:ptCount val="149"/>
                <c:pt idx="0">
                  <c:v>#N/A</c:v>
                </c:pt>
                <c:pt idx="1">
                  <c:v>#N/A</c:v>
                </c:pt>
                <c:pt idx="2">
                  <c:v>8.3000000000000007</c:v>
                </c:pt>
                <c:pt idx="3">
                  <c:v>5.3</c:v>
                </c:pt>
                <c:pt idx="4">
                  <c:v>8.3800000000000008</c:v>
                </c:pt>
                <c:pt idx="5">
                  <c:v>8.41</c:v>
                </c:pt>
                <c:pt idx="6">
                  <c:v>8.6199999999999992</c:v>
                </c:pt>
                <c:pt idx="7">
                  <c:v>8.35</c:v>
                </c:pt>
                <c:pt idx="8">
                  <c:v>#N/A</c:v>
                </c:pt>
                <c:pt idx="9">
                  <c:v>#N/A</c:v>
                </c:pt>
                <c:pt idx="10">
                  <c:v>#N/A</c:v>
                </c:pt>
                <c:pt idx="11">
                  <c:v>#N/A</c:v>
                </c:pt>
                <c:pt idx="12">
                  <c:v>#N/A</c:v>
                </c:pt>
                <c:pt idx="13">
                  <c:v>#N/A</c:v>
                </c:pt>
                <c:pt idx="14">
                  <c:v>#N/A</c:v>
                </c:pt>
                <c:pt idx="15">
                  <c:v>#N/A</c:v>
                </c:pt>
                <c:pt idx="16">
                  <c:v>#N/A</c:v>
                </c:pt>
                <c:pt idx="17">
                  <c:v>#N/A</c:v>
                </c:pt>
                <c:pt idx="18">
                  <c:v>#N/A</c:v>
                </c:pt>
                <c:pt idx="19">
                  <c:v>8.0500000000000007</c:v>
                </c:pt>
                <c:pt idx="20">
                  <c:v>8.2799999999999994</c:v>
                </c:pt>
                <c:pt idx="21">
                  <c:v>#N/A</c:v>
                </c:pt>
                <c:pt idx="22">
                  <c:v>8.34</c:v>
                </c:pt>
                <c:pt idx="23">
                  <c:v>#N/A</c:v>
                </c:pt>
                <c:pt idx="24">
                  <c:v>#N/A</c:v>
                </c:pt>
                <c:pt idx="25">
                  <c:v>#N/A</c:v>
                </c:pt>
                <c:pt idx="26">
                  <c:v>#N/A</c:v>
                </c:pt>
                <c:pt idx="27">
                  <c:v>8.2100000000000009</c:v>
                </c:pt>
                <c:pt idx="28">
                  <c:v>#N/A</c:v>
                </c:pt>
                <c:pt idx="29">
                  <c:v>7.94</c:v>
                </c:pt>
                <c:pt idx="30">
                  <c:v>#N/A</c:v>
                </c:pt>
                <c:pt idx="31">
                  <c:v>8</c:v>
                </c:pt>
                <c:pt idx="32">
                  <c:v>8.24</c:v>
                </c:pt>
                <c:pt idx="33">
                  <c:v>#N/A</c:v>
                </c:pt>
                <c:pt idx="34">
                  <c:v>8.1300000000000008</c:v>
                </c:pt>
                <c:pt idx="35">
                  <c:v>8.35</c:v>
                </c:pt>
                <c:pt idx="36">
                  <c:v>#N/A</c:v>
                </c:pt>
                <c:pt idx="37">
                  <c:v>#N/A</c:v>
                </c:pt>
                <c:pt idx="38">
                  <c:v>#N/A</c:v>
                </c:pt>
                <c:pt idx="39">
                  <c:v>#N/A</c:v>
                </c:pt>
                <c:pt idx="40">
                  <c:v>#N/A</c:v>
                </c:pt>
                <c:pt idx="41">
                  <c:v>#N/A</c:v>
                </c:pt>
                <c:pt idx="42">
                  <c:v>#N/A</c:v>
                </c:pt>
                <c:pt idx="43">
                  <c:v>7.89</c:v>
                </c:pt>
                <c:pt idx="44">
                  <c:v>8.09</c:v>
                </c:pt>
                <c:pt idx="45">
                  <c:v>7.73</c:v>
                </c:pt>
              </c:numCache>
            </c:numRef>
          </c:val>
          <c:smooth val="0"/>
          <c:extLst>
            <c:ext xmlns:c16="http://schemas.microsoft.com/office/drawing/2014/chart" uri="{C3380CC4-5D6E-409C-BE32-E72D297353CC}">
              <c16:uniqueId val="{00000000-32C4-48D1-8D48-A0AA5A3C0718}"/>
            </c:ext>
          </c:extLst>
        </c:ser>
        <c:ser>
          <c:idx val="1"/>
          <c:order val="1"/>
          <c:tx>
            <c:strRef>
              <c:f>EMC!$SJ$1</c:f>
              <c:strCache>
                <c:ptCount val="1"/>
                <c:pt idx="0">
                  <c:v>pH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EMC!$SJ$2:$SJ$150</c:f>
              <c:numCache>
                <c:formatCode>0.00</c:formatCode>
                <c:ptCount val="149"/>
                <c:pt idx="0">
                  <c:v>#N/A</c:v>
                </c:pt>
                <c:pt idx="1">
                  <c:v>#N/A</c:v>
                </c:pt>
                <c:pt idx="2">
                  <c:v>8.41</c:v>
                </c:pt>
                <c:pt idx="3">
                  <c:v>5.4</c:v>
                </c:pt>
                <c:pt idx="4">
                  <c:v>8.4</c:v>
                </c:pt>
                <c:pt idx="5">
                  <c:v>8.41</c:v>
                </c:pt>
                <c:pt idx="6">
                  <c:v>8.43</c:v>
                </c:pt>
                <c:pt idx="7">
                  <c:v>8.25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7.97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32C4-48D1-8D48-A0AA5A3C0718}"/>
            </c:ext>
          </c:extLst>
        </c:ser>
        <c:ser>
          <c:idx val="2"/>
          <c:order val="2"/>
          <c:tx>
            <c:strRef>
              <c:f>EMC!$SR$1</c:f>
              <c:strCache>
                <c:ptCount val="1"/>
                <c:pt idx="0">
                  <c:v>pH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EMC!$SR$2:$SR$150</c:f>
              <c:numCache>
                <c:formatCode>0.00</c:formatCode>
                <c:ptCount val="149"/>
                <c:pt idx="0">
                  <c:v>#N/A</c:v>
                </c:pt>
                <c:pt idx="1">
                  <c:v>#N/A</c:v>
                </c:pt>
                <c:pt idx="2">
                  <c:v>#N/A</c:v>
                </c:pt>
                <c:pt idx="3">
                  <c:v>#N/A</c:v>
                </c:pt>
                <c:pt idx="4">
                  <c:v>#N/A</c:v>
                </c:pt>
                <c:pt idx="5">
                  <c:v>#N/A</c:v>
                </c:pt>
                <c:pt idx="6">
                  <c:v>8.7100000000000009</c:v>
                </c:pt>
                <c:pt idx="7">
                  <c:v>#N/A</c:v>
                </c:pt>
                <c:pt idx="8">
                  <c:v>#N/A</c:v>
                </c:pt>
                <c:pt idx="9">
                  <c:v>#N/A</c:v>
                </c:pt>
                <c:pt idx="10">
                  <c:v>#N/A</c:v>
                </c:pt>
                <c:pt idx="11">
                  <c:v>#N/A</c:v>
                </c:pt>
                <c:pt idx="12">
                  <c:v>#N/A</c:v>
                </c:pt>
                <c:pt idx="13">
                  <c:v>#N/A</c:v>
                </c:pt>
                <c:pt idx="14">
                  <c:v>#N/A</c:v>
                </c:pt>
                <c:pt idx="15">
                  <c:v>#N/A</c:v>
                </c:pt>
                <c:pt idx="16">
                  <c:v>#N/A</c:v>
                </c:pt>
                <c:pt idx="17">
                  <c:v>#N/A</c:v>
                </c:pt>
                <c:pt idx="18">
                  <c:v>#N/A</c:v>
                </c:pt>
                <c:pt idx="19">
                  <c:v>7.91</c:v>
                </c:pt>
                <c:pt idx="20">
                  <c:v>8.24</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32C4-48D1-8D48-A0AA5A3C0718}"/>
            </c:ext>
          </c:extLst>
        </c:ser>
        <c:ser>
          <c:idx val="3"/>
          <c:order val="3"/>
          <c:tx>
            <c:strRef>
              <c:f>EMC!$SZ$1</c:f>
              <c:strCache>
                <c:ptCount val="1"/>
                <c:pt idx="0">
                  <c:v>pH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EMC!$SZ$2:$SZ$150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8.2899999999999991</c:v>
                </c:pt>
                <c:pt idx="23">
                  <c:v>#N/A</c:v>
                </c:pt>
                <c:pt idx="24">
                  <c:v>#N/A</c:v>
                </c:pt>
                <c:pt idx="25">
                  <c:v>#N/A</c:v>
                </c:pt>
                <c:pt idx="26">
                  <c:v>#N/A</c:v>
                </c:pt>
                <c:pt idx="27">
                  <c:v>#N/A</c:v>
                </c:pt>
                <c:pt idx="28">
                  <c:v>#N/A</c:v>
                </c:pt>
                <c:pt idx="29">
                  <c:v>8.1999999999999993</c:v>
                </c:pt>
                <c:pt idx="30">
                  <c:v>#N/A</c:v>
                </c:pt>
                <c:pt idx="31">
                  <c:v>8.6199999999999992</c:v>
                </c:pt>
                <c:pt idx="32">
                  <c:v>8.52</c:v>
                </c:pt>
                <c:pt idx="33">
                  <c:v>#N/A</c:v>
                </c:pt>
                <c:pt idx="34">
                  <c:v>8.36</c:v>
                </c:pt>
                <c:pt idx="35">
                  <c:v>8.69</c:v>
                </c:pt>
                <c:pt idx="36">
                  <c:v>8.3699999999999992</c:v>
                </c:pt>
                <c:pt idx="37">
                  <c:v>#N/A</c:v>
                </c:pt>
                <c:pt idx="38">
                  <c:v>8.5</c:v>
                </c:pt>
                <c:pt idx="39">
                  <c:v>8.76</c:v>
                </c:pt>
                <c:pt idx="40">
                  <c:v>#N/A</c:v>
                </c:pt>
                <c:pt idx="41">
                  <c:v>#N/A</c:v>
                </c:pt>
                <c:pt idx="42">
                  <c:v>#N/A</c:v>
                </c:pt>
                <c:pt idx="43">
                  <c:v>8.02</c:v>
                </c:pt>
                <c:pt idx="44">
                  <c:v>8.1300000000000008</c:v>
                </c:pt>
                <c:pt idx="45">
                  <c:v>8</c:v>
                </c:pt>
              </c:numCache>
            </c:numRef>
          </c:val>
          <c:smooth val="0"/>
          <c:extLst>
            <c:ext xmlns:c16="http://schemas.microsoft.com/office/drawing/2014/chart" uri="{C3380CC4-5D6E-409C-BE32-E72D297353CC}">
              <c16:uniqueId val="{00000003-32C4-48D1-8D48-A0AA5A3C0718}"/>
            </c:ext>
          </c:extLst>
        </c:ser>
        <c:ser>
          <c:idx val="4"/>
          <c:order val="4"/>
          <c:tx>
            <c:strRef>
              <c:f>EMC!$TH$1</c:f>
              <c:strCache>
                <c:ptCount val="1"/>
                <c:pt idx="0">
                  <c:v>pH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EMC!$TH$2:$TH$150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7.91</c:v>
                </c:pt>
                <c:pt idx="30">
                  <c:v>#N/A</c:v>
                </c:pt>
                <c:pt idx="31">
                  <c:v>8.02</c:v>
                </c:pt>
                <c:pt idx="32">
                  <c:v>#N/A</c:v>
                </c:pt>
                <c:pt idx="33">
                  <c:v>#N/A</c:v>
                </c:pt>
                <c:pt idx="34">
                  <c:v>8</c:v>
                </c:pt>
                <c:pt idx="35">
                  <c:v>8.02</c:v>
                </c:pt>
                <c:pt idx="36">
                  <c:v>8.11</c:v>
                </c:pt>
                <c:pt idx="37">
                  <c:v>#N/A</c:v>
                </c:pt>
                <c:pt idx="38">
                  <c:v>7.97</c:v>
                </c:pt>
                <c:pt idx="39">
                  <c:v>#N/A</c:v>
                </c:pt>
                <c:pt idx="40">
                  <c:v>#N/A</c:v>
                </c:pt>
                <c:pt idx="41">
                  <c:v>#N/A</c:v>
                </c:pt>
                <c:pt idx="42">
                  <c:v>#N/A</c:v>
                </c:pt>
                <c:pt idx="43">
                  <c:v>#N/A</c:v>
                </c:pt>
                <c:pt idx="44">
                  <c:v>#N/A</c:v>
                </c:pt>
                <c:pt idx="45">
                  <c:v>7.26</c:v>
                </c:pt>
              </c:numCache>
            </c:numRef>
          </c:val>
          <c:smooth val="0"/>
          <c:extLst>
            <c:ext xmlns:c16="http://schemas.microsoft.com/office/drawing/2014/chart" uri="{C3380CC4-5D6E-409C-BE32-E72D297353CC}">
              <c16:uniqueId val="{00000004-32C4-48D1-8D48-A0AA5A3C0718}"/>
            </c:ext>
          </c:extLst>
        </c:ser>
        <c:ser>
          <c:idx val="5"/>
          <c:order val="5"/>
          <c:tx>
            <c:strRef>
              <c:f>EMC!$TP$1</c:f>
              <c:strCache>
                <c:ptCount val="1"/>
                <c:pt idx="0">
                  <c:v>pH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EMC!$TP$2:$TP$150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8.1999999999999993</c:v>
                </c:pt>
                <c:pt idx="23">
                  <c:v>#N/A</c:v>
                </c:pt>
                <c:pt idx="24">
                  <c:v>#N/A</c:v>
                </c:pt>
                <c:pt idx="25">
                  <c:v>#N/A</c:v>
                </c:pt>
                <c:pt idx="26">
                  <c:v>#N/A</c:v>
                </c:pt>
                <c:pt idx="27">
                  <c:v>#N/A</c:v>
                </c:pt>
                <c:pt idx="28">
                  <c:v>#N/A</c:v>
                </c:pt>
                <c:pt idx="29">
                  <c:v>7.77</c:v>
                </c:pt>
                <c:pt idx="30">
                  <c:v>#N/A</c:v>
                </c:pt>
                <c:pt idx="31">
                  <c:v>7.8</c:v>
                </c:pt>
                <c:pt idx="32">
                  <c:v>7.76</c:v>
                </c:pt>
                <c:pt idx="33">
                  <c:v>#N/A</c:v>
                </c:pt>
                <c:pt idx="34">
                  <c:v>7.86</c:v>
                </c:pt>
                <c:pt idx="35">
                  <c:v>7.9</c:v>
                </c:pt>
                <c:pt idx="36">
                  <c:v>7.74</c:v>
                </c:pt>
                <c:pt idx="37">
                  <c:v>#N/A</c:v>
                </c:pt>
                <c:pt idx="38">
                  <c:v>9.64</c:v>
                </c:pt>
                <c:pt idx="39">
                  <c:v>7.75</c:v>
                </c:pt>
                <c:pt idx="40">
                  <c:v>#N/A</c:v>
                </c:pt>
                <c:pt idx="41">
                  <c:v>#N/A</c:v>
                </c:pt>
                <c:pt idx="42">
                  <c:v>#N/A</c:v>
                </c:pt>
                <c:pt idx="43">
                  <c:v>#N/A</c:v>
                </c:pt>
                <c:pt idx="44">
                  <c:v>#N/A</c:v>
                </c:pt>
                <c:pt idx="45">
                  <c:v>7.2</c:v>
                </c:pt>
              </c:numCache>
            </c:numRef>
          </c:val>
          <c:smooth val="0"/>
          <c:extLst>
            <c:ext xmlns:c16="http://schemas.microsoft.com/office/drawing/2014/chart" uri="{C3380CC4-5D6E-409C-BE32-E72D297353CC}">
              <c16:uniqueId val="{00000005-32C4-48D1-8D48-A0AA5A3C0718}"/>
            </c:ext>
          </c:extLst>
        </c:ser>
        <c:dLbls>
          <c:showLegendKey val="0"/>
          <c:showVal val="0"/>
          <c:showCatName val="0"/>
          <c:showSerName val="0"/>
          <c:showPercent val="0"/>
          <c:showBubbleSize val="0"/>
        </c:dLbls>
        <c:marker val="1"/>
        <c:smooth val="0"/>
        <c:axId val="1980662576"/>
        <c:axId val="1888923088"/>
      </c:lineChart>
      <c:dateAx>
        <c:axId val="19806625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23088"/>
        <c:crosses val="autoZero"/>
        <c:auto val="1"/>
        <c:lblOffset val="100"/>
        <c:baseTimeUnit val="days"/>
      </c:dateAx>
      <c:valAx>
        <c:axId val="1888923088"/>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62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a:t>
            </a:r>
            <a:r>
              <a:rPr lang="en-US" baseline="0"/>
              <a:t> Drains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EMC!$SD$1</c:f>
              <c:strCache>
                <c:ptCount val="1"/>
                <c:pt idx="0">
                  <c:v>Nitrate (mg/L)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EMC!$SD$2:$SD$150</c:f>
              <c:numCache>
                <c:formatCode>0.00</c:formatCode>
                <c:ptCount val="149"/>
                <c:pt idx="0">
                  <c:v>#N/A</c:v>
                </c:pt>
                <c:pt idx="1">
                  <c:v>#N/A</c:v>
                </c:pt>
                <c:pt idx="2">
                  <c:v>8.84</c:v>
                </c:pt>
                <c:pt idx="3">
                  <c:v>9.08</c:v>
                </c:pt>
                <c:pt idx="4">
                  <c:v>6.41</c:v>
                </c:pt>
                <c:pt idx="5">
                  <c:v>7.52</c:v>
                </c:pt>
                <c:pt idx="6">
                  <c:v>6.95</c:v>
                </c:pt>
                <c:pt idx="7">
                  <c:v>7.22</c:v>
                </c:pt>
                <c:pt idx="8">
                  <c:v>#N/A</c:v>
                </c:pt>
                <c:pt idx="9">
                  <c:v>#N/A</c:v>
                </c:pt>
                <c:pt idx="10">
                  <c:v>#N/A</c:v>
                </c:pt>
                <c:pt idx="11">
                  <c:v>#N/A</c:v>
                </c:pt>
                <c:pt idx="12">
                  <c:v>#N/A</c:v>
                </c:pt>
                <c:pt idx="13">
                  <c:v>#N/A</c:v>
                </c:pt>
                <c:pt idx="14">
                  <c:v>#N/A</c:v>
                </c:pt>
                <c:pt idx="15">
                  <c:v>#N/A</c:v>
                </c:pt>
                <c:pt idx="16">
                  <c:v>#N/A</c:v>
                </c:pt>
                <c:pt idx="17">
                  <c:v>#N/A</c:v>
                </c:pt>
                <c:pt idx="18">
                  <c:v>#N/A</c:v>
                </c:pt>
                <c:pt idx="19">
                  <c:v>3.6</c:v>
                </c:pt>
                <c:pt idx="20">
                  <c:v>3.34</c:v>
                </c:pt>
                <c:pt idx="21">
                  <c:v>#N/A</c:v>
                </c:pt>
                <c:pt idx="22">
                  <c:v>5.07</c:v>
                </c:pt>
                <c:pt idx="23">
                  <c:v>6.02</c:v>
                </c:pt>
                <c:pt idx="24">
                  <c:v>4.9000000000000004</c:v>
                </c:pt>
                <c:pt idx="25">
                  <c:v>4.93</c:v>
                </c:pt>
                <c:pt idx="26">
                  <c:v>#N/A</c:v>
                </c:pt>
                <c:pt idx="27">
                  <c:v>4.83</c:v>
                </c:pt>
                <c:pt idx="28">
                  <c:v>#N/A</c:v>
                </c:pt>
                <c:pt idx="29">
                  <c:v>0.13800000000000001</c:v>
                </c:pt>
                <c:pt idx="30">
                  <c:v>#N/A</c:v>
                </c:pt>
                <c:pt idx="31">
                  <c:v>#N/A</c:v>
                </c:pt>
                <c:pt idx="32">
                  <c:v>4.9400000000000004</c:v>
                </c:pt>
                <c:pt idx="33">
                  <c:v>#N/A</c:v>
                </c:pt>
                <c:pt idx="34">
                  <c:v>8.43</c:v>
                </c:pt>
                <c:pt idx="35">
                  <c:v>8.49</c:v>
                </c:pt>
                <c:pt idx="36">
                  <c:v>#N/A</c:v>
                </c:pt>
                <c:pt idx="37">
                  <c:v>#N/A</c:v>
                </c:pt>
                <c:pt idx="38">
                  <c:v>#N/A</c:v>
                </c:pt>
                <c:pt idx="39">
                  <c:v>#N/A</c:v>
                </c:pt>
                <c:pt idx="40">
                  <c:v>#N/A</c:v>
                </c:pt>
                <c:pt idx="41">
                  <c:v>#N/A</c:v>
                </c:pt>
                <c:pt idx="42">
                  <c:v>4.5999999999999996</c:v>
                </c:pt>
                <c:pt idx="43">
                  <c:v>1.83</c:v>
                </c:pt>
                <c:pt idx="44">
                  <c:v>3.99</c:v>
                </c:pt>
                <c:pt idx="45">
                  <c:v>7.15</c:v>
                </c:pt>
              </c:numCache>
            </c:numRef>
          </c:val>
          <c:smooth val="0"/>
          <c:extLst>
            <c:ext xmlns:c16="http://schemas.microsoft.com/office/drawing/2014/chart" uri="{C3380CC4-5D6E-409C-BE32-E72D297353CC}">
              <c16:uniqueId val="{00000000-B0DD-47BB-AA8A-DCB907BC02BE}"/>
            </c:ext>
          </c:extLst>
        </c:ser>
        <c:ser>
          <c:idx val="1"/>
          <c:order val="1"/>
          <c:tx>
            <c:strRef>
              <c:f>EMC!$SL$1</c:f>
              <c:strCache>
                <c:ptCount val="1"/>
                <c:pt idx="0">
                  <c:v>Nitrate (mg/L)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EMC!$SL$2:$SL$150</c:f>
              <c:numCache>
                <c:formatCode>0.00</c:formatCode>
                <c:ptCount val="149"/>
                <c:pt idx="0">
                  <c:v>#N/A</c:v>
                </c:pt>
                <c:pt idx="1">
                  <c:v>#N/A</c:v>
                </c:pt>
                <c:pt idx="2">
                  <c:v>3.76</c:v>
                </c:pt>
                <c:pt idx="3">
                  <c:v>4.3</c:v>
                </c:pt>
                <c:pt idx="4">
                  <c:v>4.5</c:v>
                </c:pt>
                <c:pt idx="5">
                  <c:v>4.3600000000000003</c:v>
                </c:pt>
                <c:pt idx="6">
                  <c:v>4.6399999999999997</c:v>
                </c:pt>
                <c:pt idx="7">
                  <c:v>3.89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3.9699999999999999E-2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B0DD-47BB-AA8A-DCB907BC02BE}"/>
            </c:ext>
          </c:extLst>
        </c:ser>
        <c:ser>
          <c:idx val="2"/>
          <c:order val="2"/>
          <c:tx>
            <c:strRef>
              <c:f>EMC!$ST$1</c:f>
              <c:strCache>
                <c:ptCount val="1"/>
                <c:pt idx="0">
                  <c:v>Nitrate (mg/L)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EMC!$ST$2:$ST$150</c:f>
              <c:numCache>
                <c:formatCode>0.00</c:formatCode>
                <c:ptCount val="149"/>
                <c:pt idx="0">
                  <c:v>#N/A</c:v>
                </c:pt>
                <c:pt idx="1">
                  <c:v>#N/A</c:v>
                </c:pt>
                <c:pt idx="2">
                  <c:v>#N/A</c:v>
                </c:pt>
                <c:pt idx="3">
                  <c:v>#N/A</c:v>
                </c:pt>
                <c:pt idx="4">
                  <c:v>#N/A</c:v>
                </c:pt>
                <c:pt idx="5">
                  <c:v>#N/A</c:v>
                </c:pt>
                <c:pt idx="6">
                  <c:v>5.58</c:v>
                </c:pt>
                <c:pt idx="7">
                  <c:v>#N/A</c:v>
                </c:pt>
                <c:pt idx="8">
                  <c:v>#N/A</c:v>
                </c:pt>
                <c:pt idx="9">
                  <c:v>#N/A</c:v>
                </c:pt>
                <c:pt idx="10">
                  <c:v>#N/A</c:v>
                </c:pt>
                <c:pt idx="11">
                  <c:v>#N/A</c:v>
                </c:pt>
                <c:pt idx="12">
                  <c:v>#N/A</c:v>
                </c:pt>
                <c:pt idx="13">
                  <c:v>#N/A</c:v>
                </c:pt>
                <c:pt idx="14">
                  <c:v>#N/A</c:v>
                </c:pt>
                <c:pt idx="15">
                  <c:v>#N/A</c:v>
                </c:pt>
                <c:pt idx="16">
                  <c:v>#N/A</c:v>
                </c:pt>
                <c:pt idx="17">
                  <c:v>#N/A</c:v>
                </c:pt>
                <c:pt idx="18">
                  <c:v>#N/A</c:v>
                </c:pt>
                <c:pt idx="19">
                  <c:v>5.98</c:v>
                </c:pt>
                <c:pt idx="20">
                  <c:v>8.83</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B0DD-47BB-AA8A-DCB907BC02BE}"/>
            </c:ext>
          </c:extLst>
        </c:ser>
        <c:ser>
          <c:idx val="3"/>
          <c:order val="3"/>
          <c:tx>
            <c:strRef>
              <c:f>EMC!$TB$1</c:f>
              <c:strCache>
                <c:ptCount val="1"/>
                <c:pt idx="0">
                  <c:v>Nitrate (mg/L)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EMC!$TB$2:$TB$150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10.4</c:v>
                </c:pt>
                <c:pt idx="23">
                  <c:v>6.2</c:v>
                </c:pt>
                <c:pt idx="24">
                  <c:v>10.3</c:v>
                </c:pt>
                <c:pt idx="25">
                  <c:v>10.3</c:v>
                </c:pt>
                <c:pt idx="26">
                  <c:v>#N/A</c:v>
                </c:pt>
                <c:pt idx="27">
                  <c:v>#N/A</c:v>
                </c:pt>
                <c:pt idx="28">
                  <c:v>#N/A</c:v>
                </c:pt>
                <c:pt idx="29">
                  <c:v>11.5</c:v>
                </c:pt>
                <c:pt idx="30">
                  <c:v>#N/A</c:v>
                </c:pt>
                <c:pt idx="31">
                  <c:v>#N/A</c:v>
                </c:pt>
                <c:pt idx="32">
                  <c:v>10.199999999999999</c:v>
                </c:pt>
                <c:pt idx="33">
                  <c:v>#N/A</c:v>
                </c:pt>
                <c:pt idx="34">
                  <c:v>12.1</c:v>
                </c:pt>
                <c:pt idx="35">
                  <c:v>11.6</c:v>
                </c:pt>
                <c:pt idx="36">
                  <c:v>10.8</c:v>
                </c:pt>
                <c:pt idx="37">
                  <c:v>#N/A</c:v>
                </c:pt>
                <c:pt idx="38">
                  <c:v>11.4</c:v>
                </c:pt>
                <c:pt idx="39">
                  <c:v>7.45</c:v>
                </c:pt>
                <c:pt idx="40">
                  <c:v>#N/A</c:v>
                </c:pt>
                <c:pt idx="41">
                  <c:v>#N/A</c:v>
                </c:pt>
                <c:pt idx="42">
                  <c:v>4.63</c:v>
                </c:pt>
                <c:pt idx="43">
                  <c:v>1.17</c:v>
                </c:pt>
                <c:pt idx="44">
                  <c:v>5.32</c:v>
                </c:pt>
                <c:pt idx="45">
                  <c:v>10</c:v>
                </c:pt>
              </c:numCache>
            </c:numRef>
          </c:val>
          <c:smooth val="0"/>
          <c:extLst>
            <c:ext xmlns:c16="http://schemas.microsoft.com/office/drawing/2014/chart" uri="{C3380CC4-5D6E-409C-BE32-E72D297353CC}">
              <c16:uniqueId val="{00000003-B0DD-47BB-AA8A-DCB907BC02BE}"/>
            </c:ext>
          </c:extLst>
        </c:ser>
        <c:ser>
          <c:idx val="4"/>
          <c:order val="4"/>
          <c:tx>
            <c:strRef>
              <c:f>EMC!$TJ$1</c:f>
              <c:strCache>
                <c:ptCount val="1"/>
                <c:pt idx="0">
                  <c:v>Nitrate (mg/L)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EMC!$TJ$2:$TJ$150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7.71</c:v>
                </c:pt>
                <c:pt idx="25">
                  <c:v>6.53</c:v>
                </c:pt>
                <c:pt idx="26">
                  <c:v>#N/A</c:v>
                </c:pt>
                <c:pt idx="27">
                  <c:v>9</c:v>
                </c:pt>
                <c:pt idx="28">
                  <c:v>#N/A</c:v>
                </c:pt>
                <c:pt idx="29">
                  <c:v>9.81</c:v>
                </c:pt>
                <c:pt idx="30">
                  <c:v>#N/A</c:v>
                </c:pt>
                <c:pt idx="31">
                  <c:v>#N/A</c:v>
                </c:pt>
                <c:pt idx="32">
                  <c:v>8.17</c:v>
                </c:pt>
                <c:pt idx="33">
                  <c:v>#N/A</c:v>
                </c:pt>
                <c:pt idx="34">
                  <c:v>7.95</c:v>
                </c:pt>
                <c:pt idx="35">
                  <c:v>7.86</c:v>
                </c:pt>
                <c:pt idx="36">
                  <c:v>6.24</c:v>
                </c:pt>
                <c:pt idx="37">
                  <c:v>#N/A</c:v>
                </c:pt>
                <c:pt idx="38">
                  <c:v>7.33</c:v>
                </c:pt>
                <c:pt idx="39">
                  <c:v>#N/A</c:v>
                </c:pt>
                <c:pt idx="40">
                  <c:v>#N/A</c:v>
                </c:pt>
                <c:pt idx="41">
                  <c:v>#N/A</c:v>
                </c:pt>
                <c:pt idx="42">
                  <c:v>5.18</c:v>
                </c:pt>
                <c:pt idx="43">
                  <c:v>#N/A</c:v>
                </c:pt>
                <c:pt idx="44">
                  <c:v>#N/A</c:v>
                </c:pt>
                <c:pt idx="45">
                  <c:v>6.14</c:v>
                </c:pt>
              </c:numCache>
            </c:numRef>
          </c:val>
          <c:smooth val="0"/>
          <c:extLst>
            <c:ext xmlns:c16="http://schemas.microsoft.com/office/drawing/2014/chart" uri="{C3380CC4-5D6E-409C-BE32-E72D297353CC}">
              <c16:uniqueId val="{00000004-B0DD-47BB-AA8A-DCB907BC02BE}"/>
            </c:ext>
          </c:extLst>
        </c:ser>
        <c:ser>
          <c:idx val="5"/>
          <c:order val="5"/>
          <c:tx>
            <c:strRef>
              <c:f>EMC!$TR$1</c:f>
              <c:strCache>
                <c:ptCount val="1"/>
                <c:pt idx="0">
                  <c:v>Nitrate (mg/L)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EMC!$TR$2:$TR$150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5.87</c:v>
                </c:pt>
                <c:pt idx="23">
                  <c:v>0.97799999999999998</c:v>
                </c:pt>
                <c:pt idx="24">
                  <c:v>4.82</c:v>
                </c:pt>
                <c:pt idx="25">
                  <c:v>4.67</c:v>
                </c:pt>
                <c:pt idx="26">
                  <c:v>#N/A</c:v>
                </c:pt>
                <c:pt idx="27">
                  <c:v>3.28</c:v>
                </c:pt>
                <c:pt idx="28">
                  <c:v>#N/A</c:v>
                </c:pt>
                <c:pt idx="29">
                  <c:v>4.97</c:v>
                </c:pt>
                <c:pt idx="30">
                  <c:v>#N/A</c:v>
                </c:pt>
                <c:pt idx="31">
                  <c:v>#N/A</c:v>
                </c:pt>
                <c:pt idx="32">
                  <c:v>3.47</c:v>
                </c:pt>
                <c:pt idx="33">
                  <c:v>#N/A</c:v>
                </c:pt>
                <c:pt idx="34">
                  <c:v>4.12</c:v>
                </c:pt>
                <c:pt idx="35">
                  <c:v>4.3</c:v>
                </c:pt>
                <c:pt idx="36">
                  <c:v>3.28</c:v>
                </c:pt>
                <c:pt idx="37">
                  <c:v>#N/A</c:v>
                </c:pt>
                <c:pt idx="38">
                  <c:v>3.63</c:v>
                </c:pt>
                <c:pt idx="39">
                  <c:v>3.68</c:v>
                </c:pt>
                <c:pt idx="40">
                  <c:v>#N/A</c:v>
                </c:pt>
                <c:pt idx="41">
                  <c:v>#N/A</c:v>
                </c:pt>
                <c:pt idx="42">
                  <c:v>#N/A</c:v>
                </c:pt>
                <c:pt idx="43">
                  <c:v>#N/A</c:v>
                </c:pt>
                <c:pt idx="44">
                  <c:v>#N/A</c:v>
                </c:pt>
                <c:pt idx="45">
                  <c:v>4.1900000000000004</c:v>
                </c:pt>
              </c:numCache>
            </c:numRef>
          </c:val>
          <c:smooth val="0"/>
          <c:extLst>
            <c:ext xmlns:c16="http://schemas.microsoft.com/office/drawing/2014/chart" uri="{C3380CC4-5D6E-409C-BE32-E72D297353CC}">
              <c16:uniqueId val="{00000005-B0DD-47BB-AA8A-DCB907BC02BE}"/>
            </c:ext>
          </c:extLst>
        </c:ser>
        <c:dLbls>
          <c:showLegendKey val="0"/>
          <c:showVal val="0"/>
          <c:showCatName val="0"/>
          <c:showSerName val="0"/>
          <c:showPercent val="0"/>
          <c:showBubbleSize val="0"/>
        </c:dLbls>
        <c:marker val="1"/>
        <c:smooth val="0"/>
        <c:axId val="701513536"/>
        <c:axId val="900864512"/>
      </c:lineChart>
      <c:dateAx>
        <c:axId val="7015135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64512"/>
        <c:crosses val="autoZero"/>
        <c:auto val="1"/>
        <c:lblOffset val="100"/>
        <c:baseTimeUnit val="days"/>
      </c:dateAx>
      <c:valAx>
        <c:axId val="900864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513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EMC!$SE$1</c:f>
              <c:strCache>
                <c:ptCount val="1"/>
                <c:pt idx="0">
                  <c:v>SRP (ug/L)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EMC!$SE$2:$SE$150</c:f>
              <c:numCache>
                <c:formatCode>0.00</c:formatCode>
                <c:ptCount val="149"/>
                <c:pt idx="0">
                  <c:v>#N/A</c:v>
                </c:pt>
                <c:pt idx="1">
                  <c:v>#N/A</c:v>
                </c:pt>
                <c:pt idx="2">
                  <c:v>20.5</c:v>
                </c:pt>
                <c:pt idx="3">
                  <c:v>35.9</c:v>
                </c:pt>
                <c:pt idx="4">
                  <c:v>13</c:v>
                </c:pt>
                <c:pt idx="5">
                  <c:v>13.3</c:v>
                </c:pt>
                <c:pt idx="6">
                  <c:v>11.8</c:v>
                </c:pt>
                <c:pt idx="7">
                  <c:v>13.3</c:v>
                </c:pt>
                <c:pt idx="8">
                  <c:v>#N/A</c:v>
                </c:pt>
                <c:pt idx="9">
                  <c:v>#N/A</c:v>
                </c:pt>
                <c:pt idx="10">
                  <c:v>#N/A</c:v>
                </c:pt>
                <c:pt idx="11">
                  <c:v>#N/A</c:v>
                </c:pt>
                <c:pt idx="12">
                  <c:v>#N/A</c:v>
                </c:pt>
                <c:pt idx="13">
                  <c:v>#N/A</c:v>
                </c:pt>
                <c:pt idx="14">
                  <c:v>#N/A</c:v>
                </c:pt>
                <c:pt idx="15">
                  <c:v>#N/A</c:v>
                </c:pt>
                <c:pt idx="16">
                  <c:v>#N/A</c:v>
                </c:pt>
                <c:pt idx="17">
                  <c:v>#N/A</c:v>
                </c:pt>
                <c:pt idx="18">
                  <c:v>#N/A</c:v>
                </c:pt>
                <c:pt idx="19">
                  <c:v>17.5</c:v>
                </c:pt>
                <c:pt idx="20">
                  <c:v>15.6</c:v>
                </c:pt>
                <c:pt idx="21">
                  <c:v>#N/A</c:v>
                </c:pt>
                <c:pt idx="22">
                  <c:v>17.100000000000001</c:v>
                </c:pt>
                <c:pt idx="23">
                  <c:v>94.4</c:v>
                </c:pt>
                <c:pt idx="24">
                  <c:v>13.8</c:v>
                </c:pt>
                <c:pt idx="25">
                  <c:v>14.2</c:v>
                </c:pt>
                <c:pt idx="26">
                  <c:v>#N/A</c:v>
                </c:pt>
                <c:pt idx="27">
                  <c:v>12.9</c:v>
                </c:pt>
                <c:pt idx="28">
                  <c:v>#N/A</c:v>
                </c:pt>
                <c:pt idx="29">
                  <c:v>158</c:v>
                </c:pt>
                <c:pt idx="30">
                  <c:v>#N/A</c:v>
                </c:pt>
                <c:pt idx="31">
                  <c:v>#N/A</c:v>
                </c:pt>
                <c:pt idx="32">
                  <c:v>13.4</c:v>
                </c:pt>
                <c:pt idx="33">
                  <c:v>#N/A</c:v>
                </c:pt>
                <c:pt idx="34">
                  <c:v>14.1</c:v>
                </c:pt>
                <c:pt idx="35">
                  <c:v>14.3</c:v>
                </c:pt>
                <c:pt idx="36">
                  <c:v>#N/A</c:v>
                </c:pt>
                <c:pt idx="37">
                  <c:v>#N/A</c:v>
                </c:pt>
                <c:pt idx="38">
                  <c:v>#N/A</c:v>
                </c:pt>
                <c:pt idx="39">
                  <c:v>#N/A</c:v>
                </c:pt>
                <c:pt idx="40">
                  <c:v>#N/A</c:v>
                </c:pt>
                <c:pt idx="41">
                  <c:v>#N/A</c:v>
                </c:pt>
                <c:pt idx="42">
                  <c:v>25.4</c:v>
                </c:pt>
                <c:pt idx="43">
                  <c:v>19</c:v>
                </c:pt>
                <c:pt idx="44">
                  <c:v>14.6</c:v>
                </c:pt>
                <c:pt idx="45">
                  <c:v>21.3</c:v>
                </c:pt>
              </c:numCache>
            </c:numRef>
          </c:val>
          <c:smooth val="0"/>
          <c:extLst>
            <c:ext xmlns:c16="http://schemas.microsoft.com/office/drawing/2014/chart" uri="{C3380CC4-5D6E-409C-BE32-E72D297353CC}">
              <c16:uniqueId val="{00000000-2105-4B82-A653-BDDC645B2F9F}"/>
            </c:ext>
          </c:extLst>
        </c:ser>
        <c:ser>
          <c:idx val="1"/>
          <c:order val="1"/>
          <c:tx>
            <c:strRef>
              <c:f>EMC!$SM$1</c:f>
              <c:strCache>
                <c:ptCount val="1"/>
                <c:pt idx="0">
                  <c:v>SRP (ug/L)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EMC!$SM$2:$SM$150</c:f>
              <c:numCache>
                <c:formatCode>0.00</c:formatCode>
                <c:ptCount val="149"/>
                <c:pt idx="0">
                  <c:v>#N/A</c:v>
                </c:pt>
                <c:pt idx="1">
                  <c:v>#N/A</c:v>
                </c:pt>
                <c:pt idx="2">
                  <c:v>26.6</c:v>
                </c:pt>
                <c:pt idx="3">
                  <c:v>46.9</c:v>
                </c:pt>
                <c:pt idx="4">
                  <c:v>20.7</c:v>
                </c:pt>
                <c:pt idx="5">
                  <c:v>19.600000000000001</c:v>
                </c:pt>
                <c:pt idx="6">
                  <c:v>15.8</c:v>
                </c:pt>
                <c:pt idx="7">
                  <c:v>18.100000000000001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7.59</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2105-4B82-A653-BDDC645B2F9F}"/>
            </c:ext>
          </c:extLst>
        </c:ser>
        <c:ser>
          <c:idx val="2"/>
          <c:order val="2"/>
          <c:tx>
            <c:strRef>
              <c:f>EMC!$SU$1</c:f>
              <c:strCache>
                <c:ptCount val="1"/>
                <c:pt idx="0">
                  <c:v>SRP (ug/L)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EMC!$SU$2:$SU$150</c:f>
              <c:numCache>
                <c:formatCode>0.00</c:formatCode>
                <c:ptCount val="149"/>
                <c:pt idx="0">
                  <c:v>#N/A</c:v>
                </c:pt>
                <c:pt idx="1">
                  <c:v>#N/A</c:v>
                </c:pt>
                <c:pt idx="2">
                  <c:v>#N/A</c:v>
                </c:pt>
                <c:pt idx="3">
                  <c:v>#N/A</c:v>
                </c:pt>
                <c:pt idx="4">
                  <c:v>#N/A</c:v>
                </c:pt>
                <c:pt idx="5">
                  <c:v>#N/A</c:v>
                </c:pt>
                <c:pt idx="6">
                  <c:v>15.6</c:v>
                </c:pt>
                <c:pt idx="7">
                  <c:v>#N/A</c:v>
                </c:pt>
                <c:pt idx="8">
                  <c:v>#N/A</c:v>
                </c:pt>
                <c:pt idx="9">
                  <c:v>#N/A</c:v>
                </c:pt>
                <c:pt idx="10">
                  <c:v>#N/A</c:v>
                </c:pt>
                <c:pt idx="11">
                  <c:v>#N/A</c:v>
                </c:pt>
                <c:pt idx="12">
                  <c:v>#N/A</c:v>
                </c:pt>
                <c:pt idx="13">
                  <c:v>#N/A</c:v>
                </c:pt>
                <c:pt idx="14">
                  <c:v>#N/A</c:v>
                </c:pt>
                <c:pt idx="15">
                  <c:v>#N/A</c:v>
                </c:pt>
                <c:pt idx="16">
                  <c:v>#N/A</c:v>
                </c:pt>
                <c:pt idx="17">
                  <c:v>#N/A</c:v>
                </c:pt>
                <c:pt idx="18">
                  <c:v>#N/A</c:v>
                </c:pt>
                <c:pt idx="19">
                  <c:v>32.6</c:v>
                </c:pt>
                <c:pt idx="20">
                  <c:v>41.2</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2105-4B82-A653-BDDC645B2F9F}"/>
            </c:ext>
          </c:extLst>
        </c:ser>
        <c:ser>
          <c:idx val="3"/>
          <c:order val="3"/>
          <c:tx>
            <c:strRef>
              <c:f>EMC!$TC$1</c:f>
              <c:strCache>
                <c:ptCount val="1"/>
                <c:pt idx="0">
                  <c:v>SRP (ug/L)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EMC!$TC$2:$TC$150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28.4</c:v>
                </c:pt>
                <c:pt idx="23">
                  <c:v>392</c:v>
                </c:pt>
                <c:pt idx="24">
                  <c:v>21.2</c:v>
                </c:pt>
                <c:pt idx="25">
                  <c:v>31.8</c:v>
                </c:pt>
                <c:pt idx="26">
                  <c:v>#N/A</c:v>
                </c:pt>
                <c:pt idx="27">
                  <c:v>#N/A</c:v>
                </c:pt>
                <c:pt idx="28">
                  <c:v>#N/A</c:v>
                </c:pt>
                <c:pt idx="29">
                  <c:v>40.200000000000003</c:v>
                </c:pt>
                <c:pt idx="30">
                  <c:v>#N/A</c:v>
                </c:pt>
                <c:pt idx="31">
                  <c:v>#N/A</c:v>
                </c:pt>
                <c:pt idx="32">
                  <c:v>31.3</c:v>
                </c:pt>
                <c:pt idx="33">
                  <c:v>#N/A</c:v>
                </c:pt>
                <c:pt idx="34">
                  <c:v>33.9</c:v>
                </c:pt>
                <c:pt idx="35">
                  <c:v>25.3</c:v>
                </c:pt>
                <c:pt idx="36">
                  <c:v>22.2</c:v>
                </c:pt>
                <c:pt idx="37">
                  <c:v>#N/A</c:v>
                </c:pt>
                <c:pt idx="38">
                  <c:v>12.7</c:v>
                </c:pt>
                <c:pt idx="39">
                  <c:v>8.4700000000000006</c:v>
                </c:pt>
                <c:pt idx="40">
                  <c:v>#N/A</c:v>
                </c:pt>
                <c:pt idx="41">
                  <c:v>#N/A</c:v>
                </c:pt>
                <c:pt idx="42">
                  <c:v>97.6</c:v>
                </c:pt>
                <c:pt idx="43">
                  <c:v>26.8</c:v>
                </c:pt>
                <c:pt idx="44">
                  <c:v>55.4</c:v>
                </c:pt>
                <c:pt idx="45">
                  <c:v>53.8</c:v>
                </c:pt>
              </c:numCache>
            </c:numRef>
          </c:val>
          <c:smooth val="0"/>
          <c:extLst>
            <c:ext xmlns:c16="http://schemas.microsoft.com/office/drawing/2014/chart" uri="{C3380CC4-5D6E-409C-BE32-E72D297353CC}">
              <c16:uniqueId val="{00000003-2105-4B82-A653-BDDC645B2F9F}"/>
            </c:ext>
          </c:extLst>
        </c:ser>
        <c:ser>
          <c:idx val="4"/>
          <c:order val="4"/>
          <c:tx>
            <c:strRef>
              <c:f>EMC!$TK$1</c:f>
              <c:strCache>
                <c:ptCount val="1"/>
                <c:pt idx="0">
                  <c:v>SRP (ug/L)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EMC!$TK$2:$TK$150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23.6</c:v>
                </c:pt>
                <c:pt idx="25">
                  <c:v>27.1</c:v>
                </c:pt>
                <c:pt idx="26">
                  <c:v>#N/A</c:v>
                </c:pt>
                <c:pt idx="27">
                  <c:v>25.7</c:v>
                </c:pt>
                <c:pt idx="28">
                  <c:v>#N/A</c:v>
                </c:pt>
                <c:pt idx="29">
                  <c:v>46.9</c:v>
                </c:pt>
                <c:pt idx="30">
                  <c:v>#N/A</c:v>
                </c:pt>
                <c:pt idx="31">
                  <c:v>#N/A</c:v>
                </c:pt>
                <c:pt idx="32">
                  <c:v>23.3</c:v>
                </c:pt>
                <c:pt idx="33">
                  <c:v>#N/A</c:v>
                </c:pt>
                <c:pt idx="34">
                  <c:v>23</c:v>
                </c:pt>
                <c:pt idx="35">
                  <c:v>19.2</c:v>
                </c:pt>
                <c:pt idx="36">
                  <c:v>26.7</c:v>
                </c:pt>
                <c:pt idx="37">
                  <c:v>#N/A</c:v>
                </c:pt>
                <c:pt idx="38">
                  <c:v>19.7</c:v>
                </c:pt>
                <c:pt idx="39">
                  <c:v>#N/A</c:v>
                </c:pt>
                <c:pt idx="40">
                  <c:v>#N/A</c:v>
                </c:pt>
                <c:pt idx="41">
                  <c:v>#N/A</c:v>
                </c:pt>
                <c:pt idx="42">
                  <c:v>24.1</c:v>
                </c:pt>
                <c:pt idx="43">
                  <c:v>#N/A</c:v>
                </c:pt>
                <c:pt idx="44">
                  <c:v>#N/A</c:v>
                </c:pt>
                <c:pt idx="45">
                  <c:v>15.1</c:v>
                </c:pt>
              </c:numCache>
            </c:numRef>
          </c:val>
          <c:smooth val="0"/>
          <c:extLst>
            <c:ext xmlns:c16="http://schemas.microsoft.com/office/drawing/2014/chart" uri="{C3380CC4-5D6E-409C-BE32-E72D297353CC}">
              <c16:uniqueId val="{00000004-2105-4B82-A653-BDDC645B2F9F}"/>
            </c:ext>
          </c:extLst>
        </c:ser>
        <c:ser>
          <c:idx val="5"/>
          <c:order val="5"/>
          <c:tx>
            <c:strRef>
              <c:f>EMC!$TS$1</c:f>
              <c:strCache>
                <c:ptCount val="1"/>
                <c:pt idx="0">
                  <c:v>SRP (ug/L)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EMC!$TS$2:$TS$150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32.700000000000003</c:v>
                </c:pt>
                <c:pt idx="23">
                  <c:v>228</c:v>
                </c:pt>
                <c:pt idx="24">
                  <c:v>35.4</c:v>
                </c:pt>
                <c:pt idx="25">
                  <c:v>32.1</c:v>
                </c:pt>
                <c:pt idx="26">
                  <c:v>#N/A</c:v>
                </c:pt>
                <c:pt idx="27">
                  <c:v>32.799999999999997</c:v>
                </c:pt>
                <c:pt idx="28">
                  <c:v>#N/A</c:v>
                </c:pt>
                <c:pt idx="29">
                  <c:v>47.7</c:v>
                </c:pt>
                <c:pt idx="30">
                  <c:v>#N/A</c:v>
                </c:pt>
                <c:pt idx="31">
                  <c:v>#N/A</c:v>
                </c:pt>
                <c:pt idx="32">
                  <c:v>37.200000000000003</c:v>
                </c:pt>
                <c:pt idx="33">
                  <c:v>#N/A</c:v>
                </c:pt>
                <c:pt idx="34">
                  <c:v>40.200000000000003</c:v>
                </c:pt>
                <c:pt idx="35">
                  <c:v>47.3</c:v>
                </c:pt>
                <c:pt idx="36">
                  <c:v>45.4</c:v>
                </c:pt>
                <c:pt idx="37">
                  <c:v>#N/A</c:v>
                </c:pt>
                <c:pt idx="38">
                  <c:v>53.4</c:v>
                </c:pt>
                <c:pt idx="39">
                  <c:v>50.4</c:v>
                </c:pt>
                <c:pt idx="40">
                  <c:v>#N/A</c:v>
                </c:pt>
                <c:pt idx="41">
                  <c:v>#N/A</c:v>
                </c:pt>
                <c:pt idx="42">
                  <c:v>#N/A</c:v>
                </c:pt>
                <c:pt idx="43">
                  <c:v>#N/A</c:v>
                </c:pt>
                <c:pt idx="44">
                  <c:v>#N/A</c:v>
                </c:pt>
                <c:pt idx="45">
                  <c:v>41.2</c:v>
                </c:pt>
              </c:numCache>
            </c:numRef>
          </c:val>
          <c:smooth val="0"/>
          <c:extLst>
            <c:ext xmlns:c16="http://schemas.microsoft.com/office/drawing/2014/chart" uri="{C3380CC4-5D6E-409C-BE32-E72D297353CC}">
              <c16:uniqueId val="{00000005-2105-4B82-A653-BDDC645B2F9F}"/>
            </c:ext>
          </c:extLst>
        </c:ser>
        <c:dLbls>
          <c:showLegendKey val="0"/>
          <c:showVal val="0"/>
          <c:showCatName val="0"/>
          <c:showSerName val="0"/>
          <c:showPercent val="0"/>
          <c:showBubbleSize val="0"/>
        </c:dLbls>
        <c:marker val="1"/>
        <c:smooth val="0"/>
        <c:axId val="692465344"/>
        <c:axId val="903681616"/>
      </c:lineChart>
      <c:dateAx>
        <c:axId val="6924653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81616"/>
        <c:crosses val="autoZero"/>
        <c:auto val="1"/>
        <c:lblOffset val="100"/>
        <c:baseTimeUnit val="days"/>
      </c:dateAx>
      <c:valAx>
        <c:axId val="90368161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6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EMC!$SF$1</c:f>
              <c:strCache>
                <c:ptCount val="1"/>
                <c:pt idx="0">
                  <c:v>DOC (mg/L)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EMC!$SF$2:$SF$150</c:f>
              <c:numCache>
                <c:formatCode>0.00</c:formatCode>
                <c:ptCount val="149"/>
                <c:pt idx="0">
                  <c:v>#N/A</c:v>
                </c:pt>
                <c:pt idx="1">
                  <c:v>#N/A</c:v>
                </c:pt>
                <c:pt idx="2">
                  <c:v>0.94</c:v>
                </c:pt>
                <c:pt idx="3">
                  <c:v>1.1399999999999999</c:v>
                </c:pt>
                <c:pt idx="4">
                  <c:v>1.02</c:v>
                </c:pt>
                <c:pt idx="5">
                  <c:v>0.69</c:v>
                </c:pt>
                <c:pt idx="6">
                  <c:v>0.69</c:v>
                </c:pt>
                <c:pt idx="7">
                  <c:v>1.403</c:v>
                </c:pt>
                <c:pt idx="8">
                  <c:v>#N/A</c:v>
                </c:pt>
                <c:pt idx="9">
                  <c:v>#N/A</c:v>
                </c:pt>
                <c:pt idx="10">
                  <c:v>#N/A</c:v>
                </c:pt>
                <c:pt idx="11">
                  <c:v>#N/A</c:v>
                </c:pt>
                <c:pt idx="12">
                  <c:v>#N/A</c:v>
                </c:pt>
                <c:pt idx="13">
                  <c:v>#N/A</c:v>
                </c:pt>
                <c:pt idx="14">
                  <c:v>#N/A</c:v>
                </c:pt>
                <c:pt idx="15">
                  <c:v>#N/A</c:v>
                </c:pt>
                <c:pt idx="16">
                  <c:v>#N/A</c:v>
                </c:pt>
                <c:pt idx="17">
                  <c:v>#N/A</c:v>
                </c:pt>
                <c:pt idx="18">
                  <c:v>#N/A</c:v>
                </c:pt>
                <c:pt idx="19">
                  <c:v>1.0129999999999999</c:v>
                </c:pt>
                <c:pt idx="20">
                  <c:v>0.88700000000000001</c:v>
                </c:pt>
                <c:pt idx="21">
                  <c:v>#N/A</c:v>
                </c:pt>
                <c:pt idx="22">
                  <c:v>0.70450000000000002</c:v>
                </c:pt>
                <c:pt idx="23">
                  <c:v>2.0909</c:v>
                </c:pt>
                <c:pt idx="24">
                  <c:v>0.63490000000000002</c:v>
                </c:pt>
                <c:pt idx="25">
                  <c:v>0.73299999999999998</c:v>
                </c:pt>
                <c:pt idx="26">
                  <c:v>#N/A</c:v>
                </c:pt>
                <c:pt idx="27">
                  <c:v>0.65972902473117112</c:v>
                </c:pt>
                <c:pt idx="28">
                  <c:v>#N/A</c:v>
                </c:pt>
                <c:pt idx="29">
                  <c:v>1.0109842940004625</c:v>
                </c:pt>
                <c:pt idx="30">
                  <c:v>#N/A</c:v>
                </c:pt>
                <c:pt idx="31">
                  <c:v>0.80494623419219236</c:v>
                </c:pt>
                <c:pt idx="32">
                  <c:v>0.66630216756918392</c:v>
                </c:pt>
                <c:pt idx="33">
                  <c:v>#N/A</c:v>
                </c:pt>
                <c:pt idx="34">
                  <c:v>0.74212671036290567</c:v>
                </c:pt>
                <c:pt idx="35">
                  <c:v>0.72641177921394784</c:v>
                </c:pt>
                <c:pt idx="36">
                  <c:v>#N/A</c:v>
                </c:pt>
                <c:pt idx="37">
                  <c:v>#N/A</c:v>
                </c:pt>
                <c:pt idx="38">
                  <c:v>#N/A</c:v>
                </c:pt>
                <c:pt idx="39">
                  <c:v>#N/A</c:v>
                </c:pt>
                <c:pt idx="40">
                  <c:v>#N/A</c:v>
                </c:pt>
                <c:pt idx="41">
                  <c:v>#N/A</c:v>
                </c:pt>
                <c:pt idx="42">
                  <c:v>1.0412662500000001</c:v>
                </c:pt>
                <c:pt idx="43">
                  <c:v>0.916051964</c:v>
                </c:pt>
                <c:pt idx="44">
                  <c:v>0.78835589900000003</c:v>
                </c:pt>
                <c:pt idx="45">
                  <c:v>0.81652721100000003</c:v>
                </c:pt>
              </c:numCache>
            </c:numRef>
          </c:val>
          <c:smooth val="0"/>
          <c:extLst>
            <c:ext xmlns:c16="http://schemas.microsoft.com/office/drawing/2014/chart" uri="{C3380CC4-5D6E-409C-BE32-E72D297353CC}">
              <c16:uniqueId val="{00000000-1259-4097-84A6-E542D7FCE754}"/>
            </c:ext>
          </c:extLst>
        </c:ser>
        <c:ser>
          <c:idx val="1"/>
          <c:order val="1"/>
          <c:tx>
            <c:strRef>
              <c:f>EMC!$SN$1</c:f>
              <c:strCache>
                <c:ptCount val="1"/>
                <c:pt idx="0">
                  <c:v>DOC (mg/L)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EMC!$SN$2:$SN$150</c:f>
              <c:numCache>
                <c:formatCode>0.00</c:formatCode>
                <c:ptCount val="149"/>
                <c:pt idx="0">
                  <c:v>#N/A</c:v>
                </c:pt>
                <c:pt idx="1">
                  <c:v>#N/A</c:v>
                </c:pt>
                <c:pt idx="2">
                  <c:v>#N/A</c:v>
                </c:pt>
                <c:pt idx="3">
                  <c:v>#N/A</c:v>
                </c:pt>
                <c:pt idx="4">
                  <c:v>2.1</c:v>
                </c:pt>
                <c:pt idx="5">
                  <c:v>2.02</c:v>
                </c:pt>
                <c:pt idx="6">
                  <c:v>1.72</c:v>
                </c:pt>
                <c:pt idx="7">
                  <c:v>2.1909999999999998</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3.9712000000000001</c:v>
                </c:pt>
                <c:pt idx="26">
                  <c:v>#N/A</c:v>
                </c:pt>
                <c:pt idx="27">
                  <c:v>#N/A</c:v>
                </c:pt>
                <c:pt idx="28">
                  <c:v>#N/A</c:v>
                </c:pt>
                <c:pt idx="29">
                  <c:v>11.659585942745197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1259-4097-84A6-E542D7FCE754}"/>
            </c:ext>
          </c:extLst>
        </c:ser>
        <c:ser>
          <c:idx val="2"/>
          <c:order val="2"/>
          <c:tx>
            <c:strRef>
              <c:f>EMC!$SV$1</c:f>
              <c:strCache>
                <c:ptCount val="1"/>
                <c:pt idx="0">
                  <c:v>DOC (mg/L)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EMC!$SV$2:$SV$150</c:f>
              <c:numCache>
                <c:formatCode>0.00</c:formatCode>
                <c:ptCount val="149"/>
                <c:pt idx="0">
                  <c:v>#N/A</c:v>
                </c:pt>
                <c:pt idx="1">
                  <c:v>#N/A</c:v>
                </c:pt>
                <c:pt idx="2">
                  <c:v>#N/A</c:v>
                </c:pt>
                <c:pt idx="3">
                  <c:v>#N/A</c:v>
                </c:pt>
                <c:pt idx="4">
                  <c:v>#N/A</c:v>
                </c:pt>
                <c:pt idx="5">
                  <c:v>#N/A</c:v>
                </c:pt>
                <c:pt idx="6">
                  <c:v>1.7</c:v>
                </c:pt>
                <c:pt idx="7">
                  <c:v>#N/A</c:v>
                </c:pt>
                <c:pt idx="8">
                  <c:v>#N/A</c:v>
                </c:pt>
                <c:pt idx="9">
                  <c:v>#N/A</c:v>
                </c:pt>
                <c:pt idx="10">
                  <c:v>#N/A</c:v>
                </c:pt>
                <c:pt idx="11">
                  <c:v>#N/A</c:v>
                </c:pt>
                <c:pt idx="12">
                  <c:v>#N/A</c:v>
                </c:pt>
                <c:pt idx="13">
                  <c:v>#N/A</c:v>
                </c:pt>
                <c:pt idx="14">
                  <c:v>#N/A</c:v>
                </c:pt>
                <c:pt idx="15">
                  <c:v>#N/A</c:v>
                </c:pt>
                <c:pt idx="16">
                  <c:v>#N/A</c:v>
                </c:pt>
                <c:pt idx="17">
                  <c:v>#N/A</c:v>
                </c:pt>
                <c:pt idx="18">
                  <c:v>#N/A</c:v>
                </c:pt>
                <c:pt idx="19">
                  <c:v>1.117</c:v>
                </c:pt>
                <c:pt idx="20">
                  <c:v>1.21</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1259-4097-84A6-E542D7FCE754}"/>
            </c:ext>
          </c:extLst>
        </c:ser>
        <c:ser>
          <c:idx val="3"/>
          <c:order val="3"/>
          <c:tx>
            <c:strRef>
              <c:f>EMC!$TD$1</c:f>
              <c:strCache>
                <c:ptCount val="1"/>
                <c:pt idx="0">
                  <c:v>DOC (mg/L)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EMC!$TD$2:$TD$150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0.99809999999999999</c:v>
                </c:pt>
                <c:pt idx="23">
                  <c:v>3.6177999999999999</c:v>
                </c:pt>
                <c:pt idx="24">
                  <c:v>0.98419999999999996</c:v>
                </c:pt>
                <c:pt idx="25">
                  <c:v>0.63029999999999997</c:v>
                </c:pt>
                <c:pt idx="26">
                  <c:v>#N/A</c:v>
                </c:pt>
                <c:pt idx="27">
                  <c:v>#N/A</c:v>
                </c:pt>
                <c:pt idx="28">
                  <c:v>#N/A</c:v>
                </c:pt>
                <c:pt idx="29">
                  <c:v>1.658815501282235</c:v>
                </c:pt>
                <c:pt idx="30">
                  <c:v>#N/A</c:v>
                </c:pt>
                <c:pt idx="31">
                  <c:v>1.1308429730235428</c:v>
                </c:pt>
                <c:pt idx="32">
                  <c:v>1.0809799132623106</c:v>
                </c:pt>
                <c:pt idx="33">
                  <c:v>#N/A</c:v>
                </c:pt>
                <c:pt idx="34">
                  <c:v>1.0132092726824296</c:v>
                </c:pt>
                <c:pt idx="35">
                  <c:v>1.0200845550600988</c:v>
                </c:pt>
                <c:pt idx="36">
                  <c:v>1.3256133729999999</c:v>
                </c:pt>
                <c:pt idx="37">
                  <c:v>#N/A</c:v>
                </c:pt>
                <c:pt idx="38">
                  <c:v>0.99471195199999995</c:v>
                </c:pt>
                <c:pt idx="39">
                  <c:v>1.8833657130000001</c:v>
                </c:pt>
                <c:pt idx="40">
                  <c:v>#N/A</c:v>
                </c:pt>
                <c:pt idx="41">
                  <c:v>#N/A</c:v>
                </c:pt>
                <c:pt idx="42">
                  <c:v>4.4725114599999998</c:v>
                </c:pt>
                <c:pt idx="43">
                  <c:v>2.9077957360000002</c:v>
                </c:pt>
                <c:pt idx="44">
                  <c:v>2.6531074750000001</c:v>
                </c:pt>
                <c:pt idx="45">
                  <c:v>1.51549388</c:v>
                </c:pt>
              </c:numCache>
            </c:numRef>
          </c:val>
          <c:smooth val="0"/>
          <c:extLst>
            <c:ext xmlns:c16="http://schemas.microsoft.com/office/drawing/2014/chart" uri="{C3380CC4-5D6E-409C-BE32-E72D297353CC}">
              <c16:uniqueId val="{00000003-1259-4097-84A6-E542D7FCE754}"/>
            </c:ext>
          </c:extLst>
        </c:ser>
        <c:ser>
          <c:idx val="4"/>
          <c:order val="4"/>
          <c:tx>
            <c:strRef>
              <c:f>EMC!$TL$1</c:f>
              <c:strCache>
                <c:ptCount val="1"/>
                <c:pt idx="0">
                  <c:v>DOC (mg/L)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EMC!$TL$2:$TL$150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0.58399999999999996</c:v>
                </c:pt>
                <c:pt idx="25">
                  <c:v>0.65759999999999996</c:v>
                </c:pt>
                <c:pt idx="26">
                  <c:v>#N/A</c:v>
                </c:pt>
                <c:pt idx="27">
                  <c:v>#N/A</c:v>
                </c:pt>
                <c:pt idx="28">
                  <c:v>#N/A</c:v>
                </c:pt>
                <c:pt idx="29">
                  <c:v>1.7172589894009271</c:v>
                </c:pt>
                <c:pt idx="30">
                  <c:v>#N/A</c:v>
                </c:pt>
                <c:pt idx="31">
                  <c:v>0.83961610002531473</c:v>
                </c:pt>
                <c:pt idx="32">
                  <c:v>0.67956164072611713</c:v>
                </c:pt>
                <c:pt idx="33">
                  <c:v>#N/A</c:v>
                </c:pt>
                <c:pt idx="34">
                  <c:v>0.76668129028315246</c:v>
                </c:pt>
                <c:pt idx="35">
                  <c:v>0.60481749944888608</c:v>
                </c:pt>
                <c:pt idx="36">
                  <c:v>0.78285893900000003</c:v>
                </c:pt>
                <c:pt idx="37">
                  <c:v>#N/A</c:v>
                </c:pt>
                <c:pt idx="38">
                  <c:v>0.61600733500000004</c:v>
                </c:pt>
                <c:pt idx="39">
                  <c:v>#N/A</c:v>
                </c:pt>
                <c:pt idx="40">
                  <c:v>#N/A</c:v>
                </c:pt>
                <c:pt idx="41">
                  <c:v>#N/A</c:v>
                </c:pt>
                <c:pt idx="42">
                  <c:v>0.95529823300000005</c:v>
                </c:pt>
                <c:pt idx="43">
                  <c:v>#N/A</c:v>
                </c:pt>
                <c:pt idx="44">
                  <c:v>#N/A</c:v>
                </c:pt>
                <c:pt idx="45">
                  <c:v>1.5195570490000001</c:v>
                </c:pt>
              </c:numCache>
            </c:numRef>
          </c:val>
          <c:smooth val="0"/>
          <c:extLst>
            <c:ext xmlns:c16="http://schemas.microsoft.com/office/drawing/2014/chart" uri="{C3380CC4-5D6E-409C-BE32-E72D297353CC}">
              <c16:uniqueId val="{00000004-1259-4097-84A6-E542D7FCE754}"/>
            </c:ext>
          </c:extLst>
        </c:ser>
        <c:ser>
          <c:idx val="5"/>
          <c:order val="5"/>
          <c:tx>
            <c:strRef>
              <c:f>EMC!$TT$1</c:f>
              <c:strCache>
                <c:ptCount val="1"/>
                <c:pt idx="0">
                  <c:v>DOC (mg/L)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EMC!$TT$2:$TT$150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0.90580000000000005</c:v>
                </c:pt>
                <c:pt idx="23">
                  <c:v>3.5796999999999999</c:v>
                </c:pt>
                <c:pt idx="24">
                  <c:v>0.85019999999999996</c:v>
                </c:pt>
                <c:pt idx="25">
                  <c:v>0.88139999999999996</c:v>
                </c:pt>
                <c:pt idx="26">
                  <c:v>#N/A</c:v>
                </c:pt>
                <c:pt idx="27">
                  <c:v>0.8802293714298296</c:v>
                </c:pt>
                <c:pt idx="28">
                  <c:v>#N/A</c:v>
                </c:pt>
                <c:pt idx="29">
                  <c:v>1.5112209295926569</c:v>
                </c:pt>
                <c:pt idx="30">
                  <c:v>#N/A</c:v>
                </c:pt>
                <c:pt idx="31">
                  <c:v>1.0684372145239225</c:v>
                </c:pt>
                <c:pt idx="32">
                  <c:v>0.90124038824610453</c:v>
                </c:pt>
                <c:pt idx="33">
                  <c:v>#N/A</c:v>
                </c:pt>
                <c:pt idx="34">
                  <c:v>0.97293976161322493</c:v>
                </c:pt>
                <c:pt idx="35">
                  <c:v>0.87079270914499862</c:v>
                </c:pt>
                <c:pt idx="36">
                  <c:v>0.99854636900000004</c:v>
                </c:pt>
                <c:pt idx="37">
                  <c:v>#N/A</c:v>
                </c:pt>
                <c:pt idx="38">
                  <c:v>0.94949349000000005</c:v>
                </c:pt>
                <c:pt idx="39">
                  <c:v>0.831982314</c:v>
                </c:pt>
                <c:pt idx="40">
                  <c:v>#N/A</c:v>
                </c:pt>
                <c:pt idx="41">
                  <c:v>#N/A</c:v>
                </c:pt>
                <c:pt idx="42">
                  <c:v>#N/A</c:v>
                </c:pt>
                <c:pt idx="43">
                  <c:v>#N/A</c:v>
                </c:pt>
                <c:pt idx="44">
                  <c:v>#N/A</c:v>
                </c:pt>
                <c:pt idx="45">
                  <c:v>1.1101927599999999</c:v>
                </c:pt>
              </c:numCache>
            </c:numRef>
          </c:val>
          <c:smooth val="0"/>
          <c:extLst>
            <c:ext xmlns:c16="http://schemas.microsoft.com/office/drawing/2014/chart" uri="{C3380CC4-5D6E-409C-BE32-E72D297353CC}">
              <c16:uniqueId val="{00000005-1259-4097-84A6-E542D7FCE754}"/>
            </c:ext>
          </c:extLst>
        </c:ser>
        <c:dLbls>
          <c:showLegendKey val="0"/>
          <c:showVal val="0"/>
          <c:showCatName val="0"/>
          <c:showSerName val="0"/>
          <c:showPercent val="0"/>
          <c:showBubbleSize val="0"/>
        </c:dLbls>
        <c:marker val="1"/>
        <c:smooth val="0"/>
        <c:axId val="1909810592"/>
        <c:axId val="1950703456"/>
      </c:lineChart>
      <c:dateAx>
        <c:axId val="1909810592"/>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03456"/>
        <c:crosses val="autoZero"/>
        <c:auto val="1"/>
        <c:lblOffset val="100"/>
        <c:baseTimeUnit val="days"/>
      </c:dateAx>
      <c:valAx>
        <c:axId val="195070345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1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Tile Drains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EMC!$SC$1</c:f>
              <c:strCache>
                <c:ptCount val="1"/>
                <c:pt idx="0">
                  <c:v>Conductivity (us/cm) Tile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EMC!$SC$2:$SC$150</c:f>
              <c:numCache>
                <c:formatCode>0.00</c:formatCode>
                <c:ptCount val="149"/>
                <c:pt idx="0">
                  <c:v>#N/A</c:v>
                </c:pt>
                <c:pt idx="1">
                  <c:v>#N/A</c:v>
                </c:pt>
                <c:pt idx="2">
                  <c:v>510</c:v>
                </c:pt>
                <c:pt idx="3">
                  <c:v>552</c:v>
                </c:pt>
                <c:pt idx="4">
                  <c:v>557</c:v>
                </c:pt>
                <c:pt idx="5">
                  <c:v>439</c:v>
                </c:pt>
                <c:pt idx="6">
                  <c:v>540</c:v>
                </c:pt>
                <c:pt idx="7">
                  <c:v>551</c:v>
                </c:pt>
                <c:pt idx="8">
                  <c:v>#N/A</c:v>
                </c:pt>
                <c:pt idx="9">
                  <c:v>#N/A</c:v>
                </c:pt>
                <c:pt idx="10">
                  <c:v>#N/A</c:v>
                </c:pt>
                <c:pt idx="11">
                  <c:v>#N/A</c:v>
                </c:pt>
                <c:pt idx="12">
                  <c:v>#N/A</c:v>
                </c:pt>
                <c:pt idx="13">
                  <c:v>#N/A</c:v>
                </c:pt>
                <c:pt idx="14">
                  <c:v>#N/A</c:v>
                </c:pt>
                <c:pt idx="15">
                  <c:v>#N/A</c:v>
                </c:pt>
                <c:pt idx="16">
                  <c:v>#N/A</c:v>
                </c:pt>
                <c:pt idx="17">
                  <c:v>#N/A</c:v>
                </c:pt>
                <c:pt idx="18">
                  <c:v>#N/A</c:v>
                </c:pt>
                <c:pt idx="19">
                  <c:v>611</c:v>
                </c:pt>
                <c:pt idx="20">
                  <c:v>590</c:v>
                </c:pt>
                <c:pt idx="21">
                  <c:v>#N/A</c:v>
                </c:pt>
                <c:pt idx="22">
                  <c:v>569</c:v>
                </c:pt>
                <c:pt idx="23">
                  <c:v>#N/A</c:v>
                </c:pt>
                <c:pt idx="24">
                  <c:v>#N/A</c:v>
                </c:pt>
                <c:pt idx="25">
                  <c:v>#N/A</c:v>
                </c:pt>
                <c:pt idx="26">
                  <c:v>#N/A</c:v>
                </c:pt>
                <c:pt idx="27">
                  <c:v>578</c:v>
                </c:pt>
                <c:pt idx="28">
                  <c:v>#N/A</c:v>
                </c:pt>
                <c:pt idx="29">
                  <c:v>555</c:v>
                </c:pt>
                <c:pt idx="30">
                  <c:v>#N/A</c:v>
                </c:pt>
                <c:pt idx="31">
                  <c:v>592</c:v>
                </c:pt>
                <c:pt idx="32">
                  <c:v>459</c:v>
                </c:pt>
                <c:pt idx="33">
                  <c:v>#N/A</c:v>
                </c:pt>
                <c:pt idx="34">
                  <c:v>617</c:v>
                </c:pt>
                <c:pt idx="35">
                  <c:v>524</c:v>
                </c:pt>
                <c:pt idx="36">
                  <c:v>#N/A</c:v>
                </c:pt>
                <c:pt idx="37">
                  <c:v>#N/A</c:v>
                </c:pt>
                <c:pt idx="38">
                  <c:v>#N/A</c:v>
                </c:pt>
                <c:pt idx="39">
                  <c:v>#N/A</c:v>
                </c:pt>
                <c:pt idx="40">
                  <c:v>#N/A</c:v>
                </c:pt>
                <c:pt idx="41">
                  <c:v>#N/A</c:v>
                </c:pt>
                <c:pt idx="42">
                  <c:v>#N/A</c:v>
                </c:pt>
                <c:pt idx="43">
                  <c:v>91</c:v>
                </c:pt>
                <c:pt idx="44">
                  <c:v>631</c:v>
                </c:pt>
                <c:pt idx="45">
                  <c:v>#N/A</c:v>
                </c:pt>
              </c:numCache>
            </c:numRef>
          </c:val>
          <c:smooth val="0"/>
          <c:extLst>
            <c:ext xmlns:c16="http://schemas.microsoft.com/office/drawing/2014/chart" uri="{C3380CC4-5D6E-409C-BE32-E72D297353CC}">
              <c16:uniqueId val="{00000000-74B5-4AD4-8CB4-DAB8407B5539}"/>
            </c:ext>
          </c:extLst>
        </c:ser>
        <c:ser>
          <c:idx val="1"/>
          <c:order val="1"/>
          <c:tx>
            <c:strRef>
              <c:f>EMC!$SK$1</c:f>
              <c:strCache>
                <c:ptCount val="1"/>
                <c:pt idx="0">
                  <c:v>Conductivity (us/cm) Tile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EMC!$SK$2:$SK$150</c:f>
              <c:numCache>
                <c:formatCode>0.00</c:formatCode>
                <c:ptCount val="149"/>
                <c:pt idx="0">
                  <c:v>#N/A</c:v>
                </c:pt>
                <c:pt idx="1">
                  <c:v>#N/A</c:v>
                </c:pt>
                <c:pt idx="2">
                  <c:v>560</c:v>
                </c:pt>
                <c:pt idx="3">
                  <c:v>418</c:v>
                </c:pt>
                <c:pt idx="4">
                  <c:v>528</c:v>
                </c:pt>
                <c:pt idx="5">
                  <c:v>523</c:v>
                </c:pt>
                <c:pt idx="6">
                  <c:v>459</c:v>
                </c:pt>
                <c:pt idx="7">
                  <c:v>457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292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1-74B5-4AD4-8CB4-DAB8407B5539}"/>
            </c:ext>
          </c:extLst>
        </c:ser>
        <c:ser>
          <c:idx val="2"/>
          <c:order val="2"/>
          <c:tx>
            <c:strRef>
              <c:f>EMC!$SS$1</c:f>
              <c:strCache>
                <c:ptCount val="1"/>
                <c:pt idx="0">
                  <c:v>Conductivity (us/cm) Tile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EMC!$SS$2:$SS$150</c:f>
              <c:numCache>
                <c:formatCode>0.00</c:formatCode>
                <c:ptCount val="149"/>
                <c:pt idx="0">
                  <c:v>#N/A</c:v>
                </c:pt>
                <c:pt idx="1">
                  <c:v>#N/A</c:v>
                </c:pt>
                <c:pt idx="2">
                  <c:v>#N/A</c:v>
                </c:pt>
                <c:pt idx="3">
                  <c:v>#N/A</c:v>
                </c:pt>
                <c:pt idx="4">
                  <c:v>#N/A</c:v>
                </c:pt>
                <c:pt idx="5">
                  <c:v>#N/A</c:v>
                </c:pt>
                <c:pt idx="6">
                  <c:v>496</c:v>
                </c:pt>
                <c:pt idx="7">
                  <c:v>#N/A</c:v>
                </c:pt>
                <c:pt idx="8">
                  <c:v>#N/A</c:v>
                </c:pt>
                <c:pt idx="9">
                  <c:v>#N/A</c:v>
                </c:pt>
                <c:pt idx="10">
                  <c:v>#N/A</c:v>
                </c:pt>
                <c:pt idx="11">
                  <c:v>#N/A</c:v>
                </c:pt>
                <c:pt idx="12">
                  <c:v>#N/A</c:v>
                </c:pt>
                <c:pt idx="13">
                  <c:v>#N/A</c:v>
                </c:pt>
                <c:pt idx="14">
                  <c:v>#N/A</c:v>
                </c:pt>
                <c:pt idx="15">
                  <c:v>#N/A</c:v>
                </c:pt>
                <c:pt idx="16">
                  <c:v>#N/A</c:v>
                </c:pt>
                <c:pt idx="17">
                  <c:v>#N/A</c:v>
                </c:pt>
                <c:pt idx="18">
                  <c:v>#N/A</c:v>
                </c:pt>
                <c:pt idx="19">
                  <c:v>483</c:v>
                </c:pt>
                <c:pt idx="20">
                  <c:v>650</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74B5-4AD4-8CB4-DAB8407B5539}"/>
            </c:ext>
          </c:extLst>
        </c:ser>
        <c:ser>
          <c:idx val="3"/>
          <c:order val="3"/>
          <c:tx>
            <c:strRef>
              <c:f>EMC!$TA$1</c:f>
              <c:strCache>
                <c:ptCount val="1"/>
                <c:pt idx="0">
                  <c:v>Conductivity (us/cm) Tile 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EMC!$TA$2:$TA$150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657</c:v>
                </c:pt>
                <c:pt idx="23">
                  <c:v>#N/A</c:v>
                </c:pt>
                <c:pt idx="24">
                  <c:v>#N/A</c:v>
                </c:pt>
                <c:pt idx="25">
                  <c:v>#N/A</c:v>
                </c:pt>
                <c:pt idx="26">
                  <c:v>#N/A</c:v>
                </c:pt>
                <c:pt idx="27">
                  <c:v>#N/A</c:v>
                </c:pt>
                <c:pt idx="28">
                  <c:v>#N/A</c:v>
                </c:pt>
                <c:pt idx="29">
                  <c:v>556</c:v>
                </c:pt>
                <c:pt idx="30">
                  <c:v>#N/A</c:v>
                </c:pt>
                <c:pt idx="31">
                  <c:v>690</c:v>
                </c:pt>
                <c:pt idx="32">
                  <c:v>512</c:v>
                </c:pt>
                <c:pt idx="33">
                  <c:v>#N/A</c:v>
                </c:pt>
                <c:pt idx="34">
                  <c:v>604</c:v>
                </c:pt>
                <c:pt idx="35">
                  <c:v>549</c:v>
                </c:pt>
                <c:pt idx="36">
                  <c:v>558</c:v>
                </c:pt>
                <c:pt idx="37">
                  <c:v>#N/A</c:v>
                </c:pt>
                <c:pt idx="38">
                  <c:v>440</c:v>
                </c:pt>
                <c:pt idx="39">
                  <c:v>379</c:v>
                </c:pt>
                <c:pt idx="40">
                  <c:v>#N/A</c:v>
                </c:pt>
                <c:pt idx="41">
                  <c:v>#N/A</c:v>
                </c:pt>
                <c:pt idx="42">
                  <c:v>#N/A</c:v>
                </c:pt>
                <c:pt idx="43">
                  <c:v>95</c:v>
                </c:pt>
                <c:pt idx="44">
                  <c:v>683</c:v>
                </c:pt>
                <c:pt idx="45">
                  <c:v>#N/A</c:v>
                </c:pt>
              </c:numCache>
            </c:numRef>
          </c:val>
          <c:smooth val="0"/>
          <c:extLst>
            <c:ext xmlns:c16="http://schemas.microsoft.com/office/drawing/2014/chart" uri="{C3380CC4-5D6E-409C-BE32-E72D297353CC}">
              <c16:uniqueId val="{00000003-74B5-4AD4-8CB4-DAB8407B5539}"/>
            </c:ext>
          </c:extLst>
        </c:ser>
        <c:ser>
          <c:idx val="4"/>
          <c:order val="4"/>
          <c:tx>
            <c:strRef>
              <c:f>EMC!$TI$1</c:f>
              <c:strCache>
                <c:ptCount val="1"/>
                <c:pt idx="0">
                  <c:v>Conductivity (us/cm) Tile 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EMC!$TI$2:$TI$150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611</c:v>
                </c:pt>
                <c:pt idx="30">
                  <c:v>#N/A</c:v>
                </c:pt>
                <c:pt idx="31">
                  <c:v>663</c:v>
                </c:pt>
                <c:pt idx="32">
                  <c:v>#N/A</c:v>
                </c:pt>
                <c:pt idx="33">
                  <c:v>#N/A</c:v>
                </c:pt>
                <c:pt idx="34">
                  <c:v>555</c:v>
                </c:pt>
                <c:pt idx="35">
                  <c:v>578</c:v>
                </c:pt>
                <c:pt idx="36">
                  <c:v>696</c:v>
                </c:pt>
                <c:pt idx="37">
                  <c:v>#N/A</c:v>
                </c:pt>
                <c:pt idx="38">
                  <c:v>576</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4-74B5-4AD4-8CB4-DAB8407B5539}"/>
            </c:ext>
          </c:extLst>
        </c:ser>
        <c:ser>
          <c:idx val="5"/>
          <c:order val="5"/>
          <c:tx>
            <c:strRef>
              <c:f>EMC!$TQ$1</c:f>
              <c:strCache>
                <c:ptCount val="1"/>
                <c:pt idx="0">
                  <c:v>Conductivity (us/cm) Tile 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EMC!$RZ$2:$RZ$150</c:f>
              <c:numCache>
                <c:formatCode>m/d/yyyy</c:formatCode>
                <c:ptCount val="1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EMC!$TQ$2:$TQ$150</c:f>
              <c:numCache>
                <c:formatCode>0.00</c:formatCode>
                <c:ptCount val="1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658</c:v>
                </c:pt>
                <c:pt idx="23">
                  <c:v>#N/A</c:v>
                </c:pt>
                <c:pt idx="24">
                  <c:v>#N/A</c:v>
                </c:pt>
                <c:pt idx="25">
                  <c:v>#N/A</c:v>
                </c:pt>
                <c:pt idx="26">
                  <c:v>#N/A</c:v>
                </c:pt>
                <c:pt idx="27">
                  <c:v>#N/A</c:v>
                </c:pt>
                <c:pt idx="28">
                  <c:v>#N/A</c:v>
                </c:pt>
                <c:pt idx="29">
                  <c:v>521</c:v>
                </c:pt>
                <c:pt idx="30">
                  <c:v>#N/A</c:v>
                </c:pt>
                <c:pt idx="31">
                  <c:v>686</c:v>
                </c:pt>
                <c:pt idx="32">
                  <c:v>602</c:v>
                </c:pt>
                <c:pt idx="33">
                  <c:v>#N/A</c:v>
                </c:pt>
                <c:pt idx="34">
                  <c:v>716</c:v>
                </c:pt>
                <c:pt idx="35">
                  <c:v>698</c:v>
                </c:pt>
                <c:pt idx="36">
                  <c:v>657</c:v>
                </c:pt>
                <c:pt idx="37">
                  <c:v>#N/A</c:v>
                </c:pt>
                <c:pt idx="38">
                  <c:v>612</c:v>
                </c:pt>
                <c:pt idx="39">
                  <c:v>579</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5-74B5-4AD4-8CB4-DAB8407B5539}"/>
            </c:ext>
          </c:extLst>
        </c:ser>
        <c:dLbls>
          <c:showLegendKey val="0"/>
          <c:showVal val="0"/>
          <c:showCatName val="0"/>
          <c:showSerName val="0"/>
          <c:showPercent val="0"/>
          <c:showBubbleSize val="0"/>
        </c:dLbls>
        <c:marker val="1"/>
        <c:smooth val="0"/>
        <c:axId val="1857108576"/>
        <c:axId val="1708353392"/>
      </c:lineChart>
      <c:dateAx>
        <c:axId val="18571085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353392"/>
        <c:crosses val="autoZero"/>
        <c:auto val="1"/>
        <c:lblOffset val="100"/>
        <c:baseTimeUnit val="days"/>
      </c:dateAx>
      <c:valAx>
        <c:axId val="170835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10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tx1"/>
              </a:solidFill>
              <a:ln w="9525">
                <a:solidFill>
                  <a:schemeClr val="tx1"/>
                </a:solidFill>
              </a:ln>
              <a:effectLst/>
            </c:spPr>
          </c:marker>
          <c:xVal>
            <c:numRef>
              <c:f>EMC!$JV$2:$JV$47</c:f>
              <c:numCache>
                <c:formatCode>General</c:formatCode>
                <c:ptCount val="46"/>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EMC!$KC$2:$KC$47</c:f>
              <c:numCache>
                <c:formatCode>General</c:formatCode>
                <c:ptCount val="46"/>
                <c:pt idx="0">
                  <c:v>-18.399999999999999</c:v>
                </c:pt>
                <c:pt idx="1">
                  <c:v>0.89999999999999858</c:v>
                </c:pt>
                <c:pt idx="2">
                  <c:v>0.79999999999999716</c:v>
                </c:pt>
                <c:pt idx="3">
                  <c:v>-8</c:v>
                </c:pt>
                <c:pt idx="4">
                  <c:v>-10.099999999999994</c:v>
                </c:pt>
                <c:pt idx="5">
                  <c:v>-7.7999999999999972</c:v>
                </c:pt>
                <c:pt idx="6">
                  <c:v>-5</c:v>
                </c:pt>
                <c:pt idx="7">
                  <c:v>-7.2000000000000028</c:v>
                </c:pt>
                <c:pt idx="8">
                  <c:v>-7.2999999999999972</c:v>
                </c:pt>
                <c:pt idx="9">
                  <c:v>7.14</c:v>
                </c:pt>
                <c:pt idx="10">
                  <c:v>15.379999999999999</c:v>
                </c:pt>
                <c:pt idx="11">
                  <c:v>12.799999999999999</c:v>
                </c:pt>
                <c:pt idx="12">
                  <c:v>-75.7</c:v>
                </c:pt>
                <c:pt idx="13">
                  <c:v>#N/A</c:v>
                </c:pt>
                <c:pt idx="14">
                  <c:v>-93.3</c:v>
                </c:pt>
                <c:pt idx="15">
                  <c:v>-6</c:v>
                </c:pt>
                <c:pt idx="16">
                  <c:v>#N/A</c:v>
                </c:pt>
                <c:pt idx="17">
                  <c:v>-42.8</c:v>
                </c:pt>
                <c:pt idx="18">
                  <c:v>-48.8</c:v>
                </c:pt>
                <c:pt idx="19">
                  <c:v>-3.2999999999999972</c:v>
                </c:pt>
                <c:pt idx="20">
                  <c:v>-5.7000000000000028</c:v>
                </c:pt>
                <c:pt idx="21">
                  <c:v>-2.8999999999999986</c:v>
                </c:pt>
                <c:pt idx="22">
                  <c:v>-1.6000000000000014</c:v>
                </c:pt>
                <c:pt idx="23">
                  <c:v>-72</c:v>
                </c:pt>
                <c:pt idx="24">
                  <c:v>-3.0999999999999979</c:v>
                </c:pt>
                <c:pt idx="25">
                  <c:v>-2.8000000000000007</c:v>
                </c:pt>
                <c:pt idx="26">
                  <c:v>-3.5400000000000009</c:v>
                </c:pt>
                <c:pt idx="27">
                  <c:v>0.53999999999999915</c:v>
                </c:pt>
                <c:pt idx="28">
                  <c:v>-32.200000000000003</c:v>
                </c:pt>
                <c:pt idx="29">
                  <c:v>-14.700000000000003</c:v>
                </c:pt>
                <c:pt idx="30">
                  <c:v>-2.4000000000000057</c:v>
                </c:pt>
                <c:pt idx="31">
                  <c:v>#N/A</c:v>
                </c:pt>
                <c:pt idx="32">
                  <c:v>7.61</c:v>
                </c:pt>
                <c:pt idx="33">
                  <c:v>18.200000000000003</c:v>
                </c:pt>
                <c:pt idx="34">
                  <c:v>8.8999999999999986</c:v>
                </c:pt>
                <c:pt idx="35">
                  <c:v>-15.899999999999999</c:v>
                </c:pt>
                <c:pt idx="36">
                  <c:v>-4.7999999999999972</c:v>
                </c:pt>
                <c:pt idx="37">
                  <c:v>-1</c:v>
                </c:pt>
                <c:pt idx="38">
                  <c:v>-56.8</c:v>
                </c:pt>
                <c:pt idx="39">
                  <c:v>-203.3</c:v>
                </c:pt>
                <c:pt idx="40">
                  <c:v>#N/A</c:v>
                </c:pt>
                <c:pt idx="41">
                  <c:v>#N/A</c:v>
                </c:pt>
                <c:pt idx="42">
                  <c:v>-6.7999999999999972</c:v>
                </c:pt>
                <c:pt idx="43">
                  <c:v>-31.400000000000006</c:v>
                </c:pt>
                <c:pt idx="44">
                  <c:v>-5.3999999999999986</c:v>
                </c:pt>
                <c:pt idx="45">
                  <c:v>3</c:v>
                </c:pt>
              </c:numCache>
            </c:numRef>
          </c:yVal>
          <c:smooth val="0"/>
          <c:extLst>
            <c:ext xmlns:c16="http://schemas.microsoft.com/office/drawing/2014/chart" uri="{C3380CC4-5D6E-409C-BE32-E72D297353CC}">
              <c16:uniqueId val="{00000000-3B2F-4EA6-86DD-DAE8296AF137}"/>
            </c:ext>
          </c:extLst>
        </c:ser>
        <c:dLbls>
          <c:showLegendKey val="0"/>
          <c:showVal val="0"/>
          <c:showCatName val="0"/>
          <c:showSerName val="0"/>
          <c:showPercent val="0"/>
          <c:showBubbleSize val="0"/>
        </c:dLbls>
        <c:axId val="1219863903"/>
        <c:axId val="1178515743"/>
      </c:scatterChart>
      <c:valAx>
        <c:axId val="1219863903"/>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515743"/>
        <c:crosses val="autoZero"/>
        <c:crossBetween val="midCat"/>
      </c:valAx>
      <c:valAx>
        <c:axId val="1178515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Soluable Reactive Phosphorus</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63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EMC!$BX$1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EMC!$BX$2:$BX$85</c:f>
              <c:numCache>
                <c:formatCode>General</c:formatCode>
                <c:ptCount val="84"/>
                <c:pt idx="0">
                  <c:v>-5.0000000000000711E-2</c:v>
                </c:pt>
                <c:pt idx="1">
                  <c:v>-6.0000000000000497E-2</c:v>
                </c:pt>
                <c:pt idx="2">
                  <c:v>0.25999999999999979</c:v>
                </c:pt>
                <c:pt idx="3">
                  <c:v>0.32999999999999918</c:v>
                </c:pt>
                <c:pt idx="4">
                  <c:v>1.9999999999999574E-2</c:v>
                </c:pt>
                <c:pt idx="5">
                  <c:v>0.40000000000000036</c:v>
                </c:pt>
                <c:pt idx="6">
                  <c:v>-0.6899999999999995</c:v>
                </c:pt>
                <c:pt idx="7">
                  <c:v>0.24000000000000021</c:v>
                </c:pt>
                <c:pt idx="8">
                  <c:v>-0.16999999999999993</c:v>
                </c:pt>
                <c:pt idx="9">
                  <c:v>-7.0000000000000284E-2</c:v>
                </c:pt>
                <c:pt idx="10">
                  <c:v>2.000000000000135E-2</c:v>
                </c:pt>
                <c:pt idx="11">
                  <c:v>1.9999999999999574E-2</c:v>
                </c:pt>
                <c:pt idx="12">
                  <c:v>3.0000000000001137E-2</c:v>
                </c:pt>
                <c:pt idx="13">
                  <c:v>-5.0000000000000711E-2</c:v>
                </c:pt>
                <c:pt idx="14">
                  <c:v>-0.77999999999999936</c:v>
                </c:pt>
                <c:pt idx="15">
                  <c:v>0.63999999999999968</c:v>
                </c:pt>
                <c:pt idx="16">
                  <c:v>#N/A</c:v>
                </c:pt>
                <c:pt idx="17">
                  <c:v>#N/A</c:v>
                </c:pt>
                <c:pt idx="18">
                  <c:v>-6.0000000000000497E-2</c:v>
                </c:pt>
                <c:pt idx="19">
                  <c:v>-0.21000000000000085</c:v>
                </c:pt>
                <c:pt idx="20">
                  <c:v>-0.22000000000000064</c:v>
                </c:pt>
                <c:pt idx="21">
                  <c:v>-8.0000000000000071E-2</c:v>
                </c:pt>
                <c:pt idx="22">
                  <c:v>-0.25</c:v>
                </c:pt>
                <c:pt idx="23">
                  <c:v>#N/A</c:v>
                </c:pt>
                <c:pt idx="24">
                  <c:v>#N/A</c:v>
                </c:pt>
                <c:pt idx="25">
                  <c:v>#N/A</c:v>
                </c:pt>
                <c:pt idx="26">
                  <c:v>#N/A</c:v>
                </c:pt>
                <c:pt idx="27">
                  <c:v>-9.9999999999999645E-2</c:v>
                </c:pt>
                <c:pt idx="28">
                  <c:v>#N/A</c:v>
                </c:pt>
                <c:pt idx="29">
                  <c:v>-0.13999999999999879</c:v>
                </c:pt>
                <c:pt idx="30">
                  <c:v>#N/A</c:v>
                </c:pt>
                <c:pt idx="31">
                  <c:v>-7.0000000000000284E-2</c:v>
                </c:pt>
                <c:pt idx="32">
                  <c:v>-0.16000000000000014</c:v>
                </c:pt>
                <c:pt idx="33">
                  <c:v>#N/A</c:v>
                </c:pt>
                <c:pt idx="34">
                  <c:v>-2.9999999999999361E-2</c:v>
                </c:pt>
                <c:pt idx="35">
                  <c:v>-7.0000000000000284E-2</c:v>
                </c:pt>
                <c:pt idx="36">
                  <c:v>-7.0000000000000284E-2</c:v>
                </c:pt>
                <c:pt idx="37">
                  <c:v>#N/A</c:v>
                </c:pt>
                <c:pt idx="38">
                  <c:v>-9.9999999999997868E-3</c:v>
                </c:pt>
                <c:pt idx="39">
                  <c:v>-0.17999999999999972</c:v>
                </c:pt>
                <c:pt idx="40">
                  <c:v>#N/A</c:v>
                </c:pt>
                <c:pt idx="41">
                  <c:v>#N/A</c:v>
                </c:pt>
                <c:pt idx="42">
                  <c:v>#N/A</c:v>
                </c:pt>
                <c:pt idx="43">
                  <c:v>3.0000000000001137E-2</c:v>
                </c:pt>
                <c:pt idx="44">
                  <c:v>-0.21999999999999886</c:v>
                </c:pt>
                <c:pt idx="45">
                  <c:v>-0.13000000000000078</c:v>
                </c:pt>
              </c:numCache>
            </c:numRef>
          </c:yVal>
          <c:smooth val="0"/>
          <c:extLst>
            <c:ext xmlns:c16="http://schemas.microsoft.com/office/drawing/2014/chart" uri="{C3380CC4-5D6E-409C-BE32-E72D297353CC}">
              <c16:uniqueId val="{00000000-FB5C-47E7-A678-36FEA9BA1599}"/>
            </c:ext>
          </c:extLst>
        </c:ser>
        <c:dLbls>
          <c:showLegendKey val="0"/>
          <c:showVal val="0"/>
          <c:showCatName val="0"/>
          <c:showSerName val="0"/>
          <c:showPercent val="0"/>
          <c:showBubbleSize val="0"/>
        </c:dLbls>
        <c:axId val="1182061087"/>
        <c:axId val="252389919"/>
      </c:scatterChart>
      <c:valAx>
        <c:axId val="1182061087"/>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389919"/>
        <c:crosses val="autoZero"/>
        <c:crossBetween val="midCat"/>
      </c:valAx>
      <c:valAx>
        <c:axId val="252389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61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EMC!$BY$1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EMC!$BY$2:$BY$85</c:f>
              <c:numCache>
                <c:formatCode>General</c:formatCode>
                <c:ptCount val="84"/>
                <c:pt idx="0">
                  <c:v>1</c:v>
                </c:pt>
                <c:pt idx="1">
                  <c:v>-32</c:v>
                </c:pt>
                <c:pt idx="2">
                  <c:v>67</c:v>
                </c:pt>
                <c:pt idx="3">
                  <c:v>-26</c:v>
                </c:pt>
                <c:pt idx="4">
                  <c:v>-2</c:v>
                </c:pt>
                <c:pt idx="5">
                  <c:v>63</c:v>
                </c:pt>
                <c:pt idx="6">
                  <c:v>48</c:v>
                </c:pt>
                <c:pt idx="7">
                  <c:v>45</c:v>
                </c:pt>
                <c:pt idx="8">
                  <c:v>41</c:v>
                </c:pt>
                <c:pt idx="9">
                  <c:v>-16</c:v>
                </c:pt>
                <c:pt idx="10">
                  <c:v>-62</c:v>
                </c:pt>
                <c:pt idx="11">
                  <c:v>10</c:v>
                </c:pt>
                <c:pt idx="12">
                  <c:v>-25</c:v>
                </c:pt>
                <c:pt idx="13">
                  <c:v>79</c:v>
                </c:pt>
                <c:pt idx="14">
                  <c:v>89</c:v>
                </c:pt>
                <c:pt idx="15">
                  <c:v>-72</c:v>
                </c:pt>
                <c:pt idx="16">
                  <c:v>#N/A</c:v>
                </c:pt>
                <c:pt idx="17">
                  <c:v>#N/A</c:v>
                </c:pt>
                <c:pt idx="18">
                  <c:v>1</c:v>
                </c:pt>
                <c:pt idx="19">
                  <c:v>8</c:v>
                </c:pt>
                <c:pt idx="20">
                  <c:v>10</c:v>
                </c:pt>
                <c:pt idx="21">
                  <c:v>-53</c:v>
                </c:pt>
                <c:pt idx="22">
                  <c:v>-8</c:v>
                </c:pt>
                <c:pt idx="23">
                  <c:v>#N/A</c:v>
                </c:pt>
                <c:pt idx="24">
                  <c:v>#N/A</c:v>
                </c:pt>
                <c:pt idx="25">
                  <c:v>#N/A</c:v>
                </c:pt>
                <c:pt idx="26">
                  <c:v>#N/A</c:v>
                </c:pt>
                <c:pt idx="27">
                  <c:v>10</c:v>
                </c:pt>
                <c:pt idx="28">
                  <c:v>#N/A</c:v>
                </c:pt>
                <c:pt idx="29">
                  <c:v>-61</c:v>
                </c:pt>
                <c:pt idx="30">
                  <c:v>#N/A</c:v>
                </c:pt>
                <c:pt idx="31">
                  <c:v>-2</c:v>
                </c:pt>
                <c:pt idx="32">
                  <c:v>-37</c:v>
                </c:pt>
                <c:pt idx="33">
                  <c:v>#N/A</c:v>
                </c:pt>
                <c:pt idx="34">
                  <c:v>7</c:v>
                </c:pt>
                <c:pt idx="35">
                  <c:v>152</c:v>
                </c:pt>
                <c:pt idx="36">
                  <c:v>-170</c:v>
                </c:pt>
                <c:pt idx="37">
                  <c:v>#N/A</c:v>
                </c:pt>
                <c:pt idx="38">
                  <c:v>118</c:v>
                </c:pt>
                <c:pt idx="39">
                  <c:v>38</c:v>
                </c:pt>
                <c:pt idx="40">
                  <c:v>#N/A</c:v>
                </c:pt>
                <c:pt idx="41">
                  <c:v>#N/A</c:v>
                </c:pt>
                <c:pt idx="42">
                  <c:v>#N/A</c:v>
                </c:pt>
                <c:pt idx="43">
                  <c:v>5</c:v>
                </c:pt>
                <c:pt idx="44">
                  <c:v>6</c:v>
                </c:pt>
                <c:pt idx="45">
                  <c:v>#N/A</c:v>
                </c:pt>
              </c:numCache>
            </c:numRef>
          </c:yVal>
          <c:smooth val="0"/>
          <c:extLst>
            <c:ext xmlns:c16="http://schemas.microsoft.com/office/drawing/2014/chart" uri="{C3380CC4-5D6E-409C-BE32-E72D297353CC}">
              <c16:uniqueId val="{00000000-110D-4ADC-B837-E4B8FEBC3B60}"/>
            </c:ext>
          </c:extLst>
        </c:ser>
        <c:dLbls>
          <c:showLegendKey val="0"/>
          <c:showVal val="0"/>
          <c:showCatName val="0"/>
          <c:showSerName val="0"/>
          <c:showPercent val="0"/>
          <c:showBubbleSize val="0"/>
        </c:dLbls>
        <c:axId val="1617991296"/>
        <c:axId val="1616696992"/>
      </c:scatterChart>
      <c:valAx>
        <c:axId val="1617991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696992"/>
        <c:crosses val="autoZero"/>
        <c:crossBetween val="midCat"/>
      </c:valAx>
      <c:valAx>
        <c:axId val="1616696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991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EMC!$BZ$1</c:f>
              <c:strCache>
                <c:ptCount val="1"/>
                <c:pt idx="0">
                  <c:v>TN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EMC!$BZ$2:$BZ$85</c:f>
              <c:numCache>
                <c:formatCode>General</c:formatCode>
                <c:ptCount val="84"/>
                <c:pt idx="0">
                  <c:v>-8.2315818356427428E-2</c:v>
                </c:pt>
                <c:pt idx="1">
                  <c:v>0.13719303059404586</c:v>
                </c:pt>
                <c:pt idx="2">
                  <c:v>0.21950884895047285</c:v>
                </c:pt>
                <c:pt idx="3">
                  <c:v>0.63108794073261087</c:v>
                </c:pt>
                <c:pt idx="4">
                  <c:v>0.15091233365345058</c:v>
                </c:pt>
                <c:pt idx="5">
                  <c:v>0.50761421319796973</c:v>
                </c:pt>
                <c:pt idx="6">
                  <c:v>0.31554397036630544</c:v>
                </c:pt>
                <c:pt idx="7">
                  <c:v>0</c:v>
                </c:pt>
                <c:pt idx="8">
                  <c:v>-0.10975442400000013</c:v>
                </c:pt>
                <c:pt idx="9">
                  <c:v>0.19207024283166341</c:v>
                </c:pt>
                <c:pt idx="10">
                  <c:v>8.2315818356427428E-2</c:v>
                </c:pt>
                <c:pt idx="11">
                  <c:v>-0.24694745506928273</c:v>
                </c:pt>
                <c:pt idx="12">
                  <c:v>-6.9968445602963447E-2</c:v>
                </c:pt>
                <c:pt idx="13">
                  <c:v>3.0182466730690083E-2</c:v>
                </c:pt>
                <c:pt idx="14">
                  <c:v>3.2926327342570894E-2</c:v>
                </c:pt>
                <c:pt idx="15">
                  <c:v>2.4694745506928184E-2</c:v>
                </c:pt>
                <c:pt idx="16">
                  <c:v>1.9207024283166341E-2</c:v>
                </c:pt>
                <c:pt idx="17">
                  <c:v>-5.3310886644220012E-2</c:v>
                </c:pt>
                <c:pt idx="18">
                  <c:v>-2.8058361391694653E-2</c:v>
                </c:pt>
                <c:pt idx="19">
                  <c:v>-9.8204264870931368E-2</c:v>
                </c:pt>
                <c:pt idx="20">
                  <c:v>-0.11223344556677839</c:v>
                </c:pt>
                <c:pt idx="21">
                  <c:v>6.9339000000000262E-2</c:v>
                </c:pt>
                <c:pt idx="22">
                  <c:v>0.15254499999999993</c:v>
                </c:pt>
                <c:pt idx="23">
                  <c:v>0.27735399999999988</c:v>
                </c:pt>
                <c:pt idx="24">
                  <c:v>0.11094199999999965</c:v>
                </c:pt>
                <c:pt idx="25">
                  <c:v>0.24961900000000004</c:v>
                </c:pt>
                <c:pt idx="26">
                  <c:v>-8.3206000000000557E-2</c:v>
                </c:pt>
                <c:pt idx="27">
                  <c:v>0.13227513199999974</c:v>
                </c:pt>
                <c:pt idx="28">
                  <c:v>-0.20576131700000033</c:v>
                </c:pt>
                <c:pt idx="29">
                  <c:v>0.23515579100000039</c:v>
                </c:pt>
                <c:pt idx="30">
                  <c:v>0.35273368599999877</c:v>
                </c:pt>
                <c:pt idx="31">
                  <c:v>7.3486185000000148E-2</c:v>
                </c:pt>
                <c:pt idx="32">
                  <c:v>-0.13227513200000018</c:v>
                </c:pt>
                <c:pt idx="33">
                  <c:v>0.52910052900000082</c:v>
                </c:pt>
                <c:pt idx="34">
                  <c:v>7.3486184000000065E-2</c:v>
                </c:pt>
                <c:pt idx="35">
                  <c:v>-0.1120134420000003</c:v>
                </c:pt>
                <c:pt idx="36">
                  <c:v>0</c:v>
                </c:pt>
                <c:pt idx="37">
                  <c:v>#N/A</c:v>
                </c:pt>
                <c:pt idx="38">
                  <c:v>-1.4001680000000238E-2</c:v>
                </c:pt>
                <c:pt idx="39">
                  <c:v>-2.9403528000000012E-2</c:v>
                </c:pt>
                <c:pt idx="40">
                  <c:v>#N/A</c:v>
                </c:pt>
                <c:pt idx="41">
                  <c:v>#N/A</c:v>
                </c:pt>
                <c:pt idx="42">
                  <c:v>-7.0008400999999942E-2</c:v>
                </c:pt>
                <c:pt idx="43">
                  <c:v>-7.0008400999999942E-2</c:v>
                </c:pt>
                <c:pt idx="44">
                  <c:v>0</c:v>
                </c:pt>
                <c:pt idx="45">
                  <c:v>-0.33604032499999992</c:v>
                </c:pt>
              </c:numCache>
            </c:numRef>
          </c:yVal>
          <c:smooth val="0"/>
          <c:extLst>
            <c:ext xmlns:c16="http://schemas.microsoft.com/office/drawing/2014/chart" uri="{C3380CC4-5D6E-409C-BE32-E72D297353CC}">
              <c16:uniqueId val="{00000000-A0CD-47D5-8F3A-F310047F9842}"/>
            </c:ext>
          </c:extLst>
        </c:ser>
        <c:dLbls>
          <c:showLegendKey val="0"/>
          <c:showVal val="0"/>
          <c:showCatName val="0"/>
          <c:showSerName val="0"/>
          <c:showPercent val="0"/>
          <c:showBubbleSize val="0"/>
        </c:dLbls>
        <c:axId val="1610418320"/>
        <c:axId val="1575440192"/>
      </c:scatterChart>
      <c:valAx>
        <c:axId val="1610418320"/>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0192"/>
        <c:crosses val="autoZero"/>
        <c:crossBetween val="midCat"/>
      </c:valAx>
      <c:valAx>
        <c:axId val="1575440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a:t>
                </a:r>
                <a:r>
                  <a:rPr lang="en-US" baseline="0"/>
                  <a:t> Nitrogen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41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EMC!$CA$1</c:f>
              <c:strCache>
                <c:ptCount val="1"/>
                <c:pt idx="0">
                  <c:v>TP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EMC!$CA$2:$CA$85</c:f>
              <c:numCache>
                <c:formatCode>General</c:formatCode>
                <c:ptCount val="84"/>
                <c:pt idx="0">
                  <c:v>2.2634189999999992E-3</c:v>
                </c:pt>
                <c:pt idx="1">
                  <c:v>-2.155636999999995E-3</c:v>
                </c:pt>
                <c:pt idx="2">
                  <c:v>-2.6945470000000055E-3</c:v>
                </c:pt>
                <c:pt idx="3">
                  <c:v>2.4789825999999987E-2</c:v>
                </c:pt>
                <c:pt idx="4">
                  <c:v>-6.4669100000000132E-4</c:v>
                </c:pt>
                <c:pt idx="5">
                  <c:v>4.4190559999999976E-3</c:v>
                </c:pt>
                <c:pt idx="6">
                  <c:v>4.311269999999999E-4</c:v>
                </c:pt>
                <c:pt idx="7">
                  <c:v>-3.125672999999999E-3</c:v>
                </c:pt>
                <c:pt idx="8">
                  <c:v>-4.3112700000000337E-4</c:v>
                </c:pt>
                <c:pt idx="9">
                  <c:v>-4.850183229144215E-3</c:v>
                </c:pt>
                <c:pt idx="10">
                  <c:v>1.1856003449019215E-3</c:v>
                </c:pt>
                <c:pt idx="11">
                  <c:v>1.2933821944384576E-3</c:v>
                </c:pt>
                <c:pt idx="12">
                  <c:v>-6.4669109721923052E-4</c:v>
                </c:pt>
                <c:pt idx="13">
                  <c:v>6.5746928217288239E-3</c:v>
                </c:pt>
                <c:pt idx="14">
                  <c:v>1.271825824531149E-2</c:v>
                </c:pt>
                <c:pt idx="15">
                  <c:v>4.9579650786807442E-3</c:v>
                </c:pt>
                <c:pt idx="16">
                  <c:v>-7.5447294675576315E-4</c:v>
                </c:pt>
                <c:pt idx="17">
                  <c:v>-6.6364340227850968E-3</c:v>
                </c:pt>
                <c:pt idx="18">
                  <c:v>-8.8485786970467911E-4</c:v>
                </c:pt>
                <c:pt idx="19">
                  <c:v>1.1060723371308923E-4</c:v>
                </c:pt>
                <c:pt idx="20">
                  <c:v>1.9909302068355263E-3</c:v>
                </c:pt>
                <c:pt idx="21">
                  <c:v>-5.5200000000000041E-4</c:v>
                </c:pt>
                <c:pt idx="22">
                  <c:v>-5.5299999999999794E-4</c:v>
                </c:pt>
                <c:pt idx="23">
                  <c:v>-4.420799999999997E-2</c:v>
                </c:pt>
                <c:pt idx="24">
                  <c:v>5.5300000000000141E-4</c:v>
                </c:pt>
                <c:pt idx="25">
                  <c:v>6.6300000000000039E-4</c:v>
                </c:pt>
                <c:pt idx="26">
                  <c:v>1.9899999999999987E-3</c:v>
                </c:pt>
                <c:pt idx="27">
                  <c:v>0</c:v>
                </c:pt>
                <c:pt idx="28">
                  <c:v>#N/A</c:v>
                </c:pt>
                <c:pt idx="29">
                  <c:v>-4.4210000000000083E-3</c:v>
                </c:pt>
                <c:pt idx="30">
                  <c:v>#N/A</c:v>
                </c:pt>
                <c:pt idx="31">
                  <c:v>-1.9840000000000014E-3</c:v>
                </c:pt>
                <c:pt idx="32">
                  <c:v>-1.4339999999999995E-3</c:v>
                </c:pt>
                <c:pt idx="33">
                  <c:v>#N/A</c:v>
                </c:pt>
                <c:pt idx="34">
                  <c:v>3.6389999999999964E-3</c:v>
                </c:pt>
                <c:pt idx="35">
                  <c:v>-1.7511220000000008E-3</c:v>
                </c:pt>
                <c:pt idx="36">
                  <c:v>-4.3777999999999873E-4</c:v>
                </c:pt>
                <c:pt idx="37">
                  <c:v>#N/A</c:v>
                </c:pt>
                <c:pt idx="38">
                  <c:v>-7.6611600000000071E-4</c:v>
                </c:pt>
                <c:pt idx="39">
                  <c:v>-1.9700120000000002E-3</c:v>
                </c:pt>
                <c:pt idx="40">
                  <c:v>#N/A</c:v>
                </c:pt>
                <c:pt idx="41">
                  <c:v>#N/A</c:v>
                </c:pt>
                <c:pt idx="42">
                  <c:v>8.7556089999999975E-3</c:v>
                </c:pt>
                <c:pt idx="43">
                  <c:v>-2.0794579999999993E-3</c:v>
                </c:pt>
                <c:pt idx="44">
                  <c:v>-3.7430229999999998E-3</c:v>
                </c:pt>
                <c:pt idx="45">
                  <c:v>-2.1889019999999926E-3</c:v>
                </c:pt>
              </c:numCache>
            </c:numRef>
          </c:yVal>
          <c:smooth val="0"/>
          <c:extLst>
            <c:ext xmlns:c16="http://schemas.microsoft.com/office/drawing/2014/chart" uri="{C3380CC4-5D6E-409C-BE32-E72D297353CC}">
              <c16:uniqueId val="{00000000-64EF-42ED-8425-3662CD6AC961}"/>
            </c:ext>
          </c:extLst>
        </c:ser>
        <c:dLbls>
          <c:showLegendKey val="0"/>
          <c:showVal val="0"/>
          <c:showCatName val="0"/>
          <c:showSerName val="0"/>
          <c:showPercent val="0"/>
          <c:showBubbleSize val="0"/>
        </c:dLbls>
        <c:axId val="1610421920"/>
        <c:axId val="1805799008"/>
      </c:scatterChart>
      <c:valAx>
        <c:axId val="1610421920"/>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9008"/>
        <c:crosses val="autoZero"/>
        <c:crossBetween val="midCat"/>
      </c:valAx>
      <c:valAx>
        <c:axId val="1805799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421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EMC!$CB$1</c:f>
              <c:strCache>
                <c:ptCount val="1"/>
                <c:pt idx="0">
                  <c:v>Nitrate (mg/L)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EMC!$CB$2:$CB$85</c:f>
              <c:numCache>
                <c:formatCode>General</c:formatCode>
                <c:ptCount val="84"/>
                <c:pt idx="0">
                  <c:v>-2.0000000000000018E-2</c:v>
                </c:pt>
                <c:pt idx="1">
                  <c:v>-9.9999999999997868E-3</c:v>
                </c:pt>
                <c:pt idx="2">
                  <c:v>1.0300000000000002</c:v>
                </c:pt>
                <c:pt idx="3">
                  <c:v>0.32999999999999918</c:v>
                </c:pt>
                <c:pt idx="4">
                  <c:v>0.65999999999999925</c:v>
                </c:pt>
                <c:pt idx="5">
                  <c:v>0.23000000000000043</c:v>
                </c:pt>
                <c:pt idx="6">
                  <c:v>0.26000000000000068</c:v>
                </c:pt>
                <c:pt idx="7">
                  <c:v>0.22999999999999954</c:v>
                </c:pt>
                <c:pt idx="8">
                  <c:v>-0.11999999999999922</c:v>
                </c:pt>
                <c:pt idx="9">
                  <c:v>-4.0000000000000036E-2</c:v>
                </c:pt>
                <c:pt idx="10">
                  <c:v>4.0000000000000036E-2</c:v>
                </c:pt>
                <c:pt idx="11">
                  <c:v>-2.9999999999999805E-2</c:v>
                </c:pt>
                <c:pt idx="12">
                  <c:v>-6.0999999999999971E-2</c:v>
                </c:pt>
                <c:pt idx="13">
                  <c:v>-2.0100000000000007E-2</c:v>
                </c:pt>
                <c:pt idx="14">
                  <c:v>-5.400000000000002E-2</c:v>
                </c:pt>
                <c:pt idx="15">
                  <c:v>1.0000000000000009E-2</c:v>
                </c:pt>
                <c:pt idx="16">
                  <c:v>#N/A</c:v>
                </c:pt>
                <c:pt idx="17">
                  <c:v>-1.2999999999999998E-2</c:v>
                </c:pt>
                <c:pt idx="18">
                  <c:v>-5.0000000000000044E-4</c:v>
                </c:pt>
                <c:pt idx="19">
                  <c:v>-3.0000000000000249E-2</c:v>
                </c:pt>
                <c:pt idx="20">
                  <c:v>-0.13999999999999968</c:v>
                </c:pt>
                <c:pt idx="21">
                  <c:v>5.0000000000000711E-2</c:v>
                </c:pt>
                <c:pt idx="22">
                  <c:v>9.9999999999997868E-3</c:v>
                </c:pt>
                <c:pt idx="23">
                  <c:v>0.29000000000000004</c:v>
                </c:pt>
                <c:pt idx="24">
                  <c:v>1.0000000000000675E-2</c:v>
                </c:pt>
                <c:pt idx="25">
                  <c:v>-8.0000000000000071E-2</c:v>
                </c:pt>
                <c:pt idx="26">
                  <c:v>-4.0000000000000036E-2</c:v>
                </c:pt>
                <c:pt idx="27">
                  <c:v>-1.0000000000000231E-2</c:v>
                </c:pt>
                <c:pt idx="28">
                  <c:v>-4.9999999999999822E-2</c:v>
                </c:pt>
                <c:pt idx="29">
                  <c:v>8.0000000000000071E-2</c:v>
                </c:pt>
                <c:pt idx="30">
                  <c:v>0.40000000000000036</c:v>
                </c:pt>
                <c:pt idx="31">
                  <c:v>#N/A</c:v>
                </c:pt>
                <c:pt idx="32">
                  <c:v>-2.0000000000000018E-2</c:v>
                </c:pt>
                <c:pt idx="33">
                  <c:v>7.0000000000000284E-2</c:v>
                </c:pt>
                <c:pt idx="34">
                  <c:v>-9.9999999999997868E-3</c:v>
                </c:pt>
                <c:pt idx="35">
                  <c:v>-2.0000000000000462E-2</c:v>
                </c:pt>
                <c:pt idx="36">
                  <c:v>0</c:v>
                </c:pt>
                <c:pt idx="37">
                  <c:v>1.42</c:v>
                </c:pt>
                <c:pt idx="38">
                  <c:v>1.0000000000000231E-2</c:v>
                </c:pt>
                <c:pt idx="39">
                  <c:v>-3.1000000000000028E-2</c:v>
                </c:pt>
                <c:pt idx="40">
                  <c:v>-2.7299999999999991E-2</c:v>
                </c:pt>
                <c:pt idx="41">
                  <c:v>-2.7999999999999997E-2</c:v>
                </c:pt>
                <c:pt idx="42">
                  <c:v>4.0000000000000036E-2</c:v>
                </c:pt>
                <c:pt idx="43">
                  <c:v>3.0000000000000027E-2</c:v>
                </c:pt>
                <c:pt idx="44">
                  <c:v>0</c:v>
                </c:pt>
                <c:pt idx="45">
                  <c:v>-0.27000000000000046</c:v>
                </c:pt>
              </c:numCache>
            </c:numRef>
          </c:yVal>
          <c:smooth val="0"/>
          <c:extLst>
            <c:ext xmlns:c16="http://schemas.microsoft.com/office/drawing/2014/chart" uri="{C3380CC4-5D6E-409C-BE32-E72D297353CC}">
              <c16:uniqueId val="{00000000-C904-4DE8-9956-C203756E781A}"/>
            </c:ext>
          </c:extLst>
        </c:ser>
        <c:dLbls>
          <c:showLegendKey val="0"/>
          <c:showVal val="0"/>
          <c:showCatName val="0"/>
          <c:showSerName val="0"/>
          <c:showPercent val="0"/>
          <c:showBubbleSize val="0"/>
        </c:dLbls>
        <c:axId val="1748471888"/>
        <c:axId val="1747441232"/>
      </c:scatterChart>
      <c:valAx>
        <c:axId val="174847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41232"/>
        <c:crosses val="autoZero"/>
        <c:crossBetween val="midCat"/>
      </c:valAx>
      <c:valAx>
        <c:axId val="1747441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471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EMC!$CD$1</c:f>
              <c:strCache>
                <c:ptCount val="1"/>
                <c:pt idx="0">
                  <c:v>SRP (ug/L) Diff</c:v>
                </c:pt>
              </c:strCache>
            </c:strRef>
          </c:tx>
          <c:spPr>
            <a:ln w="19050" cap="rnd">
              <a:noFill/>
              <a:round/>
            </a:ln>
            <a:effectLst/>
          </c:spPr>
          <c:marker>
            <c:symbol val="circle"/>
            <c:size val="5"/>
            <c:spPr>
              <a:solidFill>
                <a:schemeClr val="accent1"/>
              </a:solidFill>
              <a:ln w="9525">
                <a:solidFill>
                  <a:schemeClr val="accent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EMC!$CD$2:$CD$85</c:f>
              <c:numCache>
                <c:formatCode>General</c:formatCode>
                <c:ptCount val="84"/>
                <c:pt idx="0">
                  <c:v>0.39999999999999858</c:v>
                </c:pt>
                <c:pt idx="1">
                  <c:v>-0.10000000000000142</c:v>
                </c:pt>
                <c:pt idx="2">
                  <c:v>5.9000000000000057</c:v>
                </c:pt>
                <c:pt idx="3">
                  <c:v>13</c:v>
                </c:pt>
                <c:pt idx="4">
                  <c:v>1.1999999999999993</c:v>
                </c:pt>
                <c:pt idx="5">
                  <c:v>1.7000000000000028</c:v>
                </c:pt>
                <c:pt idx="6">
                  <c:v>0.16999999999999993</c:v>
                </c:pt>
                <c:pt idx="7">
                  <c:v>-1.7999999999999972</c:v>
                </c:pt>
                <c:pt idx="8">
                  <c:v>-0.10000000000000142</c:v>
                </c:pt>
                <c:pt idx="9">
                  <c:v>0.39999999999999858</c:v>
                </c:pt>
                <c:pt idx="10">
                  <c:v>0.19999999999999929</c:v>
                </c:pt>
                <c:pt idx="11">
                  <c:v>0.10000000000000142</c:v>
                </c:pt>
                <c:pt idx="12">
                  <c:v>-4.5</c:v>
                </c:pt>
                <c:pt idx="13">
                  <c:v>-3.3000000000000007</c:v>
                </c:pt>
                <c:pt idx="14">
                  <c:v>-0.5</c:v>
                </c:pt>
                <c:pt idx="15">
                  <c:v>-0.70000000000000284</c:v>
                </c:pt>
                <c:pt idx="16">
                  <c:v>#N/A</c:v>
                </c:pt>
                <c:pt idx="17">
                  <c:v>-1.3999999999999986</c:v>
                </c:pt>
                <c:pt idx="18">
                  <c:v>-0.80000000000000071</c:v>
                </c:pt>
                <c:pt idx="19">
                  <c:v>0.29999999999999716</c:v>
                </c:pt>
                <c:pt idx="20">
                  <c:v>0.59999999999999964</c:v>
                </c:pt>
                <c:pt idx="21">
                  <c:v>-1.1000000000000014</c:v>
                </c:pt>
                <c:pt idx="22">
                  <c:v>0</c:v>
                </c:pt>
                <c:pt idx="23">
                  <c:v>-1</c:v>
                </c:pt>
                <c:pt idx="24">
                  <c:v>1</c:v>
                </c:pt>
                <c:pt idx="25">
                  <c:v>1.3000000000000007</c:v>
                </c:pt>
                <c:pt idx="26">
                  <c:v>0.34999999999999964</c:v>
                </c:pt>
                <c:pt idx="27">
                  <c:v>0.29000000000000004</c:v>
                </c:pt>
                <c:pt idx="28">
                  <c:v>0.5</c:v>
                </c:pt>
                <c:pt idx="29">
                  <c:v>-5</c:v>
                </c:pt>
                <c:pt idx="30">
                  <c:v>7</c:v>
                </c:pt>
                <c:pt idx="31">
                  <c:v>#N/A</c:v>
                </c:pt>
                <c:pt idx="32">
                  <c:v>-0.65000000000000036</c:v>
                </c:pt>
                <c:pt idx="33">
                  <c:v>20</c:v>
                </c:pt>
                <c:pt idx="34">
                  <c:v>0.69999999999999574</c:v>
                </c:pt>
                <c:pt idx="35">
                  <c:v>-0.10000000000000142</c:v>
                </c:pt>
                <c:pt idx="36">
                  <c:v>-1.6999999999999993</c:v>
                </c:pt>
                <c:pt idx="37">
                  <c:v>26</c:v>
                </c:pt>
                <c:pt idx="38">
                  <c:v>9.9999999999999645E-2</c:v>
                </c:pt>
                <c:pt idx="39">
                  <c:v>-4.3000000000000007</c:v>
                </c:pt>
                <c:pt idx="40">
                  <c:v>-5.7999999999999972</c:v>
                </c:pt>
                <c:pt idx="41">
                  <c:v>-2.4000000000000021</c:v>
                </c:pt>
                <c:pt idx="42">
                  <c:v>6</c:v>
                </c:pt>
                <c:pt idx="43">
                  <c:v>-0.38999999999999968</c:v>
                </c:pt>
                <c:pt idx="44">
                  <c:v>-3.0000000000000249E-2</c:v>
                </c:pt>
                <c:pt idx="45">
                  <c:v>6</c:v>
                </c:pt>
              </c:numCache>
            </c:numRef>
          </c:yVal>
          <c:smooth val="0"/>
          <c:extLst>
            <c:ext xmlns:c16="http://schemas.microsoft.com/office/drawing/2014/chart" uri="{C3380CC4-5D6E-409C-BE32-E72D297353CC}">
              <c16:uniqueId val="{00000000-E098-47A2-9E90-AEA7E0B2B9B7}"/>
            </c:ext>
          </c:extLst>
        </c:ser>
        <c:dLbls>
          <c:showLegendKey val="0"/>
          <c:showVal val="0"/>
          <c:showCatName val="0"/>
          <c:showSerName val="0"/>
          <c:showPercent val="0"/>
          <c:showBubbleSize val="0"/>
        </c:dLbls>
        <c:axId val="1897897232"/>
        <c:axId val="1575447264"/>
      </c:scatterChart>
      <c:valAx>
        <c:axId val="1897897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47264"/>
        <c:crosses val="autoZero"/>
        <c:crossBetween val="midCat"/>
      </c:valAx>
      <c:valAx>
        <c:axId val="1575447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897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EMC!$CE$1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EMC!$CE$2:$CE$85</c:f>
              <c:numCache>
                <c:formatCode>General</c:formatCode>
                <c:ptCount val="84"/>
                <c:pt idx="0">
                  <c:v>1.2730994149999999</c:v>
                </c:pt>
                <c:pt idx="1">
                  <c:v>0.139418182</c:v>
                </c:pt>
                <c:pt idx="2">
                  <c:v>0.50900000000000034</c:v>
                </c:pt>
                <c:pt idx="3">
                  <c:v>6.4364835199999959</c:v>
                </c:pt>
                <c:pt idx="4">
                  <c:v>0.22137278999999999</c:v>
                </c:pt>
                <c:pt idx="5">
                  <c:v>7.7128440000000076E-2</c:v>
                </c:pt>
                <c:pt idx="6">
                  <c:v>-0.15307044600000008</c:v>
                </c:pt>
                <c:pt idx="7">
                  <c:v>-0.67059771500000043</c:v>
                </c:pt>
                <c:pt idx="8">
                  <c:v>-0.76666666699999908</c:v>
                </c:pt>
                <c:pt idx="9">
                  <c:v>0.45699940400000028</c:v>
                </c:pt>
                <c:pt idx="10">
                  <c:v>1.0951268430000001</c:v>
                </c:pt>
                <c:pt idx="11">
                  <c:v>-0.35760000000000058</c:v>
                </c:pt>
                <c:pt idx="12">
                  <c:v>1.2583693440000001</c:v>
                </c:pt>
                <c:pt idx="13">
                  <c:v>7.450175443</c:v>
                </c:pt>
                <c:pt idx="14">
                  <c:v>11.122000000000002</c:v>
                </c:pt>
                <c:pt idx="15">
                  <c:v>2.7178333299999995</c:v>
                </c:pt>
                <c:pt idx="16">
                  <c:v>1.0530288500000005</c:v>
                </c:pt>
                <c:pt idx="17">
                  <c:v>-0.3489010990000001</c:v>
                </c:pt>
                <c:pt idx="18">
                  <c:v>-0.87021020800000004</c:v>
                </c:pt>
                <c:pt idx="19">
                  <c:v>-6.7035723999999908E-2</c:v>
                </c:pt>
                <c:pt idx="20">
                  <c:v>0.27200000000000002</c:v>
                </c:pt>
                <c:pt idx="21">
                  <c:v>0.15054237069999998</c:v>
                </c:pt>
                <c:pt idx="22">
                  <c:v>-0.11042543199999999</c:v>
                </c:pt>
                <c:pt idx="23">
                  <c:v>14.510722889999997</c:v>
                </c:pt>
                <c:pt idx="24">
                  <c:v>-0.55267172699999989</c:v>
                </c:pt>
                <c:pt idx="25">
                  <c:v>-0.50972056899999973</c:v>
                </c:pt>
                <c:pt idx="26">
                  <c:v>-1.2958739926739913</c:v>
                </c:pt>
                <c:pt idx="27">
                  <c:v>-0.18320000000000491</c:v>
                </c:pt>
                <c:pt idx="28">
                  <c:v>#N/A</c:v>
                </c:pt>
                <c:pt idx="29">
                  <c:v>8.8040000000000305</c:v>
                </c:pt>
                <c:pt idx="30">
                  <c:v>#N/A</c:v>
                </c:pt>
                <c:pt idx="31">
                  <c:v>-3.5762367368996095</c:v>
                </c:pt>
                <c:pt idx="32">
                  <c:v>-0.90176861291319499</c:v>
                </c:pt>
                <c:pt idx="33">
                  <c:v>#N/A</c:v>
                </c:pt>
                <c:pt idx="34">
                  <c:v>-1.3144999999999829</c:v>
                </c:pt>
                <c:pt idx="35">
                  <c:v>-0.62427222222222678</c:v>
                </c:pt>
                <c:pt idx="36">
                  <c:v>-3.21073825503424E-2</c:v>
                </c:pt>
                <c:pt idx="37">
                  <c:v>#N/A</c:v>
                </c:pt>
                <c:pt idx="38">
                  <c:v>-1.9458926669803573</c:v>
                </c:pt>
                <c:pt idx="39">
                  <c:v>-0.37083333333332735</c:v>
                </c:pt>
                <c:pt idx="40">
                  <c:v>#N/A</c:v>
                </c:pt>
                <c:pt idx="41">
                  <c:v>#N/A</c:v>
                </c:pt>
                <c:pt idx="42">
                  <c:v>0.4860079566947082</c:v>
                </c:pt>
                <c:pt idx="43">
                  <c:v>0.73891034482758422</c:v>
                </c:pt>
                <c:pt idx="44">
                  <c:v>#N/A</c:v>
                </c:pt>
                <c:pt idx="45">
                  <c:v>-2.0321428571428779</c:v>
                </c:pt>
              </c:numCache>
            </c:numRef>
          </c:yVal>
          <c:smooth val="0"/>
          <c:extLst>
            <c:ext xmlns:c16="http://schemas.microsoft.com/office/drawing/2014/chart" uri="{C3380CC4-5D6E-409C-BE32-E72D297353CC}">
              <c16:uniqueId val="{00000000-8ECF-4F67-B46C-D9EE93B18CD1}"/>
            </c:ext>
          </c:extLst>
        </c:ser>
        <c:dLbls>
          <c:showLegendKey val="0"/>
          <c:showVal val="0"/>
          <c:showCatName val="0"/>
          <c:showSerName val="0"/>
          <c:showPercent val="0"/>
          <c:showBubbleSize val="0"/>
        </c:dLbls>
        <c:axId val="1991743696"/>
        <c:axId val="1812277520"/>
      </c:scatterChart>
      <c:valAx>
        <c:axId val="1991743696"/>
        <c:scaling>
          <c:orientation val="minMax"/>
          <c:max val="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77520"/>
        <c:crosses val="autoZero"/>
        <c:crossBetween val="midCat"/>
      </c:valAx>
      <c:valAx>
        <c:axId val="18122775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7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EMC!$CI$1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EMC!$BW$2:$BW$85</c:f>
              <c:numCache>
                <c:formatCode>General</c:formatCode>
                <c:ptCount val="84"/>
                <c:pt idx="0">
                  <c:v>0.35873270000000002</c:v>
                </c:pt>
                <c:pt idx="1">
                  <c:v>0.95224604478612329</c:v>
                </c:pt>
                <c:pt idx="2">
                  <c:v>1.3628047667745069</c:v>
                </c:pt>
                <c:pt idx="3">
                  <c:v>4.291813792901535</c:v>
                </c:pt>
                <c:pt idx="4">
                  <c:v>0.89534951016888664</c:v>
                </c:pt>
                <c:pt idx="5">
                  <c:v>1.2202763318303402</c:v>
                </c:pt>
                <c:pt idx="6">
                  <c:v>1.0211043758525522</c:v>
                </c:pt>
                <c:pt idx="7">
                  <c:v>1.0211043758525522</c:v>
                </c:pt>
                <c:pt idx="8">
                  <c:v>5.3826252192449244</c:v>
                </c:pt>
                <c:pt idx="9">
                  <c:v>2.0296692882390865</c:v>
                </c:pt>
                <c:pt idx="10">
                  <c:v>1.2903753732842917</c:v>
                </c:pt>
                <c:pt idx="11">
                  <c:v>1.0858886622440185</c:v>
                </c:pt>
                <c:pt idx="12">
                  <c:v>0.67707622033119452</c:v>
                </c:pt>
                <c:pt idx="13">
                  <c:v>0.61533757411948242</c:v>
                </c:pt>
                <c:pt idx="14">
                  <c:v>0.67707622033119452</c:v>
                </c:pt>
                <c:pt idx="15">
                  <c:v>1.0858886622440185</c:v>
                </c:pt>
                <c:pt idx="16">
                  <c:v>6.2766041666666675E-2</c:v>
                </c:pt>
                <c:pt idx="17">
                  <c:v>0.89534951016888664</c:v>
                </c:pt>
                <c:pt idx="18">
                  <c:v>0.89534951016888664</c:v>
                </c:pt>
                <c:pt idx="19">
                  <c:v>1.5161120336010157</c:v>
                </c:pt>
                <c:pt idx="20">
                  <c:v>0.95764934540455837</c:v>
                </c:pt>
                <c:pt idx="21">
                  <c:v>0.13380388247947289</c:v>
                </c:pt>
                <c:pt idx="22">
                  <c:v>0.17716387723412474</c:v>
                </c:pt>
                <c:pt idx="23">
                  <c:v>5.555674283874863</c:v>
                </c:pt>
                <c:pt idx="24">
                  <c:v>0.31059045031340532</c:v>
                </c:pt>
                <c:pt idx="25">
                  <c:v>0.72095387696004742</c:v>
                </c:pt>
                <c:pt idx="26">
                  <c:v>0.26991987732459799</c:v>
                </c:pt>
                <c:pt idx="27">
                  <c:v>0.15396497851473431</c:v>
                </c:pt>
                <c:pt idx="28">
                  <c:v>2.3447312520114041</c:v>
                </c:pt>
                <c:pt idx="29">
                  <c:v>7.3904988735111239</c:v>
                </c:pt>
                <c:pt idx="30">
                  <c:v>3.4914966205340674</c:v>
                </c:pt>
                <c:pt idx="31">
                  <c:v>8.7823152722225684E-2</c:v>
                </c:pt>
                <c:pt idx="32">
                  <c:v>5.0095198456663111E-2</c:v>
                </c:pt>
                <c:pt idx="33">
                  <c:v>0.95458354258749523</c:v>
                </c:pt>
                <c:pt idx="34">
                  <c:v>0.13380388247947289</c:v>
                </c:pt>
                <c:pt idx="35">
                  <c:v>5.0095198456663111E-2</c:v>
                </c:pt>
                <c:pt idx="36">
                  <c:v>0.17716387723412474</c:v>
                </c:pt>
                <c:pt idx="37">
                  <c:v>26.107716417909263</c:v>
                </c:pt>
                <c:pt idx="38">
                  <c:v>0.13380388247947289</c:v>
                </c:pt>
                <c:pt idx="39">
                  <c:v>4.3535433263738987E-2</c:v>
                </c:pt>
                <c:pt idx="40">
                  <c:v>2.8574798679224956E-2</c:v>
                </c:pt>
                <c:pt idx="41">
                  <c:v>4.3535433263738987E-2</c:v>
                </c:pt>
                <c:pt idx="42">
                  <c:v>0.41123925098255071</c:v>
                </c:pt>
                <c:pt idx="43">
                  <c:v>0.13380388247947289</c:v>
                </c:pt>
                <c:pt idx="44">
                  <c:v>0.20385830400791</c:v>
                </c:pt>
                <c:pt idx="45">
                  <c:v>3.7208496942386002</c:v>
                </c:pt>
              </c:numCache>
            </c:numRef>
          </c:xVal>
          <c:yVal>
            <c:numRef>
              <c:f>EMC!$CI$2:$CI$85</c:f>
              <c:numCache>
                <c:formatCode>General</c:formatCode>
                <c:ptCount val="84"/>
                <c:pt idx="0">
                  <c:v>-4.9999999999999822E-2</c:v>
                </c:pt>
                <c:pt idx="1">
                  <c:v>0</c:v>
                </c:pt>
                <c:pt idx="2">
                  <c:v>4.0000000000000036E-2</c:v>
                </c:pt>
                <c:pt idx="3">
                  <c:v>#N/A</c:v>
                </c:pt>
                <c:pt idx="4">
                  <c:v>-3.0000000000000027E-2</c:v>
                </c:pt>
                <c:pt idx="5">
                  <c:v>-3.0000000000000027E-2</c:v>
                </c:pt>
                <c:pt idx="6">
                  <c:v>-4.0000000000000036E-2</c:v>
                </c:pt>
                <c:pt idx="7">
                  <c:v>-1.9000000000000128E-2</c:v>
                </c:pt>
                <c:pt idx="8">
                  <c:v>6.0000000000000053E-2</c:v>
                </c:pt>
                <c:pt idx="9">
                  <c:v>-2.9000000000000137E-2</c:v>
                </c:pt>
                <c:pt idx="10">
                  <c:v>-2.1999999999999797E-2</c:v>
                </c:pt>
                <c:pt idx="11">
                  <c:v>-1.0999999999999899E-2</c:v>
                </c:pt>
                <c:pt idx="12">
                  <c:v>2.9000000000000359E-2</c:v>
                </c:pt>
                <c:pt idx="13">
                  <c:v>6.0999999999999943E-2</c:v>
                </c:pt>
                <c:pt idx="14">
                  <c:v>-4.5999999999999819E-2</c:v>
                </c:pt>
                <c:pt idx="15">
                  <c:v>1.1999999999999567E-2</c:v>
                </c:pt>
                <c:pt idx="16">
                  <c:v>0.13500000000000023</c:v>
                </c:pt>
                <c:pt idx="17">
                  <c:v>1.1999999999999567E-2</c:v>
                </c:pt>
                <c:pt idx="18">
                  <c:v>-0.22900000000000009</c:v>
                </c:pt>
                <c:pt idx="19">
                  <c:v>7.6999999999999957E-2</c:v>
                </c:pt>
                <c:pt idx="20">
                  <c:v>0.10199999999999987</c:v>
                </c:pt>
                <c:pt idx="21">
                  <c:v>-2.8099999999999792E-2</c:v>
                </c:pt>
                <c:pt idx="22">
                  <c:v>8.8200000000000056E-2</c:v>
                </c:pt>
                <c:pt idx="23">
                  <c:v>0.29769999999999985</c:v>
                </c:pt>
                <c:pt idx="24">
                  <c:v>9.6700000000000008E-2</c:v>
                </c:pt>
                <c:pt idx="25">
                  <c:v>-1.3100000000000112E-2</c:v>
                </c:pt>
                <c:pt idx="26">
                  <c:v>-2.3100000000000342E-2</c:v>
                </c:pt>
                <c:pt idx="27">
                  <c:v>6.3468164258906334E-2</c:v>
                </c:pt>
                <c:pt idx="28">
                  <c:v>#N/A</c:v>
                </c:pt>
                <c:pt idx="29">
                  <c:v>0.14462286890388221</c:v>
                </c:pt>
                <c:pt idx="30">
                  <c:v>#N/A</c:v>
                </c:pt>
                <c:pt idx="31">
                  <c:v>4.952837976160307E-3</c:v>
                </c:pt>
                <c:pt idx="32">
                  <c:v>-2.1608030329817396E-2</c:v>
                </c:pt>
                <c:pt idx="33">
                  <c:v>0.33885320289940513</c:v>
                </c:pt>
                <c:pt idx="34">
                  <c:v>-1.767929754257791E-2</c:v>
                </c:pt>
                <c:pt idx="35">
                  <c:v>2.9465495904297256E-3</c:v>
                </c:pt>
                <c:pt idx="36">
                  <c:v>-5.9629429999996653E-3</c:v>
                </c:pt>
                <c:pt idx="37">
                  <c:v>-2.7501130000000096E-2</c:v>
                </c:pt>
                <c:pt idx="38">
                  <c:v>8.2900512999999787E-2</c:v>
                </c:pt>
                <c:pt idx="39">
                  <c:v>-5.5581026000000033E-2</c:v>
                </c:pt>
                <c:pt idx="40">
                  <c:v>3.7515910999999846E-2</c:v>
                </c:pt>
                <c:pt idx="41">
                  <c:v>4.7832785999999849E-2</c:v>
                </c:pt>
                <c:pt idx="42">
                  <c:v>0.25136300600000006</c:v>
                </c:pt>
                <c:pt idx="43">
                  <c:v>3.0836353999999844E-2</c:v>
                </c:pt>
                <c:pt idx="44">
                  <c:v>3.0345839999998958E-3</c:v>
                </c:pt>
                <c:pt idx="45">
                  <c:v>4.4694859999999892E-2</c:v>
                </c:pt>
              </c:numCache>
            </c:numRef>
          </c:yVal>
          <c:smooth val="0"/>
          <c:extLst>
            <c:ext xmlns:c16="http://schemas.microsoft.com/office/drawing/2014/chart" uri="{C3380CC4-5D6E-409C-BE32-E72D297353CC}">
              <c16:uniqueId val="{00000000-7A70-4983-A6D4-D64649C33898}"/>
            </c:ext>
          </c:extLst>
        </c:ser>
        <c:dLbls>
          <c:showLegendKey val="0"/>
          <c:showVal val="0"/>
          <c:showCatName val="0"/>
          <c:showSerName val="0"/>
          <c:showPercent val="0"/>
          <c:showBubbleSize val="0"/>
        </c:dLbls>
        <c:axId val="1895471280"/>
        <c:axId val="1805816480"/>
      </c:scatterChart>
      <c:valAx>
        <c:axId val="189547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816480"/>
        <c:crosses val="autoZero"/>
        <c:crossBetween val="midCat"/>
      </c:valAx>
      <c:valAx>
        <c:axId val="180581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471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EMC!$FZ$1</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EMC!$FZ$2:$FZ$85</c:f>
              <c:numCache>
                <c:formatCode>General</c:formatCode>
                <c:ptCount val="84"/>
                <c:pt idx="0">
                  <c:v>#N/A</c:v>
                </c:pt>
                <c:pt idx="1">
                  <c:v>-0.27575799149403213</c:v>
                </c:pt>
                <c:pt idx="2">
                  <c:v>0.15091233365344969</c:v>
                </c:pt>
                <c:pt idx="3">
                  <c:v>-0.27438606118809084</c:v>
                </c:pt>
                <c:pt idx="4">
                  <c:v>-0.38414048566332859</c:v>
                </c:pt>
                <c:pt idx="5">
                  <c:v>-5.4877212237618878E-2</c:v>
                </c:pt>
                <c:pt idx="6">
                  <c:v>-0.39785978872273287</c:v>
                </c:pt>
                <c:pt idx="7">
                  <c:v>0.38414048566332859</c:v>
                </c:pt>
                <c:pt idx="8">
                  <c:v>0.26066675999999944</c:v>
                </c:pt>
                <c:pt idx="9">
                  <c:v>0.39785978917889864</c:v>
                </c:pt>
                <c:pt idx="10">
                  <c:v>0.13719303059404719</c:v>
                </c:pt>
                <c:pt idx="11">
                  <c:v>-2.7438606118809439E-2</c:v>
                </c:pt>
                <c:pt idx="12">
                  <c:v>-1.9207024283166452E-2</c:v>
                </c:pt>
                <c:pt idx="13">
                  <c:v>0.20441761558512839</c:v>
                </c:pt>
                <c:pt idx="14">
                  <c:v>-0.2346000823158183</c:v>
                </c:pt>
                <c:pt idx="15">
                  <c:v>-2.0578954589106746E-2</c:v>
                </c:pt>
                <c:pt idx="16">
                  <c:v>-1.9207024283166396E-2</c:v>
                </c:pt>
                <c:pt idx="17">
                  <c:v>-0.14029180695847354</c:v>
                </c:pt>
                <c:pt idx="18">
                  <c:v>-4.3490460157126876E-2</c:v>
                </c:pt>
                <c:pt idx="19">
                  <c:v>-0.28058361391694753</c:v>
                </c:pt>
                <c:pt idx="20">
                  <c:v>-1.4029180695847465E-2</c:v>
                </c:pt>
                <c:pt idx="21">
                  <c:v>-0.22188300000000005</c:v>
                </c:pt>
                <c:pt idx="22">
                  <c:v>-8.3206999999999809E-2</c:v>
                </c:pt>
                <c:pt idx="23">
                  <c:v>-0.22188300000000005</c:v>
                </c:pt>
                <c:pt idx="24">
                  <c:v>-9.7073999999999216E-2</c:v>
                </c:pt>
                <c:pt idx="25">
                  <c:v>-9.7072999999999965E-2</c:v>
                </c:pt>
                <c:pt idx="26">
                  <c:v>8.3206999999999809E-2</c:v>
                </c:pt>
                <c:pt idx="27">
                  <c:v>4.4091711000000089E-2</c:v>
                </c:pt>
                <c:pt idx="28">
                  <c:v>0.19106407999999986</c:v>
                </c:pt>
                <c:pt idx="29">
                  <c:v>-0.85243973999999945</c:v>
                </c:pt>
                <c:pt idx="30">
                  <c:v>-1.0728982899999995</c:v>
                </c:pt>
                <c:pt idx="31">
                  <c:v>0.2351557909999995</c:v>
                </c:pt>
                <c:pt idx="32">
                  <c:v>-0.33803644900000052</c:v>
                </c:pt>
                <c:pt idx="33">
                  <c:v>-0.33803644900000052</c:v>
                </c:pt>
                <c:pt idx="34">
                  <c:v>-1.4697239999998502E-2</c:v>
                </c:pt>
                <c:pt idx="35">
                  <c:v>1.4001679999999794E-2</c:v>
                </c:pt>
                <c:pt idx="36">
                  <c:v>-0.32203864500000012</c:v>
                </c:pt>
                <c:pt idx="37">
                  <c:v>#N/A</c:v>
                </c:pt>
                <c:pt idx="38">
                  <c:v>-0.35004200499999971</c:v>
                </c:pt>
                <c:pt idx="39">
                  <c:v>-0.22822738799999998</c:v>
                </c:pt>
                <c:pt idx="40">
                  <c:v>#N/A</c:v>
                </c:pt>
                <c:pt idx="41">
                  <c:v>#N/A</c:v>
                </c:pt>
                <c:pt idx="42">
                  <c:v>-7.5609073000000082E-2</c:v>
                </c:pt>
                <c:pt idx="43">
                  <c:v>-6.7208064999999984E-2</c:v>
                </c:pt>
                <c:pt idx="44">
                  <c:v>-0.10921310500000003</c:v>
                </c:pt>
                <c:pt idx="45">
                  <c:v>-0.40604872600000164</c:v>
                </c:pt>
              </c:numCache>
            </c:numRef>
          </c:yVal>
          <c:smooth val="0"/>
          <c:extLst>
            <c:ext xmlns:c16="http://schemas.microsoft.com/office/drawing/2014/chart" uri="{C3380CC4-5D6E-409C-BE32-E72D297353CC}">
              <c16:uniqueId val="{00000000-F369-4D82-BA94-9E50C925DFFB}"/>
            </c:ext>
          </c:extLst>
        </c:ser>
        <c:dLbls>
          <c:showLegendKey val="0"/>
          <c:showVal val="0"/>
          <c:showCatName val="0"/>
          <c:showSerName val="0"/>
          <c:showPercent val="0"/>
          <c:showBubbleSize val="0"/>
        </c:dLbls>
        <c:axId val="1991820096"/>
        <c:axId val="1805790688"/>
      </c:scatterChart>
      <c:valAx>
        <c:axId val="1991820096"/>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0688"/>
        <c:crosses val="autoZero"/>
        <c:crossBetween val="midCat"/>
      </c:valAx>
      <c:valAx>
        <c:axId val="1805790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a:t>
                </a:r>
                <a:r>
                  <a:rPr lang="en-US" baseline="0"/>
                  <a:t> Total Nitrogen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82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EMC!$GA$1</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EMC!$GA$2:$GA$85</c:f>
              <c:numCache>
                <c:formatCode>General</c:formatCode>
                <c:ptCount val="84"/>
                <c:pt idx="0">
                  <c:v>#N/A</c:v>
                </c:pt>
                <c:pt idx="1">
                  <c:v>-1.7137314000000004E-2</c:v>
                </c:pt>
                <c:pt idx="2">
                  <c:v>-1.2933822000000005E-2</c:v>
                </c:pt>
                <c:pt idx="3">
                  <c:v>6.4669109999999641E-3</c:v>
                </c:pt>
                <c:pt idx="4">
                  <c:v>-9.7003600000000051E-4</c:v>
                </c:pt>
                <c:pt idx="5">
                  <c:v>1.9400730000000005E-3</c:v>
                </c:pt>
                <c:pt idx="6">
                  <c:v>-5.3890919999999998E-3</c:v>
                </c:pt>
                <c:pt idx="7">
                  <c:v>-2.1556400000000142E-4</c:v>
                </c:pt>
                <c:pt idx="8">
                  <c:v>8.5471005999999988E-2</c:v>
                </c:pt>
                <c:pt idx="9">
                  <c:v>9.7003664582883883E-4</c:v>
                </c:pt>
                <c:pt idx="10">
                  <c:v>-1.2287130847165338E-2</c:v>
                </c:pt>
                <c:pt idx="11">
                  <c:v>-2.4789825393403755E-3</c:v>
                </c:pt>
                <c:pt idx="12">
                  <c:v>-1.5843931881871082E-2</c:v>
                </c:pt>
                <c:pt idx="13">
                  <c:v>1.5843931881871109E-2</c:v>
                </c:pt>
                <c:pt idx="14">
                  <c:v>-4.9471868937270971E-2</c:v>
                </c:pt>
                <c:pt idx="15">
                  <c:v>0</c:v>
                </c:pt>
                <c:pt idx="16">
                  <c:v>-1.4873895236042253E-2</c:v>
                </c:pt>
                <c:pt idx="17">
                  <c:v>-5.1985399845149854E-3</c:v>
                </c:pt>
                <c:pt idx="18">
                  <c:v>1.1060723371307535E-4</c:v>
                </c:pt>
                <c:pt idx="19">
                  <c:v>-1.4378940382701044E-3</c:v>
                </c:pt>
                <c:pt idx="20">
                  <c:v>-6.636434022785076E-4</c:v>
                </c:pt>
                <c:pt idx="21">
                  <c:v>7.7400000000000385E-4</c:v>
                </c:pt>
                <c:pt idx="22">
                  <c:v>-2.2099999999999898E-4</c:v>
                </c:pt>
                <c:pt idx="23">
                  <c:v>-8.9522999999999964E-2</c:v>
                </c:pt>
                <c:pt idx="24">
                  <c:v>-1.4369999999999938E-3</c:v>
                </c:pt>
                <c:pt idx="25">
                  <c:v>-1.9890000000000012E-3</c:v>
                </c:pt>
                <c:pt idx="26">
                  <c:v>4.4200000000000142E-4</c:v>
                </c:pt>
                <c:pt idx="27">
                  <c:v>5.5199999999999694E-4</c:v>
                </c:pt>
                <c:pt idx="28">
                  <c:v>#N/A</c:v>
                </c:pt>
                <c:pt idx="29">
                  <c:v>1.5472999999999987E-2</c:v>
                </c:pt>
                <c:pt idx="30">
                  <c:v>#N/A</c:v>
                </c:pt>
                <c:pt idx="31">
                  <c:v>1.1029999999999998E-3</c:v>
                </c:pt>
                <c:pt idx="32">
                  <c:v>-3.6389999999999999E-3</c:v>
                </c:pt>
                <c:pt idx="33">
                  <c:v>#N/A</c:v>
                </c:pt>
                <c:pt idx="34">
                  <c:v>-2.3159999999999986E-3</c:v>
                </c:pt>
                <c:pt idx="35">
                  <c:v>-4.9250309999999964E-3</c:v>
                </c:pt>
                <c:pt idx="36">
                  <c:v>-6.7855970000000043E-3</c:v>
                </c:pt>
                <c:pt idx="37">
                  <c:v>#N/A</c:v>
                </c:pt>
                <c:pt idx="38">
                  <c:v>-7.3328230000000022E-3</c:v>
                </c:pt>
                <c:pt idx="39">
                  <c:v>1.3133409999999957E-3</c:v>
                </c:pt>
                <c:pt idx="40">
                  <c:v>#N/A</c:v>
                </c:pt>
                <c:pt idx="41">
                  <c:v>#N/A</c:v>
                </c:pt>
                <c:pt idx="42">
                  <c:v>-4.7061399999999975E-3</c:v>
                </c:pt>
                <c:pt idx="43">
                  <c:v>7.0044879999999962E-3</c:v>
                </c:pt>
                <c:pt idx="44">
                  <c:v>1.4227859999999988E-3</c:v>
                </c:pt>
                <c:pt idx="45">
                  <c:v>8.7556089999999837E-3</c:v>
                </c:pt>
              </c:numCache>
            </c:numRef>
          </c:yVal>
          <c:smooth val="0"/>
          <c:extLst>
            <c:ext xmlns:c16="http://schemas.microsoft.com/office/drawing/2014/chart" uri="{C3380CC4-5D6E-409C-BE32-E72D297353CC}">
              <c16:uniqueId val="{00000000-F6F7-49E9-909F-DC6A97A6333F}"/>
            </c:ext>
          </c:extLst>
        </c:ser>
        <c:dLbls>
          <c:showLegendKey val="0"/>
          <c:showVal val="0"/>
          <c:showCatName val="0"/>
          <c:showSerName val="0"/>
          <c:showPercent val="0"/>
          <c:showBubbleSize val="0"/>
        </c:dLbls>
        <c:axId val="1945601792"/>
        <c:axId val="1805716224"/>
      </c:scatterChart>
      <c:valAx>
        <c:axId val="1945601792"/>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16224"/>
        <c:crosses val="autoZero"/>
        <c:crossBetween val="midCat"/>
      </c:valAx>
      <c:valAx>
        <c:axId val="18057162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601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a:t>
            </a:r>
            <a:r>
              <a:rPr lang="en-US" baseline="0"/>
              <a:t> Four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EMC!$GD$1</c:f>
              <c:strCache>
                <c:ptCount val="1"/>
                <c:pt idx="0">
                  <c:v>SRP (ug/L)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EMC!$GD$2:$GD$85</c:f>
              <c:numCache>
                <c:formatCode>General</c:formatCode>
                <c:ptCount val="84"/>
                <c:pt idx="0">
                  <c:v>#N/A</c:v>
                </c:pt>
                <c:pt idx="1">
                  <c:v>5.3000000000000043</c:v>
                </c:pt>
                <c:pt idx="2">
                  <c:v>-0.5</c:v>
                </c:pt>
                <c:pt idx="3">
                  <c:v>1</c:v>
                </c:pt>
                <c:pt idx="4">
                  <c:v>-9.9999999999997868E-2</c:v>
                </c:pt>
                <c:pt idx="5">
                  <c:v>-0.5</c:v>
                </c:pt>
                <c:pt idx="6">
                  <c:v>8.0000000000000071E-2</c:v>
                </c:pt>
                <c:pt idx="7">
                  <c:v>0</c:v>
                </c:pt>
                <c:pt idx="8">
                  <c:v>1.2999999999999972</c:v>
                </c:pt>
                <c:pt idx="9">
                  <c:v>0.10000000000000142</c:v>
                </c:pt>
                <c:pt idx="10">
                  <c:v>0.10000000000000142</c:v>
                </c:pt>
                <c:pt idx="11">
                  <c:v>0.40000000000000213</c:v>
                </c:pt>
                <c:pt idx="12">
                  <c:v>-3.9000000000000057</c:v>
                </c:pt>
                <c:pt idx="13">
                  <c:v>36.100000000000009</c:v>
                </c:pt>
                <c:pt idx="14">
                  <c:v>9.9999999999994316E-2</c:v>
                </c:pt>
                <c:pt idx="15">
                  <c:v>2.2000000000000028</c:v>
                </c:pt>
                <c:pt idx="16">
                  <c:v>3.7000000000000028</c:v>
                </c:pt>
                <c:pt idx="17">
                  <c:v>-1.7000000000000028</c:v>
                </c:pt>
                <c:pt idx="18">
                  <c:v>6.2000000000000028</c:v>
                </c:pt>
                <c:pt idx="19">
                  <c:v>-0.40000000000000568</c:v>
                </c:pt>
                <c:pt idx="20">
                  <c:v>3.1000000000000014</c:v>
                </c:pt>
                <c:pt idx="21">
                  <c:v>-9.9999999999997868E-2</c:v>
                </c:pt>
                <c:pt idx="22">
                  <c:v>-0.90000000000000036</c:v>
                </c:pt>
                <c:pt idx="23">
                  <c:v>-14</c:v>
                </c:pt>
                <c:pt idx="24">
                  <c:v>-2.2000000000000028</c:v>
                </c:pt>
                <c:pt idx="25">
                  <c:v>-3.0999999999999996</c:v>
                </c:pt>
                <c:pt idx="26">
                  <c:v>-0.22999999999999954</c:v>
                </c:pt>
                <c:pt idx="27">
                  <c:v>0.50999999999999979</c:v>
                </c:pt>
                <c:pt idx="28">
                  <c:v>-0.39999999999999858</c:v>
                </c:pt>
                <c:pt idx="29">
                  <c:v>2.9000000000000057</c:v>
                </c:pt>
                <c:pt idx="30">
                  <c:v>-2.1000000000000014</c:v>
                </c:pt>
                <c:pt idx="31">
                  <c:v>#N/A</c:v>
                </c:pt>
                <c:pt idx="32">
                  <c:v>-2.6799999999999997</c:v>
                </c:pt>
                <c:pt idx="33">
                  <c:v>8.2000000000000028</c:v>
                </c:pt>
                <c:pt idx="34">
                  <c:v>-1.3999999999999986</c:v>
                </c:pt>
                <c:pt idx="35">
                  <c:v>-2.8999999999999986</c:v>
                </c:pt>
                <c:pt idx="36">
                  <c:v>-3.3000000000000043</c:v>
                </c:pt>
                <c:pt idx="37">
                  <c:v>-10</c:v>
                </c:pt>
                <c:pt idx="38">
                  <c:v>-9.6000000000000014</c:v>
                </c:pt>
                <c:pt idx="39">
                  <c:v>8</c:v>
                </c:pt>
                <c:pt idx="40">
                  <c:v>#N/A</c:v>
                </c:pt>
                <c:pt idx="41">
                  <c:v>-11</c:v>
                </c:pt>
                <c:pt idx="42">
                  <c:v>9.9999999999994316E-2</c:v>
                </c:pt>
                <c:pt idx="43">
                  <c:v>10.800000000000004</c:v>
                </c:pt>
                <c:pt idx="44">
                  <c:v>0.90000000000000036</c:v>
                </c:pt>
                <c:pt idx="45">
                  <c:v>0.79999999999999716</c:v>
                </c:pt>
              </c:numCache>
            </c:numRef>
          </c:yVal>
          <c:smooth val="0"/>
          <c:extLst>
            <c:ext xmlns:c16="http://schemas.microsoft.com/office/drawing/2014/chart" uri="{C3380CC4-5D6E-409C-BE32-E72D297353CC}">
              <c16:uniqueId val="{00000000-889C-44B3-B45A-AE7514C4CFFA}"/>
            </c:ext>
          </c:extLst>
        </c:ser>
        <c:dLbls>
          <c:showLegendKey val="0"/>
          <c:showVal val="0"/>
          <c:showCatName val="0"/>
          <c:showSerName val="0"/>
          <c:showPercent val="0"/>
          <c:showBubbleSize val="0"/>
        </c:dLbls>
        <c:axId val="1734092480"/>
        <c:axId val="2000348864"/>
      </c:scatterChart>
      <c:valAx>
        <c:axId val="173409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48864"/>
        <c:crosses val="autoZero"/>
        <c:crossBetween val="midCat"/>
      </c:valAx>
      <c:valAx>
        <c:axId val="2000348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Soluable Reactive Phosphorus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09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EMC!$GB$1</c:f>
              <c:strCache>
                <c:ptCount val="1"/>
                <c:pt idx="0">
                  <c:v>Nitrate (mg/L)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EMC!$GB$2:$GB$85</c:f>
              <c:numCache>
                <c:formatCode>General</c:formatCode>
                <c:ptCount val="84"/>
                <c:pt idx="0">
                  <c:v>#N/A</c:v>
                </c:pt>
                <c:pt idx="1">
                  <c:v>-6.3999999999999946E-2</c:v>
                </c:pt>
                <c:pt idx="2">
                  <c:v>-3.9999999999999147E-2</c:v>
                </c:pt>
                <c:pt idx="3">
                  <c:v>-8.0000000000000071E-2</c:v>
                </c:pt>
                <c:pt idx="4">
                  <c:v>-5.9999999999999609E-2</c:v>
                </c:pt>
                <c:pt idx="5">
                  <c:v>0.29000000000000092</c:v>
                </c:pt>
                <c:pt idx="6">
                  <c:v>-5.0000000000000711E-2</c:v>
                </c:pt>
                <c:pt idx="7">
                  <c:v>0</c:v>
                </c:pt>
                <c:pt idx="8">
                  <c:v>-9.9999999999999645E-2</c:v>
                </c:pt>
                <c:pt idx="9">
                  <c:v>-5.0000000000000711E-2</c:v>
                </c:pt>
                <c:pt idx="10">
                  <c:v>-4.9999999999999822E-2</c:v>
                </c:pt>
                <c:pt idx="11">
                  <c:v>-5.9999999999999609E-2</c:v>
                </c:pt>
                <c:pt idx="12">
                  <c:v>-0.03</c:v>
                </c:pt>
                <c:pt idx="13">
                  <c:v>0.12079999999999999</c:v>
                </c:pt>
                <c:pt idx="14">
                  <c:v>-7.3000000000000009E-2</c:v>
                </c:pt>
                <c:pt idx="15">
                  <c:v>-3.5000000000000031E-2</c:v>
                </c:pt>
                <c:pt idx="16">
                  <c:v>3.8999999999999993E-2</c:v>
                </c:pt>
                <c:pt idx="17">
                  <c:v>-7.1000000000000008E-2</c:v>
                </c:pt>
                <c:pt idx="18">
                  <c:v>2.700000000000001E-3</c:v>
                </c:pt>
                <c:pt idx="19">
                  <c:v>-8.0000000000000071E-2</c:v>
                </c:pt>
                <c:pt idx="20">
                  <c:v>0</c:v>
                </c:pt>
                <c:pt idx="21">
                  <c:v>-9.9999999999997868E-3</c:v>
                </c:pt>
                <c:pt idx="22">
                  <c:v>-6.0000000000000497E-2</c:v>
                </c:pt>
                <c:pt idx="23">
                  <c:v>-0.29999999999999982</c:v>
                </c:pt>
                <c:pt idx="24">
                  <c:v>-3.0000000000000249E-2</c:v>
                </c:pt>
                <c:pt idx="25">
                  <c:v>-7.0000000000000284E-2</c:v>
                </c:pt>
                <c:pt idx="26">
                  <c:v>-6.0000000000000497E-2</c:v>
                </c:pt>
                <c:pt idx="27">
                  <c:v>-4.0000000000000036E-2</c:v>
                </c:pt>
                <c:pt idx="28">
                  <c:v>0.18999999999999995</c:v>
                </c:pt>
                <c:pt idx="29">
                  <c:v>-0.40000000000000036</c:v>
                </c:pt>
                <c:pt idx="30">
                  <c:v>-0.33000000000000007</c:v>
                </c:pt>
                <c:pt idx="31">
                  <c:v>#N/A</c:v>
                </c:pt>
                <c:pt idx="32">
                  <c:v>-0.14999999999999991</c:v>
                </c:pt>
                <c:pt idx="33">
                  <c:v>0.11000000000000121</c:v>
                </c:pt>
                <c:pt idx="34">
                  <c:v>-8.9999999999999858E-2</c:v>
                </c:pt>
                <c:pt idx="35">
                  <c:v>-4.9999999999999822E-2</c:v>
                </c:pt>
                <c:pt idx="36">
                  <c:v>-0.10000000000000009</c:v>
                </c:pt>
                <c:pt idx="37">
                  <c:v>-3.0000000000000249E-2</c:v>
                </c:pt>
                <c:pt idx="38">
                  <c:v>-0.17999999999999972</c:v>
                </c:pt>
                <c:pt idx="39">
                  <c:v>-0.11299999999999999</c:v>
                </c:pt>
                <c:pt idx="40">
                  <c:v>#N/A</c:v>
                </c:pt>
                <c:pt idx="41">
                  <c:v>1.8999999999999989E-2</c:v>
                </c:pt>
                <c:pt idx="42">
                  <c:v>-8.3999999999999991E-2</c:v>
                </c:pt>
                <c:pt idx="43">
                  <c:v>-1.6000000000000014E-2</c:v>
                </c:pt>
                <c:pt idx="44">
                  <c:v>-0.16600000000000004</c:v>
                </c:pt>
                <c:pt idx="45">
                  <c:v>-2.9999999999999361E-2</c:v>
                </c:pt>
              </c:numCache>
            </c:numRef>
          </c:yVal>
          <c:smooth val="0"/>
          <c:extLst>
            <c:ext xmlns:c16="http://schemas.microsoft.com/office/drawing/2014/chart" uri="{C3380CC4-5D6E-409C-BE32-E72D297353CC}">
              <c16:uniqueId val="{00000000-7E10-4DCB-9407-11E524C69672}"/>
            </c:ext>
          </c:extLst>
        </c:ser>
        <c:dLbls>
          <c:showLegendKey val="0"/>
          <c:showVal val="0"/>
          <c:showCatName val="0"/>
          <c:showSerName val="0"/>
          <c:showPercent val="0"/>
          <c:showBubbleSize val="0"/>
        </c:dLbls>
        <c:axId val="1752784944"/>
        <c:axId val="2000410432"/>
      </c:scatterChart>
      <c:valAx>
        <c:axId val="1752784944"/>
        <c:scaling>
          <c:orientation val="minMax"/>
          <c:max val="1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10432"/>
        <c:crosses val="autoZero"/>
        <c:crossBetween val="midCat"/>
      </c:valAx>
      <c:valAx>
        <c:axId val="2000410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84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EMC!$GE$1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EMC!$GE$2:$GE$85</c:f>
              <c:numCache>
                <c:formatCode>General</c:formatCode>
                <c:ptCount val="84"/>
                <c:pt idx="0">
                  <c:v>#N/A</c:v>
                </c:pt>
                <c:pt idx="1">
                  <c:v>0.91884162599999986</c:v>
                </c:pt>
                <c:pt idx="2">
                  <c:v>-14.732638497</c:v>
                </c:pt>
                <c:pt idx="3">
                  <c:v>4.5637777800000023</c:v>
                </c:pt>
                <c:pt idx="4">
                  <c:v>-0.34835400000000005</c:v>
                </c:pt>
                <c:pt idx="5">
                  <c:v>1.8651088429999998</c:v>
                </c:pt>
                <c:pt idx="6">
                  <c:v>-8.9122124000000191E-2</c:v>
                </c:pt>
                <c:pt idx="7">
                  <c:v>-0.5122152299999998</c:v>
                </c:pt>
                <c:pt idx="8">
                  <c:v>0.14280533600000034</c:v>
                </c:pt>
                <c:pt idx="9">
                  <c:v>-0.86073134600000056</c:v>
                </c:pt>
                <c:pt idx="10">
                  <c:v>-7.8770417699999982</c:v>
                </c:pt>
                <c:pt idx="11">
                  <c:v>-3.2038666669999998</c:v>
                </c:pt>
                <c:pt idx="12">
                  <c:v>-1.8876666669999995</c:v>
                </c:pt>
                <c:pt idx="13">
                  <c:v>-4.0018260900000016</c:v>
                </c:pt>
                <c:pt idx="14">
                  <c:v>-28.825000000000003</c:v>
                </c:pt>
                <c:pt idx="15">
                  <c:v>0.48222953000000146</c:v>
                </c:pt>
                <c:pt idx="16">
                  <c:v>0.20879289199999995</c:v>
                </c:pt>
                <c:pt idx="17">
                  <c:v>-6.629389100000016E-2</c:v>
                </c:pt>
                <c:pt idx="18">
                  <c:v>0.26870452</c:v>
                </c:pt>
                <c:pt idx="19">
                  <c:v>0.41452878400000004</c:v>
                </c:pt>
                <c:pt idx="20">
                  <c:v>0.33486471399999984</c:v>
                </c:pt>
                <c:pt idx="21">
                  <c:v>-0.22998741200000006</c:v>
                </c:pt>
                <c:pt idx="22">
                  <c:v>0.10877842100000001</c:v>
                </c:pt>
                <c:pt idx="23">
                  <c:v>-95.076710529999986</c:v>
                </c:pt>
                <c:pt idx="24">
                  <c:v>0.81254183199999996</c:v>
                </c:pt>
                <c:pt idx="25">
                  <c:v>0.27917229600000004</c:v>
                </c:pt>
                <c:pt idx="26">
                  <c:v>0.42230686795265626</c:v>
                </c:pt>
                <c:pt idx="27">
                  <c:v>0.79339718010108751</c:v>
                </c:pt>
                <c:pt idx="28">
                  <c:v>#N/A</c:v>
                </c:pt>
                <c:pt idx="29">
                  <c:v>7.1347169811320654</c:v>
                </c:pt>
                <c:pt idx="30">
                  <c:v>#N/A</c:v>
                </c:pt>
                <c:pt idx="31">
                  <c:v>2.1237146439458519</c:v>
                </c:pt>
                <c:pt idx="32">
                  <c:v>#N/A</c:v>
                </c:pt>
                <c:pt idx="33">
                  <c:v>#N/A</c:v>
                </c:pt>
                <c:pt idx="34">
                  <c:v>7.2960195562935759E-2</c:v>
                </c:pt>
                <c:pt idx="35">
                  <c:v>-0.47416643703499428</c:v>
                </c:pt>
                <c:pt idx="36">
                  <c:v>-0.17373513084853442</c:v>
                </c:pt>
                <c:pt idx="37">
                  <c:v>#N/A</c:v>
                </c:pt>
                <c:pt idx="38">
                  <c:v>0.1287107315585394</c:v>
                </c:pt>
                <c:pt idx="39">
                  <c:v>0.70778985507245995</c:v>
                </c:pt>
                <c:pt idx="40">
                  <c:v>#N/A</c:v>
                </c:pt>
                <c:pt idx="41">
                  <c:v>#N/A</c:v>
                </c:pt>
                <c:pt idx="42">
                  <c:v>1.412470061439131</c:v>
                </c:pt>
                <c:pt idx="43">
                  <c:v>1.4421593830334298</c:v>
                </c:pt>
                <c:pt idx="44">
                  <c:v>0.10238217006271311</c:v>
                </c:pt>
                <c:pt idx="45">
                  <c:v>0.88446061643837659</c:v>
                </c:pt>
              </c:numCache>
            </c:numRef>
          </c:yVal>
          <c:smooth val="0"/>
          <c:extLst>
            <c:ext xmlns:c16="http://schemas.microsoft.com/office/drawing/2014/chart" uri="{C3380CC4-5D6E-409C-BE32-E72D297353CC}">
              <c16:uniqueId val="{00000000-523E-435D-924C-558D53D0538F}"/>
            </c:ext>
          </c:extLst>
        </c:ser>
        <c:dLbls>
          <c:showLegendKey val="0"/>
          <c:showVal val="0"/>
          <c:showCatName val="0"/>
          <c:showSerName val="0"/>
          <c:showPercent val="0"/>
          <c:showBubbleSize val="0"/>
        </c:dLbls>
        <c:axId val="1752625952"/>
        <c:axId val="1805708736"/>
      </c:scatterChart>
      <c:valAx>
        <c:axId val="1752625952"/>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08736"/>
        <c:crosses val="autoZero"/>
        <c:crossBetween val="midCat"/>
      </c:valAx>
      <c:valAx>
        <c:axId val="1805708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625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EMC!$GI$1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EMC!$GI$2:$GI$85</c:f>
              <c:numCache>
                <c:formatCode>General</c:formatCode>
                <c:ptCount val="84"/>
                <c:pt idx="0">
                  <c:v>#N/A</c:v>
                </c:pt>
                <c:pt idx="1">
                  <c:v>4.9999999999999822E-2</c:v>
                </c:pt>
                <c:pt idx="2">
                  <c:v>#N/A</c:v>
                </c:pt>
                <c:pt idx="3">
                  <c:v>#N/A</c:v>
                </c:pt>
                <c:pt idx="4">
                  <c:v>1.0000000000000009E-2</c:v>
                </c:pt>
                <c:pt idx="5">
                  <c:v>4.0000000000000036E-2</c:v>
                </c:pt>
                <c:pt idx="6">
                  <c:v>2.0000000000000018E-2</c:v>
                </c:pt>
                <c:pt idx="7">
                  <c:v>-5.1000000000000156E-2</c:v>
                </c:pt>
                <c:pt idx="8">
                  <c:v>-1.2999999999999901E-2</c:v>
                </c:pt>
                <c:pt idx="9">
                  <c:v>5.0000000000001155E-3</c:v>
                </c:pt>
                <c:pt idx="10">
                  <c:v>5.2000000000000046E-2</c:v>
                </c:pt>
                <c:pt idx="11">
                  <c:v>0.11499999999999977</c:v>
                </c:pt>
                <c:pt idx="12">
                  <c:v>-0.31599999999999984</c:v>
                </c:pt>
                <c:pt idx="13">
                  <c:v>2.8000000000000025E-2</c:v>
                </c:pt>
                <c:pt idx="14">
                  <c:v>-9.6999999999999975E-2</c:v>
                </c:pt>
                <c:pt idx="15">
                  <c:v>5.2999999999999936E-2</c:v>
                </c:pt>
                <c:pt idx="16">
                  <c:v>-0.57699999999999996</c:v>
                </c:pt>
                <c:pt idx="17">
                  <c:v>-0.59199999999999964</c:v>
                </c:pt>
                <c:pt idx="18">
                  <c:v>-0.50100000000000033</c:v>
                </c:pt>
                <c:pt idx="19">
                  <c:v>6.2999999999999723E-2</c:v>
                </c:pt>
                <c:pt idx="20">
                  <c:v>-3.8000000000000256E-2</c:v>
                </c:pt>
                <c:pt idx="21">
                  <c:v>-3.8100000000000023E-2</c:v>
                </c:pt>
                <c:pt idx="22">
                  <c:v>#N/A</c:v>
                </c:pt>
                <c:pt idx="23">
                  <c:v>4.809999999999981E-2</c:v>
                </c:pt>
                <c:pt idx="24">
                  <c:v>-0.45740000000000003</c:v>
                </c:pt>
                <c:pt idx="25">
                  <c:v>4.0000000000000036E-3</c:v>
                </c:pt>
                <c:pt idx="26">
                  <c:v>1.3100000000000112E-2</c:v>
                </c:pt>
                <c:pt idx="27">
                  <c:v>2.7200641825245953E-2</c:v>
                </c:pt>
                <c:pt idx="28">
                  <c:v>#N/A</c:v>
                </c:pt>
                <c:pt idx="29">
                  <c:v>9.7075624332743082E-2</c:v>
                </c:pt>
                <c:pt idx="30">
                  <c:v>#N/A</c:v>
                </c:pt>
                <c:pt idx="31">
                  <c:v>4.4575541785443207E-2</c:v>
                </c:pt>
                <c:pt idx="32">
                  <c:v>9.8218319680976052E-4</c:v>
                </c:pt>
                <c:pt idx="33">
                  <c:v>6.6788457383070821E-2</c:v>
                </c:pt>
                <c:pt idx="34">
                  <c:v>-5.5984442218162567E-2</c:v>
                </c:pt>
                <c:pt idx="35">
                  <c:v>9.8218319680976052E-4</c:v>
                </c:pt>
                <c:pt idx="36">
                  <c:v>1.767929800000001E-2</c:v>
                </c:pt>
                <c:pt idx="37">
                  <c:v>9.8218320000000858E-3</c:v>
                </c:pt>
                <c:pt idx="38">
                  <c:v>-3.8624103000000076E-2</c:v>
                </c:pt>
                <c:pt idx="39">
                  <c:v>-0.19029435999999977</c:v>
                </c:pt>
                <c:pt idx="40">
                  <c:v>#N/A</c:v>
                </c:pt>
                <c:pt idx="41">
                  <c:v>-0.54679439899999993</c:v>
                </c:pt>
                <c:pt idx="42">
                  <c:v>7.2885927999999822E-2</c:v>
                </c:pt>
                <c:pt idx="43">
                  <c:v>-0.32611780499999998</c:v>
                </c:pt>
                <c:pt idx="44">
                  <c:v>5.1587920000000231E-2</c:v>
                </c:pt>
                <c:pt idx="45">
                  <c:v>7.2121250999999997E-2</c:v>
                </c:pt>
              </c:numCache>
            </c:numRef>
          </c:yVal>
          <c:smooth val="0"/>
          <c:extLst>
            <c:ext xmlns:c16="http://schemas.microsoft.com/office/drawing/2014/chart" uri="{C3380CC4-5D6E-409C-BE32-E72D297353CC}">
              <c16:uniqueId val="{00000000-497D-463D-B97C-531544CD5A5E}"/>
            </c:ext>
          </c:extLst>
        </c:ser>
        <c:dLbls>
          <c:showLegendKey val="0"/>
          <c:showVal val="0"/>
          <c:showCatName val="0"/>
          <c:showSerName val="0"/>
          <c:showPercent val="0"/>
          <c:showBubbleSize val="0"/>
        </c:dLbls>
        <c:axId val="2009192352"/>
        <c:axId val="1805754912"/>
      </c:scatterChart>
      <c:valAx>
        <c:axId val="2009192352"/>
        <c:scaling>
          <c:orientation val="minMax"/>
          <c:max val="1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54912"/>
        <c:crosses val="autoZero"/>
        <c:crossBetween val="midCat"/>
      </c:valAx>
      <c:valAx>
        <c:axId val="1805754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Carbion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192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 Mile Creek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EMC!$FX$1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EMC!$FX$2:$FX$85</c:f>
              <c:numCache>
                <c:formatCode>General</c:formatCode>
                <c:ptCount val="84"/>
                <c:pt idx="0">
                  <c:v>#N/A</c:v>
                </c:pt>
                <c:pt idx="1">
                  <c:v>0.21999999999999886</c:v>
                </c:pt>
                <c:pt idx="2">
                  <c:v>-0.14000000000000057</c:v>
                </c:pt>
                <c:pt idx="3">
                  <c:v>-8.0000000000000071E-2</c:v>
                </c:pt>
                <c:pt idx="4">
                  <c:v>1.1899999999999995</c:v>
                </c:pt>
                <c:pt idx="5">
                  <c:v>8.0000000000000071E-2</c:v>
                </c:pt>
                <c:pt idx="6">
                  <c:v>9.9999999999997868E-3</c:v>
                </c:pt>
                <c:pt idx="7">
                  <c:v>9.9999999999999645E-2</c:v>
                </c:pt>
                <c:pt idx="8">
                  <c:v>0.21999999999999975</c:v>
                </c:pt>
                <c:pt idx="9">
                  <c:v>-0.44000000000000128</c:v>
                </c:pt>
                <c:pt idx="10">
                  <c:v>5.9999999999998721E-2</c:v>
                </c:pt>
                <c:pt idx="11">
                  <c:v>0.17999999999999972</c:v>
                </c:pt>
                <c:pt idx="12">
                  <c:v>#N/A</c:v>
                </c:pt>
                <c:pt idx="13">
                  <c:v>0.4399999999999995</c:v>
                </c:pt>
                <c:pt idx="14">
                  <c:v>-1.4000000000000004</c:v>
                </c:pt>
                <c:pt idx="15">
                  <c:v>0.1800000000000006</c:v>
                </c:pt>
                <c:pt idx="16">
                  <c:v>#N/A</c:v>
                </c:pt>
                <c:pt idx="17">
                  <c:v>#N/A</c:v>
                </c:pt>
                <c:pt idx="18">
                  <c:v>0.29000000000000092</c:v>
                </c:pt>
                <c:pt idx="19">
                  <c:v>0.12000000000000099</c:v>
                </c:pt>
                <c:pt idx="20">
                  <c:v>0.11999999999999922</c:v>
                </c:pt>
                <c:pt idx="21">
                  <c:v>0.48000000000000043</c:v>
                </c:pt>
                <c:pt idx="22">
                  <c:v>0.38000000000000078</c:v>
                </c:pt>
                <c:pt idx="23">
                  <c:v>#N/A</c:v>
                </c:pt>
                <c:pt idx="24">
                  <c:v>#N/A</c:v>
                </c:pt>
                <c:pt idx="25">
                  <c:v>#N/A</c:v>
                </c:pt>
                <c:pt idx="26">
                  <c:v>#N/A</c:v>
                </c:pt>
                <c:pt idx="27">
                  <c:v>9.9999999999997868E-3</c:v>
                </c:pt>
                <c:pt idx="28">
                  <c:v>#N/A</c:v>
                </c:pt>
                <c:pt idx="29">
                  <c:v>8.9999999999999858E-2</c:v>
                </c:pt>
                <c:pt idx="30">
                  <c:v>#N/A</c:v>
                </c:pt>
                <c:pt idx="31">
                  <c:v>-1.9999999999999574E-2</c:v>
                </c:pt>
                <c:pt idx="32">
                  <c:v>0.28999999999999915</c:v>
                </c:pt>
                <c:pt idx="33">
                  <c:v>#N/A</c:v>
                </c:pt>
                <c:pt idx="34">
                  <c:v>0.23000000000000043</c:v>
                </c:pt>
                <c:pt idx="35">
                  <c:v>0.16000000000000014</c:v>
                </c:pt>
                <c:pt idx="36">
                  <c:v>0.11999999999999922</c:v>
                </c:pt>
                <c:pt idx="37">
                  <c:v>#N/A</c:v>
                </c:pt>
                <c:pt idx="38">
                  <c:v>0.28999999999999915</c:v>
                </c:pt>
                <c:pt idx="39">
                  <c:v>7.0000000000000284E-2</c:v>
                </c:pt>
                <c:pt idx="40">
                  <c:v>#N/A</c:v>
                </c:pt>
                <c:pt idx="41">
                  <c:v>#N/A</c:v>
                </c:pt>
                <c:pt idx="42">
                  <c:v>#N/A</c:v>
                </c:pt>
                <c:pt idx="43">
                  <c:v>0.22000000000000064</c:v>
                </c:pt>
                <c:pt idx="44">
                  <c:v>2.9999999999999361E-2</c:v>
                </c:pt>
                <c:pt idx="45">
                  <c:v>0.11000000000000121</c:v>
                </c:pt>
              </c:numCache>
            </c:numRef>
          </c:yVal>
          <c:smooth val="0"/>
          <c:extLst>
            <c:ext xmlns:c16="http://schemas.microsoft.com/office/drawing/2014/chart" uri="{C3380CC4-5D6E-409C-BE32-E72D297353CC}">
              <c16:uniqueId val="{00000000-EEEC-481F-9853-D9F18797957F}"/>
            </c:ext>
          </c:extLst>
        </c:ser>
        <c:dLbls>
          <c:showLegendKey val="0"/>
          <c:showVal val="0"/>
          <c:showCatName val="0"/>
          <c:showSerName val="0"/>
          <c:showPercent val="0"/>
          <c:showBubbleSize val="0"/>
        </c:dLbls>
        <c:axId val="1752818944"/>
        <c:axId val="1805726208"/>
      </c:scatterChart>
      <c:valAx>
        <c:axId val="1752818944"/>
        <c:scaling>
          <c:orientation val="minMax"/>
          <c:max val="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26208"/>
        <c:crosses val="autoZero"/>
        <c:crossBetween val="midCat"/>
      </c:valAx>
      <c:valAx>
        <c:axId val="1805726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1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Little Four</a:t>
            </a:r>
            <a:r>
              <a:rPr lang="en-US" baseline="0"/>
              <a:t> Mile Creek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EMC!$FY$1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EMC!$FW$2:$FW$85</c:f>
              <c:numCache>
                <c:formatCode>General</c:formatCode>
                <c:ptCount val="84"/>
                <c:pt idx="0">
                  <c:v>0.97071201080692038</c:v>
                </c:pt>
                <c:pt idx="1">
                  <c:v>1.3670557151766978</c:v>
                </c:pt>
                <c:pt idx="2">
                  <c:v>1.8277526535513626</c:v>
                </c:pt>
                <c:pt idx="3">
                  <c:v>4.4922727679346144</c:v>
                </c:pt>
                <c:pt idx="4">
                  <c:v>1.8277526535513626</c:v>
                </c:pt>
                <c:pt idx="5">
                  <c:v>2.2638772706778014</c:v>
                </c:pt>
                <c:pt idx="6">
                  <c:v>1.9066793428116255</c:v>
                </c:pt>
                <c:pt idx="7">
                  <c:v>1.9066793428116255</c:v>
                </c:pt>
                <c:pt idx="8">
                  <c:v>2.587317633888222</c:v>
                </c:pt>
                <c:pt idx="9">
                  <c:v>1.6799617160871019</c:v>
                </c:pt>
                <c:pt idx="10">
                  <c:v>1.2420500332525455</c:v>
                </c:pt>
                <c:pt idx="11">
                  <c:v>0.97946705536139456</c:v>
                </c:pt>
                <c:pt idx="12">
                  <c:v>0.41475842794686013</c:v>
                </c:pt>
                <c:pt idx="13">
                  <c:v>0.33104377044700389</c:v>
                </c:pt>
                <c:pt idx="14">
                  <c:v>0.38995558859972146</c:v>
                </c:pt>
                <c:pt idx="15">
                  <c:v>0.88201920396647804</c:v>
                </c:pt>
                <c:pt idx="16">
                  <c:v>0.33104377044700389</c:v>
                </c:pt>
                <c:pt idx="17">
                  <c:v>0.41475842794686013</c:v>
                </c:pt>
                <c:pt idx="18">
                  <c:v>0.41475842794686013</c:v>
                </c:pt>
                <c:pt idx="19">
                  <c:v>1.2420500332525455</c:v>
                </c:pt>
                <c:pt idx="20">
                  <c:v>0.83456534459819487</c:v>
                </c:pt>
                <c:pt idx="21">
                  <c:v>0.37471480054915918</c:v>
                </c:pt>
                <c:pt idx="22">
                  <c:v>0.4099126977674028</c:v>
                </c:pt>
                <c:pt idx="23">
                  <c:v>5.2301993774650484</c:v>
                </c:pt>
                <c:pt idx="24">
                  <c:v>0.53661516815720212</c:v>
                </c:pt>
                <c:pt idx="25">
                  <c:v>0.91961509247157569</c:v>
                </c:pt>
                <c:pt idx="26">
                  <c:v>0.53661516815720212</c:v>
                </c:pt>
                <c:pt idx="27">
                  <c:v>0.49053773352924324</c:v>
                </c:pt>
                <c:pt idx="28">
                  <c:v>1.3169466665403</c:v>
                </c:pt>
                <c:pt idx="29">
                  <c:v>4.7250399441159914</c:v>
                </c:pt>
                <c:pt idx="30">
                  <c:v>2.063102516481147</c:v>
                </c:pt>
                <c:pt idx="31">
                  <c:v>0.31312648199636056</c:v>
                </c:pt>
                <c:pt idx="32">
                  <c:v>0.18271603105093812</c:v>
                </c:pt>
                <c:pt idx="33">
                  <c:v>0.70248089474841624</c:v>
                </c:pt>
                <c:pt idx="34">
                  <c:v>0.37471480054915918</c:v>
                </c:pt>
                <c:pt idx="35">
                  <c:v>0.19987900425517541</c:v>
                </c:pt>
                <c:pt idx="36">
                  <c:v>0.15268472962228824</c:v>
                </c:pt>
                <c:pt idx="37">
                  <c:v>9.7332052256527959</c:v>
                </c:pt>
                <c:pt idx="38">
                  <c:v>0.1275893884392211</c:v>
                </c:pt>
                <c:pt idx="39">
                  <c:v>3.9713461258845145E-2</c:v>
                </c:pt>
                <c:pt idx="40">
                  <c:v>2.5131645689086553E-2</c:v>
                </c:pt>
                <c:pt idx="41">
                  <c:v>3.033654843972931E-2</c:v>
                </c:pt>
                <c:pt idx="42">
                  <c:v>0.21865413840399164</c:v>
                </c:pt>
                <c:pt idx="43">
                  <c:v>8.1444532420782978E-2</c:v>
                </c:pt>
                <c:pt idx="44">
                  <c:v>0.13957417840172051</c:v>
                </c:pt>
                <c:pt idx="45">
                  <c:v>1.0059968352202406</c:v>
                </c:pt>
              </c:numCache>
            </c:numRef>
          </c:xVal>
          <c:yVal>
            <c:numRef>
              <c:f>EMC!$FY$2:$FY$85</c:f>
              <c:numCache>
                <c:formatCode>General</c:formatCode>
                <c:ptCount val="84"/>
                <c:pt idx="0">
                  <c:v>#N/A</c:v>
                </c:pt>
                <c:pt idx="1">
                  <c:v>2</c:v>
                </c:pt>
                <c:pt idx="2">
                  <c:v>2</c:v>
                </c:pt>
                <c:pt idx="3">
                  <c:v>-28</c:v>
                </c:pt>
                <c:pt idx="4">
                  <c:v>30</c:v>
                </c:pt>
                <c:pt idx="5">
                  <c:v>128</c:v>
                </c:pt>
                <c:pt idx="6">
                  <c:v>34</c:v>
                </c:pt>
                <c:pt idx="7">
                  <c:v>#N/A</c:v>
                </c:pt>
                <c:pt idx="8">
                  <c:v>-47</c:v>
                </c:pt>
                <c:pt idx="9">
                  <c:v>-96</c:v>
                </c:pt>
                <c:pt idx="10">
                  <c:v>122</c:v>
                </c:pt>
                <c:pt idx="11">
                  <c:v>20</c:v>
                </c:pt>
                <c:pt idx="12">
                  <c:v>-22</c:v>
                </c:pt>
                <c:pt idx="13">
                  <c:v>-25</c:v>
                </c:pt>
                <c:pt idx="14">
                  <c:v>-13</c:v>
                </c:pt>
                <c:pt idx="15">
                  <c:v>59</c:v>
                </c:pt>
                <c:pt idx="16">
                  <c:v>#N/A</c:v>
                </c:pt>
                <c:pt idx="17">
                  <c:v>#N/A</c:v>
                </c:pt>
                <c:pt idx="18">
                  <c:v>-83</c:v>
                </c:pt>
                <c:pt idx="19">
                  <c:v>-50</c:v>
                </c:pt>
                <c:pt idx="20">
                  <c:v>18</c:v>
                </c:pt>
                <c:pt idx="21">
                  <c:v>84</c:v>
                </c:pt>
                <c:pt idx="22">
                  <c:v>24</c:v>
                </c:pt>
                <c:pt idx="23">
                  <c:v>#N/A</c:v>
                </c:pt>
                <c:pt idx="24">
                  <c:v>#N/A</c:v>
                </c:pt>
                <c:pt idx="25">
                  <c:v>#N/A</c:v>
                </c:pt>
                <c:pt idx="26">
                  <c:v>#N/A</c:v>
                </c:pt>
                <c:pt idx="27">
                  <c:v>-67</c:v>
                </c:pt>
                <c:pt idx="28">
                  <c:v>#N/A</c:v>
                </c:pt>
                <c:pt idx="29">
                  <c:v>-5</c:v>
                </c:pt>
                <c:pt idx="30">
                  <c:v>#N/A</c:v>
                </c:pt>
                <c:pt idx="31">
                  <c:v>-15</c:v>
                </c:pt>
                <c:pt idx="32">
                  <c:v>-11</c:v>
                </c:pt>
                <c:pt idx="33">
                  <c:v>#N/A</c:v>
                </c:pt>
                <c:pt idx="34">
                  <c:v>-21</c:v>
                </c:pt>
                <c:pt idx="35">
                  <c:v>-10</c:v>
                </c:pt>
                <c:pt idx="36">
                  <c:v>-48</c:v>
                </c:pt>
                <c:pt idx="37">
                  <c:v>#N/A</c:v>
                </c:pt>
                <c:pt idx="38">
                  <c:v>-16</c:v>
                </c:pt>
                <c:pt idx="39">
                  <c:v>-74</c:v>
                </c:pt>
                <c:pt idx="40">
                  <c:v>#N/A</c:v>
                </c:pt>
                <c:pt idx="41">
                  <c:v>#N/A</c:v>
                </c:pt>
                <c:pt idx="42">
                  <c:v>#N/A</c:v>
                </c:pt>
                <c:pt idx="43">
                  <c:v>-2</c:v>
                </c:pt>
                <c:pt idx="44">
                  <c:v>-7</c:v>
                </c:pt>
                <c:pt idx="45">
                  <c:v>#N/A</c:v>
                </c:pt>
              </c:numCache>
            </c:numRef>
          </c:yVal>
          <c:smooth val="0"/>
          <c:extLst>
            <c:ext xmlns:c16="http://schemas.microsoft.com/office/drawing/2014/chart" uri="{C3380CC4-5D6E-409C-BE32-E72D297353CC}">
              <c16:uniqueId val="{00000000-9F53-4C63-8618-43E024B6E301}"/>
            </c:ext>
          </c:extLst>
        </c:ser>
        <c:dLbls>
          <c:showLegendKey val="0"/>
          <c:showVal val="0"/>
          <c:showCatName val="0"/>
          <c:showSerName val="0"/>
          <c:showPercent val="0"/>
          <c:showBubbleSize val="0"/>
        </c:dLbls>
        <c:axId val="1976573600"/>
        <c:axId val="1805793184"/>
      </c:scatterChart>
      <c:valAx>
        <c:axId val="1976573600"/>
        <c:scaling>
          <c:orientation val="minMax"/>
          <c:max val="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93184"/>
        <c:crosses val="autoZero"/>
        <c:crossBetween val="midCat"/>
      </c:valAx>
      <c:valAx>
        <c:axId val="1805793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3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EMC!$JY$1</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EMC!$JY$2:$JY$85</c:f>
              <c:numCache>
                <c:formatCode>General</c:formatCode>
                <c:ptCount val="84"/>
                <c:pt idx="0">
                  <c:v>-0.38276855535738796</c:v>
                </c:pt>
                <c:pt idx="1">
                  <c:v>-0.19207024283166452</c:v>
                </c:pt>
                <c:pt idx="2">
                  <c:v>-0.37042118260392431</c:v>
                </c:pt>
                <c:pt idx="3">
                  <c:v>-0.23322815200987757</c:v>
                </c:pt>
                <c:pt idx="4">
                  <c:v>-0.13719303059404631</c:v>
                </c:pt>
                <c:pt idx="5">
                  <c:v>-0.288105364247496</c:v>
                </c:pt>
                <c:pt idx="6">
                  <c:v>-0.46645630401975557</c:v>
                </c:pt>
                <c:pt idx="7">
                  <c:v>-0.30182466699999999</c:v>
                </c:pt>
                <c:pt idx="8">
                  <c:v>-0.74084236499999978</c:v>
                </c:pt>
                <c:pt idx="9">
                  <c:v>-0.30182466730690072</c:v>
                </c:pt>
                <c:pt idx="10">
                  <c:v>-0.89175469886129788</c:v>
                </c:pt>
                <c:pt idx="11">
                  <c:v>-0.82315818356427495</c:v>
                </c:pt>
                <c:pt idx="12">
                  <c:v>-1.1730004115790917</c:v>
                </c:pt>
                <c:pt idx="13">
                  <c:v>#N/A</c:v>
                </c:pt>
                <c:pt idx="14">
                  <c:v>-0.42529839484154219</c:v>
                </c:pt>
                <c:pt idx="15">
                  <c:v>1.3719303059404608E-2</c:v>
                </c:pt>
                <c:pt idx="16">
                  <c:v>#N/A</c:v>
                </c:pt>
                <c:pt idx="17">
                  <c:v>-0.45454545454545459</c:v>
                </c:pt>
                <c:pt idx="18">
                  <c:v>-0.12345679012345678</c:v>
                </c:pt>
                <c:pt idx="19">
                  <c:v>-0.21043771043771065</c:v>
                </c:pt>
                <c:pt idx="20">
                  <c:v>-0.3367003367003365</c:v>
                </c:pt>
                <c:pt idx="21">
                  <c:v>-0.45763499999999979</c:v>
                </c:pt>
                <c:pt idx="22">
                  <c:v>-0.15254499999999993</c:v>
                </c:pt>
                <c:pt idx="23">
                  <c:v>-8.3206000000000113E-2</c:v>
                </c:pt>
                <c:pt idx="24">
                  <c:v>-0.42989800000000011</c:v>
                </c:pt>
                <c:pt idx="25">
                  <c:v>-0.42989800000000011</c:v>
                </c:pt>
                <c:pt idx="26">
                  <c:v>-0.62404599999999988</c:v>
                </c:pt>
                <c:pt idx="27">
                  <c:v>-0.47031158100000003</c:v>
                </c:pt>
                <c:pt idx="28">
                  <c:v>-1.2492651379999999</c:v>
                </c:pt>
                <c:pt idx="29">
                  <c:v>-0.45561434400000067</c:v>
                </c:pt>
                <c:pt idx="30">
                  <c:v>-0.57319224000000002</c:v>
                </c:pt>
                <c:pt idx="31">
                  <c:v>-0.41152263400000022</c:v>
                </c:pt>
                <c:pt idx="32">
                  <c:v>-0.55849500299999999</c:v>
                </c:pt>
                <c:pt idx="33">
                  <c:v>-0.85243974099999953</c:v>
                </c:pt>
                <c:pt idx="34">
                  <c:v>-1.2639623759999994</c:v>
                </c:pt>
                <c:pt idx="35">
                  <c:v>-2.3522822739999998</c:v>
                </c:pt>
                <c:pt idx="36">
                  <c:v>-0.91010921299999992</c:v>
                </c:pt>
                <c:pt idx="37">
                  <c:v>#N/A</c:v>
                </c:pt>
                <c:pt idx="38">
                  <c:v>-2.7023242789999999</c:v>
                </c:pt>
                <c:pt idx="39">
                  <c:v>-4.0380845699999997</c:v>
                </c:pt>
                <c:pt idx="40">
                  <c:v>#N/A</c:v>
                </c:pt>
                <c:pt idx="41">
                  <c:v>#N/A</c:v>
                </c:pt>
                <c:pt idx="42">
                  <c:v>-0.23802856399999994</c:v>
                </c:pt>
                <c:pt idx="43">
                  <c:v>-0.135816298</c:v>
                </c:pt>
                <c:pt idx="44">
                  <c:v>-0.36264351700000019</c:v>
                </c:pt>
                <c:pt idx="45">
                  <c:v>-0.18202184299999979</c:v>
                </c:pt>
              </c:numCache>
            </c:numRef>
          </c:yVal>
          <c:smooth val="0"/>
          <c:extLst>
            <c:ext xmlns:c16="http://schemas.microsoft.com/office/drawing/2014/chart" uri="{C3380CC4-5D6E-409C-BE32-E72D297353CC}">
              <c16:uniqueId val="{00000000-6D1C-46DA-857E-8288449C57AF}"/>
            </c:ext>
          </c:extLst>
        </c:ser>
        <c:dLbls>
          <c:showLegendKey val="0"/>
          <c:showVal val="0"/>
          <c:showCatName val="0"/>
          <c:showSerName val="0"/>
          <c:showPercent val="0"/>
          <c:showBubbleSize val="0"/>
        </c:dLbls>
        <c:axId val="1976604800"/>
        <c:axId val="2000415424"/>
      </c:scatterChart>
      <c:valAx>
        <c:axId val="1976604800"/>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15424"/>
        <c:crosses val="autoZero"/>
        <c:crossBetween val="midCat"/>
      </c:valAx>
      <c:valAx>
        <c:axId val="2000415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60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EMC!$JZ$1</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EMC!$JZ$2:$JZ$85</c:f>
              <c:numCache>
                <c:formatCode>General</c:formatCode>
                <c:ptCount val="84"/>
                <c:pt idx="0">
                  <c:v>-2.7161026000000005E-2</c:v>
                </c:pt>
                <c:pt idx="1">
                  <c:v>-2.9101100000000005E-3</c:v>
                </c:pt>
                <c:pt idx="2">
                  <c:v>-2.9424444999999994E-2</c:v>
                </c:pt>
                <c:pt idx="3">
                  <c:v>-7.5447299999999995E-3</c:v>
                </c:pt>
                <c:pt idx="4">
                  <c:v>-9.7003670000000014E-3</c:v>
                </c:pt>
                <c:pt idx="5">
                  <c:v>-1.2933822000000005E-2</c:v>
                </c:pt>
                <c:pt idx="6">
                  <c:v>-8.4069839999999993E-3</c:v>
                </c:pt>
                <c:pt idx="7">
                  <c:v>-2.7807716999999996E-2</c:v>
                </c:pt>
                <c:pt idx="8">
                  <c:v>-1.4011640439749964E-2</c:v>
                </c:pt>
                <c:pt idx="9">
                  <c:v>2.2634188402672999E-3</c:v>
                </c:pt>
                <c:pt idx="10">
                  <c:v>1.4334985988359564E-2</c:v>
                </c:pt>
                <c:pt idx="11">
                  <c:v>9.3770209096788112E-3</c:v>
                </c:pt>
                <c:pt idx="12">
                  <c:v>-8.0728605302867018E-2</c:v>
                </c:pt>
                <c:pt idx="13">
                  <c:v>#N/A</c:v>
                </c:pt>
                <c:pt idx="14">
                  <c:v>-0.11403319680965726</c:v>
                </c:pt>
                <c:pt idx="15">
                  <c:v>-1.3149385643457634E-2</c:v>
                </c:pt>
                <c:pt idx="16">
                  <c:v>#N/A</c:v>
                </c:pt>
                <c:pt idx="17">
                  <c:v>-4.899900453489657E-2</c:v>
                </c:pt>
                <c:pt idx="18">
                  <c:v>-4.1809534343546076E-2</c:v>
                </c:pt>
                <c:pt idx="19">
                  <c:v>-6.3046123216458361E-3</c:v>
                </c:pt>
                <c:pt idx="20">
                  <c:v>-1.448954761641412E-2</c:v>
                </c:pt>
                <c:pt idx="21">
                  <c:v>-6.962999999999997E-3</c:v>
                </c:pt>
                <c:pt idx="22">
                  <c:v>-4.4209999999999944E-3</c:v>
                </c:pt>
                <c:pt idx="23">
                  <c:v>-1.1051999999999979E-2</c:v>
                </c:pt>
                <c:pt idx="24">
                  <c:v>-1.4147E-2</c:v>
                </c:pt>
                <c:pt idx="25">
                  <c:v>-1.5251999999999995E-2</c:v>
                </c:pt>
                <c:pt idx="26">
                  <c:v>-1.0278000000000002E-2</c:v>
                </c:pt>
                <c:pt idx="27">
                  <c:v>-5.1949999999999982E-3</c:v>
                </c:pt>
                <c:pt idx="28">
                  <c:v>#N/A</c:v>
                </c:pt>
                <c:pt idx="29">
                  <c:v>-2.1000000000000019E-2</c:v>
                </c:pt>
                <c:pt idx="30">
                  <c:v>#N/A</c:v>
                </c:pt>
                <c:pt idx="31">
                  <c:v>-5.2929999999999991E-3</c:v>
                </c:pt>
                <c:pt idx="32">
                  <c:v>6.3950000000000014E-3</c:v>
                </c:pt>
                <c:pt idx="33">
                  <c:v>#N/A</c:v>
                </c:pt>
                <c:pt idx="34">
                  <c:v>3.1979999999999995E-3</c:v>
                </c:pt>
                <c:pt idx="35">
                  <c:v>-6.0304257E-2</c:v>
                </c:pt>
                <c:pt idx="36">
                  <c:v>-4.3887490000000001E-2</c:v>
                </c:pt>
                <c:pt idx="37">
                  <c:v>#N/A</c:v>
                </c:pt>
                <c:pt idx="38">
                  <c:v>-8.5476633999999996E-2</c:v>
                </c:pt>
                <c:pt idx="39">
                  <c:v>-0.23311809099999997</c:v>
                </c:pt>
                <c:pt idx="40">
                  <c:v>#N/A</c:v>
                </c:pt>
                <c:pt idx="41">
                  <c:v>#N/A</c:v>
                </c:pt>
                <c:pt idx="42">
                  <c:v>-1.6088432E-2</c:v>
                </c:pt>
                <c:pt idx="43">
                  <c:v>-3.5679107000000002E-2</c:v>
                </c:pt>
                <c:pt idx="44">
                  <c:v>-1.1272847000000003E-2</c:v>
                </c:pt>
                <c:pt idx="45">
                  <c:v>-5.4722550000000092E-3</c:v>
                </c:pt>
              </c:numCache>
            </c:numRef>
          </c:yVal>
          <c:smooth val="0"/>
          <c:extLst>
            <c:ext xmlns:c16="http://schemas.microsoft.com/office/drawing/2014/chart" uri="{C3380CC4-5D6E-409C-BE32-E72D297353CC}">
              <c16:uniqueId val="{00000000-72A5-43C3-A753-5D518443C540}"/>
            </c:ext>
          </c:extLst>
        </c:ser>
        <c:dLbls>
          <c:showLegendKey val="0"/>
          <c:showVal val="0"/>
          <c:showCatName val="0"/>
          <c:showSerName val="0"/>
          <c:showPercent val="0"/>
          <c:showBubbleSize val="0"/>
        </c:dLbls>
        <c:axId val="1517775808"/>
        <c:axId val="2000392544"/>
      </c:scatterChart>
      <c:valAx>
        <c:axId val="151777580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92544"/>
        <c:crosses val="autoZero"/>
        <c:crossBetween val="midCat"/>
      </c:valAx>
      <c:valAx>
        <c:axId val="2000392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75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EMC!$KA$1</c:f>
              <c:strCache>
                <c:ptCount val="1"/>
                <c:pt idx="0">
                  <c:v>Nitrate (mg/L)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EMC!$KA$2:$KA$85</c:f>
              <c:numCache>
                <c:formatCode>General</c:formatCode>
                <c:ptCount val="84"/>
                <c:pt idx="0">
                  <c:v>-0.20700000000000007</c:v>
                </c:pt>
                <c:pt idx="1">
                  <c:v>-0.20999999999999996</c:v>
                </c:pt>
                <c:pt idx="2">
                  <c:v>-0.29000000000000004</c:v>
                </c:pt>
                <c:pt idx="3">
                  <c:v>-0.18999999999999995</c:v>
                </c:pt>
                <c:pt idx="4">
                  <c:v>-0.29999999999999982</c:v>
                </c:pt>
                <c:pt idx="5">
                  <c:v>-0.39999999999999991</c:v>
                </c:pt>
                <c:pt idx="6">
                  <c:v>-0.37000000000000011</c:v>
                </c:pt>
                <c:pt idx="7">
                  <c:v>-0.31000000000000005</c:v>
                </c:pt>
                <c:pt idx="8">
                  <c:v>-0.86999999999999922</c:v>
                </c:pt>
                <c:pt idx="9">
                  <c:v>-0.55000000000000027</c:v>
                </c:pt>
                <c:pt idx="10">
                  <c:v>-0.93000000000000016</c:v>
                </c:pt>
                <c:pt idx="11">
                  <c:v>-0.78</c:v>
                </c:pt>
                <c:pt idx="12">
                  <c:v>-0.83799999999999997</c:v>
                </c:pt>
                <c:pt idx="13">
                  <c:v>#N/A</c:v>
                </c:pt>
                <c:pt idx="14">
                  <c:v>-0.13300000000000001</c:v>
                </c:pt>
                <c:pt idx="15">
                  <c:v>0.192</c:v>
                </c:pt>
                <c:pt idx="16">
                  <c:v>#N/A</c:v>
                </c:pt>
                <c:pt idx="17">
                  <c:v>-0.23699999999999999</c:v>
                </c:pt>
                <c:pt idx="18">
                  <c:v>-2.5300000000000003E-2</c:v>
                </c:pt>
                <c:pt idx="19">
                  <c:v>-0.2200000000000002</c:v>
                </c:pt>
                <c:pt idx="20">
                  <c:v>-0.36999999999999988</c:v>
                </c:pt>
                <c:pt idx="21">
                  <c:v>-0.29000000000000004</c:v>
                </c:pt>
                <c:pt idx="22">
                  <c:v>-0.22999999999999998</c:v>
                </c:pt>
                <c:pt idx="23">
                  <c:v>0.37999999999999989</c:v>
                </c:pt>
                <c:pt idx="24">
                  <c:v>-0.35000000000000009</c:v>
                </c:pt>
                <c:pt idx="25">
                  <c:v>-0.31999999999999984</c:v>
                </c:pt>
                <c:pt idx="26">
                  <c:v>-0.46000000000000019</c:v>
                </c:pt>
                <c:pt idx="27">
                  <c:v>-0.35999999999999988</c:v>
                </c:pt>
                <c:pt idx="28">
                  <c:v>-0.60000000000000009</c:v>
                </c:pt>
                <c:pt idx="29">
                  <c:v>-0.3199999999999994</c:v>
                </c:pt>
                <c:pt idx="30">
                  <c:v>-0.25999999999999979</c:v>
                </c:pt>
                <c:pt idx="31">
                  <c:v>#N/A</c:v>
                </c:pt>
                <c:pt idx="32">
                  <c:v>-0.55000000000000004</c:v>
                </c:pt>
                <c:pt idx="33">
                  <c:v>-0.66999999999999993</c:v>
                </c:pt>
                <c:pt idx="34">
                  <c:v>-0.86000000000000032</c:v>
                </c:pt>
                <c:pt idx="35">
                  <c:v>-1.1000000000000001</c:v>
                </c:pt>
                <c:pt idx="36">
                  <c:v>-0.31999999999999984</c:v>
                </c:pt>
                <c:pt idx="37">
                  <c:v>9.9999999999999867E-2</c:v>
                </c:pt>
                <c:pt idx="38">
                  <c:v>-0.65999999999999992</c:v>
                </c:pt>
                <c:pt idx="39">
                  <c:v>-3.2239999999999998</c:v>
                </c:pt>
                <c:pt idx="40">
                  <c:v>#N/A</c:v>
                </c:pt>
                <c:pt idx="41">
                  <c:v>#N/A</c:v>
                </c:pt>
                <c:pt idx="42">
                  <c:v>-0.18999999999999995</c:v>
                </c:pt>
                <c:pt idx="43">
                  <c:v>2.07E-2</c:v>
                </c:pt>
                <c:pt idx="44">
                  <c:v>-0.30100000000000005</c:v>
                </c:pt>
                <c:pt idx="45">
                  <c:v>-0.2200000000000002</c:v>
                </c:pt>
              </c:numCache>
            </c:numRef>
          </c:yVal>
          <c:smooth val="0"/>
          <c:extLst>
            <c:ext xmlns:c16="http://schemas.microsoft.com/office/drawing/2014/chart" uri="{C3380CC4-5D6E-409C-BE32-E72D297353CC}">
              <c16:uniqueId val="{00000000-845A-4B0F-BC91-0DC7E6EDA5DD}"/>
            </c:ext>
          </c:extLst>
        </c:ser>
        <c:dLbls>
          <c:showLegendKey val="0"/>
          <c:showVal val="0"/>
          <c:showCatName val="0"/>
          <c:showSerName val="0"/>
          <c:showPercent val="0"/>
          <c:showBubbleSize val="0"/>
        </c:dLbls>
        <c:axId val="1984290608"/>
        <c:axId val="1747466608"/>
      </c:scatterChart>
      <c:valAx>
        <c:axId val="198429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66608"/>
        <c:crosses val="autoZero"/>
        <c:crossBetween val="midCat"/>
      </c:valAx>
      <c:valAx>
        <c:axId val="1747466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Nitrate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90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EMC!$KD$1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EMC!$KD$2:$KD$85</c:f>
              <c:numCache>
                <c:formatCode>General</c:formatCode>
                <c:ptCount val="84"/>
                <c:pt idx="0">
                  <c:v>-2.2853333330000001</c:v>
                </c:pt>
                <c:pt idx="1">
                  <c:v>-0.69533529399999994</c:v>
                </c:pt>
                <c:pt idx="2">
                  <c:v>-3.8807999999999998</c:v>
                </c:pt>
                <c:pt idx="3">
                  <c:v>-1.0219612299999987</c:v>
                </c:pt>
                <c:pt idx="4">
                  <c:v>-1.5350317659999999</c:v>
                </c:pt>
                <c:pt idx="5">
                  <c:v>-1.0847216340000001</c:v>
                </c:pt>
                <c:pt idx="6">
                  <c:v>-0.72829500299999994</c:v>
                </c:pt>
                <c:pt idx="7">
                  <c:v>-9.0165574600000014</c:v>
                </c:pt>
                <c:pt idx="8">
                  <c:v>-2.9759999999999991</c:v>
                </c:pt>
                <c:pt idx="9">
                  <c:v>-1.2992000000000004</c:v>
                </c:pt>
                <c:pt idx="10">
                  <c:v>3.7326256830000002</c:v>
                </c:pt>
                <c:pt idx="11">
                  <c:v>8.3263333329999991</c:v>
                </c:pt>
                <c:pt idx="12">
                  <c:v>-3.6308135999999713E-2</c:v>
                </c:pt>
                <c:pt idx="13">
                  <c:v>#N/A</c:v>
                </c:pt>
                <c:pt idx="14">
                  <c:v>1.2946326530000007</c:v>
                </c:pt>
                <c:pt idx="15">
                  <c:v>0.14451851900000001</c:v>
                </c:pt>
                <c:pt idx="16">
                  <c:v>#N/A</c:v>
                </c:pt>
                <c:pt idx="17">
                  <c:v>-1.0186328060000001</c:v>
                </c:pt>
                <c:pt idx="18">
                  <c:v>10.561620570000001</c:v>
                </c:pt>
                <c:pt idx="19">
                  <c:v>1.2867886440000005</c:v>
                </c:pt>
                <c:pt idx="20">
                  <c:v>-3.1490856500000004</c:v>
                </c:pt>
                <c:pt idx="21">
                  <c:v>-1.9227861110000002</c:v>
                </c:pt>
                <c:pt idx="22">
                  <c:v>-1.153714149</c:v>
                </c:pt>
                <c:pt idx="23">
                  <c:v>-56.453233230000009</c:v>
                </c:pt>
                <c:pt idx="24">
                  <c:v>-1.5003626680000002</c:v>
                </c:pt>
                <c:pt idx="25">
                  <c:v>-1.2580932519999992</c:v>
                </c:pt>
                <c:pt idx="26">
                  <c:v>-3.1303460326273282</c:v>
                </c:pt>
                <c:pt idx="27">
                  <c:v>-1.5180636960666647</c:v>
                </c:pt>
                <c:pt idx="28">
                  <c:v>#N/A</c:v>
                </c:pt>
                <c:pt idx="29">
                  <c:v>-3.4526451612903202</c:v>
                </c:pt>
                <c:pt idx="30">
                  <c:v>#N/A</c:v>
                </c:pt>
                <c:pt idx="31">
                  <c:v>-0.93745488261200283</c:v>
                </c:pt>
                <c:pt idx="32">
                  <c:v>0.19704517126583765</c:v>
                </c:pt>
                <c:pt idx="33">
                  <c:v>#N/A</c:v>
                </c:pt>
                <c:pt idx="34">
                  <c:v>-0.44312714776631701</c:v>
                </c:pt>
                <c:pt idx="35">
                  <c:v>-10.105879006892851</c:v>
                </c:pt>
                <c:pt idx="36">
                  <c:v>#N/A</c:v>
                </c:pt>
                <c:pt idx="37">
                  <c:v>#N/A</c:v>
                </c:pt>
                <c:pt idx="38">
                  <c:v>-6.9250340136054422</c:v>
                </c:pt>
                <c:pt idx="39">
                  <c:v>-3.2443327863109084</c:v>
                </c:pt>
                <c:pt idx="40">
                  <c:v>#N/A</c:v>
                </c:pt>
                <c:pt idx="41">
                  <c:v>#N/A</c:v>
                </c:pt>
                <c:pt idx="42">
                  <c:v>-3.6046978518369723</c:v>
                </c:pt>
                <c:pt idx="43">
                  <c:v>-9.3764318442158157E-2</c:v>
                </c:pt>
                <c:pt idx="44">
                  <c:v>-0.44226661539188084</c:v>
                </c:pt>
                <c:pt idx="45">
                  <c:v>-18.335551763367473</c:v>
                </c:pt>
              </c:numCache>
            </c:numRef>
          </c:yVal>
          <c:smooth val="0"/>
          <c:extLst>
            <c:ext xmlns:c16="http://schemas.microsoft.com/office/drawing/2014/chart" uri="{C3380CC4-5D6E-409C-BE32-E72D297353CC}">
              <c16:uniqueId val="{00000000-0035-4F9C-85F6-10519CB8034D}"/>
            </c:ext>
          </c:extLst>
        </c:ser>
        <c:dLbls>
          <c:showLegendKey val="0"/>
          <c:showVal val="0"/>
          <c:showCatName val="0"/>
          <c:showSerName val="0"/>
          <c:showPercent val="0"/>
          <c:showBubbleSize val="0"/>
        </c:dLbls>
        <c:axId val="1983747728"/>
        <c:axId val="1747442064"/>
      </c:scatterChart>
      <c:valAx>
        <c:axId val="198374772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42064"/>
        <c:crosses val="autoZero"/>
        <c:crossBetween val="midCat"/>
      </c:valAx>
      <c:valAx>
        <c:axId val="1747442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a:t>
                </a:r>
                <a:r>
                  <a:rPr lang="en-US" baseline="0"/>
                  <a:t> Sediment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747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EMC!$KH$1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EMC!$KH$2:$KH$85</c:f>
              <c:numCache>
                <c:formatCode>General</c:formatCode>
                <c:ptCount val="84"/>
                <c:pt idx="0">
                  <c:v>-1.44</c:v>
                </c:pt>
                <c:pt idx="1">
                  <c:v>-0.35000000000000053</c:v>
                </c:pt>
                <c:pt idx="2">
                  <c:v>-0.18999999999999995</c:v>
                </c:pt>
                <c:pt idx="3">
                  <c:v>-0.32000000000000028</c:v>
                </c:pt>
                <c:pt idx="4">
                  <c:v>1.0000000000000231E-2</c:v>
                </c:pt>
                <c:pt idx="5">
                  <c:v>-2.9999999999999805E-2</c:v>
                </c:pt>
                <c:pt idx="6">
                  <c:v>-8.0000000000000071E-2</c:v>
                </c:pt>
                <c:pt idx="7">
                  <c:v>-0.17199999999999993</c:v>
                </c:pt>
                <c:pt idx="8">
                  <c:v>-0.31599999999999984</c:v>
                </c:pt>
                <c:pt idx="9">
                  <c:v>-0.11699999999999999</c:v>
                </c:pt>
                <c:pt idx="10">
                  <c:v>-0.28699999999999992</c:v>
                </c:pt>
                <c:pt idx="11">
                  <c:v>-0.51899999999999968</c:v>
                </c:pt>
                <c:pt idx="12">
                  <c:v>-2.1379999999999999</c:v>
                </c:pt>
                <c:pt idx="13">
                  <c:v>#N/A</c:v>
                </c:pt>
                <c:pt idx="14">
                  <c:v>-1.6019999999999999</c:v>
                </c:pt>
                <c:pt idx="15">
                  <c:v>-0.7710000000000008</c:v>
                </c:pt>
                <c:pt idx="16">
                  <c:v>#N/A</c:v>
                </c:pt>
                <c:pt idx="17">
                  <c:v>-3.0590000000000002</c:v>
                </c:pt>
                <c:pt idx="18">
                  <c:v>-1.7760000000000002</c:v>
                </c:pt>
                <c:pt idx="19">
                  <c:v>6.899999999999995E-2</c:v>
                </c:pt>
                <c:pt idx="20">
                  <c:v>-0.25499999999999989</c:v>
                </c:pt>
                <c:pt idx="21">
                  <c:v>#N/A</c:v>
                </c:pt>
                <c:pt idx="22">
                  <c:v>-0.15739999999999998</c:v>
                </c:pt>
                <c:pt idx="23">
                  <c:v>-0.35289999999999999</c:v>
                </c:pt>
                <c:pt idx="24">
                  <c:v>-0.24180000000000001</c:v>
                </c:pt>
                <c:pt idx="25">
                  <c:v>-0.26800000000000024</c:v>
                </c:pt>
                <c:pt idx="26">
                  <c:v>-0.22970000000000024</c:v>
                </c:pt>
                <c:pt idx="27">
                  <c:v>-0.44629201216976888</c:v>
                </c:pt>
                <c:pt idx="28">
                  <c:v>#N/A</c:v>
                </c:pt>
                <c:pt idx="29">
                  <c:v>-2.08019194998732E-2</c:v>
                </c:pt>
                <c:pt idx="30">
                  <c:v>#N/A</c:v>
                </c:pt>
                <c:pt idx="31">
                  <c:v>-0.40117987606898797</c:v>
                </c:pt>
                <c:pt idx="32">
                  <c:v>-0.25242108158013643</c:v>
                </c:pt>
                <c:pt idx="33">
                  <c:v>-0.28679749346848205</c:v>
                </c:pt>
                <c:pt idx="34">
                  <c:v>-0.38403362995265855</c:v>
                </c:pt>
                <c:pt idx="35">
                  <c:v>-1.2699628734751611</c:v>
                </c:pt>
                <c:pt idx="36">
                  <c:v>-1.0352210890000002</c:v>
                </c:pt>
                <c:pt idx="37">
                  <c:v>-5.7948807999999907E-2</c:v>
                </c:pt>
                <c:pt idx="38">
                  <c:v>-1.48090462</c:v>
                </c:pt>
                <c:pt idx="39">
                  <c:v>-2.6810779579999995</c:v>
                </c:pt>
                <c:pt idx="40">
                  <c:v>#N/A</c:v>
                </c:pt>
                <c:pt idx="41">
                  <c:v>#N/A</c:v>
                </c:pt>
                <c:pt idx="42">
                  <c:v>-0.41115138699999942</c:v>
                </c:pt>
                <c:pt idx="43">
                  <c:v>-2.2921689819999997</c:v>
                </c:pt>
                <c:pt idx="44">
                  <c:v>-0.58133950099999998</c:v>
                </c:pt>
                <c:pt idx="45">
                  <c:v>-9.8531850999999726E-2</c:v>
                </c:pt>
              </c:numCache>
            </c:numRef>
          </c:yVal>
          <c:smooth val="0"/>
          <c:extLst>
            <c:ext xmlns:c16="http://schemas.microsoft.com/office/drawing/2014/chart" uri="{C3380CC4-5D6E-409C-BE32-E72D297353CC}">
              <c16:uniqueId val="{00000000-E408-471F-AF3E-B634B9261E50}"/>
            </c:ext>
          </c:extLst>
        </c:ser>
        <c:dLbls>
          <c:showLegendKey val="0"/>
          <c:showVal val="0"/>
          <c:showCatName val="0"/>
          <c:showSerName val="0"/>
          <c:showPercent val="0"/>
          <c:showBubbleSize val="0"/>
        </c:dLbls>
        <c:axId val="1983644128"/>
        <c:axId val="1747424592"/>
      </c:scatterChart>
      <c:valAx>
        <c:axId val="1983644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24592"/>
        <c:crosses val="autoZero"/>
        <c:crossBetween val="midCat"/>
      </c:valAx>
      <c:valAx>
        <c:axId val="174742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44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EMC!$JW$1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EMC!$JW$2:$JW$85</c:f>
              <c:numCache>
                <c:formatCode>General</c:formatCode>
                <c:ptCount val="84"/>
                <c:pt idx="0">
                  <c:v>0.32000000000000028</c:v>
                </c:pt>
                <c:pt idx="1">
                  <c:v>-0.14000000000000057</c:v>
                </c:pt>
                <c:pt idx="2">
                  <c:v>-9.9999999999997868E-3</c:v>
                </c:pt>
                <c:pt idx="3">
                  <c:v>-3.6388000000000003</c:v>
                </c:pt>
                <c:pt idx="4">
                  <c:v>0.12000000000000099</c:v>
                </c:pt>
                <c:pt idx="5">
                  <c:v>0.32000000000000028</c:v>
                </c:pt>
                <c:pt idx="6">
                  <c:v>5.9999999999998721E-2</c:v>
                </c:pt>
                <c:pt idx="7">
                  <c:v>-0.21999999999999886</c:v>
                </c:pt>
                <c:pt idx="8">
                  <c:v>0.25</c:v>
                </c:pt>
                <c:pt idx="9">
                  <c:v>-0.9399999999999995</c:v>
                </c:pt>
                <c:pt idx="10">
                  <c:v>-0.41000000000000014</c:v>
                </c:pt>
                <c:pt idx="11">
                  <c:v>-0.58999999999999986</c:v>
                </c:pt>
                <c:pt idx="12">
                  <c:v>-0.22000000000000064</c:v>
                </c:pt>
                <c:pt idx="13">
                  <c:v>#N/A</c:v>
                </c:pt>
                <c:pt idx="14">
                  <c:v>-0.44000000000000128</c:v>
                </c:pt>
                <c:pt idx="15">
                  <c:v>-0.12000000000000099</c:v>
                </c:pt>
                <c:pt idx="16">
                  <c:v>#N/A</c:v>
                </c:pt>
                <c:pt idx="17">
                  <c:v>#N/A</c:v>
                </c:pt>
                <c:pt idx="18">
                  <c:v>-1.9999999999999574E-2</c:v>
                </c:pt>
                <c:pt idx="19">
                  <c:v>-0.13999999999999879</c:v>
                </c:pt>
                <c:pt idx="20">
                  <c:v>-0.34999999999999964</c:v>
                </c:pt>
                <c:pt idx="21">
                  <c:v>-4.9999999999998934E-2</c:v>
                </c:pt>
                <c:pt idx="22">
                  <c:v>-3.9999999999999147E-2</c:v>
                </c:pt>
                <c:pt idx="23">
                  <c:v>#N/A</c:v>
                </c:pt>
                <c:pt idx="24">
                  <c:v>#N/A</c:v>
                </c:pt>
                <c:pt idx="25">
                  <c:v>#N/A</c:v>
                </c:pt>
                <c:pt idx="26">
                  <c:v>#N/A</c:v>
                </c:pt>
                <c:pt idx="27">
                  <c:v>-0.19999999999999929</c:v>
                </c:pt>
                <c:pt idx="28">
                  <c:v>#N/A</c:v>
                </c:pt>
                <c:pt idx="29">
                  <c:v>-0.11000000000000121</c:v>
                </c:pt>
                <c:pt idx="30">
                  <c:v>#N/A</c:v>
                </c:pt>
                <c:pt idx="31">
                  <c:v>-0.25</c:v>
                </c:pt>
                <c:pt idx="32">
                  <c:v>-0.49000000000000021</c:v>
                </c:pt>
                <c:pt idx="33">
                  <c:v>#N/A</c:v>
                </c:pt>
                <c:pt idx="34">
                  <c:v>-0.4399999999999995</c:v>
                </c:pt>
                <c:pt idx="35">
                  <c:v>-0.41999999999999993</c:v>
                </c:pt>
                <c:pt idx="36">
                  <c:v>-0.13999999999999879</c:v>
                </c:pt>
                <c:pt idx="37">
                  <c:v>#N/A</c:v>
                </c:pt>
                <c:pt idx="38">
                  <c:v>-0.22000000000000064</c:v>
                </c:pt>
                <c:pt idx="39">
                  <c:v>-1.9999999999999574E-2</c:v>
                </c:pt>
                <c:pt idx="40">
                  <c:v>#N/A</c:v>
                </c:pt>
                <c:pt idx="41">
                  <c:v>#N/A</c:v>
                </c:pt>
                <c:pt idx="42">
                  <c:v>#N/A</c:v>
                </c:pt>
                <c:pt idx="43">
                  <c:v>-0.10999999999999943</c:v>
                </c:pt>
                <c:pt idx="44">
                  <c:v>-0.22000000000000064</c:v>
                </c:pt>
                <c:pt idx="45">
                  <c:v>9.9999999999997868E-3</c:v>
                </c:pt>
              </c:numCache>
            </c:numRef>
          </c:yVal>
          <c:smooth val="0"/>
          <c:extLst>
            <c:ext xmlns:c16="http://schemas.microsoft.com/office/drawing/2014/chart" uri="{C3380CC4-5D6E-409C-BE32-E72D297353CC}">
              <c16:uniqueId val="{00000000-1716-487C-9DEA-176BBDE85FFA}"/>
            </c:ext>
          </c:extLst>
        </c:ser>
        <c:dLbls>
          <c:showLegendKey val="0"/>
          <c:showVal val="0"/>
          <c:showCatName val="0"/>
          <c:showSerName val="0"/>
          <c:showPercent val="0"/>
          <c:showBubbleSize val="0"/>
        </c:dLbls>
        <c:axId val="1984219408"/>
        <c:axId val="1805730784"/>
      </c:scatterChart>
      <c:valAx>
        <c:axId val="1984219408"/>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30784"/>
        <c:crosses val="autoZero"/>
        <c:crossBetween val="midCat"/>
      </c:valAx>
      <c:valAx>
        <c:axId val="1805730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1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Marshall's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EMC!$JX$1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EMC!$JV$2:$JV$85</c:f>
              <c:numCache>
                <c:formatCode>General</c:formatCode>
                <c:ptCount val="84"/>
                <c:pt idx="0">
                  <c:v>2.3872902439630996E-2</c:v>
                </c:pt>
                <c:pt idx="1">
                  <c:v>0.15939183884380628</c:v>
                </c:pt>
                <c:pt idx="2">
                  <c:v>0.13179076092756137</c:v>
                </c:pt>
                <c:pt idx="3">
                  <c:v>0.18634443865360587</c:v>
                </c:pt>
                <c:pt idx="4">
                  <c:v>0.11822739009601924</c:v>
                </c:pt>
                <c:pt idx="5">
                  <c:v>0.13179076092756137</c:v>
                </c:pt>
                <c:pt idx="6">
                  <c:v>0.12461606258641607</c:v>
                </c:pt>
                <c:pt idx="7">
                  <c:v>0.11822739009601924</c:v>
                </c:pt>
                <c:pt idx="8">
                  <c:v>0.21349108298793876</c:v>
                </c:pt>
                <c:pt idx="9">
                  <c:v>0.14760952315907108</c:v>
                </c:pt>
                <c:pt idx="10">
                  <c:v>0.10009144212687889</c:v>
                </c:pt>
                <c:pt idx="11">
                  <c:v>2.3993438188665322E-2</c:v>
                </c:pt>
                <c:pt idx="12">
                  <c:v>4.406172415722766E-3</c:v>
                </c:pt>
                <c:pt idx="13">
                  <c:v>9.4602945174123795E-5</c:v>
                </c:pt>
                <c:pt idx="14">
                  <c:v>5.5948881390492184E-3</c:v>
                </c:pt>
                <c:pt idx="15">
                  <c:v>0.12461606258641607</c:v>
                </c:pt>
                <c:pt idx="16">
                  <c:v>2.7731787554147305E-4</c:v>
                </c:pt>
                <c:pt idx="17">
                  <c:v>1.6690974637387113E-2</c:v>
                </c:pt>
                <c:pt idx="18">
                  <c:v>2.9339917861972608E-2</c:v>
                </c:pt>
                <c:pt idx="19">
                  <c:v>0.16680908574790795</c:v>
                </c:pt>
                <c:pt idx="20">
                  <c:v>0.13179076092756137</c:v>
                </c:pt>
                <c:pt idx="21">
                  <c:v>6.8530899122418651E-2</c:v>
                </c:pt>
                <c:pt idx="22">
                  <c:v>7.7062941348232203E-2</c:v>
                </c:pt>
                <c:pt idx="23">
                  <c:v>0.27713413890104849</c:v>
                </c:pt>
                <c:pt idx="24">
                  <c:v>8.6645950083827444E-2</c:v>
                </c:pt>
                <c:pt idx="25">
                  <c:v>0.10949259489154538</c:v>
                </c:pt>
                <c:pt idx="26">
                  <c:v>8.6645950083827444E-2</c:v>
                </c:pt>
                <c:pt idx="27">
                  <c:v>7.7062941348232203E-2</c:v>
                </c:pt>
                <c:pt idx="28">
                  <c:v>0.54959999999995546</c:v>
                </c:pt>
                <c:pt idx="29">
                  <c:v>0.54959999999995546</c:v>
                </c:pt>
                <c:pt idx="30">
                  <c:v>0.38819999999995503</c:v>
                </c:pt>
                <c:pt idx="31">
                  <c:v>0.1382919387748007</c:v>
                </c:pt>
                <c:pt idx="32">
                  <c:v>7.7062941348232203E-2</c:v>
                </c:pt>
                <c:pt idx="33">
                  <c:v>0.15538857950515705</c:v>
                </c:pt>
                <c:pt idx="34">
                  <c:v>9.7407997595545387E-2</c:v>
                </c:pt>
                <c:pt idx="35">
                  <c:v>7.7062941348232203E-2</c:v>
                </c:pt>
                <c:pt idx="36">
                  <c:v>3.8039894349423752E-2</c:v>
                </c:pt>
                <c:pt idx="37">
                  <c:v>2.1587599999998446</c:v>
                </c:pt>
                <c:pt idx="38">
                  <c:v>3.3801713448429346E-2</c:v>
                </c:pt>
                <c:pt idx="39">
                  <c:v>0</c:v>
                </c:pt>
                <c:pt idx="40">
                  <c:v>0</c:v>
                </c:pt>
                <c:pt idx="41">
                  <c:v>0</c:v>
                </c:pt>
                <c:pt idx="42">
                  <c:v>0.10949259489154538</c:v>
                </c:pt>
                <c:pt idx="43">
                  <c:v>9.1373157584651466E-3</c:v>
                </c:pt>
                <c:pt idx="44">
                  <c:v>0.12306053257337699</c:v>
                </c:pt>
                <c:pt idx="45">
                  <c:v>0.22026827780209693</c:v>
                </c:pt>
              </c:numCache>
            </c:numRef>
          </c:xVal>
          <c:yVal>
            <c:numRef>
              <c:f>EMC!$JX$2:$JX$85</c:f>
              <c:numCache>
                <c:formatCode>General</c:formatCode>
                <c:ptCount val="84"/>
                <c:pt idx="0">
                  <c:v>-9</c:v>
                </c:pt>
                <c:pt idx="1">
                  <c:v>-12</c:v>
                </c:pt>
                <c:pt idx="2">
                  <c:v>24</c:v>
                </c:pt>
                <c:pt idx="3">
                  <c:v>38</c:v>
                </c:pt>
                <c:pt idx="4">
                  <c:v>53</c:v>
                </c:pt>
                <c:pt idx="5">
                  <c:v>2</c:v>
                </c:pt>
                <c:pt idx="6">
                  <c:v>34</c:v>
                </c:pt>
                <c:pt idx="7">
                  <c:v>-2</c:v>
                </c:pt>
                <c:pt idx="8">
                  <c:v>132</c:v>
                </c:pt>
                <c:pt idx="9">
                  <c:v>88</c:v>
                </c:pt>
                <c:pt idx="10">
                  <c:v>77</c:v>
                </c:pt>
                <c:pt idx="11">
                  <c:v>134</c:v>
                </c:pt>
                <c:pt idx="12">
                  <c:v>99</c:v>
                </c:pt>
                <c:pt idx="13">
                  <c:v>#N/A</c:v>
                </c:pt>
                <c:pt idx="14">
                  <c:v>105</c:v>
                </c:pt>
                <c:pt idx="15">
                  <c:v>8</c:v>
                </c:pt>
                <c:pt idx="16">
                  <c:v>#N/A</c:v>
                </c:pt>
                <c:pt idx="17">
                  <c:v>#N/A</c:v>
                </c:pt>
                <c:pt idx="18">
                  <c:v>30</c:v>
                </c:pt>
                <c:pt idx="19">
                  <c:v>#N/A</c:v>
                </c:pt>
                <c:pt idx="20">
                  <c:v>42</c:v>
                </c:pt>
                <c:pt idx="21">
                  <c:v>10</c:v>
                </c:pt>
                <c:pt idx="22">
                  <c:v>22</c:v>
                </c:pt>
                <c:pt idx="23">
                  <c:v>#N/A</c:v>
                </c:pt>
                <c:pt idx="24">
                  <c:v>#N/A</c:v>
                </c:pt>
                <c:pt idx="25">
                  <c:v>#N/A</c:v>
                </c:pt>
                <c:pt idx="26">
                  <c:v>#N/A</c:v>
                </c:pt>
                <c:pt idx="27">
                  <c:v>69</c:v>
                </c:pt>
                <c:pt idx="28">
                  <c:v>#N/A</c:v>
                </c:pt>
                <c:pt idx="29">
                  <c:v>26</c:v>
                </c:pt>
                <c:pt idx="30">
                  <c:v>#N/A</c:v>
                </c:pt>
                <c:pt idx="31">
                  <c:v>108</c:v>
                </c:pt>
                <c:pt idx="32">
                  <c:v>117</c:v>
                </c:pt>
                <c:pt idx="33">
                  <c:v>#N/A</c:v>
                </c:pt>
                <c:pt idx="34">
                  <c:v>88</c:v>
                </c:pt>
                <c:pt idx="35">
                  <c:v>-63</c:v>
                </c:pt>
                <c:pt idx="36">
                  <c:v>29</c:v>
                </c:pt>
                <c:pt idx="37">
                  <c:v>#N/A</c:v>
                </c:pt>
                <c:pt idx="38">
                  <c:v>27</c:v>
                </c:pt>
                <c:pt idx="39">
                  <c:v>-66</c:v>
                </c:pt>
                <c:pt idx="40">
                  <c:v>#N/A</c:v>
                </c:pt>
                <c:pt idx="41">
                  <c:v>#N/A</c:v>
                </c:pt>
                <c:pt idx="42">
                  <c:v>#N/A</c:v>
                </c:pt>
                <c:pt idx="43">
                  <c:v>4</c:v>
                </c:pt>
                <c:pt idx="44">
                  <c:v>-103</c:v>
                </c:pt>
                <c:pt idx="45">
                  <c:v>#N/A</c:v>
                </c:pt>
              </c:numCache>
            </c:numRef>
          </c:yVal>
          <c:smooth val="0"/>
          <c:extLst>
            <c:ext xmlns:c16="http://schemas.microsoft.com/office/drawing/2014/chart" uri="{C3380CC4-5D6E-409C-BE32-E72D297353CC}">
              <c16:uniqueId val="{00000000-EFD0-42F4-8F32-349D300F3826}"/>
            </c:ext>
          </c:extLst>
        </c:ser>
        <c:dLbls>
          <c:showLegendKey val="0"/>
          <c:showVal val="0"/>
          <c:showCatName val="0"/>
          <c:showSerName val="0"/>
          <c:showPercent val="0"/>
          <c:showBubbleSize val="0"/>
        </c:dLbls>
        <c:axId val="2061768192"/>
        <c:axId val="1747482000"/>
      </c:scatterChart>
      <c:valAx>
        <c:axId val="2061768192"/>
        <c:scaling>
          <c:orientation val="minMax"/>
          <c:max val="0.60000000000000009"/>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482000"/>
        <c:crosses val="autoZero"/>
        <c:crossBetween val="midCat"/>
      </c:valAx>
      <c:valAx>
        <c:axId val="1747482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768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EMC!$NZ$1</c:f>
              <c:strCache>
                <c:ptCount val="1"/>
                <c:pt idx="0">
                  <c:v>TN (mg/L)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EMC!$NZ$2:$NZ$85</c:f>
              <c:numCache>
                <c:formatCode>General</c:formatCode>
                <c:ptCount val="84"/>
                <c:pt idx="0">
                  <c:v>-0.28536150363561541</c:v>
                </c:pt>
                <c:pt idx="1">
                  <c:v>#N/A</c:v>
                </c:pt>
                <c:pt idx="2">
                  <c:v>-0.15091233365345147</c:v>
                </c:pt>
                <c:pt idx="3">
                  <c:v>-0.27438606118808995</c:v>
                </c:pt>
                <c:pt idx="4">
                  <c:v>-0.20578954589106857</c:v>
                </c:pt>
                <c:pt idx="5">
                  <c:v>-0.30182466730690027</c:v>
                </c:pt>
                <c:pt idx="6">
                  <c:v>#N/A</c:v>
                </c:pt>
                <c:pt idx="7">
                  <c:v>-0.49389490999999985</c:v>
                </c:pt>
                <c:pt idx="8">
                  <c:v>-0.19207024299999986</c:v>
                </c:pt>
                <c:pt idx="9">
                  <c:v>-0.75456166826725291</c:v>
                </c:pt>
                <c:pt idx="10">
                  <c:v>-0.85059678968308461</c:v>
                </c:pt>
                <c:pt idx="11">
                  <c:v>-0.86431609274248888</c:v>
                </c:pt>
                <c:pt idx="12">
                  <c:v>-0.50761421319796973</c:v>
                </c:pt>
                <c:pt idx="13">
                  <c:v>-0.56386335574152824</c:v>
                </c:pt>
                <c:pt idx="14">
                  <c:v>-0.54877212237618367</c:v>
                </c:pt>
                <c:pt idx="15">
                  <c:v>-0.49389491013856479</c:v>
                </c:pt>
                <c:pt idx="16">
                  <c:v>#N/A</c:v>
                </c:pt>
                <c:pt idx="17">
                  <c:v>-0.23849607182940513</c:v>
                </c:pt>
                <c:pt idx="18">
                  <c:v>-0.15993265993265993</c:v>
                </c:pt>
                <c:pt idx="19">
                  <c:v>-0.26655443322110006</c:v>
                </c:pt>
                <c:pt idx="20">
                  <c:v>-0.1262626262626263</c:v>
                </c:pt>
                <c:pt idx="21">
                  <c:v>-0.42989900000000025</c:v>
                </c:pt>
                <c:pt idx="22">
                  <c:v>-0.13867699999999994</c:v>
                </c:pt>
                <c:pt idx="23">
                  <c:v>-0.34669300000000014</c:v>
                </c:pt>
                <c:pt idx="24">
                  <c:v>-0.27735500000000046</c:v>
                </c:pt>
                <c:pt idx="25">
                  <c:v>-0.54084099999999946</c:v>
                </c:pt>
                <c:pt idx="26">
                  <c:v>-0.52697199999999977</c:v>
                </c:pt>
                <c:pt idx="27">
                  <c:v>-0.5144032919999999</c:v>
                </c:pt>
                <c:pt idx="28">
                  <c:v>-1.5138154020000001</c:v>
                </c:pt>
                <c:pt idx="29">
                  <c:v>#N/A</c:v>
                </c:pt>
                <c:pt idx="30">
                  <c:v>-0.27924750200000048</c:v>
                </c:pt>
                <c:pt idx="31">
                  <c:v>-0.3233392119999996</c:v>
                </c:pt>
                <c:pt idx="32">
                  <c:v>-0.74955908300000029</c:v>
                </c:pt>
                <c:pt idx="33">
                  <c:v>-0.57319224000000002</c:v>
                </c:pt>
                <c:pt idx="34">
                  <c:v>-0.44091710799999984</c:v>
                </c:pt>
                <c:pt idx="35">
                  <c:v>-0.53206384799999995</c:v>
                </c:pt>
                <c:pt idx="36">
                  <c:v>-0.68608232899999999</c:v>
                </c:pt>
                <c:pt idx="37">
                  <c:v>#N/A</c:v>
                </c:pt>
                <c:pt idx="38">
                  <c:v>-0.65807897000000004</c:v>
                </c:pt>
                <c:pt idx="39">
                  <c:v>0.16802016200000003</c:v>
                </c:pt>
                <c:pt idx="40">
                  <c:v>#N/A</c:v>
                </c:pt>
                <c:pt idx="41">
                  <c:v>#N/A</c:v>
                </c:pt>
                <c:pt idx="42">
                  <c:v>-0.35004200500000016</c:v>
                </c:pt>
                <c:pt idx="43">
                  <c:v>-1.5401847999999996E-2</c:v>
                </c:pt>
                <c:pt idx="44">
                  <c:v>-0.37804536600000005</c:v>
                </c:pt>
                <c:pt idx="45">
                  <c:v>-5.6006721000000148E-2</c:v>
                </c:pt>
              </c:numCache>
            </c:numRef>
          </c:yVal>
          <c:smooth val="0"/>
          <c:extLst>
            <c:ext xmlns:c16="http://schemas.microsoft.com/office/drawing/2014/chart" uri="{C3380CC4-5D6E-409C-BE32-E72D297353CC}">
              <c16:uniqueId val="{00000000-F2A2-476C-9FED-A6473A1305ED}"/>
            </c:ext>
          </c:extLst>
        </c:ser>
        <c:dLbls>
          <c:showLegendKey val="0"/>
          <c:showVal val="0"/>
          <c:showCatName val="0"/>
          <c:showSerName val="0"/>
          <c:showPercent val="0"/>
          <c:showBubbleSize val="0"/>
        </c:dLbls>
        <c:axId val="1983642528"/>
        <c:axId val="2000388800"/>
      </c:scatterChart>
      <c:valAx>
        <c:axId val="1983642528"/>
        <c:scaling>
          <c:orientation val="minMax"/>
          <c:max val="0.4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88800"/>
        <c:crosses val="autoZero"/>
        <c:crossBetween val="midCat"/>
      </c:valAx>
      <c:valAx>
        <c:axId val="2000388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42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EMC!$OA$1</c:f>
              <c:strCache>
                <c:ptCount val="1"/>
                <c:pt idx="0">
                  <c:v>TP (mg/L)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EMC!$OA$2:$OA$85</c:f>
              <c:numCache>
                <c:formatCode>General</c:formatCode>
                <c:ptCount val="84"/>
                <c:pt idx="0">
                  <c:v>-4.9579649999999982E-3</c:v>
                </c:pt>
                <c:pt idx="1">
                  <c:v>#N/A</c:v>
                </c:pt>
                <c:pt idx="2">
                  <c:v>-3.7723649999999997E-3</c:v>
                </c:pt>
                <c:pt idx="3">
                  <c:v>1.0778190000000076E-3</c:v>
                </c:pt>
                <c:pt idx="4">
                  <c:v>-5.2813110000000003E-3</c:v>
                </c:pt>
                <c:pt idx="5">
                  <c:v>-2.4789830000000006E-3</c:v>
                </c:pt>
                <c:pt idx="6">
                  <c:v>#N/A</c:v>
                </c:pt>
                <c:pt idx="7">
                  <c:v>1.0778200000000071E-4</c:v>
                </c:pt>
                <c:pt idx="8">
                  <c:v>9.700366458288423E-4</c:v>
                </c:pt>
                <c:pt idx="9">
                  <c:v>-3.1256736365596026E-3</c:v>
                </c:pt>
                <c:pt idx="10">
                  <c:v>-3.0178917870230665E-3</c:v>
                </c:pt>
                <c:pt idx="11">
                  <c:v>6.4669109721922358E-4</c:v>
                </c:pt>
                <c:pt idx="12">
                  <c:v>1.6059495580944175E-2</c:v>
                </c:pt>
                <c:pt idx="13">
                  <c:v>-4.2250485018322917E-2</c:v>
                </c:pt>
                <c:pt idx="14">
                  <c:v>-2.1879715455917235E-2</c:v>
                </c:pt>
                <c:pt idx="15">
                  <c:v>-1.0131493856434581E-2</c:v>
                </c:pt>
                <c:pt idx="16">
                  <c:v>#N/A</c:v>
                </c:pt>
                <c:pt idx="17">
                  <c:v>-1.2388010175865508E-2</c:v>
                </c:pt>
                <c:pt idx="18">
                  <c:v>-1.1834974007300082E-2</c:v>
                </c:pt>
                <c:pt idx="19">
                  <c:v>2.5439663754009481E-3</c:v>
                </c:pt>
                <c:pt idx="20">
                  <c:v>-5.7515761530804212E-3</c:v>
                </c:pt>
                <c:pt idx="21">
                  <c:v>-3.5369999999999985E-3</c:v>
                </c:pt>
                <c:pt idx="22">
                  <c:v>1.3040999999999997E-2</c:v>
                </c:pt>
                <c:pt idx="23">
                  <c:v>7.0730000000000098E-3</c:v>
                </c:pt>
                <c:pt idx="24">
                  <c:v>-4.8629999999999993E-3</c:v>
                </c:pt>
                <c:pt idx="25">
                  <c:v>-1.1060000000000028E-3</c:v>
                </c:pt>
                <c:pt idx="26">
                  <c:v>4.4199999999999795E-4</c:v>
                </c:pt>
                <c:pt idx="27">
                  <c:v>-3.3199999999999896E-4</c:v>
                </c:pt>
                <c:pt idx="28">
                  <c:v>#N/A</c:v>
                </c:pt>
                <c:pt idx="29">
                  <c:v>#N/A</c:v>
                </c:pt>
                <c:pt idx="30">
                  <c:v>#N/A</c:v>
                </c:pt>
                <c:pt idx="31">
                  <c:v>-2.7570000000000025E-3</c:v>
                </c:pt>
                <c:pt idx="32">
                  <c:v>-1.0364999999999999E-2</c:v>
                </c:pt>
                <c:pt idx="33">
                  <c:v>#N/A</c:v>
                </c:pt>
                <c:pt idx="34">
                  <c:v>-1.3893000000000003E-2</c:v>
                </c:pt>
                <c:pt idx="35">
                  <c:v>-1.3461749000000002E-2</c:v>
                </c:pt>
                <c:pt idx="36">
                  <c:v>-1.8277333999999992E-2</c:v>
                </c:pt>
                <c:pt idx="37">
                  <c:v>#N/A</c:v>
                </c:pt>
                <c:pt idx="38">
                  <c:v>-1.3461749000000002E-2</c:v>
                </c:pt>
                <c:pt idx="39">
                  <c:v>-1.5431760999999999E-2</c:v>
                </c:pt>
                <c:pt idx="40">
                  <c:v>#N/A</c:v>
                </c:pt>
                <c:pt idx="41">
                  <c:v>#N/A</c:v>
                </c:pt>
                <c:pt idx="42">
                  <c:v>-1.0068949999999993E-2</c:v>
                </c:pt>
                <c:pt idx="43">
                  <c:v>-6.566706999999998E-3</c:v>
                </c:pt>
                <c:pt idx="44">
                  <c:v>-4.4872499999999982E-3</c:v>
                </c:pt>
                <c:pt idx="45">
                  <c:v>-1.5322320000000084E-3</c:v>
                </c:pt>
              </c:numCache>
            </c:numRef>
          </c:yVal>
          <c:smooth val="0"/>
          <c:extLst>
            <c:ext xmlns:c16="http://schemas.microsoft.com/office/drawing/2014/chart" uri="{C3380CC4-5D6E-409C-BE32-E72D297353CC}">
              <c16:uniqueId val="{00000000-76A8-4755-B96B-1FE46911EEBB}"/>
            </c:ext>
          </c:extLst>
        </c:ser>
        <c:dLbls>
          <c:showLegendKey val="0"/>
          <c:showVal val="0"/>
          <c:showCatName val="0"/>
          <c:showSerName val="0"/>
          <c:showPercent val="0"/>
          <c:showBubbleSize val="0"/>
        </c:dLbls>
        <c:axId val="1672175072"/>
        <c:axId val="1542925296"/>
      </c:scatterChart>
      <c:valAx>
        <c:axId val="1672175072"/>
        <c:scaling>
          <c:orientation val="minMax"/>
          <c:max val="0.2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925296"/>
        <c:crosses val="autoZero"/>
        <c:crossBetween val="midCat"/>
      </c:valAx>
      <c:valAx>
        <c:axId val="1542925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a:t>
                </a:r>
                <a:r>
                  <a:rPr lang="en-US" baseline="0"/>
                  <a:t> Phosphorus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17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EMC!$OD$1</c:f>
              <c:strCache>
                <c:ptCount val="1"/>
                <c:pt idx="0">
                  <c:v>SRP (ug/L)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EMC!$OD$2:$OD$85</c:f>
              <c:numCache>
                <c:formatCode>General</c:formatCode>
                <c:ptCount val="84"/>
                <c:pt idx="0">
                  <c:v>-5</c:v>
                </c:pt>
                <c:pt idx="1">
                  <c:v>#N/A</c:v>
                </c:pt>
                <c:pt idx="2">
                  <c:v>-3.1999999999999957</c:v>
                </c:pt>
                <c:pt idx="3">
                  <c:v>-0.79999999999999716</c:v>
                </c:pt>
                <c:pt idx="4">
                  <c:v>-4.0999999999999979</c:v>
                </c:pt>
                <c:pt idx="5">
                  <c:v>-4.1999999999999993</c:v>
                </c:pt>
                <c:pt idx="6">
                  <c:v>-3</c:v>
                </c:pt>
                <c:pt idx="7">
                  <c:v>-2.1999999999999993</c:v>
                </c:pt>
                <c:pt idx="8">
                  <c:v>-0.5</c:v>
                </c:pt>
                <c:pt idx="9">
                  <c:v>-4.4000000000000021</c:v>
                </c:pt>
                <c:pt idx="10">
                  <c:v>-6.6000000000000014</c:v>
                </c:pt>
                <c:pt idx="11">
                  <c:v>-9.4999999999999964</c:v>
                </c:pt>
                <c:pt idx="12">
                  <c:v>-20.700000000000003</c:v>
                </c:pt>
                <c:pt idx="13">
                  <c:v>-41.4</c:v>
                </c:pt>
                <c:pt idx="14">
                  <c:v>-20.399999999999999</c:v>
                </c:pt>
                <c:pt idx="15">
                  <c:v>-9</c:v>
                </c:pt>
                <c:pt idx="16">
                  <c:v>#N/A</c:v>
                </c:pt>
                <c:pt idx="17">
                  <c:v>-7.8999999999999986</c:v>
                </c:pt>
                <c:pt idx="18">
                  <c:v>-12</c:v>
                </c:pt>
                <c:pt idx="19">
                  <c:v>-0.60000000000000142</c:v>
                </c:pt>
                <c:pt idx="20">
                  <c:v>-7.6999999999999993</c:v>
                </c:pt>
                <c:pt idx="21">
                  <c:v>-3</c:v>
                </c:pt>
                <c:pt idx="22">
                  <c:v>-5.1999999999999993</c:v>
                </c:pt>
                <c:pt idx="23">
                  <c:v>2.7000000000000028</c:v>
                </c:pt>
                <c:pt idx="24">
                  <c:v>0.30000000000000071</c:v>
                </c:pt>
                <c:pt idx="25">
                  <c:v>0.19999999999999929</c:v>
                </c:pt>
                <c:pt idx="26">
                  <c:v>0.27</c:v>
                </c:pt>
                <c:pt idx="27">
                  <c:v>0.10000000000000053</c:v>
                </c:pt>
                <c:pt idx="28">
                  <c:v>-357.5</c:v>
                </c:pt>
                <c:pt idx="29">
                  <c:v>7.8999999999999986</c:v>
                </c:pt>
                <c:pt idx="30">
                  <c:v>#N/A</c:v>
                </c:pt>
                <c:pt idx="31">
                  <c:v>#N/A</c:v>
                </c:pt>
                <c:pt idx="32">
                  <c:v>-8.6000000000000014</c:v>
                </c:pt>
                <c:pt idx="33">
                  <c:v>-0.70000000000000284</c:v>
                </c:pt>
                <c:pt idx="34">
                  <c:v>-7.8999999999999986</c:v>
                </c:pt>
                <c:pt idx="35">
                  <c:v>-11.800000000000004</c:v>
                </c:pt>
                <c:pt idx="36">
                  <c:v>-11.100000000000001</c:v>
                </c:pt>
                <c:pt idx="37">
                  <c:v>0</c:v>
                </c:pt>
                <c:pt idx="38">
                  <c:v>-13.200000000000003</c:v>
                </c:pt>
                <c:pt idx="39">
                  <c:v>-17.099999999999998</c:v>
                </c:pt>
                <c:pt idx="40">
                  <c:v>#N/A</c:v>
                </c:pt>
                <c:pt idx="41">
                  <c:v>#N/A</c:v>
                </c:pt>
                <c:pt idx="42">
                  <c:v>-6.4000000000000057</c:v>
                </c:pt>
                <c:pt idx="43">
                  <c:v>-7.7000000000000028</c:v>
                </c:pt>
                <c:pt idx="44">
                  <c:v>-3.4000000000000021</c:v>
                </c:pt>
                <c:pt idx="45">
                  <c:v>0.40000000000000568</c:v>
                </c:pt>
              </c:numCache>
            </c:numRef>
          </c:yVal>
          <c:smooth val="0"/>
          <c:extLst>
            <c:ext xmlns:c16="http://schemas.microsoft.com/office/drawing/2014/chart" uri="{C3380CC4-5D6E-409C-BE32-E72D297353CC}">
              <c16:uniqueId val="{00000000-4346-4D18-899E-8662A43CA641}"/>
            </c:ext>
          </c:extLst>
        </c:ser>
        <c:dLbls>
          <c:showLegendKey val="0"/>
          <c:showVal val="0"/>
          <c:showCatName val="0"/>
          <c:showSerName val="0"/>
          <c:showPercent val="0"/>
          <c:showBubbleSize val="0"/>
        </c:dLbls>
        <c:axId val="1674349024"/>
        <c:axId val="1674541008"/>
      </c:scatterChart>
      <c:valAx>
        <c:axId val="1674349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41008"/>
        <c:crosses val="autoZero"/>
        <c:crossBetween val="midCat"/>
      </c:valAx>
      <c:valAx>
        <c:axId val="1674541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4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EMC!$OE$1</c:f>
              <c:strCache>
                <c:ptCount val="1"/>
                <c:pt idx="0">
                  <c:v>TSS (mg/L)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EMC!$OE$2:$OE$85</c:f>
              <c:numCache>
                <c:formatCode>General</c:formatCode>
                <c:ptCount val="84"/>
                <c:pt idx="0">
                  <c:v>2.147954725</c:v>
                </c:pt>
                <c:pt idx="1">
                  <c:v>#N/A</c:v>
                </c:pt>
                <c:pt idx="2">
                  <c:v>-0.19263373099999992</c:v>
                </c:pt>
                <c:pt idx="3">
                  <c:v>1.0417036080000006</c:v>
                </c:pt>
                <c:pt idx="4">
                  <c:v>-0.51940324999999998</c:v>
                </c:pt>
                <c:pt idx="5">
                  <c:v>1.9186402720000002</c:v>
                </c:pt>
                <c:pt idx="6">
                  <c:v>0.88990255500000015</c:v>
                </c:pt>
                <c:pt idx="7">
                  <c:v>2.8995631309999998</c:v>
                </c:pt>
                <c:pt idx="8">
                  <c:v>9.6276573250000013</c:v>
                </c:pt>
                <c:pt idx="9">
                  <c:v>-0.59894812099999983</c:v>
                </c:pt>
                <c:pt idx="10">
                  <c:v>-1.5402406020000003</c:v>
                </c:pt>
                <c:pt idx="11">
                  <c:v>12.004787019</c:v>
                </c:pt>
                <c:pt idx="12">
                  <c:v>38.741183197999995</c:v>
                </c:pt>
                <c:pt idx="13">
                  <c:v>4.6910791880000007</c:v>
                </c:pt>
                <c:pt idx="14">
                  <c:v>-0.90092635000000021</c:v>
                </c:pt>
                <c:pt idx="15">
                  <c:v>0.44669607900000008</c:v>
                </c:pt>
                <c:pt idx="16">
                  <c:v>#N/A</c:v>
                </c:pt>
                <c:pt idx="17">
                  <c:v>1.7743653250000002</c:v>
                </c:pt>
                <c:pt idx="18">
                  <c:v>4.8792731189999996</c:v>
                </c:pt>
                <c:pt idx="19">
                  <c:v>3.6651963519999997</c:v>
                </c:pt>
                <c:pt idx="20">
                  <c:v>-4.7119616999999892E-2</c:v>
                </c:pt>
                <c:pt idx="21">
                  <c:v>24.823241285999998</c:v>
                </c:pt>
                <c:pt idx="22">
                  <c:v>11.130333332999999</c:v>
                </c:pt>
                <c:pt idx="23">
                  <c:v>-3.7925128210000008</c:v>
                </c:pt>
                <c:pt idx="24">
                  <c:v>0.1011884059999999</c:v>
                </c:pt>
                <c:pt idx="25">
                  <c:v>-0.87617839700000344</c:v>
                </c:pt>
                <c:pt idx="26">
                  <c:v>-0.718799999999999</c:v>
                </c:pt>
                <c:pt idx="27">
                  <c:v>#N/A</c:v>
                </c:pt>
                <c:pt idx="28">
                  <c:v>#N/A</c:v>
                </c:pt>
                <c:pt idx="29">
                  <c:v>#N/A</c:v>
                </c:pt>
                <c:pt idx="30">
                  <c:v>#N/A</c:v>
                </c:pt>
                <c:pt idx="31">
                  <c:v>-3.7040370246459191</c:v>
                </c:pt>
                <c:pt idx="32">
                  <c:v>#N/A</c:v>
                </c:pt>
                <c:pt idx="33">
                  <c:v>#N/A</c:v>
                </c:pt>
                <c:pt idx="34">
                  <c:v>-0.96775757575758048</c:v>
                </c:pt>
                <c:pt idx="35">
                  <c:v>-0.63050000000000495</c:v>
                </c:pt>
                <c:pt idx="36">
                  <c:v>#N/A</c:v>
                </c:pt>
                <c:pt idx="37">
                  <c:v>#N/A</c:v>
                </c:pt>
                <c:pt idx="38">
                  <c:v>-0.11743255338191982</c:v>
                </c:pt>
                <c:pt idx="39">
                  <c:v>0.14046778018872552</c:v>
                </c:pt>
                <c:pt idx="40">
                  <c:v>#N/A</c:v>
                </c:pt>
                <c:pt idx="41">
                  <c:v>#N/A</c:v>
                </c:pt>
                <c:pt idx="42">
                  <c:v>-1.3761216293746448</c:v>
                </c:pt>
                <c:pt idx="43">
                  <c:v>-0.31664418604651706</c:v>
                </c:pt>
                <c:pt idx="44">
                  <c:v>2.2935511363636358</c:v>
                </c:pt>
                <c:pt idx="45">
                  <c:v>#N/A</c:v>
                </c:pt>
              </c:numCache>
            </c:numRef>
          </c:yVal>
          <c:smooth val="0"/>
          <c:extLst>
            <c:ext xmlns:c16="http://schemas.microsoft.com/office/drawing/2014/chart" uri="{C3380CC4-5D6E-409C-BE32-E72D297353CC}">
              <c16:uniqueId val="{00000000-F8AB-41CA-9557-01792138304C}"/>
            </c:ext>
          </c:extLst>
        </c:ser>
        <c:dLbls>
          <c:showLegendKey val="0"/>
          <c:showVal val="0"/>
          <c:showCatName val="0"/>
          <c:showSerName val="0"/>
          <c:showPercent val="0"/>
          <c:showBubbleSize val="0"/>
        </c:dLbls>
        <c:axId val="1674327824"/>
        <c:axId val="1674538512"/>
      </c:scatterChart>
      <c:valAx>
        <c:axId val="1674327824"/>
        <c:scaling>
          <c:orientation val="minMax"/>
          <c:max val="0.2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38512"/>
        <c:crosses val="autoZero"/>
        <c:crossBetween val="midCat"/>
      </c:valAx>
      <c:valAx>
        <c:axId val="1674538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27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EMC!$OI$1</c:f>
              <c:strCache>
                <c:ptCount val="1"/>
                <c:pt idx="0">
                  <c:v>DOC (mg/L)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EMC!$OI$2:$OI$85</c:f>
              <c:numCache>
                <c:formatCode>General</c:formatCode>
                <c:ptCount val="84"/>
                <c:pt idx="0">
                  <c:v>-0.52000000000000024</c:v>
                </c:pt>
                <c:pt idx="1">
                  <c:v>#N/A</c:v>
                </c:pt>
                <c:pt idx="2">
                  <c:v>2.0000000000000018E-2</c:v>
                </c:pt>
                <c:pt idx="3">
                  <c:v>#N/A</c:v>
                </c:pt>
                <c:pt idx="4">
                  <c:v>-0.34000000000000008</c:v>
                </c:pt>
                <c:pt idx="5">
                  <c:v>0.1100000000000001</c:v>
                </c:pt>
                <c:pt idx="6">
                  <c:v>3.0000000000000027E-2</c:v>
                </c:pt>
                <c:pt idx="7">
                  <c:v>3.8999999999999924E-2</c:v>
                </c:pt>
                <c:pt idx="8">
                  <c:v>-1.0000000000000009E-2</c:v>
                </c:pt>
                <c:pt idx="9">
                  <c:v>-1.2000000000000011E-2</c:v>
                </c:pt>
                <c:pt idx="10">
                  <c:v>1.6000000000000014E-2</c:v>
                </c:pt>
                <c:pt idx="11">
                  <c:v>-2.6000000000000023E-2</c:v>
                </c:pt>
                <c:pt idx="12">
                  <c:v>-0.40900000000000003</c:v>
                </c:pt>
                <c:pt idx="13">
                  <c:v>-1.306</c:v>
                </c:pt>
                <c:pt idx="14">
                  <c:v>-0.41099999999999981</c:v>
                </c:pt>
                <c:pt idx="15">
                  <c:v>2.0000000000000018E-2</c:v>
                </c:pt>
                <c:pt idx="16">
                  <c:v>#N/A</c:v>
                </c:pt>
                <c:pt idx="17">
                  <c:v>-0.23900000000000032</c:v>
                </c:pt>
                <c:pt idx="18">
                  <c:v>-1.3030000000000002</c:v>
                </c:pt>
                <c:pt idx="19">
                  <c:v>-0.27</c:v>
                </c:pt>
                <c:pt idx="20">
                  <c:v>-0.5596000000000001</c:v>
                </c:pt>
                <c:pt idx="21">
                  <c:v>0.25970000000000004</c:v>
                </c:pt>
                <c:pt idx="22">
                  <c:v>0.89829999999999988</c:v>
                </c:pt>
                <c:pt idx="23">
                  <c:v>-0.80779999999999985</c:v>
                </c:pt>
                <c:pt idx="24">
                  <c:v>0.12290000000000001</c:v>
                </c:pt>
                <c:pt idx="25">
                  <c:v>0.21049999999999991</c:v>
                </c:pt>
                <c:pt idx="26">
                  <c:v>-0.21107155750244844</c:v>
                </c:pt>
                <c:pt idx="27">
                  <c:v>#N/A</c:v>
                </c:pt>
                <c:pt idx="28">
                  <c:v>#N/A</c:v>
                </c:pt>
                <c:pt idx="29">
                  <c:v>#N/A</c:v>
                </c:pt>
                <c:pt idx="30">
                  <c:v>#N/A</c:v>
                </c:pt>
                <c:pt idx="31">
                  <c:v>-0.30869103031734091</c:v>
                </c:pt>
                <c:pt idx="32">
                  <c:v>1.1550474394484058</c:v>
                </c:pt>
                <c:pt idx="33">
                  <c:v>-1.0695975013259473</c:v>
                </c:pt>
                <c:pt idx="34">
                  <c:v>-4.9109159840493355E-2</c:v>
                </c:pt>
                <c:pt idx="35">
                  <c:v>0.67090096745521355</c:v>
                </c:pt>
                <c:pt idx="36">
                  <c:v>2.9023513459999997</c:v>
                </c:pt>
                <c:pt idx="37">
                  <c:v>-3.8612246819999996</c:v>
                </c:pt>
                <c:pt idx="38">
                  <c:v>-0.49928718099999991</c:v>
                </c:pt>
                <c:pt idx="39">
                  <c:v>1.3533805200000002</c:v>
                </c:pt>
                <c:pt idx="40">
                  <c:v>#N/A</c:v>
                </c:pt>
                <c:pt idx="41">
                  <c:v>#N/A</c:v>
                </c:pt>
                <c:pt idx="42">
                  <c:v>-0.91574626999999986</c:v>
                </c:pt>
                <c:pt idx="43">
                  <c:v>-0.73078594299999988</c:v>
                </c:pt>
                <c:pt idx="44">
                  <c:v>-0.44627355099999999</c:v>
                </c:pt>
                <c:pt idx="45">
                  <c:v>#N/A</c:v>
                </c:pt>
              </c:numCache>
            </c:numRef>
          </c:yVal>
          <c:smooth val="0"/>
          <c:extLst>
            <c:ext xmlns:c16="http://schemas.microsoft.com/office/drawing/2014/chart" uri="{C3380CC4-5D6E-409C-BE32-E72D297353CC}">
              <c16:uniqueId val="{00000000-DA64-4030-B5B0-45D8C5834ABF}"/>
            </c:ext>
          </c:extLst>
        </c:ser>
        <c:dLbls>
          <c:showLegendKey val="0"/>
          <c:showVal val="0"/>
          <c:showCatName val="0"/>
          <c:showSerName val="0"/>
          <c:showPercent val="0"/>
          <c:showBubbleSize val="0"/>
        </c:dLbls>
        <c:axId val="1612710464"/>
        <c:axId val="1674524784"/>
      </c:scatterChart>
      <c:valAx>
        <c:axId val="1612710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24784"/>
        <c:crosses val="autoZero"/>
        <c:crossBetween val="midCat"/>
      </c:valAx>
      <c:valAx>
        <c:axId val="1674524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a:t>
                </a:r>
                <a:r>
                  <a:rPr lang="en-US" baseline="0"/>
                  <a:t> Carbon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7104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EMC!$NX$1</c:f>
              <c:strCache>
                <c:ptCount val="1"/>
                <c:pt idx="0">
                  <c:v>pH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EMC!$NX$2:$NX$85</c:f>
              <c:numCache>
                <c:formatCode>General</c:formatCode>
                <c:ptCount val="84"/>
                <c:pt idx="0">
                  <c:v>-0.20000000000000107</c:v>
                </c:pt>
                <c:pt idx="1">
                  <c:v>#N/A</c:v>
                </c:pt>
                <c:pt idx="2">
                  <c:v>-3.9999999999999147E-2</c:v>
                </c:pt>
                <c:pt idx="3">
                  <c:v>-0.30999999999999961</c:v>
                </c:pt>
                <c:pt idx="4">
                  <c:v>0.16999999999999993</c:v>
                </c:pt>
                <c:pt idx="5">
                  <c:v>-3.0000000000001137E-2</c:v>
                </c:pt>
                <c:pt idx="6">
                  <c:v>-0.1899999999999995</c:v>
                </c:pt>
                <c:pt idx="7">
                  <c:v>-2.000000000000135E-2</c:v>
                </c:pt>
                <c:pt idx="8">
                  <c:v>-8.0000000000000071E-2</c:v>
                </c:pt>
                <c:pt idx="9">
                  <c:v>-0.11999999999999922</c:v>
                </c:pt>
                <c:pt idx="10">
                  <c:v>-9.9999999999999645E-2</c:v>
                </c:pt>
                <c:pt idx="11">
                  <c:v>0.44999999999999929</c:v>
                </c:pt>
                <c:pt idx="12">
                  <c:v>-0.16999999999999993</c:v>
                </c:pt>
                <c:pt idx="13">
                  <c:v>-0.82000000000000028</c:v>
                </c:pt>
                <c:pt idx="14">
                  <c:v>-1.5400000000000009</c:v>
                </c:pt>
                <c:pt idx="15">
                  <c:v>-0.80999999999999961</c:v>
                </c:pt>
                <c:pt idx="16">
                  <c:v>#N/A</c:v>
                </c:pt>
                <c:pt idx="17">
                  <c:v>#N/A</c:v>
                </c:pt>
                <c:pt idx="18">
                  <c:v>-7.0000000000000284E-2</c:v>
                </c:pt>
                <c:pt idx="19">
                  <c:v>9.9999999999997868E-3</c:v>
                </c:pt>
                <c:pt idx="20">
                  <c:v>0</c:v>
                </c:pt>
                <c:pt idx="21">
                  <c:v>-4.0000000000000924E-2</c:v>
                </c:pt>
                <c:pt idx="22">
                  <c:v>0.29999999999999893</c:v>
                </c:pt>
                <c:pt idx="23">
                  <c:v>#N/A</c:v>
                </c:pt>
                <c:pt idx="24">
                  <c:v>#N/A</c:v>
                </c:pt>
                <c:pt idx="25">
                  <c:v>#N/A</c:v>
                </c:pt>
                <c:pt idx="26">
                  <c:v>#N/A</c:v>
                </c:pt>
                <c:pt idx="27">
                  <c:v>9.9999999999997868E-3</c:v>
                </c:pt>
                <c:pt idx="28">
                  <c:v>#N/A</c:v>
                </c:pt>
                <c:pt idx="29">
                  <c:v>7.0000000000000284E-2</c:v>
                </c:pt>
                <c:pt idx="30">
                  <c:v>#N/A</c:v>
                </c:pt>
                <c:pt idx="31">
                  <c:v>-9.9999999999997868E-3</c:v>
                </c:pt>
                <c:pt idx="32">
                  <c:v>-0.15000000000000036</c:v>
                </c:pt>
                <c:pt idx="33">
                  <c:v>#N/A</c:v>
                </c:pt>
                <c:pt idx="34">
                  <c:v>-0.10999999999999943</c:v>
                </c:pt>
                <c:pt idx="35">
                  <c:v>-5.0000000000000711E-2</c:v>
                </c:pt>
                <c:pt idx="36">
                  <c:v>-8.0000000000000071E-2</c:v>
                </c:pt>
                <c:pt idx="37">
                  <c:v>#N/A</c:v>
                </c:pt>
                <c:pt idx="38">
                  <c:v>-0.25999999999999979</c:v>
                </c:pt>
                <c:pt idx="39">
                  <c:v>-0.45000000000000107</c:v>
                </c:pt>
                <c:pt idx="40">
                  <c:v>#N/A</c:v>
                </c:pt>
                <c:pt idx="41">
                  <c:v>#N/A</c:v>
                </c:pt>
                <c:pt idx="42">
                  <c:v>#N/A</c:v>
                </c:pt>
                <c:pt idx="43">
                  <c:v>-0.27999999999999936</c:v>
                </c:pt>
                <c:pt idx="44">
                  <c:v>-1.9999999999999574E-2</c:v>
                </c:pt>
                <c:pt idx="45">
                  <c:v>-4.0000000000000924E-2</c:v>
                </c:pt>
              </c:numCache>
            </c:numRef>
          </c:yVal>
          <c:smooth val="0"/>
          <c:extLst>
            <c:ext xmlns:c16="http://schemas.microsoft.com/office/drawing/2014/chart" uri="{C3380CC4-5D6E-409C-BE32-E72D297353CC}">
              <c16:uniqueId val="{00000000-25A2-4F37-80BF-A6E7D74E94BD}"/>
            </c:ext>
          </c:extLst>
        </c:ser>
        <c:dLbls>
          <c:showLegendKey val="0"/>
          <c:showVal val="0"/>
          <c:showCatName val="0"/>
          <c:showSerName val="0"/>
          <c:showPercent val="0"/>
          <c:showBubbleSize val="0"/>
        </c:dLbls>
        <c:axId val="1674258624"/>
        <c:axId val="1674522704"/>
      </c:scatterChart>
      <c:valAx>
        <c:axId val="1674258624"/>
        <c:scaling>
          <c:orientation val="minMax"/>
          <c:max val="0.4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 (cms)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522704"/>
        <c:crosses val="autoZero"/>
        <c:crossBetween val="midCat"/>
      </c:valAx>
      <c:valAx>
        <c:axId val="1674522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58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Deer's 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EMC!$NY$1</c:f>
              <c:strCache>
                <c:ptCount val="1"/>
                <c:pt idx="0">
                  <c:v>Conductivity (us/cm) Diff</c:v>
                </c:pt>
              </c:strCache>
            </c:strRef>
          </c:tx>
          <c:spPr>
            <a:ln w="19050" cap="rnd">
              <a:noFill/>
              <a:round/>
            </a:ln>
            <a:effectLst/>
          </c:spPr>
          <c:marker>
            <c:symbol val="circle"/>
            <c:size val="5"/>
            <c:spPr>
              <a:solidFill>
                <a:schemeClr val="tx1"/>
              </a:solidFill>
              <a:ln w="9525">
                <a:solidFill>
                  <a:schemeClr val="tx1"/>
                </a:solidFill>
              </a:ln>
              <a:effectLst/>
            </c:spPr>
          </c:marker>
          <c:xVal>
            <c:numRef>
              <c:f>EMC!$NW$2:$NW$85</c:f>
              <c:numCache>
                <c:formatCode>0.00</c:formatCode>
                <c:ptCount val="84"/>
                <c:pt idx="0">
                  <c:v>1.8119532951679927E-2</c:v>
                </c:pt>
                <c:pt idx="1">
                  <c:v>0.12097840568244898</c:v>
                </c:pt>
                <c:pt idx="2">
                  <c:v>0.10002918754401909</c:v>
                </c:pt>
                <c:pt idx="3">
                  <c:v>0.14143542893808686</c:v>
                </c:pt>
                <c:pt idx="4">
                  <c:v>8.9734589082878596E-2</c:v>
                </c:pt>
                <c:pt idx="5">
                  <c:v>0.10002918754401909</c:v>
                </c:pt>
                <c:pt idx="6">
                  <c:v>9.4583591503089814E-2</c:v>
                </c:pt>
                <c:pt idx="7">
                  <c:v>8.9734589082878596E-2</c:v>
                </c:pt>
                <c:pt idx="8">
                  <c:v>0.16203973198784552</c:v>
                </c:pt>
                <c:pt idx="9">
                  <c:v>0.11203562807773496</c:v>
                </c:pt>
                <c:pt idx="10">
                  <c:v>7.5969404574301083E-2</c:v>
                </c:pt>
                <c:pt idx="11">
                  <c:v>1.8211019585196983E-2</c:v>
                </c:pt>
                <c:pt idx="12">
                  <c:v>3.3442848635335796E-3</c:v>
                </c:pt>
                <c:pt idx="13">
                  <c:v>7.1803635387159963E-5</c:v>
                </c:pt>
                <c:pt idx="14">
                  <c:v>4.2465200975383569E-3</c:v>
                </c:pt>
                <c:pt idx="15">
                  <c:v>9.4583591503089814E-2</c:v>
                </c:pt>
                <c:pt idx="16">
                  <c:v>2.1048426753597808E-4</c:v>
                </c:pt>
                <c:pt idx="17">
                  <c:v>1.2668449749776821E-2</c:v>
                </c:pt>
                <c:pt idx="18">
                  <c:v>2.2268997657237211E-2</c:v>
                </c:pt>
                <c:pt idx="19">
                  <c:v>0.12660809608266216</c:v>
                </c:pt>
                <c:pt idx="20">
                  <c:v>0.10002918754401909</c:v>
                </c:pt>
                <c:pt idx="21">
                  <c:v>5.2014952433915761E-2</c:v>
                </c:pt>
                <c:pt idx="22">
                  <c:v>5.8490772483308244E-2</c:v>
                </c:pt>
                <c:pt idx="23">
                  <c:v>0.21034481142589581</c:v>
                </c:pt>
                <c:pt idx="24">
                  <c:v>6.5764276113625036E-2</c:v>
                </c:pt>
                <c:pt idx="25">
                  <c:v>8.3104879522682945E-2</c:v>
                </c:pt>
                <c:pt idx="26">
                  <c:v>6.5764276113625036E-2</c:v>
                </c:pt>
                <c:pt idx="27">
                  <c:v>5.8490772483308244E-2</c:v>
                </c:pt>
                <c:pt idx="28">
                  <c:v>0.41714639999996622</c:v>
                </c:pt>
                <c:pt idx="29">
                  <c:v>0.41714639999996622</c:v>
                </c:pt>
                <c:pt idx="30">
                  <c:v>0.29464379999996587</c:v>
                </c:pt>
                <c:pt idx="31">
                  <c:v>0.10496358153007375</c:v>
                </c:pt>
                <c:pt idx="32">
                  <c:v>5.8490772483308244E-2</c:v>
                </c:pt>
                <c:pt idx="33">
                  <c:v>0.1179399318444142</c:v>
                </c:pt>
                <c:pt idx="34">
                  <c:v>7.3932670175018964E-2</c:v>
                </c:pt>
                <c:pt idx="35">
                  <c:v>5.8490772483308244E-2</c:v>
                </c:pt>
                <c:pt idx="36">
                  <c:v>2.8872279811212632E-2</c:v>
                </c:pt>
                <c:pt idx="37">
                  <c:v>1.6384988399998821</c:v>
                </c:pt>
                <c:pt idx="38">
                  <c:v>2.5655500507357876E-2</c:v>
                </c:pt>
                <c:pt idx="39">
                  <c:v>0</c:v>
                </c:pt>
                <c:pt idx="40">
                  <c:v>0</c:v>
                </c:pt>
                <c:pt idx="41">
                  <c:v>0</c:v>
                </c:pt>
                <c:pt idx="42">
                  <c:v>8.3104879522682945E-2</c:v>
                </c:pt>
                <c:pt idx="43">
                  <c:v>6.9352226606750464E-3</c:v>
                </c:pt>
                <c:pt idx="44">
                  <c:v>9.3402944223193132E-2</c:v>
                </c:pt>
                <c:pt idx="45">
                  <c:v>0.16718362285179159</c:v>
                </c:pt>
              </c:numCache>
            </c:numRef>
          </c:xVal>
          <c:yVal>
            <c:numRef>
              <c:f>EMC!$NY$2:$NY$85</c:f>
              <c:numCache>
                <c:formatCode>General</c:formatCode>
                <c:ptCount val="84"/>
                <c:pt idx="0">
                  <c:v>2</c:v>
                </c:pt>
                <c:pt idx="1">
                  <c:v>#N/A</c:v>
                </c:pt>
                <c:pt idx="2">
                  <c:v>-28</c:v>
                </c:pt>
                <c:pt idx="3">
                  <c:v>116</c:v>
                </c:pt>
                <c:pt idx="4">
                  <c:v>52</c:v>
                </c:pt>
                <c:pt idx="5">
                  <c:v>52</c:v>
                </c:pt>
                <c:pt idx="6">
                  <c:v>8</c:v>
                </c:pt>
                <c:pt idx="7">
                  <c:v>-140</c:v>
                </c:pt>
                <c:pt idx="8">
                  <c:v>-17</c:v>
                </c:pt>
                <c:pt idx="9">
                  <c:v>-24</c:v>
                </c:pt>
                <c:pt idx="10">
                  <c:v>39</c:v>
                </c:pt>
                <c:pt idx="11">
                  <c:v>57</c:v>
                </c:pt>
                <c:pt idx="12">
                  <c:v>35</c:v>
                </c:pt>
                <c:pt idx="13">
                  <c:v>150</c:v>
                </c:pt>
                <c:pt idx="14">
                  <c:v>16</c:v>
                </c:pt>
                <c:pt idx="15">
                  <c:v>-10</c:v>
                </c:pt>
                <c:pt idx="16">
                  <c:v>#N/A</c:v>
                </c:pt>
                <c:pt idx="17">
                  <c:v>#N/A</c:v>
                </c:pt>
                <c:pt idx="18">
                  <c:v>13</c:v>
                </c:pt>
                <c:pt idx="19">
                  <c:v>26</c:v>
                </c:pt>
                <c:pt idx="20">
                  <c:v>-20</c:v>
                </c:pt>
                <c:pt idx="21">
                  <c:v>-18</c:v>
                </c:pt>
                <c:pt idx="22">
                  <c:v>56</c:v>
                </c:pt>
                <c:pt idx="23">
                  <c:v>#N/A</c:v>
                </c:pt>
                <c:pt idx="24">
                  <c:v>#N/A</c:v>
                </c:pt>
                <c:pt idx="25">
                  <c:v>#N/A</c:v>
                </c:pt>
                <c:pt idx="26">
                  <c:v>#N/A</c:v>
                </c:pt>
                <c:pt idx="27">
                  <c:v>-7</c:v>
                </c:pt>
                <c:pt idx="28">
                  <c:v>#N/A</c:v>
                </c:pt>
                <c:pt idx="29">
                  <c:v>-34</c:v>
                </c:pt>
                <c:pt idx="30">
                  <c:v>#N/A</c:v>
                </c:pt>
                <c:pt idx="31">
                  <c:v>-1</c:v>
                </c:pt>
                <c:pt idx="32">
                  <c:v>-1</c:v>
                </c:pt>
                <c:pt idx="33">
                  <c:v>#N/A</c:v>
                </c:pt>
                <c:pt idx="34">
                  <c:v>-5</c:v>
                </c:pt>
                <c:pt idx="35">
                  <c:v>-46</c:v>
                </c:pt>
                <c:pt idx="36">
                  <c:v>-48</c:v>
                </c:pt>
                <c:pt idx="37">
                  <c:v>#N/A</c:v>
                </c:pt>
                <c:pt idx="38">
                  <c:v>12</c:v>
                </c:pt>
                <c:pt idx="39">
                  <c:v>10</c:v>
                </c:pt>
                <c:pt idx="40">
                  <c:v>#N/A</c:v>
                </c:pt>
                <c:pt idx="41">
                  <c:v>#N/A</c:v>
                </c:pt>
                <c:pt idx="42">
                  <c:v>#N/A</c:v>
                </c:pt>
                <c:pt idx="43">
                  <c:v>2</c:v>
                </c:pt>
                <c:pt idx="44">
                  <c:v>-25</c:v>
                </c:pt>
                <c:pt idx="45">
                  <c:v>#N/A</c:v>
                </c:pt>
              </c:numCache>
            </c:numRef>
          </c:yVal>
          <c:smooth val="0"/>
          <c:extLst>
            <c:ext xmlns:c16="http://schemas.microsoft.com/office/drawing/2014/chart" uri="{C3380CC4-5D6E-409C-BE32-E72D297353CC}">
              <c16:uniqueId val="{00000000-2DA7-45FC-ADD6-51C8C852285F}"/>
            </c:ext>
          </c:extLst>
        </c:ser>
        <c:dLbls>
          <c:showLegendKey val="0"/>
          <c:showVal val="0"/>
          <c:showCatName val="0"/>
          <c:showSerName val="0"/>
          <c:showPercent val="0"/>
          <c:showBubbleSize val="0"/>
        </c:dLbls>
        <c:axId val="1674181024"/>
        <c:axId val="1674499824"/>
      </c:scatterChart>
      <c:valAx>
        <c:axId val="1674181024"/>
        <c:scaling>
          <c:orientation val="minMax"/>
          <c:max val="0.4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Discharge</a:t>
                </a:r>
                <a:r>
                  <a:rPr lang="en-US" baseline="0"/>
                  <a:t> (cms)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99824"/>
        <c:crosses val="autoZero"/>
        <c:crossBetween val="midCat"/>
      </c:valAx>
      <c:valAx>
        <c:axId val="1674499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1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Data'!$B$1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Data'!$B$2:$B$50</c:f>
              <c:numCache>
                <c:formatCode>General</c:formatCode>
                <c:ptCount val="49"/>
                <c:pt idx="0">
                  <c:v>-5.0000000000000711E-2</c:v>
                </c:pt>
                <c:pt idx="1">
                  <c:v>-6.0000000000000497E-2</c:v>
                </c:pt>
                <c:pt idx="2">
                  <c:v>0.25999999999999979</c:v>
                </c:pt>
                <c:pt idx="3">
                  <c:v>0.32999999999999918</c:v>
                </c:pt>
                <c:pt idx="4">
                  <c:v>1.9999999999999574E-2</c:v>
                </c:pt>
                <c:pt idx="5">
                  <c:v>0.40000000000000036</c:v>
                </c:pt>
                <c:pt idx="6">
                  <c:v>-0.6899999999999995</c:v>
                </c:pt>
                <c:pt idx="7">
                  <c:v>0.24000000000000021</c:v>
                </c:pt>
                <c:pt idx="8">
                  <c:v>-0.16999999999999993</c:v>
                </c:pt>
                <c:pt idx="9">
                  <c:v>-7.0000000000000284E-2</c:v>
                </c:pt>
                <c:pt idx="10">
                  <c:v>2.000000000000135E-2</c:v>
                </c:pt>
                <c:pt idx="11">
                  <c:v>1.9999999999999574E-2</c:v>
                </c:pt>
                <c:pt idx="12">
                  <c:v>3.0000000000001137E-2</c:v>
                </c:pt>
                <c:pt idx="13">
                  <c:v>-5.0000000000000711E-2</c:v>
                </c:pt>
                <c:pt idx="14">
                  <c:v>-0.77999999999999936</c:v>
                </c:pt>
                <c:pt idx="15">
                  <c:v>0.63999999999999968</c:v>
                </c:pt>
                <c:pt idx="16">
                  <c:v>#N/A</c:v>
                </c:pt>
                <c:pt idx="17">
                  <c:v>#N/A</c:v>
                </c:pt>
                <c:pt idx="18">
                  <c:v>-6.0000000000000497E-2</c:v>
                </c:pt>
                <c:pt idx="19">
                  <c:v>-0.21000000000000085</c:v>
                </c:pt>
                <c:pt idx="20">
                  <c:v>-0.22000000000000064</c:v>
                </c:pt>
                <c:pt idx="21">
                  <c:v>-8.0000000000000071E-2</c:v>
                </c:pt>
                <c:pt idx="22">
                  <c:v>-0.25</c:v>
                </c:pt>
                <c:pt idx="23">
                  <c:v>#N/A</c:v>
                </c:pt>
                <c:pt idx="24">
                  <c:v>#N/A</c:v>
                </c:pt>
                <c:pt idx="25">
                  <c:v>#N/A</c:v>
                </c:pt>
                <c:pt idx="26">
                  <c:v>#N/A</c:v>
                </c:pt>
                <c:pt idx="27">
                  <c:v>-9.9999999999999645E-2</c:v>
                </c:pt>
                <c:pt idx="28">
                  <c:v>#N/A</c:v>
                </c:pt>
                <c:pt idx="29">
                  <c:v>-0.13999999999999879</c:v>
                </c:pt>
                <c:pt idx="30">
                  <c:v>#N/A</c:v>
                </c:pt>
                <c:pt idx="31">
                  <c:v>-7.0000000000000284E-2</c:v>
                </c:pt>
                <c:pt idx="32">
                  <c:v>-0.16000000000000014</c:v>
                </c:pt>
                <c:pt idx="33">
                  <c:v>#N/A</c:v>
                </c:pt>
                <c:pt idx="34">
                  <c:v>-2.9999999999999361E-2</c:v>
                </c:pt>
                <c:pt idx="35">
                  <c:v>-7.0000000000000284E-2</c:v>
                </c:pt>
                <c:pt idx="36">
                  <c:v>-7.0000000000000284E-2</c:v>
                </c:pt>
                <c:pt idx="37">
                  <c:v>#N/A</c:v>
                </c:pt>
                <c:pt idx="38">
                  <c:v>-9.9999999999997868E-3</c:v>
                </c:pt>
                <c:pt idx="39">
                  <c:v>-0.17999999999999972</c:v>
                </c:pt>
                <c:pt idx="40">
                  <c:v>#N/A</c:v>
                </c:pt>
                <c:pt idx="41">
                  <c:v>#N/A</c:v>
                </c:pt>
                <c:pt idx="42">
                  <c:v>#N/A</c:v>
                </c:pt>
                <c:pt idx="43">
                  <c:v>3.0000000000001137E-2</c:v>
                </c:pt>
                <c:pt idx="44">
                  <c:v>-0.21999999999999886</c:v>
                </c:pt>
                <c:pt idx="45">
                  <c:v>-0.13000000000000078</c:v>
                </c:pt>
              </c:numCache>
            </c:numRef>
          </c:val>
          <c:smooth val="0"/>
          <c:extLst>
            <c:ext xmlns:c16="http://schemas.microsoft.com/office/drawing/2014/chart" uri="{C3380CC4-5D6E-409C-BE32-E72D297353CC}">
              <c16:uniqueId val="{00000000-5D08-437C-8B26-423E1A53AFE7}"/>
            </c:ext>
          </c:extLst>
        </c:ser>
        <c:ser>
          <c:idx val="1"/>
          <c:order val="1"/>
          <c:tx>
            <c:strRef>
              <c:f>'Box Plot Data'!$L$1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Data'!$L$2:$L$50</c:f>
              <c:numCache>
                <c:formatCode>General</c:formatCode>
                <c:ptCount val="49"/>
                <c:pt idx="0">
                  <c:v>#N/A</c:v>
                </c:pt>
                <c:pt idx="1">
                  <c:v>0.21999999999999886</c:v>
                </c:pt>
                <c:pt idx="2">
                  <c:v>-0.14000000000000057</c:v>
                </c:pt>
                <c:pt idx="3">
                  <c:v>-8.0000000000000071E-2</c:v>
                </c:pt>
                <c:pt idx="4">
                  <c:v>1.1899999999999995</c:v>
                </c:pt>
                <c:pt idx="5">
                  <c:v>8.0000000000000071E-2</c:v>
                </c:pt>
                <c:pt idx="6">
                  <c:v>9.9999999999997868E-3</c:v>
                </c:pt>
                <c:pt idx="7">
                  <c:v>9.9999999999999645E-2</c:v>
                </c:pt>
                <c:pt idx="8">
                  <c:v>0.21999999999999975</c:v>
                </c:pt>
                <c:pt idx="9">
                  <c:v>-0.44000000000000128</c:v>
                </c:pt>
                <c:pt idx="10">
                  <c:v>5.9999999999998721E-2</c:v>
                </c:pt>
                <c:pt idx="11">
                  <c:v>0.17999999999999972</c:v>
                </c:pt>
                <c:pt idx="12">
                  <c:v>#N/A</c:v>
                </c:pt>
                <c:pt idx="13">
                  <c:v>0.4399999999999995</c:v>
                </c:pt>
                <c:pt idx="14">
                  <c:v>-1.4000000000000004</c:v>
                </c:pt>
                <c:pt idx="15">
                  <c:v>0.1800000000000006</c:v>
                </c:pt>
                <c:pt idx="16">
                  <c:v>#N/A</c:v>
                </c:pt>
                <c:pt idx="17">
                  <c:v>#N/A</c:v>
                </c:pt>
                <c:pt idx="18">
                  <c:v>0.29000000000000092</c:v>
                </c:pt>
                <c:pt idx="19">
                  <c:v>0.12000000000000099</c:v>
                </c:pt>
                <c:pt idx="20">
                  <c:v>0.11999999999999922</c:v>
                </c:pt>
                <c:pt idx="21">
                  <c:v>0.48000000000000043</c:v>
                </c:pt>
                <c:pt idx="22">
                  <c:v>0.38000000000000078</c:v>
                </c:pt>
                <c:pt idx="23">
                  <c:v>#N/A</c:v>
                </c:pt>
                <c:pt idx="24">
                  <c:v>#N/A</c:v>
                </c:pt>
                <c:pt idx="25">
                  <c:v>#N/A</c:v>
                </c:pt>
                <c:pt idx="26">
                  <c:v>#N/A</c:v>
                </c:pt>
                <c:pt idx="27">
                  <c:v>9.9999999999997868E-3</c:v>
                </c:pt>
                <c:pt idx="28">
                  <c:v>#N/A</c:v>
                </c:pt>
                <c:pt idx="29">
                  <c:v>8.9999999999999858E-2</c:v>
                </c:pt>
                <c:pt idx="30">
                  <c:v>#N/A</c:v>
                </c:pt>
                <c:pt idx="31">
                  <c:v>-1.9999999999999574E-2</c:v>
                </c:pt>
                <c:pt idx="32">
                  <c:v>0.28999999999999915</c:v>
                </c:pt>
                <c:pt idx="33">
                  <c:v>#N/A</c:v>
                </c:pt>
                <c:pt idx="34">
                  <c:v>0.23000000000000043</c:v>
                </c:pt>
                <c:pt idx="35">
                  <c:v>0.16000000000000014</c:v>
                </c:pt>
                <c:pt idx="36">
                  <c:v>0.11999999999999922</c:v>
                </c:pt>
                <c:pt idx="37">
                  <c:v>#N/A</c:v>
                </c:pt>
                <c:pt idx="38">
                  <c:v>0.28999999999999915</c:v>
                </c:pt>
                <c:pt idx="39">
                  <c:v>7.0000000000000284E-2</c:v>
                </c:pt>
                <c:pt idx="40">
                  <c:v>#N/A</c:v>
                </c:pt>
                <c:pt idx="41">
                  <c:v>#N/A</c:v>
                </c:pt>
                <c:pt idx="42">
                  <c:v>#N/A</c:v>
                </c:pt>
                <c:pt idx="43">
                  <c:v>0.22000000000000064</c:v>
                </c:pt>
                <c:pt idx="44">
                  <c:v>2.9999999999999361E-2</c:v>
                </c:pt>
                <c:pt idx="45">
                  <c:v>0.11000000000000121</c:v>
                </c:pt>
              </c:numCache>
            </c:numRef>
          </c:val>
          <c:smooth val="0"/>
          <c:extLst>
            <c:ext xmlns:c16="http://schemas.microsoft.com/office/drawing/2014/chart" uri="{C3380CC4-5D6E-409C-BE32-E72D297353CC}">
              <c16:uniqueId val="{00000001-5D08-437C-8B26-423E1A53AFE7}"/>
            </c:ext>
          </c:extLst>
        </c:ser>
        <c:ser>
          <c:idx val="2"/>
          <c:order val="2"/>
          <c:tx>
            <c:strRef>
              <c:f>'Box Plot Data'!$V$1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Data'!$V$2:$V$50</c:f>
              <c:numCache>
                <c:formatCode>General</c:formatCode>
                <c:ptCount val="49"/>
                <c:pt idx="0">
                  <c:v>0.32000000000000028</c:v>
                </c:pt>
                <c:pt idx="1">
                  <c:v>-0.14000000000000057</c:v>
                </c:pt>
                <c:pt idx="2">
                  <c:v>-9.9999999999997868E-3</c:v>
                </c:pt>
                <c:pt idx="3">
                  <c:v>-3.6388000000000003</c:v>
                </c:pt>
                <c:pt idx="4">
                  <c:v>0.12000000000000099</c:v>
                </c:pt>
                <c:pt idx="5">
                  <c:v>0.32000000000000028</c:v>
                </c:pt>
                <c:pt idx="6">
                  <c:v>5.9999999999998721E-2</c:v>
                </c:pt>
                <c:pt idx="7">
                  <c:v>-0.21999999999999886</c:v>
                </c:pt>
                <c:pt idx="8">
                  <c:v>0.25</c:v>
                </c:pt>
                <c:pt idx="9">
                  <c:v>-0.9399999999999995</c:v>
                </c:pt>
                <c:pt idx="10">
                  <c:v>-0.41000000000000014</c:v>
                </c:pt>
                <c:pt idx="11">
                  <c:v>-0.58999999999999986</c:v>
                </c:pt>
                <c:pt idx="12">
                  <c:v>-0.22000000000000064</c:v>
                </c:pt>
                <c:pt idx="13">
                  <c:v>#N/A</c:v>
                </c:pt>
                <c:pt idx="14">
                  <c:v>-0.44000000000000128</c:v>
                </c:pt>
                <c:pt idx="15">
                  <c:v>-0.12000000000000099</c:v>
                </c:pt>
                <c:pt idx="16">
                  <c:v>#N/A</c:v>
                </c:pt>
                <c:pt idx="17">
                  <c:v>#N/A</c:v>
                </c:pt>
                <c:pt idx="18">
                  <c:v>-1.9999999999999574E-2</c:v>
                </c:pt>
                <c:pt idx="19">
                  <c:v>-0.13999999999999879</c:v>
                </c:pt>
                <c:pt idx="20">
                  <c:v>-0.34999999999999964</c:v>
                </c:pt>
                <c:pt idx="21">
                  <c:v>-4.9999999999998934E-2</c:v>
                </c:pt>
                <c:pt idx="22">
                  <c:v>-3.9999999999999147E-2</c:v>
                </c:pt>
                <c:pt idx="23">
                  <c:v>#N/A</c:v>
                </c:pt>
                <c:pt idx="24">
                  <c:v>#N/A</c:v>
                </c:pt>
                <c:pt idx="25">
                  <c:v>#N/A</c:v>
                </c:pt>
                <c:pt idx="26">
                  <c:v>#N/A</c:v>
                </c:pt>
                <c:pt idx="27">
                  <c:v>-0.19999999999999929</c:v>
                </c:pt>
                <c:pt idx="28">
                  <c:v>#N/A</c:v>
                </c:pt>
                <c:pt idx="29">
                  <c:v>-0.11000000000000121</c:v>
                </c:pt>
                <c:pt idx="30">
                  <c:v>#N/A</c:v>
                </c:pt>
                <c:pt idx="31">
                  <c:v>-0.25</c:v>
                </c:pt>
                <c:pt idx="32">
                  <c:v>-0.49000000000000021</c:v>
                </c:pt>
                <c:pt idx="33">
                  <c:v>#N/A</c:v>
                </c:pt>
                <c:pt idx="34">
                  <c:v>-0.4399999999999995</c:v>
                </c:pt>
                <c:pt idx="35">
                  <c:v>-0.41999999999999993</c:v>
                </c:pt>
                <c:pt idx="36">
                  <c:v>-0.13999999999999879</c:v>
                </c:pt>
                <c:pt idx="37">
                  <c:v>#N/A</c:v>
                </c:pt>
                <c:pt idx="38">
                  <c:v>-0.22000000000000064</c:v>
                </c:pt>
                <c:pt idx="39">
                  <c:v>-1.9999999999999574E-2</c:v>
                </c:pt>
                <c:pt idx="40">
                  <c:v>#N/A</c:v>
                </c:pt>
                <c:pt idx="41">
                  <c:v>#N/A</c:v>
                </c:pt>
                <c:pt idx="42">
                  <c:v>#N/A</c:v>
                </c:pt>
                <c:pt idx="43">
                  <c:v>-0.10999999999999943</c:v>
                </c:pt>
                <c:pt idx="44">
                  <c:v>-0.22000000000000064</c:v>
                </c:pt>
                <c:pt idx="45">
                  <c:v>9.9999999999997868E-3</c:v>
                </c:pt>
              </c:numCache>
            </c:numRef>
          </c:val>
          <c:smooth val="0"/>
          <c:extLst>
            <c:ext xmlns:c16="http://schemas.microsoft.com/office/drawing/2014/chart" uri="{C3380CC4-5D6E-409C-BE32-E72D297353CC}">
              <c16:uniqueId val="{00000002-5D08-437C-8B26-423E1A53AFE7}"/>
            </c:ext>
          </c:extLst>
        </c:ser>
        <c:ser>
          <c:idx val="3"/>
          <c:order val="3"/>
          <c:tx>
            <c:strRef>
              <c:f>'Box Plot Data'!$AG$1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Data'!$AG$2:$AG$50</c:f>
              <c:numCache>
                <c:formatCode>General</c:formatCode>
                <c:ptCount val="49"/>
                <c:pt idx="0">
                  <c:v>-0.20000000000000107</c:v>
                </c:pt>
                <c:pt idx="1">
                  <c:v>#N/A</c:v>
                </c:pt>
                <c:pt idx="2">
                  <c:v>-3.9999999999999147E-2</c:v>
                </c:pt>
                <c:pt idx="3">
                  <c:v>-0.30999999999999961</c:v>
                </c:pt>
                <c:pt idx="4">
                  <c:v>0.16999999999999993</c:v>
                </c:pt>
                <c:pt idx="5">
                  <c:v>-3.0000000000001137E-2</c:v>
                </c:pt>
                <c:pt idx="6">
                  <c:v>-0.1899999999999995</c:v>
                </c:pt>
                <c:pt idx="7">
                  <c:v>-2.000000000000135E-2</c:v>
                </c:pt>
                <c:pt idx="8">
                  <c:v>-8.0000000000000071E-2</c:v>
                </c:pt>
                <c:pt idx="9">
                  <c:v>-0.11999999999999922</c:v>
                </c:pt>
                <c:pt idx="10">
                  <c:v>-9.9999999999999645E-2</c:v>
                </c:pt>
                <c:pt idx="11">
                  <c:v>0.44999999999999929</c:v>
                </c:pt>
                <c:pt idx="12">
                  <c:v>-0.16999999999999993</c:v>
                </c:pt>
                <c:pt idx="13">
                  <c:v>-0.82000000000000028</c:v>
                </c:pt>
                <c:pt idx="14">
                  <c:v>-1.5400000000000009</c:v>
                </c:pt>
                <c:pt idx="15">
                  <c:v>-0.80999999999999961</c:v>
                </c:pt>
                <c:pt idx="16">
                  <c:v>#N/A</c:v>
                </c:pt>
                <c:pt idx="17">
                  <c:v>#N/A</c:v>
                </c:pt>
                <c:pt idx="18">
                  <c:v>-7.0000000000000284E-2</c:v>
                </c:pt>
                <c:pt idx="19">
                  <c:v>9.9999999999997868E-3</c:v>
                </c:pt>
                <c:pt idx="20">
                  <c:v>0</c:v>
                </c:pt>
                <c:pt idx="21">
                  <c:v>-4.0000000000000924E-2</c:v>
                </c:pt>
                <c:pt idx="22">
                  <c:v>0.29999999999999893</c:v>
                </c:pt>
                <c:pt idx="23">
                  <c:v>#N/A</c:v>
                </c:pt>
                <c:pt idx="24">
                  <c:v>#N/A</c:v>
                </c:pt>
                <c:pt idx="25">
                  <c:v>#N/A</c:v>
                </c:pt>
                <c:pt idx="26">
                  <c:v>#N/A</c:v>
                </c:pt>
                <c:pt idx="27">
                  <c:v>9.9999999999997868E-3</c:v>
                </c:pt>
                <c:pt idx="28">
                  <c:v>#N/A</c:v>
                </c:pt>
                <c:pt idx="29">
                  <c:v>7.0000000000000284E-2</c:v>
                </c:pt>
                <c:pt idx="30">
                  <c:v>#N/A</c:v>
                </c:pt>
                <c:pt idx="31">
                  <c:v>-9.9999999999997868E-3</c:v>
                </c:pt>
                <c:pt idx="32">
                  <c:v>-0.15000000000000036</c:v>
                </c:pt>
                <c:pt idx="33">
                  <c:v>#N/A</c:v>
                </c:pt>
                <c:pt idx="34">
                  <c:v>-0.10999999999999943</c:v>
                </c:pt>
                <c:pt idx="35">
                  <c:v>-5.0000000000000711E-2</c:v>
                </c:pt>
                <c:pt idx="36">
                  <c:v>-8.0000000000000071E-2</c:v>
                </c:pt>
                <c:pt idx="37">
                  <c:v>#N/A</c:v>
                </c:pt>
                <c:pt idx="38">
                  <c:v>-0.25999999999999979</c:v>
                </c:pt>
                <c:pt idx="39">
                  <c:v>-0.45000000000000107</c:v>
                </c:pt>
                <c:pt idx="40">
                  <c:v>#N/A</c:v>
                </c:pt>
                <c:pt idx="41">
                  <c:v>#N/A</c:v>
                </c:pt>
                <c:pt idx="42">
                  <c:v>#N/A</c:v>
                </c:pt>
                <c:pt idx="43">
                  <c:v>-0.27999999999999936</c:v>
                </c:pt>
                <c:pt idx="44">
                  <c:v>-1.9999999999999574E-2</c:v>
                </c:pt>
                <c:pt idx="45">
                  <c:v>-4.0000000000000924E-2</c:v>
                </c:pt>
              </c:numCache>
            </c:numRef>
          </c:val>
          <c:smooth val="0"/>
          <c:extLst>
            <c:ext xmlns:c16="http://schemas.microsoft.com/office/drawing/2014/chart" uri="{C3380CC4-5D6E-409C-BE32-E72D297353CC}">
              <c16:uniqueId val="{00000003-5D08-437C-8B26-423E1A53AFE7}"/>
            </c:ext>
          </c:extLst>
        </c:ser>
        <c:dLbls>
          <c:showLegendKey val="0"/>
          <c:showVal val="0"/>
          <c:showCatName val="0"/>
          <c:showSerName val="0"/>
          <c:showPercent val="0"/>
          <c:showBubbleSize val="0"/>
        </c:dLbls>
        <c:marker val="1"/>
        <c:smooth val="0"/>
        <c:axId val="366377967"/>
        <c:axId val="364499567"/>
      </c:lineChart>
      <c:dateAx>
        <c:axId val="366377967"/>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499567"/>
        <c:crosses val="autoZero"/>
        <c:auto val="1"/>
        <c:lblOffset val="100"/>
        <c:baseTimeUnit val="days"/>
      </c:dateAx>
      <c:valAx>
        <c:axId val="364499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7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Conductivity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Data'!$C$1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Data'!$C$2:$C$50</c:f>
              <c:numCache>
                <c:formatCode>General</c:formatCode>
                <c:ptCount val="49"/>
                <c:pt idx="0">
                  <c:v>1</c:v>
                </c:pt>
                <c:pt idx="1">
                  <c:v>-32</c:v>
                </c:pt>
                <c:pt idx="2">
                  <c:v>67</c:v>
                </c:pt>
                <c:pt idx="3">
                  <c:v>-26</c:v>
                </c:pt>
                <c:pt idx="4">
                  <c:v>-2</c:v>
                </c:pt>
                <c:pt idx="5">
                  <c:v>63</c:v>
                </c:pt>
                <c:pt idx="6">
                  <c:v>48</c:v>
                </c:pt>
                <c:pt idx="7">
                  <c:v>45</c:v>
                </c:pt>
                <c:pt idx="8">
                  <c:v>41</c:v>
                </c:pt>
                <c:pt idx="9">
                  <c:v>-16</c:v>
                </c:pt>
                <c:pt idx="10">
                  <c:v>-62</c:v>
                </c:pt>
                <c:pt idx="11">
                  <c:v>10</c:v>
                </c:pt>
                <c:pt idx="12">
                  <c:v>-25</c:v>
                </c:pt>
                <c:pt idx="13">
                  <c:v>79</c:v>
                </c:pt>
                <c:pt idx="14">
                  <c:v>89</c:v>
                </c:pt>
                <c:pt idx="15">
                  <c:v>-72</c:v>
                </c:pt>
                <c:pt idx="16">
                  <c:v>#N/A</c:v>
                </c:pt>
                <c:pt idx="17">
                  <c:v>#N/A</c:v>
                </c:pt>
                <c:pt idx="18">
                  <c:v>1</c:v>
                </c:pt>
                <c:pt idx="19">
                  <c:v>8</c:v>
                </c:pt>
                <c:pt idx="20">
                  <c:v>10</c:v>
                </c:pt>
                <c:pt idx="21">
                  <c:v>-53</c:v>
                </c:pt>
                <c:pt idx="22">
                  <c:v>-8</c:v>
                </c:pt>
                <c:pt idx="23">
                  <c:v>#N/A</c:v>
                </c:pt>
                <c:pt idx="24">
                  <c:v>#N/A</c:v>
                </c:pt>
                <c:pt idx="25">
                  <c:v>#N/A</c:v>
                </c:pt>
                <c:pt idx="26">
                  <c:v>#N/A</c:v>
                </c:pt>
                <c:pt idx="27">
                  <c:v>10</c:v>
                </c:pt>
                <c:pt idx="28">
                  <c:v>#N/A</c:v>
                </c:pt>
                <c:pt idx="29">
                  <c:v>-61</c:v>
                </c:pt>
                <c:pt idx="30">
                  <c:v>#N/A</c:v>
                </c:pt>
                <c:pt idx="31">
                  <c:v>-2</c:v>
                </c:pt>
                <c:pt idx="32">
                  <c:v>-37</c:v>
                </c:pt>
                <c:pt idx="33">
                  <c:v>#N/A</c:v>
                </c:pt>
                <c:pt idx="34">
                  <c:v>7</c:v>
                </c:pt>
                <c:pt idx="35">
                  <c:v>152</c:v>
                </c:pt>
                <c:pt idx="36">
                  <c:v>-170</c:v>
                </c:pt>
                <c:pt idx="37">
                  <c:v>#N/A</c:v>
                </c:pt>
                <c:pt idx="38">
                  <c:v>118</c:v>
                </c:pt>
                <c:pt idx="39">
                  <c:v>38</c:v>
                </c:pt>
                <c:pt idx="40">
                  <c:v>#N/A</c:v>
                </c:pt>
                <c:pt idx="41">
                  <c:v>#N/A</c:v>
                </c:pt>
                <c:pt idx="42">
                  <c:v>#N/A</c:v>
                </c:pt>
                <c:pt idx="43">
                  <c:v>5</c:v>
                </c:pt>
                <c:pt idx="44">
                  <c:v>6</c:v>
                </c:pt>
                <c:pt idx="45">
                  <c:v>#N/A</c:v>
                </c:pt>
              </c:numCache>
            </c:numRef>
          </c:val>
          <c:smooth val="0"/>
          <c:extLst>
            <c:ext xmlns:c16="http://schemas.microsoft.com/office/drawing/2014/chart" uri="{C3380CC4-5D6E-409C-BE32-E72D297353CC}">
              <c16:uniqueId val="{00000000-7DB9-4A9F-BE6F-638C8046E74B}"/>
            </c:ext>
          </c:extLst>
        </c:ser>
        <c:ser>
          <c:idx val="1"/>
          <c:order val="1"/>
          <c:tx>
            <c:strRef>
              <c:f>'Box Plot Data'!$M$1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Data'!$M$2:$M$50</c:f>
              <c:numCache>
                <c:formatCode>General</c:formatCode>
                <c:ptCount val="49"/>
                <c:pt idx="0">
                  <c:v>#N/A</c:v>
                </c:pt>
                <c:pt idx="1">
                  <c:v>2</c:v>
                </c:pt>
                <c:pt idx="2">
                  <c:v>2</c:v>
                </c:pt>
                <c:pt idx="3">
                  <c:v>-28</c:v>
                </c:pt>
                <c:pt idx="4">
                  <c:v>30</c:v>
                </c:pt>
                <c:pt idx="5">
                  <c:v>128</c:v>
                </c:pt>
                <c:pt idx="6">
                  <c:v>34</c:v>
                </c:pt>
                <c:pt idx="7">
                  <c:v>#N/A</c:v>
                </c:pt>
                <c:pt idx="8">
                  <c:v>-47</c:v>
                </c:pt>
                <c:pt idx="9">
                  <c:v>-96</c:v>
                </c:pt>
                <c:pt idx="10">
                  <c:v>122</c:v>
                </c:pt>
                <c:pt idx="11">
                  <c:v>20</c:v>
                </c:pt>
                <c:pt idx="12">
                  <c:v>-22</c:v>
                </c:pt>
                <c:pt idx="13">
                  <c:v>-25</c:v>
                </c:pt>
                <c:pt idx="14">
                  <c:v>-13</c:v>
                </c:pt>
                <c:pt idx="15">
                  <c:v>59</c:v>
                </c:pt>
                <c:pt idx="16">
                  <c:v>#N/A</c:v>
                </c:pt>
                <c:pt idx="17">
                  <c:v>#N/A</c:v>
                </c:pt>
                <c:pt idx="18">
                  <c:v>-83</c:v>
                </c:pt>
                <c:pt idx="19">
                  <c:v>-50</c:v>
                </c:pt>
                <c:pt idx="20">
                  <c:v>18</c:v>
                </c:pt>
                <c:pt idx="21">
                  <c:v>84</c:v>
                </c:pt>
                <c:pt idx="22">
                  <c:v>24</c:v>
                </c:pt>
                <c:pt idx="23">
                  <c:v>#N/A</c:v>
                </c:pt>
                <c:pt idx="24">
                  <c:v>#N/A</c:v>
                </c:pt>
                <c:pt idx="25">
                  <c:v>#N/A</c:v>
                </c:pt>
                <c:pt idx="26">
                  <c:v>#N/A</c:v>
                </c:pt>
                <c:pt idx="27">
                  <c:v>-67</c:v>
                </c:pt>
                <c:pt idx="28">
                  <c:v>#N/A</c:v>
                </c:pt>
                <c:pt idx="29">
                  <c:v>-5</c:v>
                </c:pt>
                <c:pt idx="30">
                  <c:v>#N/A</c:v>
                </c:pt>
                <c:pt idx="31">
                  <c:v>-15</c:v>
                </c:pt>
                <c:pt idx="32">
                  <c:v>-11</c:v>
                </c:pt>
                <c:pt idx="33">
                  <c:v>#N/A</c:v>
                </c:pt>
                <c:pt idx="34">
                  <c:v>-21</c:v>
                </c:pt>
                <c:pt idx="35">
                  <c:v>-10</c:v>
                </c:pt>
                <c:pt idx="36">
                  <c:v>-48</c:v>
                </c:pt>
                <c:pt idx="37">
                  <c:v>#N/A</c:v>
                </c:pt>
                <c:pt idx="38">
                  <c:v>-16</c:v>
                </c:pt>
                <c:pt idx="39">
                  <c:v>-74</c:v>
                </c:pt>
                <c:pt idx="40">
                  <c:v>#N/A</c:v>
                </c:pt>
                <c:pt idx="41">
                  <c:v>#N/A</c:v>
                </c:pt>
                <c:pt idx="42">
                  <c:v>#N/A</c:v>
                </c:pt>
                <c:pt idx="43">
                  <c:v>-2</c:v>
                </c:pt>
                <c:pt idx="44">
                  <c:v>-7</c:v>
                </c:pt>
                <c:pt idx="45">
                  <c:v>#N/A</c:v>
                </c:pt>
              </c:numCache>
            </c:numRef>
          </c:val>
          <c:smooth val="0"/>
          <c:extLst>
            <c:ext xmlns:c16="http://schemas.microsoft.com/office/drawing/2014/chart" uri="{C3380CC4-5D6E-409C-BE32-E72D297353CC}">
              <c16:uniqueId val="{00000001-7DB9-4A9F-BE6F-638C8046E74B}"/>
            </c:ext>
          </c:extLst>
        </c:ser>
        <c:ser>
          <c:idx val="2"/>
          <c:order val="2"/>
          <c:tx>
            <c:strRef>
              <c:f>'Box Plot Data'!$W$1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Data'!$W$2:$W$50</c:f>
              <c:numCache>
                <c:formatCode>General</c:formatCode>
                <c:ptCount val="49"/>
                <c:pt idx="0">
                  <c:v>-9</c:v>
                </c:pt>
                <c:pt idx="1">
                  <c:v>-12</c:v>
                </c:pt>
                <c:pt idx="2">
                  <c:v>24</c:v>
                </c:pt>
                <c:pt idx="3">
                  <c:v>38</c:v>
                </c:pt>
                <c:pt idx="4">
                  <c:v>53</c:v>
                </c:pt>
                <c:pt idx="5">
                  <c:v>2</c:v>
                </c:pt>
                <c:pt idx="6">
                  <c:v>34</c:v>
                </c:pt>
                <c:pt idx="7">
                  <c:v>-2</c:v>
                </c:pt>
                <c:pt idx="8">
                  <c:v>132</c:v>
                </c:pt>
                <c:pt idx="9">
                  <c:v>88</c:v>
                </c:pt>
                <c:pt idx="10">
                  <c:v>77</c:v>
                </c:pt>
                <c:pt idx="11">
                  <c:v>134</c:v>
                </c:pt>
                <c:pt idx="12">
                  <c:v>99</c:v>
                </c:pt>
                <c:pt idx="13">
                  <c:v>#N/A</c:v>
                </c:pt>
                <c:pt idx="14">
                  <c:v>105</c:v>
                </c:pt>
                <c:pt idx="15">
                  <c:v>8</c:v>
                </c:pt>
                <c:pt idx="16">
                  <c:v>#N/A</c:v>
                </c:pt>
                <c:pt idx="17">
                  <c:v>#N/A</c:v>
                </c:pt>
                <c:pt idx="18">
                  <c:v>30</c:v>
                </c:pt>
                <c:pt idx="19">
                  <c:v>#N/A</c:v>
                </c:pt>
                <c:pt idx="20">
                  <c:v>42</c:v>
                </c:pt>
                <c:pt idx="21">
                  <c:v>10</c:v>
                </c:pt>
                <c:pt idx="22">
                  <c:v>22</c:v>
                </c:pt>
                <c:pt idx="23">
                  <c:v>#N/A</c:v>
                </c:pt>
                <c:pt idx="24">
                  <c:v>#N/A</c:v>
                </c:pt>
                <c:pt idx="25">
                  <c:v>#N/A</c:v>
                </c:pt>
                <c:pt idx="26">
                  <c:v>#N/A</c:v>
                </c:pt>
                <c:pt idx="27">
                  <c:v>69</c:v>
                </c:pt>
                <c:pt idx="28">
                  <c:v>#N/A</c:v>
                </c:pt>
                <c:pt idx="29">
                  <c:v>26</c:v>
                </c:pt>
                <c:pt idx="30">
                  <c:v>#N/A</c:v>
                </c:pt>
                <c:pt idx="31">
                  <c:v>108</c:v>
                </c:pt>
                <c:pt idx="32">
                  <c:v>117</c:v>
                </c:pt>
                <c:pt idx="33">
                  <c:v>#N/A</c:v>
                </c:pt>
                <c:pt idx="34">
                  <c:v>88</c:v>
                </c:pt>
                <c:pt idx="35">
                  <c:v>-63</c:v>
                </c:pt>
                <c:pt idx="36">
                  <c:v>29</c:v>
                </c:pt>
                <c:pt idx="37">
                  <c:v>#N/A</c:v>
                </c:pt>
                <c:pt idx="38">
                  <c:v>27</c:v>
                </c:pt>
                <c:pt idx="39">
                  <c:v>-66</c:v>
                </c:pt>
                <c:pt idx="40">
                  <c:v>#N/A</c:v>
                </c:pt>
                <c:pt idx="41">
                  <c:v>#N/A</c:v>
                </c:pt>
                <c:pt idx="42">
                  <c:v>#N/A</c:v>
                </c:pt>
                <c:pt idx="43">
                  <c:v>4</c:v>
                </c:pt>
                <c:pt idx="44">
                  <c:v>-103</c:v>
                </c:pt>
                <c:pt idx="45">
                  <c:v>#N/A</c:v>
                </c:pt>
              </c:numCache>
            </c:numRef>
          </c:val>
          <c:smooth val="0"/>
          <c:extLst>
            <c:ext xmlns:c16="http://schemas.microsoft.com/office/drawing/2014/chart" uri="{C3380CC4-5D6E-409C-BE32-E72D297353CC}">
              <c16:uniqueId val="{00000002-7DB9-4A9F-BE6F-638C8046E74B}"/>
            </c:ext>
          </c:extLst>
        </c:ser>
        <c:ser>
          <c:idx val="3"/>
          <c:order val="3"/>
          <c:tx>
            <c:strRef>
              <c:f>'Box Plot Data'!$AH$1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Data'!$AH$2:$AH$50</c:f>
              <c:numCache>
                <c:formatCode>General</c:formatCode>
                <c:ptCount val="49"/>
                <c:pt idx="0">
                  <c:v>2</c:v>
                </c:pt>
                <c:pt idx="1">
                  <c:v>#N/A</c:v>
                </c:pt>
                <c:pt idx="2">
                  <c:v>-28</c:v>
                </c:pt>
                <c:pt idx="3">
                  <c:v>116</c:v>
                </c:pt>
                <c:pt idx="4">
                  <c:v>52</c:v>
                </c:pt>
                <c:pt idx="5">
                  <c:v>52</c:v>
                </c:pt>
                <c:pt idx="6">
                  <c:v>8</c:v>
                </c:pt>
                <c:pt idx="7">
                  <c:v>-140</c:v>
                </c:pt>
                <c:pt idx="8">
                  <c:v>-17</c:v>
                </c:pt>
                <c:pt idx="9">
                  <c:v>-24</c:v>
                </c:pt>
                <c:pt idx="10">
                  <c:v>39</c:v>
                </c:pt>
                <c:pt idx="11">
                  <c:v>57</c:v>
                </c:pt>
                <c:pt idx="12">
                  <c:v>35</c:v>
                </c:pt>
                <c:pt idx="13">
                  <c:v>150</c:v>
                </c:pt>
                <c:pt idx="14">
                  <c:v>16</c:v>
                </c:pt>
                <c:pt idx="15">
                  <c:v>-10</c:v>
                </c:pt>
                <c:pt idx="16">
                  <c:v>#N/A</c:v>
                </c:pt>
                <c:pt idx="17">
                  <c:v>#N/A</c:v>
                </c:pt>
                <c:pt idx="18">
                  <c:v>13</c:v>
                </c:pt>
                <c:pt idx="19">
                  <c:v>26</c:v>
                </c:pt>
                <c:pt idx="20">
                  <c:v>-20</c:v>
                </c:pt>
                <c:pt idx="21">
                  <c:v>-18</c:v>
                </c:pt>
                <c:pt idx="22">
                  <c:v>56</c:v>
                </c:pt>
                <c:pt idx="23">
                  <c:v>#N/A</c:v>
                </c:pt>
                <c:pt idx="24">
                  <c:v>#N/A</c:v>
                </c:pt>
                <c:pt idx="25">
                  <c:v>#N/A</c:v>
                </c:pt>
                <c:pt idx="26">
                  <c:v>#N/A</c:v>
                </c:pt>
                <c:pt idx="27">
                  <c:v>-7</c:v>
                </c:pt>
                <c:pt idx="28">
                  <c:v>#N/A</c:v>
                </c:pt>
                <c:pt idx="29">
                  <c:v>-34</c:v>
                </c:pt>
                <c:pt idx="30">
                  <c:v>#N/A</c:v>
                </c:pt>
                <c:pt idx="31">
                  <c:v>-1</c:v>
                </c:pt>
                <c:pt idx="32">
                  <c:v>-1</c:v>
                </c:pt>
                <c:pt idx="33">
                  <c:v>#N/A</c:v>
                </c:pt>
                <c:pt idx="34">
                  <c:v>-5</c:v>
                </c:pt>
                <c:pt idx="35">
                  <c:v>-46</c:v>
                </c:pt>
                <c:pt idx="36">
                  <c:v>-48</c:v>
                </c:pt>
                <c:pt idx="37">
                  <c:v>#N/A</c:v>
                </c:pt>
                <c:pt idx="38">
                  <c:v>12</c:v>
                </c:pt>
                <c:pt idx="39">
                  <c:v>10</c:v>
                </c:pt>
                <c:pt idx="40">
                  <c:v>#N/A</c:v>
                </c:pt>
                <c:pt idx="41">
                  <c:v>#N/A</c:v>
                </c:pt>
                <c:pt idx="42">
                  <c:v>#N/A</c:v>
                </c:pt>
                <c:pt idx="43">
                  <c:v>2</c:v>
                </c:pt>
                <c:pt idx="44">
                  <c:v>-25</c:v>
                </c:pt>
                <c:pt idx="45">
                  <c:v>#N/A</c:v>
                </c:pt>
              </c:numCache>
            </c:numRef>
          </c:val>
          <c:smooth val="0"/>
          <c:extLst>
            <c:ext xmlns:c16="http://schemas.microsoft.com/office/drawing/2014/chart" uri="{C3380CC4-5D6E-409C-BE32-E72D297353CC}">
              <c16:uniqueId val="{00000003-7DB9-4A9F-BE6F-638C8046E74B}"/>
            </c:ext>
          </c:extLst>
        </c:ser>
        <c:dLbls>
          <c:showLegendKey val="0"/>
          <c:showVal val="0"/>
          <c:showCatName val="0"/>
          <c:showSerName val="0"/>
          <c:showPercent val="0"/>
          <c:showBubbleSize val="0"/>
        </c:dLbls>
        <c:marker val="1"/>
        <c:smooth val="0"/>
        <c:axId val="475052319"/>
        <c:axId val="317575407"/>
      </c:lineChart>
      <c:dateAx>
        <c:axId val="47505231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317575407"/>
        <c:crosses val="autoZero"/>
        <c:auto val="1"/>
        <c:lblOffset val="100"/>
        <c:baseTimeUnit val="days"/>
      </c:dateAx>
      <c:valAx>
        <c:axId val="317575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a:t>
                </a:r>
                <a:r>
                  <a:rPr lang="en-US" baseline="0"/>
                  <a:t>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52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Total Nitrogen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Data'!$D$1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Data'!$D$2:$D$50</c:f>
              <c:numCache>
                <c:formatCode>General</c:formatCode>
                <c:ptCount val="49"/>
                <c:pt idx="0">
                  <c:v>-8.2315818356427428E-2</c:v>
                </c:pt>
                <c:pt idx="1">
                  <c:v>0.13719303059404586</c:v>
                </c:pt>
                <c:pt idx="2">
                  <c:v>0.21950884895047285</c:v>
                </c:pt>
                <c:pt idx="3">
                  <c:v>0.63108794073261087</c:v>
                </c:pt>
                <c:pt idx="4">
                  <c:v>0.15091233365345058</c:v>
                </c:pt>
                <c:pt idx="5">
                  <c:v>0.50761421319796973</c:v>
                </c:pt>
                <c:pt idx="6">
                  <c:v>0.31554397036630544</c:v>
                </c:pt>
                <c:pt idx="7">
                  <c:v>0</c:v>
                </c:pt>
                <c:pt idx="8">
                  <c:v>-0.10975442400000013</c:v>
                </c:pt>
                <c:pt idx="9">
                  <c:v>0.19207024283166341</c:v>
                </c:pt>
                <c:pt idx="10">
                  <c:v>8.2315818356427428E-2</c:v>
                </c:pt>
                <c:pt idx="11">
                  <c:v>-0.24694745506928273</c:v>
                </c:pt>
                <c:pt idx="12">
                  <c:v>-6.9968445602963447E-2</c:v>
                </c:pt>
                <c:pt idx="13">
                  <c:v>3.0182466730690083E-2</c:v>
                </c:pt>
                <c:pt idx="14">
                  <c:v>3.2926327342570894E-2</c:v>
                </c:pt>
                <c:pt idx="15">
                  <c:v>2.4694745506928184E-2</c:v>
                </c:pt>
                <c:pt idx="16">
                  <c:v>1.9207024283166341E-2</c:v>
                </c:pt>
                <c:pt idx="17">
                  <c:v>-5.3310886644220012E-2</c:v>
                </c:pt>
                <c:pt idx="18">
                  <c:v>-2.8058361391694653E-2</c:v>
                </c:pt>
                <c:pt idx="19">
                  <c:v>-9.8204264870931368E-2</c:v>
                </c:pt>
                <c:pt idx="20">
                  <c:v>-0.11223344556677839</c:v>
                </c:pt>
                <c:pt idx="21">
                  <c:v>6.9339000000000262E-2</c:v>
                </c:pt>
                <c:pt idx="22">
                  <c:v>0.15254499999999993</c:v>
                </c:pt>
                <c:pt idx="23">
                  <c:v>0.27735399999999988</c:v>
                </c:pt>
                <c:pt idx="24">
                  <c:v>0.11094199999999965</c:v>
                </c:pt>
                <c:pt idx="25">
                  <c:v>0.24961900000000004</c:v>
                </c:pt>
                <c:pt idx="26">
                  <c:v>-8.3206000000000557E-2</c:v>
                </c:pt>
                <c:pt idx="27">
                  <c:v>0.13227513199999974</c:v>
                </c:pt>
                <c:pt idx="28">
                  <c:v>-0.20576131700000033</c:v>
                </c:pt>
                <c:pt idx="29">
                  <c:v>0.23515579100000039</c:v>
                </c:pt>
                <c:pt idx="30">
                  <c:v>0.35273368599999877</c:v>
                </c:pt>
                <c:pt idx="31">
                  <c:v>7.3486185000000148E-2</c:v>
                </c:pt>
                <c:pt idx="32">
                  <c:v>-0.13227513200000018</c:v>
                </c:pt>
                <c:pt idx="33">
                  <c:v>0.52910052900000082</c:v>
                </c:pt>
                <c:pt idx="34">
                  <c:v>7.3486184000000065E-2</c:v>
                </c:pt>
                <c:pt idx="35">
                  <c:v>-0.1120134420000003</c:v>
                </c:pt>
                <c:pt idx="36">
                  <c:v>0</c:v>
                </c:pt>
                <c:pt idx="37">
                  <c:v>#N/A</c:v>
                </c:pt>
                <c:pt idx="38">
                  <c:v>-1.4001680000000238E-2</c:v>
                </c:pt>
                <c:pt idx="39">
                  <c:v>-2.9403528000000012E-2</c:v>
                </c:pt>
                <c:pt idx="40">
                  <c:v>#N/A</c:v>
                </c:pt>
                <c:pt idx="41">
                  <c:v>#N/A</c:v>
                </c:pt>
                <c:pt idx="42">
                  <c:v>-7.0008400999999942E-2</c:v>
                </c:pt>
                <c:pt idx="43">
                  <c:v>-7.0008400999999942E-2</c:v>
                </c:pt>
                <c:pt idx="44">
                  <c:v>0</c:v>
                </c:pt>
                <c:pt idx="45">
                  <c:v>-0.33604032499999992</c:v>
                </c:pt>
              </c:numCache>
            </c:numRef>
          </c:val>
          <c:smooth val="0"/>
          <c:extLst>
            <c:ext xmlns:c16="http://schemas.microsoft.com/office/drawing/2014/chart" uri="{C3380CC4-5D6E-409C-BE32-E72D297353CC}">
              <c16:uniqueId val="{00000000-7193-47C0-B809-B87BE676AF62}"/>
            </c:ext>
          </c:extLst>
        </c:ser>
        <c:ser>
          <c:idx val="1"/>
          <c:order val="1"/>
          <c:tx>
            <c:strRef>
              <c:f>'Box Plot Data'!$N$1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Data'!$N$2:$N$50</c:f>
              <c:numCache>
                <c:formatCode>General</c:formatCode>
                <c:ptCount val="49"/>
                <c:pt idx="0">
                  <c:v>#N/A</c:v>
                </c:pt>
                <c:pt idx="1">
                  <c:v>-0.27575799149403213</c:v>
                </c:pt>
                <c:pt idx="2">
                  <c:v>0.15091233365344969</c:v>
                </c:pt>
                <c:pt idx="3">
                  <c:v>-0.27438606118809084</c:v>
                </c:pt>
                <c:pt idx="4">
                  <c:v>-0.38414048566332859</c:v>
                </c:pt>
                <c:pt idx="5">
                  <c:v>-5.4877212237618878E-2</c:v>
                </c:pt>
                <c:pt idx="6">
                  <c:v>-0.39785978872273287</c:v>
                </c:pt>
                <c:pt idx="7">
                  <c:v>0.38414048566332859</c:v>
                </c:pt>
                <c:pt idx="8">
                  <c:v>0.26066675999999944</c:v>
                </c:pt>
                <c:pt idx="9">
                  <c:v>0.39785978917889864</c:v>
                </c:pt>
                <c:pt idx="10">
                  <c:v>0.13719303059404719</c:v>
                </c:pt>
                <c:pt idx="11">
                  <c:v>-2.7438606118809439E-2</c:v>
                </c:pt>
                <c:pt idx="12">
                  <c:v>-1.9207024283166452E-2</c:v>
                </c:pt>
                <c:pt idx="13">
                  <c:v>0.20441761558512839</c:v>
                </c:pt>
                <c:pt idx="14">
                  <c:v>-0.2346000823158183</c:v>
                </c:pt>
                <c:pt idx="15">
                  <c:v>-2.0578954589106746E-2</c:v>
                </c:pt>
                <c:pt idx="16">
                  <c:v>-1.9207024283166396E-2</c:v>
                </c:pt>
                <c:pt idx="17">
                  <c:v>-0.14029180695847354</c:v>
                </c:pt>
                <c:pt idx="18">
                  <c:v>-4.3490460157126876E-2</c:v>
                </c:pt>
                <c:pt idx="19">
                  <c:v>-0.28058361391694753</c:v>
                </c:pt>
                <c:pt idx="20">
                  <c:v>-1.4029180695847465E-2</c:v>
                </c:pt>
                <c:pt idx="21">
                  <c:v>-0.22188300000000005</c:v>
                </c:pt>
                <c:pt idx="22">
                  <c:v>-8.3206999999999809E-2</c:v>
                </c:pt>
                <c:pt idx="23">
                  <c:v>-0.22188300000000005</c:v>
                </c:pt>
                <c:pt idx="24">
                  <c:v>-9.7073999999999216E-2</c:v>
                </c:pt>
                <c:pt idx="25">
                  <c:v>-9.7072999999999965E-2</c:v>
                </c:pt>
                <c:pt idx="26">
                  <c:v>8.3206999999999809E-2</c:v>
                </c:pt>
                <c:pt idx="27">
                  <c:v>4.4091711000000089E-2</c:v>
                </c:pt>
                <c:pt idx="28">
                  <c:v>0.19106407999999986</c:v>
                </c:pt>
                <c:pt idx="29">
                  <c:v>-0.85243973999999945</c:v>
                </c:pt>
                <c:pt idx="30">
                  <c:v>-1.0728982899999995</c:v>
                </c:pt>
                <c:pt idx="31">
                  <c:v>0.2351557909999995</c:v>
                </c:pt>
                <c:pt idx="32">
                  <c:v>-0.33803644900000052</c:v>
                </c:pt>
                <c:pt idx="33">
                  <c:v>-0.33803644900000052</c:v>
                </c:pt>
                <c:pt idx="34">
                  <c:v>-1.4697239999998502E-2</c:v>
                </c:pt>
                <c:pt idx="35">
                  <c:v>1.4001679999999794E-2</c:v>
                </c:pt>
                <c:pt idx="36">
                  <c:v>-0.32203864500000012</c:v>
                </c:pt>
                <c:pt idx="37">
                  <c:v>#N/A</c:v>
                </c:pt>
                <c:pt idx="38">
                  <c:v>-0.35004200499999971</c:v>
                </c:pt>
                <c:pt idx="39">
                  <c:v>-0.22822738799999998</c:v>
                </c:pt>
                <c:pt idx="40">
                  <c:v>#N/A</c:v>
                </c:pt>
                <c:pt idx="41">
                  <c:v>#N/A</c:v>
                </c:pt>
                <c:pt idx="42">
                  <c:v>-7.5609073000000082E-2</c:v>
                </c:pt>
                <c:pt idx="43">
                  <c:v>-6.7208064999999984E-2</c:v>
                </c:pt>
                <c:pt idx="44">
                  <c:v>-0.10921310500000003</c:v>
                </c:pt>
                <c:pt idx="45">
                  <c:v>-0.40604872600000164</c:v>
                </c:pt>
              </c:numCache>
            </c:numRef>
          </c:val>
          <c:smooth val="0"/>
          <c:extLst>
            <c:ext xmlns:c16="http://schemas.microsoft.com/office/drawing/2014/chart" uri="{C3380CC4-5D6E-409C-BE32-E72D297353CC}">
              <c16:uniqueId val="{00000001-7193-47C0-B809-B87BE676AF62}"/>
            </c:ext>
          </c:extLst>
        </c:ser>
        <c:ser>
          <c:idx val="2"/>
          <c:order val="2"/>
          <c:tx>
            <c:strRef>
              <c:f>'Box Plot Data'!$X$1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Data'!$X$2:$X$50</c:f>
              <c:numCache>
                <c:formatCode>General</c:formatCode>
                <c:ptCount val="49"/>
                <c:pt idx="0">
                  <c:v>-0.38276855535738796</c:v>
                </c:pt>
                <c:pt idx="1">
                  <c:v>-0.19207024283166452</c:v>
                </c:pt>
                <c:pt idx="2">
                  <c:v>-0.37042118260392431</c:v>
                </c:pt>
                <c:pt idx="3">
                  <c:v>-0.23322815200987757</c:v>
                </c:pt>
                <c:pt idx="4">
                  <c:v>-0.13719303059404631</c:v>
                </c:pt>
                <c:pt idx="5">
                  <c:v>-0.288105364247496</c:v>
                </c:pt>
                <c:pt idx="6">
                  <c:v>-0.46645630401975557</c:v>
                </c:pt>
                <c:pt idx="7">
                  <c:v>-0.30182466699999999</c:v>
                </c:pt>
                <c:pt idx="8">
                  <c:v>-0.74084236499999978</c:v>
                </c:pt>
                <c:pt idx="9">
                  <c:v>-0.30182466730690072</c:v>
                </c:pt>
                <c:pt idx="10">
                  <c:v>-0.89175469886129788</c:v>
                </c:pt>
                <c:pt idx="11">
                  <c:v>-0.82315818356427495</c:v>
                </c:pt>
                <c:pt idx="12">
                  <c:v>-1.1730004115790917</c:v>
                </c:pt>
                <c:pt idx="13">
                  <c:v>#N/A</c:v>
                </c:pt>
                <c:pt idx="14">
                  <c:v>-0.42529839484154219</c:v>
                </c:pt>
                <c:pt idx="15">
                  <c:v>1.3719303059404608E-2</c:v>
                </c:pt>
                <c:pt idx="16">
                  <c:v>#N/A</c:v>
                </c:pt>
                <c:pt idx="17">
                  <c:v>-0.45454545454545459</c:v>
                </c:pt>
                <c:pt idx="18">
                  <c:v>-0.12345679012345678</c:v>
                </c:pt>
                <c:pt idx="19">
                  <c:v>-0.21043771043771065</c:v>
                </c:pt>
                <c:pt idx="20">
                  <c:v>-0.3367003367003365</c:v>
                </c:pt>
                <c:pt idx="21">
                  <c:v>-0.45763499999999979</c:v>
                </c:pt>
                <c:pt idx="22">
                  <c:v>-0.15254499999999993</c:v>
                </c:pt>
                <c:pt idx="23">
                  <c:v>-8.3206000000000113E-2</c:v>
                </c:pt>
                <c:pt idx="24">
                  <c:v>-0.42989800000000011</c:v>
                </c:pt>
                <c:pt idx="25">
                  <c:v>-0.42989800000000011</c:v>
                </c:pt>
                <c:pt idx="26">
                  <c:v>-0.62404599999999988</c:v>
                </c:pt>
                <c:pt idx="27">
                  <c:v>-0.47031158100000003</c:v>
                </c:pt>
                <c:pt idx="28">
                  <c:v>-1.2492651379999999</c:v>
                </c:pt>
                <c:pt idx="29">
                  <c:v>-0.45561434400000067</c:v>
                </c:pt>
                <c:pt idx="30">
                  <c:v>-0.57319224000000002</c:v>
                </c:pt>
                <c:pt idx="31">
                  <c:v>-0.41152263400000022</c:v>
                </c:pt>
                <c:pt idx="32">
                  <c:v>-0.55849500299999999</c:v>
                </c:pt>
                <c:pt idx="33">
                  <c:v>-0.85243974099999953</c:v>
                </c:pt>
                <c:pt idx="34">
                  <c:v>-1.2639623759999994</c:v>
                </c:pt>
                <c:pt idx="35">
                  <c:v>-2.3522822739999998</c:v>
                </c:pt>
                <c:pt idx="36">
                  <c:v>-0.91010921299999992</c:v>
                </c:pt>
                <c:pt idx="37">
                  <c:v>#N/A</c:v>
                </c:pt>
                <c:pt idx="38">
                  <c:v>-2.7023242789999999</c:v>
                </c:pt>
                <c:pt idx="39">
                  <c:v>-4.0380845699999997</c:v>
                </c:pt>
                <c:pt idx="40">
                  <c:v>#N/A</c:v>
                </c:pt>
                <c:pt idx="41">
                  <c:v>#N/A</c:v>
                </c:pt>
                <c:pt idx="42">
                  <c:v>-0.23802856399999994</c:v>
                </c:pt>
                <c:pt idx="43">
                  <c:v>-0.135816298</c:v>
                </c:pt>
                <c:pt idx="44">
                  <c:v>-0.36264351700000019</c:v>
                </c:pt>
                <c:pt idx="45">
                  <c:v>-0.18202184299999979</c:v>
                </c:pt>
              </c:numCache>
            </c:numRef>
          </c:val>
          <c:smooth val="0"/>
          <c:extLst>
            <c:ext xmlns:c16="http://schemas.microsoft.com/office/drawing/2014/chart" uri="{C3380CC4-5D6E-409C-BE32-E72D297353CC}">
              <c16:uniqueId val="{00000002-7193-47C0-B809-B87BE676AF62}"/>
            </c:ext>
          </c:extLst>
        </c:ser>
        <c:ser>
          <c:idx val="3"/>
          <c:order val="3"/>
          <c:tx>
            <c:strRef>
              <c:f>'Box Plot Data'!$AI$1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Data'!$AI$2:$AI$50</c:f>
              <c:numCache>
                <c:formatCode>General</c:formatCode>
                <c:ptCount val="49"/>
                <c:pt idx="0">
                  <c:v>-0.28536150363561541</c:v>
                </c:pt>
                <c:pt idx="1">
                  <c:v>#N/A</c:v>
                </c:pt>
                <c:pt idx="2">
                  <c:v>-0.15091233365345147</c:v>
                </c:pt>
                <c:pt idx="3">
                  <c:v>-0.27438606118808995</c:v>
                </c:pt>
                <c:pt idx="4">
                  <c:v>-0.20578954589106857</c:v>
                </c:pt>
                <c:pt idx="5">
                  <c:v>-0.30182466730690027</c:v>
                </c:pt>
                <c:pt idx="6">
                  <c:v>#N/A</c:v>
                </c:pt>
                <c:pt idx="7">
                  <c:v>-0.49389490999999985</c:v>
                </c:pt>
                <c:pt idx="8">
                  <c:v>-0.19207024299999986</c:v>
                </c:pt>
                <c:pt idx="9">
                  <c:v>-0.75456166826725291</c:v>
                </c:pt>
                <c:pt idx="10">
                  <c:v>-0.85059678968308461</c:v>
                </c:pt>
                <c:pt idx="11">
                  <c:v>-0.86431609274248888</c:v>
                </c:pt>
                <c:pt idx="12">
                  <c:v>-0.50761421319796973</c:v>
                </c:pt>
                <c:pt idx="13">
                  <c:v>-0.56386335574152824</c:v>
                </c:pt>
                <c:pt idx="14">
                  <c:v>-0.54877212237618367</c:v>
                </c:pt>
                <c:pt idx="15">
                  <c:v>-0.49389491013856479</c:v>
                </c:pt>
                <c:pt idx="16">
                  <c:v>#N/A</c:v>
                </c:pt>
                <c:pt idx="17">
                  <c:v>-0.23849607182940513</c:v>
                </c:pt>
                <c:pt idx="18">
                  <c:v>-0.15993265993265993</c:v>
                </c:pt>
                <c:pt idx="19">
                  <c:v>-0.26655443322110006</c:v>
                </c:pt>
                <c:pt idx="20">
                  <c:v>-0.1262626262626263</c:v>
                </c:pt>
                <c:pt idx="21">
                  <c:v>-0.42989900000000025</c:v>
                </c:pt>
                <c:pt idx="22">
                  <c:v>-0.13867699999999994</c:v>
                </c:pt>
                <c:pt idx="23">
                  <c:v>-0.34669300000000014</c:v>
                </c:pt>
                <c:pt idx="24">
                  <c:v>-0.27735500000000046</c:v>
                </c:pt>
                <c:pt idx="25">
                  <c:v>-0.54084099999999946</c:v>
                </c:pt>
                <c:pt idx="26">
                  <c:v>-0.52697199999999977</c:v>
                </c:pt>
                <c:pt idx="27">
                  <c:v>-0.5144032919999999</c:v>
                </c:pt>
                <c:pt idx="28">
                  <c:v>-1.5138154020000001</c:v>
                </c:pt>
                <c:pt idx="29">
                  <c:v>#N/A</c:v>
                </c:pt>
                <c:pt idx="30">
                  <c:v>-0.27924750200000048</c:v>
                </c:pt>
                <c:pt idx="31">
                  <c:v>-0.3233392119999996</c:v>
                </c:pt>
                <c:pt idx="32">
                  <c:v>-0.74955908300000029</c:v>
                </c:pt>
                <c:pt idx="33">
                  <c:v>-0.57319224000000002</c:v>
                </c:pt>
                <c:pt idx="34">
                  <c:v>-0.44091710799999984</c:v>
                </c:pt>
                <c:pt idx="35">
                  <c:v>-0.53206384799999995</c:v>
                </c:pt>
                <c:pt idx="36">
                  <c:v>-0.68608232899999999</c:v>
                </c:pt>
                <c:pt idx="37">
                  <c:v>#N/A</c:v>
                </c:pt>
                <c:pt idx="38">
                  <c:v>-0.65807897000000004</c:v>
                </c:pt>
                <c:pt idx="39">
                  <c:v>0.16802016200000003</c:v>
                </c:pt>
                <c:pt idx="40">
                  <c:v>#N/A</c:v>
                </c:pt>
                <c:pt idx="41">
                  <c:v>#N/A</c:v>
                </c:pt>
                <c:pt idx="42">
                  <c:v>-0.35004200500000016</c:v>
                </c:pt>
                <c:pt idx="43">
                  <c:v>-1.5401847999999996E-2</c:v>
                </c:pt>
                <c:pt idx="44">
                  <c:v>-0.37804536600000005</c:v>
                </c:pt>
                <c:pt idx="45">
                  <c:v>-5.6006721000000148E-2</c:v>
                </c:pt>
              </c:numCache>
            </c:numRef>
          </c:val>
          <c:smooth val="0"/>
          <c:extLst>
            <c:ext xmlns:c16="http://schemas.microsoft.com/office/drawing/2014/chart" uri="{C3380CC4-5D6E-409C-BE32-E72D297353CC}">
              <c16:uniqueId val="{00000003-7193-47C0-B809-B87BE676AF62}"/>
            </c:ext>
          </c:extLst>
        </c:ser>
        <c:dLbls>
          <c:showLegendKey val="0"/>
          <c:showVal val="0"/>
          <c:showCatName val="0"/>
          <c:showSerName val="0"/>
          <c:showPercent val="0"/>
          <c:showBubbleSize val="0"/>
        </c:dLbls>
        <c:marker val="1"/>
        <c:smooth val="0"/>
        <c:axId val="488087567"/>
        <c:axId val="364492079"/>
      </c:lineChart>
      <c:dateAx>
        <c:axId val="488087567"/>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492079"/>
        <c:crosses val="autoZero"/>
        <c:auto val="1"/>
        <c:lblOffset val="100"/>
        <c:baseTimeUnit val="days"/>
      </c:dateAx>
      <c:valAx>
        <c:axId val="364492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087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Total Phosphorus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Data'!$E$1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Data'!$E$2:$E$50</c:f>
              <c:numCache>
                <c:formatCode>General</c:formatCode>
                <c:ptCount val="49"/>
                <c:pt idx="0">
                  <c:v>2.2634189999999992E-3</c:v>
                </c:pt>
                <c:pt idx="1">
                  <c:v>-2.155636999999995E-3</c:v>
                </c:pt>
                <c:pt idx="2">
                  <c:v>-2.6945470000000055E-3</c:v>
                </c:pt>
                <c:pt idx="3">
                  <c:v>2.4789825999999987E-2</c:v>
                </c:pt>
                <c:pt idx="4">
                  <c:v>-6.4669100000000132E-4</c:v>
                </c:pt>
                <c:pt idx="5">
                  <c:v>4.4190559999999976E-3</c:v>
                </c:pt>
                <c:pt idx="6">
                  <c:v>4.311269999999999E-4</c:v>
                </c:pt>
                <c:pt idx="7">
                  <c:v>-3.125672999999999E-3</c:v>
                </c:pt>
                <c:pt idx="8">
                  <c:v>-4.3112700000000337E-4</c:v>
                </c:pt>
                <c:pt idx="9">
                  <c:v>-4.850183229144215E-3</c:v>
                </c:pt>
                <c:pt idx="10">
                  <c:v>1.1856003449019215E-3</c:v>
                </c:pt>
                <c:pt idx="11">
                  <c:v>1.2933821944384576E-3</c:v>
                </c:pt>
                <c:pt idx="12">
                  <c:v>-6.4669109721923052E-4</c:v>
                </c:pt>
                <c:pt idx="13">
                  <c:v>6.5746928217288239E-3</c:v>
                </c:pt>
                <c:pt idx="14">
                  <c:v>1.271825824531149E-2</c:v>
                </c:pt>
                <c:pt idx="15">
                  <c:v>4.9579650786807442E-3</c:v>
                </c:pt>
                <c:pt idx="16">
                  <c:v>-7.5447294675576315E-4</c:v>
                </c:pt>
                <c:pt idx="17">
                  <c:v>-6.6364340227850968E-3</c:v>
                </c:pt>
                <c:pt idx="18">
                  <c:v>-8.8485786970467911E-4</c:v>
                </c:pt>
                <c:pt idx="19">
                  <c:v>1.1060723371308923E-4</c:v>
                </c:pt>
                <c:pt idx="20">
                  <c:v>1.9909302068355263E-3</c:v>
                </c:pt>
                <c:pt idx="21">
                  <c:v>-5.5200000000000041E-4</c:v>
                </c:pt>
                <c:pt idx="22">
                  <c:v>-5.5299999999999794E-4</c:v>
                </c:pt>
                <c:pt idx="23">
                  <c:v>-4.420799999999997E-2</c:v>
                </c:pt>
                <c:pt idx="24">
                  <c:v>5.5300000000000141E-4</c:v>
                </c:pt>
                <c:pt idx="25">
                  <c:v>6.6300000000000039E-4</c:v>
                </c:pt>
                <c:pt idx="26">
                  <c:v>1.9899999999999987E-3</c:v>
                </c:pt>
                <c:pt idx="27">
                  <c:v>0</c:v>
                </c:pt>
                <c:pt idx="28">
                  <c:v>#N/A</c:v>
                </c:pt>
                <c:pt idx="29">
                  <c:v>-4.4210000000000083E-3</c:v>
                </c:pt>
                <c:pt idx="30">
                  <c:v>#N/A</c:v>
                </c:pt>
                <c:pt idx="31">
                  <c:v>-1.9840000000000014E-3</c:v>
                </c:pt>
                <c:pt idx="32">
                  <c:v>-1.4339999999999995E-3</c:v>
                </c:pt>
                <c:pt idx="33">
                  <c:v>#N/A</c:v>
                </c:pt>
                <c:pt idx="34">
                  <c:v>3.6389999999999964E-3</c:v>
                </c:pt>
                <c:pt idx="35">
                  <c:v>-1.7511220000000008E-3</c:v>
                </c:pt>
                <c:pt idx="36">
                  <c:v>-4.3777999999999873E-4</c:v>
                </c:pt>
                <c:pt idx="37">
                  <c:v>#N/A</c:v>
                </c:pt>
                <c:pt idx="38">
                  <c:v>-7.6611600000000071E-4</c:v>
                </c:pt>
                <c:pt idx="39">
                  <c:v>-1.9700120000000002E-3</c:v>
                </c:pt>
                <c:pt idx="40">
                  <c:v>#N/A</c:v>
                </c:pt>
                <c:pt idx="41">
                  <c:v>#N/A</c:v>
                </c:pt>
                <c:pt idx="42">
                  <c:v>8.7556089999999975E-3</c:v>
                </c:pt>
                <c:pt idx="43">
                  <c:v>-2.0794579999999993E-3</c:v>
                </c:pt>
                <c:pt idx="44">
                  <c:v>-3.7430229999999998E-3</c:v>
                </c:pt>
                <c:pt idx="45">
                  <c:v>-2.1889019999999926E-3</c:v>
                </c:pt>
              </c:numCache>
            </c:numRef>
          </c:val>
          <c:smooth val="0"/>
          <c:extLst>
            <c:ext xmlns:c16="http://schemas.microsoft.com/office/drawing/2014/chart" uri="{C3380CC4-5D6E-409C-BE32-E72D297353CC}">
              <c16:uniqueId val="{00000000-591B-45AE-BA45-B6320DEB4A20}"/>
            </c:ext>
          </c:extLst>
        </c:ser>
        <c:ser>
          <c:idx val="1"/>
          <c:order val="1"/>
          <c:tx>
            <c:strRef>
              <c:f>'Box Plot Data'!$O$1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Data'!$O$2:$O$50</c:f>
              <c:numCache>
                <c:formatCode>General</c:formatCode>
                <c:ptCount val="49"/>
                <c:pt idx="0">
                  <c:v>#N/A</c:v>
                </c:pt>
                <c:pt idx="1">
                  <c:v>-1.7137314000000004E-2</c:v>
                </c:pt>
                <c:pt idx="2">
                  <c:v>-1.2933822000000005E-2</c:v>
                </c:pt>
                <c:pt idx="3">
                  <c:v>6.4669109999999641E-3</c:v>
                </c:pt>
                <c:pt idx="4">
                  <c:v>-9.7003600000000051E-4</c:v>
                </c:pt>
                <c:pt idx="5">
                  <c:v>1.9400730000000005E-3</c:v>
                </c:pt>
                <c:pt idx="6">
                  <c:v>-5.3890919999999998E-3</c:v>
                </c:pt>
                <c:pt idx="7">
                  <c:v>-2.1556400000000142E-4</c:v>
                </c:pt>
                <c:pt idx="8">
                  <c:v>8.5471005999999988E-2</c:v>
                </c:pt>
                <c:pt idx="9">
                  <c:v>9.7003664582883883E-4</c:v>
                </c:pt>
                <c:pt idx="10">
                  <c:v>-1.2287130847165338E-2</c:v>
                </c:pt>
                <c:pt idx="11">
                  <c:v>-2.4789825393403755E-3</c:v>
                </c:pt>
                <c:pt idx="12">
                  <c:v>-1.5843931881871082E-2</c:v>
                </c:pt>
                <c:pt idx="13">
                  <c:v>1.5843931881871109E-2</c:v>
                </c:pt>
                <c:pt idx="14">
                  <c:v>-4.9471868937270971E-2</c:v>
                </c:pt>
                <c:pt idx="15">
                  <c:v>0</c:v>
                </c:pt>
                <c:pt idx="16">
                  <c:v>-1.4873895236042253E-2</c:v>
                </c:pt>
                <c:pt idx="17">
                  <c:v>-5.1985399845149854E-3</c:v>
                </c:pt>
                <c:pt idx="18">
                  <c:v>1.1060723371307535E-4</c:v>
                </c:pt>
                <c:pt idx="19">
                  <c:v>-1.4378940382701044E-3</c:v>
                </c:pt>
                <c:pt idx="20">
                  <c:v>-6.636434022785076E-4</c:v>
                </c:pt>
                <c:pt idx="21">
                  <c:v>7.7400000000000385E-4</c:v>
                </c:pt>
                <c:pt idx="22">
                  <c:v>-2.2099999999999898E-4</c:v>
                </c:pt>
                <c:pt idx="23">
                  <c:v>-8.9522999999999964E-2</c:v>
                </c:pt>
                <c:pt idx="24">
                  <c:v>-1.4369999999999938E-3</c:v>
                </c:pt>
                <c:pt idx="25">
                  <c:v>-1.9890000000000012E-3</c:v>
                </c:pt>
                <c:pt idx="26">
                  <c:v>4.4200000000000142E-4</c:v>
                </c:pt>
                <c:pt idx="27">
                  <c:v>5.5199999999999694E-4</c:v>
                </c:pt>
                <c:pt idx="28">
                  <c:v>#N/A</c:v>
                </c:pt>
                <c:pt idx="29">
                  <c:v>1.5472999999999987E-2</c:v>
                </c:pt>
                <c:pt idx="30">
                  <c:v>#N/A</c:v>
                </c:pt>
                <c:pt idx="31">
                  <c:v>1.1029999999999998E-3</c:v>
                </c:pt>
                <c:pt idx="32">
                  <c:v>-3.6389999999999999E-3</c:v>
                </c:pt>
                <c:pt idx="33">
                  <c:v>#N/A</c:v>
                </c:pt>
                <c:pt idx="34">
                  <c:v>-2.3159999999999986E-3</c:v>
                </c:pt>
                <c:pt idx="35">
                  <c:v>-4.9250309999999964E-3</c:v>
                </c:pt>
                <c:pt idx="36">
                  <c:v>-6.7855970000000043E-3</c:v>
                </c:pt>
                <c:pt idx="37">
                  <c:v>#N/A</c:v>
                </c:pt>
                <c:pt idx="38">
                  <c:v>-7.3328230000000022E-3</c:v>
                </c:pt>
                <c:pt idx="39">
                  <c:v>1.3133409999999957E-3</c:v>
                </c:pt>
                <c:pt idx="40">
                  <c:v>#N/A</c:v>
                </c:pt>
                <c:pt idx="41">
                  <c:v>#N/A</c:v>
                </c:pt>
                <c:pt idx="42">
                  <c:v>-4.7061399999999975E-3</c:v>
                </c:pt>
                <c:pt idx="43">
                  <c:v>7.0044879999999962E-3</c:v>
                </c:pt>
                <c:pt idx="44">
                  <c:v>1.4227859999999988E-3</c:v>
                </c:pt>
                <c:pt idx="45">
                  <c:v>8.7556089999999837E-3</c:v>
                </c:pt>
              </c:numCache>
            </c:numRef>
          </c:val>
          <c:smooth val="0"/>
          <c:extLst>
            <c:ext xmlns:c16="http://schemas.microsoft.com/office/drawing/2014/chart" uri="{C3380CC4-5D6E-409C-BE32-E72D297353CC}">
              <c16:uniqueId val="{00000001-591B-45AE-BA45-B6320DEB4A20}"/>
            </c:ext>
          </c:extLst>
        </c:ser>
        <c:ser>
          <c:idx val="2"/>
          <c:order val="2"/>
          <c:tx>
            <c:strRef>
              <c:f>'Box Plot Data'!$Y$1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Data'!$Y$2:$Y$50</c:f>
              <c:numCache>
                <c:formatCode>General</c:formatCode>
                <c:ptCount val="49"/>
                <c:pt idx="0">
                  <c:v>-2.7161026000000005E-2</c:v>
                </c:pt>
                <c:pt idx="1">
                  <c:v>-2.9101100000000005E-3</c:v>
                </c:pt>
                <c:pt idx="2">
                  <c:v>-2.9424444999999994E-2</c:v>
                </c:pt>
                <c:pt idx="3">
                  <c:v>-7.5447299999999995E-3</c:v>
                </c:pt>
                <c:pt idx="4">
                  <c:v>-9.7003670000000014E-3</c:v>
                </c:pt>
                <c:pt idx="5">
                  <c:v>-1.2933822000000005E-2</c:v>
                </c:pt>
                <c:pt idx="6">
                  <c:v>-8.4069839999999993E-3</c:v>
                </c:pt>
                <c:pt idx="7">
                  <c:v>-2.7807716999999996E-2</c:v>
                </c:pt>
                <c:pt idx="8">
                  <c:v>-1.4011640439749964E-2</c:v>
                </c:pt>
                <c:pt idx="9">
                  <c:v>2.2634188402672999E-3</c:v>
                </c:pt>
                <c:pt idx="10">
                  <c:v>1.4334985988359564E-2</c:v>
                </c:pt>
                <c:pt idx="11">
                  <c:v>9.3770209096788112E-3</c:v>
                </c:pt>
                <c:pt idx="12">
                  <c:v>-8.0728605302867018E-2</c:v>
                </c:pt>
                <c:pt idx="13">
                  <c:v>#N/A</c:v>
                </c:pt>
                <c:pt idx="14">
                  <c:v>-0.11403319680965726</c:v>
                </c:pt>
                <c:pt idx="15">
                  <c:v>-1.3149385643457634E-2</c:v>
                </c:pt>
                <c:pt idx="16">
                  <c:v>#N/A</c:v>
                </c:pt>
                <c:pt idx="17">
                  <c:v>-4.899900453489657E-2</c:v>
                </c:pt>
                <c:pt idx="18">
                  <c:v>-4.1809534343546076E-2</c:v>
                </c:pt>
                <c:pt idx="19">
                  <c:v>-6.3046123216458361E-3</c:v>
                </c:pt>
                <c:pt idx="20">
                  <c:v>-1.448954761641412E-2</c:v>
                </c:pt>
                <c:pt idx="21">
                  <c:v>-6.962999999999997E-3</c:v>
                </c:pt>
                <c:pt idx="22">
                  <c:v>-4.4209999999999944E-3</c:v>
                </c:pt>
                <c:pt idx="23">
                  <c:v>-1.1051999999999979E-2</c:v>
                </c:pt>
                <c:pt idx="24">
                  <c:v>-1.4147E-2</c:v>
                </c:pt>
                <c:pt idx="25">
                  <c:v>-1.5251999999999995E-2</c:v>
                </c:pt>
                <c:pt idx="26">
                  <c:v>-1.0278000000000002E-2</c:v>
                </c:pt>
                <c:pt idx="27">
                  <c:v>-5.1949999999999982E-3</c:v>
                </c:pt>
                <c:pt idx="28">
                  <c:v>#N/A</c:v>
                </c:pt>
                <c:pt idx="29">
                  <c:v>-2.1000000000000019E-2</c:v>
                </c:pt>
                <c:pt idx="30">
                  <c:v>#N/A</c:v>
                </c:pt>
                <c:pt idx="31">
                  <c:v>-5.2929999999999991E-3</c:v>
                </c:pt>
                <c:pt idx="32">
                  <c:v>6.3950000000000014E-3</c:v>
                </c:pt>
                <c:pt idx="33">
                  <c:v>#N/A</c:v>
                </c:pt>
                <c:pt idx="34">
                  <c:v>3.1979999999999995E-3</c:v>
                </c:pt>
                <c:pt idx="35">
                  <c:v>-6.0304257E-2</c:v>
                </c:pt>
                <c:pt idx="36">
                  <c:v>-4.3887490000000001E-2</c:v>
                </c:pt>
                <c:pt idx="37">
                  <c:v>#N/A</c:v>
                </c:pt>
                <c:pt idx="38">
                  <c:v>-8.5476633999999996E-2</c:v>
                </c:pt>
                <c:pt idx="39">
                  <c:v>-0.23311809099999997</c:v>
                </c:pt>
                <c:pt idx="40">
                  <c:v>#N/A</c:v>
                </c:pt>
                <c:pt idx="41">
                  <c:v>#N/A</c:v>
                </c:pt>
                <c:pt idx="42">
                  <c:v>-1.6088432E-2</c:v>
                </c:pt>
                <c:pt idx="43">
                  <c:v>-3.5679107000000002E-2</c:v>
                </c:pt>
                <c:pt idx="44">
                  <c:v>-1.1272847000000003E-2</c:v>
                </c:pt>
                <c:pt idx="45">
                  <c:v>-5.4722550000000092E-3</c:v>
                </c:pt>
              </c:numCache>
            </c:numRef>
          </c:val>
          <c:smooth val="0"/>
          <c:extLst>
            <c:ext xmlns:c16="http://schemas.microsoft.com/office/drawing/2014/chart" uri="{C3380CC4-5D6E-409C-BE32-E72D297353CC}">
              <c16:uniqueId val="{00000002-591B-45AE-BA45-B6320DEB4A20}"/>
            </c:ext>
          </c:extLst>
        </c:ser>
        <c:ser>
          <c:idx val="3"/>
          <c:order val="3"/>
          <c:tx>
            <c:strRef>
              <c:f>'Box Plot Data'!$AJ$1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Data'!$AJ$2:$AJ$50</c:f>
              <c:numCache>
                <c:formatCode>General</c:formatCode>
                <c:ptCount val="49"/>
                <c:pt idx="0">
                  <c:v>-4.9579649999999982E-3</c:v>
                </c:pt>
                <c:pt idx="1">
                  <c:v>#N/A</c:v>
                </c:pt>
                <c:pt idx="2">
                  <c:v>-3.7723649999999997E-3</c:v>
                </c:pt>
                <c:pt idx="3">
                  <c:v>1.0778190000000076E-3</c:v>
                </c:pt>
                <c:pt idx="4">
                  <c:v>-5.2813110000000003E-3</c:v>
                </c:pt>
                <c:pt idx="5">
                  <c:v>-2.4789830000000006E-3</c:v>
                </c:pt>
                <c:pt idx="6">
                  <c:v>#N/A</c:v>
                </c:pt>
                <c:pt idx="7">
                  <c:v>1.0778200000000071E-4</c:v>
                </c:pt>
                <c:pt idx="8">
                  <c:v>9.700366458288423E-4</c:v>
                </c:pt>
                <c:pt idx="9">
                  <c:v>-3.1256736365596026E-3</c:v>
                </c:pt>
                <c:pt idx="10">
                  <c:v>-3.0178917870230665E-3</c:v>
                </c:pt>
                <c:pt idx="11">
                  <c:v>6.4669109721922358E-4</c:v>
                </c:pt>
                <c:pt idx="12">
                  <c:v>1.6059495580944175E-2</c:v>
                </c:pt>
                <c:pt idx="13">
                  <c:v>-4.2250485018322917E-2</c:v>
                </c:pt>
                <c:pt idx="14">
                  <c:v>-2.1879715455917235E-2</c:v>
                </c:pt>
                <c:pt idx="15">
                  <c:v>-1.0131493856434581E-2</c:v>
                </c:pt>
                <c:pt idx="16">
                  <c:v>#N/A</c:v>
                </c:pt>
                <c:pt idx="17">
                  <c:v>-1.2388010175865508E-2</c:v>
                </c:pt>
                <c:pt idx="18">
                  <c:v>-1.1834974007300082E-2</c:v>
                </c:pt>
                <c:pt idx="19">
                  <c:v>2.5439663754009481E-3</c:v>
                </c:pt>
                <c:pt idx="20">
                  <c:v>-5.7515761530804212E-3</c:v>
                </c:pt>
                <c:pt idx="21">
                  <c:v>-3.5369999999999985E-3</c:v>
                </c:pt>
                <c:pt idx="22">
                  <c:v>1.3040999999999997E-2</c:v>
                </c:pt>
                <c:pt idx="23">
                  <c:v>7.0730000000000098E-3</c:v>
                </c:pt>
                <c:pt idx="24">
                  <c:v>-4.8629999999999993E-3</c:v>
                </c:pt>
                <c:pt idx="25">
                  <c:v>-1.1060000000000028E-3</c:v>
                </c:pt>
                <c:pt idx="26">
                  <c:v>4.4199999999999795E-4</c:v>
                </c:pt>
                <c:pt idx="27">
                  <c:v>-3.3199999999999896E-4</c:v>
                </c:pt>
                <c:pt idx="28">
                  <c:v>#N/A</c:v>
                </c:pt>
                <c:pt idx="29">
                  <c:v>#N/A</c:v>
                </c:pt>
                <c:pt idx="30">
                  <c:v>#N/A</c:v>
                </c:pt>
                <c:pt idx="31">
                  <c:v>-2.7570000000000025E-3</c:v>
                </c:pt>
                <c:pt idx="32">
                  <c:v>-1.0364999999999999E-2</c:v>
                </c:pt>
                <c:pt idx="33">
                  <c:v>#N/A</c:v>
                </c:pt>
                <c:pt idx="34">
                  <c:v>-1.3893000000000003E-2</c:v>
                </c:pt>
                <c:pt idx="35">
                  <c:v>-1.3461749000000002E-2</c:v>
                </c:pt>
                <c:pt idx="36">
                  <c:v>-1.8277333999999992E-2</c:v>
                </c:pt>
                <c:pt idx="37">
                  <c:v>#N/A</c:v>
                </c:pt>
                <c:pt idx="38">
                  <c:v>-1.3461749000000002E-2</c:v>
                </c:pt>
                <c:pt idx="39">
                  <c:v>-1.5431760999999999E-2</c:v>
                </c:pt>
                <c:pt idx="40">
                  <c:v>#N/A</c:v>
                </c:pt>
                <c:pt idx="41">
                  <c:v>#N/A</c:v>
                </c:pt>
                <c:pt idx="42">
                  <c:v>-1.0068949999999993E-2</c:v>
                </c:pt>
                <c:pt idx="43">
                  <c:v>-6.566706999999998E-3</c:v>
                </c:pt>
                <c:pt idx="44">
                  <c:v>-4.4872499999999982E-3</c:v>
                </c:pt>
                <c:pt idx="45">
                  <c:v>-1.5322320000000084E-3</c:v>
                </c:pt>
              </c:numCache>
            </c:numRef>
          </c:val>
          <c:smooth val="0"/>
          <c:extLst>
            <c:ext xmlns:c16="http://schemas.microsoft.com/office/drawing/2014/chart" uri="{C3380CC4-5D6E-409C-BE32-E72D297353CC}">
              <c16:uniqueId val="{00000003-591B-45AE-BA45-B6320DEB4A20}"/>
            </c:ext>
          </c:extLst>
        </c:ser>
        <c:dLbls>
          <c:showLegendKey val="0"/>
          <c:showVal val="0"/>
          <c:showCatName val="0"/>
          <c:showSerName val="0"/>
          <c:showPercent val="0"/>
          <c:showBubbleSize val="0"/>
        </c:dLbls>
        <c:marker val="1"/>
        <c:smooth val="0"/>
        <c:axId val="428068671"/>
        <c:axId val="322592719"/>
      </c:lineChart>
      <c:dateAx>
        <c:axId val="428068671"/>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592719"/>
        <c:crosses val="autoZero"/>
        <c:auto val="1"/>
        <c:lblOffset val="100"/>
        <c:baseTimeUnit val="days"/>
      </c:dateAx>
      <c:valAx>
        <c:axId val="32259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Phosphorus (mg/L)</a:t>
                </a:r>
              </a:p>
            </c:rich>
          </c:tx>
          <c:layout>
            <c:manualLayout>
              <c:xMode val="edge"/>
              <c:yMode val="edge"/>
              <c:x val="3.0555555555555555E-2"/>
              <c:y val="3.287037037037038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68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a:t>
            </a:r>
            <a:r>
              <a:rPr lang="en-US" baseline="0"/>
              <a:t> Nitrate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Data'!$F$1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Data'!$F$2:$F$50</c:f>
              <c:numCache>
                <c:formatCode>General</c:formatCode>
                <c:ptCount val="49"/>
                <c:pt idx="0">
                  <c:v>-2.0000000000000018E-2</c:v>
                </c:pt>
                <c:pt idx="1">
                  <c:v>-9.9999999999997868E-3</c:v>
                </c:pt>
                <c:pt idx="2">
                  <c:v>1.0300000000000002</c:v>
                </c:pt>
                <c:pt idx="3">
                  <c:v>0.32999999999999918</c:v>
                </c:pt>
                <c:pt idx="4">
                  <c:v>0.65999999999999925</c:v>
                </c:pt>
                <c:pt idx="5">
                  <c:v>0.23000000000000043</c:v>
                </c:pt>
                <c:pt idx="6">
                  <c:v>0.26000000000000068</c:v>
                </c:pt>
                <c:pt idx="7">
                  <c:v>0.22999999999999954</c:v>
                </c:pt>
                <c:pt idx="8">
                  <c:v>-0.11999999999999922</c:v>
                </c:pt>
                <c:pt idx="9">
                  <c:v>-4.0000000000000036E-2</c:v>
                </c:pt>
                <c:pt idx="10">
                  <c:v>4.0000000000000036E-2</c:v>
                </c:pt>
                <c:pt idx="11">
                  <c:v>-2.9999999999999805E-2</c:v>
                </c:pt>
                <c:pt idx="12">
                  <c:v>-6.0999999999999971E-2</c:v>
                </c:pt>
                <c:pt idx="13">
                  <c:v>-2.0100000000000007E-2</c:v>
                </c:pt>
                <c:pt idx="14">
                  <c:v>-5.400000000000002E-2</c:v>
                </c:pt>
                <c:pt idx="15">
                  <c:v>1.0000000000000009E-2</c:v>
                </c:pt>
                <c:pt idx="16">
                  <c:v>#N/A</c:v>
                </c:pt>
                <c:pt idx="17">
                  <c:v>-1.2999999999999998E-2</c:v>
                </c:pt>
                <c:pt idx="18">
                  <c:v>-5.0000000000000044E-4</c:v>
                </c:pt>
                <c:pt idx="19">
                  <c:v>-3.0000000000000249E-2</c:v>
                </c:pt>
                <c:pt idx="20">
                  <c:v>-0.13999999999999968</c:v>
                </c:pt>
                <c:pt idx="21">
                  <c:v>5.0000000000000711E-2</c:v>
                </c:pt>
                <c:pt idx="22">
                  <c:v>9.9999999999997868E-3</c:v>
                </c:pt>
                <c:pt idx="23">
                  <c:v>0.29000000000000004</c:v>
                </c:pt>
                <c:pt idx="24">
                  <c:v>1.0000000000000675E-2</c:v>
                </c:pt>
                <c:pt idx="25">
                  <c:v>-8.0000000000000071E-2</c:v>
                </c:pt>
                <c:pt idx="26">
                  <c:v>-4.0000000000000036E-2</c:v>
                </c:pt>
                <c:pt idx="27">
                  <c:v>-1.0000000000000231E-2</c:v>
                </c:pt>
                <c:pt idx="28">
                  <c:v>-4.9999999999999822E-2</c:v>
                </c:pt>
                <c:pt idx="29">
                  <c:v>8.0000000000000071E-2</c:v>
                </c:pt>
                <c:pt idx="30">
                  <c:v>0.40000000000000036</c:v>
                </c:pt>
                <c:pt idx="31">
                  <c:v>#N/A</c:v>
                </c:pt>
                <c:pt idx="32">
                  <c:v>-2.0000000000000018E-2</c:v>
                </c:pt>
                <c:pt idx="33">
                  <c:v>7.0000000000000284E-2</c:v>
                </c:pt>
                <c:pt idx="34">
                  <c:v>-9.9999999999997868E-3</c:v>
                </c:pt>
                <c:pt idx="35">
                  <c:v>-2.0000000000000462E-2</c:v>
                </c:pt>
                <c:pt idx="36">
                  <c:v>0</c:v>
                </c:pt>
                <c:pt idx="37">
                  <c:v>1.42</c:v>
                </c:pt>
                <c:pt idx="38">
                  <c:v>1.0000000000000231E-2</c:v>
                </c:pt>
                <c:pt idx="39">
                  <c:v>-3.1000000000000028E-2</c:v>
                </c:pt>
                <c:pt idx="40">
                  <c:v>-2.7299999999999991E-2</c:v>
                </c:pt>
                <c:pt idx="41">
                  <c:v>-2.7999999999999997E-2</c:v>
                </c:pt>
                <c:pt idx="42">
                  <c:v>4.0000000000000036E-2</c:v>
                </c:pt>
                <c:pt idx="43">
                  <c:v>3.0000000000000027E-2</c:v>
                </c:pt>
                <c:pt idx="44">
                  <c:v>0</c:v>
                </c:pt>
                <c:pt idx="45">
                  <c:v>-0.27000000000000046</c:v>
                </c:pt>
              </c:numCache>
            </c:numRef>
          </c:val>
          <c:smooth val="0"/>
          <c:extLst>
            <c:ext xmlns:c16="http://schemas.microsoft.com/office/drawing/2014/chart" uri="{C3380CC4-5D6E-409C-BE32-E72D297353CC}">
              <c16:uniqueId val="{00000000-92EB-4AA7-AC87-6411B4292FEA}"/>
            </c:ext>
          </c:extLst>
        </c:ser>
        <c:ser>
          <c:idx val="1"/>
          <c:order val="1"/>
          <c:tx>
            <c:strRef>
              <c:f>'Box Plot Data'!$P$1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Data'!$P$2:$P$50</c:f>
              <c:numCache>
                <c:formatCode>General</c:formatCode>
                <c:ptCount val="49"/>
                <c:pt idx="0">
                  <c:v>#N/A</c:v>
                </c:pt>
                <c:pt idx="1">
                  <c:v>-6.3999999999999946E-2</c:v>
                </c:pt>
                <c:pt idx="2">
                  <c:v>-3.9999999999999147E-2</c:v>
                </c:pt>
                <c:pt idx="3">
                  <c:v>-8.0000000000000071E-2</c:v>
                </c:pt>
                <c:pt idx="4">
                  <c:v>-5.9999999999999609E-2</c:v>
                </c:pt>
                <c:pt idx="5">
                  <c:v>0.29000000000000092</c:v>
                </c:pt>
                <c:pt idx="6">
                  <c:v>-5.0000000000000711E-2</c:v>
                </c:pt>
                <c:pt idx="7">
                  <c:v>0</c:v>
                </c:pt>
                <c:pt idx="8">
                  <c:v>-9.9999999999999645E-2</c:v>
                </c:pt>
                <c:pt idx="9">
                  <c:v>-5.0000000000000711E-2</c:v>
                </c:pt>
                <c:pt idx="10">
                  <c:v>-4.9999999999999822E-2</c:v>
                </c:pt>
                <c:pt idx="11">
                  <c:v>-5.9999999999999609E-2</c:v>
                </c:pt>
                <c:pt idx="12">
                  <c:v>-0.03</c:v>
                </c:pt>
                <c:pt idx="13">
                  <c:v>0.12079999999999999</c:v>
                </c:pt>
                <c:pt idx="14">
                  <c:v>-7.3000000000000009E-2</c:v>
                </c:pt>
                <c:pt idx="15">
                  <c:v>-3.5000000000000031E-2</c:v>
                </c:pt>
                <c:pt idx="16">
                  <c:v>3.8999999999999993E-2</c:v>
                </c:pt>
                <c:pt idx="17">
                  <c:v>-7.1000000000000008E-2</c:v>
                </c:pt>
                <c:pt idx="18">
                  <c:v>2.700000000000001E-3</c:v>
                </c:pt>
                <c:pt idx="19">
                  <c:v>-8.0000000000000071E-2</c:v>
                </c:pt>
                <c:pt idx="20">
                  <c:v>0</c:v>
                </c:pt>
                <c:pt idx="21">
                  <c:v>-9.9999999999997868E-3</c:v>
                </c:pt>
                <c:pt idx="22">
                  <c:v>-6.0000000000000497E-2</c:v>
                </c:pt>
                <c:pt idx="23">
                  <c:v>-0.29999999999999982</c:v>
                </c:pt>
                <c:pt idx="24">
                  <c:v>-3.0000000000000249E-2</c:v>
                </c:pt>
                <c:pt idx="25">
                  <c:v>-7.0000000000000284E-2</c:v>
                </c:pt>
                <c:pt idx="26">
                  <c:v>-6.0000000000000497E-2</c:v>
                </c:pt>
                <c:pt idx="27">
                  <c:v>-4.0000000000000036E-2</c:v>
                </c:pt>
                <c:pt idx="28">
                  <c:v>0.18999999999999995</c:v>
                </c:pt>
                <c:pt idx="29">
                  <c:v>-0.40000000000000036</c:v>
                </c:pt>
                <c:pt idx="30">
                  <c:v>-0.33000000000000007</c:v>
                </c:pt>
                <c:pt idx="31">
                  <c:v>#N/A</c:v>
                </c:pt>
                <c:pt idx="32">
                  <c:v>-0.14999999999999991</c:v>
                </c:pt>
                <c:pt idx="33">
                  <c:v>0.11000000000000121</c:v>
                </c:pt>
                <c:pt idx="34">
                  <c:v>-8.9999999999999858E-2</c:v>
                </c:pt>
                <c:pt idx="35">
                  <c:v>-4.9999999999999822E-2</c:v>
                </c:pt>
                <c:pt idx="36">
                  <c:v>-0.10000000000000009</c:v>
                </c:pt>
                <c:pt idx="37">
                  <c:v>-3.0000000000000249E-2</c:v>
                </c:pt>
                <c:pt idx="38">
                  <c:v>-0.17999999999999972</c:v>
                </c:pt>
                <c:pt idx="39">
                  <c:v>-0.11299999999999999</c:v>
                </c:pt>
                <c:pt idx="40">
                  <c:v>#N/A</c:v>
                </c:pt>
                <c:pt idx="41">
                  <c:v>1.8999999999999989E-2</c:v>
                </c:pt>
                <c:pt idx="42">
                  <c:v>-8.3999999999999991E-2</c:v>
                </c:pt>
                <c:pt idx="43">
                  <c:v>-1.6000000000000014E-2</c:v>
                </c:pt>
                <c:pt idx="44">
                  <c:v>-0.16600000000000004</c:v>
                </c:pt>
                <c:pt idx="45">
                  <c:v>-2.9999999999999361E-2</c:v>
                </c:pt>
              </c:numCache>
            </c:numRef>
          </c:val>
          <c:smooth val="0"/>
          <c:extLst>
            <c:ext xmlns:c16="http://schemas.microsoft.com/office/drawing/2014/chart" uri="{C3380CC4-5D6E-409C-BE32-E72D297353CC}">
              <c16:uniqueId val="{00000001-92EB-4AA7-AC87-6411B4292FEA}"/>
            </c:ext>
          </c:extLst>
        </c:ser>
        <c:ser>
          <c:idx val="2"/>
          <c:order val="2"/>
          <c:tx>
            <c:strRef>
              <c:f>'Box Plot Data'!$Z$1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Data'!$Z$2:$Z$50</c:f>
              <c:numCache>
                <c:formatCode>General</c:formatCode>
                <c:ptCount val="49"/>
                <c:pt idx="0">
                  <c:v>-0.20700000000000007</c:v>
                </c:pt>
                <c:pt idx="1">
                  <c:v>-0.20999999999999996</c:v>
                </c:pt>
                <c:pt idx="2">
                  <c:v>-0.29000000000000004</c:v>
                </c:pt>
                <c:pt idx="3">
                  <c:v>-0.18999999999999995</c:v>
                </c:pt>
                <c:pt idx="4">
                  <c:v>-0.29999999999999982</c:v>
                </c:pt>
                <c:pt idx="5">
                  <c:v>-0.39999999999999991</c:v>
                </c:pt>
                <c:pt idx="6">
                  <c:v>-0.37000000000000011</c:v>
                </c:pt>
                <c:pt idx="7">
                  <c:v>-0.31000000000000005</c:v>
                </c:pt>
                <c:pt idx="8">
                  <c:v>-0.86999999999999922</c:v>
                </c:pt>
                <c:pt idx="9">
                  <c:v>-0.55000000000000027</c:v>
                </c:pt>
                <c:pt idx="10">
                  <c:v>-0.93000000000000016</c:v>
                </c:pt>
                <c:pt idx="11">
                  <c:v>-0.78</c:v>
                </c:pt>
                <c:pt idx="12">
                  <c:v>-0.83799999999999997</c:v>
                </c:pt>
                <c:pt idx="13">
                  <c:v>#N/A</c:v>
                </c:pt>
                <c:pt idx="14">
                  <c:v>-0.13300000000000001</c:v>
                </c:pt>
                <c:pt idx="15">
                  <c:v>0.192</c:v>
                </c:pt>
                <c:pt idx="16">
                  <c:v>#N/A</c:v>
                </c:pt>
                <c:pt idx="17">
                  <c:v>-0.23699999999999999</c:v>
                </c:pt>
                <c:pt idx="18">
                  <c:v>-2.5300000000000003E-2</c:v>
                </c:pt>
                <c:pt idx="19">
                  <c:v>-0.2200000000000002</c:v>
                </c:pt>
                <c:pt idx="20">
                  <c:v>-0.36999999999999988</c:v>
                </c:pt>
                <c:pt idx="21">
                  <c:v>-0.29000000000000004</c:v>
                </c:pt>
                <c:pt idx="22">
                  <c:v>-0.22999999999999998</c:v>
                </c:pt>
                <c:pt idx="23">
                  <c:v>0.37999999999999989</c:v>
                </c:pt>
                <c:pt idx="24">
                  <c:v>-0.35000000000000009</c:v>
                </c:pt>
                <c:pt idx="25">
                  <c:v>-0.31999999999999984</c:v>
                </c:pt>
                <c:pt idx="26">
                  <c:v>-0.46000000000000019</c:v>
                </c:pt>
                <c:pt idx="27">
                  <c:v>-0.35999999999999988</c:v>
                </c:pt>
                <c:pt idx="28">
                  <c:v>-0.60000000000000009</c:v>
                </c:pt>
                <c:pt idx="29">
                  <c:v>-0.3199999999999994</c:v>
                </c:pt>
                <c:pt idx="30">
                  <c:v>-0.25999999999999979</c:v>
                </c:pt>
                <c:pt idx="31">
                  <c:v>#N/A</c:v>
                </c:pt>
                <c:pt idx="32">
                  <c:v>-0.55000000000000004</c:v>
                </c:pt>
                <c:pt idx="33">
                  <c:v>-0.66999999999999993</c:v>
                </c:pt>
                <c:pt idx="34">
                  <c:v>-0.86000000000000032</c:v>
                </c:pt>
                <c:pt idx="35">
                  <c:v>-1.1000000000000001</c:v>
                </c:pt>
                <c:pt idx="36">
                  <c:v>-0.31999999999999984</c:v>
                </c:pt>
                <c:pt idx="37">
                  <c:v>9.9999999999999867E-2</c:v>
                </c:pt>
                <c:pt idx="38">
                  <c:v>-0.65999999999999992</c:v>
                </c:pt>
                <c:pt idx="39">
                  <c:v>-3.2239999999999998</c:v>
                </c:pt>
                <c:pt idx="40">
                  <c:v>#N/A</c:v>
                </c:pt>
                <c:pt idx="41">
                  <c:v>#N/A</c:v>
                </c:pt>
                <c:pt idx="42">
                  <c:v>-0.18999999999999995</c:v>
                </c:pt>
                <c:pt idx="43">
                  <c:v>2.07E-2</c:v>
                </c:pt>
                <c:pt idx="44">
                  <c:v>-0.30100000000000005</c:v>
                </c:pt>
                <c:pt idx="45">
                  <c:v>-0.2200000000000002</c:v>
                </c:pt>
              </c:numCache>
            </c:numRef>
          </c:val>
          <c:smooth val="0"/>
          <c:extLst>
            <c:ext xmlns:c16="http://schemas.microsoft.com/office/drawing/2014/chart" uri="{C3380CC4-5D6E-409C-BE32-E72D297353CC}">
              <c16:uniqueId val="{00000002-92EB-4AA7-AC87-6411B4292FEA}"/>
            </c:ext>
          </c:extLst>
        </c:ser>
        <c:ser>
          <c:idx val="3"/>
          <c:order val="3"/>
          <c:tx>
            <c:strRef>
              <c:f>'Box Plot Data'!$AK$1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Data'!$AK$2:$AK$50</c:f>
              <c:numCache>
                <c:formatCode>General</c:formatCode>
                <c:ptCount val="49"/>
                <c:pt idx="0">
                  <c:v>-0.29600000000000004</c:v>
                </c:pt>
                <c:pt idx="1">
                  <c:v>#N/A</c:v>
                </c:pt>
                <c:pt idx="2">
                  <c:v>-0.47999999999999954</c:v>
                </c:pt>
                <c:pt idx="3">
                  <c:v>-0.25</c:v>
                </c:pt>
                <c:pt idx="4">
                  <c:v>-0.30999999999999961</c:v>
                </c:pt>
                <c:pt idx="5">
                  <c:v>-0.33000000000000007</c:v>
                </c:pt>
                <c:pt idx="6">
                  <c:v>-0.42999999999999972</c:v>
                </c:pt>
                <c:pt idx="7">
                  <c:v>-0.50999999999999979</c:v>
                </c:pt>
                <c:pt idx="8">
                  <c:v>-0.49000000000000021</c:v>
                </c:pt>
                <c:pt idx="9">
                  <c:v>-0.62000000000000011</c:v>
                </c:pt>
                <c:pt idx="10">
                  <c:v>-0.79</c:v>
                </c:pt>
                <c:pt idx="11">
                  <c:v>-0.37999999999999989</c:v>
                </c:pt>
                <c:pt idx="12">
                  <c:v>-0.51</c:v>
                </c:pt>
                <c:pt idx="13">
                  <c:v>-0.15399999999999997</c:v>
                </c:pt>
                <c:pt idx="14">
                  <c:v>-0.51</c:v>
                </c:pt>
                <c:pt idx="15">
                  <c:v>-0.42000000000000015</c:v>
                </c:pt>
                <c:pt idx="16">
                  <c:v>#N/A</c:v>
                </c:pt>
                <c:pt idx="17">
                  <c:v>-0.22999999999999998</c:v>
                </c:pt>
                <c:pt idx="18">
                  <c:v>-6.88E-2</c:v>
                </c:pt>
                <c:pt idx="19">
                  <c:v>-0.28000000000000025</c:v>
                </c:pt>
                <c:pt idx="20">
                  <c:v>-0.33000000000000007</c:v>
                </c:pt>
                <c:pt idx="21">
                  <c:v>-0.35000000000000009</c:v>
                </c:pt>
                <c:pt idx="22">
                  <c:v>-0.27</c:v>
                </c:pt>
                <c:pt idx="23">
                  <c:v>-0.17999999999999972</c:v>
                </c:pt>
                <c:pt idx="24">
                  <c:v>-0.35000000000000009</c:v>
                </c:pt>
                <c:pt idx="25">
                  <c:v>-0.35000000000000009</c:v>
                </c:pt>
                <c:pt idx="26">
                  <c:v>-0.44999999999999973</c:v>
                </c:pt>
                <c:pt idx="27">
                  <c:v>-0.46000000000000041</c:v>
                </c:pt>
                <c:pt idx="28">
                  <c:v>-1.0799999999999998</c:v>
                </c:pt>
                <c:pt idx="29">
                  <c:v>-0.92999999999999972</c:v>
                </c:pt>
                <c:pt idx="30">
                  <c:v>#N/A</c:v>
                </c:pt>
                <c:pt idx="31">
                  <c:v>#N/A</c:v>
                </c:pt>
                <c:pt idx="32">
                  <c:v>-0.58000000000000007</c:v>
                </c:pt>
                <c:pt idx="33">
                  <c:v>-0.71</c:v>
                </c:pt>
                <c:pt idx="34">
                  <c:v>-0.61000000000000032</c:v>
                </c:pt>
                <c:pt idx="35">
                  <c:v>-0.45000000000000018</c:v>
                </c:pt>
                <c:pt idx="36">
                  <c:v>-0.51000000000000023</c:v>
                </c:pt>
                <c:pt idx="37">
                  <c:v>-0.40000000000000036</c:v>
                </c:pt>
                <c:pt idx="38">
                  <c:v>-0.71999999999999975</c:v>
                </c:pt>
                <c:pt idx="39">
                  <c:v>0.15799999999999992</c:v>
                </c:pt>
                <c:pt idx="40">
                  <c:v>#N/A</c:v>
                </c:pt>
                <c:pt idx="41">
                  <c:v>#N/A</c:v>
                </c:pt>
                <c:pt idx="42">
                  <c:v>-0.29000000000000004</c:v>
                </c:pt>
                <c:pt idx="43">
                  <c:v>3.5000000000000003E-2</c:v>
                </c:pt>
                <c:pt idx="44">
                  <c:v>-0.35000000000000009</c:v>
                </c:pt>
                <c:pt idx="45">
                  <c:v>-0.20999999999999996</c:v>
                </c:pt>
              </c:numCache>
            </c:numRef>
          </c:val>
          <c:smooth val="0"/>
          <c:extLst>
            <c:ext xmlns:c16="http://schemas.microsoft.com/office/drawing/2014/chart" uri="{C3380CC4-5D6E-409C-BE32-E72D297353CC}">
              <c16:uniqueId val="{00000003-92EB-4AA7-AC87-6411B4292FEA}"/>
            </c:ext>
          </c:extLst>
        </c:ser>
        <c:dLbls>
          <c:showLegendKey val="0"/>
          <c:showVal val="0"/>
          <c:showCatName val="0"/>
          <c:showSerName val="0"/>
          <c:showPercent val="0"/>
          <c:showBubbleSize val="0"/>
        </c:dLbls>
        <c:marker val="1"/>
        <c:smooth val="0"/>
        <c:axId val="422873295"/>
        <c:axId val="377264287"/>
      </c:lineChart>
      <c:dateAx>
        <c:axId val="422873295"/>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64287"/>
        <c:crosses val="autoZero"/>
        <c:auto val="1"/>
        <c:lblOffset val="100"/>
        <c:baseTimeUnit val="days"/>
      </c:dateAx>
      <c:valAx>
        <c:axId val="377264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873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Phosphate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Data'!$G$1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Data'!$G$2:$G$50</c:f>
              <c:numCache>
                <c:formatCode>General</c:formatCode>
                <c:ptCount val="49"/>
                <c:pt idx="0">
                  <c:v>0.39999999999999858</c:v>
                </c:pt>
                <c:pt idx="1">
                  <c:v>-0.10000000000000142</c:v>
                </c:pt>
                <c:pt idx="2">
                  <c:v>5.9000000000000057</c:v>
                </c:pt>
                <c:pt idx="3">
                  <c:v>13</c:v>
                </c:pt>
                <c:pt idx="4">
                  <c:v>1.1999999999999993</c:v>
                </c:pt>
                <c:pt idx="5">
                  <c:v>1.7000000000000028</c:v>
                </c:pt>
                <c:pt idx="6">
                  <c:v>0.16999999999999993</c:v>
                </c:pt>
                <c:pt idx="7">
                  <c:v>-1.7999999999999972</c:v>
                </c:pt>
                <c:pt idx="8">
                  <c:v>-0.10000000000000142</c:v>
                </c:pt>
                <c:pt idx="9">
                  <c:v>0.39999999999999858</c:v>
                </c:pt>
                <c:pt idx="10">
                  <c:v>0.19999999999999929</c:v>
                </c:pt>
                <c:pt idx="11">
                  <c:v>0.10000000000000142</c:v>
                </c:pt>
                <c:pt idx="12">
                  <c:v>-4.5</c:v>
                </c:pt>
                <c:pt idx="13">
                  <c:v>-3.3000000000000007</c:v>
                </c:pt>
                <c:pt idx="14">
                  <c:v>-0.5</c:v>
                </c:pt>
                <c:pt idx="15">
                  <c:v>-0.70000000000000284</c:v>
                </c:pt>
                <c:pt idx="16">
                  <c:v>#N/A</c:v>
                </c:pt>
                <c:pt idx="17">
                  <c:v>-1.3999999999999986</c:v>
                </c:pt>
                <c:pt idx="18">
                  <c:v>-0.80000000000000071</c:v>
                </c:pt>
                <c:pt idx="19">
                  <c:v>0.29999999999999716</c:v>
                </c:pt>
                <c:pt idx="20">
                  <c:v>0.59999999999999964</c:v>
                </c:pt>
                <c:pt idx="21">
                  <c:v>-1.1000000000000014</c:v>
                </c:pt>
                <c:pt idx="22">
                  <c:v>0</c:v>
                </c:pt>
                <c:pt idx="23">
                  <c:v>-1</c:v>
                </c:pt>
                <c:pt idx="24">
                  <c:v>1</c:v>
                </c:pt>
                <c:pt idx="25">
                  <c:v>1.3000000000000007</c:v>
                </c:pt>
                <c:pt idx="26">
                  <c:v>0.34999999999999964</c:v>
                </c:pt>
                <c:pt idx="27">
                  <c:v>0.29000000000000004</c:v>
                </c:pt>
                <c:pt idx="28">
                  <c:v>0.5</c:v>
                </c:pt>
                <c:pt idx="29">
                  <c:v>-5</c:v>
                </c:pt>
                <c:pt idx="30">
                  <c:v>7</c:v>
                </c:pt>
                <c:pt idx="31">
                  <c:v>#N/A</c:v>
                </c:pt>
                <c:pt idx="32">
                  <c:v>-0.65000000000000036</c:v>
                </c:pt>
                <c:pt idx="33">
                  <c:v>20</c:v>
                </c:pt>
                <c:pt idx="34">
                  <c:v>0.69999999999999574</c:v>
                </c:pt>
                <c:pt idx="35">
                  <c:v>-0.10000000000000142</c:v>
                </c:pt>
                <c:pt idx="36">
                  <c:v>-1.6999999999999993</c:v>
                </c:pt>
                <c:pt idx="37">
                  <c:v>26</c:v>
                </c:pt>
                <c:pt idx="38">
                  <c:v>9.9999999999999645E-2</c:v>
                </c:pt>
                <c:pt idx="39">
                  <c:v>-4.3000000000000007</c:v>
                </c:pt>
                <c:pt idx="40">
                  <c:v>-5.7999999999999972</c:v>
                </c:pt>
                <c:pt idx="41">
                  <c:v>-2.4000000000000021</c:v>
                </c:pt>
                <c:pt idx="42">
                  <c:v>6</c:v>
                </c:pt>
                <c:pt idx="43">
                  <c:v>-0.38999999999999968</c:v>
                </c:pt>
                <c:pt idx="44">
                  <c:v>-3.0000000000000249E-2</c:v>
                </c:pt>
                <c:pt idx="45">
                  <c:v>6</c:v>
                </c:pt>
              </c:numCache>
            </c:numRef>
          </c:val>
          <c:smooth val="0"/>
          <c:extLst>
            <c:ext xmlns:c16="http://schemas.microsoft.com/office/drawing/2014/chart" uri="{C3380CC4-5D6E-409C-BE32-E72D297353CC}">
              <c16:uniqueId val="{00000000-5015-4E3C-BD70-66CF374E258F}"/>
            </c:ext>
          </c:extLst>
        </c:ser>
        <c:ser>
          <c:idx val="1"/>
          <c:order val="1"/>
          <c:tx>
            <c:strRef>
              <c:f>'Box Plot Data'!$Q$1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Data'!$Q$2:$Q$50</c:f>
              <c:numCache>
                <c:formatCode>General</c:formatCode>
                <c:ptCount val="49"/>
                <c:pt idx="0">
                  <c:v>#N/A</c:v>
                </c:pt>
                <c:pt idx="1">
                  <c:v>5.3000000000000043</c:v>
                </c:pt>
                <c:pt idx="2">
                  <c:v>-0.5</c:v>
                </c:pt>
                <c:pt idx="3">
                  <c:v>1</c:v>
                </c:pt>
                <c:pt idx="4">
                  <c:v>-9.9999999999997868E-2</c:v>
                </c:pt>
                <c:pt idx="5">
                  <c:v>-0.5</c:v>
                </c:pt>
                <c:pt idx="6">
                  <c:v>8.0000000000000071E-2</c:v>
                </c:pt>
                <c:pt idx="7">
                  <c:v>0</c:v>
                </c:pt>
                <c:pt idx="8">
                  <c:v>1.2999999999999972</c:v>
                </c:pt>
                <c:pt idx="9">
                  <c:v>0.10000000000000142</c:v>
                </c:pt>
                <c:pt idx="10">
                  <c:v>0.10000000000000142</c:v>
                </c:pt>
                <c:pt idx="11">
                  <c:v>0.40000000000000213</c:v>
                </c:pt>
                <c:pt idx="12">
                  <c:v>-3.9000000000000057</c:v>
                </c:pt>
                <c:pt idx="13">
                  <c:v>36.100000000000009</c:v>
                </c:pt>
                <c:pt idx="14">
                  <c:v>9.9999999999994316E-2</c:v>
                </c:pt>
                <c:pt idx="15">
                  <c:v>2.2000000000000028</c:v>
                </c:pt>
                <c:pt idx="16">
                  <c:v>3.7000000000000028</c:v>
                </c:pt>
                <c:pt idx="17">
                  <c:v>-1.7000000000000028</c:v>
                </c:pt>
                <c:pt idx="18">
                  <c:v>6.2000000000000028</c:v>
                </c:pt>
                <c:pt idx="19">
                  <c:v>-0.40000000000000568</c:v>
                </c:pt>
                <c:pt idx="20">
                  <c:v>3.1000000000000014</c:v>
                </c:pt>
                <c:pt idx="21">
                  <c:v>-9.9999999999997868E-2</c:v>
                </c:pt>
                <c:pt idx="22">
                  <c:v>-0.90000000000000036</c:v>
                </c:pt>
                <c:pt idx="23">
                  <c:v>-14</c:v>
                </c:pt>
                <c:pt idx="24">
                  <c:v>-2.2000000000000028</c:v>
                </c:pt>
                <c:pt idx="25">
                  <c:v>-3.0999999999999996</c:v>
                </c:pt>
                <c:pt idx="26">
                  <c:v>-0.22999999999999954</c:v>
                </c:pt>
                <c:pt idx="27">
                  <c:v>0.50999999999999979</c:v>
                </c:pt>
                <c:pt idx="28">
                  <c:v>-0.39999999999999858</c:v>
                </c:pt>
                <c:pt idx="29">
                  <c:v>2.9000000000000057</c:v>
                </c:pt>
                <c:pt idx="30">
                  <c:v>-2.1000000000000014</c:v>
                </c:pt>
                <c:pt idx="31">
                  <c:v>#N/A</c:v>
                </c:pt>
                <c:pt idx="32">
                  <c:v>-2.6799999999999997</c:v>
                </c:pt>
                <c:pt idx="33">
                  <c:v>8.2000000000000028</c:v>
                </c:pt>
                <c:pt idx="34">
                  <c:v>-1.3999999999999986</c:v>
                </c:pt>
                <c:pt idx="35">
                  <c:v>-2.8999999999999986</c:v>
                </c:pt>
                <c:pt idx="36">
                  <c:v>-3.3000000000000043</c:v>
                </c:pt>
                <c:pt idx="37">
                  <c:v>-10</c:v>
                </c:pt>
                <c:pt idx="38">
                  <c:v>-9.6000000000000014</c:v>
                </c:pt>
                <c:pt idx="39">
                  <c:v>8</c:v>
                </c:pt>
                <c:pt idx="40">
                  <c:v>#N/A</c:v>
                </c:pt>
                <c:pt idx="41">
                  <c:v>-11</c:v>
                </c:pt>
                <c:pt idx="42">
                  <c:v>9.9999999999994316E-2</c:v>
                </c:pt>
                <c:pt idx="43">
                  <c:v>10.800000000000004</c:v>
                </c:pt>
                <c:pt idx="44">
                  <c:v>0.90000000000000036</c:v>
                </c:pt>
                <c:pt idx="45">
                  <c:v>0.79999999999999716</c:v>
                </c:pt>
              </c:numCache>
            </c:numRef>
          </c:val>
          <c:smooth val="0"/>
          <c:extLst>
            <c:ext xmlns:c16="http://schemas.microsoft.com/office/drawing/2014/chart" uri="{C3380CC4-5D6E-409C-BE32-E72D297353CC}">
              <c16:uniqueId val="{00000001-5015-4E3C-BD70-66CF374E258F}"/>
            </c:ext>
          </c:extLst>
        </c:ser>
        <c:ser>
          <c:idx val="2"/>
          <c:order val="2"/>
          <c:tx>
            <c:strRef>
              <c:f>'Box Plot Data'!$AA$1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Data'!$AA$2:$AA$50</c:f>
              <c:numCache>
                <c:formatCode>General</c:formatCode>
                <c:ptCount val="49"/>
                <c:pt idx="0">
                  <c:v>-18.399999999999999</c:v>
                </c:pt>
                <c:pt idx="1">
                  <c:v>0.89999999999999858</c:v>
                </c:pt>
                <c:pt idx="2">
                  <c:v>0.79999999999999716</c:v>
                </c:pt>
                <c:pt idx="3">
                  <c:v>-8</c:v>
                </c:pt>
                <c:pt idx="4">
                  <c:v>-10.099999999999994</c:v>
                </c:pt>
                <c:pt idx="5">
                  <c:v>-7.7999999999999972</c:v>
                </c:pt>
                <c:pt idx="6">
                  <c:v>-5</c:v>
                </c:pt>
                <c:pt idx="7">
                  <c:v>-7.2000000000000028</c:v>
                </c:pt>
                <c:pt idx="8">
                  <c:v>-7.2999999999999972</c:v>
                </c:pt>
                <c:pt idx="9">
                  <c:v>7.14</c:v>
                </c:pt>
                <c:pt idx="10">
                  <c:v>15.379999999999999</c:v>
                </c:pt>
                <c:pt idx="11">
                  <c:v>12.799999999999999</c:v>
                </c:pt>
                <c:pt idx="12">
                  <c:v>-75.7</c:v>
                </c:pt>
                <c:pt idx="13">
                  <c:v>#N/A</c:v>
                </c:pt>
                <c:pt idx="14">
                  <c:v>-93.3</c:v>
                </c:pt>
                <c:pt idx="15">
                  <c:v>-6</c:v>
                </c:pt>
                <c:pt idx="16">
                  <c:v>#N/A</c:v>
                </c:pt>
                <c:pt idx="17">
                  <c:v>-42.8</c:v>
                </c:pt>
                <c:pt idx="18">
                  <c:v>-48.8</c:v>
                </c:pt>
                <c:pt idx="19">
                  <c:v>-3.2999999999999972</c:v>
                </c:pt>
                <c:pt idx="20">
                  <c:v>-5.7000000000000028</c:v>
                </c:pt>
                <c:pt idx="21">
                  <c:v>-2.8999999999999986</c:v>
                </c:pt>
                <c:pt idx="22">
                  <c:v>-1.6000000000000014</c:v>
                </c:pt>
                <c:pt idx="23">
                  <c:v>-72</c:v>
                </c:pt>
                <c:pt idx="24">
                  <c:v>-3.0999999999999979</c:v>
                </c:pt>
                <c:pt idx="25">
                  <c:v>-2.8000000000000007</c:v>
                </c:pt>
                <c:pt idx="26">
                  <c:v>-3.5400000000000009</c:v>
                </c:pt>
                <c:pt idx="27">
                  <c:v>0.53999999999999915</c:v>
                </c:pt>
                <c:pt idx="28">
                  <c:v>-32.200000000000003</c:v>
                </c:pt>
                <c:pt idx="29">
                  <c:v>-14.700000000000003</c:v>
                </c:pt>
                <c:pt idx="30">
                  <c:v>-2.4000000000000057</c:v>
                </c:pt>
                <c:pt idx="31">
                  <c:v>#N/A</c:v>
                </c:pt>
                <c:pt idx="32">
                  <c:v>7.61</c:v>
                </c:pt>
                <c:pt idx="33">
                  <c:v>18.200000000000003</c:v>
                </c:pt>
                <c:pt idx="34">
                  <c:v>8.8999999999999986</c:v>
                </c:pt>
                <c:pt idx="35">
                  <c:v>-15.899999999999999</c:v>
                </c:pt>
                <c:pt idx="36">
                  <c:v>-4.7999999999999972</c:v>
                </c:pt>
                <c:pt idx="37">
                  <c:v>-1</c:v>
                </c:pt>
                <c:pt idx="38">
                  <c:v>-56.8</c:v>
                </c:pt>
                <c:pt idx="39">
                  <c:v>-203.3</c:v>
                </c:pt>
                <c:pt idx="40">
                  <c:v>#N/A</c:v>
                </c:pt>
                <c:pt idx="41">
                  <c:v>#N/A</c:v>
                </c:pt>
                <c:pt idx="42">
                  <c:v>-6.7999999999999972</c:v>
                </c:pt>
                <c:pt idx="43">
                  <c:v>-31.400000000000006</c:v>
                </c:pt>
                <c:pt idx="44">
                  <c:v>-5.3999999999999986</c:v>
                </c:pt>
                <c:pt idx="45">
                  <c:v>3</c:v>
                </c:pt>
              </c:numCache>
            </c:numRef>
          </c:val>
          <c:smooth val="0"/>
          <c:extLst>
            <c:ext xmlns:c16="http://schemas.microsoft.com/office/drawing/2014/chart" uri="{C3380CC4-5D6E-409C-BE32-E72D297353CC}">
              <c16:uniqueId val="{00000002-5015-4E3C-BD70-66CF374E258F}"/>
            </c:ext>
          </c:extLst>
        </c:ser>
        <c:ser>
          <c:idx val="3"/>
          <c:order val="3"/>
          <c:tx>
            <c:strRef>
              <c:f>'Box Plot Data'!$AL$1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Data'!$AL$2:$AL$50</c:f>
              <c:numCache>
                <c:formatCode>General</c:formatCode>
                <c:ptCount val="49"/>
                <c:pt idx="0">
                  <c:v>-5</c:v>
                </c:pt>
                <c:pt idx="1">
                  <c:v>#N/A</c:v>
                </c:pt>
                <c:pt idx="2">
                  <c:v>-3.1999999999999957</c:v>
                </c:pt>
                <c:pt idx="3">
                  <c:v>-0.79999999999999716</c:v>
                </c:pt>
                <c:pt idx="4">
                  <c:v>-4.0999999999999979</c:v>
                </c:pt>
                <c:pt idx="5">
                  <c:v>-4.1999999999999993</c:v>
                </c:pt>
                <c:pt idx="6">
                  <c:v>-3</c:v>
                </c:pt>
                <c:pt idx="7">
                  <c:v>-2.1999999999999993</c:v>
                </c:pt>
                <c:pt idx="8">
                  <c:v>-0.5</c:v>
                </c:pt>
                <c:pt idx="9">
                  <c:v>-4.4000000000000021</c:v>
                </c:pt>
                <c:pt idx="10">
                  <c:v>-6.6000000000000014</c:v>
                </c:pt>
                <c:pt idx="11">
                  <c:v>-9.4999999999999964</c:v>
                </c:pt>
                <c:pt idx="12">
                  <c:v>-20.700000000000003</c:v>
                </c:pt>
                <c:pt idx="13">
                  <c:v>-41.4</c:v>
                </c:pt>
                <c:pt idx="14">
                  <c:v>-20.399999999999999</c:v>
                </c:pt>
                <c:pt idx="15">
                  <c:v>-9</c:v>
                </c:pt>
                <c:pt idx="16">
                  <c:v>#N/A</c:v>
                </c:pt>
                <c:pt idx="17">
                  <c:v>-7.8999999999999986</c:v>
                </c:pt>
                <c:pt idx="18">
                  <c:v>-12</c:v>
                </c:pt>
                <c:pt idx="19">
                  <c:v>-0.60000000000000142</c:v>
                </c:pt>
                <c:pt idx="20">
                  <c:v>-7.6999999999999993</c:v>
                </c:pt>
                <c:pt idx="21">
                  <c:v>-3</c:v>
                </c:pt>
                <c:pt idx="22">
                  <c:v>-5.1999999999999993</c:v>
                </c:pt>
                <c:pt idx="23">
                  <c:v>2.7000000000000028</c:v>
                </c:pt>
                <c:pt idx="24">
                  <c:v>0.30000000000000071</c:v>
                </c:pt>
                <c:pt idx="25">
                  <c:v>0.19999999999999929</c:v>
                </c:pt>
                <c:pt idx="26">
                  <c:v>0.27</c:v>
                </c:pt>
                <c:pt idx="27">
                  <c:v>0.10000000000000053</c:v>
                </c:pt>
                <c:pt idx="28">
                  <c:v>-357.5</c:v>
                </c:pt>
                <c:pt idx="29">
                  <c:v>7.8999999999999986</c:v>
                </c:pt>
                <c:pt idx="30">
                  <c:v>#N/A</c:v>
                </c:pt>
                <c:pt idx="31">
                  <c:v>#N/A</c:v>
                </c:pt>
                <c:pt idx="32">
                  <c:v>-8.6000000000000014</c:v>
                </c:pt>
                <c:pt idx="33">
                  <c:v>-0.70000000000000284</c:v>
                </c:pt>
                <c:pt idx="34">
                  <c:v>-7.8999999999999986</c:v>
                </c:pt>
                <c:pt idx="35">
                  <c:v>-11.800000000000004</c:v>
                </c:pt>
                <c:pt idx="36">
                  <c:v>-11.100000000000001</c:v>
                </c:pt>
                <c:pt idx="37">
                  <c:v>0</c:v>
                </c:pt>
                <c:pt idx="38">
                  <c:v>-13.200000000000003</c:v>
                </c:pt>
                <c:pt idx="39">
                  <c:v>-17.099999999999998</c:v>
                </c:pt>
                <c:pt idx="40">
                  <c:v>#N/A</c:v>
                </c:pt>
                <c:pt idx="41">
                  <c:v>#N/A</c:v>
                </c:pt>
                <c:pt idx="42">
                  <c:v>-6.4000000000000057</c:v>
                </c:pt>
                <c:pt idx="43">
                  <c:v>-7.7000000000000028</c:v>
                </c:pt>
                <c:pt idx="44">
                  <c:v>-3.4000000000000021</c:v>
                </c:pt>
                <c:pt idx="45">
                  <c:v>0.40000000000000568</c:v>
                </c:pt>
              </c:numCache>
            </c:numRef>
          </c:val>
          <c:smooth val="0"/>
          <c:extLst>
            <c:ext xmlns:c16="http://schemas.microsoft.com/office/drawing/2014/chart" uri="{C3380CC4-5D6E-409C-BE32-E72D297353CC}">
              <c16:uniqueId val="{00000003-5015-4E3C-BD70-66CF374E258F}"/>
            </c:ext>
          </c:extLst>
        </c:ser>
        <c:dLbls>
          <c:showLegendKey val="0"/>
          <c:showVal val="0"/>
          <c:showCatName val="0"/>
          <c:showSerName val="0"/>
          <c:showPercent val="0"/>
          <c:showBubbleSize val="0"/>
        </c:dLbls>
        <c:marker val="1"/>
        <c:smooth val="0"/>
        <c:axId val="422771807"/>
        <c:axId val="322583151"/>
      </c:lineChart>
      <c:dateAx>
        <c:axId val="422771807"/>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583151"/>
        <c:crosses val="autoZero"/>
        <c:auto val="1"/>
        <c:lblOffset val="100"/>
        <c:baseTimeUnit val="days"/>
      </c:dateAx>
      <c:valAx>
        <c:axId val="322583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a:t>
                </a:r>
                <a:r>
                  <a:rPr lang="en-US" baseline="0"/>
                  <a:t> (ug/L)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71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Total Suspended</a:t>
            </a:r>
            <a:r>
              <a:rPr lang="en-US" baseline="0"/>
              <a:t> Sediment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Data'!$H$1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Data'!$H$2:$H$50</c:f>
              <c:numCache>
                <c:formatCode>General</c:formatCode>
                <c:ptCount val="49"/>
                <c:pt idx="0">
                  <c:v>1.2730994149999999</c:v>
                </c:pt>
                <c:pt idx="1">
                  <c:v>0.139418182</c:v>
                </c:pt>
                <c:pt idx="2">
                  <c:v>0.50900000000000034</c:v>
                </c:pt>
                <c:pt idx="3">
                  <c:v>6.4364835199999959</c:v>
                </c:pt>
                <c:pt idx="4">
                  <c:v>0.22137278999999999</c:v>
                </c:pt>
                <c:pt idx="5">
                  <c:v>7.7128440000000076E-2</c:v>
                </c:pt>
                <c:pt idx="6">
                  <c:v>-0.15307044600000008</c:v>
                </c:pt>
                <c:pt idx="7">
                  <c:v>-0.67059771500000043</c:v>
                </c:pt>
                <c:pt idx="8">
                  <c:v>-0.76666666699999908</c:v>
                </c:pt>
                <c:pt idx="9">
                  <c:v>0.45699940400000028</c:v>
                </c:pt>
                <c:pt idx="10">
                  <c:v>1.0951268430000001</c:v>
                </c:pt>
                <c:pt idx="11">
                  <c:v>-0.35760000000000058</c:v>
                </c:pt>
                <c:pt idx="12">
                  <c:v>1.2583693440000001</c:v>
                </c:pt>
                <c:pt idx="13">
                  <c:v>7.450175443</c:v>
                </c:pt>
                <c:pt idx="14">
                  <c:v>11.122000000000002</c:v>
                </c:pt>
                <c:pt idx="15">
                  <c:v>2.7178333299999995</c:v>
                </c:pt>
                <c:pt idx="16">
                  <c:v>1.0530288500000005</c:v>
                </c:pt>
                <c:pt idx="17">
                  <c:v>-0.3489010990000001</c:v>
                </c:pt>
                <c:pt idx="18">
                  <c:v>-0.87021020800000004</c:v>
                </c:pt>
                <c:pt idx="19">
                  <c:v>-6.7035723999999908E-2</c:v>
                </c:pt>
                <c:pt idx="20">
                  <c:v>0.27200000000000002</c:v>
                </c:pt>
                <c:pt idx="21">
                  <c:v>0.15054237069999998</c:v>
                </c:pt>
                <c:pt idx="22">
                  <c:v>-0.11042543199999999</c:v>
                </c:pt>
                <c:pt idx="23">
                  <c:v>14.510722889999997</c:v>
                </c:pt>
                <c:pt idx="24">
                  <c:v>-0.55267172699999989</c:v>
                </c:pt>
                <c:pt idx="25">
                  <c:v>-0.50972056899999973</c:v>
                </c:pt>
                <c:pt idx="26">
                  <c:v>-1.2958739926739913</c:v>
                </c:pt>
                <c:pt idx="27">
                  <c:v>-0.18320000000000491</c:v>
                </c:pt>
                <c:pt idx="28">
                  <c:v>#N/A</c:v>
                </c:pt>
                <c:pt idx="29">
                  <c:v>8.8040000000000305</c:v>
                </c:pt>
                <c:pt idx="30">
                  <c:v>#N/A</c:v>
                </c:pt>
                <c:pt idx="31">
                  <c:v>-3.5762367368996095</c:v>
                </c:pt>
                <c:pt idx="32">
                  <c:v>-0.90176861291319499</c:v>
                </c:pt>
                <c:pt idx="33">
                  <c:v>#N/A</c:v>
                </c:pt>
                <c:pt idx="34">
                  <c:v>-1.3144999999999829</c:v>
                </c:pt>
                <c:pt idx="35">
                  <c:v>-0.62427222222222678</c:v>
                </c:pt>
                <c:pt idx="36">
                  <c:v>-3.21073825503424E-2</c:v>
                </c:pt>
                <c:pt idx="37">
                  <c:v>#N/A</c:v>
                </c:pt>
                <c:pt idx="38">
                  <c:v>-1.9458926669803573</c:v>
                </c:pt>
                <c:pt idx="39">
                  <c:v>-0.37083333333332735</c:v>
                </c:pt>
                <c:pt idx="40">
                  <c:v>#N/A</c:v>
                </c:pt>
                <c:pt idx="41">
                  <c:v>#N/A</c:v>
                </c:pt>
                <c:pt idx="42">
                  <c:v>0.4860079566947082</c:v>
                </c:pt>
                <c:pt idx="43">
                  <c:v>0.73891034482758422</c:v>
                </c:pt>
                <c:pt idx="44">
                  <c:v>#N/A</c:v>
                </c:pt>
                <c:pt idx="45">
                  <c:v>-2.0321428571428779</c:v>
                </c:pt>
              </c:numCache>
            </c:numRef>
          </c:val>
          <c:smooth val="0"/>
          <c:extLst>
            <c:ext xmlns:c16="http://schemas.microsoft.com/office/drawing/2014/chart" uri="{C3380CC4-5D6E-409C-BE32-E72D297353CC}">
              <c16:uniqueId val="{00000000-7590-48B2-B047-FACBFCD67389}"/>
            </c:ext>
          </c:extLst>
        </c:ser>
        <c:ser>
          <c:idx val="1"/>
          <c:order val="1"/>
          <c:tx>
            <c:strRef>
              <c:f>'Box Plot Data'!$R$1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Data'!$R$2:$R$50</c:f>
              <c:numCache>
                <c:formatCode>General</c:formatCode>
                <c:ptCount val="49"/>
                <c:pt idx="0">
                  <c:v>#N/A</c:v>
                </c:pt>
                <c:pt idx="1">
                  <c:v>0.91884162599999986</c:v>
                </c:pt>
                <c:pt idx="2">
                  <c:v>-14.732638497</c:v>
                </c:pt>
                <c:pt idx="3">
                  <c:v>4.5637777800000023</c:v>
                </c:pt>
                <c:pt idx="4">
                  <c:v>-0.34835400000000005</c:v>
                </c:pt>
                <c:pt idx="5">
                  <c:v>1.8651088429999998</c:v>
                </c:pt>
                <c:pt idx="6">
                  <c:v>-8.9122124000000191E-2</c:v>
                </c:pt>
                <c:pt idx="7">
                  <c:v>-0.5122152299999998</c:v>
                </c:pt>
                <c:pt idx="8">
                  <c:v>0.14280533600000034</c:v>
                </c:pt>
                <c:pt idx="9">
                  <c:v>-0.86073134600000056</c:v>
                </c:pt>
                <c:pt idx="10">
                  <c:v>-7.8770417699999982</c:v>
                </c:pt>
                <c:pt idx="11">
                  <c:v>-3.2038666669999998</c:v>
                </c:pt>
                <c:pt idx="12">
                  <c:v>-1.8876666669999995</c:v>
                </c:pt>
                <c:pt idx="13">
                  <c:v>-4.0018260900000016</c:v>
                </c:pt>
                <c:pt idx="14">
                  <c:v>-28.825000000000003</c:v>
                </c:pt>
                <c:pt idx="15">
                  <c:v>0.48222953000000146</c:v>
                </c:pt>
                <c:pt idx="16">
                  <c:v>0.20879289199999995</c:v>
                </c:pt>
                <c:pt idx="17">
                  <c:v>-6.629389100000016E-2</c:v>
                </c:pt>
                <c:pt idx="18">
                  <c:v>0.26870452</c:v>
                </c:pt>
                <c:pt idx="19">
                  <c:v>0.41452878400000004</c:v>
                </c:pt>
                <c:pt idx="20">
                  <c:v>0.33486471399999984</c:v>
                </c:pt>
                <c:pt idx="21">
                  <c:v>-0.22998741200000006</c:v>
                </c:pt>
                <c:pt idx="22">
                  <c:v>0.10877842100000001</c:v>
                </c:pt>
                <c:pt idx="23">
                  <c:v>-95.076710529999986</c:v>
                </c:pt>
                <c:pt idx="24">
                  <c:v>0.81254183199999996</c:v>
                </c:pt>
                <c:pt idx="25">
                  <c:v>0.27917229600000004</c:v>
                </c:pt>
                <c:pt idx="26">
                  <c:v>0.42230686795265626</c:v>
                </c:pt>
                <c:pt idx="27">
                  <c:v>0.79339718010108751</c:v>
                </c:pt>
                <c:pt idx="28">
                  <c:v>#N/A</c:v>
                </c:pt>
                <c:pt idx="29">
                  <c:v>7.1347169811320654</c:v>
                </c:pt>
                <c:pt idx="30">
                  <c:v>#N/A</c:v>
                </c:pt>
                <c:pt idx="31">
                  <c:v>2.1237146439458519</c:v>
                </c:pt>
                <c:pt idx="32">
                  <c:v>#N/A</c:v>
                </c:pt>
                <c:pt idx="33">
                  <c:v>#N/A</c:v>
                </c:pt>
                <c:pt idx="34">
                  <c:v>7.2960195562935759E-2</c:v>
                </c:pt>
                <c:pt idx="35">
                  <c:v>-0.47416643703499428</c:v>
                </c:pt>
                <c:pt idx="36">
                  <c:v>-0.17373513084853442</c:v>
                </c:pt>
                <c:pt idx="37">
                  <c:v>#N/A</c:v>
                </c:pt>
                <c:pt idx="38">
                  <c:v>0.1287107315585394</c:v>
                </c:pt>
                <c:pt idx="39">
                  <c:v>0.70778985507245995</c:v>
                </c:pt>
                <c:pt idx="40">
                  <c:v>#N/A</c:v>
                </c:pt>
                <c:pt idx="41">
                  <c:v>#N/A</c:v>
                </c:pt>
                <c:pt idx="42">
                  <c:v>1.412470061439131</c:v>
                </c:pt>
                <c:pt idx="43">
                  <c:v>1.4421593830334298</c:v>
                </c:pt>
                <c:pt idx="44">
                  <c:v>0.10238217006271311</c:v>
                </c:pt>
                <c:pt idx="45">
                  <c:v>0.88446061643837659</c:v>
                </c:pt>
              </c:numCache>
            </c:numRef>
          </c:val>
          <c:smooth val="0"/>
          <c:extLst>
            <c:ext xmlns:c16="http://schemas.microsoft.com/office/drawing/2014/chart" uri="{C3380CC4-5D6E-409C-BE32-E72D297353CC}">
              <c16:uniqueId val="{00000001-7590-48B2-B047-FACBFCD67389}"/>
            </c:ext>
          </c:extLst>
        </c:ser>
        <c:ser>
          <c:idx val="2"/>
          <c:order val="2"/>
          <c:tx>
            <c:strRef>
              <c:f>'Box Plot Data'!$AB$1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Data'!$AB$2:$AB$50</c:f>
              <c:numCache>
                <c:formatCode>General</c:formatCode>
                <c:ptCount val="49"/>
                <c:pt idx="0">
                  <c:v>-2.2853333330000001</c:v>
                </c:pt>
                <c:pt idx="1">
                  <c:v>-0.69533529399999994</c:v>
                </c:pt>
                <c:pt idx="2">
                  <c:v>-3.8807999999999998</c:v>
                </c:pt>
                <c:pt idx="3">
                  <c:v>-1.0219612299999987</c:v>
                </c:pt>
                <c:pt idx="4">
                  <c:v>-1.5350317659999999</c:v>
                </c:pt>
                <c:pt idx="5">
                  <c:v>-1.0847216340000001</c:v>
                </c:pt>
                <c:pt idx="6">
                  <c:v>-0.72829500299999994</c:v>
                </c:pt>
                <c:pt idx="7">
                  <c:v>-9.0165574600000014</c:v>
                </c:pt>
                <c:pt idx="8">
                  <c:v>-2.9759999999999991</c:v>
                </c:pt>
                <c:pt idx="9">
                  <c:v>-1.2992000000000004</c:v>
                </c:pt>
                <c:pt idx="10">
                  <c:v>3.7326256830000002</c:v>
                </c:pt>
                <c:pt idx="11">
                  <c:v>8.3263333329999991</c:v>
                </c:pt>
                <c:pt idx="12">
                  <c:v>-3.6308135999999713E-2</c:v>
                </c:pt>
                <c:pt idx="13">
                  <c:v>#N/A</c:v>
                </c:pt>
                <c:pt idx="14">
                  <c:v>1.2946326530000007</c:v>
                </c:pt>
                <c:pt idx="15">
                  <c:v>0.14451851900000001</c:v>
                </c:pt>
                <c:pt idx="16">
                  <c:v>#N/A</c:v>
                </c:pt>
                <c:pt idx="17">
                  <c:v>-1.0186328060000001</c:v>
                </c:pt>
                <c:pt idx="18">
                  <c:v>10.561620570000001</c:v>
                </c:pt>
                <c:pt idx="19">
                  <c:v>1.2867886440000005</c:v>
                </c:pt>
                <c:pt idx="20">
                  <c:v>-3.1490856500000004</c:v>
                </c:pt>
                <c:pt idx="21">
                  <c:v>-1.9227861110000002</c:v>
                </c:pt>
                <c:pt idx="22">
                  <c:v>-1.153714149</c:v>
                </c:pt>
                <c:pt idx="23">
                  <c:v>-56.453233230000009</c:v>
                </c:pt>
                <c:pt idx="24">
                  <c:v>-1.5003626680000002</c:v>
                </c:pt>
                <c:pt idx="25">
                  <c:v>-1.2580932519999992</c:v>
                </c:pt>
                <c:pt idx="26">
                  <c:v>-3.1303460326273282</c:v>
                </c:pt>
                <c:pt idx="27">
                  <c:v>-1.5180636960666647</c:v>
                </c:pt>
                <c:pt idx="28">
                  <c:v>#N/A</c:v>
                </c:pt>
                <c:pt idx="29">
                  <c:v>-3.4526451612903202</c:v>
                </c:pt>
                <c:pt idx="30">
                  <c:v>#N/A</c:v>
                </c:pt>
                <c:pt idx="31">
                  <c:v>-0.93745488261200283</c:v>
                </c:pt>
                <c:pt idx="32">
                  <c:v>0.19704517126583765</c:v>
                </c:pt>
                <c:pt idx="33">
                  <c:v>#N/A</c:v>
                </c:pt>
                <c:pt idx="34">
                  <c:v>-0.44312714776631701</c:v>
                </c:pt>
                <c:pt idx="35">
                  <c:v>-10.105879006892851</c:v>
                </c:pt>
                <c:pt idx="36">
                  <c:v>#N/A</c:v>
                </c:pt>
                <c:pt idx="37">
                  <c:v>#N/A</c:v>
                </c:pt>
                <c:pt idx="38">
                  <c:v>-6.9250340136054422</c:v>
                </c:pt>
                <c:pt idx="39">
                  <c:v>-3.2443327863109084</c:v>
                </c:pt>
                <c:pt idx="40">
                  <c:v>#N/A</c:v>
                </c:pt>
                <c:pt idx="41">
                  <c:v>#N/A</c:v>
                </c:pt>
                <c:pt idx="42">
                  <c:v>-3.6046978518369723</c:v>
                </c:pt>
                <c:pt idx="43">
                  <c:v>-9.3764318442158157E-2</c:v>
                </c:pt>
                <c:pt idx="44">
                  <c:v>-0.44226661539188084</c:v>
                </c:pt>
                <c:pt idx="45">
                  <c:v>-18.335551763367473</c:v>
                </c:pt>
              </c:numCache>
            </c:numRef>
          </c:val>
          <c:smooth val="0"/>
          <c:extLst>
            <c:ext xmlns:c16="http://schemas.microsoft.com/office/drawing/2014/chart" uri="{C3380CC4-5D6E-409C-BE32-E72D297353CC}">
              <c16:uniqueId val="{00000002-7590-48B2-B047-FACBFCD67389}"/>
            </c:ext>
          </c:extLst>
        </c:ser>
        <c:ser>
          <c:idx val="3"/>
          <c:order val="3"/>
          <c:tx>
            <c:strRef>
              <c:f>'Box Plot Data'!$AM$1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Data'!$AM$2:$AM$50</c:f>
              <c:numCache>
                <c:formatCode>General</c:formatCode>
                <c:ptCount val="49"/>
                <c:pt idx="0">
                  <c:v>2.147954725</c:v>
                </c:pt>
                <c:pt idx="1">
                  <c:v>#N/A</c:v>
                </c:pt>
                <c:pt idx="2">
                  <c:v>-0.19263373099999992</c:v>
                </c:pt>
                <c:pt idx="3">
                  <c:v>1.0417036080000006</c:v>
                </c:pt>
                <c:pt idx="4">
                  <c:v>-0.51940324999999998</c:v>
                </c:pt>
                <c:pt idx="5">
                  <c:v>1.9186402720000002</c:v>
                </c:pt>
                <c:pt idx="6">
                  <c:v>0.88990255500000015</c:v>
                </c:pt>
                <c:pt idx="7">
                  <c:v>2.8995631309999998</c:v>
                </c:pt>
                <c:pt idx="8">
                  <c:v>9.6276573250000013</c:v>
                </c:pt>
                <c:pt idx="9">
                  <c:v>-0.59894812099999983</c:v>
                </c:pt>
                <c:pt idx="10">
                  <c:v>-1.5402406020000003</c:v>
                </c:pt>
                <c:pt idx="11">
                  <c:v>12.004787019</c:v>
                </c:pt>
                <c:pt idx="12">
                  <c:v>38.741183197999995</c:v>
                </c:pt>
                <c:pt idx="13">
                  <c:v>4.6910791880000007</c:v>
                </c:pt>
                <c:pt idx="14">
                  <c:v>-0.90092635000000021</c:v>
                </c:pt>
                <c:pt idx="15">
                  <c:v>0.44669607900000008</c:v>
                </c:pt>
                <c:pt idx="16">
                  <c:v>#N/A</c:v>
                </c:pt>
                <c:pt idx="17">
                  <c:v>1.7743653250000002</c:v>
                </c:pt>
                <c:pt idx="18">
                  <c:v>4.8792731189999996</c:v>
                </c:pt>
                <c:pt idx="19">
                  <c:v>3.6651963519999997</c:v>
                </c:pt>
                <c:pt idx="20">
                  <c:v>-4.7119616999999892E-2</c:v>
                </c:pt>
                <c:pt idx="21">
                  <c:v>24.823241285999998</c:v>
                </c:pt>
                <c:pt idx="22">
                  <c:v>11.130333332999999</c:v>
                </c:pt>
                <c:pt idx="23">
                  <c:v>-3.7925128210000008</c:v>
                </c:pt>
                <c:pt idx="24">
                  <c:v>0.1011884059999999</c:v>
                </c:pt>
                <c:pt idx="25">
                  <c:v>-0.87617839700000344</c:v>
                </c:pt>
                <c:pt idx="26">
                  <c:v>-0.718799999999999</c:v>
                </c:pt>
                <c:pt idx="27">
                  <c:v>#N/A</c:v>
                </c:pt>
                <c:pt idx="28">
                  <c:v>#N/A</c:v>
                </c:pt>
                <c:pt idx="29">
                  <c:v>#N/A</c:v>
                </c:pt>
                <c:pt idx="30">
                  <c:v>#N/A</c:v>
                </c:pt>
                <c:pt idx="31">
                  <c:v>-3.7040370246459191</c:v>
                </c:pt>
                <c:pt idx="32">
                  <c:v>#N/A</c:v>
                </c:pt>
                <c:pt idx="33">
                  <c:v>#N/A</c:v>
                </c:pt>
                <c:pt idx="34">
                  <c:v>-0.96775757575758048</c:v>
                </c:pt>
                <c:pt idx="35">
                  <c:v>-0.63050000000000495</c:v>
                </c:pt>
                <c:pt idx="36">
                  <c:v>#N/A</c:v>
                </c:pt>
                <c:pt idx="37">
                  <c:v>#N/A</c:v>
                </c:pt>
                <c:pt idx="38">
                  <c:v>-0.11743255338191982</c:v>
                </c:pt>
                <c:pt idx="39">
                  <c:v>0.14046778018872552</c:v>
                </c:pt>
                <c:pt idx="40">
                  <c:v>#N/A</c:v>
                </c:pt>
                <c:pt idx="41">
                  <c:v>#N/A</c:v>
                </c:pt>
                <c:pt idx="42">
                  <c:v>-1.3761216293746448</c:v>
                </c:pt>
                <c:pt idx="43">
                  <c:v>-0.31664418604651706</c:v>
                </c:pt>
                <c:pt idx="44">
                  <c:v>2.2935511363636358</c:v>
                </c:pt>
                <c:pt idx="45">
                  <c:v>#N/A</c:v>
                </c:pt>
              </c:numCache>
            </c:numRef>
          </c:val>
          <c:smooth val="0"/>
          <c:extLst>
            <c:ext xmlns:c16="http://schemas.microsoft.com/office/drawing/2014/chart" uri="{C3380CC4-5D6E-409C-BE32-E72D297353CC}">
              <c16:uniqueId val="{00000003-7590-48B2-B047-FACBFCD67389}"/>
            </c:ext>
          </c:extLst>
        </c:ser>
        <c:dLbls>
          <c:showLegendKey val="0"/>
          <c:showVal val="0"/>
          <c:showCatName val="0"/>
          <c:showSerName val="0"/>
          <c:showPercent val="0"/>
          <c:showBubbleSize val="0"/>
        </c:dLbls>
        <c:marker val="1"/>
        <c:smooth val="0"/>
        <c:axId val="527935167"/>
        <c:axId val="364484175"/>
      </c:lineChart>
      <c:dateAx>
        <c:axId val="527935167"/>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484175"/>
        <c:crosses val="autoZero"/>
        <c:auto val="1"/>
        <c:lblOffset val="100"/>
        <c:baseTimeUnit val="days"/>
      </c:dateAx>
      <c:valAx>
        <c:axId val="364484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Suspended Sediment</a:t>
                </a:r>
                <a:r>
                  <a:rPr lang="en-US" baseline="0"/>
                  <a:t>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93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a:t>
            </a:r>
            <a:r>
              <a:rPr lang="en-US" baseline="0"/>
              <a:t> Dissolved Organic Carbon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Data'!$I$1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Data'!$I$2:$I$50</c:f>
              <c:numCache>
                <c:formatCode>General</c:formatCode>
                <c:ptCount val="49"/>
                <c:pt idx="0">
                  <c:v>-4.9999999999999822E-2</c:v>
                </c:pt>
                <c:pt idx="1">
                  <c:v>0</c:v>
                </c:pt>
                <c:pt idx="2">
                  <c:v>4.0000000000000036E-2</c:v>
                </c:pt>
                <c:pt idx="3">
                  <c:v>#N/A</c:v>
                </c:pt>
                <c:pt idx="4">
                  <c:v>-3.0000000000000027E-2</c:v>
                </c:pt>
                <c:pt idx="5">
                  <c:v>-3.0000000000000027E-2</c:v>
                </c:pt>
                <c:pt idx="6">
                  <c:v>-4.0000000000000036E-2</c:v>
                </c:pt>
                <c:pt idx="7">
                  <c:v>-1.9000000000000128E-2</c:v>
                </c:pt>
                <c:pt idx="8">
                  <c:v>6.0000000000000053E-2</c:v>
                </c:pt>
                <c:pt idx="9">
                  <c:v>-2.9000000000000137E-2</c:v>
                </c:pt>
                <c:pt idx="10">
                  <c:v>-2.1999999999999797E-2</c:v>
                </c:pt>
                <c:pt idx="11">
                  <c:v>-1.0999999999999899E-2</c:v>
                </c:pt>
                <c:pt idx="12">
                  <c:v>2.9000000000000359E-2</c:v>
                </c:pt>
                <c:pt idx="13">
                  <c:v>6.0999999999999943E-2</c:v>
                </c:pt>
                <c:pt idx="14">
                  <c:v>-4.5999999999999819E-2</c:v>
                </c:pt>
                <c:pt idx="15">
                  <c:v>1.1999999999999567E-2</c:v>
                </c:pt>
                <c:pt idx="16">
                  <c:v>0.13500000000000023</c:v>
                </c:pt>
                <c:pt idx="17">
                  <c:v>1.1999999999999567E-2</c:v>
                </c:pt>
                <c:pt idx="18">
                  <c:v>-0.22900000000000009</c:v>
                </c:pt>
                <c:pt idx="19">
                  <c:v>7.6999999999999957E-2</c:v>
                </c:pt>
                <c:pt idx="20">
                  <c:v>0.10199999999999987</c:v>
                </c:pt>
                <c:pt idx="21">
                  <c:v>-2.8099999999999792E-2</c:v>
                </c:pt>
                <c:pt idx="22">
                  <c:v>8.8200000000000056E-2</c:v>
                </c:pt>
                <c:pt idx="23">
                  <c:v>0.29769999999999985</c:v>
                </c:pt>
                <c:pt idx="24">
                  <c:v>9.6700000000000008E-2</c:v>
                </c:pt>
                <c:pt idx="25">
                  <c:v>-1.3100000000000112E-2</c:v>
                </c:pt>
                <c:pt idx="26">
                  <c:v>-2.3100000000000342E-2</c:v>
                </c:pt>
                <c:pt idx="27">
                  <c:v>6.3468164258906334E-2</c:v>
                </c:pt>
                <c:pt idx="28">
                  <c:v>#N/A</c:v>
                </c:pt>
                <c:pt idx="29">
                  <c:v>0.14462286890388221</c:v>
                </c:pt>
                <c:pt idx="30">
                  <c:v>#N/A</c:v>
                </c:pt>
                <c:pt idx="31">
                  <c:v>4.952837976160307E-3</c:v>
                </c:pt>
                <c:pt idx="32">
                  <c:v>-2.1608030329817396E-2</c:v>
                </c:pt>
                <c:pt idx="33">
                  <c:v>0.33885320289940513</c:v>
                </c:pt>
                <c:pt idx="34">
                  <c:v>-1.767929754257791E-2</c:v>
                </c:pt>
                <c:pt idx="35">
                  <c:v>2.9465495904297256E-3</c:v>
                </c:pt>
                <c:pt idx="36">
                  <c:v>-5.9629429999996653E-3</c:v>
                </c:pt>
                <c:pt idx="37">
                  <c:v>-2.7501130000000096E-2</c:v>
                </c:pt>
                <c:pt idx="38">
                  <c:v>8.2900512999999787E-2</c:v>
                </c:pt>
                <c:pt idx="39">
                  <c:v>-5.5581026000000033E-2</c:v>
                </c:pt>
                <c:pt idx="40">
                  <c:v>3.7515910999999846E-2</c:v>
                </c:pt>
                <c:pt idx="41">
                  <c:v>4.7832785999999849E-2</c:v>
                </c:pt>
                <c:pt idx="42">
                  <c:v>0.25136300600000006</c:v>
                </c:pt>
                <c:pt idx="43">
                  <c:v>3.0836353999999844E-2</c:v>
                </c:pt>
                <c:pt idx="44">
                  <c:v>3.0345839999998958E-3</c:v>
                </c:pt>
                <c:pt idx="45">
                  <c:v>4.4694859999999892E-2</c:v>
                </c:pt>
              </c:numCache>
            </c:numRef>
          </c:val>
          <c:smooth val="0"/>
          <c:extLst>
            <c:ext xmlns:c16="http://schemas.microsoft.com/office/drawing/2014/chart" uri="{C3380CC4-5D6E-409C-BE32-E72D297353CC}">
              <c16:uniqueId val="{00000000-5693-43F9-AF12-DFF38AEB905E}"/>
            </c:ext>
          </c:extLst>
        </c:ser>
        <c:ser>
          <c:idx val="1"/>
          <c:order val="1"/>
          <c:tx>
            <c:strRef>
              <c:f>'Box Plot Data'!$S$1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Data'!$S$2:$S$50</c:f>
              <c:numCache>
                <c:formatCode>General</c:formatCode>
                <c:ptCount val="49"/>
                <c:pt idx="0">
                  <c:v>#N/A</c:v>
                </c:pt>
                <c:pt idx="1">
                  <c:v>4.9999999999999822E-2</c:v>
                </c:pt>
                <c:pt idx="2">
                  <c:v>#N/A</c:v>
                </c:pt>
                <c:pt idx="3">
                  <c:v>#N/A</c:v>
                </c:pt>
                <c:pt idx="4">
                  <c:v>1.0000000000000009E-2</c:v>
                </c:pt>
                <c:pt idx="5">
                  <c:v>4.0000000000000036E-2</c:v>
                </c:pt>
                <c:pt idx="6">
                  <c:v>2.0000000000000018E-2</c:v>
                </c:pt>
                <c:pt idx="7">
                  <c:v>-5.1000000000000156E-2</c:v>
                </c:pt>
                <c:pt idx="8">
                  <c:v>-1.2999999999999901E-2</c:v>
                </c:pt>
                <c:pt idx="9">
                  <c:v>5.0000000000001155E-3</c:v>
                </c:pt>
                <c:pt idx="10">
                  <c:v>5.2000000000000046E-2</c:v>
                </c:pt>
                <c:pt idx="11">
                  <c:v>0.11499999999999977</c:v>
                </c:pt>
                <c:pt idx="12">
                  <c:v>-0.31599999999999984</c:v>
                </c:pt>
                <c:pt idx="13">
                  <c:v>2.8000000000000025E-2</c:v>
                </c:pt>
                <c:pt idx="14">
                  <c:v>-9.6999999999999975E-2</c:v>
                </c:pt>
                <c:pt idx="15">
                  <c:v>5.2999999999999936E-2</c:v>
                </c:pt>
                <c:pt idx="16">
                  <c:v>-0.57699999999999996</c:v>
                </c:pt>
                <c:pt idx="17">
                  <c:v>-0.59199999999999964</c:v>
                </c:pt>
                <c:pt idx="18">
                  <c:v>-0.50100000000000033</c:v>
                </c:pt>
                <c:pt idx="19">
                  <c:v>6.2999999999999723E-2</c:v>
                </c:pt>
                <c:pt idx="20">
                  <c:v>-3.8000000000000256E-2</c:v>
                </c:pt>
                <c:pt idx="21">
                  <c:v>-3.8100000000000023E-2</c:v>
                </c:pt>
                <c:pt idx="22">
                  <c:v>#N/A</c:v>
                </c:pt>
                <c:pt idx="23">
                  <c:v>4.809999999999981E-2</c:v>
                </c:pt>
                <c:pt idx="24">
                  <c:v>-0.45740000000000003</c:v>
                </c:pt>
                <c:pt idx="25">
                  <c:v>4.0000000000000036E-3</c:v>
                </c:pt>
                <c:pt idx="26">
                  <c:v>1.3100000000000112E-2</c:v>
                </c:pt>
                <c:pt idx="27">
                  <c:v>2.7200641825245953E-2</c:v>
                </c:pt>
                <c:pt idx="28">
                  <c:v>#N/A</c:v>
                </c:pt>
                <c:pt idx="29">
                  <c:v>9.7075624332743082E-2</c:v>
                </c:pt>
                <c:pt idx="30">
                  <c:v>#N/A</c:v>
                </c:pt>
                <c:pt idx="31">
                  <c:v>4.4575541785443207E-2</c:v>
                </c:pt>
                <c:pt idx="32">
                  <c:v>9.8218319680976052E-4</c:v>
                </c:pt>
                <c:pt idx="33">
                  <c:v>6.6788457383070821E-2</c:v>
                </c:pt>
                <c:pt idx="34">
                  <c:v>-5.5984442218162567E-2</c:v>
                </c:pt>
                <c:pt idx="35">
                  <c:v>9.8218319680976052E-4</c:v>
                </c:pt>
                <c:pt idx="36">
                  <c:v>1.767929800000001E-2</c:v>
                </c:pt>
                <c:pt idx="37">
                  <c:v>9.8218320000000858E-3</c:v>
                </c:pt>
                <c:pt idx="38">
                  <c:v>-3.8624103000000076E-2</c:v>
                </c:pt>
                <c:pt idx="39">
                  <c:v>-0.19029435999999977</c:v>
                </c:pt>
                <c:pt idx="40">
                  <c:v>#N/A</c:v>
                </c:pt>
                <c:pt idx="41">
                  <c:v>-0.54679439899999993</c:v>
                </c:pt>
                <c:pt idx="42">
                  <c:v>7.2885927999999822E-2</c:v>
                </c:pt>
                <c:pt idx="43">
                  <c:v>-0.32611780499999998</c:v>
                </c:pt>
                <c:pt idx="44">
                  <c:v>5.1587920000000231E-2</c:v>
                </c:pt>
                <c:pt idx="45">
                  <c:v>7.2121250999999997E-2</c:v>
                </c:pt>
              </c:numCache>
            </c:numRef>
          </c:val>
          <c:smooth val="0"/>
          <c:extLst>
            <c:ext xmlns:c16="http://schemas.microsoft.com/office/drawing/2014/chart" uri="{C3380CC4-5D6E-409C-BE32-E72D297353CC}">
              <c16:uniqueId val="{00000001-5693-43F9-AF12-DFF38AEB905E}"/>
            </c:ext>
          </c:extLst>
        </c:ser>
        <c:ser>
          <c:idx val="2"/>
          <c:order val="2"/>
          <c:tx>
            <c:strRef>
              <c:f>'Box Plot Data'!$AC$1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Data'!$AC$2:$AC$50</c:f>
              <c:numCache>
                <c:formatCode>General</c:formatCode>
                <c:ptCount val="49"/>
                <c:pt idx="0">
                  <c:v>-1.44</c:v>
                </c:pt>
                <c:pt idx="1">
                  <c:v>-0.35000000000000053</c:v>
                </c:pt>
                <c:pt idx="2">
                  <c:v>-0.18999999999999995</c:v>
                </c:pt>
                <c:pt idx="3">
                  <c:v>-0.32000000000000028</c:v>
                </c:pt>
                <c:pt idx="4">
                  <c:v>1.0000000000000231E-2</c:v>
                </c:pt>
                <c:pt idx="5">
                  <c:v>-2.9999999999999805E-2</c:v>
                </c:pt>
                <c:pt idx="6">
                  <c:v>-8.0000000000000071E-2</c:v>
                </c:pt>
                <c:pt idx="7">
                  <c:v>-0.17199999999999993</c:v>
                </c:pt>
                <c:pt idx="8">
                  <c:v>-0.31599999999999984</c:v>
                </c:pt>
                <c:pt idx="9">
                  <c:v>-0.11699999999999999</c:v>
                </c:pt>
                <c:pt idx="10">
                  <c:v>-0.28699999999999992</c:v>
                </c:pt>
                <c:pt idx="11">
                  <c:v>-0.51899999999999968</c:v>
                </c:pt>
                <c:pt idx="12">
                  <c:v>-2.1379999999999999</c:v>
                </c:pt>
                <c:pt idx="13">
                  <c:v>#N/A</c:v>
                </c:pt>
                <c:pt idx="14">
                  <c:v>-1.6019999999999999</c:v>
                </c:pt>
                <c:pt idx="15">
                  <c:v>-0.7710000000000008</c:v>
                </c:pt>
                <c:pt idx="16">
                  <c:v>#N/A</c:v>
                </c:pt>
                <c:pt idx="17">
                  <c:v>-3.0590000000000002</c:v>
                </c:pt>
                <c:pt idx="18">
                  <c:v>-1.7760000000000002</c:v>
                </c:pt>
                <c:pt idx="19">
                  <c:v>6.899999999999995E-2</c:v>
                </c:pt>
                <c:pt idx="20">
                  <c:v>-0.25499999999999989</c:v>
                </c:pt>
                <c:pt idx="21">
                  <c:v>#N/A</c:v>
                </c:pt>
                <c:pt idx="22">
                  <c:v>-0.15739999999999998</c:v>
                </c:pt>
                <c:pt idx="23">
                  <c:v>-0.35289999999999999</c:v>
                </c:pt>
                <c:pt idx="24">
                  <c:v>-0.24180000000000001</c:v>
                </c:pt>
                <c:pt idx="25">
                  <c:v>-0.26800000000000024</c:v>
                </c:pt>
                <c:pt idx="26">
                  <c:v>-0.22970000000000024</c:v>
                </c:pt>
                <c:pt idx="27">
                  <c:v>-0.44629201216976888</c:v>
                </c:pt>
                <c:pt idx="28">
                  <c:v>#N/A</c:v>
                </c:pt>
                <c:pt idx="29">
                  <c:v>-2.08019194998732E-2</c:v>
                </c:pt>
                <c:pt idx="30">
                  <c:v>#N/A</c:v>
                </c:pt>
                <c:pt idx="31">
                  <c:v>-0.40117987606898797</c:v>
                </c:pt>
                <c:pt idx="32">
                  <c:v>-0.25242108158013643</c:v>
                </c:pt>
                <c:pt idx="33">
                  <c:v>-0.28679749346848205</c:v>
                </c:pt>
                <c:pt idx="34">
                  <c:v>-0.38403362995265855</c:v>
                </c:pt>
                <c:pt idx="35">
                  <c:v>-1.2699628734751611</c:v>
                </c:pt>
                <c:pt idx="36">
                  <c:v>-1.0352210890000002</c:v>
                </c:pt>
                <c:pt idx="37">
                  <c:v>-5.7948807999999907E-2</c:v>
                </c:pt>
                <c:pt idx="38">
                  <c:v>-1.48090462</c:v>
                </c:pt>
                <c:pt idx="39">
                  <c:v>-2.6810779579999995</c:v>
                </c:pt>
                <c:pt idx="40">
                  <c:v>#N/A</c:v>
                </c:pt>
                <c:pt idx="41">
                  <c:v>#N/A</c:v>
                </c:pt>
                <c:pt idx="42">
                  <c:v>-0.41115138699999942</c:v>
                </c:pt>
                <c:pt idx="43">
                  <c:v>-2.2921689819999997</c:v>
                </c:pt>
                <c:pt idx="44">
                  <c:v>-0.58133950099999998</c:v>
                </c:pt>
                <c:pt idx="45">
                  <c:v>-9.8531850999999726E-2</c:v>
                </c:pt>
              </c:numCache>
            </c:numRef>
          </c:val>
          <c:smooth val="0"/>
          <c:extLst>
            <c:ext xmlns:c16="http://schemas.microsoft.com/office/drawing/2014/chart" uri="{C3380CC4-5D6E-409C-BE32-E72D297353CC}">
              <c16:uniqueId val="{00000002-5693-43F9-AF12-DFF38AEB905E}"/>
            </c:ext>
          </c:extLst>
        </c:ser>
        <c:ser>
          <c:idx val="3"/>
          <c:order val="3"/>
          <c:tx>
            <c:strRef>
              <c:f>'Box Plot Data'!$AN$1</c:f>
              <c:strCache>
                <c:ptCount val="1"/>
                <c:pt idx="0">
                  <c:v>Deer's 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'Box Plot Data'!$A$2:$A$50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c:v>44307</c:v>
                </c:pt>
                <c:pt idx="28">
                  <c:v>44315</c:v>
                </c:pt>
                <c:pt idx="29">
                  <c:v>44321</c:v>
                </c:pt>
                <c:pt idx="30">
                  <c:v>44326</c:v>
                </c:pt>
                <c:pt idx="31">
                  <c:v>44334</c:v>
                </c:pt>
                <c:pt idx="32">
                  <c:v>44348</c:v>
                </c:pt>
                <c:pt idx="33">
                  <c:v>44356</c:v>
                </c:pt>
                <c:pt idx="34">
                  <c:v>44362</c:v>
                </c:pt>
                <c:pt idx="35">
                  <c:v>44376</c:v>
                </c:pt>
                <c:pt idx="36">
                  <c:v>44390</c:v>
                </c:pt>
                <c:pt idx="37">
                  <c:v>44394</c:v>
                </c:pt>
                <c:pt idx="38">
                  <c:v>44404</c:v>
                </c:pt>
                <c:pt idx="39">
                  <c:v>44418</c:v>
                </c:pt>
                <c:pt idx="40">
                  <c:v>44433</c:v>
                </c:pt>
                <c:pt idx="41">
                  <c:v>44444</c:v>
                </c:pt>
                <c:pt idx="42">
                  <c:v>44500</c:v>
                </c:pt>
                <c:pt idx="43">
                  <c:v>44514</c:v>
                </c:pt>
                <c:pt idx="44">
                  <c:v>44528</c:v>
                </c:pt>
                <c:pt idx="45">
                  <c:v>44543</c:v>
                </c:pt>
              </c:numCache>
            </c:numRef>
          </c:cat>
          <c:val>
            <c:numRef>
              <c:f>'Box Plot Data'!$AN$2:$AN$50</c:f>
              <c:numCache>
                <c:formatCode>General</c:formatCode>
                <c:ptCount val="49"/>
                <c:pt idx="0">
                  <c:v>-0.52000000000000024</c:v>
                </c:pt>
                <c:pt idx="1">
                  <c:v>#N/A</c:v>
                </c:pt>
                <c:pt idx="2">
                  <c:v>2.0000000000000018E-2</c:v>
                </c:pt>
                <c:pt idx="3">
                  <c:v>#N/A</c:v>
                </c:pt>
                <c:pt idx="4">
                  <c:v>-0.34000000000000008</c:v>
                </c:pt>
                <c:pt idx="5">
                  <c:v>0.1100000000000001</c:v>
                </c:pt>
                <c:pt idx="6">
                  <c:v>3.0000000000000027E-2</c:v>
                </c:pt>
                <c:pt idx="7">
                  <c:v>3.8999999999999924E-2</c:v>
                </c:pt>
                <c:pt idx="8">
                  <c:v>-1.0000000000000009E-2</c:v>
                </c:pt>
                <c:pt idx="9">
                  <c:v>-1.2000000000000011E-2</c:v>
                </c:pt>
                <c:pt idx="10">
                  <c:v>1.6000000000000014E-2</c:v>
                </c:pt>
                <c:pt idx="11">
                  <c:v>-2.6000000000000023E-2</c:v>
                </c:pt>
                <c:pt idx="12">
                  <c:v>-0.40900000000000003</c:v>
                </c:pt>
                <c:pt idx="13">
                  <c:v>-1.306</c:v>
                </c:pt>
                <c:pt idx="14">
                  <c:v>-0.41099999999999981</c:v>
                </c:pt>
                <c:pt idx="15">
                  <c:v>2.0000000000000018E-2</c:v>
                </c:pt>
                <c:pt idx="16">
                  <c:v>#N/A</c:v>
                </c:pt>
                <c:pt idx="17">
                  <c:v>-0.23900000000000032</c:v>
                </c:pt>
                <c:pt idx="18">
                  <c:v>-1.3030000000000002</c:v>
                </c:pt>
                <c:pt idx="19">
                  <c:v>-0.27</c:v>
                </c:pt>
                <c:pt idx="20">
                  <c:v>-0.5596000000000001</c:v>
                </c:pt>
                <c:pt idx="21">
                  <c:v>0.25970000000000004</c:v>
                </c:pt>
                <c:pt idx="22">
                  <c:v>0.89829999999999988</c:v>
                </c:pt>
                <c:pt idx="23">
                  <c:v>-0.80779999999999985</c:v>
                </c:pt>
                <c:pt idx="24">
                  <c:v>0.12290000000000001</c:v>
                </c:pt>
                <c:pt idx="25">
                  <c:v>0.21049999999999991</c:v>
                </c:pt>
                <c:pt idx="26">
                  <c:v>-0.21107155750244844</c:v>
                </c:pt>
                <c:pt idx="27">
                  <c:v>#N/A</c:v>
                </c:pt>
                <c:pt idx="28">
                  <c:v>#N/A</c:v>
                </c:pt>
                <c:pt idx="29">
                  <c:v>#N/A</c:v>
                </c:pt>
                <c:pt idx="30">
                  <c:v>#N/A</c:v>
                </c:pt>
                <c:pt idx="31">
                  <c:v>-0.30869103031734091</c:v>
                </c:pt>
                <c:pt idx="32">
                  <c:v>1.1550474394484058</c:v>
                </c:pt>
                <c:pt idx="33">
                  <c:v>-1.0695975013259473</c:v>
                </c:pt>
                <c:pt idx="34">
                  <c:v>-4.9109159840493355E-2</c:v>
                </c:pt>
                <c:pt idx="35">
                  <c:v>0.67090096745521355</c:v>
                </c:pt>
                <c:pt idx="36">
                  <c:v>2.9023513459999997</c:v>
                </c:pt>
                <c:pt idx="37">
                  <c:v>-3.8612246819999996</c:v>
                </c:pt>
                <c:pt idx="38">
                  <c:v>-0.49928718099999991</c:v>
                </c:pt>
                <c:pt idx="39">
                  <c:v>1.3533805200000002</c:v>
                </c:pt>
                <c:pt idx="40">
                  <c:v>#N/A</c:v>
                </c:pt>
                <c:pt idx="41">
                  <c:v>#N/A</c:v>
                </c:pt>
                <c:pt idx="42">
                  <c:v>-0.91574626999999986</c:v>
                </c:pt>
                <c:pt idx="43">
                  <c:v>-0.73078594299999988</c:v>
                </c:pt>
                <c:pt idx="44">
                  <c:v>-0.44627355099999999</c:v>
                </c:pt>
                <c:pt idx="45">
                  <c:v>#N/A</c:v>
                </c:pt>
              </c:numCache>
            </c:numRef>
          </c:val>
          <c:smooth val="0"/>
          <c:extLst>
            <c:ext xmlns:c16="http://schemas.microsoft.com/office/drawing/2014/chart" uri="{C3380CC4-5D6E-409C-BE32-E72D297353CC}">
              <c16:uniqueId val="{00000003-5693-43F9-AF12-DFF38AEB905E}"/>
            </c:ext>
          </c:extLst>
        </c:ser>
        <c:dLbls>
          <c:showLegendKey val="0"/>
          <c:showVal val="0"/>
          <c:showCatName val="0"/>
          <c:showSerName val="0"/>
          <c:showPercent val="0"/>
          <c:showBubbleSize val="0"/>
        </c:dLbls>
        <c:marker val="1"/>
        <c:smooth val="0"/>
        <c:axId val="534651791"/>
        <c:axId val="538452879"/>
      </c:lineChart>
      <c:dateAx>
        <c:axId val="534651791"/>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452879"/>
        <c:crosses val="autoZero"/>
        <c:auto val="1"/>
        <c:lblOffset val="100"/>
        <c:baseTimeUnit val="days"/>
      </c:dateAx>
      <c:valAx>
        <c:axId val="538452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layout>
            <c:manualLayout>
              <c:xMode val="edge"/>
              <c:yMode val="edge"/>
              <c:x val="1.9444444444444445E-2"/>
              <c:y val="5.138888888888888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5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Data'!$AR$1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Data'!$AR$2:$AR$50</c:f>
              <c:numCache>
                <c:formatCode>0.00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-4.0000000000000036E-2</c:v>
                </c:pt>
                <c:pt idx="32">
                  <c:v>0.63999999999999968</c:v>
                </c:pt>
                <c:pt idx="33">
                  <c:v>#N/A</c:v>
                </c:pt>
                <c:pt idx="34">
                  <c:v>0.72999999999999954</c:v>
                </c:pt>
                <c:pt idx="35">
                  <c:v>#N/A</c:v>
                </c:pt>
                <c:pt idx="36">
                  <c:v>0.48999999999999932</c:v>
                </c:pt>
                <c:pt idx="37">
                  <c:v>#N/A</c:v>
                </c:pt>
                <c:pt idx="38">
                  <c:v>0.16999999999999993</c:v>
                </c:pt>
                <c:pt idx="39">
                  <c:v>#N/A</c:v>
                </c:pt>
                <c:pt idx="40">
                  <c:v>#N/A</c:v>
                </c:pt>
                <c:pt idx="41">
                  <c:v>#N/A</c:v>
                </c:pt>
                <c:pt idx="42">
                  <c:v>#N/A</c:v>
                </c:pt>
                <c:pt idx="43">
                  <c:v>#N/A</c:v>
                </c:pt>
                <c:pt idx="44">
                  <c:v>#N/A</c:v>
                </c:pt>
                <c:pt idx="45">
                  <c:v>0.25</c:v>
                </c:pt>
              </c:numCache>
            </c:numRef>
          </c:val>
          <c:smooth val="0"/>
          <c:extLst>
            <c:ext xmlns:c16="http://schemas.microsoft.com/office/drawing/2014/chart" uri="{C3380CC4-5D6E-409C-BE32-E72D297353CC}">
              <c16:uniqueId val="{00000000-DF47-4A2D-8862-EFEF9CD8F901}"/>
            </c:ext>
          </c:extLst>
        </c:ser>
        <c:ser>
          <c:idx val="1"/>
          <c:order val="1"/>
          <c:tx>
            <c:strRef>
              <c:f>'Box Plot Data'!$AZ$1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Data'!$AZ$2:$AZ$50</c:f>
              <c:numCache>
                <c:formatCode>General</c:formatCode>
                <c:ptCount val="49"/>
                <c:pt idx="0">
                  <c:v>#N/A</c:v>
                </c:pt>
                <c:pt idx="1">
                  <c:v>0.22000000000000064</c:v>
                </c:pt>
                <c:pt idx="2">
                  <c:v>0.49000000000000021</c:v>
                </c:pt>
                <c:pt idx="3">
                  <c:v>0.37299999999999978</c:v>
                </c:pt>
                <c:pt idx="4">
                  <c:v>-0.82000000000000028</c:v>
                </c:pt>
                <c:pt idx="5">
                  <c:v>-0.63999999999999879</c:v>
                </c:pt>
                <c:pt idx="6">
                  <c:v>1.0099999999999998</c:v>
                </c:pt>
                <c:pt idx="7">
                  <c:v>5.9999999999999609E-2</c:v>
                </c:pt>
                <c:pt idx="8">
                  <c:v>#N/A</c:v>
                </c:pt>
                <c:pt idx="9">
                  <c:v>#N/A</c:v>
                </c:pt>
                <c:pt idx="10">
                  <c:v>#N/A</c:v>
                </c:pt>
                <c:pt idx="11">
                  <c:v>#N/A</c:v>
                </c:pt>
                <c:pt idx="12">
                  <c:v>#N/A</c:v>
                </c:pt>
                <c:pt idx="13">
                  <c:v>#N/A</c:v>
                </c:pt>
                <c:pt idx="14">
                  <c:v>#N/A</c:v>
                </c:pt>
                <c:pt idx="15">
                  <c:v>#N/A</c:v>
                </c:pt>
                <c:pt idx="16">
                  <c:v>#N/A</c:v>
                </c:pt>
                <c:pt idx="17">
                  <c:v>#N/A</c:v>
                </c:pt>
                <c:pt idx="18">
                  <c:v>0.19999999999999929</c:v>
                </c:pt>
                <c:pt idx="19">
                  <c:v>3.9999999999999147E-2</c:v>
                </c:pt>
                <c:pt idx="20">
                  <c:v>0.45999999999999908</c:v>
                </c:pt>
                <c:pt idx="21">
                  <c:v>#N/A</c:v>
                </c:pt>
                <c:pt idx="22">
                  <c:v>0.46999999999999886</c:v>
                </c:pt>
                <c:pt idx="23">
                  <c:v>#N/A</c:v>
                </c:pt>
                <c:pt idx="24">
                  <c:v>#N/A</c:v>
                </c:pt>
                <c:pt idx="25">
                  <c:v>#N/A</c:v>
                </c:pt>
                <c:pt idx="26">
                  <c:v>#N/A</c:v>
                </c:pt>
                <c:pt idx="27">
                  <c:v>#N/A</c:v>
                </c:pt>
                <c:pt idx="28">
                  <c:v>#N/A</c:v>
                </c:pt>
                <c:pt idx="29">
                  <c:v>0.33999999999999986</c:v>
                </c:pt>
                <c:pt idx="30">
                  <c:v>#N/A</c:v>
                </c:pt>
                <c:pt idx="31">
                  <c:v>0.33000000000000007</c:v>
                </c:pt>
                <c:pt idx="32">
                  <c:v>0.1899999999999995</c:v>
                </c:pt>
                <c:pt idx="33">
                  <c:v>#N/A</c:v>
                </c:pt>
                <c:pt idx="34">
                  <c:v>0.25999999999999979</c:v>
                </c:pt>
                <c:pt idx="35">
                  <c:v>#N/A</c:v>
                </c:pt>
                <c:pt idx="36">
                  <c:v>-7.0000000000000284E-2</c:v>
                </c:pt>
                <c:pt idx="37">
                  <c:v>#N/A</c:v>
                </c:pt>
                <c:pt idx="38">
                  <c:v>0.21999999999999975</c:v>
                </c:pt>
                <c:pt idx="39">
                  <c:v>2.0000000000000462E-2</c:v>
                </c:pt>
                <c:pt idx="40">
                  <c:v>#N/A</c:v>
                </c:pt>
                <c:pt idx="41">
                  <c:v>#N/A</c:v>
                </c:pt>
                <c:pt idx="42">
                  <c:v>#N/A</c:v>
                </c:pt>
                <c:pt idx="43">
                  <c:v>0.3100000000000005</c:v>
                </c:pt>
                <c:pt idx="44">
                  <c:v>0.27999999999999936</c:v>
                </c:pt>
                <c:pt idx="45">
                  <c:v>0.19999999999999929</c:v>
                </c:pt>
              </c:numCache>
            </c:numRef>
          </c:val>
          <c:smooth val="0"/>
          <c:extLst>
            <c:ext xmlns:c16="http://schemas.microsoft.com/office/drawing/2014/chart" uri="{C3380CC4-5D6E-409C-BE32-E72D297353CC}">
              <c16:uniqueId val="{00000001-DF47-4A2D-8862-EFEF9CD8F901}"/>
            </c:ext>
          </c:extLst>
        </c:ser>
        <c:ser>
          <c:idx val="2"/>
          <c:order val="2"/>
          <c:tx>
            <c:strRef>
              <c:f>'Box Plot Data'!$BH$1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Data'!$BH$2:$BH$50</c:f>
              <c:numCache>
                <c:formatCode>General</c:formatCode>
                <c:ptCount val="49"/>
                <c:pt idx="0">
                  <c:v>-0.77000000000000046</c:v>
                </c:pt>
                <c:pt idx="1">
                  <c:v>#N/A</c:v>
                </c:pt>
                <c:pt idx="2">
                  <c:v>#N/A</c:v>
                </c:pt>
                <c:pt idx="3">
                  <c:v>#N/A</c:v>
                </c:pt>
                <c:pt idx="4">
                  <c:v>#N/A</c:v>
                </c:pt>
                <c:pt idx="5">
                  <c:v>-0.46000000000000085</c:v>
                </c:pt>
                <c:pt idx="6">
                  <c:v>-0.75999999999999979</c:v>
                </c:pt>
                <c:pt idx="7">
                  <c:v>-0.71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-0.29000000000000004</c:v>
                </c:pt>
              </c:numCache>
            </c:numRef>
          </c:val>
          <c:smooth val="0"/>
          <c:extLst>
            <c:ext xmlns:c16="http://schemas.microsoft.com/office/drawing/2014/chart" uri="{C3380CC4-5D6E-409C-BE32-E72D297353CC}">
              <c16:uniqueId val="{00000002-DF47-4A2D-8862-EFEF9CD8F901}"/>
            </c:ext>
          </c:extLst>
        </c:ser>
        <c:dLbls>
          <c:showLegendKey val="0"/>
          <c:showVal val="0"/>
          <c:showCatName val="0"/>
          <c:showSerName val="0"/>
          <c:showPercent val="0"/>
          <c:showBubbleSize val="0"/>
        </c:dLbls>
        <c:marker val="1"/>
        <c:smooth val="0"/>
        <c:axId val="552881743"/>
        <c:axId val="538462863"/>
      </c:lineChart>
      <c:dateAx>
        <c:axId val="552881743"/>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462863"/>
        <c:crosses val="autoZero"/>
        <c:auto val="1"/>
        <c:lblOffset val="100"/>
        <c:baseTimeUnit val="days"/>
      </c:dateAx>
      <c:valAx>
        <c:axId val="538462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8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Conductivity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Data'!$AS$1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Data'!$AS$2:$AS$50</c:f>
              <c:numCache>
                <c:formatCode>0.00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57</c:v>
                </c:pt>
                <c:pt idx="32">
                  <c:v>154</c:v>
                </c:pt>
                <c:pt idx="33">
                  <c:v>#N/A</c:v>
                </c:pt>
                <c:pt idx="34">
                  <c:v>161</c:v>
                </c:pt>
                <c:pt idx="35">
                  <c:v>#N/A</c:v>
                </c:pt>
                <c:pt idx="36">
                  <c:v>233</c:v>
                </c:pt>
                <c:pt idx="37">
                  <c:v>#N/A</c:v>
                </c:pt>
                <c:pt idx="38">
                  <c:v>415</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0-FBD2-4D2E-A0BE-A8DA2C52061B}"/>
            </c:ext>
          </c:extLst>
        </c:ser>
        <c:ser>
          <c:idx val="1"/>
          <c:order val="1"/>
          <c:tx>
            <c:strRef>
              <c:f>'Box Plot Data'!$BA$1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Data'!$BA$2:$BA$50</c:f>
              <c:numCache>
                <c:formatCode>General</c:formatCode>
                <c:ptCount val="49"/>
                <c:pt idx="0">
                  <c:v>#N/A</c:v>
                </c:pt>
                <c:pt idx="1">
                  <c:v>-172</c:v>
                </c:pt>
                <c:pt idx="2">
                  <c:v>-44</c:v>
                </c:pt>
                <c:pt idx="3">
                  <c:v>-208</c:v>
                </c:pt>
                <c:pt idx="4">
                  <c:v>-294</c:v>
                </c:pt>
                <c:pt idx="5">
                  <c:v>129</c:v>
                </c:pt>
                <c:pt idx="6">
                  <c:v>#N/A</c:v>
                </c:pt>
                <c:pt idx="7">
                  <c:v>-191</c:v>
                </c:pt>
                <c:pt idx="8">
                  <c:v>#N/A</c:v>
                </c:pt>
                <c:pt idx="9">
                  <c:v>#N/A</c:v>
                </c:pt>
                <c:pt idx="10">
                  <c:v>#N/A</c:v>
                </c:pt>
                <c:pt idx="11">
                  <c:v>#N/A</c:v>
                </c:pt>
                <c:pt idx="12">
                  <c:v>#N/A</c:v>
                </c:pt>
                <c:pt idx="13">
                  <c:v>#N/A</c:v>
                </c:pt>
                <c:pt idx="14">
                  <c:v>#N/A</c:v>
                </c:pt>
                <c:pt idx="15">
                  <c:v>#N/A</c:v>
                </c:pt>
                <c:pt idx="16">
                  <c:v>#N/A</c:v>
                </c:pt>
                <c:pt idx="17">
                  <c:v>#N/A</c:v>
                </c:pt>
                <c:pt idx="18">
                  <c:v>-53</c:v>
                </c:pt>
                <c:pt idx="19">
                  <c:v>52</c:v>
                </c:pt>
                <c:pt idx="20">
                  <c:v>-64</c:v>
                </c:pt>
                <c:pt idx="21">
                  <c:v>#N/A</c:v>
                </c:pt>
                <c:pt idx="22">
                  <c:v>-231</c:v>
                </c:pt>
                <c:pt idx="23">
                  <c:v>#N/A</c:v>
                </c:pt>
                <c:pt idx="24">
                  <c:v>#N/A</c:v>
                </c:pt>
                <c:pt idx="25">
                  <c:v>#N/A</c:v>
                </c:pt>
                <c:pt idx="26">
                  <c:v>#N/A</c:v>
                </c:pt>
                <c:pt idx="27">
                  <c:v>#N/A</c:v>
                </c:pt>
                <c:pt idx="28">
                  <c:v>#N/A</c:v>
                </c:pt>
                <c:pt idx="29">
                  <c:v>-548</c:v>
                </c:pt>
                <c:pt idx="30">
                  <c:v>#N/A</c:v>
                </c:pt>
                <c:pt idx="31">
                  <c:v>-520</c:v>
                </c:pt>
                <c:pt idx="32">
                  <c:v>-125</c:v>
                </c:pt>
                <c:pt idx="33">
                  <c:v>#N/A</c:v>
                </c:pt>
                <c:pt idx="34">
                  <c:v>-483</c:v>
                </c:pt>
                <c:pt idx="35">
                  <c:v>#N/A</c:v>
                </c:pt>
                <c:pt idx="36">
                  <c:v>-430</c:v>
                </c:pt>
                <c:pt idx="37">
                  <c:v>#N/A</c:v>
                </c:pt>
                <c:pt idx="38">
                  <c:v>-61</c:v>
                </c:pt>
                <c:pt idx="39">
                  <c:v>-98</c:v>
                </c:pt>
                <c:pt idx="40">
                  <c:v>#N/A</c:v>
                </c:pt>
                <c:pt idx="41">
                  <c:v>#N/A</c:v>
                </c:pt>
                <c:pt idx="42">
                  <c:v>#N/A</c:v>
                </c:pt>
                <c:pt idx="43">
                  <c:v>24</c:v>
                </c:pt>
                <c:pt idx="44">
                  <c:v>56</c:v>
                </c:pt>
                <c:pt idx="45">
                  <c:v>#N/A</c:v>
                </c:pt>
              </c:numCache>
            </c:numRef>
          </c:val>
          <c:smooth val="0"/>
          <c:extLst>
            <c:ext xmlns:c16="http://schemas.microsoft.com/office/drawing/2014/chart" uri="{C3380CC4-5D6E-409C-BE32-E72D297353CC}">
              <c16:uniqueId val="{00000001-FBD2-4D2E-A0BE-A8DA2C52061B}"/>
            </c:ext>
          </c:extLst>
        </c:ser>
        <c:ser>
          <c:idx val="2"/>
          <c:order val="2"/>
          <c:tx>
            <c:strRef>
              <c:f>'Box Plot Data'!$BI$1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Data'!$BI$2:$BI$50</c:f>
              <c:numCache>
                <c:formatCode>General</c:formatCode>
                <c:ptCount val="49"/>
                <c:pt idx="0">
                  <c:v>3</c:v>
                </c:pt>
                <c:pt idx="1">
                  <c:v>#N/A</c:v>
                </c:pt>
                <c:pt idx="2">
                  <c:v>#N/A</c:v>
                </c:pt>
                <c:pt idx="3">
                  <c:v>#N/A</c:v>
                </c:pt>
                <c:pt idx="4">
                  <c:v>#N/A</c:v>
                </c:pt>
                <c:pt idx="5">
                  <c:v>-103</c:v>
                </c:pt>
                <c:pt idx="6">
                  <c:v>-47</c:v>
                </c:pt>
                <c:pt idx="7">
                  <c:v>135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2-FBD2-4D2E-A0BE-A8DA2C52061B}"/>
            </c:ext>
          </c:extLst>
        </c:ser>
        <c:dLbls>
          <c:showLegendKey val="0"/>
          <c:showVal val="0"/>
          <c:showCatName val="0"/>
          <c:showSerName val="0"/>
          <c:showPercent val="0"/>
          <c:showBubbleSize val="0"/>
        </c:dLbls>
        <c:marker val="1"/>
        <c:smooth val="0"/>
        <c:axId val="471719375"/>
        <c:axId val="465985823"/>
      </c:lineChart>
      <c:dateAx>
        <c:axId val="471719375"/>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985823"/>
        <c:crosses val="autoZero"/>
        <c:auto val="1"/>
        <c:lblOffset val="100"/>
        <c:baseTimeUnit val="days"/>
      </c:dateAx>
      <c:valAx>
        <c:axId val="465985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 (us/cm)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19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a:t>
            </a:r>
            <a:r>
              <a:rPr lang="en-US" baseline="0"/>
              <a:t> Nitrate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Data'!$AT$1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Data'!$AT$2:$AT$50</c:f>
              <c:numCache>
                <c:formatCode>0.00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4.7599999999999996E-2</c:v>
                </c:pt>
                <c:pt idx="18">
                  <c:v>3.5100000000000006E-2</c:v>
                </c:pt>
                <c:pt idx="19">
                  <c:v>-0.12130000000000001</c:v>
                </c:pt>
                <c:pt idx="20">
                  <c:v>-9.6599999999999991E-2</c:v>
                </c:pt>
                <c:pt idx="21">
                  <c:v>#N/A</c:v>
                </c:pt>
                <c:pt idx="22">
                  <c:v>-0.53050000000000008</c:v>
                </c:pt>
                <c:pt idx="23">
                  <c:v>-6.1848999999999998</c:v>
                </c:pt>
                <c:pt idx="24">
                  <c:v>-6.2633000000000001</c:v>
                </c:pt>
                <c:pt idx="25">
                  <c:v>-1.6649</c:v>
                </c:pt>
                <c:pt idx="26">
                  <c:v>#N/A</c:v>
                </c:pt>
                <c:pt idx="27">
                  <c:v>-2.5924</c:v>
                </c:pt>
                <c:pt idx="28">
                  <c:v>#N/A</c:v>
                </c:pt>
                <c:pt idx="29">
                  <c:v>-0.85399999999999998</c:v>
                </c:pt>
                <c:pt idx="30">
                  <c:v>#N/A</c:v>
                </c:pt>
                <c:pt idx="31">
                  <c:v>#N/A</c:v>
                </c:pt>
                <c:pt idx="32">
                  <c:v>-0.92669999999999997</c:v>
                </c:pt>
                <c:pt idx="33">
                  <c:v>#N/A</c:v>
                </c:pt>
                <c:pt idx="34">
                  <c:v>-0.62860000000000005</c:v>
                </c:pt>
                <c:pt idx="35">
                  <c:v>#N/A</c:v>
                </c:pt>
                <c:pt idx="36">
                  <c:v>-1.6504999999999999</c:v>
                </c:pt>
                <c:pt idx="37">
                  <c:v>#N/A</c:v>
                </c:pt>
                <c:pt idx="38">
                  <c:v>-0.40870000000000001</c:v>
                </c:pt>
                <c:pt idx="39">
                  <c:v>#N/A</c:v>
                </c:pt>
                <c:pt idx="40">
                  <c:v>#N/A</c:v>
                </c:pt>
                <c:pt idx="41">
                  <c:v>#N/A</c:v>
                </c:pt>
                <c:pt idx="42">
                  <c:v>#N/A</c:v>
                </c:pt>
                <c:pt idx="43">
                  <c:v>#N/A</c:v>
                </c:pt>
                <c:pt idx="44">
                  <c:v>#N/A</c:v>
                </c:pt>
                <c:pt idx="45">
                  <c:v>8.8561999999999994</c:v>
                </c:pt>
              </c:numCache>
            </c:numRef>
          </c:val>
          <c:smooth val="0"/>
          <c:extLst>
            <c:ext xmlns:c16="http://schemas.microsoft.com/office/drawing/2014/chart" uri="{C3380CC4-5D6E-409C-BE32-E72D297353CC}">
              <c16:uniqueId val="{00000000-656C-45CD-983A-B470648A2478}"/>
            </c:ext>
          </c:extLst>
        </c:ser>
        <c:ser>
          <c:idx val="1"/>
          <c:order val="1"/>
          <c:tx>
            <c:strRef>
              <c:f>'Box Plot Data'!$BB$1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Data'!$BB$2:$BB$50</c:f>
              <c:numCache>
                <c:formatCode>General</c:formatCode>
                <c:ptCount val="49"/>
                <c:pt idx="0">
                  <c:v>#N/A</c:v>
                </c:pt>
                <c:pt idx="1">
                  <c:v>-8.4699999999999998E-2</c:v>
                </c:pt>
                <c:pt idx="2">
                  <c:v>0.18799999999999994</c:v>
                </c:pt>
                <c:pt idx="3">
                  <c:v>0.373</c:v>
                </c:pt>
                <c:pt idx="4">
                  <c:v>-0.34259999999999996</c:v>
                </c:pt>
                <c:pt idx="5">
                  <c:v>-9.000000000000008E-3</c:v>
                </c:pt>
                <c:pt idx="6">
                  <c:v>0.32299999999999995</c:v>
                </c:pt>
                <c:pt idx="7">
                  <c:v>-9.8000000000000004E-2</c:v>
                </c:pt>
                <c:pt idx="8">
                  <c:v>#N/A</c:v>
                </c:pt>
                <c:pt idx="9">
                  <c:v>#N/A</c:v>
                </c:pt>
                <c:pt idx="10">
                  <c:v>#N/A</c:v>
                </c:pt>
                <c:pt idx="11">
                  <c:v>#N/A</c:v>
                </c:pt>
                <c:pt idx="12">
                  <c:v>#N/A</c:v>
                </c:pt>
                <c:pt idx="13">
                  <c:v>#N/A</c:v>
                </c:pt>
                <c:pt idx="14">
                  <c:v>#N/A</c:v>
                </c:pt>
                <c:pt idx="15">
                  <c:v>#N/A</c:v>
                </c:pt>
                <c:pt idx="16">
                  <c:v>#N/A</c:v>
                </c:pt>
                <c:pt idx="17">
                  <c:v>7.5200000000000003E-2</c:v>
                </c:pt>
                <c:pt idx="18">
                  <c:v>9.74E-2</c:v>
                </c:pt>
                <c:pt idx="19">
                  <c:v>1.3000000000000025E-3</c:v>
                </c:pt>
                <c:pt idx="20">
                  <c:v>1.0899999999999996E-2</c:v>
                </c:pt>
                <c:pt idx="21">
                  <c:v>#N/A</c:v>
                </c:pt>
                <c:pt idx="22">
                  <c:v>3.44E-2</c:v>
                </c:pt>
                <c:pt idx="23">
                  <c:v>8.3899999999999988E-2</c:v>
                </c:pt>
                <c:pt idx="24">
                  <c:v>#N/A</c:v>
                </c:pt>
                <c:pt idx="25">
                  <c:v>8.7599999999999997E-2</c:v>
                </c:pt>
                <c:pt idx="26">
                  <c:v>#N/A</c:v>
                </c:pt>
                <c:pt idx="27">
                  <c:v>#N/A</c:v>
                </c:pt>
                <c:pt idx="28">
                  <c:v>#N/A</c:v>
                </c:pt>
                <c:pt idx="29">
                  <c:v>0.46409999999999996</c:v>
                </c:pt>
                <c:pt idx="30">
                  <c:v>#N/A</c:v>
                </c:pt>
                <c:pt idx="31">
                  <c:v>#N/A</c:v>
                </c:pt>
                <c:pt idx="32">
                  <c:v>6.2299999999999994E-2</c:v>
                </c:pt>
                <c:pt idx="33">
                  <c:v>#N/A</c:v>
                </c:pt>
                <c:pt idx="34">
                  <c:v>3.1899999999999998E-2</c:v>
                </c:pt>
                <c:pt idx="35">
                  <c:v>#N/A</c:v>
                </c:pt>
                <c:pt idx="36">
                  <c:v>0.79249999999999998</c:v>
                </c:pt>
                <c:pt idx="37">
                  <c:v>#N/A</c:v>
                </c:pt>
                <c:pt idx="38">
                  <c:v>-1.8000000000000013E-3</c:v>
                </c:pt>
                <c:pt idx="39">
                  <c:v>3.1E-2</c:v>
                </c:pt>
                <c:pt idx="40">
                  <c:v>#N/A</c:v>
                </c:pt>
                <c:pt idx="41">
                  <c:v>#N/A</c:v>
                </c:pt>
                <c:pt idx="42">
                  <c:v>-1.7899999999999999E-2</c:v>
                </c:pt>
                <c:pt idx="43">
                  <c:v>3.4000000000000002E-3</c:v>
                </c:pt>
                <c:pt idx="44">
                  <c:v>1.0940000000000002E-2</c:v>
                </c:pt>
                <c:pt idx="45">
                  <c:v>0.1918</c:v>
                </c:pt>
              </c:numCache>
            </c:numRef>
          </c:val>
          <c:smooth val="0"/>
          <c:extLst>
            <c:ext xmlns:c16="http://schemas.microsoft.com/office/drawing/2014/chart" uri="{C3380CC4-5D6E-409C-BE32-E72D297353CC}">
              <c16:uniqueId val="{00000001-656C-45CD-983A-B470648A2478}"/>
            </c:ext>
          </c:extLst>
        </c:ser>
        <c:ser>
          <c:idx val="2"/>
          <c:order val="2"/>
          <c:tx>
            <c:strRef>
              <c:f>'Box Plot Data'!$BJ$1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Data'!$BJ$2:$BJ$50</c:f>
              <c:numCache>
                <c:formatCode>General</c:formatCode>
                <c:ptCount val="49"/>
                <c:pt idx="0">
                  <c:v>-0.10540000000000002</c:v>
                </c:pt>
                <c:pt idx="1">
                  <c:v>#N/A</c:v>
                </c:pt>
                <c:pt idx="2">
                  <c:v>#N/A</c:v>
                </c:pt>
                <c:pt idx="3">
                  <c:v>#N/A</c:v>
                </c:pt>
                <c:pt idx="4">
                  <c:v>#N/A</c:v>
                </c:pt>
                <c:pt idx="5">
                  <c:v>-3.5600000000000007E-2</c:v>
                </c:pt>
                <c:pt idx="6">
                  <c:v>-2.2399999999999996E-2</c:v>
                </c:pt>
                <c:pt idx="7">
                  <c:v>-2.3400000000000001E-2</c:v>
                </c:pt>
                <c:pt idx="8">
                  <c:v>#N/A</c:v>
                </c:pt>
                <c:pt idx="9">
                  <c:v>#N/A</c:v>
                </c:pt>
                <c:pt idx="10">
                  <c:v>#N/A</c:v>
                </c:pt>
                <c:pt idx="11">
                  <c:v>#N/A</c:v>
                </c:pt>
                <c:pt idx="12">
                  <c:v>#N/A</c:v>
                </c:pt>
                <c:pt idx="13">
                  <c:v>#N/A</c:v>
                </c:pt>
                <c:pt idx="14">
                  <c:v>#N/A</c:v>
                </c:pt>
                <c:pt idx="15">
                  <c:v>#N/A</c:v>
                </c:pt>
                <c:pt idx="16">
                  <c:v>#N/A</c:v>
                </c:pt>
                <c:pt idx="17">
                  <c:v>#N/A</c:v>
                </c:pt>
                <c:pt idx="18">
                  <c:v>#N/A</c:v>
                </c:pt>
                <c:pt idx="19">
                  <c:v>-0.25090000000000001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-3.0800000000000001E-2</c:v>
                </c:pt>
              </c:numCache>
            </c:numRef>
          </c:val>
          <c:smooth val="0"/>
          <c:extLst>
            <c:ext xmlns:c16="http://schemas.microsoft.com/office/drawing/2014/chart" uri="{C3380CC4-5D6E-409C-BE32-E72D297353CC}">
              <c16:uniqueId val="{00000002-656C-45CD-983A-B470648A2478}"/>
            </c:ext>
          </c:extLst>
        </c:ser>
        <c:dLbls>
          <c:showLegendKey val="0"/>
          <c:showVal val="0"/>
          <c:showCatName val="0"/>
          <c:showSerName val="0"/>
          <c:showPercent val="0"/>
          <c:showBubbleSize val="0"/>
        </c:dLbls>
        <c:marker val="1"/>
        <c:smooth val="0"/>
        <c:axId val="534696591"/>
        <c:axId val="465959199"/>
      </c:lineChart>
      <c:dateAx>
        <c:axId val="534696591"/>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959199"/>
        <c:crosses val="autoZero"/>
        <c:auto val="1"/>
        <c:lblOffset val="100"/>
        <c:baseTimeUnit val="days"/>
      </c:dateAx>
      <c:valAx>
        <c:axId val="465959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r>
                  <a:rPr lang="en-US" baseline="0"/>
                  <a:t> in Nitrate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96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Phosphate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Data'!$AU$1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Data'!$AU$2:$AU$50</c:f>
              <c:numCache>
                <c:formatCode>0.00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0.34999999999999964</c:v>
                </c:pt>
                <c:pt idx="18">
                  <c:v>-0.14000000000000057</c:v>
                </c:pt>
                <c:pt idx="19">
                  <c:v>1.1100000000000003</c:v>
                </c:pt>
                <c:pt idx="20">
                  <c:v>-0.58000000000000007</c:v>
                </c:pt>
                <c:pt idx="21">
                  <c:v>#N/A</c:v>
                </c:pt>
                <c:pt idx="22">
                  <c:v>0.14999999999999947</c:v>
                </c:pt>
                <c:pt idx="23">
                  <c:v>-205.85</c:v>
                </c:pt>
                <c:pt idx="24">
                  <c:v>-20</c:v>
                </c:pt>
                <c:pt idx="25">
                  <c:v>-5.54</c:v>
                </c:pt>
                <c:pt idx="26">
                  <c:v>#N/A</c:v>
                </c:pt>
                <c:pt idx="27">
                  <c:v>-0.20999999999999996</c:v>
                </c:pt>
                <c:pt idx="28">
                  <c:v>#N/A</c:v>
                </c:pt>
                <c:pt idx="29">
                  <c:v>0.16999999999999948</c:v>
                </c:pt>
                <c:pt idx="30">
                  <c:v>#N/A</c:v>
                </c:pt>
                <c:pt idx="31">
                  <c:v>#N/A</c:v>
                </c:pt>
                <c:pt idx="32">
                  <c:v>0.12999999999999989</c:v>
                </c:pt>
                <c:pt idx="33">
                  <c:v>#N/A</c:v>
                </c:pt>
                <c:pt idx="34">
                  <c:v>0.58000000000000007</c:v>
                </c:pt>
                <c:pt idx="35">
                  <c:v>#N/A</c:v>
                </c:pt>
                <c:pt idx="36">
                  <c:v>1.5200000000000005</c:v>
                </c:pt>
                <c:pt idx="37">
                  <c:v>#N/A</c:v>
                </c:pt>
                <c:pt idx="38">
                  <c:v>0.79</c:v>
                </c:pt>
                <c:pt idx="39">
                  <c:v>#N/A</c:v>
                </c:pt>
                <c:pt idx="40">
                  <c:v>#N/A</c:v>
                </c:pt>
                <c:pt idx="41">
                  <c:v>#N/A</c:v>
                </c:pt>
                <c:pt idx="42">
                  <c:v>#N/A</c:v>
                </c:pt>
                <c:pt idx="43">
                  <c:v>#N/A</c:v>
                </c:pt>
                <c:pt idx="44">
                  <c:v>#N/A</c:v>
                </c:pt>
                <c:pt idx="45">
                  <c:v>93.460000000000008</c:v>
                </c:pt>
              </c:numCache>
            </c:numRef>
          </c:val>
          <c:smooth val="0"/>
          <c:extLst>
            <c:ext xmlns:c16="http://schemas.microsoft.com/office/drawing/2014/chart" uri="{C3380CC4-5D6E-409C-BE32-E72D297353CC}">
              <c16:uniqueId val="{00000000-DC26-42A9-B5F2-27E3F5FDFA4C}"/>
            </c:ext>
          </c:extLst>
        </c:ser>
        <c:ser>
          <c:idx val="1"/>
          <c:order val="1"/>
          <c:tx>
            <c:strRef>
              <c:f>'Box Plot Data'!$BC$1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Data'!$BC$2:$BC$50</c:f>
              <c:numCache>
                <c:formatCode>General</c:formatCode>
                <c:ptCount val="49"/>
                <c:pt idx="0">
                  <c:v>#N/A</c:v>
                </c:pt>
                <c:pt idx="1">
                  <c:v>0.25</c:v>
                </c:pt>
                <c:pt idx="2">
                  <c:v>0.20999999999999996</c:v>
                </c:pt>
                <c:pt idx="3">
                  <c:v>0.57000000000000028</c:v>
                </c:pt>
                <c:pt idx="4">
                  <c:v>-0.27</c:v>
                </c:pt>
                <c:pt idx="5">
                  <c:v>0.19999999999999973</c:v>
                </c:pt>
                <c:pt idx="6">
                  <c:v>0.49000000000000021</c:v>
                </c:pt>
                <c:pt idx="7">
                  <c:v>0.89000000000000012</c:v>
                </c:pt>
                <c:pt idx="8">
                  <c:v>#N/A</c:v>
                </c:pt>
                <c:pt idx="9">
                  <c:v>#N/A</c:v>
                </c:pt>
                <c:pt idx="10">
                  <c:v>#N/A</c:v>
                </c:pt>
                <c:pt idx="11">
                  <c:v>#N/A</c:v>
                </c:pt>
                <c:pt idx="12">
                  <c:v>#N/A</c:v>
                </c:pt>
                <c:pt idx="13">
                  <c:v>#N/A</c:v>
                </c:pt>
                <c:pt idx="14">
                  <c:v>#N/A</c:v>
                </c:pt>
                <c:pt idx="15">
                  <c:v>#N/A</c:v>
                </c:pt>
                <c:pt idx="16">
                  <c:v>#N/A</c:v>
                </c:pt>
                <c:pt idx="17">
                  <c:v>-0.22999999999999954</c:v>
                </c:pt>
                <c:pt idx="18">
                  <c:v>-0.80000000000000071</c:v>
                </c:pt>
                <c:pt idx="19">
                  <c:v>0.36000000000000032</c:v>
                </c:pt>
                <c:pt idx="20">
                  <c:v>-0.83000000000000007</c:v>
                </c:pt>
                <c:pt idx="21">
                  <c:v>#N/A</c:v>
                </c:pt>
                <c:pt idx="22">
                  <c:v>-0.82000000000000028</c:v>
                </c:pt>
                <c:pt idx="23">
                  <c:v>-1.6800000000000006</c:v>
                </c:pt>
                <c:pt idx="24">
                  <c:v>#N/A</c:v>
                </c:pt>
                <c:pt idx="25">
                  <c:v>1.5200000000000005</c:v>
                </c:pt>
                <c:pt idx="26">
                  <c:v>#N/A</c:v>
                </c:pt>
                <c:pt idx="27">
                  <c:v>#N/A</c:v>
                </c:pt>
                <c:pt idx="28">
                  <c:v>#N/A</c:v>
                </c:pt>
                <c:pt idx="29">
                  <c:v>-1.2999999999999998</c:v>
                </c:pt>
                <c:pt idx="30">
                  <c:v>#N/A</c:v>
                </c:pt>
                <c:pt idx="31">
                  <c:v>#N/A</c:v>
                </c:pt>
                <c:pt idx="32">
                  <c:v>-2.4200000000000004</c:v>
                </c:pt>
                <c:pt idx="33">
                  <c:v>#N/A</c:v>
                </c:pt>
                <c:pt idx="34">
                  <c:v>-7.74</c:v>
                </c:pt>
                <c:pt idx="35">
                  <c:v>#N/A</c:v>
                </c:pt>
                <c:pt idx="36">
                  <c:v>-0.84999999999999964</c:v>
                </c:pt>
                <c:pt idx="37">
                  <c:v>#N/A</c:v>
                </c:pt>
                <c:pt idx="38">
                  <c:v>-1.7400000000000002</c:v>
                </c:pt>
                <c:pt idx="39">
                  <c:v>-2.37</c:v>
                </c:pt>
                <c:pt idx="40">
                  <c:v>#N/A</c:v>
                </c:pt>
                <c:pt idx="41">
                  <c:v>#N/A</c:v>
                </c:pt>
                <c:pt idx="42">
                  <c:v>-0.57000000000000028</c:v>
                </c:pt>
                <c:pt idx="43">
                  <c:v>1.04</c:v>
                </c:pt>
                <c:pt idx="44">
                  <c:v>1.0000000000000231E-2</c:v>
                </c:pt>
                <c:pt idx="45">
                  <c:v>-0.89000000000000012</c:v>
                </c:pt>
              </c:numCache>
            </c:numRef>
          </c:val>
          <c:smooth val="0"/>
          <c:extLst>
            <c:ext xmlns:c16="http://schemas.microsoft.com/office/drawing/2014/chart" uri="{C3380CC4-5D6E-409C-BE32-E72D297353CC}">
              <c16:uniqueId val="{00000001-DC26-42A9-B5F2-27E3F5FDFA4C}"/>
            </c:ext>
          </c:extLst>
        </c:ser>
        <c:ser>
          <c:idx val="2"/>
          <c:order val="2"/>
          <c:tx>
            <c:strRef>
              <c:f>'Box Plot Data'!$BK$1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Data'!$BK$2:$BK$50</c:f>
              <c:numCache>
                <c:formatCode>General</c:formatCode>
                <c:ptCount val="49"/>
                <c:pt idx="0">
                  <c:v>-37.049999999999997</c:v>
                </c:pt>
                <c:pt idx="1">
                  <c:v>#N/A</c:v>
                </c:pt>
                <c:pt idx="2">
                  <c:v>#N/A</c:v>
                </c:pt>
                <c:pt idx="3">
                  <c:v>#N/A</c:v>
                </c:pt>
                <c:pt idx="4">
                  <c:v>#N/A</c:v>
                </c:pt>
                <c:pt idx="5">
                  <c:v>0.37999999999999989</c:v>
                </c:pt>
                <c:pt idx="6">
                  <c:v>0.42999999999999972</c:v>
                </c:pt>
                <c:pt idx="7">
                  <c:v>-0.73</c:v>
                </c:pt>
                <c:pt idx="8">
                  <c:v>#N/A</c:v>
                </c:pt>
                <c:pt idx="9">
                  <c:v>#N/A</c:v>
                </c:pt>
                <c:pt idx="10">
                  <c:v>#N/A</c:v>
                </c:pt>
                <c:pt idx="11">
                  <c:v>#N/A</c:v>
                </c:pt>
                <c:pt idx="12">
                  <c:v>#N/A</c:v>
                </c:pt>
                <c:pt idx="13">
                  <c:v>#N/A</c:v>
                </c:pt>
                <c:pt idx="14">
                  <c:v>#N/A</c:v>
                </c:pt>
                <c:pt idx="15">
                  <c:v>#N/A</c:v>
                </c:pt>
                <c:pt idx="16">
                  <c:v>#N/A</c:v>
                </c:pt>
                <c:pt idx="17">
                  <c:v>#N/A</c:v>
                </c:pt>
                <c:pt idx="18">
                  <c:v>#N/A</c:v>
                </c:pt>
                <c:pt idx="19">
                  <c:v>-0.12999999999999989</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-4.5999999999999996</c:v>
                </c:pt>
              </c:numCache>
            </c:numRef>
          </c:val>
          <c:smooth val="0"/>
          <c:extLst>
            <c:ext xmlns:c16="http://schemas.microsoft.com/office/drawing/2014/chart" uri="{C3380CC4-5D6E-409C-BE32-E72D297353CC}">
              <c16:uniqueId val="{00000002-DC26-42A9-B5F2-27E3F5FDFA4C}"/>
            </c:ext>
          </c:extLst>
        </c:ser>
        <c:dLbls>
          <c:showLegendKey val="0"/>
          <c:showVal val="0"/>
          <c:showCatName val="0"/>
          <c:showSerName val="0"/>
          <c:showPercent val="0"/>
          <c:showBubbleSize val="0"/>
        </c:dLbls>
        <c:marker val="1"/>
        <c:smooth val="0"/>
        <c:axId val="608452351"/>
        <c:axId val="377264703"/>
      </c:lineChart>
      <c:dateAx>
        <c:axId val="608452351"/>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64703"/>
        <c:crosses val="autoZero"/>
        <c:auto val="1"/>
        <c:lblOffset val="100"/>
        <c:baseTimeUnit val="days"/>
      </c:dateAx>
      <c:valAx>
        <c:axId val="377264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Phosphate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5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Groundwater Dissolved Organic Carbon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'Box Plot Data'!$AV$1</c:f>
              <c:strCache>
                <c:ptCount val="1"/>
                <c:pt idx="0">
                  <c:v>Four Mile Creek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Data'!$AV$2:$AV$50</c:f>
              <c:numCache>
                <c:formatCode>0.00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3.7609999999999997</c:v>
                </c:pt>
                <c:pt idx="18">
                  <c:v>7.548</c:v>
                </c:pt>
                <c:pt idx="19">
                  <c:v>3.1959999999999997</c:v>
                </c:pt>
                <c:pt idx="20">
                  <c:v>1.5369999999999999</c:v>
                </c:pt>
                <c:pt idx="21">
                  <c:v>#N/A</c:v>
                </c:pt>
                <c:pt idx="22">
                  <c:v>0.14339999999999997</c:v>
                </c:pt>
                <c:pt idx="23">
                  <c:v>#N/A</c:v>
                </c:pt>
                <c:pt idx="24">
                  <c:v>-0.39189999999999992</c:v>
                </c:pt>
                <c:pt idx="25">
                  <c:v>3.1614000000000004</c:v>
                </c:pt>
                <c:pt idx="26">
                  <c:v>#N/A</c:v>
                </c:pt>
                <c:pt idx="27">
                  <c:v>0.23573889581879426</c:v>
                </c:pt>
                <c:pt idx="28">
                  <c:v>#N/A</c:v>
                </c:pt>
                <c:pt idx="29">
                  <c:v>-0.40316101125945192</c:v>
                </c:pt>
                <c:pt idx="30">
                  <c:v>#N/A</c:v>
                </c:pt>
                <c:pt idx="31">
                  <c:v>-0.17433989676084405</c:v>
                </c:pt>
                <c:pt idx="32">
                  <c:v>7.1699373367120289E-2</c:v>
                </c:pt>
                <c:pt idx="33">
                  <c:v>#N/A</c:v>
                </c:pt>
                <c:pt idx="34">
                  <c:v>0.50189561356984314</c:v>
                </c:pt>
                <c:pt idx="35">
                  <c:v>#N/A</c:v>
                </c:pt>
                <c:pt idx="36">
                  <c:v>1.066650952</c:v>
                </c:pt>
                <c:pt idx="37">
                  <c:v>#N/A</c:v>
                </c:pt>
                <c:pt idx="38">
                  <c:v>2.9024600099999995</c:v>
                </c:pt>
                <c:pt idx="39">
                  <c:v>#N/A</c:v>
                </c:pt>
                <c:pt idx="40">
                  <c:v>#N/A</c:v>
                </c:pt>
                <c:pt idx="41">
                  <c:v>#N/A</c:v>
                </c:pt>
                <c:pt idx="42">
                  <c:v>#N/A</c:v>
                </c:pt>
                <c:pt idx="43">
                  <c:v>#N/A</c:v>
                </c:pt>
                <c:pt idx="44">
                  <c:v>#N/A</c:v>
                </c:pt>
                <c:pt idx="45">
                  <c:v>1.4282039470000003</c:v>
                </c:pt>
              </c:numCache>
            </c:numRef>
          </c:val>
          <c:smooth val="0"/>
          <c:extLst>
            <c:ext xmlns:c16="http://schemas.microsoft.com/office/drawing/2014/chart" uri="{C3380CC4-5D6E-409C-BE32-E72D297353CC}">
              <c16:uniqueId val="{00000000-C358-4F30-A9F5-56CAA39E2614}"/>
            </c:ext>
          </c:extLst>
        </c:ser>
        <c:ser>
          <c:idx val="1"/>
          <c:order val="1"/>
          <c:tx>
            <c:strRef>
              <c:f>'Box Plot Data'!$BD$1</c:f>
              <c:strCache>
                <c:ptCount val="1"/>
                <c:pt idx="0">
                  <c:v>Little Four Mile Creek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Data'!$BD$2:$BD$50</c:f>
              <c:numCache>
                <c:formatCode>General</c:formatCode>
                <c:ptCount val="49"/>
                <c:pt idx="0">
                  <c:v>#N/A</c:v>
                </c:pt>
                <c:pt idx="1">
                  <c:v>-0.20999999999999996</c:v>
                </c:pt>
                <c:pt idx="2">
                  <c:v>#N/A</c:v>
                </c:pt>
                <c:pt idx="3">
                  <c:v>-2.38</c:v>
                </c:pt>
                <c:pt idx="4">
                  <c:v>-3.2300000000000004</c:v>
                </c:pt>
                <c:pt idx="5">
                  <c:v>-2.8100000000000005</c:v>
                </c:pt>
                <c:pt idx="6">
                  <c:v>-2.79</c:v>
                </c:pt>
                <c:pt idx="7">
                  <c:v>-2.0609999999999999</c:v>
                </c:pt>
                <c:pt idx="8">
                  <c:v>#N/A</c:v>
                </c:pt>
                <c:pt idx="9">
                  <c:v>#N/A</c:v>
                </c:pt>
                <c:pt idx="10">
                  <c:v>#N/A</c:v>
                </c:pt>
                <c:pt idx="11">
                  <c:v>#N/A</c:v>
                </c:pt>
                <c:pt idx="12">
                  <c:v>#N/A</c:v>
                </c:pt>
                <c:pt idx="13">
                  <c:v>#N/A</c:v>
                </c:pt>
                <c:pt idx="14">
                  <c:v>#N/A</c:v>
                </c:pt>
                <c:pt idx="15">
                  <c:v>#N/A</c:v>
                </c:pt>
                <c:pt idx="16">
                  <c:v>#N/A</c:v>
                </c:pt>
                <c:pt idx="17">
                  <c:v>-1.7930000000000001</c:v>
                </c:pt>
                <c:pt idx="18">
                  <c:v>-0.36799999999999999</c:v>
                </c:pt>
                <c:pt idx="19">
                  <c:v>-0.19800000000000018</c:v>
                </c:pt>
                <c:pt idx="20">
                  <c:v>6.0000000000000053E-2</c:v>
                </c:pt>
                <c:pt idx="21">
                  <c:v>#N/A</c:v>
                </c:pt>
                <c:pt idx="22">
                  <c:v>-1.6373000000000002</c:v>
                </c:pt>
                <c:pt idx="23">
                  <c:v>-2.8682999999999996</c:v>
                </c:pt>
                <c:pt idx="24">
                  <c:v>-3.3920000000000003</c:v>
                </c:pt>
                <c:pt idx="25">
                  <c:v>#N/A</c:v>
                </c:pt>
                <c:pt idx="26">
                  <c:v>#N/A</c:v>
                </c:pt>
                <c:pt idx="27">
                  <c:v>#N/A</c:v>
                </c:pt>
                <c:pt idx="28">
                  <c:v>#N/A</c:v>
                </c:pt>
                <c:pt idx="29">
                  <c:v>-2.397173580461605</c:v>
                </c:pt>
                <c:pt idx="30">
                  <c:v>#N/A</c:v>
                </c:pt>
                <c:pt idx="31">
                  <c:v>-3.1123633842191589</c:v>
                </c:pt>
                <c:pt idx="32">
                  <c:v>-2.6008211051525327</c:v>
                </c:pt>
                <c:pt idx="33">
                  <c:v>#N/A</c:v>
                </c:pt>
                <c:pt idx="34">
                  <c:v>-2.8571709195199091</c:v>
                </c:pt>
                <c:pt idx="35">
                  <c:v>#N/A</c:v>
                </c:pt>
                <c:pt idx="36">
                  <c:v>-2.308130512</c:v>
                </c:pt>
                <c:pt idx="37">
                  <c:v>#N/A</c:v>
                </c:pt>
                <c:pt idx="38">
                  <c:v>-2.5670897520000002</c:v>
                </c:pt>
                <c:pt idx="39">
                  <c:v>-1.9067118010000002</c:v>
                </c:pt>
                <c:pt idx="40">
                  <c:v>#N/A</c:v>
                </c:pt>
                <c:pt idx="41">
                  <c:v>#N/A</c:v>
                </c:pt>
                <c:pt idx="42">
                  <c:v>-0.11680437099999996</c:v>
                </c:pt>
                <c:pt idx="43">
                  <c:v>-0.1691327290000002</c:v>
                </c:pt>
                <c:pt idx="44">
                  <c:v>-0.24970287299999994</c:v>
                </c:pt>
                <c:pt idx="45">
                  <c:v>-0.19198474099999996</c:v>
                </c:pt>
              </c:numCache>
            </c:numRef>
          </c:val>
          <c:smooth val="0"/>
          <c:extLst>
            <c:ext xmlns:c16="http://schemas.microsoft.com/office/drawing/2014/chart" uri="{C3380CC4-5D6E-409C-BE32-E72D297353CC}">
              <c16:uniqueId val="{00000001-C358-4F30-A9F5-56CAA39E2614}"/>
            </c:ext>
          </c:extLst>
        </c:ser>
        <c:ser>
          <c:idx val="2"/>
          <c:order val="2"/>
          <c:tx>
            <c:strRef>
              <c:f>'Box Plot Data'!$BL$1</c:f>
              <c:strCache>
                <c:ptCount val="1"/>
                <c:pt idx="0">
                  <c:v>Marshall's Branch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'Box Plot Data'!$AQ$2:$AQ$50</c:f>
              <c:numCache>
                <c:formatCode>m/d/yyyy</c:formatCode>
                <c:ptCount val="49"/>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'Box Plot Data'!$BL$2:$BL$50</c:f>
              <c:numCache>
                <c:formatCode>General</c:formatCode>
                <c:ptCount val="49"/>
                <c:pt idx="0">
                  <c:v>-2.8800000000000003</c:v>
                </c:pt>
                <c:pt idx="1">
                  <c:v>#N/A</c:v>
                </c:pt>
                <c:pt idx="2">
                  <c:v>#N/A</c:v>
                </c:pt>
                <c:pt idx="3">
                  <c:v>#N/A</c:v>
                </c:pt>
                <c:pt idx="4">
                  <c:v>#N/A</c:v>
                </c:pt>
                <c:pt idx="5">
                  <c:v>-0.3899999999999999</c:v>
                </c:pt>
                <c:pt idx="6">
                  <c:v>-0.45999999999999996</c:v>
                </c:pt>
                <c:pt idx="7">
                  <c:v>-0.30100000000000005</c:v>
                </c:pt>
                <c:pt idx="8">
                  <c:v>#N/A</c:v>
                </c:pt>
                <c:pt idx="9">
                  <c:v>#N/A</c:v>
                </c:pt>
                <c:pt idx="10">
                  <c:v>#N/A</c:v>
                </c:pt>
                <c:pt idx="11">
                  <c:v>#N/A</c:v>
                </c:pt>
                <c:pt idx="12">
                  <c:v>#N/A</c:v>
                </c:pt>
                <c:pt idx="13">
                  <c:v>#N/A</c:v>
                </c:pt>
                <c:pt idx="14">
                  <c:v>#N/A</c:v>
                </c:pt>
                <c:pt idx="15">
                  <c:v>#N/A</c:v>
                </c:pt>
                <c:pt idx="16">
                  <c:v>#N/A</c:v>
                </c:pt>
                <c:pt idx="17">
                  <c:v>#N/A</c:v>
                </c:pt>
                <c:pt idx="18">
                  <c:v>#N/A</c:v>
                </c:pt>
                <c:pt idx="19">
                  <c:v>-3.3809999999999993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-0.94976578200000006</c:v>
                </c:pt>
              </c:numCache>
            </c:numRef>
          </c:val>
          <c:smooth val="0"/>
          <c:extLst>
            <c:ext xmlns:c16="http://schemas.microsoft.com/office/drawing/2014/chart" uri="{C3380CC4-5D6E-409C-BE32-E72D297353CC}">
              <c16:uniqueId val="{00000002-C358-4F30-A9F5-56CAA39E2614}"/>
            </c:ext>
          </c:extLst>
        </c:ser>
        <c:dLbls>
          <c:showLegendKey val="0"/>
          <c:showVal val="0"/>
          <c:showCatName val="0"/>
          <c:showSerName val="0"/>
          <c:showPercent val="0"/>
          <c:showBubbleSize val="0"/>
        </c:dLbls>
        <c:marker val="1"/>
        <c:smooth val="0"/>
        <c:axId val="471726575"/>
        <c:axId val="377251391"/>
      </c:lineChart>
      <c:dateAx>
        <c:axId val="471726575"/>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51391"/>
        <c:crosses val="autoZero"/>
        <c:auto val="1"/>
        <c:lblOffset val="100"/>
        <c:baseTimeUnit val="days"/>
      </c:dateAx>
      <c:valAx>
        <c:axId val="377251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Dissolved Organic Carbon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26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Only'!$HX$1</c:f>
              <c:strCache>
                <c:ptCount val="1"/>
                <c:pt idx="0">
                  <c:v>pH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Only'!$HP$2:$HP$47</c:f>
              <c:numCache>
                <c:formatCode>m/d/yyyy</c:formatCode>
                <c:ptCount val="4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Only'!$HX$2:$HX$47</c:f>
              <c:numCache>
                <c:formatCode>General</c:formatCode>
                <c:ptCount val="46"/>
                <c:pt idx="0">
                  <c:v>#N/A</c:v>
                </c:pt>
                <c:pt idx="1">
                  <c:v>8.6263821512923577</c:v>
                </c:pt>
                <c:pt idx="2">
                  <c:v>8.4054311978988441</c:v>
                </c:pt>
                <c:pt idx="3">
                  <c:v>7.7571464351726762</c:v>
                </c:pt>
                <c:pt idx="4">
                  <c:v>8.1789322166271372</c:v>
                </c:pt>
                <c:pt idx="5">
                  <c:v>8.8483015699385703</c:v>
                </c:pt>
                <c:pt idx="6">
                  <c:v>8.8940187441182363</c:v>
                </c:pt>
                <c:pt idx="7">
                  <c:v>8.733922123180605</c:v>
                </c:pt>
                <c:pt idx="8">
                  <c:v>7.2213334358126149</c:v>
                </c:pt>
                <c:pt idx="9">
                  <c:v>9.0402586584243299</c:v>
                </c:pt>
                <c:pt idx="10">
                  <c:v>8.8434694166956156</c:v>
                </c:pt>
                <c:pt idx="11">
                  <c:v>8.6705537157700174</c:v>
                </c:pt>
                <c:pt idx="12">
                  <c:v>9.3697292347617882</c:v>
                </c:pt>
                <c:pt idx="13">
                  <c:v>#N/A</c:v>
                </c:pt>
                <c:pt idx="14">
                  <c:v>7.3746645894618723</c:v>
                </c:pt>
                <c:pt idx="15">
                  <c:v>7.1106965179303563</c:v>
                </c:pt>
                <c:pt idx="16">
                  <c:v>#N/A</c:v>
                </c:pt>
                <c:pt idx="17">
                  <c:v>#N/A</c:v>
                </c:pt>
                <c:pt idx="18">
                  <c:v>8.2115803765302946</c:v>
                </c:pt>
                <c:pt idx="19">
                  <c:v>8.4767355645454749</c:v>
                </c:pt>
                <c:pt idx="20">
                  <c:v>8.5215231909605418</c:v>
                </c:pt>
                <c:pt idx="21">
                  <c:v>8.2987954549708203</c:v>
                </c:pt>
                <c:pt idx="22">
                  <c:v>8.4244492693440058</c:v>
                </c:pt>
                <c:pt idx="23">
                  <c:v>#N/A</c:v>
                </c:pt>
                <c:pt idx="24">
                  <c:v>#N/A</c:v>
                </c:pt>
                <c:pt idx="25">
                  <c:v>#N/A</c:v>
                </c:pt>
                <c:pt idx="26">
                  <c:v>#N/A</c:v>
                </c:pt>
                <c:pt idx="27">
                  <c:v>8.436020486355142</c:v>
                </c:pt>
                <c:pt idx="28">
                  <c:v>#N/A</c:v>
                </c:pt>
                <c:pt idx="29">
                  <c:v>8.512299477317363</c:v>
                </c:pt>
                <c:pt idx="30">
                  <c:v>#N/A</c:v>
                </c:pt>
                <c:pt idx="31">
                  <c:v>8.6899604321469539</c:v>
                </c:pt>
                <c:pt idx="32">
                  <c:v>8.7169947707350861</c:v>
                </c:pt>
                <c:pt idx="33">
                  <c:v>#N/A</c:v>
                </c:pt>
                <c:pt idx="34">
                  <c:v>8.604301972705203</c:v>
                </c:pt>
                <c:pt idx="35">
                  <c:v>8.7064583161579101</c:v>
                </c:pt>
                <c:pt idx="36">
                  <c:v>8.6887186752511738</c:v>
                </c:pt>
                <c:pt idx="37">
                  <c:v>#N/A</c:v>
                </c:pt>
                <c:pt idx="38">
                  <c:v>8.7018256797243936</c:v>
                </c:pt>
                <c:pt idx="39">
                  <c:v>#N/A</c:v>
                </c:pt>
                <c:pt idx="40">
                  <c:v>#N/A</c:v>
                </c:pt>
                <c:pt idx="41">
                  <c:v>#N/A</c:v>
                </c:pt>
                <c:pt idx="42">
                  <c:v>#N/A</c:v>
                </c:pt>
                <c:pt idx="43">
                  <c:v>8.5130911012424679</c:v>
                </c:pt>
                <c:pt idx="44">
                  <c:v>8.2583767008908993</c:v>
                </c:pt>
                <c:pt idx="45">
                  <c:v>8.1633116786350115</c:v>
                </c:pt>
              </c:numCache>
            </c:numRef>
          </c:val>
          <c:smooth val="0"/>
          <c:extLst>
            <c:ext xmlns:c16="http://schemas.microsoft.com/office/drawing/2014/chart" uri="{C3380CC4-5D6E-409C-BE32-E72D297353CC}">
              <c16:uniqueId val="{00000000-1CB1-485B-A698-0C3B781A8E4E}"/>
            </c:ext>
          </c:extLst>
        </c:ser>
        <c:ser>
          <c:idx val="1"/>
          <c:order val="1"/>
          <c:tx>
            <c:strRef>
              <c:f>'EMC Only'!$IL$1</c:f>
              <c:strCache>
                <c:ptCount val="1"/>
                <c:pt idx="0">
                  <c:v>pH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Only'!$HP$2:$HP$47</c:f>
              <c:numCache>
                <c:formatCode>m/d/yyyy</c:formatCode>
                <c:ptCount val="4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Only'!$IL$2:$IL$47</c:f>
              <c:numCache>
                <c:formatCode>General</c:formatCode>
                <c:ptCount val="46"/>
                <c:pt idx="0">
                  <c:v>#N/A</c:v>
                </c:pt>
                <c:pt idx="1">
                  <c:v>#N/A</c:v>
                </c:pt>
                <c:pt idx="2">
                  <c:v>8.4326417543974301</c:v>
                </c:pt>
                <c:pt idx="3">
                  <c:v>7.7939118560126941</c:v>
                </c:pt>
                <c:pt idx="4">
                  <c:v>8.9371465396637308</c:v>
                </c:pt>
                <c:pt idx="5">
                  <c:v>9.0389361028646977</c:v>
                </c:pt>
                <c:pt idx="6">
                  <c:v>8.6728580126805177</c:v>
                </c:pt>
                <c:pt idx="7">
                  <c:v>8.8640118390537985</c:v>
                </c:pt>
                <c:pt idx="8">
                  <c:v>7.1847355352290441</c:v>
                </c:pt>
                <c:pt idx="9">
                  <c:v>8.7798945033766831</c:v>
                </c:pt>
                <c:pt idx="10">
                  <c:v>8.8625561215550483</c:v>
                </c:pt>
                <c:pt idx="11">
                  <c:v>8.7616831059224918</c:v>
                </c:pt>
                <c:pt idx="12">
                  <c:v>#N/A</c:v>
                </c:pt>
                <c:pt idx="13">
                  <c:v>9.0898423983616059</c:v>
                </c:pt>
                <c:pt idx="14">
                  <c:v>6.3689206909571832</c:v>
                </c:pt>
                <c:pt idx="15">
                  <c:v>7.4591775856639266</c:v>
                </c:pt>
                <c:pt idx="16">
                  <c:v>#N/A</c:v>
                </c:pt>
                <c:pt idx="17">
                  <c:v>#N/A</c:v>
                </c:pt>
                <c:pt idx="18">
                  <c:v>8.2588834154324484</c:v>
                </c:pt>
                <c:pt idx="19">
                  <c:v>8.4140058437976588</c:v>
                </c:pt>
                <c:pt idx="20">
                  <c:v>8.4441224498941949</c:v>
                </c:pt>
                <c:pt idx="21">
                  <c:v>8.5589462687815736</c:v>
                </c:pt>
                <c:pt idx="22">
                  <c:v>8.5987300487139375</c:v>
                </c:pt>
                <c:pt idx="23">
                  <c:v>#N/A</c:v>
                </c:pt>
                <c:pt idx="24">
                  <c:v>#N/A</c:v>
                </c:pt>
                <c:pt idx="25">
                  <c:v>#N/A</c:v>
                </c:pt>
                <c:pt idx="26">
                  <c:v>#N/A</c:v>
                </c:pt>
                <c:pt idx="27">
                  <c:v>8.4035628330096426</c:v>
                </c:pt>
                <c:pt idx="28">
                  <c:v>#N/A</c:v>
                </c:pt>
                <c:pt idx="29">
                  <c:v>8.4633269936370734</c:v>
                </c:pt>
                <c:pt idx="30">
                  <c:v>#N/A</c:v>
                </c:pt>
                <c:pt idx="31">
                  <c:v>8.6153991367817611</c:v>
                </c:pt>
                <c:pt idx="32">
                  <c:v>8.7127543023906657</c:v>
                </c:pt>
                <c:pt idx="33">
                  <c:v>#N/A</c:v>
                </c:pt>
                <c:pt idx="34">
                  <c:v>8.6501617155387471</c:v>
                </c:pt>
                <c:pt idx="35">
                  <c:v>8.6887760760164383</c:v>
                </c:pt>
                <c:pt idx="36">
                  <c:v>8.6843969995020363</c:v>
                </c:pt>
                <c:pt idx="37">
                  <c:v>#N/A</c:v>
                </c:pt>
                <c:pt idx="38">
                  <c:v>8.7690098597341102</c:v>
                </c:pt>
                <c:pt idx="39">
                  <c:v>8.6315567362544474</c:v>
                </c:pt>
                <c:pt idx="40">
                  <c:v>#N/A</c:v>
                </c:pt>
                <c:pt idx="41">
                  <c:v>#N/A</c:v>
                </c:pt>
                <c:pt idx="42">
                  <c:v>#N/A</c:v>
                </c:pt>
                <c:pt idx="43">
                  <c:v>8.5951629855923599</c:v>
                </c:pt>
                <c:pt idx="44">
                  <c:v>8.1340625735323524</c:v>
                </c:pt>
                <c:pt idx="45">
                  <c:v>8.0894920774381127</c:v>
                </c:pt>
              </c:numCache>
            </c:numRef>
          </c:val>
          <c:smooth val="0"/>
          <c:extLst>
            <c:ext xmlns:c16="http://schemas.microsoft.com/office/drawing/2014/chart" uri="{C3380CC4-5D6E-409C-BE32-E72D297353CC}">
              <c16:uniqueId val="{00000001-1CB1-485B-A698-0C3B781A8E4E}"/>
            </c:ext>
          </c:extLst>
        </c:ser>
        <c:ser>
          <c:idx val="2"/>
          <c:order val="2"/>
          <c:tx>
            <c:strRef>
              <c:f>'EMC Only'!$IO$1</c:f>
              <c:strCache>
                <c:ptCount val="1"/>
                <c:pt idx="0">
                  <c:v>pH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Only'!$HP$2:$HP$47</c:f>
              <c:numCache>
                <c:formatCode>m/d/yyyy</c:formatCode>
                <c:ptCount val="4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Only'!$IO$2:$IO$47</c:f>
              <c:numCache>
                <c:formatCode>General</c:formatCode>
                <c:ptCount val="46"/>
                <c:pt idx="0">
                  <c:v>8.85</c:v>
                </c:pt>
                <c:pt idx="1">
                  <c:v>8.68</c:v>
                </c:pt>
                <c:pt idx="2">
                  <c:v>8.42</c:v>
                </c:pt>
                <c:pt idx="3">
                  <c:v>5.38</c:v>
                </c:pt>
                <c:pt idx="4">
                  <c:v>7.72</c:v>
                </c:pt>
                <c:pt idx="5">
                  <c:v>8.77</c:v>
                </c:pt>
                <c:pt idx="6">
                  <c:v>8.85</c:v>
                </c:pt>
                <c:pt idx="7">
                  <c:v>8.73</c:v>
                </c:pt>
                <c:pt idx="8">
                  <c:v>7.03</c:v>
                </c:pt>
                <c:pt idx="9">
                  <c:v>7.63</c:v>
                </c:pt>
                <c:pt idx="10">
                  <c:v>8.93</c:v>
                </c:pt>
                <c:pt idx="11">
                  <c:v>9.0399999999999991</c:v>
                </c:pt>
                <c:pt idx="12">
                  <c:v>9.4700000000000006</c:v>
                </c:pt>
                <c:pt idx="13">
                  <c:v>9.65</c:v>
                </c:pt>
                <c:pt idx="14">
                  <c:v>7.73</c:v>
                </c:pt>
                <c:pt idx="15">
                  <c:v>6.78</c:v>
                </c:pt>
                <c:pt idx="16">
                  <c:v>#N/A</c:v>
                </c:pt>
                <c:pt idx="17">
                  <c:v>#N/A</c:v>
                </c:pt>
                <c:pt idx="18">
                  <c:v>8.25</c:v>
                </c:pt>
                <c:pt idx="19">
                  <c:v>8.5399999999999991</c:v>
                </c:pt>
                <c:pt idx="20">
                  <c:v>8.5500000000000007</c:v>
                </c:pt>
                <c:pt idx="21">
                  <c:v>8.67</c:v>
                </c:pt>
                <c:pt idx="22">
                  <c:v>8.84</c:v>
                </c:pt>
                <c:pt idx="23">
                  <c:v>#N/A</c:v>
                </c:pt>
                <c:pt idx="24">
                  <c:v>#N/A</c:v>
                </c:pt>
                <c:pt idx="25">
                  <c:v>#N/A</c:v>
                </c:pt>
                <c:pt idx="26">
                  <c:v>#N/A</c:v>
                </c:pt>
                <c:pt idx="27">
                  <c:v>8.3699999999999992</c:v>
                </c:pt>
                <c:pt idx="28">
                  <c:v>#N/A</c:v>
                </c:pt>
                <c:pt idx="29">
                  <c:v>8.6999999999999993</c:v>
                </c:pt>
                <c:pt idx="30">
                  <c:v>#N/A</c:v>
                </c:pt>
                <c:pt idx="31">
                  <c:v>8.27</c:v>
                </c:pt>
                <c:pt idx="32">
                  <c:v>8.98</c:v>
                </c:pt>
                <c:pt idx="33">
                  <c:v>#N/A</c:v>
                </c:pt>
                <c:pt idx="34">
                  <c:v>8.65</c:v>
                </c:pt>
                <c:pt idx="35">
                  <c:v>9.07</c:v>
                </c:pt>
                <c:pt idx="36">
                  <c:v>8.7899999999999991</c:v>
                </c:pt>
                <c:pt idx="37">
                  <c:v>#N/A</c:v>
                </c:pt>
                <c:pt idx="38">
                  <c:v>9.4700000000000006</c:v>
                </c:pt>
                <c:pt idx="39">
                  <c:v>9.08</c:v>
                </c:pt>
                <c:pt idx="40">
                  <c:v>#N/A</c:v>
                </c:pt>
                <c:pt idx="41">
                  <c:v>#N/A</c:v>
                </c:pt>
                <c:pt idx="42">
                  <c:v>#N/A</c:v>
                </c:pt>
                <c:pt idx="43">
                  <c:v>8.68</c:v>
                </c:pt>
                <c:pt idx="44">
                  <c:v>8.08</c:v>
                </c:pt>
                <c:pt idx="45">
                  <c:v>8.58</c:v>
                </c:pt>
              </c:numCache>
            </c:numRef>
          </c:val>
          <c:smooth val="0"/>
          <c:extLst>
            <c:ext xmlns:c16="http://schemas.microsoft.com/office/drawing/2014/chart" uri="{C3380CC4-5D6E-409C-BE32-E72D297353CC}">
              <c16:uniqueId val="{00000002-1CB1-485B-A698-0C3B781A8E4E}"/>
            </c:ext>
          </c:extLst>
        </c:ser>
        <c:dLbls>
          <c:showLegendKey val="0"/>
          <c:showVal val="0"/>
          <c:showCatName val="0"/>
          <c:showSerName val="0"/>
          <c:showPercent val="0"/>
          <c:showBubbleSize val="0"/>
        </c:dLbls>
        <c:marker val="1"/>
        <c:smooth val="0"/>
        <c:axId val="506927279"/>
        <c:axId val="464132847"/>
      </c:lineChart>
      <c:dateAx>
        <c:axId val="5069272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132847"/>
        <c:crosses val="autoZero"/>
        <c:auto val="1"/>
        <c:lblOffset val="100"/>
        <c:baseTimeUnit val="days"/>
      </c:dateAx>
      <c:valAx>
        <c:axId val="464132847"/>
        <c:scaling>
          <c:orientation val="minMax"/>
          <c:min val="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927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Only'!$IZ$1</c:f>
              <c:strCache>
                <c:ptCount val="1"/>
                <c:pt idx="0">
                  <c:v>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Only'!$IY$2:$IY$47</c:f>
              <c:numCache>
                <c:formatCode>m/d/yyyy</c:formatCode>
                <c:ptCount val="4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Only'!$IZ$2:$IZ$47</c:f>
              <c:numCache>
                <c:formatCode>General</c:formatCode>
                <c:ptCount val="46"/>
                <c:pt idx="0">
                  <c:v>#N/A</c:v>
                </c:pt>
                <c:pt idx="1">
                  <c:v>#N/A</c:v>
                </c:pt>
                <c:pt idx="2">
                  <c:v>2.7210556498586058E-2</c:v>
                </c:pt>
                <c:pt idx="3">
                  <c:v>3.6765420840017882E-2</c:v>
                </c:pt>
                <c:pt idx="4">
                  <c:v>0.75821432303659364</c:v>
                </c:pt>
                <c:pt idx="5">
                  <c:v>0.19063453292612742</c:v>
                </c:pt>
                <c:pt idx="6">
                  <c:v>-0.22116073143771864</c:v>
                </c:pt>
                <c:pt idx="7">
                  <c:v>0.13008971587319351</c:v>
                </c:pt>
                <c:pt idx="8">
                  <c:v>-3.6597900583570819E-2</c:v>
                </c:pt>
                <c:pt idx="9">
                  <c:v>-0.26036415504764676</c:v>
                </c:pt>
                <c:pt idx="10">
                  <c:v>1.9086704859432757E-2</c:v>
                </c:pt>
                <c:pt idx="11">
                  <c:v>9.1129390152474343E-2</c:v>
                </c:pt>
                <c:pt idx="12">
                  <c:v>#N/A</c:v>
                </c:pt>
                <c:pt idx="13">
                  <c:v>#N/A</c:v>
                </c:pt>
                <c:pt idx="14">
                  <c:v>-1.0057438985046891</c:v>
                </c:pt>
                <c:pt idx="15">
                  <c:v>0.34848106773357035</c:v>
                </c:pt>
                <c:pt idx="16">
                  <c:v>#N/A</c:v>
                </c:pt>
                <c:pt idx="17">
                  <c:v>#N/A</c:v>
                </c:pt>
                <c:pt idx="18">
                  <c:v>4.7303038902153816E-2</c:v>
                </c:pt>
                <c:pt idx="19">
                  <c:v>-6.2729720747816131E-2</c:v>
                </c:pt>
                <c:pt idx="20">
                  <c:v>-7.7400741066346868E-2</c:v>
                </c:pt>
                <c:pt idx="21">
                  <c:v>0.26015081381075333</c:v>
                </c:pt>
                <c:pt idx="22">
                  <c:v>0.17428077936993169</c:v>
                </c:pt>
                <c:pt idx="23">
                  <c:v>#N/A</c:v>
                </c:pt>
                <c:pt idx="24">
                  <c:v>#N/A</c:v>
                </c:pt>
                <c:pt idx="25">
                  <c:v>#N/A</c:v>
                </c:pt>
                <c:pt idx="26">
                  <c:v>#N/A</c:v>
                </c:pt>
                <c:pt idx="27">
                  <c:v>-3.2457653345499438E-2</c:v>
                </c:pt>
                <c:pt idx="28">
                  <c:v>#N/A</c:v>
                </c:pt>
                <c:pt idx="29">
                  <c:v>-4.8972483680289614E-2</c:v>
                </c:pt>
                <c:pt idx="30">
                  <c:v>#N/A</c:v>
                </c:pt>
                <c:pt idx="31">
                  <c:v>-7.4561295365192848E-2</c:v>
                </c:pt>
                <c:pt idx="32">
                  <c:v>-4.2404683444203783E-3</c:v>
                </c:pt>
                <c:pt idx="33">
                  <c:v>#N/A</c:v>
                </c:pt>
                <c:pt idx="34">
                  <c:v>4.5859742833544104E-2</c:v>
                </c:pt>
                <c:pt idx="35">
                  <c:v>-1.7682240141471794E-2</c:v>
                </c:pt>
                <c:pt idx="36">
                  <c:v>-4.3216757491375546E-3</c:v>
                </c:pt>
                <c:pt idx="37">
                  <c:v>#N/A</c:v>
                </c:pt>
                <c:pt idx="38">
                  <c:v>6.7184180009716599E-2</c:v>
                </c:pt>
                <c:pt idx="39">
                  <c:v>#N/A</c:v>
                </c:pt>
                <c:pt idx="40">
                  <c:v>#N/A</c:v>
                </c:pt>
                <c:pt idx="41">
                  <c:v>#N/A</c:v>
                </c:pt>
                <c:pt idx="42">
                  <c:v>#N/A</c:v>
                </c:pt>
                <c:pt idx="43">
                  <c:v>8.2071884349891988E-2</c:v>
                </c:pt>
                <c:pt idx="44">
                  <c:v>-0.12431412735854686</c:v>
                </c:pt>
                <c:pt idx="45">
                  <c:v>-7.3819601196898788E-2</c:v>
                </c:pt>
              </c:numCache>
            </c:numRef>
          </c:val>
          <c:smooth val="0"/>
          <c:extLst>
            <c:ext xmlns:c16="http://schemas.microsoft.com/office/drawing/2014/chart" uri="{C3380CC4-5D6E-409C-BE32-E72D297353CC}">
              <c16:uniqueId val="{00000000-64F4-4185-9ED3-0CD73272F813}"/>
            </c:ext>
          </c:extLst>
        </c:ser>
        <c:ser>
          <c:idx val="1"/>
          <c:order val="1"/>
          <c:tx>
            <c:strRef>
              <c:f>'EMC Only'!$JB$1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Only'!$IY$2:$IY$47</c:f>
              <c:numCache>
                <c:formatCode>m/d/yyyy</c:formatCode>
                <c:ptCount val="4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Only'!$JB$2:$JB$47</c:f>
              <c:numCache>
                <c:formatCode>General</c:formatCode>
                <c:ptCount val="46"/>
                <c:pt idx="0">
                  <c:v>#N/A</c:v>
                </c:pt>
                <c:pt idx="1">
                  <c:v>#N/A</c:v>
                </c:pt>
                <c:pt idx="2">
                  <c:v>-1.2641754397430205E-2</c:v>
                </c:pt>
                <c:pt idx="3">
                  <c:v>-2.4139118560126942</c:v>
                </c:pt>
                <c:pt idx="4">
                  <c:v>-1.2171465396637311</c:v>
                </c:pt>
                <c:pt idx="5">
                  <c:v>-0.26893610286469816</c:v>
                </c:pt>
                <c:pt idx="6">
                  <c:v>0.17714198731948194</c:v>
                </c:pt>
                <c:pt idx="7">
                  <c:v>-0.1340118390537981</c:v>
                </c:pt>
                <c:pt idx="8">
                  <c:v>-0.15473553522904382</c:v>
                </c:pt>
                <c:pt idx="9">
                  <c:v>-1.1498945033766832</c:v>
                </c:pt>
                <c:pt idx="10">
                  <c:v>6.7443878444951366E-2</c:v>
                </c:pt>
                <c:pt idx="11">
                  <c:v>0.27831689407750737</c:v>
                </c:pt>
                <c:pt idx="12">
                  <c:v>#N/A</c:v>
                </c:pt>
                <c:pt idx="13">
                  <c:v>0.56015760163839445</c:v>
                </c:pt>
                <c:pt idx="14">
                  <c:v>1.3610793090428173</c:v>
                </c:pt>
                <c:pt idx="15">
                  <c:v>-0.67917758566392639</c:v>
                </c:pt>
                <c:pt idx="16">
                  <c:v>#N/A</c:v>
                </c:pt>
                <c:pt idx="17">
                  <c:v>#N/A</c:v>
                </c:pt>
                <c:pt idx="18">
                  <c:v>-8.883415432448416E-3</c:v>
                </c:pt>
                <c:pt idx="19">
                  <c:v>0.12599415620234033</c:v>
                </c:pt>
                <c:pt idx="20">
                  <c:v>0.1058775501058058</c:v>
                </c:pt>
                <c:pt idx="21">
                  <c:v>0.11105373121842632</c:v>
                </c:pt>
                <c:pt idx="22">
                  <c:v>0.24126995128606232</c:v>
                </c:pt>
                <c:pt idx="23">
                  <c:v>#N/A</c:v>
                </c:pt>
                <c:pt idx="24">
                  <c:v>#N/A</c:v>
                </c:pt>
                <c:pt idx="25">
                  <c:v>#N/A</c:v>
                </c:pt>
                <c:pt idx="26">
                  <c:v>#N/A</c:v>
                </c:pt>
                <c:pt idx="27">
                  <c:v>-3.3562833009643356E-2</c:v>
                </c:pt>
                <c:pt idx="28">
                  <c:v>#N/A</c:v>
                </c:pt>
                <c:pt idx="29">
                  <c:v>0.23667300636292588</c:v>
                </c:pt>
                <c:pt idx="30">
                  <c:v>#N/A</c:v>
                </c:pt>
                <c:pt idx="31">
                  <c:v>-0.34539913678176148</c:v>
                </c:pt>
                <c:pt idx="32">
                  <c:v>0.2672456976093347</c:v>
                </c:pt>
                <c:pt idx="33">
                  <c:v>#N/A</c:v>
                </c:pt>
                <c:pt idx="34">
                  <c:v>-1.6171553874677613E-4</c:v>
                </c:pt>
                <c:pt idx="35">
                  <c:v>0.38122392398356197</c:v>
                </c:pt>
                <c:pt idx="36">
                  <c:v>0.1056030004979629</c:v>
                </c:pt>
                <c:pt idx="37">
                  <c:v>#N/A</c:v>
                </c:pt>
                <c:pt idx="38">
                  <c:v>0.70099014026589046</c:v>
                </c:pt>
                <c:pt idx="39">
                  <c:v>0.44844326374555266</c:v>
                </c:pt>
                <c:pt idx="40">
                  <c:v>#N/A</c:v>
                </c:pt>
                <c:pt idx="41">
                  <c:v>#N/A</c:v>
                </c:pt>
                <c:pt idx="42">
                  <c:v>#N/A</c:v>
                </c:pt>
                <c:pt idx="43">
                  <c:v>8.4837014407639799E-2</c:v>
                </c:pt>
                <c:pt idx="44">
                  <c:v>-5.4062573532352332E-2</c:v>
                </c:pt>
                <c:pt idx="45">
                  <c:v>0.49050792256188736</c:v>
                </c:pt>
              </c:numCache>
            </c:numRef>
          </c:val>
          <c:smooth val="0"/>
          <c:extLst>
            <c:ext xmlns:c16="http://schemas.microsoft.com/office/drawing/2014/chart" uri="{C3380CC4-5D6E-409C-BE32-E72D297353CC}">
              <c16:uniqueId val="{00000001-64F4-4185-9ED3-0CD73272F813}"/>
            </c:ext>
          </c:extLst>
        </c:ser>
        <c:ser>
          <c:idx val="2"/>
          <c:order val="2"/>
          <c:tx>
            <c:strRef>
              <c:f>'EMC Only'!$JD$1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Only'!$IY$2:$IY$47</c:f>
              <c:numCache>
                <c:formatCode>m/d/yyyy</c:formatCode>
                <c:ptCount val="46"/>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Only'!$JD$2:$JD$47</c:f>
              <c:numCache>
                <c:formatCode>General</c:formatCode>
                <c:ptCount val="46"/>
                <c:pt idx="0">
                  <c:v>#N/A</c:v>
                </c:pt>
                <c:pt idx="1">
                  <c:v>5.3617848707641969E-2</c:v>
                </c:pt>
                <c:pt idx="2">
                  <c:v>1.4568802101155853E-2</c:v>
                </c:pt>
                <c:pt idx="3">
                  <c:v>-2.3771464351726763</c:v>
                </c:pt>
                <c:pt idx="4">
                  <c:v>-0.45893221662713746</c:v>
                </c:pt>
                <c:pt idx="5">
                  <c:v>-7.8301569938570736E-2</c:v>
                </c:pt>
                <c:pt idx="6">
                  <c:v>-4.4018744118236697E-2</c:v>
                </c:pt>
                <c:pt idx="7">
                  <c:v>-3.9221231806045864E-3</c:v>
                </c:pt>
                <c:pt idx="8">
                  <c:v>-0.19133343581261464</c:v>
                </c:pt>
                <c:pt idx="9">
                  <c:v>-1.41025865842433</c:v>
                </c:pt>
                <c:pt idx="10">
                  <c:v>8.6530583304384123E-2</c:v>
                </c:pt>
                <c:pt idx="11">
                  <c:v>0.36944628422998171</c:v>
                </c:pt>
                <c:pt idx="12">
                  <c:v>0.10027076523821243</c:v>
                </c:pt>
                <c:pt idx="13">
                  <c:v>#N/A</c:v>
                </c:pt>
                <c:pt idx="14">
                  <c:v>0.35533541053812812</c:v>
                </c:pt>
                <c:pt idx="15">
                  <c:v>-0.33069651793035604</c:v>
                </c:pt>
                <c:pt idx="16">
                  <c:v>#N/A</c:v>
                </c:pt>
                <c:pt idx="17">
                  <c:v>#N/A</c:v>
                </c:pt>
                <c:pt idx="18">
                  <c:v>3.84196234697054E-2</c:v>
                </c:pt>
                <c:pt idx="19">
                  <c:v>6.3264435454524204E-2</c:v>
                </c:pt>
                <c:pt idx="20">
                  <c:v>2.8476809039458928E-2</c:v>
                </c:pt>
                <c:pt idx="21">
                  <c:v>0.37120454502917966</c:v>
                </c:pt>
                <c:pt idx="22">
                  <c:v>0.41555073065599402</c:v>
                </c:pt>
                <c:pt idx="23">
                  <c:v>#N/A</c:v>
                </c:pt>
                <c:pt idx="24">
                  <c:v>#N/A</c:v>
                </c:pt>
                <c:pt idx="25">
                  <c:v>#N/A</c:v>
                </c:pt>
                <c:pt idx="26">
                  <c:v>#N/A</c:v>
                </c:pt>
                <c:pt idx="27">
                  <c:v>-6.6020486355142793E-2</c:v>
                </c:pt>
                <c:pt idx="28">
                  <c:v>#N/A</c:v>
                </c:pt>
                <c:pt idx="29">
                  <c:v>0.18770052268263626</c:v>
                </c:pt>
                <c:pt idx="30">
                  <c:v>#N/A</c:v>
                </c:pt>
                <c:pt idx="31">
                  <c:v>-0.41996043214695433</c:v>
                </c:pt>
                <c:pt idx="32">
                  <c:v>0.26300522926491432</c:v>
                </c:pt>
                <c:pt idx="33">
                  <c:v>#N/A</c:v>
                </c:pt>
                <c:pt idx="34">
                  <c:v>4.5698027294797328E-2</c:v>
                </c:pt>
                <c:pt idx="35">
                  <c:v>0.36354168384209018</c:v>
                </c:pt>
                <c:pt idx="36">
                  <c:v>0.10128132474882534</c:v>
                </c:pt>
                <c:pt idx="37">
                  <c:v>#N/A</c:v>
                </c:pt>
                <c:pt idx="38">
                  <c:v>0.76817432027560706</c:v>
                </c:pt>
                <c:pt idx="39">
                  <c:v>#N/A</c:v>
                </c:pt>
                <c:pt idx="40">
                  <c:v>#N/A</c:v>
                </c:pt>
                <c:pt idx="41">
                  <c:v>#N/A</c:v>
                </c:pt>
                <c:pt idx="42">
                  <c:v>#N/A</c:v>
                </c:pt>
                <c:pt idx="43">
                  <c:v>0.16690889875753179</c:v>
                </c:pt>
                <c:pt idx="44">
                  <c:v>-0.17837670089089919</c:v>
                </c:pt>
                <c:pt idx="45">
                  <c:v>0.41668832136498857</c:v>
                </c:pt>
              </c:numCache>
            </c:numRef>
          </c:val>
          <c:smooth val="0"/>
          <c:extLst>
            <c:ext xmlns:c16="http://schemas.microsoft.com/office/drawing/2014/chart" uri="{C3380CC4-5D6E-409C-BE32-E72D297353CC}">
              <c16:uniqueId val="{00000002-64F4-4185-9ED3-0CD73272F813}"/>
            </c:ext>
          </c:extLst>
        </c:ser>
        <c:dLbls>
          <c:showLegendKey val="0"/>
          <c:showVal val="0"/>
          <c:showCatName val="0"/>
          <c:showSerName val="0"/>
          <c:showPercent val="0"/>
          <c:showBubbleSize val="0"/>
        </c:dLbls>
        <c:marker val="1"/>
        <c:smooth val="0"/>
        <c:axId val="584095119"/>
        <c:axId val="464135759"/>
      </c:lineChart>
      <c:dateAx>
        <c:axId val="58409511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135759"/>
        <c:crosses val="autoZero"/>
        <c:auto val="1"/>
        <c:lblOffset val="100"/>
        <c:baseTimeUnit val="days"/>
      </c:dateAx>
      <c:valAx>
        <c:axId val="464135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95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 Park 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Only'!$JD$1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Only'!$IZ$2:$IZ$85</c:f>
              <c:numCache>
                <c:formatCode>General</c:formatCode>
                <c:ptCount val="84"/>
                <c:pt idx="0">
                  <c:v>#N/A</c:v>
                </c:pt>
                <c:pt idx="1">
                  <c:v>#N/A</c:v>
                </c:pt>
                <c:pt idx="2">
                  <c:v>2.7210556498586058E-2</c:v>
                </c:pt>
                <c:pt idx="3">
                  <c:v>3.6765420840017882E-2</c:v>
                </c:pt>
                <c:pt idx="4">
                  <c:v>0.75821432303659364</c:v>
                </c:pt>
                <c:pt idx="5">
                  <c:v>0.19063453292612742</c:v>
                </c:pt>
                <c:pt idx="6">
                  <c:v>-0.22116073143771864</c:v>
                </c:pt>
                <c:pt idx="7">
                  <c:v>0.13008971587319351</c:v>
                </c:pt>
                <c:pt idx="8">
                  <c:v>-3.6597900583570819E-2</c:v>
                </c:pt>
                <c:pt idx="9">
                  <c:v>-0.26036415504764676</c:v>
                </c:pt>
                <c:pt idx="10">
                  <c:v>1.9086704859432757E-2</c:v>
                </c:pt>
                <c:pt idx="11">
                  <c:v>9.1129390152474343E-2</c:v>
                </c:pt>
                <c:pt idx="12">
                  <c:v>#N/A</c:v>
                </c:pt>
                <c:pt idx="13">
                  <c:v>#N/A</c:v>
                </c:pt>
                <c:pt idx="14">
                  <c:v>-1.0057438985046891</c:v>
                </c:pt>
                <c:pt idx="15">
                  <c:v>0.34848106773357035</c:v>
                </c:pt>
                <c:pt idx="16">
                  <c:v>#N/A</c:v>
                </c:pt>
                <c:pt idx="17">
                  <c:v>#N/A</c:v>
                </c:pt>
                <c:pt idx="18">
                  <c:v>4.7303038902153816E-2</c:v>
                </c:pt>
                <c:pt idx="19">
                  <c:v>-6.2729720747816131E-2</c:v>
                </c:pt>
                <c:pt idx="20">
                  <c:v>-7.7400741066346868E-2</c:v>
                </c:pt>
                <c:pt idx="21">
                  <c:v>0.26015081381075333</c:v>
                </c:pt>
                <c:pt idx="22">
                  <c:v>0.17428077936993169</c:v>
                </c:pt>
                <c:pt idx="23">
                  <c:v>#N/A</c:v>
                </c:pt>
                <c:pt idx="24">
                  <c:v>#N/A</c:v>
                </c:pt>
                <c:pt idx="25">
                  <c:v>#N/A</c:v>
                </c:pt>
                <c:pt idx="26">
                  <c:v>#N/A</c:v>
                </c:pt>
                <c:pt idx="27">
                  <c:v>-3.2457653345499438E-2</c:v>
                </c:pt>
                <c:pt idx="28">
                  <c:v>#N/A</c:v>
                </c:pt>
                <c:pt idx="29">
                  <c:v>-4.8972483680289614E-2</c:v>
                </c:pt>
                <c:pt idx="30">
                  <c:v>#N/A</c:v>
                </c:pt>
                <c:pt idx="31">
                  <c:v>-7.4561295365192848E-2</c:v>
                </c:pt>
                <c:pt idx="32">
                  <c:v>-4.2404683444203783E-3</c:v>
                </c:pt>
                <c:pt idx="33">
                  <c:v>#N/A</c:v>
                </c:pt>
                <c:pt idx="34">
                  <c:v>4.5859742833544104E-2</c:v>
                </c:pt>
                <c:pt idx="35">
                  <c:v>-1.7682240141471794E-2</c:v>
                </c:pt>
                <c:pt idx="36">
                  <c:v>-4.3216757491375546E-3</c:v>
                </c:pt>
                <c:pt idx="37">
                  <c:v>#N/A</c:v>
                </c:pt>
                <c:pt idx="38">
                  <c:v>6.7184180009716599E-2</c:v>
                </c:pt>
                <c:pt idx="39">
                  <c:v>#N/A</c:v>
                </c:pt>
                <c:pt idx="40">
                  <c:v>#N/A</c:v>
                </c:pt>
                <c:pt idx="41">
                  <c:v>#N/A</c:v>
                </c:pt>
                <c:pt idx="42">
                  <c:v>#N/A</c:v>
                </c:pt>
                <c:pt idx="43">
                  <c:v>8.2071884349891988E-2</c:v>
                </c:pt>
                <c:pt idx="44">
                  <c:v>-0.12431412735854686</c:v>
                </c:pt>
                <c:pt idx="45">
                  <c:v>-7.3819601196898788E-2</c:v>
                </c:pt>
              </c:numCache>
            </c:numRef>
          </c:xVal>
          <c:yVal>
            <c:numRef>
              <c:f>'EMC Only'!$JD$2:$JD$85</c:f>
              <c:numCache>
                <c:formatCode>General</c:formatCode>
                <c:ptCount val="84"/>
                <c:pt idx="0">
                  <c:v>#N/A</c:v>
                </c:pt>
                <c:pt idx="1">
                  <c:v>5.3617848707641969E-2</c:v>
                </c:pt>
                <c:pt idx="2">
                  <c:v>1.4568802101155853E-2</c:v>
                </c:pt>
                <c:pt idx="3">
                  <c:v>-2.3771464351726763</c:v>
                </c:pt>
                <c:pt idx="4">
                  <c:v>-0.45893221662713746</c:v>
                </c:pt>
                <c:pt idx="5">
                  <c:v>-7.8301569938570736E-2</c:v>
                </c:pt>
                <c:pt idx="6">
                  <c:v>-4.4018744118236697E-2</c:v>
                </c:pt>
                <c:pt idx="7">
                  <c:v>-3.9221231806045864E-3</c:v>
                </c:pt>
                <c:pt idx="8">
                  <c:v>-0.19133343581261464</c:v>
                </c:pt>
                <c:pt idx="9">
                  <c:v>-1.41025865842433</c:v>
                </c:pt>
                <c:pt idx="10">
                  <c:v>8.6530583304384123E-2</c:v>
                </c:pt>
                <c:pt idx="11">
                  <c:v>0.36944628422998171</c:v>
                </c:pt>
                <c:pt idx="12">
                  <c:v>0.10027076523821243</c:v>
                </c:pt>
                <c:pt idx="13">
                  <c:v>#N/A</c:v>
                </c:pt>
                <c:pt idx="14">
                  <c:v>0.35533541053812812</c:v>
                </c:pt>
                <c:pt idx="15">
                  <c:v>-0.33069651793035604</c:v>
                </c:pt>
                <c:pt idx="16">
                  <c:v>#N/A</c:v>
                </c:pt>
                <c:pt idx="17">
                  <c:v>#N/A</c:v>
                </c:pt>
                <c:pt idx="18">
                  <c:v>3.84196234697054E-2</c:v>
                </c:pt>
                <c:pt idx="19">
                  <c:v>6.3264435454524204E-2</c:v>
                </c:pt>
                <c:pt idx="20">
                  <c:v>2.8476809039458928E-2</c:v>
                </c:pt>
                <c:pt idx="21">
                  <c:v>0.37120454502917966</c:v>
                </c:pt>
                <c:pt idx="22">
                  <c:v>0.41555073065599402</c:v>
                </c:pt>
                <c:pt idx="23">
                  <c:v>#N/A</c:v>
                </c:pt>
                <c:pt idx="24">
                  <c:v>#N/A</c:v>
                </c:pt>
                <c:pt idx="25">
                  <c:v>#N/A</c:v>
                </c:pt>
                <c:pt idx="26">
                  <c:v>#N/A</c:v>
                </c:pt>
                <c:pt idx="27">
                  <c:v>-6.6020486355142793E-2</c:v>
                </c:pt>
                <c:pt idx="28">
                  <c:v>#N/A</c:v>
                </c:pt>
                <c:pt idx="29">
                  <c:v>0.18770052268263626</c:v>
                </c:pt>
                <c:pt idx="30">
                  <c:v>#N/A</c:v>
                </c:pt>
                <c:pt idx="31">
                  <c:v>-0.41996043214695433</c:v>
                </c:pt>
                <c:pt idx="32">
                  <c:v>0.26300522926491432</c:v>
                </c:pt>
                <c:pt idx="33">
                  <c:v>#N/A</c:v>
                </c:pt>
                <c:pt idx="34">
                  <c:v>4.5698027294797328E-2</c:v>
                </c:pt>
                <c:pt idx="35">
                  <c:v>0.36354168384209018</c:v>
                </c:pt>
                <c:pt idx="36">
                  <c:v>0.10128132474882534</c:v>
                </c:pt>
                <c:pt idx="37">
                  <c:v>#N/A</c:v>
                </c:pt>
                <c:pt idx="38">
                  <c:v>0.76817432027560706</c:v>
                </c:pt>
                <c:pt idx="39">
                  <c:v>#N/A</c:v>
                </c:pt>
                <c:pt idx="40">
                  <c:v>#N/A</c:v>
                </c:pt>
                <c:pt idx="41">
                  <c:v>#N/A</c:v>
                </c:pt>
                <c:pt idx="42">
                  <c:v>#N/A</c:v>
                </c:pt>
                <c:pt idx="43">
                  <c:v>0.16690889875753179</c:v>
                </c:pt>
                <c:pt idx="44">
                  <c:v>-0.17837670089089919</c:v>
                </c:pt>
                <c:pt idx="45">
                  <c:v>0.41668832136498857</c:v>
                </c:pt>
              </c:numCache>
            </c:numRef>
          </c:yVal>
          <c:smooth val="0"/>
          <c:extLst>
            <c:ext xmlns:c16="http://schemas.microsoft.com/office/drawing/2014/chart" uri="{C3380CC4-5D6E-409C-BE32-E72D297353CC}">
              <c16:uniqueId val="{00000000-0F5F-41D8-B21C-1F5991E0384E}"/>
            </c:ext>
          </c:extLst>
        </c:ser>
        <c:dLbls>
          <c:showLegendKey val="0"/>
          <c:showVal val="0"/>
          <c:showCatName val="0"/>
          <c:showSerName val="0"/>
          <c:showPercent val="0"/>
          <c:showBubbleSize val="0"/>
        </c:dLbls>
        <c:axId val="787705375"/>
        <c:axId val="712272527"/>
      </c:scatterChart>
      <c:valAx>
        <c:axId val="7877053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stream pH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72527"/>
        <c:crosses val="autoZero"/>
        <c:crossBetween val="midCat"/>
      </c:valAx>
      <c:valAx>
        <c:axId val="712272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05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vs Park 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Only'!$JD$1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Only'!$JB$2:$JB$85</c:f>
              <c:numCache>
                <c:formatCode>General</c:formatCode>
                <c:ptCount val="84"/>
                <c:pt idx="0">
                  <c:v>#N/A</c:v>
                </c:pt>
                <c:pt idx="1">
                  <c:v>#N/A</c:v>
                </c:pt>
                <c:pt idx="2">
                  <c:v>-1.2641754397430205E-2</c:v>
                </c:pt>
                <c:pt idx="3">
                  <c:v>-2.4139118560126942</c:v>
                </c:pt>
                <c:pt idx="4">
                  <c:v>-1.2171465396637311</c:v>
                </c:pt>
                <c:pt idx="5">
                  <c:v>-0.26893610286469816</c:v>
                </c:pt>
                <c:pt idx="6">
                  <c:v>0.17714198731948194</c:v>
                </c:pt>
                <c:pt idx="7">
                  <c:v>-0.1340118390537981</c:v>
                </c:pt>
                <c:pt idx="8">
                  <c:v>-0.15473553522904382</c:v>
                </c:pt>
                <c:pt idx="9">
                  <c:v>-1.1498945033766832</c:v>
                </c:pt>
                <c:pt idx="10">
                  <c:v>6.7443878444951366E-2</c:v>
                </c:pt>
                <c:pt idx="11">
                  <c:v>0.27831689407750737</c:v>
                </c:pt>
                <c:pt idx="12">
                  <c:v>#N/A</c:v>
                </c:pt>
                <c:pt idx="13">
                  <c:v>0.56015760163839445</c:v>
                </c:pt>
                <c:pt idx="14">
                  <c:v>1.3610793090428173</c:v>
                </c:pt>
                <c:pt idx="15">
                  <c:v>-0.67917758566392639</c:v>
                </c:pt>
                <c:pt idx="16">
                  <c:v>#N/A</c:v>
                </c:pt>
                <c:pt idx="17">
                  <c:v>#N/A</c:v>
                </c:pt>
                <c:pt idx="18">
                  <c:v>-8.883415432448416E-3</c:v>
                </c:pt>
                <c:pt idx="19">
                  <c:v>0.12599415620234033</c:v>
                </c:pt>
                <c:pt idx="20">
                  <c:v>0.1058775501058058</c:v>
                </c:pt>
                <c:pt idx="21">
                  <c:v>0.11105373121842632</c:v>
                </c:pt>
                <c:pt idx="22">
                  <c:v>0.24126995128606232</c:v>
                </c:pt>
                <c:pt idx="23">
                  <c:v>#N/A</c:v>
                </c:pt>
                <c:pt idx="24">
                  <c:v>#N/A</c:v>
                </c:pt>
                <c:pt idx="25">
                  <c:v>#N/A</c:v>
                </c:pt>
                <c:pt idx="26">
                  <c:v>#N/A</c:v>
                </c:pt>
                <c:pt idx="27">
                  <c:v>-3.3562833009643356E-2</c:v>
                </c:pt>
                <c:pt idx="28">
                  <c:v>#N/A</c:v>
                </c:pt>
                <c:pt idx="29">
                  <c:v>0.23667300636292588</c:v>
                </c:pt>
                <c:pt idx="30">
                  <c:v>#N/A</c:v>
                </c:pt>
                <c:pt idx="31">
                  <c:v>-0.34539913678176148</c:v>
                </c:pt>
                <c:pt idx="32">
                  <c:v>0.2672456976093347</c:v>
                </c:pt>
                <c:pt idx="33">
                  <c:v>#N/A</c:v>
                </c:pt>
                <c:pt idx="34">
                  <c:v>-1.6171553874677613E-4</c:v>
                </c:pt>
                <c:pt idx="35">
                  <c:v>0.38122392398356197</c:v>
                </c:pt>
                <c:pt idx="36">
                  <c:v>0.1056030004979629</c:v>
                </c:pt>
                <c:pt idx="37">
                  <c:v>#N/A</c:v>
                </c:pt>
                <c:pt idx="38">
                  <c:v>0.70099014026589046</c:v>
                </c:pt>
                <c:pt idx="39">
                  <c:v>0.44844326374555266</c:v>
                </c:pt>
                <c:pt idx="40">
                  <c:v>#N/A</c:v>
                </c:pt>
                <c:pt idx="41">
                  <c:v>#N/A</c:v>
                </c:pt>
                <c:pt idx="42">
                  <c:v>#N/A</c:v>
                </c:pt>
                <c:pt idx="43">
                  <c:v>8.4837014407639799E-2</c:v>
                </c:pt>
                <c:pt idx="44">
                  <c:v>-5.4062573532352332E-2</c:v>
                </c:pt>
                <c:pt idx="45">
                  <c:v>0.49050792256188736</c:v>
                </c:pt>
              </c:numCache>
            </c:numRef>
          </c:xVal>
          <c:yVal>
            <c:numRef>
              <c:f>'EMC Only'!$JD$2:$JD$85</c:f>
              <c:numCache>
                <c:formatCode>General</c:formatCode>
                <c:ptCount val="84"/>
                <c:pt idx="0">
                  <c:v>#N/A</c:v>
                </c:pt>
                <c:pt idx="1">
                  <c:v>5.3617848707641969E-2</c:v>
                </c:pt>
                <c:pt idx="2">
                  <c:v>1.4568802101155853E-2</c:v>
                </c:pt>
                <c:pt idx="3">
                  <c:v>-2.3771464351726763</c:v>
                </c:pt>
                <c:pt idx="4">
                  <c:v>-0.45893221662713746</c:v>
                </c:pt>
                <c:pt idx="5">
                  <c:v>-7.8301569938570736E-2</c:v>
                </c:pt>
                <c:pt idx="6">
                  <c:v>-4.4018744118236697E-2</c:v>
                </c:pt>
                <c:pt idx="7">
                  <c:v>-3.9221231806045864E-3</c:v>
                </c:pt>
                <c:pt idx="8">
                  <c:v>-0.19133343581261464</c:v>
                </c:pt>
                <c:pt idx="9">
                  <c:v>-1.41025865842433</c:v>
                </c:pt>
                <c:pt idx="10">
                  <c:v>8.6530583304384123E-2</c:v>
                </c:pt>
                <c:pt idx="11">
                  <c:v>0.36944628422998171</c:v>
                </c:pt>
                <c:pt idx="12">
                  <c:v>0.10027076523821243</c:v>
                </c:pt>
                <c:pt idx="13">
                  <c:v>#N/A</c:v>
                </c:pt>
                <c:pt idx="14">
                  <c:v>0.35533541053812812</c:v>
                </c:pt>
                <c:pt idx="15">
                  <c:v>-0.33069651793035604</c:v>
                </c:pt>
                <c:pt idx="16">
                  <c:v>#N/A</c:v>
                </c:pt>
                <c:pt idx="17">
                  <c:v>#N/A</c:v>
                </c:pt>
                <c:pt idx="18">
                  <c:v>3.84196234697054E-2</c:v>
                </c:pt>
                <c:pt idx="19">
                  <c:v>6.3264435454524204E-2</c:v>
                </c:pt>
                <c:pt idx="20">
                  <c:v>2.8476809039458928E-2</c:v>
                </c:pt>
                <c:pt idx="21">
                  <c:v>0.37120454502917966</c:v>
                </c:pt>
                <c:pt idx="22">
                  <c:v>0.41555073065599402</c:v>
                </c:pt>
                <c:pt idx="23">
                  <c:v>#N/A</c:v>
                </c:pt>
                <c:pt idx="24">
                  <c:v>#N/A</c:v>
                </c:pt>
                <c:pt idx="25">
                  <c:v>#N/A</c:v>
                </c:pt>
                <c:pt idx="26">
                  <c:v>#N/A</c:v>
                </c:pt>
                <c:pt idx="27">
                  <c:v>-6.6020486355142793E-2</c:v>
                </c:pt>
                <c:pt idx="28">
                  <c:v>#N/A</c:v>
                </c:pt>
                <c:pt idx="29">
                  <c:v>0.18770052268263626</c:v>
                </c:pt>
                <c:pt idx="30">
                  <c:v>#N/A</c:v>
                </c:pt>
                <c:pt idx="31">
                  <c:v>-0.41996043214695433</c:v>
                </c:pt>
                <c:pt idx="32">
                  <c:v>0.26300522926491432</c:v>
                </c:pt>
                <c:pt idx="33">
                  <c:v>#N/A</c:v>
                </c:pt>
                <c:pt idx="34">
                  <c:v>4.5698027294797328E-2</c:v>
                </c:pt>
                <c:pt idx="35">
                  <c:v>0.36354168384209018</c:v>
                </c:pt>
                <c:pt idx="36">
                  <c:v>0.10128132474882534</c:v>
                </c:pt>
                <c:pt idx="37">
                  <c:v>#N/A</c:v>
                </c:pt>
                <c:pt idx="38">
                  <c:v>0.76817432027560706</c:v>
                </c:pt>
                <c:pt idx="39">
                  <c:v>#N/A</c:v>
                </c:pt>
                <c:pt idx="40">
                  <c:v>#N/A</c:v>
                </c:pt>
                <c:pt idx="41">
                  <c:v>#N/A</c:v>
                </c:pt>
                <c:pt idx="42">
                  <c:v>#N/A</c:v>
                </c:pt>
                <c:pt idx="43">
                  <c:v>0.16690889875753179</c:v>
                </c:pt>
                <c:pt idx="44">
                  <c:v>-0.17837670089089919</c:v>
                </c:pt>
                <c:pt idx="45">
                  <c:v>0.41668832136498857</c:v>
                </c:pt>
              </c:numCache>
            </c:numRef>
          </c:yVal>
          <c:smooth val="0"/>
          <c:extLst>
            <c:ext xmlns:c16="http://schemas.microsoft.com/office/drawing/2014/chart" uri="{C3380CC4-5D6E-409C-BE32-E72D297353CC}">
              <c16:uniqueId val="{00000000-98A6-4266-A624-B1976D9D2878}"/>
            </c:ext>
          </c:extLst>
        </c:ser>
        <c:dLbls>
          <c:showLegendKey val="0"/>
          <c:showVal val="0"/>
          <c:showCatName val="0"/>
          <c:showSerName val="0"/>
          <c:showPercent val="0"/>
          <c:showBubbleSize val="0"/>
        </c:dLbls>
        <c:axId val="725218959"/>
        <c:axId val="712289999"/>
      </c:scatterChart>
      <c:valAx>
        <c:axId val="725218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lake pH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89999"/>
        <c:crosses val="autoZero"/>
        <c:crossBetween val="midCat"/>
      </c:valAx>
      <c:valAx>
        <c:axId val="712289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Changein park 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189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Only'!$HY$1</c:f>
              <c:strCache>
                <c:ptCount val="1"/>
                <c:pt idx="0">
                  <c:v>Conductivity (us/cm)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Only'!$HP$2:$HP$85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Only'!$HY$2:$HY$85</c:f>
              <c:numCache>
                <c:formatCode>General</c:formatCode>
                <c:ptCount val="84"/>
                <c:pt idx="0">
                  <c:v>#N/A</c:v>
                </c:pt>
                <c:pt idx="1">
                  <c:v>587.40457441760987</c:v>
                </c:pt>
                <c:pt idx="2">
                  <c:v>492.14095550171766</c:v>
                </c:pt>
                <c:pt idx="3">
                  <c:v>406.70908700284861</c:v>
                </c:pt>
                <c:pt idx="4">
                  <c:v>496.56096492175107</c:v>
                </c:pt>
                <c:pt idx="5">
                  <c:v>392.79473969404739</c:v>
                </c:pt>
                <c:pt idx="6">
                  <c:v>443.87090012492661</c:v>
                </c:pt>
                <c:pt idx="7">
                  <c:v>485.89098605906884</c:v>
                </c:pt>
                <c:pt idx="8">
                  <c:v>485.40719199952741</c:v>
                </c:pt>
                <c:pt idx="9">
                  <c:v>514.56678307564391</c:v>
                </c:pt>
                <c:pt idx="10">
                  <c:v>466.01181461654136</c:v>
                </c:pt>
                <c:pt idx="11">
                  <c:v>524.35855369550052</c:v>
                </c:pt>
                <c:pt idx="12">
                  <c:v>442.3621533445172</c:v>
                </c:pt>
                <c:pt idx="13">
                  <c:v>#N/A</c:v>
                </c:pt>
                <c:pt idx="14">
                  <c:v>319.35116036817675</c:v>
                </c:pt>
                <c:pt idx="15">
                  <c:v>373.05405836498187</c:v>
                </c:pt>
                <c:pt idx="16">
                  <c:v>#N/A</c:v>
                </c:pt>
                <c:pt idx="17">
                  <c:v>#N/A</c:v>
                </c:pt>
                <c:pt idx="18">
                  <c:v>576.70491346975973</c:v>
                </c:pt>
                <c:pt idx="19">
                  <c:v>586.23701404305677</c:v>
                </c:pt>
                <c:pt idx="20">
                  <c:v>600.96922620785199</c:v>
                </c:pt>
                <c:pt idx="21">
                  <c:v>573.87688279540498</c:v>
                </c:pt>
                <c:pt idx="22">
                  <c:v>587.18252579730017</c:v>
                </c:pt>
                <c:pt idx="23">
                  <c:v>#N/A</c:v>
                </c:pt>
                <c:pt idx="24">
                  <c:v>#N/A</c:v>
                </c:pt>
                <c:pt idx="25">
                  <c:v>#N/A</c:v>
                </c:pt>
                <c:pt idx="26">
                  <c:v>#N/A</c:v>
                </c:pt>
                <c:pt idx="27">
                  <c:v>520.45675333883798</c:v>
                </c:pt>
                <c:pt idx="28">
                  <c:v>#N/A</c:v>
                </c:pt>
                <c:pt idx="29">
                  <c:v>495.2233406813516</c:v>
                </c:pt>
                <c:pt idx="30">
                  <c:v>#N/A</c:v>
                </c:pt>
                <c:pt idx="31">
                  <c:v>516.69844389241757</c:v>
                </c:pt>
                <c:pt idx="32">
                  <c:v>510.91370853019589</c:v>
                </c:pt>
                <c:pt idx="33">
                  <c:v>#N/A</c:v>
                </c:pt>
                <c:pt idx="34">
                  <c:v>558.59822069378993</c:v>
                </c:pt>
                <c:pt idx="35">
                  <c:v>558.44470312885232</c:v>
                </c:pt>
                <c:pt idx="36">
                  <c:v>539.43351423263084</c:v>
                </c:pt>
                <c:pt idx="37">
                  <c:v>#N/A</c:v>
                </c:pt>
                <c:pt idx="38">
                  <c:v>484.06635315370409</c:v>
                </c:pt>
                <c:pt idx="39">
                  <c:v>#N/A</c:v>
                </c:pt>
                <c:pt idx="40">
                  <c:v>#N/A</c:v>
                </c:pt>
                <c:pt idx="41">
                  <c:v>#N/A</c:v>
                </c:pt>
                <c:pt idx="42">
                  <c:v>#N/A</c:v>
                </c:pt>
                <c:pt idx="43">
                  <c:v>116.24856455509007</c:v>
                </c:pt>
                <c:pt idx="44">
                  <c:v>640.78644451809919</c:v>
                </c:pt>
                <c:pt idx="45">
                  <c:v>#N/A</c:v>
                </c:pt>
              </c:numCache>
            </c:numRef>
          </c:val>
          <c:smooth val="0"/>
          <c:extLst>
            <c:ext xmlns:c16="http://schemas.microsoft.com/office/drawing/2014/chart" uri="{C3380CC4-5D6E-409C-BE32-E72D297353CC}">
              <c16:uniqueId val="{00000000-10CE-4DE9-B686-965BB30E1FA7}"/>
            </c:ext>
          </c:extLst>
        </c:ser>
        <c:ser>
          <c:idx val="1"/>
          <c:order val="1"/>
          <c:tx>
            <c:strRef>
              <c:f>'EMC Only'!$IM$1</c:f>
              <c:strCache>
                <c:ptCount val="1"/>
                <c:pt idx="0">
                  <c:v>Conductivity (us/cm)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Only'!$HP$2:$HP$85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Only'!$IM$2:$IM$85</c:f>
              <c:numCache>
                <c:formatCode>General</c:formatCode>
                <c:ptCount val="84"/>
                <c:pt idx="0">
                  <c:v>#N/A</c:v>
                </c:pt>
                <c:pt idx="1">
                  <c:v>#N/A</c:v>
                </c:pt>
                <c:pt idx="2">
                  <c:v>519.99457169294408</c:v>
                </c:pt>
                <c:pt idx="3">
                  <c:v>383.23604782125278</c:v>
                </c:pt>
                <c:pt idx="4">
                  <c:v>518.38721224171729</c:v>
                </c:pt>
                <c:pt idx="5">
                  <c:v>492.93506462399876</c:v>
                </c:pt>
                <c:pt idx="6">
                  <c:v>481.6320537380447</c:v>
                </c:pt>
                <c:pt idx="7">
                  <c:v>#N/A</c:v>
                </c:pt>
                <c:pt idx="8">
                  <c:v>500.32663907449779</c:v>
                </c:pt>
                <c:pt idx="9">
                  <c:v>468.34922521312365</c:v>
                </c:pt>
                <c:pt idx="10">
                  <c:v>496.35964401279</c:v>
                </c:pt>
                <c:pt idx="11">
                  <c:v>540.82374267026398</c:v>
                </c:pt>
                <c:pt idx="12">
                  <c:v>419.17310708073842</c:v>
                </c:pt>
                <c:pt idx="13">
                  <c:v>425.88455260434966</c:v>
                </c:pt>
                <c:pt idx="14">
                  <c:v>371.21034642977435</c:v>
                </c:pt>
                <c:pt idx="15">
                  <c:v>361.12334265041682</c:v>
                </c:pt>
                <c:pt idx="16">
                  <c:v>#N/A</c:v>
                </c:pt>
                <c:pt idx="17">
                  <c:v>#N/A</c:v>
                </c:pt>
                <c:pt idx="18">
                  <c:v>552.94086485889329</c:v>
                </c:pt>
                <c:pt idx="19">
                  <c:v>#N/A</c:v>
                </c:pt>
                <c:pt idx="20">
                  <c:v>614.86883905543459</c:v>
                </c:pt>
                <c:pt idx="21">
                  <c:v>612.24095515254942</c:v>
                </c:pt>
                <c:pt idx="22">
                  <c:v>605.71407907455909</c:v>
                </c:pt>
                <c:pt idx="23">
                  <c:v>#N/A</c:v>
                </c:pt>
                <c:pt idx="24">
                  <c:v>#N/A</c:v>
                </c:pt>
                <c:pt idx="25">
                  <c:v>#N/A</c:v>
                </c:pt>
                <c:pt idx="26">
                  <c:v>#N/A</c:v>
                </c:pt>
                <c:pt idx="27">
                  <c:v>486.58936895569474</c:v>
                </c:pt>
                <c:pt idx="28">
                  <c:v>#N/A</c:v>
                </c:pt>
                <c:pt idx="29">
                  <c:v>458.96522516758523</c:v>
                </c:pt>
                <c:pt idx="30">
                  <c:v>#N/A</c:v>
                </c:pt>
                <c:pt idx="31">
                  <c:v>532.1562870858578</c:v>
                </c:pt>
                <c:pt idx="32">
                  <c:v>524.74367463560964</c:v>
                </c:pt>
                <c:pt idx="33">
                  <c:v>#N/A</c:v>
                </c:pt>
                <c:pt idx="34">
                  <c:v>560.46604350429345</c:v>
                </c:pt>
                <c:pt idx="35">
                  <c:v>553.43894185062175</c:v>
                </c:pt>
                <c:pt idx="36">
                  <c:v>444.33984456658914</c:v>
                </c:pt>
                <c:pt idx="37">
                  <c:v>#N/A</c:v>
                </c:pt>
                <c:pt idx="38">
                  <c:v>530.71717929349222</c:v>
                </c:pt>
                <c:pt idx="39">
                  <c:v>396.47704490836293</c:v>
                </c:pt>
                <c:pt idx="40">
                  <c:v>#N/A</c:v>
                </c:pt>
                <c:pt idx="41">
                  <c:v>#N/A</c:v>
                </c:pt>
                <c:pt idx="42">
                  <c:v>#N/A</c:v>
                </c:pt>
                <c:pt idx="43">
                  <c:v>118.65452928904372</c:v>
                </c:pt>
                <c:pt idx="44">
                  <c:v>614.41694203707698</c:v>
                </c:pt>
                <c:pt idx="45">
                  <c:v>#N/A</c:v>
                </c:pt>
              </c:numCache>
            </c:numRef>
          </c:val>
          <c:smooth val="0"/>
          <c:extLst>
            <c:ext xmlns:c16="http://schemas.microsoft.com/office/drawing/2014/chart" uri="{C3380CC4-5D6E-409C-BE32-E72D297353CC}">
              <c16:uniqueId val="{00000001-10CE-4DE9-B686-965BB30E1FA7}"/>
            </c:ext>
          </c:extLst>
        </c:ser>
        <c:ser>
          <c:idx val="2"/>
          <c:order val="2"/>
          <c:tx>
            <c:strRef>
              <c:f>'EMC Only'!$IP$1</c:f>
              <c:strCache>
                <c:ptCount val="1"/>
                <c:pt idx="0">
                  <c:v>Conductivity (us/cm)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Only'!$HP$2:$HP$85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Only'!$IP$2:$IP$85</c:f>
              <c:numCache>
                <c:formatCode>General</c:formatCode>
                <c:ptCount val="84"/>
                <c:pt idx="0">
                  <c:v>431</c:v>
                </c:pt>
                <c:pt idx="1">
                  <c:v>296</c:v>
                </c:pt>
                <c:pt idx="2">
                  <c:v>401</c:v>
                </c:pt>
                <c:pt idx="3">
                  <c:v>292</c:v>
                </c:pt>
                <c:pt idx="4">
                  <c:v>369</c:v>
                </c:pt>
                <c:pt idx="5">
                  <c:v>389</c:v>
                </c:pt>
                <c:pt idx="6">
                  <c:v>417</c:v>
                </c:pt>
                <c:pt idx="7">
                  <c:v>#N/A</c:v>
                </c:pt>
                <c:pt idx="8">
                  <c:v>341</c:v>
                </c:pt>
                <c:pt idx="9">
                  <c:v>397</c:v>
                </c:pt>
                <c:pt idx="10">
                  <c:v>409</c:v>
                </c:pt>
                <c:pt idx="11">
                  <c:v>418</c:v>
                </c:pt>
                <c:pt idx="12">
                  <c:v>330</c:v>
                </c:pt>
                <c:pt idx="13">
                  <c:v>300</c:v>
                </c:pt>
                <c:pt idx="14">
                  <c:v>307</c:v>
                </c:pt>
                <c:pt idx="15">
                  <c:v>284</c:v>
                </c:pt>
                <c:pt idx="16">
                  <c:v>#N/A</c:v>
                </c:pt>
                <c:pt idx="17">
                  <c:v>#N/A</c:v>
                </c:pt>
                <c:pt idx="18">
                  <c:v>370</c:v>
                </c:pt>
                <c:pt idx="19">
                  <c:v>447</c:v>
                </c:pt>
                <c:pt idx="20">
                  <c:v>597</c:v>
                </c:pt>
                <c:pt idx="21">
                  <c:v>540</c:v>
                </c:pt>
                <c:pt idx="22">
                  <c:v>363</c:v>
                </c:pt>
                <c:pt idx="23">
                  <c:v>#N/A</c:v>
                </c:pt>
                <c:pt idx="24">
                  <c:v>#N/A</c:v>
                </c:pt>
                <c:pt idx="25">
                  <c:v>#N/A</c:v>
                </c:pt>
                <c:pt idx="26">
                  <c:v>#N/A</c:v>
                </c:pt>
                <c:pt idx="27">
                  <c:v>471</c:v>
                </c:pt>
                <c:pt idx="28">
                  <c:v>#N/A</c:v>
                </c:pt>
                <c:pt idx="29">
                  <c:v>455</c:v>
                </c:pt>
                <c:pt idx="30">
                  <c:v>#N/A</c:v>
                </c:pt>
                <c:pt idx="31">
                  <c:v>442</c:v>
                </c:pt>
                <c:pt idx="32">
                  <c:v>428</c:v>
                </c:pt>
                <c:pt idx="33">
                  <c:v>#N/A</c:v>
                </c:pt>
                <c:pt idx="34">
                  <c:v>425</c:v>
                </c:pt>
                <c:pt idx="35">
                  <c:v>412</c:v>
                </c:pt>
                <c:pt idx="36">
                  <c:v>438</c:v>
                </c:pt>
                <c:pt idx="37">
                  <c:v>#N/A</c:v>
                </c:pt>
                <c:pt idx="38">
                  <c:v>361</c:v>
                </c:pt>
                <c:pt idx="39">
                  <c:v>258</c:v>
                </c:pt>
                <c:pt idx="40">
                  <c:v>#N/A</c:v>
                </c:pt>
                <c:pt idx="41">
                  <c:v>#N/A</c:v>
                </c:pt>
                <c:pt idx="42">
                  <c:v>#N/A</c:v>
                </c:pt>
                <c:pt idx="43">
                  <c:v>115</c:v>
                </c:pt>
                <c:pt idx="44">
                  <c:v>363</c:v>
                </c:pt>
                <c:pt idx="45">
                  <c:v>#N/A</c:v>
                </c:pt>
              </c:numCache>
            </c:numRef>
          </c:val>
          <c:smooth val="0"/>
          <c:extLst>
            <c:ext xmlns:c16="http://schemas.microsoft.com/office/drawing/2014/chart" uri="{C3380CC4-5D6E-409C-BE32-E72D297353CC}">
              <c16:uniqueId val="{00000002-10CE-4DE9-B686-965BB30E1FA7}"/>
            </c:ext>
          </c:extLst>
        </c:ser>
        <c:dLbls>
          <c:showLegendKey val="0"/>
          <c:showVal val="0"/>
          <c:showCatName val="0"/>
          <c:showSerName val="0"/>
          <c:showPercent val="0"/>
          <c:showBubbleSize val="0"/>
        </c:dLbls>
        <c:marker val="1"/>
        <c:smooth val="0"/>
        <c:axId val="717657967"/>
        <c:axId val="712267951"/>
      </c:lineChart>
      <c:dateAx>
        <c:axId val="7176579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67951"/>
        <c:crosses val="autoZero"/>
        <c:auto val="1"/>
        <c:lblOffset val="100"/>
        <c:baseTimeUnit val="days"/>
      </c:dateAx>
      <c:valAx>
        <c:axId val="712267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Conductivity</a:t>
                </a:r>
                <a:r>
                  <a:rPr lang="en-US" baseline="0"/>
                  <a:t>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65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Only'!$JA$1</c:f>
              <c:strCache>
                <c:ptCount val="1"/>
                <c:pt idx="0">
                  <c:v>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Only'!$IY$2:$IY$85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Only'!$JA$2:$JA$85</c:f>
              <c:numCache>
                <c:formatCode>General</c:formatCode>
                <c:ptCount val="84"/>
                <c:pt idx="0">
                  <c:v>#N/A</c:v>
                </c:pt>
                <c:pt idx="1">
                  <c:v>#N/A</c:v>
                </c:pt>
                <c:pt idx="2">
                  <c:v>27.853616191226422</c:v>
                </c:pt>
                <c:pt idx="3">
                  <c:v>-23.473039181595823</c:v>
                </c:pt>
                <c:pt idx="4">
                  <c:v>21.826247319966228</c:v>
                </c:pt>
                <c:pt idx="5">
                  <c:v>100.14032492995136</c:v>
                </c:pt>
                <c:pt idx="6">
                  <c:v>37.761153613118097</c:v>
                </c:pt>
                <c:pt idx="7">
                  <c:v>#N/A</c:v>
                </c:pt>
                <c:pt idx="8">
                  <c:v>14.919447074970378</c:v>
                </c:pt>
                <c:pt idx="9">
                  <c:v>-46.217557862520266</c:v>
                </c:pt>
                <c:pt idx="10">
                  <c:v>30.347829396248642</c:v>
                </c:pt>
                <c:pt idx="11">
                  <c:v>16.465188974763464</c:v>
                </c:pt>
                <c:pt idx="12">
                  <c:v>-23.189046263778778</c:v>
                </c:pt>
                <c:pt idx="13">
                  <c:v>#N/A</c:v>
                </c:pt>
                <c:pt idx="14">
                  <c:v>51.859186061597597</c:v>
                </c:pt>
                <c:pt idx="15">
                  <c:v>-11.930715714565054</c:v>
                </c:pt>
                <c:pt idx="16">
                  <c:v>#N/A</c:v>
                </c:pt>
                <c:pt idx="17">
                  <c:v>#N/A</c:v>
                </c:pt>
                <c:pt idx="18">
                  <c:v>-23.764048610866439</c:v>
                </c:pt>
                <c:pt idx="19">
                  <c:v>#N/A</c:v>
                </c:pt>
                <c:pt idx="20">
                  <c:v>13.899612847582603</c:v>
                </c:pt>
                <c:pt idx="21">
                  <c:v>38.364072357144437</c:v>
                </c:pt>
                <c:pt idx="22">
                  <c:v>18.531553277258922</c:v>
                </c:pt>
                <c:pt idx="23">
                  <c:v>#N/A</c:v>
                </c:pt>
                <c:pt idx="24">
                  <c:v>#N/A</c:v>
                </c:pt>
                <c:pt idx="25">
                  <c:v>#N/A</c:v>
                </c:pt>
                <c:pt idx="26">
                  <c:v>#N/A</c:v>
                </c:pt>
                <c:pt idx="27">
                  <c:v>-33.867384383143246</c:v>
                </c:pt>
                <c:pt idx="28">
                  <c:v>#N/A</c:v>
                </c:pt>
                <c:pt idx="29">
                  <c:v>-36.25811551376637</c:v>
                </c:pt>
                <c:pt idx="30">
                  <c:v>#N/A</c:v>
                </c:pt>
                <c:pt idx="31">
                  <c:v>15.457843193440226</c:v>
                </c:pt>
                <c:pt idx="32">
                  <c:v>13.829966105413746</c:v>
                </c:pt>
                <c:pt idx="33">
                  <c:v>#N/A</c:v>
                </c:pt>
                <c:pt idx="34">
                  <c:v>1.8678228105035259</c:v>
                </c:pt>
                <c:pt idx="35">
                  <c:v>-5.0057612782305796</c:v>
                </c:pt>
                <c:pt idx="36">
                  <c:v>-95.093669666041706</c:v>
                </c:pt>
                <c:pt idx="37">
                  <c:v>#N/A</c:v>
                </c:pt>
                <c:pt idx="38">
                  <c:v>46.650826139788137</c:v>
                </c:pt>
                <c:pt idx="39">
                  <c:v>#N/A</c:v>
                </c:pt>
                <c:pt idx="40">
                  <c:v>#N/A</c:v>
                </c:pt>
                <c:pt idx="41">
                  <c:v>#N/A</c:v>
                </c:pt>
                <c:pt idx="42">
                  <c:v>#N/A</c:v>
                </c:pt>
                <c:pt idx="43">
                  <c:v>2.4059647339536525</c:v>
                </c:pt>
                <c:pt idx="44">
                  <c:v>-26.369502481022209</c:v>
                </c:pt>
                <c:pt idx="45">
                  <c:v>#N/A</c:v>
                </c:pt>
              </c:numCache>
            </c:numRef>
          </c:val>
          <c:smooth val="0"/>
          <c:extLst>
            <c:ext xmlns:c16="http://schemas.microsoft.com/office/drawing/2014/chart" uri="{C3380CC4-5D6E-409C-BE32-E72D297353CC}">
              <c16:uniqueId val="{00000000-0A67-42FD-B674-01BBEF6A395D}"/>
            </c:ext>
          </c:extLst>
        </c:ser>
        <c:ser>
          <c:idx val="1"/>
          <c:order val="1"/>
          <c:tx>
            <c:strRef>
              <c:f>'EMC Only'!$JC$1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Only'!$IY$2:$IY$85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Only'!$JC$2:$JC$85</c:f>
              <c:numCache>
                <c:formatCode>General</c:formatCode>
                <c:ptCount val="84"/>
                <c:pt idx="0">
                  <c:v>#N/A</c:v>
                </c:pt>
                <c:pt idx="1">
                  <c:v>#N/A</c:v>
                </c:pt>
                <c:pt idx="2">
                  <c:v>-118.99457169294408</c:v>
                </c:pt>
                <c:pt idx="3">
                  <c:v>-91.236047821252782</c:v>
                </c:pt>
                <c:pt idx="4">
                  <c:v>-149.38721224171729</c:v>
                </c:pt>
                <c:pt idx="5">
                  <c:v>-103.93506462399876</c:v>
                </c:pt>
                <c:pt idx="6">
                  <c:v>-64.632053738044704</c:v>
                </c:pt>
                <c:pt idx="7">
                  <c:v>#N/A</c:v>
                </c:pt>
                <c:pt idx="8">
                  <c:v>-159.32663907449779</c:v>
                </c:pt>
                <c:pt idx="9">
                  <c:v>-71.349225213123646</c:v>
                </c:pt>
                <c:pt idx="10">
                  <c:v>-87.35964401279</c:v>
                </c:pt>
                <c:pt idx="11">
                  <c:v>-122.82374267026398</c:v>
                </c:pt>
                <c:pt idx="12">
                  <c:v>-89.173107080738419</c:v>
                </c:pt>
                <c:pt idx="13">
                  <c:v>-125.88455260434966</c:v>
                </c:pt>
                <c:pt idx="14">
                  <c:v>-64.210346429774347</c:v>
                </c:pt>
                <c:pt idx="15">
                  <c:v>-77.123342650416816</c:v>
                </c:pt>
                <c:pt idx="16">
                  <c:v>#N/A</c:v>
                </c:pt>
                <c:pt idx="17">
                  <c:v>#N/A</c:v>
                </c:pt>
                <c:pt idx="18">
                  <c:v>-182.94086485889329</c:v>
                </c:pt>
                <c:pt idx="19">
                  <c:v>#N/A</c:v>
                </c:pt>
                <c:pt idx="20">
                  <c:v>-17.868839055434592</c:v>
                </c:pt>
                <c:pt idx="21">
                  <c:v>-72.240955152549418</c:v>
                </c:pt>
                <c:pt idx="22">
                  <c:v>-242.71407907455909</c:v>
                </c:pt>
                <c:pt idx="23">
                  <c:v>#N/A</c:v>
                </c:pt>
                <c:pt idx="24">
                  <c:v>#N/A</c:v>
                </c:pt>
                <c:pt idx="25">
                  <c:v>#N/A</c:v>
                </c:pt>
                <c:pt idx="26">
                  <c:v>#N/A</c:v>
                </c:pt>
                <c:pt idx="27">
                  <c:v>-15.589368955694738</c:v>
                </c:pt>
                <c:pt idx="28">
                  <c:v>#N/A</c:v>
                </c:pt>
                <c:pt idx="29">
                  <c:v>-3.9652251675852312</c:v>
                </c:pt>
                <c:pt idx="30">
                  <c:v>#N/A</c:v>
                </c:pt>
                <c:pt idx="31">
                  <c:v>-90.156287085857798</c:v>
                </c:pt>
                <c:pt idx="32">
                  <c:v>-96.743674635609636</c:v>
                </c:pt>
                <c:pt idx="33">
                  <c:v>#N/A</c:v>
                </c:pt>
                <c:pt idx="34">
                  <c:v>-135.46604350429345</c:v>
                </c:pt>
                <c:pt idx="35">
                  <c:v>-141.43894185062175</c:v>
                </c:pt>
                <c:pt idx="36">
                  <c:v>-6.3398445665891359</c:v>
                </c:pt>
                <c:pt idx="37">
                  <c:v>#N/A</c:v>
                </c:pt>
                <c:pt idx="38">
                  <c:v>-169.71717929349222</c:v>
                </c:pt>
                <c:pt idx="39">
                  <c:v>-138.47704490836293</c:v>
                </c:pt>
                <c:pt idx="40">
                  <c:v>#N/A</c:v>
                </c:pt>
                <c:pt idx="41">
                  <c:v>#N/A</c:v>
                </c:pt>
                <c:pt idx="42">
                  <c:v>#N/A</c:v>
                </c:pt>
                <c:pt idx="43">
                  <c:v>-3.6545292890437224</c:v>
                </c:pt>
                <c:pt idx="44">
                  <c:v>-251.41694203707698</c:v>
                </c:pt>
                <c:pt idx="45">
                  <c:v>#N/A</c:v>
                </c:pt>
              </c:numCache>
            </c:numRef>
          </c:val>
          <c:smooth val="0"/>
          <c:extLst>
            <c:ext xmlns:c16="http://schemas.microsoft.com/office/drawing/2014/chart" uri="{C3380CC4-5D6E-409C-BE32-E72D297353CC}">
              <c16:uniqueId val="{00000001-0A67-42FD-B674-01BBEF6A395D}"/>
            </c:ext>
          </c:extLst>
        </c:ser>
        <c:ser>
          <c:idx val="2"/>
          <c:order val="2"/>
          <c:tx>
            <c:strRef>
              <c:f>'EMC Only'!$JE$1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Only'!$IY$2:$IY$85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Only'!$JE$2:$JE$85</c:f>
              <c:numCache>
                <c:formatCode>General</c:formatCode>
                <c:ptCount val="84"/>
                <c:pt idx="0">
                  <c:v>#N/A</c:v>
                </c:pt>
                <c:pt idx="1">
                  <c:v>-291.40457441760987</c:v>
                </c:pt>
                <c:pt idx="2">
                  <c:v>-91.140955501717656</c:v>
                </c:pt>
                <c:pt idx="3">
                  <c:v>-114.70908700284861</c:v>
                </c:pt>
                <c:pt idx="4">
                  <c:v>-127.56096492175107</c:v>
                </c:pt>
                <c:pt idx="5">
                  <c:v>-3.7947396940473936</c:v>
                </c:pt>
                <c:pt idx="6">
                  <c:v>-26.870900124926607</c:v>
                </c:pt>
                <c:pt idx="7">
                  <c:v>#N/A</c:v>
                </c:pt>
                <c:pt idx="8">
                  <c:v>-144.40719199952741</c:v>
                </c:pt>
                <c:pt idx="9">
                  <c:v>-117.56678307564391</c:v>
                </c:pt>
                <c:pt idx="10">
                  <c:v>-57.011814616541358</c:v>
                </c:pt>
                <c:pt idx="11">
                  <c:v>-106.35855369550052</c:v>
                </c:pt>
                <c:pt idx="12">
                  <c:v>-112.3621533445172</c:v>
                </c:pt>
                <c:pt idx="13">
                  <c:v>#N/A</c:v>
                </c:pt>
                <c:pt idx="14">
                  <c:v>-12.35116036817675</c:v>
                </c:pt>
                <c:pt idx="15">
                  <c:v>-89.05405836498187</c:v>
                </c:pt>
                <c:pt idx="16">
                  <c:v>#N/A</c:v>
                </c:pt>
                <c:pt idx="17">
                  <c:v>#N/A</c:v>
                </c:pt>
                <c:pt idx="18">
                  <c:v>-206.70491346975973</c:v>
                </c:pt>
                <c:pt idx="19">
                  <c:v>-139.23701404305677</c:v>
                </c:pt>
                <c:pt idx="20">
                  <c:v>-3.9692262078519889</c:v>
                </c:pt>
                <c:pt idx="21">
                  <c:v>-33.876882795404981</c:v>
                </c:pt>
                <c:pt idx="22">
                  <c:v>-224.18252579730017</c:v>
                </c:pt>
                <c:pt idx="23">
                  <c:v>#N/A</c:v>
                </c:pt>
                <c:pt idx="24">
                  <c:v>#N/A</c:v>
                </c:pt>
                <c:pt idx="25">
                  <c:v>#N/A</c:v>
                </c:pt>
                <c:pt idx="26">
                  <c:v>#N/A</c:v>
                </c:pt>
                <c:pt idx="27">
                  <c:v>-49.456753338837984</c:v>
                </c:pt>
                <c:pt idx="28">
                  <c:v>#N/A</c:v>
                </c:pt>
                <c:pt idx="29">
                  <c:v>-40.223340681351601</c:v>
                </c:pt>
                <c:pt idx="30">
                  <c:v>#N/A</c:v>
                </c:pt>
                <c:pt idx="31">
                  <c:v>-74.698443892417572</c:v>
                </c:pt>
                <c:pt idx="32">
                  <c:v>-82.91370853019589</c:v>
                </c:pt>
                <c:pt idx="33">
                  <c:v>#N/A</c:v>
                </c:pt>
                <c:pt idx="34">
                  <c:v>-133.59822069378993</c:v>
                </c:pt>
                <c:pt idx="35">
                  <c:v>-146.44470312885232</c:v>
                </c:pt>
                <c:pt idx="36">
                  <c:v>-101.43351423263084</c:v>
                </c:pt>
                <c:pt idx="37">
                  <c:v>#N/A</c:v>
                </c:pt>
                <c:pt idx="38">
                  <c:v>-123.06635315370409</c:v>
                </c:pt>
                <c:pt idx="39">
                  <c:v>#N/A</c:v>
                </c:pt>
                <c:pt idx="40">
                  <c:v>#N/A</c:v>
                </c:pt>
                <c:pt idx="41">
                  <c:v>#N/A</c:v>
                </c:pt>
                <c:pt idx="42">
                  <c:v>#N/A</c:v>
                </c:pt>
                <c:pt idx="43">
                  <c:v>-1.2485645550900699</c:v>
                </c:pt>
                <c:pt idx="44">
                  <c:v>-277.78644451809919</c:v>
                </c:pt>
                <c:pt idx="45">
                  <c:v>#N/A</c:v>
                </c:pt>
              </c:numCache>
            </c:numRef>
          </c:val>
          <c:smooth val="0"/>
          <c:extLst>
            <c:ext xmlns:c16="http://schemas.microsoft.com/office/drawing/2014/chart" uri="{C3380CC4-5D6E-409C-BE32-E72D297353CC}">
              <c16:uniqueId val="{00000002-0A67-42FD-B674-01BBEF6A395D}"/>
            </c:ext>
          </c:extLst>
        </c:ser>
        <c:dLbls>
          <c:showLegendKey val="0"/>
          <c:showVal val="0"/>
          <c:showCatName val="0"/>
          <c:showSerName val="0"/>
          <c:showPercent val="0"/>
          <c:showBubbleSize val="0"/>
        </c:dLbls>
        <c:marker val="1"/>
        <c:smooth val="0"/>
        <c:axId val="784656623"/>
        <c:axId val="464106223"/>
      </c:lineChart>
      <c:dateAx>
        <c:axId val="784656623"/>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106223"/>
        <c:crosses val="autoZero"/>
        <c:auto val="1"/>
        <c:lblOffset val="100"/>
        <c:baseTimeUnit val="days"/>
      </c:dateAx>
      <c:valAx>
        <c:axId val="46410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Conductivity</a:t>
                </a:r>
                <a:r>
                  <a:rPr lang="en-US" baseline="0"/>
                  <a:t>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656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 Park Conductivity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Only'!$JE$1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Only'!$JA$2:$JA$85</c:f>
              <c:numCache>
                <c:formatCode>General</c:formatCode>
                <c:ptCount val="84"/>
                <c:pt idx="0">
                  <c:v>#N/A</c:v>
                </c:pt>
                <c:pt idx="1">
                  <c:v>#N/A</c:v>
                </c:pt>
                <c:pt idx="2">
                  <c:v>27.853616191226422</c:v>
                </c:pt>
                <c:pt idx="3">
                  <c:v>-23.473039181595823</c:v>
                </c:pt>
                <c:pt idx="4">
                  <c:v>21.826247319966228</c:v>
                </c:pt>
                <c:pt idx="5">
                  <c:v>100.14032492995136</c:v>
                </c:pt>
                <c:pt idx="6">
                  <c:v>37.761153613118097</c:v>
                </c:pt>
                <c:pt idx="7">
                  <c:v>#N/A</c:v>
                </c:pt>
                <c:pt idx="8">
                  <c:v>14.919447074970378</c:v>
                </c:pt>
                <c:pt idx="9">
                  <c:v>-46.217557862520266</c:v>
                </c:pt>
                <c:pt idx="10">
                  <c:v>30.347829396248642</c:v>
                </c:pt>
                <c:pt idx="11">
                  <c:v>16.465188974763464</c:v>
                </c:pt>
                <c:pt idx="12">
                  <c:v>-23.189046263778778</c:v>
                </c:pt>
                <c:pt idx="13">
                  <c:v>#N/A</c:v>
                </c:pt>
                <c:pt idx="14">
                  <c:v>51.859186061597597</c:v>
                </c:pt>
                <c:pt idx="15">
                  <c:v>-11.930715714565054</c:v>
                </c:pt>
                <c:pt idx="16">
                  <c:v>#N/A</c:v>
                </c:pt>
                <c:pt idx="17">
                  <c:v>#N/A</c:v>
                </c:pt>
                <c:pt idx="18">
                  <c:v>-23.764048610866439</c:v>
                </c:pt>
                <c:pt idx="19">
                  <c:v>#N/A</c:v>
                </c:pt>
                <c:pt idx="20">
                  <c:v>13.899612847582603</c:v>
                </c:pt>
                <c:pt idx="21">
                  <c:v>38.364072357144437</c:v>
                </c:pt>
                <c:pt idx="22">
                  <c:v>18.531553277258922</c:v>
                </c:pt>
                <c:pt idx="23">
                  <c:v>#N/A</c:v>
                </c:pt>
                <c:pt idx="24">
                  <c:v>#N/A</c:v>
                </c:pt>
                <c:pt idx="25">
                  <c:v>#N/A</c:v>
                </c:pt>
                <c:pt idx="26">
                  <c:v>#N/A</c:v>
                </c:pt>
                <c:pt idx="27">
                  <c:v>-33.867384383143246</c:v>
                </c:pt>
                <c:pt idx="28">
                  <c:v>#N/A</c:v>
                </c:pt>
                <c:pt idx="29">
                  <c:v>-36.25811551376637</c:v>
                </c:pt>
                <c:pt idx="30">
                  <c:v>#N/A</c:v>
                </c:pt>
                <c:pt idx="31">
                  <c:v>15.457843193440226</c:v>
                </c:pt>
                <c:pt idx="32">
                  <c:v>13.829966105413746</c:v>
                </c:pt>
                <c:pt idx="33">
                  <c:v>#N/A</c:v>
                </c:pt>
                <c:pt idx="34">
                  <c:v>1.8678228105035259</c:v>
                </c:pt>
                <c:pt idx="35">
                  <c:v>-5.0057612782305796</c:v>
                </c:pt>
                <c:pt idx="36">
                  <c:v>-95.093669666041706</c:v>
                </c:pt>
                <c:pt idx="37">
                  <c:v>#N/A</c:v>
                </c:pt>
                <c:pt idx="38">
                  <c:v>46.650826139788137</c:v>
                </c:pt>
                <c:pt idx="39">
                  <c:v>#N/A</c:v>
                </c:pt>
                <c:pt idx="40">
                  <c:v>#N/A</c:v>
                </c:pt>
                <c:pt idx="41">
                  <c:v>#N/A</c:v>
                </c:pt>
                <c:pt idx="42">
                  <c:v>#N/A</c:v>
                </c:pt>
                <c:pt idx="43">
                  <c:v>2.4059647339536525</c:v>
                </c:pt>
                <c:pt idx="44">
                  <c:v>-26.369502481022209</c:v>
                </c:pt>
                <c:pt idx="45">
                  <c:v>#N/A</c:v>
                </c:pt>
              </c:numCache>
            </c:numRef>
          </c:xVal>
          <c:yVal>
            <c:numRef>
              <c:f>'EMC Only'!$JE$2:$JE$85</c:f>
              <c:numCache>
                <c:formatCode>General</c:formatCode>
                <c:ptCount val="84"/>
                <c:pt idx="0">
                  <c:v>#N/A</c:v>
                </c:pt>
                <c:pt idx="1">
                  <c:v>-291.40457441760987</c:v>
                </c:pt>
                <c:pt idx="2">
                  <c:v>-91.140955501717656</c:v>
                </c:pt>
                <c:pt idx="3">
                  <c:v>-114.70908700284861</c:v>
                </c:pt>
                <c:pt idx="4">
                  <c:v>-127.56096492175107</c:v>
                </c:pt>
                <c:pt idx="5">
                  <c:v>-3.7947396940473936</c:v>
                </c:pt>
                <c:pt idx="6">
                  <c:v>-26.870900124926607</c:v>
                </c:pt>
                <c:pt idx="7">
                  <c:v>#N/A</c:v>
                </c:pt>
                <c:pt idx="8">
                  <c:v>-144.40719199952741</c:v>
                </c:pt>
                <c:pt idx="9">
                  <c:v>-117.56678307564391</c:v>
                </c:pt>
                <c:pt idx="10">
                  <c:v>-57.011814616541358</c:v>
                </c:pt>
                <c:pt idx="11">
                  <c:v>-106.35855369550052</c:v>
                </c:pt>
                <c:pt idx="12">
                  <c:v>-112.3621533445172</c:v>
                </c:pt>
                <c:pt idx="13">
                  <c:v>#N/A</c:v>
                </c:pt>
                <c:pt idx="14">
                  <c:v>-12.35116036817675</c:v>
                </c:pt>
                <c:pt idx="15">
                  <c:v>-89.05405836498187</c:v>
                </c:pt>
                <c:pt idx="16">
                  <c:v>#N/A</c:v>
                </c:pt>
                <c:pt idx="17">
                  <c:v>#N/A</c:v>
                </c:pt>
                <c:pt idx="18">
                  <c:v>-206.70491346975973</c:v>
                </c:pt>
                <c:pt idx="19">
                  <c:v>-139.23701404305677</c:v>
                </c:pt>
                <c:pt idx="20">
                  <c:v>-3.9692262078519889</c:v>
                </c:pt>
                <c:pt idx="21">
                  <c:v>-33.876882795404981</c:v>
                </c:pt>
                <c:pt idx="22">
                  <c:v>-224.18252579730017</c:v>
                </c:pt>
                <c:pt idx="23">
                  <c:v>#N/A</c:v>
                </c:pt>
                <c:pt idx="24">
                  <c:v>#N/A</c:v>
                </c:pt>
                <c:pt idx="25">
                  <c:v>#N/A</c:v>
                </c:pt>
                <c:pt idx="26">
                  <c:v>#N/A</c:v>
                </c:pt>
                <c:pt idx="27">
                  <c:v>-49.456753338837984</c:v>
                </c:pt>
                <c:pt idx="28">
                  <c:v>#N/A</c:v>
                </c:pt>
                <c:pt idx="29">
                  <c:v>-40.223340681351601</c:v>
                </c:pt>
                <c:pt idx="30">
                  <c:v>#N/A</c:v>
                </c:pt>
                <c:pt idx="31">
                  <c:v>-74.698443892417572</c:v>
                </c:pt>
                <c:pt idx="32">
                  <c:v>-82.91370853019589</c:v>
                </c:pt>
                <c:pt idx="33">
                  <c:v>#N/A</c:v>
                </c:pt>
                <c:pt idx="34">
                  <c:v>-133.59822069378993</c:v>
                </c:pt>
                <c:pt idx="35">
                  <c:v>-146.44470312885232</c:v>
                </c:pt>
                <c:pt idx="36">
                  <c:v>-101.43351423263084</c:v>
                </c:pt>
                <c:pt idx="37">
                  <c:v>#N/A</c:v>
                </c:pt>
                <c:pt idx="38">
                  <c:v>-123.06635315370409</c:v>
                </c:pt>
                <c:pt idx="39">
                  <c:v>#N/A</c:v>
                </c:pt>
                <c:pt idx="40">
                  <c:v>#N/A</c:v>
                </c:pt>
                <c:pt idx="41">
                  <c:v>#N/A</c:v>
                </c:pt>
                <c:pt idx="42">
                  <c:v>#N/A</c:v>
                </c:pt>
                <c:pt idx="43">
                  <c:v>-1.2485645550900699</c:v>
                </c:pt>
                <c:pt idx="44">
                  <c:v>-277.78644451809919</c:v>
                </c:pt>
                <c:pt idx="45">
                  <c:v>#N/A</c:v>
                </c:pt>
              </c:numCache>
            </c:numRef>
          </c:yVal>
          <c:smooth val="0"/>
          <c:extLst>
            <c:ext xmlns:c16="http://schemas.microsoft.com/office/drawing/2014/chart" uri="{C3380CC4-5D6E-409C-BE32-E72D297353CC}">
              <c16:uniqueId val="{00000000-B9D1-4778-B298-2B8F16AD83F3}"/>
            </c:ext>
          </c:extLst>
        </c:ser>
        <c:dLbls>
          <c:showLegendKey val="0"/>
          <c:showVal val="0"/>
          <c:showCatName val="0"/>
          <c:showSerName val="0"/>
          <c:showPercent val="0"/>
          <c:showBubbleSize val="0"/>
        </c:dLbls>
        <c:axId val="868665935"/>
        <c:axId val="712254223"/>
      </c:scatterChart>
      <c:valAx>
        <c:axId val="8686659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stream conductivity (us/cm)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54223"/>
        <c:crosses val="autoZero"/>
        <c:crossBetween val="midCat"/>
      </c:valAx>
      <c:valAx>
        <c:axId val="712254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a:t>
                </a:r>
                <a:r>
                  <a:rPr lang="en-US" baseline="0"/>
                  <a:t> park conductivity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6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vs Park Conductivity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Only'!$JE$1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Only'!$JC$2:$JC$85</c:f>
              <c:numCache>
                <c:formatCode>General</c:formatCode>
                <c:ptCount val="84"/>
                <c:pt idx="0">
                  <c:v>#N/A</c:v>
                </c:pt>
                <c:pt idx="1">
                  <c:v>#N/A</c:v>
                </c:pt>
                <c:pt idx="2">
                  <c:v>-118.99457169294408</c:v>
                </c:pt>
                <c:pt idx="3">
                  <c:v>-91.236047821252782</c:v>
                </c:pt>
                <c:pt idx="4">
                  <c:v>-149.38721224171729</c:v>
                </c:pt>
                <c:pt idx="5">
                  <c:v>-103.93506462399876</c:v>
                </c:pt>
                <c:pt idx="6">
                  <c:v>-64.632053738044704</c:v>
                </c:pt>
                <c:pt idx="7">
                  <c:v>#N/A</c:v>
                </c:pt>
                <c:pt idx="8">
                  <c:v>-159.32663907449779</c:v>
                </c:pt>
                <c:pt idx="9">
                  <c:v>-71.349225213123646</c:v>
                </c:pt>
                <c:pt idx="10">
                  <c:v>-87.35964401279</c:v>
                </c:pt>
                <c:pt idx="11">
                  <c:v>-122.82374267026398</c:v>
                </c:pt>
                <c:pt idx="12">
                  <c:v>-89.173107080738419</c:v>
                </c:pt>
                <c:pt idx="13">
                  <c:v>-125.88455260434966</c:v>
                </c:pt>
                <c:pt idx="14">
                  <c:v>-64.210346429774347</c:v>
                </c:pt>
                <c:pt idx="15">
                  <c:v>-77.123342650416816</c:v>
                </c:pt>
                <c:pt idx="16">
                  <c:v>#N/A</c:v>
                </c:pt>
                <c:pt idx="17">
                  <c:v>#N/A</c:v>
                </c:pt>
                <c:pt idx="18">
                  <c:v>-182.94086485889329</c:v>
                </c:pt>
                <c:pt idx="19">
                  <c:v>#N/A</c:v>
                </c:pt>
                <c:pt idx="20">
                  <c:v>-17.868839055434592</c:v>
                </c:pt>
                <c:pt idx="21">
                  <c:v>-72.240955152549418</c:v>
                </c:pt>
                <c:pt idx="22">
                  <c:v>-242.71407907455909</c:v>
                </c:pt>
                <c:pt idx="23">
                  <c:v>#N/A</c:v>
                </c:pt>
                <c:pt idx="24">
                  <c:v>#N/A</c:v>
                </c:pt>
                <c:pt idx="25">
                  <c:v>#N/A</c:v>
                </c:pt>
                <c:pt idx="26">
                  <c:v>#N/A</c:v>
                </c:pt>
                <c:pt idx="27">
                  <c:v>-15.589368955694738</c:v>
                </c:pt>
                <c:pt idx="28">
                  <c:v>#N/A</c:v>
                </c:pt>
                <c:pt idx="29">
                  <c:v>-3.9652251675852312</c:v>
                </c:pt>
                <c:pt idx="30">
                  <c:v>#N/A</c:v>
                </c:pt>
                <c:pt idx="31">
                  <c:v>-90.156287085857798</c:v>
                </c:pt>
                <c:pt idx="32">
                  <c:v>-96.743674635609636</c:v>
                </c:pt>
                <c:pt idx="33">
                  <c:v>#N/A</c:v>
                </c:pt>
                <c:pt idx="34">
                  <c:v>-135.46604350429345</c:v>
                </c:pt>
                <c:pt idx="35">
                  <c:v>-141.43894185062175</c:v>
                </c:pt>
                <c:pt idx="36">
                  <c:v>-6.3398445665891359</c:v>
                </c:pt>
                <c:pt idx="37">
                  <c:v>#N/A</c:v>
                </c:pt>
                <c:pt idx="38">
                  <c:v>-169.71717929349222</c:v>
                </c:pt>
                <c:pt idx="39">
                  <c:v>-138.47704490836293</c:v>
                </c:pt>
                <c:pt idx="40">
                  <c:v>#N/A</c:v>
                </c:pt>
                <c:pt idx="41">
                  <c:v>#N/A</c:v>
                </c:pt>
                <c:pt idx="42">
                  <c:v>#N/A</c:v>
                </c:pt>
                <c:pt idx="43">
                  <c:v>-3.6545292890437224</c:v>
                </c:pt>
                <c:pt idx="44">
                  <c:v>-251.41694203707698</c:v>
                </c:pt>
                <c:pt idx="45">
                  <c:v>#N/A</c:v>
                </c:pt>
              </c:numCache>
            </c:numRef>
          </c:xVal>
          <c:yVal>
            <c:numRef>
              <c:f>'EMC Only'!$JE$2:$JE$85</c:f>
              <c:numCache>
                <c:formatCode>General</c:formatCode>
                <c:ptCount val="84"/>
                <c:pt idx="0">
                  <c:v>#N/A</c:v>
                </c:pt>
                <c:pt idx="1">
                  <c:v>-291.40457441760987</c:v>
                </c:pt>
                <c:pt idx="2">
                  <c:v>-91.140955501717656</c:v>
                </c:pt>
                <c:pt idx="3">
                  <c:v>-114.70908700284861</c:v>
                </c:pt>
                <c:pt idx="4">
                  <c:v>-127.56096492175107</c:v>
                </c:pt>
                <c:pt idx="5">
                  <c:v>-3.7947396940473936</c:v>
                </c:pt>
                <c:pt idx="6">
                  <c:v>-26.870900124926607</c:v>
                </c:pt>
                <c:pt idx="7">
                  <c:v>#N/A</c:v>
                </c:pt>
                <c:pt idx="8">
                  <c:v>-144.40719199952741</c:v>
                </c:pt>
                <c:pt idx="9">
                  <c:v>-117.56678307564391</c:v>
                </c:pt>
                <c:pt idx="10">
                  <c:v>-57.011814616541358</c:v>
                </c:pt>
                <c:pt idx="11">
                  <c:v>-106.35855369550052</c:v>
                </c:pt>
                <c:pt idx="12">
                  <c:v>-112.3621533445172</c:v>
                </c:pt>
                <c:pt idx="13">
                  <c:v>#N/A</c:v>
                </c:pt>
                <c:pt idx="14">
                  <c:v>-12.35116036817675</c:v>
                </c:pt>
                <c:pt idx="15">
                  <c:v>-89.05405836498187</c:v>
                </c:pt>
                <c:pt idx="16">
                  <c:v>#N/A</c:v>
                </c:pt>
                <c:pt idx="17">
                  <c:v>#N/A</c:v>
                </c:pt>
                <c:pt idx="18">
                  <c:v>-206.70491346975973</c:v>
                </c:pt>
                <c:pt idx="19">
                  <c:v>-139.23701404305677</c:v>
                </c:pt>
                <c:pt idx="20">
                  <c:v>-3.9692262078519889</c:v>
                </c:pt>
                <c:pt idx="21">
                  <c:v>-33.876882795404981</c:v>
                </c:pt>
                <c:pt idx="22">
                  <c:v>-224.18252579730017</c:v>
                </c:pt>
                <c:pt idx="23">
                  <c:v>#N/A</c:v>
                </c:pt>
                <c:pt idx="24">
                  <c:v>#N/A</c:v>
                </c:pt>
                <c:pt idx="25">
                  <c:v>#N/A</c:v>
                </c:pt>
                <c:pt idx="26">
                  <c:v>#N/A</c:v>
                </c:pt>
                <c:pt idx="27">
                  <c:v>-49.456753338837984</c:v>
                </c:pt>
                <c:pt idx="28">
                  <c:v>#N/A</c:v>
                </c:pt>
                <c:pt idx="29">
                  <c:v>-40.223340681351601</c:v>
                </c:pt>
                <c:pt idx="30">
                  <c:v>#N/A</c:v>
                </c:pt>
                <c:pt idx="31">
                  <c:v>-74.698443892417572</c:v>
                </c:pt>
                <c:pt idx="32">
                  <c:v>-82.91370853019589</c:v>
                </c:pt>
                <c:pt idx="33">
                  <c:v>#N/A</c:v>
                </c:pt>
                <c:pt idx="34">
                  <c:v>-133.59822069378993</c:v>
                </c:pt>
                <c:pt idx="35">
                  <c:v>-146.44470312885232</c:v>
                </c:pt>
                <c:pt idx="36">
                  <c:v>-101.43351423263084</c:v>
                </c:pt>
                <c:pt idx="37">
                  <c:v>#N/A</c:v>
                </c:pt>
                <c:pt idx="38">
                  <c:v>-123.06635315370409</c:v>
                </c:pt>
                <c:pt idx="39">
                  <c:v>#N/A</c:v>
                </c:pt>
                <c:pt idx="40">
                  <c:v>#N/A</c:v>
                </c:pt>
                <c:pt idx="41">
                  <c:v>#N/A</c:v>
                </c:pt>
                <c:pt idx="42">
                  <c:v>#N/A</c:v>
                </c:pt>
                <c:pt idx="43">
                  <c:v>-1.2485645550900699</c:v>
                </c:pt>
                <c:pt idx="44">
                  <c:v>-277.78644451809919</c:v>
                </c:pt>
                <c:pt idx="45">
                  <c:v>#N/A</c:v>
                </c:pt>
              </c:numCache>
            </c:numRef>
          </c:yVal>
          <c:smooth val="0"/>
          <c:extLst>
            <c:ext xmlns:c16="http://schemas.microsoft.com/office/drawing/2014/chart" uri="{C3380CC4-5D6E-409C-BE32-E72D297353CC}">
              <c16:uniqueId val="{00000000-1D15-4029-8EE7-135D1668FA09}"/>
            </c:ext>
          </c:extLst>
        </c:ser>
        <c:dLbls>
          <c:showLegendKey val="0"/>
          <c:showVal val="0"/>
          <c:showCatName val="0"/>
          <c:showSerName val="0"/>
          <c:showPercent val="0"/>
          <c:showBubbleSize val="0"/>
        </c:dLbls>
        <c:axId val="871464607"/>
        <c:axId val="464148655"/>
      </c:scatterChart>
      <c:valAx>
        <c:axId val="871464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lake conductivity</a:t>
                </a:r>
                <a:r>
                  <a:rPr lang="en-US" baseline="0"/>
                  <a:t> (us/cm)</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148655"/>
        <c:crosses val="autoZero"/>
        <c:crossBetween val="midCat"/>
      </c:valAx>
      <c:valAx>
        <c:axId val="464148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a:t>
                </a:r>
                <a:r>
                  <a:rPr lang="en-US" baseline="0"/>
                  <a:t> conductivity (us/cm)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64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Soluble Reactive Phosphorus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Variables'!$EW$1</c:f>
              <c:strCache>
                <c:ptCount val="1"/>
                <c:pt idx="0">
                  <c:v>SRP (ug/L)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Variables'!$EW$2:$EW$91</c:f>
              <c:numCache>
                <c:formatCode>0.00</c:formatCode>
                <c:ptCount val="90"/>
                <c:pt idx="0">
                  <c:v>#N/A</c:v>
                </c:pt>
                <c:pt idx="1">
                  <c:v>31.235353485746238</c:v>
                </c:pt>
                <c:pt idx="2">
                  <c:v>61.071359404664811</c:v>
                </c:pt>
                <c:pt idx="3">
                  <c:v>153.13192266795022</c:v>
                </c:pt>
                <c:pt idx="4">
                  <c:v>32.071339540501228</c:v>
                </c:pt>
                <c:pt idx="5">
                  <c:v>18.019079028105661</c:v>
                </c:pt>
                <c:pt idx="6">
                  <c:v>5.6694062772349696</c:v>
                </c:pt>
                <c:pt idx="7">
                  <c:v>18.238630062746687</c:v>
                </c:pt>
                <c:pt idx="8">
                  <c:v>46.392292462882153</c:v>
                </c:pt>
                <c:pt idx="9">
                  <c:v>18.060737105810325</c:v>
                </c:pt>
                <c:pt idx="10">
                  <c:v>23.261197070021534</c:v>
                </c:pt>
                <c:pt idx="11">
                  <c:v>19.868185925955117</c:v>
                </c:pt>
                <c:pt idx="12">
                  <c:v>45.392476925251437</c:v>
                </c:pt>
                <c:pt idx="13">
                  <c:v>#N/A</c:v>
                </c:pt>
                <c:pt idx="14">
                  <c:v>52.250035478146621</c:v>
                </c:pt>
                <c:pt idx="15">
                  <c:v>55.956667020192782</c:v>
                </c:pt>
                <c:pt idx="16">
                  <c:v>#N/A</c:v>
                </c:pt>
                <c:pt idx="17">
                  <c:v>44.156027449103334</c:v>
                </c:pt>
                <c:pt idx="18">
                  <c:v>31.898866277109608</c:v>
                </c:pt>
                <c:pt idx="19">
                  <c:v>62.669319112423203</c:v>
                </c:pt>
                <c:pt idx="20">
                  <c:v>22.296728202377107</c:v>
                </c:pt>
                <c:pt idx="21">
                  <c:v>31.095739523556819</c:v>
                </c:pt>
                <c:pt idx="22">
                  <c:v>17.678770811246164</c:v>
                </c:pt>
                <c:pt idx="23">
                  <c:v>165.14351197557247</c:v>
                </c:pt>
                <c:pt idx="24">
                  <c:v>20.679634860936787</c:v>
                </c:pt>
                <c:pt idx="25">
                  <c:v>16.166561204161606</c:v>
                </c:pt>
                <c:pt idx="26">
                  <c:v>5.0461278754325205</c:v>
                </c:pt>
                <c:pt idx="27">
                  <c:v>7.3681323251671875</c:v>
                </c:pt>
                <c:pt idx="28">
                  <c:v>58.187317713020875</c:v>
                </c:pt>
                <c:pt idx="29">
                  <c:v>98.280073204493007</c:v>
                </c:pt>
                <c:pt idx="30">
                  <c:v>146.61955178766789</c:v>
                </c:pt>
                <c:pt idx="31">
                  <c:v>#N/A</c:v>
                </c:pt>
                <c:pt idx="32">
                  <c:v>12.250063801840302</c:v>
                </c:pt>
                <c:pt idx="33">
                  <c:v>103.04246526557309</c:v>
                </c:pt>
                <c:pt idx="34">
                  <c:v>40.417310479533526</c:v>
                </c:pt>
                <c:pt idx="35">
                  <c:v>52.934646798105909</c:v>
                </c:pt>
                <c:pt idx="36">
                  <c:v>41.939712386392209</c:v>
                </c:pt>
                <c:pt idx="37">
                  <c:v>232.56737026898296</c:v>
                </c:pt>
                <c:pt idx="38">
                  <c:v>37.792235628363855</c:v>
                </c:pt>
                <c:pt idx="39">
                  <c:v>#N/A</c:v>
                </c:pt>
                <c:pt idx="40">
                  <c:v>#N/A</c:v>
                </c:pt>
                <c:pt idx="41">
                  <c:v>#N/A</c:v>
                </c:pt>
                <c:pt idx="42">
                  <c:v>85.913082228711886</c:v>
                </c:pt>
                <c:pt idx="43">
                  <c:v>15.944601375469404</c:v>
                </c:pt>
                <c:pt idx="44">
                  <c:v>19.63826964020625</c:v>
                </c:pt>
                <c:pt idx="45">
                  <c:v>120.19825117768949</c:v>
                </c:pt>
              </c:numCache>
            </c:numRef>
          </c:val>
          <c:smooth val="0"/>
          <c:extLst>
            <c:ext xmlns:c16="http://schemas.microsoft.com/office/drawing/2014/chart" uri="{C3380CC4-5D6E-409C-BE32-E72D297353CC}">
              <c16:uniqueId val="{00000000-CC5A-4530-BCFA-3EA86FD31446}"/>
            </c:ext>
          </c:extLst>
        </c:ser>
        <c:ser>
          <c:idx val="1"/>
          <c:order val="1"/>
          <c:tx>
            <c:strRef>
              <c:f>'EMC Only Main Variables'!$FF$1</c:f>
              <c:strCache>
                <c:ptCount val="1"/>
                <c:pt idx="0">
                  <c:v>SRP (ug/L)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Variables'!$FF$2:$FF$91</c:f>
              <c:numCache>
                <c:formatCode>0.00</c:formatCode>
                <c:ptCount val="90"/>
                <c:pt idx="0">
                  <c:v>#N/A</c:v>
                </c:pt>
                <c:pt idx="1">
                  <c:v>#N/A</c:v>
                </c:pt>
                <c:pt idx="2">
                  <c:v>63.091011319387412</c:v>
                </c:pt>
                <c:pt idx="3">
                  <c:v>159.57209040792009</c:v>
                </c:pt>
                <c:pt idx="4">
                  <c:v>31.842629326162832</c:v>
                </c:pt>
                <c:pt idx="5">
                  <c:v>17.883028707184003</c:v>
                </c:pt>
                <c:pt idx="6">
                  <c:v>5.4848774992473848</c:v>
                </c:pt>
                <c:pt idx="7">
                  <c:v>17.318070342870854</c:v>
                </c:pt>
                <c:pt idx="8">
                  <c:v>46.534374947050246</c:v>
                </c:pt>
                <c:pt idx="9">
                  <c:v>18.448928569021714</c:v>
                </c:pt>
                <c:pt idx="10">
                  <c:v>23.785581635756422</c:v>
                </c:pt>
                <c:pt idx="11">
                  <c:v>20.169238782493519</c:v>
                </c:pt>
                <c:pt idx="12">
                  <c:v>40.78421624272768</c:v>
                </c:pt>
                <c:pt idx="13">
                  <c:v>48.193057927133935</c:v>
                </c:pt>
                <c:pt idx="14">
                  <c:v>51.406691424092173</c:v>
                </c:pt>
                <c:pt idx="15">
                  <c:v>55.76525964309527</c:v>
                </c:pt>
                <c:pt idx="16">
                  <c:v>#N/A</c:v>
                </c:pt>
                <c:pt idx="17">
                  <c:v>42.085776850337083</c:v>
                </c:pt>
                <c:pt idx="18">
                  <c:v>32.013579318346736</c:v>
                </c:pt>
                <c:pt idx="19">
                  <c:v>62.450278022755732</c:v>
                </c:pt>
                <c:pt idx="20">
                  <c:v>23.10714422142188</c:v>
                </c:pt>
                <c:pt idx="21">
                  <c:v>30.238211899789253</c:v>
                </c:pt>
                <c:pt idx="22">
                  <c:v>16.576721584459595</c:v>
                </c:pt>
                <c:pt idx="23">
                  <c:v>156.43588116157483</c:v>
                </c:pt>
                <c:pt idx="24">
                  <c:v>19.560368806856033</c:v>
                </c:pt>
                <c:pt idx="25">
                  <c:v>14.964529035286219</c:v>
                </c:pt>
                <c:pt idx="26">
                  <c:v>4.7145971304069016</c:v>
                </c:pt>
                <c:pt idx="27">
                  <c:v>7.806930266048691</c:v>
                </c:pt>
                <c:pt idx="28">
                  <c:v>22.282793926273499</c:v>
                </c:pt>
                <c:pt idx="29">
                  <c:v>96.137210432181149</c:v>
                </c:pt>
                <c:pt idx="30">
                  <c:v>#N/A</c:v>
                </c:pt>
                <c:pt idx="31">
                  <c:v>#N/A</c:v>
                </c:pt>
                <c:pt idx="32">
                  <c:v>11.058819874196109</c:v>
                </c:pt>
                <c:pt idx="33">
                  <c:v>117.3387920327126</c:v>
                </c:pt>
                <c:pt idx="34">
                  <c:v>40.199508196397424</c:v>
                </c:pt>
                <c:pt idx="35">
                  <c:v>46.449641672298654</c:v>
                </c:pt>
                <c:pt idx="36">
                  <c:v>38.642733298690885</c:v>
                </c:pt>
                <c:pt idx="37">
                  <c:v>247.18231493954764</c:v>
                </c:pt>
                <c:pt idx="38">
                  <c:v>26.977018463602516</c:v>
                </c:pt>
                <c:pt idx="39">
                  <c:v>26.76723137517746</c:v>
                </c:pt>
                <c:pt idx="40">
                  <c:v>#N/A</c:v>
                </c:pt>
                <c:pt idx="41">
                  <c:v>#N/A</c:v>
                </c:pt>
                <c:pt idx="42">
                  <c:v>87.387724803978003</c:v>
                </c:pt>
                <c:pt idx="43">
                  <c:v>18.050353144535865</c:v>
                </c:pt>
                <c:pt idx="44">
                  <c:v>18.097633633408243</c:v>
                </c:pt>
                <c:pt idx="45">
                  <c:v>124.86312833379802</c:v>
                </c:pt>
              </c:numCache>
            </c:numRef>
          </c:val>
          <c:smooth val="0"/>
          <c:extLst>
            <c:ext xmlns:c16="http://schemas.microsoft.com/office/drawing/2014/chart" uri="{C3380CC4-5D6E-409C-BE32-E72D297353CC}">
              <c16:uniqueId val="{00000001-CC5A-4530-BCFA-3EA86FD31446}"/>
            </c:ext>
          </c:extLst>
        </c:ser>
        <c:ser>
          <c:idx val="2"/>
          <c:order val="2"/>
          <c:tx>
            <c:strRef>
              <c:f>'EMC Only Main Variables'!$FY$1</c:f>
              <c:strCache>
                <c:ptCount val="1"/>
                <c:pt idx="0">
                  <c:v>SRP (ug/L)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Variables'!$FY$2:$FY$91</c:f>
              <c:numCache>
                <c:formatCode>General</c:formatCode>
                <c:ptCount val="90"/>
                <c:pt idx="0">
                  <c:v>3.29</c:v>
                </c:pt>
                <c:pt idx="1">
                  <c:v>2.29</c:v>
                </c:pt>
                <c:pt idx="2">
                  <c:v>40.1</c:v>
                </c:pt>
                <c:pt idx="3">
                  <c:v>121</c:v>
                </c:pt>
                <c:pt idx="4">
                  <c:v>125</c:v>
                </c:pt>
                <c:pt idx="5">
                  <c:v>80.400000000000006</c:v>
                </c:pt>
                <c:pt idx="6">
                  <c:v>34.6</c:v>
                </c:pt>
                <c:pt idx="7">
                  <c:v>87.5</c:v>
                </c:pt>
                <c:pt idx="8">
                  <c:v>61.3</c:v>
                </c:pt>
                <c:pt idx="9">
                  <c:v>9.6199999999999992</c:v>
                </c:pt>
                <c:pt idx="10">
                  <c:v>6.46</c:v>
                </c:pt>
                <c:pt idx="11">
                  <c:v>7.75</c:v>
                </c:pt>
                <c:pt idx="12">
                  <c:v>0</c:v>
                </c:pt>
                <c:pt idx="13">
                  <c:v>4.43</c:v>
                </c:pt>
                <c:pt idx="14">
                  <c:v>6.94</c:v>
                </c:pt>
                <c:pt idx="15">
                  <c:v>7.5</c:v>
                </c:pt>
                <c:pt idx="16">
                  <c:v>6.15</c:v>
                </c:pt>
                <c:pt idx="17">
                  <c:v>14.5</c:v>
                </c:pt>
                <c:pt idx="18">
                  <c:v>1.39</c:v>
                </c:pt>
                <c:pt idx="19">
                  <c:v>1.89</c:v>
                </c:pt>
                <c:pt idx="20">
                  <c:v>1.07</c:v>
                </c:pt>
                <c:pt idx="21">
                  <c:v>44.3</c:v>
                </c:pt>
                <c:pt idx="22">
                  <c:v>13.2</c:v>
                </c:pt>
                <c:pt idx="23">
                  <c:v>127</c:v>
                </c:pt>
                <c:pt idx="24">
                  <c:v>106</c:v>
                </c:pt>
                <c:pt idx="25">
                  <c:v>73.900000000000006</c:v>
                </c:pt>
                <c:pt idx="26">
                  <c:v>3.12</c:v>
                </c:pt>
                <c:pt idx="27">
                  <c:v>3.95</c:v>
                </c:pt>
                <c:pt idx="28">
                  <c:v>#N/A</c:v>
                </c:pt>
                <c:pt idx="29">
                  <c:v>3.43</c:v>
                </c:pt>
                <c:pt idx="30">
                  <c:v>#N/A</c:v>
                </c:pt>
                <c:pt idx="31">
                  <c:v>#N/A</c:v>
                </c:pt>
                <c:pt idx="32">
                  <c:v>4.93</c:v>
                </c:pt>
                <c:pt idx="33">
                  <c:v>#N/A</c:v>
                </c:pt>
                <c:pt idx="34">
                  <c:v>14</c:v>
                </c:pt>
                <c:pt idx="35">
                  <c:v>4.29</c:v>
                </c:pt>
                <c:pt idx="36">
                  <c:v>2.88</c:v>
                </c:pt>
                <c:pt idx="37">
                  <c:v>#N/A</c:v>
                </c:pt>
                <c:pt idx="38">
                  <c:v>6.83</c:v>
                </c:pt>
                <c:pt idx="39">
                  <c:v>5.16</c:v>
                </c:pt>
                <c:pt idx="40">
                  <c:v>#N/A</c:v>
                </c:pt>
                <c:pt idx="41">
                  <c:v>#N/A</c:v>
                </c:pt>
                <c:pt idx="42">
                  <c:v>12.3</c:v>
                </c:pt>
                <c:pt idx="43">
                  <c:v>5.05</c:v>
                </c:pt>
                <c:pt idx="44">
                  <c:v>4.6100000000000003</c:v>
                </c:pt>
                <c:pt idx="45">
                  <c:v>10.5</c:v>
                </c:pt>
              </c:numCache>
            </c:numRef>
          </c:val>
          <c:smooth val="0"/>
          <c:extLst>
            <c:ext xmlns:c16="http://schemas.microsoft.com/office/drawing/2014/chart" uri="{C3380CC4-5D6E-409C-BE32-E72D297353CC}">
              <c16:uniqueId val="{00000002-CC5A-4530-BCFA-3EA86FD31446}"/>
            </c:ext>
          </c:extLst>
        </c:ser>
        <c:dLbls>
          <c:showLegendKey val="0"/>
          <c:showVal val="0"/>
          <c:showCatName val="0"/>
          <c:showSerName val="0"/>
          <c:showPercent val="0"/>
          <c:showBubbleSize val="0"/>
        </c:dLbls>
        <c:marker val="1"/>
        <c:smooth val="0"/>
        <c:axId val="2044143360"/>
        <c:axId val="2040735072"/>
      </c:lineChart>
      <c:dateAx>
        <c:axId val="2044143360"/>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735072"/>
        <c:crosses val="autoZero"/>
        <c:auto val="1"/>
        <c:lblOffset val="100"/>
        <c:baseTimeUnit val="days"/>
      </c:dateAx>
      <c:valAx>
        <c:axId val="204073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143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Dissolved</a:t>
            </a:r>
            <a:r>
              <a:rPr lang="en-US" baseline="0"/>
              <a:t> Organic Carbon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Variables'!$EY$1</c:f>
              <c:strCache>
                <c:ptCount val="1"/>
                <c:pt idx="0">
                  <c:v>DOC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Variables'!$EY$2:$EY$91</c:f>
              <c:numCache>
                <c:formatCode>0.00</c:formatCode>
                <c:ptCount val="90"/>
                <c:pt idx="0">
                  <c:v>#N/A</c:v>
                </c:pt>
                <c:pt idx="1">
                  <c:v>3.5830058604049766</c:v>
                </c:pt>
                <c:pt idx="2">
                  <c:v>#N/A</c:v>
                </c:pt>
                <c:pt idx="3">
                  <c:v>#N/A</c:v>
                </c:pt>
                <c:pt idx="4">
                  <c:v>1.7610287758888385</c:v>
                </c:pt>
                <c:pt idx="5">
                  <c:v>1.584888787769146</c:v>
                </c:pt>
                <c:pt idx="6">
                  <c:v>1.6661664680860491</c:v>
                </c:pt>
                <c:pt idx="7">
                  <c:v>1.5022014918181308</c:v>
                </c:pt>
                <c:pt idx="8">
                  <c:v>2.3465328957164968</c:v>
                </c:pt>
                <c:pt idx="9">
                  <c:v>1.7657841067223645</c:v>
                </c:pt>
                <c:pt idx="10">
                  <c:v>2.0246858207922855</c:v>
                </c:pt>
                <c:pt idx="11">
                  <c:v>2.0647776683891528</c:v>
                </c:pt>
                <c:pt idx="12">
                  <c:v>2.8231462954157744</c:v>
                </c:pt>
                <c:pt idx="13">
                  <c:v>#N/A</c:v>
                </c:pt>
                <c:pt idx="14">
                  <c:v>2.8570288082337147</c:v>
                </c:pt>
                <c:pt idx="15">
                  <c:v>4.136063044477849</c:v>
                </c:pt>
                <c:pt idx="16">
                  <c:v>#N/A</c:v>
                </c:pt>
                <c:pt idx="17">
                  <c:v>4.7916795483097427</c:v>
                </c:pt>
                <c:pt idx="18">
                  <c:v>3.5562759720114516</c:v>
                </c:pt>
                <c:pt idx="19">
                  <c:v>2.833712863534156</c:v>
                </c:pt>
                <c:pt idx="20">
                  <c:v>2.3149554702659194</c:v>
                </c:pt>
                <c:pt idx="21">
                  <c:v>1.6718480437739969</c:v>
                </c:pt>
                <c:pt idx="22">
                  <c:v>1.8030730269733781</c:v>
                </c:pt>
                <c:pt idx="23">
                  <c:v>3.6996770323528971</c:v>
                </c:pt>
                <c:pt idx="24">
                  <c:v>2.0764987654764337</c:v>
                </c:pt>
                <c:pt idx="25">
                  <c:v>1.8655547061041737</c:v>
                </c:pt>
                <c:pt idx="26">
                  <c:v>2.3744764553856412</c:v>
                </c:pt>
                <c:pt idx="27">
                  <c:v>2.2007936918898214</c:v>
                </c:pt>
                <c:pt idx="28">
                  <c:v>#N/A</c:v>
                </c:pt>
                <c:pt idx="29">
                  <c:v>4.3589255085121517</c:v>
                </c:pt>
                <c:pt idx="30">
                  <c:v>#N/A</c:v>
                </c:pt>
                <c:pt idx="31">
                  <c:v>2.4599340762741377</c:v>
                </c:pt>
                <c:pt idx="32">
                  <c:v>2.1904864616692996</c:v>
                </c:pt>
                <c:pt idx="33">
                  <c:v>3.7163697039523553</c:v>
                </c:pt>
                <c:pt idx="34">
                  <c:v>2.198926488001649</c:v>
                </c:pt>
                <c:pt idx="35">
                  <c:v>2.3915961178781622</c:v>
                </c:pt>
                <c:pt idx="36">
                  <c:v>2.6906043441519469</c:v>
                </c:pt>
                <c:pt idx="37">
                  <c:v>5.9857527797991246</c:v>
                </c:pt>
                <c:pt idx="38">
                  <c:v>2.2973725913395575</c:v>
                </c:pt>
                <c:pt idx="39">
                  <c:v>#N/A</c:v>
                </c:pt>
                <c:pt idx="40">
                  <c:v>#N/A</c:v>
                </c:pt>
                <c:pt idx="41">
                  <c:v>#N/A</c:v>
                </c:pt>
                <c:pt idx="42">
                  <c:v>4.8215882368781564</c:v>
                </c:pt>
                <c:pt idx="43">
                  <c:v>3.2572628967505839</c:v>
                </c:pt>
                <c:pt idx="44">
                  <c:v>3.0005128701674293</c:v>
                </c:pt>
                <c:pt idx="45">
                  <c:v>2.9940637976489368</c:v>
                </c:pt>
              </c:numCache>
            </c:numRef>
          </c:val>
          <c:smooth val="0"/>
          <c:extLst>
            <c:ext xmlns:c16="http://schemas.microsoft.com/office/drawing/2014/chart" uri="{C3380CC4-5D6E-409C-BE32-E72D297353CC}">
              <c16:uniqueId val="{00000000-0E95-46BC-9F1A-D69D8AE69ED3}"/>
            </c:ext>
          </c:extLst>
        </c:ser>
        <c:ser>
          <c:idx val="1"/>
          <c:order val="1"/>
          <c:tx>
            <c:strRef>
              <c:f>'EMC Only Main Variables'!$FH$1</c:f>
              <c:strCache>
                <c:ptCount val="1"/>
                <c:pt idx="0">
                  <c:v>DOC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Variables'!$FH$2:$FH$91</c:f>
              <c:numCache>
                <c:formatCode>0.00</c:formatCode>
                <c:ptCount val="90"/>
                <c:pt idx="0">
                  <c:v>#N/A</c:v>
                </c:pt>
                <c:pt idx="1">
                  <c:v>#N/A</c:v>
                </c:pt>
                <c:pt idx="2">
                  <c:v>2.5380913194461017</c:v>
                </c:pt>
                <c:pt idx="3">
                  <c:v>#N/A</c:v>
                </c:pt>
                <c:pt idx="4">
                  <c:v>1.7480947548956052</c:v>
                </c:pt>
                <c:pt idx="5">
                  <c:v>1.6013034063979936</c:v>
                </c:pt>
                <c:pt idx="6">
                  <c:v>1.6630389124958593</c:v>
                </c:pt>
                <c:pt idx="7">
                  <c:v>1.4596351919301369</c:v>
                </c:pt>
                <c:pt idx="8">
                  <c:v>2.3729231059225033</c:v>
                </c:pt>
                <c:pt idx="9">
                  <c:v>1.7483816031378678</c:v>
                </c:pt>
                <c:pt idx="10">
                  <c:v>2.0278933726450106</c:v>
                </c:pt>
                <c:pt idx="11">
                  <c:v>2.1064219621929814</c:v>
                </c:pt>
                <c:pt idx="12">
                  <c:v>2.7119983166391251</c:v>
                </c:pt>
                <c:pt idx="13">
                  <c:v>2.9697151123927514</c:v>
                </c:pt>
                <c:pt idx="14">
                  <c:v>2.7830372486721973</c:v>
                </c:pt>
                <c:pt idx="15">
                  <c:v>4.1203301048086578</c:v>
                </c:pt>
                <c:pt idx="16">
                  <c:v>#N/A</c:v>
                </c:pt>
                <c:pt idx="17">
                  <c:v>4.5760130421929492</c:v>
                </c:pt>
                <c:pt idx="18">
                  <c:v>3.1935330075091475</c:v>
                </c:pt>
                <c:pt idx="19">
                  <c:v>2.8901804842688223</c:v>
                </c:pt>
                <c:pt idx="20">
                  <c:v>2.303287573481589</c:v>
                </c:pt>
                <c:pt idx="21">
                  <c:v>#N/A</c:v>
                </c:pt>
                <c:pt idx="22">
                  <c:v>#N/A</c:v>
                </c:pt>
                <c:pt idx="23">
                  <c:v>3.844955877475035</c:v>
                </c:pt>
                <c:pt idx="24">
                  <c:v>1.8481287933682902</c:v>
                </c:pt>
                <c:pt idx="25">
                  <c:v>1.8559448456526906</c:v>
                </c:pt>
                <c:pt idx="26">
                  <c:v>2.3400750830037222</c:v>
                </c:pt>
                <c:pt idx="27">
                  <c:v>#N/A</c:v>
                </c:pt>
                <c:pt idx="28">
                  <c:v>#N/A</c:v>
                </c:pt>
                <c:pt idx="29">
                  <c:v>#N/A</c:v>
                </c:pt>
                <c:pt idx="30">
                  <c:v>#N/A</c:v>
                </c:pt>
                <c:pt idx="31">
                  <c:v>2.3458578352103592</c:v>
                </c:pt>
                <c:pt idx="32">
                  <c:v>2.3186319567408371</c:v>
                </c:pt>
                <c:pt idx="33">
                  <c:v>3.8198035642734265</c:v>
                </c:pt>
                <c:pt idx="34">
                  <c:v>2.1042267888730652</c:v>
                </c:pt>
                <c:pt idx="35">
                  <c:v>2.2404225444480592</c:v>
                </c:pt>
                <c:pt idx="36">
                  <c:v>2.806696312550816</c:v>
                </c:pt>
                <c:pt idx="37">
                  <c:v>5.8072858713396949</c:v>
                </c:pt>
                <c:pt idx="38">
                  <c:v>2.1206479361183455</c:v>
                </c:pt>
                <c:pt idx="39">
                  <c:v>2.2825462967983232</c:v>
                </c:pt>
                <c:pt idx="40">
                  <c:v>#N/A</c:v>
                </c:pt>
                <c:pt idx="41">
                  <c:v>#N/A</c:v>
                </c:pt>
                <c:pt idx="42">
                  <c:v>4.8193828973702812</c:v>
                </c:pt>
                <c:pt idx="43">
                  <c:v>3.0478269483304574</c:v>
                </c:pt>
                <c:pt idx="44">
                  <c:v>2.8122560275145272</c:v>
                </c:pt>
                <c:pt idx="45">
                  <c:v>#N/A</c:v>
                </c:pt>
              </c:numCache>
            </c:numRef>
          </c:val>
          <c:smooth val="0"/>
          <c:extLst>
            <c:ext xmlns:c16="http://schemas.microsoft.com/office/drawing/2014/chart" uri="{C3380CC4-5D6E-409C-BE32-E72D297353CC}">
              <c16:uniqueId val="{00000001-0E95-46BC-9F1A-D69D8AE69ED3}"/>
            </c:ext>
          </c:extLst>
        </c:ser>
        <c:ser>
          <c:idx val="2"/>
          <c:order val="2"/>
          <c:tx>
            <c:strRef>
              <c:f>'EMC Only Main Variables'!$GA$1</c:f>
              <c:strCache>
                <c:ptCount val="1"/>
                <c:pt idx="0">
                  <c:v>DOC (mg/L)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Variables'!$GA$2:$GA$91</c:f>
              <c:numCache>
                <c:formatCode>General</c:formatCode>
                <c:ptCount val="90"/>
                <c:pt idx="0">
                  <c:v>4.97</c:v>
                </c:pt>
                <c:pt idx="1">
                  <c:v>4.5599999999999996</c:v>
                </c:pt>
                <c:pt idx="2">
                  <c:v>4.71</c:v>
                </c:pt>
                <c:pt idx="3">
                  <c:v>#N/A</c:v>
                </c:pt>
                <c:pt idx="4">
                  <c:v>4.09</c:v>
                </c:pt>
                <c:pt idx="5">
                  <c:v>3.03</c:v>
                </c:pt>
                <c:pt idx="6">
                  <c:v>2.4700000000000002</c:v>
                </c:pt>
                <c:pt idx="7">
                  <c:v>2.7370000000000001</c:v>
                </c:pt>
                <c:pt idx="8">
                  <c:v>4.1840000000000002</c:v>
                </c:pt>
                <c:pt idx="9">
                  <c:v>3.9079999999999999</c:v>
                </c:pt>
                <c:pt idx="10">
                  <c:v>3.7469999999999999</c:v>
                </c:pt>
                <c:pt idx="11">
                  <c:v>3.7010000000000001</c:v>
                </c:pt>
                <c:pt idx="12">
                  <c:v>3.835</c:v>
                </c:pt>
                <c:pt idx="13">
                  <c:v>3.806</c:v>
                </c:pt>
                <c:pt idx="14">
                  <c:v>3.8130000000000002</c:v>
                </c:pt>
                <c:pt idx="15">
                  <c:v>3.86</c:v>
                </c:pt>
                <c:pt idx="16">
                  <c:v>4.125</c:v>
                </c:pt>
                <c:pt idx="17">
                  <c:v>4.399</c:v>
                </c:pt>
                <c:pt idx="18">
                  <c:v>4.6760000000000002</c:v>
                </c:pt>
                <c:pt idx="19">
                  <c:v>4.383</c:v>
                </c:pt>
                <c:pt idx="20">
                  <c:v>4.4000000000000004</c:v>
                </c:pt>
                <c:pt idx="21">
                  <c:v>3.714</c:v>
                </c:pt>
                <c:pt idx="22">
                  <c:v>3.5074999999999998</c:v>
                </c:pt>
                <c:pt idx="23">
                  <c:v>3.6187999999999998</c:v>
                </c:pt>
                <c:pt idx="24">
                  <c:v>4.2019000000000002</c:v>
                </c:pt>
                <c:pt idx="25">
                  <c:v>3.7768000000000002</c:v>
                </c:pt>
                <c:pt idx="26">
                  <c:v>3.3778000000000001</c:v>
                </c:pt>
                <c:pt idx="27">
                  <c:v>3.1622440437921178</c:v>
                </c:pt>
                <c:pt idx="28">
                  <c:v>#N/A</c:v>
                </c:pt>
                <c:pt idx="29">
                  <c:v>2.9861760788932066</c:v>
                </c:pt>
                <c:pt idx="30">
                  <c:v>#N/A</c:v>
                </c:pt>
                <c:pt idx="31">
                  <c:v>3.3853748197717297</c:v>
                </c:pt>
                <c:pt idx="32">
                  <c:v>3.1838341376322399</c:v>
                </c:pt>
                <c:pt idx="33">
                  <c:v>#N/A</c:v>
                </c:pt>
                <c:pt idx="34">
                  <c:v>3.9813668934418538</c:v>
                </c:pt>
                <c:pt idx="35">
                  <c:v>4.2220017766602709</c:v>
                </c:pt>
                <c:pt idx="36">
                  <c:v>3.907703154</c:v>
                </c:pt>
                <c:pt idx="37">
                  <c:v>#N/A</c:v>
                </c:pt>
                <c:pt idx="38">
                  <c:v>4.2984858099999999</c:v>
                </c:pt>
                <c:pt idx="39">
                  <c:v>4.1053652960000004</c:v>
                </c:pt>
                <c:pt idx="40">
                  <c:v>#N/A</c:v>
                </c:pt>
                <c:pt idx="41">
                  <c:v>#N/A</c:v>
                </c:pt>
                <c:pt idx="42">
                  <c:v>4.6266932299999999</c:v>
                </c:pt>
                <c:pt idx="43">
                  <c:v>4.4874624189999999</c:v>
                </c:pt>
                <c:pt idx="44">
                  <c:v>4.2714075180000002</c:v>
                </c:pt>
                <c:pt idx="45">
                  <c:v>4.5984234519999996</c:v>
                </c:pt>
              </c:numCache>
            </c:numRef>
          </c:val>
          <c:smooth val="0"/>
          <c:extLst>
            <c:ext xmlns:c16="http://schemas.microsoft.com/office/drawing/2014/chart" uri="{C3380CC4-5D6E-409C-BE32-E72D297353CC}">
              <c16:uniqueId val="{00000002-0E95-46BC-9F1A-D69D8AE69ED3}"/>
            </c:ext>
          </c:extLst>
        </c:ser>
        <c:dLbls>
          <c:showLegendKey val="0"/>
          <c:showVal val="0"/>
          <c:showCatName val="0"/>
          <c:showSerName val="0"/>
          <c:showPercent val="0"/>
          <c:showBubbleSize val="0"/>
        </c:dLbls>
        <c:marker val="1"/>
        <c:smooth val="0"/>
        <c:axId val="2080340976"/>
        <c:axId val="1892560016"/>
      </c:lineChart>
      <c:dateAx>
        <c:axId val="208034097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560016"/>
        <c:crosses val="autoZero"/>
        <c:auto val="1"/>
        <c:lblOffset val="100"/>
        <c:baseTimeUnit val="days"/>
      </c:dateAx>
      <c:valAx>
        <c:axId val="189256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0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Nitrogen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Variables'!$ET$1</c:f>
              <c:strCache>
                <c:ptCount val="1"/>
                <c:pt idx="0">
                  <c:v>TN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Variables'!$ET$2:$ET$91</c:f>
              <c:numCache>
                <c:formatCode>0.00</c:formatCode>
                <c:ptCount val="90"/>
                <c:pt idx="0">
                  <c:v>#N/A</c:v>
                </c:pt>
                <c:pt idx="1">
                  <c:v>1.4567490092036037</c:v>
                </c:pt>
                <c:pt idx="2">
                  <c:v>7.6635065130084152</c:v>
                </c:pt>
                <c:pt idx="3">
                  <c:v>7.0174769122718148</c:v>
                </c:pt>
                <c:pt idx="4">
                  <c:v>7.0455585697584544</c:v>
                </c:pt>
                <c:pt idx="5">
                  <c:v>7.2629431444775276</c:v>
                </c:pt>
                <c:pt idx="6">
                  <c:v>7.0451194238260513</c:v>
                </c:pt>
                <c:pt idx="7">
                  <c:v>6.3304132878216031</c:v>
                </c:pt>
                <c:pt idx="8">
                  <c:v>9.4645990310870491</c:v>
                </c:pt>
                <c:pt idx="9">
                  <c:v>7.181545795613224</c:v>
                </c:pt>
                <c:pt idx="10">
                  <c:v>4.8310919912426993</c:v>
                </c:pt>
                <c:pt idx="11">
                  <c:v>4.0979951195512818</c:v>
                </c:pt>
                <c:pt idx="12">
                  <c:v>0.50842093361045293</c:v>
                </c:pt>
                <c:pt idx="13">
                  <c:v>#N/A</c:v>
                </c:pt>
                <c:pt idx="14">
                  <c:v>0.61687494999217474</c:v>
                </c:pt>
                <c:pt idx="15">
                  <c:v>0.79510930633804933</c:v>
                </c:pt>
                <c:pt idx="16">
                  <c:v>#N/A</c:v>
                </c:pt>
                <c:pt idx="17">
                  <c:v>0.50756688299918695</c:v>
                </c:pt>
                <c:pt idx="18">
                  <c:v>0.28427987374820485</c:v>
                </c:pt>
                <c:pt idx="19">
                  <c:v>4.476269820703358</c:v>
                </c:pt>
                <c:pt idx="20">
                  <c:v>2.7688750125929804</c:v>
                </c:pt>
                <c:pt idx="21">
                  <c:v>5.2684109124638416</c:v>
                </c:pt>
                <c:pt idx="22">
                  <c:v>3.7835070584026229</c:v>
                </c:pt>
                <c:pt idx="23">
                  <c:v>5.4004004602337465</c:v>
                </c:pt>
                <c:pt idx="24">
                  <c:v>5.7084764670892438</c:v>
                </c:pt>
                <c:pt idx="25">
                  <c:v>6.2575657668660485</c:v>
                </c:pt>
                <c:pt idx="26">
                  <c:v>4.7282374199667982</c:v>
                </c:pt>
                <c:pt idx="27">
                  <c:v>4.291593859468291</c:v>
                </c:pt>
                <c:pt idx="28">
                  <c:v>3.1431517181678457</c:v>
                </c:pt>
                <c:pt idx="29">
                  <c:v>9.6797422714994337</c:v>
                </c:pt>
                <c:pt idx="30">
                  <c:v>9.7134551101778754</c:v>
                </c:pt>
                <c:pt idx="31">
                  <c:v>5.3453871343205597</c:v>
                </c:pt>
                <c:pt idx="32">
                  <c:v>3.6644419659716227</c:v>
                </c:pt>
                <c:pt idx="33">
                  <c:v>8.4229908736015506</c:v>
                </c:pt>
                <c:pt idx="34">
                  <c:v>9.0936766645497027</c:v>
                </c:pt>
                <c:pt idx="35">
                  <c:v>6.7972990978285468</c:v>
                </c:pt>
                <c:pt idx="36">
                  <c:v>3.3294086256465265</c:v>
                </c:pt>
                <c:pt idx="37">
                  <c:v>#N/A</c:v>
                </c:pt>
                <c:pt idx="38">
                  <c:v>3.6215387232266787</c:v>
                </c:pt>
                <c:pt idx="39">
                  <c:v>#N/A</c:v>
                </c:pt>
                <c:pt idx="40">
                  <c:v>#N/A</c:v>
                </c:pt>
                <c:pt idx="41">
                  <c:v>#N/A</c:v>
                </c:pt>
                <c:pt idx="42">
                  <c:v>3.2297090641355877</c:v>
                </c:pt>
                <c:pt idx="43">
                  <c:v>1.1973427552044873</c:v>
                </c:pt>
                <c:pt idx="44">
                  <c:v>2.017567793331366</c:v>
                </c:pt>
                <c:pt idx="45">
                  <c:v>7.1352891433705441</c:v>
                </c:pt>
              </c:numCache>
            </c:numRef>
          </c:val>
          <c:smooth val="0"/>
          <c:extLst>
            <c:ext xmlns:c16="http://schemas.microsoft.com/office/drawing/2014/chart" uri="{C3380CC4-5D6E-409C-BE32-E72D297353CC}">
              <c16:uniqueId val="{00000000-288B-4EC0-B9AF-3EEEEAB40470}"/>
            </c:ext>
          </c:extLst>
        </c:ser>
        <c:ser>
          <c:idx val="1"/>
          <c:order val="1"/>
          <c:tx>
            <c:strRef>
              <c:f>'EMC Only Main Variables'!$FC$1</c:f>
              <c:strCache>
                <c:ptCount val="1"/>
                <c:pt idx="0">
                  <c:v>TN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Variables'!$FC$2:$FC$91</c:f>
              <c:numCache>
                <c:formatCode>0.00</c:formatCode>
                <c:ptCount val="90"/>
                <c:pt idx="0">
                  <c:v>#N/A</c:v>
                </c:pt>
                <c:pt idx="1">
                  <c:v>#N/A</c:v>
                </c:pt>
                <c:pt idx="2">
                  <c:v>7.8128367420481206</c:v>
                </c:pt>
                <c:pt idx="3">
                  <c:v>7.1704232081396686</c:v>
                </c:pt>
                <c:pt idx="4">
                  <c:v>6.8402812735468288</c:v>
                </c:pt>
                <c:pt idx="5">
                  <c:v>7.3778614638121001</c:v>
                </c:pt>
                <c:pt idx="6">
                  <c:v>#N/A</c:v>
                </c:pt>
                <c:pt idx="7">
                  <c:v>6.5384752265673649</c:v>
                </c:pt>
                <c:pt idx="8">
                  <c:v>9.4519424127145069</c:v>
                </c:pt>
                <c:pt idx="9">
                  <c:v>7.4156283500110467</c:v>
                </c:pt>
                <c:pt idx="10">
                  <c:v>4.8764097651195311</c:v>
                </c:pt>
                <c:pt idx="11">
                  <c:v>3.9411677470667654</c:v>
                </c:pt>
                <c:pt idx="12">
                  <c:v>0.45184841897654304</c:v>
                </c:pt>
                <c:pt idx="13">
                  <c:v>0.50400643575019666</c:v>
                </c:pt>
                <c:pt idx="14">
                  <c:v>0.54825048470517856</c:v>
                </c:pt>
                <c:pt idx="15">
                  <c:v>0.77849375472836202</c:v>
                </c:pt>
                <c:pt idx="16">
                  <c:v>#N/A</c:v>
                </c:pt>
                <c:pt idx="17">
                  <c:v>0.42057165566598881</c:v>
                </c:pt>
                <c:pt idx="18">
                  <c:v>0.24730902552058348</c:v>
                </c:pt>
                <c:pt idx="19">
                  <c:v>4.2907139560345628</c:v>
                </c:pt>
                <c:pt idx="20">
                  <c:v>2.6818248742936075</c:v>
                </c:pt>
                <c:pt idx="21">
                  <c:v>5.0655885886406455</c:v>
                </c:pt>
                <c:pt idx="22">
                  <c:v>3.746214083211111</c:v>
                </c:pt>
                <c:pt idx="23">
                  <c:v>5.425629145061392</c:v>
                </c:pt>
                <c:pt idx="24">
                  <c:v>5.6353255392246142</c:v>
                </c:pt>
                <c:pt idx="25">
                  <c:v>6.2568439645618126</c:v>
                </c:pt>
                <c:pt idx="26">
                  <c:v>4.6588530581486713</c:v>
                </c:pt>
                <c:pt idx="27">
                  <c:v>4.2603947653336087</c:v>
                </c:pt>
                <c:pt idx="28">
                  <c:v>2.8084994811163413</c:v>
                </c:pt>
                <c:pt idx="29">
                  <c:v>#N/A</c:v>
                </c:pt>
                <c:pt idx="30">
                  <c:v>9.5071650526814455</c:v>
                </c:pt>
                <c:pt idx="31">
                  <c:v>5.3286815700183263</c:v>
                </c:pt>
                <c:pt idx="32">
                  <c:v>3.2429236115409195</c:v>
                </c:pt>
                <c:pt idx="33">
                  <c:v>8.4579810843073844</c:v>
                </c:pt>
                <c:pt idx="34">
                  <c:v>8.870994194047519</c:v>
                </c:pt>
                <c:pt idx="35">
                  <c:v>6.2390845019161398</c:v>
                </c:pt>
                <c:pt idx="36">
                  <c:v>3.0682951091856463</c:v>
                </c:pt>
                <c:pt idx="37">
                  <c:v>#N/A</c:v>
                </c:pt>
                <c:pt idx="38">
                  <c:v>3.1391905016742765</c:v>
                </c:pt>
                <c:pt idx="39">
                  <c:v>0.60790492508062466</c:v>
                </c:pt>
                <c:pt idx="40">
                  <c:v>#N/A</c:v>
                </c:pt>
                <c:pt idx="41">
                  <c:v>#N/A</c:v>
                </c:pt>
                <c:pt idx="42">
                  <c:v>3.1075496489879995</c:v>
                </c:pt>
                <c:pt idx="43">
                  <c:v>1.1273580145152371</c:v>
                </c:pt>
                <c:pt idx="44">
                  <c:v>1.8475701671533578</c:v>
                </c:pt>
                <c:pt idx="45">
                  <c:v>6.8012655540993858</c:v>
                </c:pt>
              </c:numCache>
            </c:numRef>
          </c:val>
          <c:smooth val="0"/>
          <c:extLst>
            <c:ext xmlns:c16="http://schemas.microsoft.com/office/drawing/2014/chart" uri="{C3380CC4-5D6E-409C-BE32-E72D297353CC}">
              <c16:uniqueId val="{00000001-288B-4EC0-B9AF-3EEEEAB40470}"/>
            </c:ext>
          </c:extLst>
        </c:ser>
        <c:ser>
          <c:idx val="2"/>
          <c:order val="2"/>
          <c:tx>
            <c:strRef>
              <c:f>'EMC Only Main Variables'!$FV$1</c:f>
              <c:strCache>
                <c:ptCount val="1"/>
                <c:pt idx="0">
                  <c:v>TN (mg/L)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Variables'!$FV$2:$FV$91</c:f>
              <c:numCache>
                <c:formatCode>General</c:formatCode>
                <c:ptCount val="90"/>
                <c:pt idx="0">
                  <c:v>1.2042804225545345</c:v>
                </c:pt>
                <c:pt idx="1">
                  <c:v>1.245438331732748</c:v>
                </c:pt>
                <c:pt idx="2">
                  <c:v>3.2896144875840312</c:v>
                </c:pt>
                <c:pt idx="3">
                  <c:v>5.2103169159006715</c:v>
                </c:pt>
                <c:pt idx="4">
                  <c:v>5.4023871587323367</c:v>
                </c:pt>
                <c:pt idx="5">
                  <c:v>6.2941418575936341</c:v>
                </c:pt>
                <c:pt idx="6">
                  <c:v>5.9374399780491149</c:v>
                </c:pt>
                <c:pt idx="7">
                  <c:v>5.4709836740293598</c:v>
                </c:pt>
                <c:pt idx="8">
                  <c:v>5.2377555219999996</c:v>
                </c:pt>
                <c:pt idx="9">
                  <c:v>6.4999314029999997</c:v>
                </c:pt>
                <c:pt idx="10">
                  <c:v>5.0319659761284132</c:v>
                </c:pt>
                <c:pt idx="11">
                  <c:v>4.5380710659898478</c:v>
                </c:pt>
                <c:pt idx="12">
                  <c:v>2.3155439703663054</c:v>
                </c:pt>
                <c:pt idx="13">
                  <c:v>1.6844560296336946</c:v>
                </c:pt>
                <c:pt idx="14">
                  <c:v>1.0026066675812868</c:v>
                </c:pt>
                <c:pt idx="15">
                  <c:v>0.94361366442584715</c:v>
                </c:pt>
                <c:pt idx="16">
                  <c:v>0.87638907943476474</c:v>
                </c:pt>
                <c:pt idx="17">
                  <c:v>1.5938552188552186</c:v>
                </c:pt>
                <c:pt idx="18">
                  <c:v>1.6078843995510661</c:v>
                </c:pt>
                <c:pt idx="19">
                  <c:v>1.7201178451178452</c:v>
                </c:pt>
                <c:pt idx="20">
                  <c:v>1.9305555555555558</c:v>
                </c:pt>
                <c:pt idx="21">
                  <c:v>#N/A</c:v>
                </c:pt>
                <c:pt idx="22">
                  <c:v>3.5193449999999999</c:v>
                </c:pt>
                <c:pt idx="23">
                  <c:v>4.1988630000000002</c:v>
                </c:pt>
                <c:pt idx="24">
                  <c:v>5.8629870000000004</c:v>
                </c:pt>
                <c:pt idx="25">
                  <c:v>6.0710030000000001</c:v>
                </c:pt>
                <c:pt idx="26">
                  <c:v>5.0725280000000001</c:v>
                </c:pt>
                <c:pt idx="27">
                  <c:v>4.1700470310000002</c:v>
                </c:pt>
                <c:pt idx="28">
                  <c:v>#N/A</c:v>
                </c:pt>
                <c:pt idx="29">
                  <c:v>3.5527630810000002</c:v>
                </c:pt>
                <c:pt idx="30">
                  <c:v>#N/A</c:v>
                </c:pt>
                <c:pt idx="31">
                  <c:v>5.154761905</c:v>
                </c:pt>
                <c:pt idx="32">
                  <c:v>3.4204879479999999</c:v>
                </c:pt>
                <c:pt idx="33">
                  <c:v>#N/A</c:v>
                </c:pt>
                <c:pt idx="34">
                  <c:v>8.3881540270000006</c:v>
                </c:pt>
                <c:pt idx="35">
                  <c:v>7.2150658080000003</c:v>
                </c:pt>
                <c:pt idx="36">
                  <c:v>6.0949313920000003</c:v>
                </c:pt>
                <c:pt idx="37">
                  <c:v>#N/A</c:v>
                </c:pt>
                <c:pt idx="38">
                  <c:v>4.078689443</c:v>
                </c:pt>
                <c:pt idx="39">
                  <c:v>2.7345281429999999</c:v>
                </c:pt>
                <c:pt idx="40">
                  <c:v>#N/A</c:v>
                </c:pt>
                <c:pt idx="41">
                  <c:v>#N/A</c:v>
                </c:pt>
                <c:pt idx="42">
                  <c:v>1.1943433210000001</c:v>
                </c:pt>
                <c:pt idx="43">
                  <c:v>1.2153458420000001</c:v>
                </c:pt>
                <c:pt idx="44">
                  <c:v>1.0935312239999999</c:v>
                </c:pt>
                <c:pt idx="45">
                  <c:v>1.6704004480000001</c:v>
                </c:pt>
              </c:numCache>
            </c:numRef>
          </c:val>
          <c:smooth val="0"/>
          <c:extLst>
            <c:ext xmlns:c16="http://schemas.microsoft.com/office/drawing/2014/chart" uri="{C3380CC4-5D6E-409C-BE32-E72D297353CC}">
              <c16:uniqueId val="{00000002-288B-4EC0-B9AF-3EEEEAB40470}"/>
            </c:ext>
          </c:extLst>
        </c:ser>
        <c:dLbls>
          <c:showLegendKey val="0"/>
          <c:showVal val="0"/>
          <c:showCatName val="0"/>
          <c:showSerName val="0"/>
          <c:showPercent val="0"/>
          <c:showBubbleSize val="0"/>
        </c:dLbls>
        <c:marker val="1"/>
        <c:smooth val="0"/>
        <c:axId val="34945824"/>
        <c:axId val="93141280"/>
      </c:lineChart>
      <c:dateAx>
        <c:axId val="349458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41280"/>
        <c:crosses val="autoZero"/>
        <c:auto val="1"/>
        <c:lblOffset val="100"/>
        <c:baseTimeUnit val="days"/>
      </c:dateAx>
      <c:valAx>
        <c:axId val="93141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4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Phosphorus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Variables'!$EU$1</c:f>
              <c:strCache>
                <c:ptCount val="1"/>
                <c:pt idx="0">
                  <c:v>TP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Variables'!$EU$2:$EU$91</c:f>
              <c:numCache>
                <c:formatCode>0.00</c:formatCode>
                <c:ptCount val="90"/>
                <c:pt idx="0">
                  <c:v>#N/A</c:v>
                </c:pt>
                <c:pt idx="1">
                  <c:v>4.0147817193373916E-2</c:v>
                </c:pt>
                <c:pt idx="2">
                  <c:v>7.9370856845885102E-2</c:v>
                </c:pt>
                <c:pt idx="3">
                  <c:v>0.27953656561128642</c:v>
                </c:pt>
                <c:pt idx="4">
                  <c:v>3.4786348731468734E-2</c:v>
                </c:pt>
                <c:pt idx="5">
                  <c:v>2.2169508127668054E-2</c:v>
                </c:pt>
                <c:pt idx="6">
                  <c:v>1.2507316136622211E-2</c:v>
                </c:pt>
                <c:pt idx="7">
                  <c:v>2.5008612507500888E-2</c:v>
                </c:pt>
                <c:pt idx="8">
                  <c:v>5.9913978471474193E-2</c:v>
                </c:pt>
                <c:pt idx="9">
                  <c:v>2.732830304956798E-2</c:v>
                </c:pt>
                <c:pt idx="10">
                  <c:v>4.0910513445097274E-2</c:v>
                </c:pt>
                <c:pt idx="11">
                  <c:v>2.9129458048816677E-2</c:v>
                </c:pt>
                <c:pt idx="12">
                  <c:v>5.980373624471106E-2</c:v>
                </c:pt>
                <c:pt idx="13">
                  <c:v>#N/A</c:v>
                </c:pt>
                <c:pt idx="14">
                  <c:v>8.4934660223714681E-2</c:v>
                </c:pt>
                <c:pt idx="15">
                  <c:v>8.6245215726486607E-2</c:v>
                </c:pt>
                <c:pt idx="16">
                  <c:v>#N/A</c:v>
                </c:pt>
                <c:pt idx="17">
                  <c:v>6.5050994122727065E-2</c:v>
                </c:pt>
                <c:pt idx="18">
                  <c:v>4.1487088363067227E-2</c:v>
                </c:pt>
                <c:pt idx="19">
                  <c:v>7.7507855409496854E-2</c:v>
                </c:pt>
                <c:pt idx="20">
                  <c:v>3.1123355778911684E-2</c:v>
                </c:pt>
                <c:pt idx="21">
                  <c:v>3.7635926173378888E-2</c:v>
                </c:pt>
                <c:pt idx="22">
                  <c:v>2.789662821664286E-2</c:v>
                </c:pt>
                <c:pt idx="23">
                  <c:v>0.3368860156481096</c:v>
                </c:pt>
                <c:pt idx="24">
                  <c:v>3.3149102322856644E-2</c:v>
                </c:pt>
                <c:pt idx="25">
                  <c:v>2.9685254921421822E-2</c:v>
                </c:pt>
                <c:pt idx="26">
                  <c:v>2.1909712230992473E-2</c:v>
                </c:pt>
                <c:pt idx="27">
                  <c:v>2.3411376646097343E-2</c:v>
                </c:pt>
                <c:pt idx="28">
                  <c:v>#N/A</c:v>
                </c:pt>
                <c:pt idx="29">
                  <c:v>0.17919835783465365</c:v>
                </c:pt>
                <c:pt idx="30">
                  <c:v>#N/A</c:v>
                </c:pt>
                <c:pt idx="31">
                  <c:v>2.2293870583207528E-2</c:v>
                </c:pt>
                <c:pt idx="32">
                  <c:v>2.2668673397643477E-2</c:v>
                </c:pt>
                <c:pt idx="33">
                  <c:v>#N/A</c:v>
                </c:pt>
                <c:pt idx="34">
                  <c:v>5.2637869210385428E-2</c:v>
                </c:pt>
                <c:pt idx="35">
                  <c:v>7.3267444068474866E-2</c:v>
                </c:pt>
                <c:pt idx="36">
                  <c:v>5.8077059690509157E-2</c:v>
                </c:pt>
                <c:pt idx="37">
                  <c:v>#N/A</c:v>
                </c:pt>
                <c:pt idx="38">
                  <c:v>4.8822296413918345E-2</c:v>
                </c:pt>
                <c:pt idx="39">
                  <c:v>#N/A</c:v>
                </c:pt>
                <c:pt idx="40">
                  <c:v>#N/A</c:v>
                </c:pt>
                <c:pt idx="41">
                  <c:v>#N/A</c:v>
                </c:pt>
                <c:pt idx="42">
                  <c:v>0.11188330082714125</c:v>
                </c:pt>
                <c:pt idx="43">
                  <c:v>2.6976281968682271E-2</c:v>
                </c:pt>
                <c:pt idx="44">
                  <c:v>2.9215784989687459E-2</c:v>
                </c:pt>
                <c:pt idx="45">
                  <c:v>0.16469030982224039</c:v>
                </c:pt>
              </c:numCache>
            </c:numRef>
          </c:val>
          <c:smooth val="0"/>
          <c:extLst>
            <c:ext xmlns:c16="http://schemas.microsoft.com/office/drawing/2014/chart" uri="{C3380CC4-5D6E-409C-BE32-E72D297353CC}">
              <c16:uniqueId val="{00000000-303D-41D1-833B-6D5B309AD3BC}"/>
            </c:ext>
          </c:extLst>
        </c:ser>
        <c:ser>
          <c:idx val="1"/>
          <c:order val="1"/>
          <c:tx>
            <c:strRef>
              <c:f>'EMC Only Main Variables'!$FD$1</c:f>
              <c:strCache>
                <c:ptCount val="1"/>
                <c:pt idx="0">
                  <c:v>TP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Variables'!$FD$2:$FD$91</c:f>
              <c:numCache>
                <c:formatCode>0.00</c:formatCode>
                <c:ptCount val="90"/>
                <c:pt idx="0">
                  <c:v>#N/A</c:v>
                </c:pt>
                <c:pt idx="1">
                  <c:v>#N/A</c:v>
                </c:pt>
                <c:pt idx="2">
                  <c:v>7.0147097400987402E-2</c:v>
                </c:pt>
                <c:pt idx="3">
                  <c:v>0.29426362177462823</c:v>
                </c:pt>
                <c:pt idx="4">
                  <c:v>3.3430948271013818E-2</c:v>
                </c:pt>
                <c:pt idx="5">
                  <c:v>2.4277173214093808E-2</c:v>
                </c:pt>
                <c:pt idx="6">
                  <c:v>#N/A</c:v>
                </c:pt>
                <c:pt idx="7">
                  <c:v>2.2814361921323238E-2</c:v>
                </c:pt>
                <c:pt idx="8">
                  <c:v>8.5794578988928005E-2</c:v>
                </c:pt>
                <c:pt idx="9">
                  <c:v>2.5254693699884992E-2</c:v>
                </c:pt>
                <c:pt idx="10">
                  <c:v>3.6285856481676156E-2</c:v>
                </c:pt>
                <c:pt idx="11">
                  <c:v>2.875611222430555E-2</c:v>
                </c:pt>
                <c:pt idx="12">
                  <c:v>5.3154628292488196E-2</c:v>
                </c:pt>
                <c:pt idx="13">
                  <c:v>7.0941657131164848E-2</c:v>
                </c:pt>
                <c:pt idx="14">
                  <c:v>7.4337760794507879E-2</c:v>
                </c:pt>
                <c:pt idx="15">
                  <c:v>8.7519455927447476E-2</c:v>
                </c:pt>
                <c:pt idx="16">
                  <c:v>#N/A</c:v>
                </c:pt>
                <c:pt idx="17">
                  <c:v>5.8277522440241612E-2</c:v>
                </c:pt>
                <c:pt idx="18">
                  <c:v>3.9844586044179599E-2</c:v>
                </c:pt>
                <c:pt idx="19">
                  <c:v>7.6738475666498343E-2</c:v>
                </c:pt>
                <c:pt idx="20">
                  <c:v>3.0564000346241026E-2</c:v>
                </c:pt>
                <c:pt idx="21">
                  <c:v>3.692854561003913E-2</c:v>
                </c:pt>
                <c:pt idx="22">
                  <c:v>2.8219781803678807E-2</c:v>
                </c:pt>
                <c:pt idx="23">
                  <c:v>0.27342632181028115</c:v>
                </c:pt>
                <c:pt idx="24">
                  <c:v>3.1003326603477842E-2</c:v>
                </c:pt>
                <c:pt idx="25">
                  <c:v>2.7987091035109074E-2</c:v>
                </c:pt>
                <c:pt idx="26">
                  <c:v>2.1818826121751535E-2</c:v>
                </c:pt>
                <c:pt idx="27">
                  <c:v>2.3220385221735747E-2</c:v>
                </c:pt>
                <c:pt idx="28">
                  <c:v>#N/A</c:v>
                </c:pt>
                <c:pt idx="29">
                  <c:v>#N/A</c:v>
                </c:pt>
                <c:pt idx="30">
                  <c:v>#N/A</c:v>
                </c:pt>
                <c:pt idx="31">
                  <c:v>2.0974063616525648E-2</c:v>
                </c:pt>
                <c:pt idx="32">
                  <c:v>2.03606918325627E-2</c:v>
                </c:pt>
                <c:pt idx="33">
                  <c:v>#N/A</c:v>
                </c:pt>
                <c:pt idx="34">
                  <c:v>5.1024943009001296E-2</c:v>
                </c:pt>
                <c:pt idx="35">
                  <c:v>5.6389951323246666E-2</c:v>
                </c:pt>
                <c:pt idx="36">
                  <c:v>4.9732485861231218E-2</c:v>
                </c:pt>
                <c:pt idx="37">
                  <c:v>#N/A</c:v>
                </c:pt>
                <c:pt idx="38">
                  <c:v>3.5505426108087525E-2</c:v>
                </c:pt>
                <c:pt idx="39">
                  <c:v>3.6850200412276601E-2</c:v>
                </c:pt>
                <c:pt idx="40">
                  <c:v>#N/A</c:v>
                </c:pt>
                <c:pt idx="41">
                  <c:v>#N/A</c:v>
                </c:pt>
                <c:pt idx="42">
                  <c:v>0.11185082637044622</c:v>
                </c:pt>
                <c:pt idx="43">
                  <c:v>2.6633402758911857E-2</c:v>
                </c:pt>
                <c:pt idx="44">
                  <c:v>2.4981378558328108E-2</c:v>
                </c:pt>
                <c:pt idx="45">
                  <c:v>0.1645342789051458</c:v>
                </c:pt>
              </c:numCache>
            </c:numRef>
          </c:val>
          <c:smooth val="0"/>
          <c:extLst>
            <c:ext xmlns:c16="http://schemas.microsoft.com/office/drawing/2014/chart" uri="{C3380CC4-5D6E-409C-BE32-E72D297353CC}">
              <c16:uniqueId val="{00000001-303D-41D1-833B-6D5B309AD3BC}"/>
            </c:ext>
          </c:extLst>
        </c:ser>
        <c:ser>
          <c:idx val="2"/>
          <c:order val="2"/>
          <c:tx>
            <c:strRef>
              <c:f>'EMC Only Main Variables'!$FW$1</c:f>
              <c:strCache>
                <c:ptCount val="1"/>
                <c:pt idx="0">
                  <c:v>TP (mg/L)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Variables'!$FW$2:$FW$91</c:f>
              <c:numCache>
                <c:formatCode>0.00</c:formatCode>
                <c:ptCount val="90"/>
                <c:pt idx="0">
                  <c:v>4.0849321000000001E-2</c:v>
                </c:pt>
                <c:pt idx="1">
                  <c:v>3.6430265000000003E-2</c:v>
                </c:pt>
                <c:pt idx="2">
                  <c:v>0.123194654</c:v>
                </c:pt>
                <c:pt idx="3">
                  <c:v>0.29672343200000001</c:v>
                </c:pt>
                <c:pt idx="4">
                  <c:v>0.25899978400000001</c:v>
                </c:pt>
                <c:pt idx="5">
                  <c:v>0.10918301399999999</c:v>
                </c:pt>
                <c:pt idx="6">
                  <c:v>6.0142271999999997E-2</c:v>
                </c:pt>
                <c:pt idx="7">
                  <c:v>0.123194654</c:v>
                </c:pt>
                <c:pt idx="8">
                  <c:v>0.13073938299999999</c:v>
                </c:pt>
                <c:pt idx="9">
                  <c:v>0.11457210605733996</c:v>
                </c:pt>
                <c:pt idx="10">
                  <c:v>4.5591722353955595E-2</c:v>
                </c:pt>
                <c:pt idx="11">
                  <c:v>4.6669540849320977E-2</c:v>
                </c:pt>
                <c:pt idx="12">
                  <c:v>4.1819357620176766E-2</c:v>
                </c:pt>
                <c:pt idx="13">
                  <c:v>5.2058633326147873E-2</c:v>
                </c:pt>
                <c:pt idx="14">
                  <c:v>5.0010778184953655E-2</c:v>
                </c:pt>
                <c:pt idx="15">
                  <c:v>6.617805561543437E-2</c:v>
                </c:pt>
                <c:pt idx="16">
                  <c:v>8.9674498814399664E-2</c:v>
                </c:pt>
                <c:pt idx="17">
                  <c:v>8.3066032518526706E-2</c:v>
                </c:pt>
                <c:pt idx="18">
                  <c:v>0.1006525826789072</c:v>
                </c:pt>
                <c:pt idx="19">
                  <c:v>8.4172104855657556E-2</c:v>
                </c:pt>
                <c:pt idx="20">
                  <c:v>8.5388784426501496E-2</c:v>
                </c:pt>
                <c:pt idx="21">
                  <c:v>0.100464</c:v>
                </c:pt>
                <c:pt idx="22">
                  <c:v>5.3491999999999998E-2</c:v>
                </c:pt>
                <c:pt idx="23">
                  <c:v>0.182029</c:v>
                </c:pt>
                <c:pt idx="24">
                  <c:v>0.16434599999999999</c:v>
                </c:pt>
                <c:pt idx="25">
                  <c:v>0.114611</c:v>
                </c:pt>
                <c:pt idx="26">
                  <c:v>4.8739999999999999E-2</c:v>
                </c:pt>
                <c:pt idx="27">
                  <c:v>7.1176000000000003E-2</c:v>
                </c:pt>
                <c:pt idx="28" formatCode="General">
                  <c:v>#N/A</c:v>
                </c:pt>
                <c:pt idx="29">
                  <c:v>9.5601000000000005E-2</c:v>
                </c:pt>
                <c:pt idx="30" formatCode="General">
                  <c:v>#N/A</c:v>
                </c:pt>
                <c:pt idx="31">
                  <c:v>0.25647799999999998</c:v>
                </c:pt>
                <c:pt idx="32">
                  <c:v>3.4071999999999998E-2</c:v>
                </c:pt>
                <c:pt idx="33" formatCode="General">
                  <c:v>#N/A</c:v>
                </c:pt>
                <c:pt idx="34">
                  <c:v>0.147315</c:v>
                </c:pt>
                <c:pt idx="35">
                  <c:v>4.8703074999999998E-2</c:v>
                </c:pt>
                <c:pt idx="36">
                  <c:v>5.0235307E-2</c:v>
                </c:pt>
                <c:pt idx="37" formatCode="General">
                  <c:v>#N/A</c:v>
                </c:pt>
                <c:pt idx="38">
                  <c:v>0.11852905800000001</c:v>
                </c:pt>
                <c:pt idx="39">
                  <c:v>7.5954909000000001E-2</c:v>
                </c:pt>
                <c:pt idx="40" formatCode="General">
                  <c:v>#N/A</c:v>
                </c:pt>
                <c:pt idx="41" formatCode="General">
                  <c:v>#N/A</c:v>
                </c:pt>
                <c:pt idx="42">
                  <c:v>0.113056802</c:v>
                </c:pt>
                <c:pt idx="43">
                  <c:v>8.5586078999999995E-2</c:v>
                </c:pt>
                <c:pt idx="44">
                  <c:v>6.6980409000000005E-2</c:v>
                </c:pt>
                <c:pt idx="45">
                  <c:v>0.15464594500000001</c:v>
                </c:pt>
              </c:numCache>
            </c:numRef>
          </c:val>
          <c:smooth val="0"/>
          <c:extLst>
            <c:ext xmlns:c16="http://schemas.microsoft.com/office/drawing/2014/chart" uri="{C3380CC4-5D6E-409C-BE32-E72D297353CC}">
              <c16:uniqueId val="{00000002-303D-41D1-833B-6D5B309AD3BC}"/>
            </c:ext>
          </c:extLst>
        </c:ser>
        <c:dLbls>
          <c:showLegendKey val="0"/>
          <c:showVal val="0"/>
          <c:showCatName val="0"/>
          <c:showSerName val="0"/>
          <c:showPercent val="0"/>
          <c:showBubbleSize val="0"/>
        </c:dLbls>
        <c:marker val="1"/>
        <c:smooth val="0"/>
        <c:axId val="84428016"/>
        <c:axId val="93174976"/>
      </c:lineChart>
      <c:dateAx>
        <c:axId val="8442801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4976"/>
        <c:crosses val="autoZero"/>
        <c:auto val="1"/>
        <c:lblOffset val="100"/>
        <c:baseTimeUnit val="days"/>
      </c:dateAx>
      <c:valAx>
        <c:axId val="93174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8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Suspended Sediment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Variables'!$EX$1</c:f>
              <c:strCache>
                <c:ptCount val="1"/>
                <c:pt idx="0">
                  <c:v>TSS (mg/L) Upstream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Variables'!$EX$2:$EX$91</c:f>
              <c:numCache>
                <c:formatCode>0.00</c:formatCode>
                <c:ptCount val="90"/>
                <c:pt idx="0">
                  <c:v>#N/A</c:v>
                </c:pt>
                <c:pt idx="1">
                  <c:v>1.7287020375044106</c:v>
                </c:pt>
                <c:pt idx="2">
                  <c:v>14.552200483312124</c:v>
                </c:pt>
                <c:pt idx="3">
                  <c:v>44.35187348408504</c:v>
                </c:pt>
                <c:pt idx="4">
                  <c:v>2.938136311254441</c:v>
                </c:pt>
                <c:pt idx="5">
                  <c:v>3.8331638117641349</c:v>
                </c:pt>
                <c:pt idx="6">
                  <c:v>3.1127548706674979</c:v>
                </c:pt>
                <c:pt idx="7">
                  <c:v>5.682758493714962</c:v>
                </c:pt>
                <c:pt idx="8">
                  <c:v>9.2172871816162871</c:v>
                </c:pt>
                <c:pt idx="9">
                  <c:v>7.9493805500760795</c:v>
                </c:pt>
                <c:pt idx="10">
                  <c:v>13.502020717751444</c:v>
                </c:pt>
                <c:pt idx="11">
                  <c:v>8.8309540777270694</c:v>
                </c:pt>
                <c:pt idx="12">
                  <c:v>7.7612642885634591</c:v>
                </c:pt>
                <c:pt idx="13">
                  <c:v>#N/A</c:v>
                </c:pt>
                <c:pt idx="14">
                  <c:v>20.101011630525804</c:v>
                </c:pt>
                <c:pt idx="15">
                  <c:v>11.510446943523407</c:v>
                </c:pt>
                <c:pt idx="16">
                  <c:v>#N/A</c:v>
                </c:pt>
                <c:pt idx="17">
                  <c:v>1.5136896536784976</c:v>
                </c:pt>
                <c:pt idx="18">
                  <c:v>1.3359923477265983</c:v>
                </c:pt>
                <c:pt idx="19">
                  <c:v>1.8817800232844366</c:v>
                </c:pt>
                <c:pt idx="20">
                  <c:v>1.1635283544585986</c:v>
                </c:pt>
                <c:pt idx="21">
                  <c:v>1.4445701007539218</c:v>
                </c:pt>
                <c:pt idx="22">
                  <c:v>1.493165132683415</c:v>
                </c:pt>
                <c:pt idx="23">
                  <c:v>108.92332099046025</c:v>
                </c:pt>
                <c:pt idx="24">
                  <c:v>3.7597121711018575</c:v>
                </c:pt>
                <c:pt idx="25">
                  <c:v>4.3793934792800098</c:v>
                </c:pt>
                <c:pt idx="26">
                  <c:v>2.9968948420578023</c:v>
                </c:pt>
                <c:pt idx="27">
                  <c:v>2.0926392946155858</c:v>
                </c:pt>
                <c:pt idx="28">
                  <c:v>#N/A</c:v>
                </c:pt>
                <c:pt idx="29">
                  <c:v>37.686908396111356</c:v>
                </c:pt>
                <c:pt idx="30">
                  <c:v>#N/A</c:v>
                </c:pt>
                <c:pt idx="31">
                  <c:v>3.6714111321097018</c:v>
                </c:pt>
                <c:pt idx="32">
                  <c:v>#N/A</c:v>
                </c:pt>
                <c:pt idx="33">
                  <c:v>#N/A</c:v>
                </c:pt>
                <c:pt idx="34">
                  <c:v>5.453737509433279</c:v>
                </c:pt>
                <c:pt idx="35">
                  <c:v>7.6876027581245268</c:v>
                </c:pt>
                <c:pt idx="36">
                  <c:v>#N/A</c:v>
                </c:pt>
                <c:pt idx="37">
                  <c:v>#N/A</c:v>
                </c:pt>
                <c:pt idx="38">
                  <c:v>4.7181168885003313</c:v>
                </c:pt>
                <c:pt idx="39">
                  <c:v>#N/A</c:v>
                </c:pt>
                <c:pt idx="40">
                  <c:v>#N/A</c:v>
                </c:pt>
                <c:pt idx="41">
                  <c:v>#N/A</c:v>
                </c:pt>
                <c:pt idx="42">
                  <c:v>7.3140046091697277</c:v>
                </c:pt>
                <c:pt idx="43">
                  <c:v>1.0619657868294987</c:v>
                </c:pt>
                <c:pt idx="44">
                  <c:v>0.6422599104849257</c:v>
                </c:pt>
                <c:pt idx="45">
                  <c:v>15.50650505963026</c:v>
                </c:pt>
              </c:numCache>
            </c:numRef>
          </c:val>
          <c:smooth val="0"/>
          <c:extLst>
            <c:ext xmlns:c16="http://schemas.microsoft.com/office/drawing/2014/chart" uri="{C3380CC4-5D6E-409C-BE32-E72D297353CC}">
              <c16:uniqueId val="{00000000-0203-4065-A56C-E4BF835C4D3C}"/>
            </c:ext>
          </c:extLst>
        </c:ser>
        <c:ser>
          <c:idx val="1"/>
          <c:order val="1"/>
          <c:tx>
            <c:strRef>
              <c:f>'EMC Only Main Variables'!$FG$1</c:f>
              <c:strCache>
                <c:ptCount val="1"/>
                <c:pt idx="0">
                  <c:v>TSS (mg/L) Downstream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Variables'!$FG$2:$FG$91</c:f>
              <c:numCache>
                <c:formatCode>0.00</c:formatCode>
                <c:ptCount val="90"/>
                <c:pt idx="0">
                  <c:v>#N/A</c:v>
                </c:pt>
                <c:pt idx="1">
                  <c:v>#N/A</c:v>
                </c:pt>
                <c:pt idx="2">
                  <c:v>6.7317087090709347</c:v>
                </c:pt>
                <c:pt idx="3">
                  <c:v>49.62881874787864</c:v>
                </c:pt>
                <c:pt idx="4">
                  <c:v>2.7107137326613957</c:v>
                </c:pt>
                <c:pt idx="5">
                  <c:v>5.0079459260657444</c:v>
                </c:pt>
                <c:pt idx="6">
                  <c:v>3.0069979436180478</c:v>
                </c:pt>
                <c:pt idx="7">
                  <c:v>4.8959620991281074</c:v>
                </c:pt>
                <c:pt idx="8">
                  <c:v>8.8778836755355286</c:v>
                </c:pt>
                <c:pt idx="9">
                  <c:v>7.7535473943520019</c:v>
                </c:pt>
                <c:pt idx="10">
                  <c:v>10.50626522970571</c:v>
                </c:pt>
                <c:pt idx="11">
                  <c:v>7.3562636293400026</c:v>
                </c:pt>
                <c:pt idx="12">
                  <c:v>7.9417758938748984</c:v>
                </c:pt>
                <c:pt idx="13">
                  <c:v>15.350699973498585</c:v>
                </c:pt>
                <c:pt idx="14">
                  <c:v>16.658999574928494</c:v>
                </c:pt>
                <c:pt idx="15">
                  <c:v>13.081864682005225</c:v>
                </c:pt>
                <c:pt idx="16">
                  <c:v>#N/A</c:v>
                </c:pt>
                <c:pt idx="17">
                  <c:v>1.2640322870010039</c:v>
                </c:pt>
                <c:pt idx="18">
                  <c:v>1.1530165573887696</c:v>
                </c:pt>
                <c:pt idx="19">
                  <c:v>2.2396024169636761</c:v>
                </c:pt>
                <c:pt idx="20">
                  <c:v>1.2229212986566189</c:v>
                </c:pt>
                <c:pt idx="21">
                  <c:v>3.1826635078512857</c:v>
                </c:pt>
                <c:pt idx="22">
                  <c:v>2.3056683673978404</c:v>
                </c:pt>
                <c:pt idx="23">
                  <c:v>70.50563188612503</c:v>
                </c:pt>
                <c:pt idx="24">
                  <c:v>3.9007883109347228</c:v>
                </c:pt>
                <c:pt idx="25">
                  <c:v>4.2041117641012908</c:v>
                </c:pt>
                <c:pt idx="26">
                  <c:v>2.5363168935837184</c:v>
                </c:pt>
                <c:pt idx="27">
                  <c:v>#N/A</c:v>
                </c:pt>
                <c:pt idx="28">
                  <c:v>#N/A</c:v>
                </c:pt>
                <c:pt idx="29">
                  <c:v>#N/A</c:v>
                </c:pt>
                <c:pt idx="30">
                  <c:v>#N/A</c:v>
                </c:pt>
                <c:pt idx="31">
                  <c:v>3.4113751264311993</c:v>
                </c:pt>
                <c:pt idx="32">
                  <c:v>#N/A</c:v>
                </c:pt>
                <c:pt idx="33">
                  <c:v>#N/A</c:v>
                </c:pt>
                <c:pt idx="34">
                  <c:v>5.0665118753614573</c:v>
                </c:pt>
                <c:pt idx="35">
                  <c:v>5.2449361989202092</c:v>
                </c:pt>
                <c:pt idx="36">
                  <c:v>#N/A</c:v>
                </c:pt>
                <c:pt idx="37">
                  <c:v>#N/A</c:v>
                </c:pt>
                <c:pt idx="38">
                  <c:v>3.2188619421512197</c:v>
                </c:pt>
                <c:pt idx="39">
                  <c:v>3.9529615017547575</c:v>
                </c:pt>
                <c:pt idx="40">
                  <c:v>#N/A</c:v>
                </c:pt>
                <c:pt idx="41">
                  <c:v>#N/A</c:v>
                </c:pt>
                <c:pt idx="42">
                  <c:v>7.3135885906553471</c:v>
                </c:pt>
                <c:pt idx="43">
                  <c:v>1.9839415715141653</c:v>
                </c:pt>
                <c:pt idx="44">
                  <c:v>#N/A</c:v>
                </c:pt>
                <c:pt idx="45">
                  <c:v>#N/A</c:v>
                </c:pt>
              </c:numCache>
            </c:numRef>
          </c:val>
          <c:smooth val="0"/>
          <c:extLst>
            <c:ext xmlns:c16="http://schemas.microsoft.com/office/drawing/2014/chart" uri="{C3380CC4-5D6E-409C-BE32-E72D297353CC}">
              <c16:uniqueId val="{00000001-0203-4065-A56C-E4BF835C4D3C}"/>
            </c:ext>
          </c:extLst>
        </c:ser>
        <c:ser>
          <c:idx val="2"/>
          <c:order val="2"/>
          <c:tx>
            <c:strRef>
              <c:f>'EMC Only Main Variables'!$FZ$1</c:f>
              <c:strCache>
                <c:ptCount val="1"/>
                <c:pt idx="0">
                  <c:v>TSS (mg/L) Lake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Variables'!$ER$2:$ER$91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Variables'!$FZ$2:$FZ$91</c:f>
              <c:numCache>
                <c:formatCode>General</c:formatCode>
                <c:ptCount val="90"/>
                <c:pt idx="0">
                  <c:v>4.7616666670000001</c:v>
                </c:pt>
                <c:pt idx="1">
                  <c:v>5.7306666670000004</c:v>
                </c:pt>
                <c:pt idx="2">
                  <c:v>14.02736842</c:v>
                </c:pt>
                <c:pt idx="3">
                  <c:v>59.756363639999996</c:v>
                </c:pt>
                <c:pt idx="4">
                  <c:v>60.371875000000003</c:v>
                </c:pt>
                <c:pt idx="5">
                  <c:v>10.3925</c:v>
                </c:pt>
                <c:pt idx="6">
                  <c:v>5.4034482759999998</c:v>
                </c:pt>
                <c:pt idx="7">
                  <c:v>32.077027030000004</c:v>
                </c:pt>
                <c:pt idx="8">
                  <c:v>14.683999999999999</c:v>
                </c:pt>
                <c:pt idx="9">
                  <c:v>16.724</c:v>
                </c:pt>
                <c:pt idx="10">
                  <c:v>7.9690000000000003</c:v>
                </c:pt>
                <c:pt idx="11">
                  <c:v>10.48948949</c:v>
                </c:pt>
                <c:pt idx="12">
                  <c:v>9.9489795920000006</c:v>
                </c:pt>
                <c:pt idx="13">
                  <c:v>7.9373333329999998</c:v>
                </c:pt>
                <c:pt idx="14">
                  <c:v>6.8336134450000001</c:v>
                </c:pt>
                <c:pt idx="15">
                  <c:v>11.646000000000001</c:v>
                </c:pt>
                <c:pt idx="16">
                  <c:v>13.03516484</c:v>
                </c:pt>
                <c:pt idx="17">
                  <c:v>14.25</c:v>
                </c:pt>
                <c:pt idx="18">
                  <c:v>32.607999999999997</c:v>
                </c:pt>
                <c:pt idx="19">
                  <c:v>16.044</c:v>
                </c:pt>
                <c:pt idx="20">
                  <c:v>29.2040404</c:v>
                </c:pt>
                <c:pt idx="21">
                  <c:v>8.8402061859999996</c:v>
                </c:pt>
                <c:pt idx="22">
                  <c:v>12.14619289</c:v>
                </c:pt>
                <c:pt idx="23">
                  <c:v>3.501730104</c:v>
                </c:pt>
                <c:pt idx="24">
                  <c:v>12.986206900000001</c:v>
                </c:pt>
                <c:pt idx="25">
                  <c:v>8.0492307689999993</c:v>
                </c:pt>
                <c:pt idx="26">
                  <c:v>11.823188405797103</c:v>
                </c:pt>
                <c:pt idx="27">
                  <c:v>16.572972972972963</c:v>
                </c:pt>
                <c:pt idx="28">
                  <c:v>#N/A</c:v>
                </c:pt>
                <c:pt idx="29">
                  <c:v>25.787804878048764</c:v>
                </c:pt>
                <c:pt idx="30">
                  <c:v>#N/A</c:v>
                </c:pt>
                <c:pt idx="32">
                  <c:v>5.8889795918367334</c:v>
                </c:pt>
                <c:pt idx="33">
                  <c:v>#N/A</c:v>
                </c:pt>
                <c:pt idx="34">
                  <c:v>11.98750000000001</c:v>
                </c:pt>
                <c:pt idx="35">
                  <c:v>5.9320754716981234</c:v>
                </c:pt>
                <c:pt idx="36">
                  <c:v>8.94545454545454</c:v>
                </c:pt>
                <c:pt idx="37">
                  <c:v>#N/A</c:v>
                </c:pt>
                <c:pt idx="38">
                  <c:v>9.5958762886597864</c:v>
                </c:pt>
                <c:pt idx="39">
                  <c:v>13.039694656488544</c:v>
                </c:pt>
                <c:pt idx="40">
                  <c:v>#N/A</c:v>
                </c:pt>
                <c:pt idx="41">
                  <c:v>#N/A</c:v>
                </c:pt>
                <c:pt idx="42">
                  <c:v>19.602173913043469</c:v>
                </c:pt>
                <c:pt idx="43">
                  <c:v>12.732467532467535</c:v>
                </c:pt>
                <c:pt idx="44">
                  <c:v>8.6659793814433055</c:v>
                </c:pt>
                <c:pt idx="45">
                  <c:v>30.630508474576274</c:v>
                </c:pt>
              </c:numCache>
            </c:numRef>
          </c:val>
          <c:smooth val="0"/>
          <c:extLst>
            <c:ext xmlns:c16="http://schemas.microsoft.com/office/drawing/2014/chart" uri="{C3380CC4-5D6E-409C-BE32-E72D297353CC}">
              <c16:uniqueId val="{00000002-0203-4065-A56C-E4BF835C4D3C}"/>
            </c:ext>
          </c:extLst>
        </c:ser>
        <c:dLbls>
          <c:showLegendKey val="0"/>
          <c:showVal val="0"/>
          <c:showCatName val="0"/>
          <c:showSerName val="0"/>
          <c:showPercent val="0"/>
          <c:showBubbleSize val="0"/>
        </c:dLbls>
        <c:marker val="1"/>
        <c:smooth val="0"/>
        <c:axId val="98973312"/>
        <c:axId val="266812800"/>
      </c:lineChart>
      <c:dateAx>
        <c:axId val="989733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812800"/>
        <c:crosses val="autoZero"/>
        <c:auto val="1"/>
        <c:lblOffset val="100"/>
        <c:baseTimeUnit val="days"/>
      </c:dateAx>
      <c:valAx>
        <c:axId val="266812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73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Dissolved</a:t>
            </a:r>
            <a:r>
              <a:rPr lang="en-US" baseline="0"/>
              <a:t> Organic Carbon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0-FB2F-4E09-B1AA-D9ACE04082C9}"/>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1-FB2F-4E09-B1AA-D9ACE04082C9}"/>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2-FB2F-4E09-B1AA-D9ACE04082C9}"/>
            </c:ext>
          </c:extLst>
        </c:ser>
        <c:dLbls>
          <c:showLegendKey val="0"/>
          <c:showVal val="0"/>
          <c:showCatName val="0"/>
          <c:showSerName val="0"/>
          <c:showPercent val="0"/>
          <c:showBubbleSize val="0"/>
        </c:dLbls>
        <c:marker val="1"/>
        <c:smooth val="0"/>
        <c:axId val="2080340976"/>
        <c:axId val="1892560016"/>
      </c:lineChart>
      <c:dateAx>
        <c:axId val="208034097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560016"/>
        <c:crosses val="autoZero"/>
        <c:auto val="1"/>
        <c:lblOffset val="100"/>
        <c:baseTimeUnit val="days"/>
      </c:dateAx>
      <c:valAx>
        <c:axId val="189256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0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Nitrogen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0-1AA3-466E-9223-D019BED031A0}"/>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1-1AA3-466E-9223-D019BED031A0}"/>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2-1AA3-466E-9223-D019BED031A0}"/>
            </c:ext>
          </c:extLst>
        </c:ser>
        <c:dLbls>
          <c:showLegendKey val="0"/>
          <c:showVal val="0"/>
          <c:showCatName val="0"/>
          <c:showSerName val="0"/>
          <c:showPercent val="0"/>
          <c:showBubbleSize val="0"/>
        </c:dLbls>
        <c:marker val="1"/>
        <c:smooth val="0"/>
        <c:axId val="34945824"/>
        <c:axId val="93141280"/>
      </c:lineChart>
      <c:dateAx>
        <c:axId val="349458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41280"/>
        <c:crosses val="autoZero"/>
        <c:auto val="1"/>
        <c:lblOffset val="100"/>
        <c:baseTimeUnit val="days"/>
      </c:dateAx>
      <c:valAx>
        <c:axId val="93141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4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Phosphorus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0-9168-40B1-995A-7006D507D5BA}"/>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1-9168-40B1-995A-7006D507D5BA}"/>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(2)'!$A$2:$A$91</c:f>
              <c:numCache>
                <c:formatCode>m/d/yyyy</c:formatCode>
                <c:ptCount val="90"/>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'EMC Only Main Variables (2)'!#REF!</c15:sqref>
                        </c15:formulaRef>
                      </c:ext>
                    </c:extLst>
                    <c:strCache>
                      <c:ptCount val="1"/>
                      <c:pt idx="0">
                        <c:v>#REF!</c:v>
                      </c:pt>
                    </c:strCache>
                  </c:strRef>
                </c15:tx>
              </c15:filteredSeriesTitle>
            </c:ext>
            <c:ext xmlns:c16="http://schemas.microsoft.com/office/drawing/2014/chart" uri="{C3380CC4-5D6E-409C-BE32-E72D297353CC}">
              <c16:uniqueId val="{00000002-9168-40B1-995A-7006D507D5BA}"/>
            </c:ext>
          </c:extLst>
        </c:ser>
        <c:dLbls>
          <c:showLegendKey val="0"/>
          <c:showVal val="0"/>
          <c:showCatName val="0"/>
          <c:showSerName val="0"/>
          <c:showPercent val="0"/>
          <c:showBubbleSize val="0"/>
        </c:dLbls>
        <c:marker val="1"/>
        <c:smooth val="0"/>
        <c:axId val="84428016"/>
        <c:axId val="93174976"/>
      </c:lineChart>
      <c:dateAx>
        <c:axId val="8442801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4976"/>
        <c:crosses val="autoZero"/>
        <c:auto val="1"/>
        <c:lblOffset val="100"/>
        <c:baseTimeUnit val="days"/>
      </c:dateAx>
      <c:valAx>
        <c:axId val="93174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Phosphorus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8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Nitrogen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 (2)'!$D$1</c:f>
              <c:strCache>
                <c:ptCount val="1"/>
                <c:pt idx="0">
                  <c:v>Streams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(2)'!$D$2:$D$85</c:f>
              <c:numCache>
                <c:formatCode>0.00</c:formatCode>
                <c:ptCount val="84"/>
                <c:pt idx="0">
                  <c:v>#N/A</c:v>
                </c:pt>
                <c:pt idx="1">
                  <c:v>#N/A</c:v>
                </c:pt>
                <c:pt idx="2">
                  <c:v>0.14933022903970539</c:v>
                </c:pt>
                <c:pt idx="3">
                  <c:v>0.1529462958678538</c:v>
                </c:pt>
                <c:pt idx="4">
                  <c:v>-0.2052772962116256</c:v>
                </c:pt>
                <c:pt idx="5">
                  <c:v>0.11491831933457242</c:v>
                </c:pt>
                <c:pt idx="6">
                  <c:v>#N/A</c:v>
                </c:pt>
                <c:pt idx="7">
                  <c:v>0.20806193874576184</c:v>
                </c:pt>
                <c:pt idx="8">
                  <c:v>-1.2656618372542283E-2</c:v>
                </c:pt>
                <c:pt idx="9">
                  <c:v>0.23408255439782266</c:v>
                </c:pt>
                <c:pt idx="10">
                  <c:v>4.5317773876831779E-2</c:v>
                </c:pt>
                <c:pt idx="11">
                  <c:v>-0.15682737248451639</c:v>
                </c:pt>
                <c:pt idx="12">
                  <c:v>-5.6572514633909887E-2</c:v>
                </c:pt>
                <c:pt idx="13">
                  <c:v>#N/A</c:v>
                </c:pt>
                <c:pt idx="14">
                  <c:v>-6.8624465286996172E-2</c:v>
                </c:pt>
                <c:pt idx="15">
                  <c:v>-1.6615551609687307E-2</c:v>
                </c:pt>
                <c:pt idx="16">
                  <c:v>#N/A</c:v>
                </c:pt>
                <c:pt idx="17">
                  <c:v>-8.6995227333198144E-2</c:v>
                </c:pt>
                <c:pt idx="18">
                  <c:v>-3.6970848227621367E-2</c:v>
                </c:pt>
                <c:pt idx="19">
                  <c:v>-0.18555586466879515</c:v>
                </c:pt>
                <c:pt idx="20">
                  <c:v>-8.7050138299372914E-2</c:v>
                </c:pt>
                <c:pt idx="21">
                  <c:v>#N/A</c:v>
                </c:pt>
                <c:pt idx="22">
                  <c:v>-3.7292975191511868E-2</c:v>
                </c:pt>
                <c:pt idx="23">
                  <c:v>2.5228684827645509E-2</c:v>
                </c:pt>
                <c:pt idx="24">
                  <c:v>-7.3150927864629622E-2</c:v>
                </c:pt>
                <c:pt idx="25">
                  <c:v>-7.2180230423590785E-4</c:v>
                </c:pt>
                <c:pt idx="26">
                  <c:v>-6.9384361818126905E-2</c:v>
                </c:pt>
                <c:pt idx="27">
                  <c:v>-3.1199094134682248E-2</c:v>
                </c:pt>
                <c:pt idx="28">
                  <c:v>#N/A</c:v>
                </c:pt>
                <c:pt idx="29">
                  <c:v>#N/A</c:v>
                </c:pt>
                <c:pt idx="30">
                  <c:v>#N/A</c:v>
                </c:pt>
                <c:pt idx="31">
                  <c:v>-1.6705564302233356E-2</c:v>
                </c:pt>
                <c:pt idx="32">
                  <c:v>-0.42151835443070329</c:v>
                </c:pt>
                <c:pt idx="33">
                  <c:v>#N/A</c:v>
                </c:pt>
                <c:pt idx="34">
                  <c:v>-0.2226824705021837</c:v>
                </c:pt>
                <c:pt idx="35">
                  <c:v>-0.55821459591240696</c:v>
                </c:pt>
                <c:pt idx="36">
                  <c:v>-0.26111351646088021</c:v>
                </c:pt>
                <c:pt idx="37">
                  <c:v>#N/A</c:v>
                </c:pt>
                <c:pt idx="38">
                  <c:v>-0.4823482215524022</c:v>
                </c:pt>
                <c:pt idx="39">
                  <c:v>#N/A</c:v>
                </c:pt>
                <c:pt idx="40">
                  <c:v>#N/A</c:v>
                </c:pt>
                <c:pt idx="41">
                  <c:v>#N/A</c:v>
                </c:pt>
                <c:pt idx="42">
                  <c:v>-0.12215941514758821</c:v>
                </c:pt>
                <c:pt idx="43">
                  <c:v>-6.9984740689250202E-2</c:v>
                </c:pt>
                <c:pt idx="44">
                  <c:v>-0.16999762617800829</c:v>
                </c:pt>
                <c:pt idx="45">
                  <c:v>-0.33402358927115827</c:v>
                </c:pt>
              </c:numCache>
            </c:numRef>
          </c:val>
          <c:smooth val="0"/>
          <c:extLst>
            <c:ext xmlns:c16="http://schemas.microsoft.com/office/drawing/2014/chart" uri="{C3380CC4-5D6E-409C-BE32-E72D297353CC}">
              <c16:uniqueId val="{00000000-3587-44A4-805A-74BC0DE27B87}"/>
            </c:ext>
          </c:extLst>
        </c:ser>
        <c:ser>
          <c:idx val="1"/>
          <c:order val="1"/>
          <c:tx>
            <c:strRef>
              <c:f>'EMC Only Main Variables (2)'!$L$1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(2)'!$L$2:$L$85</c:f>
              <c:numCache>
                <c:formatCode>0.00</c:formatCode>
                <c:ptCount val="84"/>
                <c:pt idx="0">
                  <c:v>#N/A</c:v>
                </c:pt>
                <c:pt idx="1">
                  <c:v>#N/A</c:v>
                </c:pt>
                <c:pt idx="2">
                  <c:v>-4.5232222544640894</c:v>
                </c:pt>
                <c:pt idx="3">
                  <c:v>-1.9601062922389971</c:v>
                </c:pt>
                <c:pt idx="4">
                  <c:v>-1.4378941148144921</c:v>
                </c:pt>
                <c:pt idx="5">
                  <c:v>-1.083719606218466</c:v>
                </c:pt>
                <c:pt idx="6">
                  <c:v>#N/A</c:v>
                </c:pt>
                <c:pt idx="7">
                  <c:v>-1.0674915525380051</c:v>
                </c:pt>
                <c:pt idx="8">
                  <c:v>-4.2141868907145072</c:v>
                </c:pt>
                <c:pt idx="9">
                  <c:v>-0.91569694701104698</c:v>
                </c:pt>
                <c:pt idx="10">
                  <c:v>0.15555621100888217</c:v>
                </c:pt>
                <c:pt idx="11">
                  <c:v>0.59690331892308235</c:v>
                </c:pt>
                <c:pt idx="12">
                  <c:v>1.8636955513897624</c:v>
                </c:pt>
                <c:pt idx="13">
                  <c:v>#N/A</c:v>
                </c:pt>
                <c:pt idx="14">
                  <c:v>0.45435618287610824</c:v>
                </c:pt>
                <c:pt idx="15">
                  <c:v>0.16511990969748513</c:v>
                </c:pt>
                <c:pt idx="16">
                  <c:v>#N/A</c:v>
                </c:pt>
                <c:pt idx="17">
                  <c:v>1.1732835631892298</c:v>
                </c:pt>
                <c:pt idx="18">
                  <c:v>1.3605753740304827</c:v>
                </c:pt>
                <c:pt idx="19">
                  <c:v>-2.5705961109167177</c:v>
                </c:pt>
                <c:pt idx="20">
                  <c:v>-0.75126931873805169</c:v>
                </c:pt>
                <c:pt idx="21">
                  <c:v>#N/A</c:v>
                </c:pt>
                <c:pt idx="22">
                  <c:v>-0.2268690832111111</c:v>
                </c:pt>
                <c:pt idx="23">
                  <c:v>-1.2267661450613918</c:v>
                </c:pt>
                <c:pt idx="24">
                  <c:v>0.22766146077538618</c:v>
                </c:pt>
                <c:pt idx="25">
                  <c:v>-0.18584096456181243</c:v>
                </c:pt>
                <c:pt idx="26">
                  <c:v>0.4136749418513288</c:v>
                </c:pt>
                <c:pt idx="27">
                  <c:v>-9.0347734333608543E-2</c:v>
                </c:pt>
                <c:pt idx="28">
                  <c:v>#N/A</c:v>
                </c:pt>
                <c:pt idx="29">
                  <c:v>#N/A</c:v>
                </c:pt>
                <c:pt idx="30">
                  <c:v>#N/A</c:v>
                </c:pt>
                <c:pt idx="31">
                  <c:v>-0.17391966501832634</c:v>
                </c:pt>
                <c:pt idx="32">
                  <c:v>0.17756433645908043</c:v>
                </c:pt>
                <c:pt idx="33">
                  <c:v>#N/A</c:v>
                </c:pt>
                <c:pt idx="34">
                  <c:v>-0.48284016704751842</c:v>
                </c:pt>
                <c:pt idx="35">
                  <c:v>0.97598130608386047</c:v>
                </c:pt>
                <c:pt idx="36">
                  <c:v>3.026636282814354</c:v>
                </c:pt>
                <c:pt idx="37">
                  <c:v>#N/A</c:v>
                </c:pt>
                <c:pt idx="38">
                  <c:v>0.93949894132572354</c:v>
                </c:pt>
                <c:pt idx="39">
                  <c:v>#N/A</c:v>
                </c:pt>
                <c:pt idx="40">
                  <c:v>#N/A</c:v>
                </c:pt>
                <c:pt idx="41">
                  <c:v>#N/A</c:v>
                </c:pt>
                <c:pt idx="42">
                  <c:v>-1.9132063279879994</c:v>
                </c:pt>
                <c:pt idx="43">
                  <c:v>8.798782748476297E-2</c:v>
                </c:pt>
                <c:pt idx="44">
                  <c:v>-0.75403894315335784</c:v>
                </c:pt>
                <c:pt idx="45">
                  <c:v>-5.1308651060993853</c:v>
                </c:pt>
              </c:numCache>
            </c:numRef>
          </c:val>
          <c:smooth val="0"/>
          <c:extLst>
            <c:ext xmlns:c16="http://schemas.microsoft.com/office/drawing/2014/chart" uri="{C3380CC4-5D6E-409C-BE32-E72D297353CC}">
              <c16:uniqueId val="{00000001-3587-44A4-805A-74BC0DE27B87}"/>
            </c:ext>
          </c:extLst>
        </c:ser>
        <c:ser>
          <c:idx val="2"/>
          <c:order val="2"/>
          <c:tx>
            <c:strRef>
              <c:f>'EMC Only Main Variables (2)'!$T$1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(2)'!$T$2:$T$85</c:f>
              <c:numCache>
                <c:formatCode>0.00</c:formatCode>
                <c:ptCount val="84"/>
                <c:pt idx="0">
                  <c:v>#N/A</c:v>
                </c:pt>
                <c:pt idx="1">
                  <c:v>#N/A</c:v>
                </c:pt>
                <c:pt idx="2">
                  <c:v>-4.373892025424384</c:v>
                </c:pt>
                <c:pt idx="3">
                  <c:v>-1.8071599963711433</c:v>
                </c:pt>
                <c:pt idx="4">
                  <c:v>-1.6431714110261177</c:v>
                </c:pt>
                <c:pt idx="5">
                  <c:v>-0.96880128688389355</c:v>
                </c:pt>
                <c:pt idx="6">
                  <c:v>#N/A</c:v>
                </c:pt>
                <c:pt idx="7">
                  <c:v>-0.85942961379224325</c:v>
                </c:pt>
                <c:pt idx="8">
                  <c:v>-4.2268435090870495</c:v>
                </c:pt>
                <c:pt idx="9">
                  <c:v>-0.68161439261322432</c:v>
                </c:pt>
                <c:pt idx="10">
                  <c:v>0.20087398488571395</c:v>
                </c:pt>
                <c:pt idx="11">
                  <c:v>0.44007594643856596</c:v>
                </c:pt>
                <c:pt idx="12">
                  <c:v>1.8071230367558524</c:v>
                </c:pt>
                <c:pt idx="13">
                  <c:v>#N/A</c:v>
                </c:pt>
                <c:pt idx="14">
                  <c:v>0.38573171758911207</c:v>
                </c:pt>
                <c:pt idx="15">
                  <c:v>0.14850435808779783</c:v>
                </c:pt>
                <c:pt idx="16">
                  <c:v>#N/A</c:v>
                </c:pt>
                <c:pt idx="17">
                  <c:v>1.0862883358560316</c:v>
                </c:pt>
                <c:pt idx="18">
                  <c:v>1.3236045258028613</c:v>
                </c:pt>
                <c:pt idx="19">
                  <c:v>-2.7561519755855128</c:v>
                </c:pt>
                <c:pt idx="20">
                  <c:v>-0.83831945703742461</c:v>
                </c:pt>
                <c:pt idx="21">
                  <c:v>#N/A</c:v>
                </c:pt>
                <c:pt idx="22">
                  <c:v>-0.26416205840262297</c:v>
                </c:pt>
                <c:pt idx="23">
                  <c:v>-1.2015374602337463</c:v>
                </c:pt>
                <c:pt idx="24">
                  <c:v>0.15451053291075656</c:v>
                </c:pt>
                <c:pt idx="25">
                  <c:v>-0.18656276686604834</c:v>
                </c:pt>
                <c:pt idx="26">
                  <c:v>0.3442905800332019</c:v>
                </c:pt>
                <c:pt idx="27">
                  <c:v>-0.12154682846829079</c:v>
                </c:pt>
                <c:pt idx="28">
                  <c:v>#N/A</c:v>
                </c:pt>
                <c:pt idx="29">
                  <c:v>#N/A</c:v>
                </c:pt>
                <c:pt idx="30">
                  <c:v>#N/A</c:v>
                </c:pt>
                <c:pt idx="31">
                  <c:v>-0.1906252293205597</c:v>
                </c:pt>
                <c:pt idx="32">
                  <c:v>-0.24395401797162286</c:v>
                </c:pt>
                <c:pt idx="33">
                  <c:v>#N/A</c:v>
                </c:pt>
                <c:pt idx="34">
                  <c:v>-0.70552263754970213</c:v>
                </c:pt>
                <c:pt idx="35">
                  <c:v>0.4177667101714535</c:v>
                </c:pt>
                <c:pt idx="36">
                  <c:v>2.7655227663534738</c:v>
                </c:pt>
                <c:pt idx="37">
                  <c:v>#N/A</c:v>
                </c:pt>
                <c:pt idx="38">
                  <c:v>0.45715071977332133</c:v>
                </c:pt>
                <c:pt idx="39">
                  <c:v>#N/A</c:v>
                </c:pt>
                <c:pt idx="40">
                  <c:v>#N/A</c:v>
                </c:pt>
                <c:pt idx="41">
                  <c:v>#N/A</c:v>
                </c:pt>
                <c:pt idx="42">
                  <c:v>-2.0353657431355874</c:v>
                </c:pt>
                <c:pt idx="43">
                  <c:v>1.8003086795512768E-2</c:v>
                </c:pt>
                <c:pt idx="44">
                  <c:v>-0.92403656933136613</c:v>
                </c:pt>
                <c:pt idx="45">
                  <c:v>-5.4648886953705436</c:v>
                </c:pt>
              </c:numCache>
            </c:numRef>
          </c:val>
          <c:smooth val="0"/>
          <c:extLst>
            <c:ext xmlns:c16="http://schemas.microsoft.com/office/drawing/2014/chart" uri="{C3380CC4-5D6E-409C-BE32-E72D297353CC}">
              <c16:uniqueId val="{00000002-3587-44A4-805A-74BC0DE27B87}"/>
            </c:ext>
          </c:extLst>
        </c:ser>
        <c:dLbls>
          <c:showLegendKey val="0"/>
          <c:showVal val="0"/>
          <c:showCatName val="0"/>
          <c:showSerName val="0"/>
          <c:showPercent val="0"/>
          <c:showBubbleSize val="0"/>
        </c:dLbls>
        <c:marker val="1"/>
        <c:smooth val="0"/>
        <c:axId val="1872407839"/>
        <c:axId val="1702488159"/>
      </c:lineChart>
      <c:dateAx>
        <c:axId val="187240783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88159"/>
        <c:crosses val="autoZero"/>
        <c:auto val="1"/>
        <c:lblOffset val="100"/>
        <c:baseTimeUnit val="days"/>
      </c:dateAx>
      <c:valAx>
        <c:axId val="1702488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Total Nitrogen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407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vs Park Total Nitrogen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(2)'!$T$1</c:f>
              <c:strCache>
                <c:ptCount val="1"/>
                <c:pt idx="0">
                  <c:v>Park</c:v>
                </c:pt>
              </c:strCache>
            </c:strRef>
          </c:tx>
          <c:spPr>
            <a:ln w="19050" cap="rnd">
              <a:noFill/>
              <a:round/>
            </a:ln>
            <a:effectLst/>
          </c:spPr>
          <c:marker>
            <c:symbol val="circle"/>
            <c:size val="5"/>
            <c:spPr>
              <a:solidFill>
                <a:schemeClr val="accent1"/>
              </a:solidFill>
              <a:ln w="9525">
                <a:solidFill>
                  <a:schemeClr val="accent1"/>
                </a:solidFill>
              </a:ln>
              <a:effectLst/>
            </c:spPr>
          </c:marker>
          <c:xVal>
            <c:numRef>
              <c:f>'EMC Only Main Variables (2)'!$L$2:$L$85</c:f>
              <c:numCache>
                <c:formatCode>0.00</c:formatCode>
                <c:ptCount val="84"/>
                <c:pt idx="0">
                  <c:v>#N/A</c:v>
                </c:pt>
                <c:pt idx="1">
                  <c:v>#N/A</c:v>
                </c:pt>
                <c:pt idx="2">
                  <c:v>-4.5232222544640894</c:v>
                </c:pt>
                <c:pt idx="3">
                  <c:v>-1.9601062922389971</c:v>
                </c:pt>
                <c:pt idx="4">
                  <c:v>-1.4378941148144921</c:v>
                </c:pt>
                <c:pt idx="5">
                  <c:v>-1.083719606218466</c:v>
                </c:pt>
                <c:pt idx="6">
                  <c:v>#N/A</c:v>
                </c:pt>
                <c:pt idx="7">
                  <c:v>-1.0674915525380051</c:v>
                </c:pt>
                <c:pt idx="8">
                  <c:v>-4.2141868907145072</c:v>
                </c:pt>
                <c:pt idx="9">
                  <c:v>-0.91569694701104698</c:v>
                </c:pt>
                <c:pt idx="10">
                  <c:v>0.15555621100888217</c:v>
                </c:pt>
                <c:pt idx="11">
                  <c:v>0.59690331892308235</c:v>
                </c:pt>
                <c:pt idx="12">
                  <c:v>1.8636955513897624</c:v>
                </c:pt>
                <c:pt idx="13">
                  <c:v>#N/A</c:v>
                </c:pt>
                <c:pt idx="14">
                  <c:v>0.45435618287610824</c:v>
                </c:pt>
                <c:pt idx="15">
                  <c:v>0.16511990969748513</c:v>
                </c:pt>
                <c:pt idx="16">
                  <c:v>#N/A</c:v>
                </c:pt>
                <c:pt idx="17">
                  <c:v>1.1732835631892298</c:v>
                </c:pt>
                <c:pt idx="18">
                  <c:v>1.3605753740304827</c:v>
                </c:pt>
                <c:pt idx="19">
                  <c:v>-2.5705961109167177</c:v>
                </c:pt>
                <c:pt idx="20">
                  <c:v>-0.75126931873805169</c:v>
                </c:pt>
                <c:pt idx="21">
                  <c:v>#N/A</c:v>
                </c:pt>
                <c:pt idx="22">
                  <c:v>-0.2268690832111111</c:v>
                </c:pt>
                <c:pt idx="23">
                  <c:v>-1.2267661450613918</c:v>
                </c:pt>
                <c:pt idx="24">
                  <c:v>0.22766146077538618</c:v>
                </c:pt>
                <c:pt idx="25">
                  <c:v>-0.18584096456181243</c:v>
                </c:pt>
                <c:pt idx="26">
                  <c:v>0.4136749418513288</c:v>
                </c:pt>
                <c:pt idx="27">
                  <c:v>-9.0347734333608543E-2</c:v>
                </c:pt>
                <c:pt idx="28">
                  <c:v>#N/A</c:v>
                </c:pt>
                <c:pt idx="29">
                  <c:v>#N/A</c:v>
                </c:pt>
                <c:pt idx="30">
                  <c:v>#N/A</c:v>
                </c:pt>
                <c:pt idx="31">
                  <c:v>-0.17391966501832634</c:v>
                </c:pt>
                <c:pt idx="32">
                  <c:v>0.17756433645908043</c:v>
                </c:pt>
                <c:pt idx="33">
                  <c:v>#N/A</c:v>
                </c:pt>
                <c:pt idx="34">
                  <c:v>-0.48284016704751842</c:v>
                </c:pt>
                <c:pt idx="35">
                  <c:v>0.97598130608386047</c:v>
                </c:pt>
                <c:pt idx="36">
                  <c:v>3.026636282814354</c:v>
                </c:pt>
                <c:pt idx="37">
                  <c:v>#N/A</c:v>
                </c:pt>
                <c:pt idx="38">
                  <c:v>0.93949894132572354</c:v>
                </c:pt>
                <c:pt idx="39">
                  <c:v>#N/A</c:v>
                </c:pt>
                <c:pt idx="40">
                  <c:v>#N/A</c:v>
                </c:pt>
                <c:pt idx="41">
                  <c:v>#N/A</c:v>
                </c:pt>
                <c:pt idx="42">
                  <c:v>-1.9132063279879994</c:v>
                </c:pt>
                <c:pt idx="43">
                  <c:v>8.798782748476297E-2</c:v>
                </c:pt>
                <c:pt idx="44">
                  <c:v>-0.75403894315335784</c:v>
                </c:pt>
                <c:pt idx="45">
                  <c:v>-5.1308651060993853</c:v>
                </c:pt>
              </c:numCache>
            </c:numRef>
          </c:xVal>
          <c:yVal>
            <c:numRef>
              <c:f>'EMC Only Main Variables (2)'!$T$2:$T$85</c:f>
              <c:numCache>
                <c:formatCode>0.00</c:formatCode>
                <c:ptCount val="84"/>
                <c:pt idx="0">
                  <c:v>#N/A</c:v>
                </c:pt>
                <c:pt idx="1">
                  <c:v>#N/A</c:v>
                </c:pt>
                <c:pt idx="2">
                  <c:v>-4.373892025424384</c:v>
                </c:pt>
                <c:pt idx="3">
                  <c:v>-1.8071599963711433</c:v>
                </c:pt>
                <c:pt idx="4">
                  <c:v>-1.6431714110261177</c:v>
                </c:pt>
                <c:pt idx="5">
                  <c:v>-0.96880128688389355</c:v>
                </c:pt>
                <c:pt idx="6">
                  <c:v>#N/A</c:v>
                </c:pt>
                <c:pt idx="7">
                  <c:v>-0.85942961379224325</c:v>
                </c:pt>
                <c:pt idx="8">
                  <c:v>-4.2268435090870495</c:v>
                </c:pt>
                <c:pt idx="9">
                  <c:v>-0.68161439261322432</c:v>
                </c:pt>
                <c:pt idx="10">
                  <c:v>0.20087398488571395</c:v>
                </c:pt>
                <c:pt idx="11">
                  <c:v>0.44007594643856596</c:v>
                </c:pt>
                <c:pt idx="12">
                  <c:v>1.8071230367558524</c:v>
                </c:pt>
                <c:pt idx="13">
                  <c:v>#N/A</c:v>
                </c:pt>
                <c:pt idx="14">
                  <c:v>0.38573171758911207</c:v>
                </c:pt>
                <c:pt idx="15">
                  <c:v>0.14850435808779783</c:v>
                </c:pt>
                <c:pt idx="16">
                  <c:v>#N/A</c:v>
                </c:pt>
                <c:pt idx="17">
                  <c:v>1.0862883358560316</c:v>
                </c:pt>
                <c:pt idx="18">
                  <c:v>1.3236045258028613</c:v>
                </c:pt>
                <c:pt idx="19">
                  <c:v>-2.7561519755855128</c:v>
                </c:pt>
                <c:pt idx="20">
                  <c:v>-0.83831945703742461</c:v>
                </c:pt>
                <c:pt idx="21">
                  <c:v>#N/A</c:v>
                </c:pt>
                <c:pt idx="22">
                  <c:v>-0.26416205840262297</c:v>
                </c:pt>
                <c:pt idx="23">
                  <c:v>-1.2015374602337463</c:v>
                </c:pt>
                <c:pt idx="24">
                  <c:v>0.15451053291075656</c:v>
                </c:pt>
                <c:pt idx="25">
                  <c:v>-0.18656276686604834</c:v>
                </c:pt>
                <c:pt idx="26">
                  <c:v>0.3442905800332019</c:v>
                </c:pt>
                <c:pt idx="27">
                  <c:v>-0.12154682846829079</c:v>
                </c:pt>
                <c:pt idx="28">
                  <c:v>#N/A</c:v>
                </c:pt>
                <c:pt idx="29">
                  <c:v>#N/A</c:v>
                </c:pt>
                <c:pt idx="30">
                  <c:v>#N/A</c:v>
                </c:pt>
                <c:pt idx="31">
                  <c:v>-0.1906252293205597</c:v>
                </c:pt>
                <c:pt idx="32">
                  <c:v>-0.24395401797162286</c:v>
                </c:pt>
                <c:pt idx="33">
                  <c:v>#N/A</c:v>
                </c:pt>
                <c:pt idx="34">
                  <c:v>-0.70552263754970213</c:v>
                </c:pt>
                <c:pt idx="35">
                  <c:v>0.4177667101714535</c:v>
                </c:pt>
                <c:pt idx="36">
                  <c:v>2.7655227663534738</c:v>
                </c:pt>
                <c:pt idx="37">
                  <c:v>#N/A</c:v>
                </c:pt>
                <c:pt idx="38">
                  <c:v>0.45715071977332133</c:v>
                </c:pt>
                <c:pt idx="39">
                  <c:v>#N/A</c:v>
                </c:pt>
                <c:pt idx="40">
                  <c:v>#N/A</c:v>
                </c:pt>
                <c:pt idx="41">
                  <c:v>#N/A</c:v>
                </c:pt>
                <c:pt idx="42">
                  <c:v>-2.0353657431355874</c:v>
                </c:pt>
                <c:pt idx="43">
                  <c:v>1.8003086795512768E-2</c:v>
                </c:pt>
                <c:pt idx="44">
                  <c:v>-0.92403656933136613</c:v>
                </c:pt>
                <c:pt idx="45">
                  <c:v>-5.4648886953705436</c:v>
                </c:pt>
              </c:numCache>
            </c:numRef>
          </c:yVal>
          <c:smooth val="0"/>
          <c:extLst>
            <c:ext xmlns:c16="http://schemas.microsoft.com/office/drawing/2014/chart" uri="{C3380CC4-5D6E-409C-BE32-E72D297353CC}">
              <c16:uniqueId val="{00000000-5E7E-4FEE-8588-AE11C559045A}"/>
            </c:ext>
          </c:extLst>
        </c:ser>
        <c:dLbls>
          <c:showLegendKey val="0"/>
          <c:showVal val="0"/>
          <c:showCatName val="0"/>
          <c:showSerName val="0"/>
          <c:showPercent val="0"/>
          <c:showBubbleSize val="0"/>
        </c:dLbls>
        <c:axId val="1933505519"/>
        <c:axId val="1702478175"/>
      </c:scatterChart>
      <c:valAx>
        <c:axId val="1933505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r>
                  <a:rPr lang="en-US" baseline="0"/>
                  <a:t> in l</a:t>
                </a:r>
                <a:r>
                  <a:rPr lang="en-US"/>
                  <a:t>ake TN</a:t>
                </a:r>
                <a:r>
                  <a:rPr lang="en-US" baseline="0"/>
                  <a:t> (mg/L)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78175"/>
        <c:crosses val="autoZero"/>
        <c:crossBetween val="midCat"/>
      </c:valAx>
      <c:valAx>
        <c:axId val="1702478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Change</a:t>
                </a:r>
                <a:r>
                  <a:rPr lang="en-US" baseline="0"/>
                  <a:t> in Park </a:t>
                </a:r>
                <a:r>
                  <a:rPr lang="en-US"/>
                  <a:t>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505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 Lake Total Nitrogen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(2)'!$T$1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(2)'!$D$2:$D$85</c:f>
              <c:numCache>
                <c:formatCode>0.00</c:formatCode>
                <c:ptCount val="84"/>
                <c:pt idx="0">
                  <c:v>#N/A</c:v>
                </c:pt>
                <c:pt idx="1">
                  <c:v>#N/A</c:v>
                </c:pt>
                <c:pt idx="2">
                  <c:v>0.14933022903970539</c:v>
                </c:pt>
                <c:pt idx="3">
                  <c:v>0.1529462958678538</c:v>
                </c:pt>
                <c:pt idx="4">
                  <c:v>-0.2052772962116256</c:v>
                </c:pt>
                <c:pt idx="5">
                  <c:v>0.11491831933457242</c:v>
                </c:pt>
                <c:pt idx="6">
                  <c:v>#N/A</c:v>
                </c:pt>
                <c:pt idx="7">
                  <c:v>0.20806193874576184</c:v>
                </c:pt>
                <c:pt idx="8">
                  <c:v>-1.2656618372542283E-2</c:v>
                </c:pt>
                <c:pt idx="9">
                  <c:v>0.23408255439782266</c:v>
                </c:pt>
                <c:pt idx="10">
                  <c:v>4.5317773876831779E-2</c:v>
                </c:pt>
                <c:pt idx="11">
                  <c:v>-0.15682737248451639</c:v>
                </c:pt>
                <c:pt idx="12">
                  <c:v>-5.6572514633909887E-2</c:v>
                </c:pt>
                <c:pt idx="13">
                  <c:v>#N/A</c:v>
                </c:pt>
                <c:pt idx="14">
                  <c:v>-6.8624465286996172E-2</c:v>
                </c:pt>
                <c:pt idx="15">
                  <c:v>-1.6615551609687307E-2</c:v>
                </c:pt>
                <c:pt idx="16">
                  <c:v>#N/A</c:v>
                </c:pt>
                <c:pt idx="17">
                  <c:v>-8.6995227333198144E-2</c:v>
                </c:pt>
                <c:pt idx="18">
                  <c:v>-3.6970848227621367E-2</c:v>
                </c:pt>
                <c:pt idx="19">
                  <c:v>-0.18555586466879515</c:v>
                </c:pt>
                <c:pt idx="20">
                  <c:v>-8.7050138299372914E-2</c:v>
                </c:pt>
                <c:pt idx="21">
                  <c:v>#N/A</c:v>
                </c:pt>
                <c:pt idx="22">
                  <c:v>-3.7292975191511868E-2</c:v>
                </c:pt>
                <c:pt idx="23">
                  <c:v>2.5228684827645509E-2</c:v>
                </c:pt>
                <c:pt idx="24">
                  <c:v>-7.3150927864629622E-2</c:v>
                </c:pt>
                <c:pt idx="25">
                  <c:v>-7.2180230423590785E-4</c:v>
                </c:pt>
                <c:pt idx="26">
                  <c:v>-6.9384361818126905E-2</c:v>
                </c:pt>
                <c:pt idx="27">
                  <c:v>-3.1199094134682248E-2</c:v>
                </c:pt>
                <c:pt idx="28">
                  <c:v>#N/A</c:v>
                </c:pt>
                <c:pt idx="29">
                  <c:v>#N/A</c:v>
                </c:pt>
                <c:pt idx="30">
                  <c:v>#N/A</c:v>
                </c:pt>
                <c:pt idx="31">
                  <c:v>-1.6705564302233356E-2</c:v>
                </c:pt>
                <c:pt idx="32">
                  <c:v>-0.42151835443070329</c:v>
                </c:pt>
                <c:pt idx="33">
                  <c:v>#N/A</c:v>
                </c:pt>
                <c:pt idx="34">
                  <c:v>-0.2226824705021837</c:v>
                </c:pt>
                <c:pt idx="35">
                  <c:v>-0.55821459591240696</c:v>
                </c:pt>
                <c:pt idx="36">
                  <c:v>-0.26111351646088021</c:v>
                </c:pt>
                <c:pt idx="37">
                  <c:v>#N/A</c:v>
                </c:pt>
                <c:pt idx="38">
                  <c:v>-0.4823482215524022</c:v>
                </c:pt>
                <c:pt idx="39">
                  <c:v>#N/A</c:v>
                </c:pt>
                <c:pt idx="40">
                  <c:v>#N/A</c:v>
                </c:pt>
                <c:pt idx="41">
                  <c:v>#N/A</c:v>
                </c:pt>
                <c:pt idx="42">
                  <c:v>-0.12215941514758821</c:v>
                </c:pt>
                <c:pt idx="43">
                  <c:v>-6.9984740689250202E-2</c:v>
                </c:pt>
                <c:pt idx="44">
                  <c:v>-0.16999762617800829</c:v>
                </c:pt>
                <c:pt idx="45">
                  <c:v>-0.33402358927115827</c:v>
                </c:pt>
              </c:numCache>
            </c:numRef>
          </c:xVal>
          <c:yVal>
            <c:numRef>
              <c:f>'EMC Only Main Variables (2)'!$T$2:$T$85</c:f>
              <c:numCache>
                <c:formatCode>0.00</c:formatCode>
                <c:ptCount val="84"/>
                <c:pt idx="0">
                  <c:v>#N/A</c:v>
                </c:pt>
                <c:pt idx="1">
                  <c:v>#N/A</c:v>
                </c:pt>
                <c:pt idx="2">
                  <c:v>-4.373892025424384</c:v>
                </c:pt>
                <c:pt idx="3">
                  <c:v>-1.8071599963711433</c:v>
                </c:pt>
                <c:pt idx="4">
                  <c:v>-1.6431714110261177</c:v>
                </c:pt>
                <c:pt idx="5">
                  <c:v>-0.96880128688389355</c:v>
                </c:pt>
                <c:pt idx="6">
                  <c:v>#N/A</c:v>
                </c:pt>
                <c:pt idx="7">
                  <c:v>-0.85942961379224325</c:v>
                </c:pt>
                <c:pt idx="8">
                  <c:v>-4.2268435090870495</c:v>
                </c:pt>
                <c:pt idx="9">
                  <c:v>-0.68161439261322432</c:v>
                </c:pt>
                <c:pt idx="10">
                  <c:v>0.20087398488571395</c:v>
                </c:pt>
                <c:pt idx="11">
                  <c:v>0.44007594643856596</c:v>
                </c:pt>
                <c:pt idx="12">
                  <c:v>1.8071230367558524</c:v>
                </c:pt>
                <c:pt idx="13">
                  <c:v>#N/A</c:v>
                </c:pt>
                <c:pt idx="14">
                  <c:v>0.38573171758911207</c:v>
                </c:pt>
                <c:pt idx="15">
                  <c:v>0.14850435808779783</c:v>
                </c:pt>
                <c:pt idx="16">
                  <c:v>#N/A</c:v>
                </c:pt>
                <c:pt idx="17">
                  <c:v>1.0862883358560316</c:v>
                </c:pt>
                <c:pt idx="18">
                  <c:v>1.3236045258028613</c:v>
                </c:pt>
                <c:pt idx="19">
                  <c:v>-2.7561519755855128</c:v>
                </c:pt>
                <c:pt idx="20">
                  <c:v>-0.83831945703742461</c:v>
                </c:pt>
                <c:pt idx="21">
                  <c:v>#N/A</c:v>
                </c:pt>
                <c:pt idx="22">
                  <c:v>-0.26416205840262297</c:v>
                </c:pt>
                <c:pt idx="23">
                  <c:v>-1.2015374602337463</c:v>
                </c:pt>
                <c:pt idx="24">
                  <c:v>0.15451053291075656</c:v>
                </c:pt>
                <c:pt idx="25">
                  <c:v>-0.18656276686604834</c:v>
                </c:pt>
                <c:pt idx="26">
                  <c:v>0.3442905800332019</c:v>
                </c:pt>
                <c:pt idx="27">
                  <c:v>-0.12154682846829079</c:v>
                </c:pt>
                <c:pt idx="28">
                  <c:v>#N/A</c:v>
                </c:pt>
                <c:pt idx="29">
                  <c:v>#N/A</c:v>
                </c:pt>
                <c:pt idx="30">
                  <c:v>#N/A</c:v>
                </c:pt>
                <c:pt idx="31">
                  <c:v>-0.1906252293205597</c:v>
                </c:pt>
                <c:pt idx="32">
                  <c:v>-0.24395401797162286</c:v>
                </c:pt>
                <c:pt idx="33">
                  <c:v>#N/A</c:v>
                </c:pt>
                <c:pt idx="34">
                  <c:v>-0.70552263754970213</c:v>
                </c:pt>
                <c:pt idx="35">
                  <c:v>0.4177667101714535</c:v>
                </c:pt>
                <c:pt idx="36">
                  <c:v>2.7655227663534738</c:v>
                </c:pt>
                <c:pt idx="37">
                  <c:v>#N/A</c:v>
                </c:pt>
                <c:pt idx="38">
                  <c:v>0.45715071977332133</c:v>
                </c:pt>
                <c:pt idx="39">
                  <c:v>#N/A</c:v>
                </c:pt>
                <c:pt idx="40">
                  <c:v>#N/A</c:v>
                </c:pt>
                <c:pt idx="41">
                  <c:v>#N/A</c:v>
                </c:pt>
                <c:pt idx="42">
                  <c:v>-2.0353657431355874</c:v>
                </c:pt>
                <c:pt idx="43">
                  <c:v>1.8003086795512768E-2</c:v>
                </c:pt>
                <c:pt idx="44">
                  <c:v>-0.92403656933136613</c:v>
                </c:pt>
                <c:pt idx="45">
                  <c:v>-5.4648886953705436</c:v>
                </c:pt>
              </c:numCache>
            </c:numRef>
          </c:yVal>
          <c:smooth val="0"/>
          <c:extLst>
            <c:ext xmlns:c16="http://schemas.microsoft.com/office/drawing/2014/chart" uri="{C3380CC4-5D6E-409C-BE32-E72D297353CC}">
              <c16:uniqueId val="{00000000-4BCF-44E7-8FDC-2DE2C15B042C}"/>
            </c:ext>
          </c:extLst>
        </c:ser>
        <c:dLbls>
          <c:showLegendKey val="0"/>
          <c:showVal val="0"/>
          <c:showCatName val="0"/>
          <c:showSerName val="0"/>
          <c:showPercent val="0"/>
          <c:showBubbleSize val="0"/>
        </c:dLbls>
        <c:axId val="2061922943"/>
        <c:axId val="1702493151"/>
      </c:scatterChart>
      <c:valAx>
        <c:axId val="2061922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Stram TN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93151"/>
        <c:crosses val="autoZero"/>
        <c:crossBetween val="midCat"/>
      </c:valAx>
      <c:valAx>
        <c:axId val="1702493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TN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229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Phosphorus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 (2)'!$E$1</c:f>
              <c:strCache>
                <c:ptCount val="1"/>
                <c:pt idx="0">
                  <c:v>Streams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(2)'!$E$2:$E$85</c:f>
              <c:numCache>
                <c:formatCode>0.00</c:formatCode>
                <c:ptCount val="84"/>
                <c:pt idx="0">
                  <c:v>#N/A</c:v>
                </c:pt>
                <c:pt idx="1">
                  <c:v>#N/A</c:v>
                </c:pt>
                <c:pt idx="2">
                  <c:v>-9.2237594448977001E-3</c:v>
                </c:pt>
                <c:pt idx="3">
                  <c:v>1.4727056163341801E-2</c:v>
                </c:pt>
                <c:pt idx="4">
                  <c:v>-1.3554004604549169E-3</c:v>
                </c:pt>
                <c:pt idx="5">
                  <c:v>2.1076650864257536E-3</c:v>
                </c:pt>
                <c:pt idx="6">
                  <c:v>#N/A</c:v>
                </c:pt>
                <c:pt idx="7">
                  <c:v>-2.1942505861776498E-3</c:v>
                </c:pt>
                <c:pt idx="8">
                  <c:v>2.5880600517453813E-2</c:v>
                </c:pt>
                <c:pt idx="9">
                  <c:v>-2.073609349682988E-3</c:v>
                </c:pt>
                <c:pt idx="10">
                  <c:v>-4.6246569634211185E-3</c:v>
                </c:pt>
                <c:pt idx="11">
                  <c:v>-3.7334582451112666E-4</c:v>
                </c:pt>
                <c:pt idx="12">
                  <c:v>-6.6491079522228644E-3</c:v>
                </c:pt>
                <c:pt idx="13">
                  <c:v>#N/A</c:v>
                </c:pt>
                <c:pt idx="14">
                  <c:v>-1.0596899429206802E-2</c:v>
                </c:pt>
                <c:pt idx="15">
                  <c:v>1.2742402009608689E-3</c:v>
                </c:pt>
                <c:pt idx="16">
                  <c:v>#N/A</c:v>
                </c:pt>
                <c:pt idx="17">
                  <c:v>-6.7734716824854532E-3</c:v>
                </c:pt>
                <c:pt idx="18">
                  <c:v>-1.6425023188876287E-3</c:v>
                </c:pt>
                <c:pt idx="19">
                  <c:v>-7.6937974299851053E-4</c:v>
                </c:pt>
                <c:pt idx="20">
                  <c:v>-5.5935543267065721E-4</c:v>
                </c:pt>
                <c:pt idx="21">
                  <c:v>-7.073805633397573E-4</c:v>
                </c:pt>
                <c:pt idx="22">
                  <c:v>3.2315358703594727E-4</c:v>
                </c:pt>
                <c:pt idx="23">
                  <c:v>-6.3459693837828457E-2</c:v>
                </c:pt>
                <c:pt idx="24">
                  <c:v>-2.1457757193788021E-3</c:v>
                </c:pt>
                <c:pt idx="25">
                  <c:v>-1.6981638863127479E-3</c:v>
                </c:pt>
                <c:pt idx="26">
                  <c:v>-9.0886109240937568E-5</c:v>
                </c:pt>
                <c:pt idx="27">
                  <c:v>-1.9099142436159594E-4</c:v>
                </c:pt>
                <c:pt idx="28">
                  <c:v>#N/A</c:v>
                </c:pt>
                <c:pt idx="29">
                  <c:v>#N/A</c:v>
                </c:pt>
                <c:pt idx="30">
                  <c:v>#N/A</c:v>
                </c:pt>
                <c:pt idx="31">
                  <c:v>-1.3198069666818801E-3</c:v>
                </c:pt>
                <c:pt idx="32">
                  <c:v>-2.3079815650807779E-3</c:v>
                </c:pt>
                <c:pt idx="33">
                  <c:v>#N/A</c:v>
                </c:pt>
                <c:pt idx="34">
                  <c:v>-1.6129262013841322E-3</c:v>
                </c:pt>
                <c:pt idx="35">
                  <c:v>-1.6877492745228199E-2</c:v>
                </c:pt>
                <c:pt idx="36">
                  <c:v>-8.3445738292779389E-3</c:v>
                </c:pt>
                <c:pt idx="37">
                  <c:v>#N/A</c:v>
                </c:pt>
                <c:pt idx="38">
                  <c:v>-1.331687030583082E-2</c:v>
                </c:pt>
                <c:pt idx="39">
                  <c:v>#N/A</c:v>
                </c:pt>
                <c:pt idx="40">
                  <c:v>#N/A</c:v>
                </c:pt>
                <c:pt idx="41">
                  <c:v>#N/A</c:v>
                </c:pt>
                <c:pt idx="42">
                  <c:v>-3.2474456695033571E-5</c:v>
                </c:pt>
                <c:pt idx="43">
                  <c:v>-3.4287920977041364E-4</c:v>
                </c:pt>
                <c:pt idx="44">
                  <c:v>-4.2344064313593506E-3</c:v>
                </c:pt>
                <c:pt idx="45">
                  <c:v>-1.5603091709459616E-4</c:v>
                </c:pt>
              </c:numCache>
            </c:numRef>
          </c:val>
          <c:smooth val="0"/>
          <c:extLst>
            <c:ext xmlns:c16="http://schemas.microsoft.com/office/drawing/2014/chart" uri="{C3380CC4-5D6E-409C-BE32-E72D297353CC}">
              <c16:uniqueId val="{00000000-518C-4976-B249-5471DD6FFCF6}"/>
            </c:ext>
          </c:extLst>
        </c:ser>
        <c:ser>
          <c:idx val="1"/>
          <c:order val="1"/>
          <c:tx>
            <c:strRef>
              <c:f>'EMC Only Main Variables (2)'!$M$1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(2)'!$M$2:$M$85</c:f>
              <c:numCache>
                <c:formatCode>0.00</c:formatCode>
                <c:ptCount val="84"/>
                <c:pt idx="0">
                  <c:v>#N/A</c:v>
                </c:pt>
                <c:pt idx="1">
                  <c:v>#N/A</c:v>
                </c:pt>
                <c:pt idx="2">
                  <c:v>5.3047556599012599E-2</c:v>
                </c:pt>
                <c:pt idx="3">
                  <c:v>2.4598102253717835E-3</c:v>
                </c:pt>
                <c:pt idx="4">
                  <c:v>0.2255688357289862</c:v>
                </c:pt>
                <c:pt idx="5">
                  <c:v>8.4905840785906184E-2</c:v>
                </c:pt>
                <c:pt idx="6">
                  <c:v>#N/A</c:v>
                </c:pt>
                <c:pt idx="7">
                  <c:v>0.10038029207867677</c:v>
                </c:pt>
                <c:pt idx="8">
                  <c:v>4.4944804011071982E-2</c:v>
                </c:pt>
                <c:pt idx="9">
                  <c:v>8.9317412357454967E-2</c:v>
                </c:pt>
                <c:pt idx="10">
                  <c:v>9.3058658722794396E-3</c:v>
                </c:pt>
                <c:pt idx="11">
                  <c:v>1.7913428625015427E-2</c:v>
                </c:pt>
                <c:pt idx="12">
                  <c:v>-1.133527067231143E-2</c:v>
                </c:pt>
                <c:pt idx="13">
                  <c:v>#N/A</c:v>
                </c:pt>
                <c:pt idx="14">
                  <c:v>-2.4326982609554224E-2</c:v>
                </c:pt>
                <c:pt idx="15">
                  <c:v>-2.1341400312013106E-2</c:v>
                </c:pt>
                <c:pt idx="16">
                  <c:v>#N/A</c:v>
                </c:pt>
                <c:pt idx="17">
                  <c:v>2.4788510078285093E-2</c:v>
                </c:pt>
                <c:pt idx="18">
                  <c:v>6.08079966347276E-2</c:v>
                </c:pt>
                <c:pt idx="19">
                  <c:v>7.4336291891592132E-3</c:v>
                </c:pt>
                <c:pt idx="20">
                  <c:v>5.4824784080260466E-2</c:v>
                </c:pt>
                <c:pt idx="21">
                  <c:v>6.353545438996086E-2</c:v>
                </c:pt>
                <c:pt idx="22">
                  <c:v>2.5272218196321191E-2</c:v>
                </c:pt>
                <c:pt idx="23">
                  <c:v>-9.1397321810281151E-2</c:v>
                </c:pt>
                <c:pt idx="24">
                  <c:v>0.13334267339652214</c:v>
                </c:pt>
                <c:pt idx="25">
                  <c:v>8.6623908964890931E-2</c:v>
                </c:pt>
                <c:pt idx="26">
                  <c:v>2.6921173878248463E-2</c:v>
                </c:pt>
                <c:pt idx="27">
                  <c:v>4.7955614778264252E-2</c:v>
                </c:pt>
                <c:pt idx="28">
                  <c:v>#N/A</c:v>
                </c:pt>
                <c:pt idx="29">
                  <c:v>#N/A</c:v>
                </c:pt>
                <c:pt idx="30">
                  <c:v>#N/A</c:v>
                </c:pt>
                <c:pt idx="31">
                  <c:v>0.23550393638347433</c:v>
                </c:pt>
                <c:pt idx="32">
                  <c:v>1.3711308167437299E-2</c:v>
                </c:pt>
                <c:pt idx="33">
                  <c:v>#N/A</c:v>
                </c:pt>
                <c:pt idx="34">
                  <c:v>9.6290056990998713E-2</c:v>
                </c:pt>
                <c:pt idx="35">
                  <c:v>-7.6868763232466678E-3</c:v>
                </c:pt>
                <c:pt idx="36">
                  <c:v>5.0282113876878171E-4</c:v>
                </c:pt>
                <c:pt idx="37">
                  <c:v>#N/A</c:v>
                </c:pt>
                <c:pt idx="38">
                  <c:v>8.3023631891912475E-2</c:v>
                </c:pt>
                <c:pt idx="39">
                  <c:v>#N/A</c:v>
                </c:pt>
                <c:pt idx="40">
                  <c:v>#N/A</c:v>
                </c:pt>
                <c:pt idx="41">
                  <c:v>#N/A</c:v>
                </c:pt>
                <c:pt idx="42">
                  <c:v>1.2059756295537821E-3</c:v>
                </c:pt>
                <c:pt idx="43">
                  <c:v>5.8952676241088138E-2</c:v>
                </c:pt>
                <c:pt idx="44">
                  <c:v>4.19990304416719E-2</c:v>
                </c:pt>
                <c:pt idx="45">
                  <c:v>-9.8883339051457908E-3</c:v>
                </c:pt>
              </c:numCache>
            </c:numRef>
          </c:val>
          <c:smooth val="0"/>
          <c:extLst>
            <c:ext xmlns:c16="http://schemas.microsoft.com/office/drawing/2014/chart" uri="{C3380CC4-5D6E-409C-BE32-E72D297353CC}">
              <c16:uniqueId val="{00000001-518C-4976-B249-5471DD6FFCF6}"/>
            </c:ext>
          </c:extLst>
        </c:ser>
        <c:ser>
          <c:idx val="2"/>
          <c:order val="2"/>
          <c:tx>
            <c:strRef>
              <c:f>'EMC Only Main Variables (2)'!$U$1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(2)'!$U$2:$U$85</c:f>
              <c:numCache>
                <c:formatCode>0.00</c:formatCode>
                <c:ptCount val="84"/>
                <c:pt idx="0">
                  <c:v>#N/A</c:v>
                </c:pt>
                <c:pt idx="1">
                  <c:v>#N/A</c:v>
                </c:pt>
                <c:pt idx="2">
                  <c:v>4.3823797154114899E-2</c:v>
                </c:pt>
                <c:pt idx="3">
                  <c:v>1.7186866388713584E-2</c:v>
                </c:pt>
                <c:pt idx="4">
                  <c:v>0.22421343526853127</c:v>
                </c:pt>
                <c:pt idx="5">
                  <c:v>8.7013505872331948E-2</c:v>
                </c:pt>
                <c:pt idx="6">
                  <c:v>#N/A</c:v>
                </c:pt>
                <c:pt idx="7">
                  <c:v>9.8186041492499113E-2</c:v>
                </c:pt>
                <c:pt idx="8">
                  <c:v>7.0825404528525787E-2</c:v>
                </c:pt>
                <c:pt idx="9">
                  <c:v>8.7243803007771986E-2</c:v>
                </c:pt>
                <c:pt idx="10">
                  <c:v>4.6812089088583211E-3</c:v>
                </c:pt>
                <c:pt idx="11">
                  <c:v>1.75400828005043E-2</c:v>
                </c:pt>
                <c:pt idx="12">
                  <c:v>-1.7984378624534295E-2</c:v>
                </c:pt>
                <c:pt idx="13">
                  <c:v>#N/A</c:v>
                </c:pt>
                <c:pt idx="14">
                  <c:v>-3.4923882038761025E-2</c:v>
                </c:pt>
                <c:pt idx="15">
                  <c:v>-2.0067160111052237E-2</c:v>
                </c:pt>
                <c:pt idx="16">
                  <c:v>#N/A</c:v>
                </c:pt>
                <c:pt idx="17">
                  <c:v>1.801503839579964E-2</c:v>
                </c:pt>
                <c:pt idx="18">
                  <c:v>5.9165494315839971E-2</c:v>
                </c:pt>
                <c:pt idx="19">
                  <c:v>6.6642494461607027E-3</c:v>
                </c:pt>
                <c:pt idx="20">
                  <c:v>5.4265428647589813E-2</c:v>
                </c:pt>
                <c:pt idx="21">
                  <c:v>6.2828073826621117E-2</c:v>
                </c:pt>
                <c:pt idx="22">
                  <c:v>2.5595371783357138E-2</c:v>
                </c:pt>
                <c:pt idx="23">
                  <c:v>-0.15485701564810961</c:v>
                </c:pt>
                <c:pt idx="24">
                  <c:v>0.13119689767714335</c:v>
                </c:pt>
                <c:pt idx="25">
                  <c:v>8.4925745078578183E-2</c:v>
                </c:pt>
                <c:pt idx="26">
                  <c:v>2.6830287769007526E-2</c:v>
                </c:pt>
                <c:pt idx="27">
                  <c:v>4.7764623353902663E-2</c:v>
                </c:pt>
                <c:pt idx="28">
                  <c:v>#N/A</c:v>
                </c:pt>
                <c:pt idx="29">
                  <c:v>#N/A</c:v>
                </c:pt>
                <c:pt idx="30">
                  <c:v>#N/A</c:v>
                </c:pt>
                <c:pt idx="31">
                  <c:v>0.23418412941679245</c:v>
                </c:pt>
                <c:pt idx="32">
                  <c:v>1.1403326602356521E-2</c:v>
                </c:pt>
                <c:pt idx="33">
                  <c:v>#N/A</c:v>
                </c:pt>
                <c:pt idx="34">
                  <c:v>9.4677130789614566E-2</c:v>
                </c:pt>
                <c:pt idx="35">
                  <c:v>-2.4564369068474867E-2</c:v>
                </c:pt>
                <c:pt idx="36">
                  <c:v>-7.8417526905091572E-3</c:v>
                </c:pt>
                <c:pt idx="37">
                  <c:v>#N/A</c:v>
                </c:pt>
                <c:pt idx="38">
                  <c:v>6.9706761586081661E-2</c:v>
                </c:pt>
                <c:pt idx="39">
                  <c:v>#N/A</c:v>
                </c:pt>
                <c:pt idx="40">
                  <c:v>#N/A</c:v>
                </c:pt>
                <c:pt idx="41">
                  <c:v>#N/A</c:v>
                </c:pt>
                <c:pt idx="42">
                  <c:v>1.1735011728587486E-3</c:v>
                </c:pt>
                <c:pt idx="43">
                  <c:v>5.8609797031317724E-2</c:v>
                </c:pt>
                <c:pt idx="44">
                  <c:v>3.7764624010312546E-2</c:v>
                </c:pt>
                <c:pt idx="45">
                  <c:v>-1.0044364822240387E-2</c:v>
                </c:pt>
              </c:numCache>
            </c:numRef>
          </c:val>
          <c:smooth val="0"/>
          <c:extLst>
            <c:ext xmlns:c16="http://schemas.microsoft.com/office/drawing/2014/chart" uri="{C3380CC4-5D6E-409C-BE32-E72D297353CC}">
              <c16:uniqueId val="{00000002-518C-4976-B249-5471DD6FFCF6}"/>
            </c:ext>
          </c:extLst>
        </c:ser>
        <c:dLbls>
          <c:showLegendKey val="0"/>
          <c:showVal val="0"/>
          <c:showCatName val="0"/>
          <c:showSerName val="0"/>
          <c:showPercent val="0"/>
          <c:showBubbleSize val="0"/>
        </c:dLbls>
        <c:marker val="1"/>
        <c:smooth val="0"/>
        <c:axId val="1872399039"/>
        <c:axId val="1702253743"/>
      </c:lineChart>
      <c:dateAx>
        <c:axId val="187239903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253743"/>
        <c:crosses val="autoZero"/>
        <c:auto val="1"/>
        <c:lblOffset val="100"/>
        <c:baseTimeUnit val="days"/>
      </c:dateAx>
      <c:valAx>
        <c:axId val="1702253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399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Nitrate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 (2)'!$F$1</c:f>
              <c:strCache>
                <c:ptCount val="1"/>
                <c:pt idx="0">
                  <c:v>Streams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(2)'!$F$2:$F$85</c:f>
              <c:numCache>
                <c:formatCode>0.00</c:formatCode>
                <c:ptCount val="84"/>
                <c:pt idx="0">
                  <c:v>#N/A</c:v>
                </c:pt>
                <c:pt idx="1">
                  <c:v>#N/A</c:v>
                </c:pt>
                <c:pt idx="2">
                  <c:v>0.36359095998311997</c:v>
                </c:pt>
                <c:pt idx="3">
                  <c:v>0.10822727016359135</c:v>
                </c:pt>
                <c:pt idx="4">
                  <c:v>0.14260335409802938</c:v>
                </c:pt>
                <c:pt idx="5">
                  <c:v>0.22913565365192134</c:v>
                </c:pt>
                <c:pt idx="6">
                  <c:v>2.6493398026703474E-2</c:v>
                </c:pt>
                <c:pt idx="7">
                  <c:v>4.8613277278480638E-2</c:v>
                </c:pt>
                <c:pt idx="8">
                  <c:v>-0.14016981505099224</c:v>
                </c:pt>
                <c:pt idx="9">
                  <c:v>-7.9569214159350921E-2</c:v>
                </c:pt>
                <c:pt idx="10">
                  <c:v>-6.0398444824071085E-2</c:v>
                </c:pt>
                <c:pt idx="11">
                  <c:v>-5.5504822014150079E-2</c:v>
                </c:pt>
                <c:pt idx="12">
                  <c:v>-5.3786068713081392E-2</c:v>
                </c:pt>
                <c:pt idx="13">
                  <c:v>#N/A</c:v>
                </c:pt>
                <c:pt idx="14">
                  <c:v>-6.3088874488494873E-2</c:v>
                </c:pt>
                <c:pt idx="15">
                  <c:v>-1.6373502262102047E-2</c:v>
                </c:pt>
                <c:pt idx="16">
                  <c:v>#N/A</c:v>
                </c:pt>
                <c:pt idx="17">
                  <c:v>-3.5802960035039882E-2</c:v>
                </c:pt>
                <c:pt idx="18">
                  <c:v>-1.176627840124584E-3</c:v>
                </c:pt>
                <c:pt idx="19">
                  <c:v>-7.1109288585406993E-2</c:v>
                </c:pt>
                <c:pt idx="20">
                  <c:v>-0.10664003356783391</c:v>
                </c:pt>
                <c:pt idx="21">
                  <c:v>-5.5854600040473379E-2</c:v>
                </c:pt>
                <c:pt idx="22">
                  <c:v>-7.7965328944722412E-2</c:v>
                </c:pt>
                <c:pt idx="23">
                  <c:v>9.7162432138047095E-3</c:v>
                </c:pt>
                <c:pt idx="24">
                  <c:v>-6.636162288195635E-2</c:v>
                </c:pt>
                <c:pt idx="25">
                  <c:v>-0.10155853848026197</c:v>
                </c:pt>
                <c:pt idx="26">
                  <c:v>-0.11725879442024834</c:v>
                </c:pt>
                <c:pt idx="27">
                  <c:v>-9.7184730282704468E-2</c:v>
                </c:pt>
                <c:pt idx="28">
                  <c:v>#N/A</c:v>
                </c:pt>
                <c:pt idx="29">
                  <c:v>-0.14237529520116254</c:v>
                </c:pt>
                <c:pt idx="30">
                  <c:v>#N/A</c:v>
                </c:pt>
                <c:pt idx="31">
                  <c:v>#N/A</c:v>
                </c:pt>
                <c:pt idx="32">
                  <c:v>-0.2842794253420835</c:v>
                </c:pt>
                <c:pt idx="33">
                  <c:v>#N/A</c:v>
                </c:pt>
                <c:pt idx="34">
                  <c:v>-0.24112660570225586</c:v>
                </c:pt>
                <c:pt idx="35">
                  <c:v>-0.31667210607483831</c:v>
                </c:pt>
                <c:pt idx="36">
                  <c:v>-0.10627588177862535</c:v>
                </c:pt>
                <c:pt idx="37">
                  <c:v>#N/A</c:v>
                </c:pt>
                <c:pt idx="38">
                  <c:v>-0.19451160362104769</c:v>
                </c:pt>
                <c:pt idx="39">
                  <c:v>#N/A</c:v>
                </c:pt>
                <c:pt idx="40">
                  <c:v>#N/A</c:v>
                </c:pt>
                <c:pt idx="41">
                  <c:v>#N/A</c:v>
                </c:pt>
                <c:pt idx="42">
                  <c:v>-5.6926329201081316E-2</c:v>
                </c:pt>
                <c:pt idx="43">
                  <c:v>1.3586660178751875E-2</c:v>
                </c:pt>
                <c:pt idx="44">
                  <c:v>-0.16592647771400615</c:v>
                </c:pt>
                <c:pt idx="45">
                  <c:v>-0.2186765046465462</c:v>
                </c:pt>
              </c:numCache>
            </c:numRef>
          </c:val>
          <c:smooth val="0"/>
          <c:extLst>
            <c:ext xmlns:c16="http://schemas.microsoft.com/office/drawing/2014/chart" uri="{C3380CC4-5D6E-409C-BE32-E72D297353CC}">
              <c16:uniqueId val="{00000000-FDDF-4F8D-98A9-A2A1504F4FF7}"/>
            </c:ext>
          </c:extLst>
        </c:ser>
        <c:ser>
          <c:idx val="1"/>
          <c:order val="1"/>
          <c:tx>
            <c:strRef>
              <c:f>'EMC Only Main Variables (2)'!$N$1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(2)'!$N$2:$N$85</c:f>
              <c:numCache>
                <c:formatCode>0.00</c:formatCode>
                <c:ptCount val="84"/>
                <c:pt idx="0">
                  <c:v>#N/A</c:v>
                </c:pt>
                <c:pt idx="1">
                  <c:v>#N/A</c:v>
                </c:pt>
                <c:pt idx="2">
                  <c:v>-5.2963288992591986</c:v>
                </c:pt>
                <c:pt idx="3">
                  <c:v>-2.4808870168276798</c:v>
                </c:pt>
                <c:pt idx="4">
                  <c:v>-2.1523862334899482</c:v>
                </c:pt>
                <c:pt idx="5">
                  <c:v>-1.7842749312651929</c:v>
                </c:pt>
                <c:pt idx="6">
                  <c:v>-1.1421739376256612</c:v>
                </c:pt>
                <c:pt idx="7">
                  <c:v>-1.3588248411546999</c:v>
                </c:pt>
                <c:pt idx="8">
                  <c:v>-4.6826063969960376</c:v>
                </c:pt>
                <c:pt idx="9">
                  <c:v>-2.0988240895876435</c:v>
                </c:pt>
                <c:pt idx="10">
                  <c:v>-0.21563434133024728</c:v>
                </c:pt>
                <c:pt idx="11">
                  <c:v>0.12392286488097071</c:v>
                </c:pt>
                <c:pt idx="12">
                  <c:v>1.3666680793946324</c:v>
                </c:pt>
                <c:pt idx="13">
                  <c:v>#N/A</c:v>
                </c:pt>
                <c:pt idx="14">
                  <c:v>0.22165413039290449</c:v>
                </c:pt>
                <c:pt idx="15">
                  <c:v>-0.2271767671206209</c:v>
                </c:pt>
                <c:pt idx="16">
                  <c:v>#N/A</c:v>
                </c:pt>
                <c:pt idx="17">
                  <c:v>0.23294052249335531</c:v>
                </c:pt>
                <c:pt idx="18">
                  <c:v>0.43012134616422637</c:v>
                </c:pt>
                <c:pt idx="19">
                  <c:v>-3.3490231126968384</c:v>
                </c:pt>
                <c:pt idx="20">
                  <c:v>-1.6035628019859398</c:v>
                </c:pt>
                <c:pt idx="21">
                  <c:v>-2.3689932295783507</c:v>
                </c:pt>
                <c:pt idx="22">
                  <c:v>-0.68748564355606945</c:v>
                </c:pt>
                <c:pt idx="23">
                  <c:v>-2.3378963045302088</c:v>
                </c:pt>
                <c:pt idx="24">
                  <c:v>1.9835837845152859E-2</c:v>
                </c:pt>
                <c:pt idx="25">
                  <c:v>-0.65167006009466188</c:v>
                </c:pt>
                <c:pt idx="26">
                  <c:v>-2.9193402850518524E-2</c:v>
                </c:pt>
                <c:pt idx="27">
                  <c:v>-0.40593730676818174</c:v>
                </c:pt>
                <c:pt idx="28">
                  <c:v>#N/A</c:v>
                </c:pt>
                <c:pt idx="29">
                  <c:v>-5.5584656415087048</c:v>
                </c:pt>
                <c:pt idx="30">
                  <c:v>#N/A</c:v>
                </c:pt>
                <c:pt idx="31">
                  <c:v>#N/A</c:v>
                </c:pt>
                <c:pt idx="32">
                  <c:v>-0.22425015080045885</c:v>
                </c:pt>
                <c:pt idx="33">
                  <c:v>#N/A</c:v>
                </c:pt>
                <c:pt idx="34">
                  <c:v>-1.2422275967133984</c:v>
                </c:pt>
                <c:pt idx="35">
                  <c:v>0.42812194137932469</c:v>
                </c:pt>
                <c:pt idx="36">
                  <c:v>2.4028014740634074</c:v>
                </c:pt>
                <c:pt idx="37">
                  <c:v>#N/A</c:v>
                </c:pt>
                <c:pt idx="38">
                  <c:v>-8.4533854180564028E-2</c:v>
                </c:pt>
                <c:pt idx="39">
                  <c:v>#N/A</c:v>
                </c:pt>
                <c:pt idx="40">
                  <c:v>#N/A</c:v>
                </c:pt>
                <c:pt idx="41">
                  <c:v>#N/A</c:v>
                </c:pt>
                <c:pt idx="42">
                  <c:v>-2.2928496062659782</c:v>
                </c:pt>
                <c:pt idx="43">
                  <c:v>-0.54321794831486714</c:v>
                </c:pt>
                <c:pt idx="44">
                  <c:v>-1.4581502758319724</c:v>
                </c:pt>
                <c:pt idx="45">
                  <c:v>-6.1158802766512128</c:v>
                </c:pt>
              </c:numCache>
            </c:numRef>
          </c:val>
          <c:smooth val="0"/>
          <c:extLst>
            <c:ext xmlns:c16="http://schemas.microsoft.com/office/drawing/2014/chart" uri="{C3380CC4-5D6E-409C-BE32-E72D297353CC}">
              <c16:uniqueId val="{00000001-FDDF-4F8D-98A9-A2A1504F4FF7}"/>
            </c:ext>
          </c:extLst>
        </c:ser>
        <c:ser>
          <c:idx val="2"/>
          <c:order val="2"/>
          <c:tx>
            <c:strRef>
              <c:f>'EMC Only Main Variables (2)'!$V$1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(2)'!$V$2:$V$85</c:f>
              <c:numCache>
                <c:formatCode>0.00</c:formatCode>
                <c:ptCount val="84"/>
                <c:pt idx="0">
                  <c:v>#N/A</c:v>
                </c:pt>
                <c:pt idx="1">
                  <c:v>#N/A</c:v>
                </c:pt>
                <c:pt idx="2">
                  <c:v>-4.9327379392760786</c:v>
                </c:pt>
                <c:pt idx="3">
                  <c:v>-2.3726597466640884</c:v>
                </c:pt>
                <c:pt idx="4">
                  <c:v>-2.0097828793919188</c:v>
                </c:pt>
                <c:pt idx="5">
                  <c:v>-1.5551392776132715</c:v>
                </c:pt>
                <c:pt idx="6">
                  <c:v>-1.1156805395989577</c:v>
                </c:pt>
                <c:pt idx="7">
                  <c:v>-1.3102115638762193</c:v>
                </c:pt>
                <c:pt idx="8">
                  <c:v>-4.8227762120470299</c:v>
                </c:pt>
                <c:pt idx="9">
                  <c:v>-2.1783933037469945</c:v>
                </c:pt>
                <c:pt idx="10">
                  <c:v>-0.27603278615431837</c:v>
                </c:pt>
                <c:pt idx="11">
                  <c:v>6.8418042866820628E-2</c:v>
                </c:pt>
                <c:pt idx="12">
                  <c:v>1.3128820106815511</c:v>
                </c:pt>
                <c:pt idx="13">
                  <c:v>#N/A</c:v>
                </c:pt>
                <c:pt idx="14">
                  <c:v>0.15856525590440962</c:v>
                </c:pt>
                <c:pt idx="15">
                  <c:v>-0.24355026938272295</c:v>
                </c:pt>
                <c:pt idx="16">
                  <c:v>#N/A</c:v>
                </c:pt>
                <c:pt idx="17">
                  <c:v>0.19713756245831543</c:v>
                </c:pt>
                <c:pt idx="18">
                  <c:v>0.4289447183241018</c:v>
                </c:pt>
                <c:pt idx="19">
                  <c:v>-3.4201324012822454</c:v>
                </c:pt>
                <c:pt idx="20">
                  <c:v>-1.7102028355537737</c:v>
                </c:pt>
                <c:pt idx="21">
                  <c:v>-2.4248478296188241</c:v>
                </c:pt>
                <c:pt idx="22">
                  <c:v>-0.76545097250079186</c:v>
                </c:pt>
                <c:pt idx="23">
                  <c:v>-2.3281800613164041</c:v>
                </c:pt>
                <c:pt idx="24">
                  <c:v>-4.6525785036803491E-2</c:v>
                </c:pt>
                <c:pt idx="25">
                  <c:v>-0.75322859857492386</c:v>
                </c:pt>
                <c:pt idx="26">
                  <c:v>-0.14645219727076686</c:v>
                </c:pt>
                <c:pt idx="27">
                  <c:v>-0.50312203705088621</c:v>
                </c:pt>
                <c:pt idx="28">
                  <c:v>#N/A</c:v>
                </c:pt>
                <c:pt idx="29">
                  <c:v>-5.7008409367098674</c:v>
                </c:pt>
                <c:pt idx="30">
                  <c:v>#N/A</c:v>
                </c:pt>
                <c:pt idx="31">
                  <c:v>#N/A</c:v>
                </c:pt>
                <c:pt idx="32">
                  <c:v>-0.50852957614254235</c:v>
                </c:pt>
                <c:pt idx="33">
                  <c:v>#N/A</c:v>
                </c:pt>
                <c:pt idx="34">
                  <c:v>-1.4833542024156543</c:v>
                </c:pt>
                <c:pt idx="35">
                  <c:v>0.11144983530448638</c:v>
                </c:pt>
                <c:pt idx="36">
                  <c:v>2.296525592284782</c:v>
                </c:pt>
                <c:pt idx="37">
                  <c:v>#N/A</c:v>
                </c:pt>
                <c:pt idx="38">
                  <c:v>-0.27904545780161172</c:v>
                </c:pt>
                <c:pt idx="39">
                  <c:v>#N/A</c:v>
                </c:pt>
                <c:pt idx="40">
                  <c:v>#N/A</c:v>
                </c:pt>
                <c:pt idx="41">
                  <c:v>#N/A</c:v>
                </c:pt>
                <c:pt idx="42">
                  <c:v>-2.3497759354670595</c:v>
                </c:pt>
                <c:pt idx="43">
                  <c:v>-0.52963128813611526</c:v>
                </c:pt>
                <c:pt idx="44">
                  <c:v>-1.6240767535459786</c:v>
                </c:pt>
                <c:pt idx="45">
                  <c:v>-6.3345567812977599</c:v>
                </c:pt>
              </c:numCache>
            </c:numRef>
          </c:val>
          <c:smooth val="0"/>
          <c:extLst>
            <c:ext xmlns:c16="http://schemas.microsoft.com/office/drawing/2014/chart" uri="{C3380CC4-5D6E-409C-BE32-E72D297353CC}">
              <c16:uniqueId val="{00000002-FDDF-4F8D-98A9-A2A1504F4FF7}"/>
            </c:ext>
          </c:extLst>
        </c:ser>
        <c:dLbls>
          <c:showLegendKey val="0"/>
          <c:showVal val="0"/>
          <c:showCatName val="0"/>
          <c:showSerName val="0"/>
          <c:showPercent val="0"/>
          <c:showBubbleSize val="0"/>
        </c:dLbls>
        <c:marker val="1"/>
        <c:smooth val="0"/>
        <c:axId val="1774873679"/>
        <c:axId val="1931354495"/>
      </c:lineChart>
      <c:dateAx>
        <c:axId val="177487367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354495"/>
        <c:crosses val="autoZero"/>
        <c:auto val="1"/>
        <c:lblOffset val="100"/>
        <c:baseTimeUnit val="days"/>
      </c:dateAx>
      <c:valAx>
        <c:axId val="1931354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r>
                  <a:rPr lang="en-US" baseline="0"/>
                  <a:t> in NO3-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873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Phosphate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 (2)'!$G$1</c:f>
              <c:strCache>
                <c:ptCount val="1"/>
                <c:pt idx="0">
                  <c:v>Streams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(2)'!$G$2:$G$85</c:f>
              <c:numCache>
                <c:formatCode>0.00</c:formatCode>
                <c:ptCount val="84"/>
                <c:pt idx="0">
                  <c:v>#N/A</c:v>
                </c:pt>
                <c:pt idx="1">
                  <c:v>#N/A</c:v>
                </c:pt>
                <c:pt idx="2">
                  <c:v>2.0196519147226013</c:v>
                </c:pt>
                <c:pt idx="3">
                  <c:v>6.4401677399698656</c:v>
                </c:pt>
                <c:pt idx="4">
                  <c:v>-0.22871021433839545</c:v>
                </c:pt>
                <c:pt idx="5">
                  <c:v>-0.13605032092165814</c:v>
                </c:pt>
                <c:pt idx="6">
                  <c:v>-0.18452877798758482</c:v>
                </c:pt>
                <c:pt idx="7">
                  <c:v>-0.92055971987583263</c:v>
                </c:pt>
                <c:pt idx="8">
                  <c:v>0.14208248416809255</c:v>
                </c:pt>
                <c:pt idx="9">
                  <c:v>0.38819146321138831</c:v>
                </c:pt>
                <c:pt idx="10">
                  <c:v>0.52438456573488779</c:v>
                </c:pt>
                <c:pt idx="11">
                  <c:v>0.30105285653840141</c:v>
                </c:pt>
                <c:pt idx="12">
                  <c:v>-4.6082606825237562</c:v>
                </c:pt>
                <c:pt idx="13">
                  <c:v>#N/A</c:v>
                </c:pt>
                <c:pt idx="14">
                  <c:v>-0.84334405405444812</c:v>
                </c:pt>
                <c:pt idx="15">
                  <c:v>-0.19140737709751221</c:v>
                </c:pt>
                <c:pt idx="16">
                  <c:v>#N/A</c:v>
                </c:pt>
                <c:pt idx="17">
                  <c:v>-2.0702505987662505</c:v>
                </c:pt>
                <c:pt idx="18">
                  <c:v>0.11471304123712756</c:v>
                </c:pt>
                <c:pt idx="19">
                  <c:v>-0.2190410896674706</c:v>
                </c:pt>
                <c:pt idx="20">
                  <c:v>0.8104160190447729</c:v>
                </c:pt>
                <c:pt idx="21">
                  <c:v>-0.85752762376756664</c:v>
                </c:pt>
                <c:pt idx="22">
                  <c:v>-1.1020492267865691</c:v>
                </c:pt>
                <c:pt idx="23">
                  <c:v>-8.7076308139976391</c:v>
                </c:pt>
                <c:pt idx="24">
                  <c:v>-1.1192660540807537</c:v>
                </c:pt>
                <c:pt idx="25">
                  <c:v>-1.2020321688753874</c:v>
                </c:pt>
                <c:pt idx="26">
                  <c:v>-0.33153074502561886</c:v>
                </c:pt>
                <c:pt idx="27">
                  <c:v>0.43879794088150348</c:v>
                </c:pt>
                <c:pt idx="28">
                  <c:v>#N/A</c:v>
                </c:pt>
                <c:pt idx="29">
                  <c:v>-2.1428627723118581</c:v>
                </c:pt>
                <c:pt idx="30">
                  <c:v>#N/A</c:v>
                </c:pt>
                <c:pt idx="31">
                  <c:v>#N/A</c:v>
                </c:pt>
                <c:pt idx="32">
                  <c:v>-1.1912439276441926</c:v>
                </c:pt>
                <c:pt idx="33">
                  <c:v>#N/A</c:v>
                </c:pt>
                <c:pt idx="34">
                  <c:v>-0.21780228313610195</c:v>
                </c:pt>
                <c:pt idx="35">
                  <c:v>-6.4850051258072554</c:v>
                </c:pt>
                <c:pt idx="36">
                  <c:v>-3.2969790877013239</c:v>
                </c:pt>
                <c:pt idx="37">
                  <c:v>#N/A</c:v>
                </c:pt>
                <c:pt idx="38">
                  <c:v>-10.815217164761339</c:v>
                </c:pt>
                <c:pt idx="39">
                  <c:v>#N/A</c:v>
                </c:pt>
                <c:pt idx="40">
                  <c:v>#N/A</c:v>
                </c:pt>
                <c:pt idx="41">
                  <c:v>#N/A</c:v>
                </c:pt>
                <c:pt idx="42">
                  <c:v>1.4746425752661168</c:v>
                </c:pt>
                <c:pt idx="43">
                  <c:v>2.1057517690664618</c:v>
                </c:pt>
                <c:pt idx="44">
                  <c:v>-1.5406360067980067</c:v>
                </c:pt>
                <c:pt idx="45">
                  <c:v>4.6648771561085312</c:v>
                </c:pt>
              </c:numCache>
            </c:numRef>
          </c:val>
          <c:smooth val="0"/>
          <c:extLst>
            <c:ext xmlns:c16="http://schemas.microsoft.com/office/drawing/2014/chart" uri="{C3380CC4-5D6E-409C-BE32-E72D297353CC}">
              <c16:uniqueId val="{00000000-8350-48E1-B5F4-07C03633C5DC}"/>
            </c:ext>
          </c:extLst>
        </c:ser>
        <c:ser>
          <c:idx val="1"/>
          <c:order val="1"/>
          <c:tx>
            <c:strRef>
              <c:f>'EMC Only Main Variables (2)'!$O$1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(2)'!$O$2:$O$85</c:f>
              <c:numCache>
                <c:formatCode>0.00</c:formatCode>
                <c:ptCount val="84"/>
                <c:pt idx="0">
                  <c:v>#N/A</c:v>
                </c:pt>
                <c:pt idx="1">
                  <c:v>#N/A</c:v>
                </c:pt>
                <c:pt idx="2">
                  <c:v>-22.991011319387411</c:v>
                </c:pt>
                <c:pt idx="3">
                  <c:v>-38.572090407920086</c:v>
                </c:pt>
                <c:pt idx="4">
                  <c:v>93.157370673837164</c:v>
                </c:pt>
                <c:pt idx="5">
                  <c:v>62.516971292816002</c:v>
                </c:pt>
                <c:pt idx="6">
                  <c:v>29.115122500752616</c:v>
                </c:pt>
                <c:pt idx="7">
                  <c:v>70.181929657129146</c:v>
                </c:pt>
                <c:pt idx="8">
                  <c:v>14.765625052949751</c:v>
                </c:pt>
                <c:pt idx="9">
                  <c:v>-8.8289285690217145</c:v>
                </c:pt>
                <c:pt idx="10">
                  <c:v>-17.325581635756421</c:v>
                </c:pt>
                <c:pt idx="11">
                  <c:v>-12.419238782493519</c:v>
                </c:pt>
                <c:pt idx="12">
                  <c:v>-40.78421624272768</c:v>
                </c:pt>
                <c:pt idx="13">
                  <c:v>#N/A</c:v>
                </c:pt>
                <c:pt idx="14">
                  <c:v>-44.466691424092176</c:v>
                </c:pt>
                <c:pt idx="15">
                  <c:v>-48.26525964309527</c:v>
                </c:pt>
                <c:pt idx="16">
                  <c:v>#N/A</c:v>
                </c:pt>
                <c:pt idx="17">
                  <c:v>-27.585776850337083</c:v>
                </c:pt>
                <c:pt idx="18">
                  <c:v>-30.623579318346735</c:v>
                </c:pt>
                <c:pt idx="19">
                  <c:v>-60.560278022755732</c:v>
                </c:pt>
                <c:pt idx="20">
                  <c:v>-22.03714422142188</c:v>
                </c:pt>
                <c:pt idx="21">
                  <c:v>14.061788100210745</c:v>
                </c:pt>
                <c:pt idx="22">
                  <c:v>-3.3767215844595952</c:v>
                </c:pt>
                <c:pt idx="23">
                  <c:v>-29.435881161574827</c:v>
                </c:pt>
                <c:pt idx="24">
                  <c:v>86.439631193143967</c:v>
                </c:pt>
                <c:pt idx="25">
                  <c:v>58.935470964713787</c:v>
                </c:pt>
                <c:pt idx="26">
                  <c:v>-1.5945971304069015</c:v>
                </c:pt>
                <c:pt idx="27">
                  <c:v>-3.8569302660486908</c:v>
                </c:pt>
                <c:pt idx="28">
                  <c:v>#N/A</c:v>
                </c:pt>
                <c:pt idx="29">
                  <c:v>-92.707210432181142</c:v>
                </c:pt>
                <c:pt idx="30">
                  <c:v>#N/A</c:v>
                </c:pt>
                <c:pt idx="31">
                  <c:v>#N/A</c:v>
                </c:pt>
                <c:pt idx="32">
                  <c:v>-6.1288198741961093</c:v>
                </c:pt>
                <c:pt idx="33">
                  <c:v>#N/A</c:v>
                </c:pt>
                <c:pt idx="34">
                  <c:v>-26.199508196397424</c:v>
                </c:pt>
                <c:pt idx="35">
                  <c:v>-42.159641672298655</c:v>
                </c:pt>
                <c:pt idx="36">
                  <c:v>-35.762733298690883</c:v>
                </c:pt>
                <c:pt idx="37">
                  <c:v>#N/A</c:v>
                </c:pt>
                <c:pt idx="38">
                  <c:v>-20.147018463602514</c:v>
                </c:pt>
                <c:pt idx="39">
                  <c:v>#N/A</c:v>
                </c:pt>
                <c:pt idx="40">
                  <c:v>#N/A</c:v>
                </c:pt>
                <c:pt idx="41">
                  <c:v>#N/A</c:v>
                </c:pt>
                <c:pt idx="42">
                  <c:v>-75.087724803978006</c:v>
                </c:pt>
                <c:pt idx="43">
                  <c:v>-13.000353144535865</c:v>
                </c:pt>
                <c:pt idx="44">
                  <c:v>-13.487633633408244</c:v>
                </c:pt>
                <c:pt idx="45">
                  <c:v>-114.36312833379802</c:v>
                </c:pt>
              </c:numCache>
            </c:numRef>
          </c:val>
          <c:smooth val="0"/>
          <c:extLst>
            <c:ext xmlns:c16="http://schemas.microsoft.com/office/drawing/2014/chart" uri="{C3380CC4-5D6E-409C-BE32-E72D297353CC}">
              <c16:uniqueId val="{00000001-8350-48E1-B5F4-07C03633C5DC}"/>
            </c:ext>
          </c:extLst>
        </c:ser>
        <c:ser>
          <c:idx val="2"/>
          <c:order val="2"/>
          <c:tx>
            <c:strRef>
              <c:f>'EMC Only Main Variables (2)'!$W$1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(2)'!$W$2:$W$85</c:f>
              <c:numCache>
                <c:formatCode>0.00</c:formatCode>
                <c:ptCount val="84"/>
                <c:pt idx="0">
                  <c:v>#N/A</c:v>
                </c:pt>
                <c:pt idx="1">
                  <c:v>#N/A</c:v>
                </c:pt>
                <c:pt idx="2">
                  <c:v>-20.97135940466481</c:v>
                </c:pt>
                <c:pt idx="3">
                  <c:v>-32.131922667950221</c:v>
                </c:pt>
                <c:pt idx="4">
                  <c:v>92.928660459498772</c:v>
                </c:pt>
                <c:pt idx="5">
                  <c:v>62.380920971894341</c:v>
                </c:pt>
                <c:pt idx="6">
                  <c:v>28.930593722765032</c:v>
                </c:pt>
                <c:pt idx="7">
                  <c:v>69.261369937253306</c:v>
                </c:pt>
                <c:pt idx="8">
                  <c:v>14.907707537117844</c:v>
                </c:pt>
                <c:pt idx="9">
                  <c:v>-8.4407371058103262</c:v>
                </c:pt>
                <c:pt idx="10">
                  <c:v>-16.801197070021534</c:v>
                </c:pt>
                <c:pt idx="11">
                  <c:v>-12.118185925955117</c:v>
                </c:pt>
                <c:pt idx="12">
                  <c:v>-45.392476925251437</c:v>
                </c:pt>
                <c:pt idx="13">
                  <c:v>#N/A</c:v>
                </c:pt>
                <c:pt idx="14">
                  <c:v>-45.310035478146624</c:v>
                </c:pt>
                <c:pt idx="15">
                  <c:v>-48.456667020192782</c:v>
                </c:pt>
                <c:pt idx="16">
                  <c:v>#N/A</c:v>
                </c:pt>
                <c:pt idx="17">
                  <c:v>-29.656027449103334</c:v>
                </c:pt>
                <c:pt idx="18">
                  <c:v>-30.508866277109608</c:v>
                </c:pt>
                <c:pt idx="19">
                  <c:v>-60.779319112423202</c:v>
                </c:pt>
                <c:pt idx="20">
                  <c:v>-21.226728202377107</c:v>
                </c:pt>
                <c:pt idx="21">
                  <c:v>13.204260476443178</c:v>
                </c:pt>
                <c:pt idx="22">
                  <c:v>-4.4787708112461644</c:v>
                </c:pt>
                <c:pt idx="23">
                  <c:v>-38.143511975572466</c:v>
                </c:pt>
                <c:pt idx="24">
                  <c:v>85.320365139063213</c:v>
                </c:pt>
                <c:pt idx="25">
                  <c:v>57.733438795838396</c:v>
                </c:pt>
                <c:pt idx="26">
                  <c:v>-1.9261278754325204</c:v>
                </c:pt>
                <c:pt idx="27">
                  <c:v>-3.4181323251671873</c:v>
                </c:pt>
                <c:pt idx="28">
                  <c:v>#N/A</c:v>
                </c:pt>
                <c:pt idx="29">
                  <c:v>-94.850073204493</c:v>
                </c:pt>
                <c:pt idx="30">
                  <c:v>#N/A</c:v>
                </c:pt>
                <c:pt idx="31">
                  <c:v>#N/A</c:v>
                </c:pt>
                <c:pt idx="32">
                  <c:v>-7.3200638018403019</c:v>
                </c:pt>
                <c:pt idx="33">
                  <c:v>#N/A</c:v>
                </c:pt>
                <c:pt idx="34">
                  <c:v>-26.417310479533526</c:v>
                </c:pt>
                <c:pt idx="35">
                  <c:v>-48.64464679810591</c:v>
                </c:pt>
                <c:pt idx="36">
                  <c:v>-39.059712386392206</c:v>
                </c:pt>
                <c:pt idx="37">
                  <c:v>#N/A</c:v>
                </c:pt>
                <c:pt idx="38">
                  <c:v>-30.962235628363857</c:v>
                </c:pt>
                <c:pt idx="39">
                  <c:v>#N/A</c:v>
                </c:pt>
                <c:pt idx="40">
                  <c:v>#N/A</c:v>
                </c:pt>
                <c:pt idx="41">
                  <c:v>#N/A</c:v>
                </c:pt>
                <c:pt idx="42">
                  <c:v>-73.613082228711889</c:v>
                </c:pt>
                <c:pt idx="43">
                  <c:v>-10.894601375469403</c:v>
                </c:pt>
                <c:pt idx="44">
                  <c:v>-15.028269640206251</c:v>
                </c:pt>
                <c:pt idx="45">
                  <c:v>-109.69825117768949</c:v>
                </c:pt>
              </c:numCache>
            </c:numRef>
          </c:val>
          <c:smooth val="0"/>
          <c:extLst>
            <c:ext xmlns:c16="http://schemas.microsoft.com/office/drawing/2014/chart" uri="{C3380CC4-5D6E-409C-BE32-E72D297353CC}">
              <c16:uniqueId val="{00000002-8350-48E1-B5F4-07C03633C5DC}"/>
            </c:ext>
          </c:extLst>
        </c:ser>
        <c:dLbls>
          <c:showLegendKey val="0"/>
          <c:showVal val="0"/>
          <c:showCatName val="0"/>
          <c:showSerName val="0"/>
          <c:showPercent val="0"/>
          <c:showBubbleSize val="0"/>
        </c:dLbls>
        <c:marker val="1"/>
        <c:smooth val="0"/>
        <c:axId val="1939178815"/>
        <c:axId val="1620284927"/>
      </c:lineChart>
      <c:dateAx>
        <c:axId val="1939178815"/>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84927"/>
        <c:crosses val="autoZero"/>
        <c:auto val="1"/>
        <c:lblOffset val="100"/>
        <c:baseTimeUnit val="days"/>
      </c:dateAx>
      <c:valAx>
        <c:axId val="162028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78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Suspended Sediment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 (2)'!$H$1</c:f>
              <c:strCache>
                <c:ptCount val="1"/>
                <c:pt idx="0">
                  <c:v>Streams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(2)'!$H$2:$H$85</c:f>
              <c:numCache>
                <c:formatCode>0.00</c:formatCode>
                <c:ptCount val="84"/>
                <c:pt idx="0">
                  <c:v>#N/A</c:v>
                </c:pt>
                <c:pt idx="1">
                  <c:v>#N/A</c:v>
                </c:pt>
                <c:pt idx="2">
                  <c:v>-7.820491774241189</c:v>
                </c:pt>
                <c:pt idx="3">
                  <c:v>5.2769452637935998</c:v>
                </c:pt>
                <c:pt idx="4">
                  <c:v>-0.22742257859304527</c:v>
                </c:pt>
                <c:pt idx="5">
                  <c:v>1.1747821143016095</c:v>
                </c:pt>
                <c:pt idx="6">
                  <c:v>-0.10575692704945006</c:v>
                </c:pt>
                <c:pt idx="7">
                  <c:v>-0.78679639458685457</c:v>
                </c:pt>
                <c:pt idx="8">
                  <c:v>-0.33940350608075853</c:v>
                </c:pt>
                <c:pt idx="9">
                  <c:v>-0.19583315572407756</c:v>
                </c:pt>
                <c:pt idx="10">
                  <c:v>-2.9957554880457344</c:v>
                </c:pt>
                <c:pt idx="11">
                  <c:v>-1.4746904483870669</c:v>
                </c:pt>
                <c:pt idx="12">
                  <c:v>0.18051160531143928</c:v>
                </c:pt>
                <c:pt idx="13">
                  <c:v>#N/A</c:v>
                </c:pt>
                <c:pt idx="14">
                  <c:v>-3.4420120555973099</c:v>
                </c:pt>
                <c:pt idx="15">
                  <c:v>1.5714177384818182</c:v>
                </c:pt>
                <c:pt idx="16">
                  <c:v>#N/A</c:v>
                </c:pt>
                <c:pt idx="17">
                  <c:v>-0.24965736667749372</c:v>
                </c:pt>
                <c:pt idx="18">
                  <c:v>-0.18297579033782863</c:v>
                </c:pt>
                <c:pt idx="19">
                  <c:v>0.35782239367923951</c:v>
                </c:pt>
                <c:pt idx="20">
                  <c:v>5.9392944198020325E-2</c:v>
                </c:pt>
                <c:pt idx="21">
                  <c:v>1.7380934070973639</c:v>
                </c:pt>
                <c:pt idx="22">
                  <c:v>0.81250323471442543</c:v>
                </c:pt>
                <c:pt idx="23">
                  <c:v>-38.417689104335224</c:v>
                </c:pt>
                <c:pt idx="24">
                  <c:v>0.14107613983286527</c:v>
                </c:pt>
                <c:pt idx="25">
                  <c:v>-0.17528171517871893</c:v>
                </c:pt>
                <c:pt idx="26">
                  <c:v>-0.46057794847408395</c:v>
                </c:pt>
                <c:pt idx="27">
                  <c:v>#N/A</c:v>
                </c:pt>
                <c:pt idx="28">
                  <c:v>#N/A</c:v>
                </c:pt>
                <c:pt idx="29">
                  <c:v>#N/A</c:v>
                </c:pt>
                <c:pt idx="30">
                  <c:v>#N/A</c:v>
                </c:pt>
                <c:pt idx="31">
                  <c:v>-0.26003600567850249</c:v>
                </c:pt>
                <c:pt idx="32">
                  <c:v>#N/A</c:v>
                </c:pt>
                <c:pt idx="33">
                  <c:v>#N/A</c:v>
                </c:pt>
                <c:pt idx="34">
                  <c:v>-0.38722563407182164</c:v>
                </c:pt>
                <c:pt idx="35">
                  <c:v>-2.4426665592043175</c:v>
                </c:pt>
                <c:pt idx="36">
                  <c:v>#N/A</c:v>
                </c:pt>
                <c:pt idx="37">
                  <c:v>#N/A</c:v>
                </c:pt>
                <c:pt idx="38">
                  <c:v>-1.4992549463491116</c:v>
                </c:pt>
                <c:pt idx="39">
                  <c:v>#N/A</c:v>
                </c:pt>
                <c:pt idx="40">
                  <c:v>#N/A</c:v>
                </c:pt>
                <c:pt idx="41">
                  <c:v>#N/A</c:v>
                </c:pt>
                <c:pt idx="42">
                  <c:v>-4.1601851438066717E-4</c:v>
                </c:pt>
                <c:pt idx="43">
                  <c:v>0.92197578468466657</c:v>
                </c:pt>
                <c:pt idx="44">
                  <c:v>#N/A</c:v>
                </c:pt>
                <c:pt idx="45">
                  <c:v>#N/A</c:v>
                </c:pt>
              </c:numCache>
            </c:numRef>
          </c:val>
          <c:smooth val="0"/>
          <c:extLst>
            <c:ext xmlns:c16="http://schemas.microsoft.com/office/drawing/2014/chart" uri="{C3380CC4-5D6E-409C-BE32-E72D297353CC}">
              <c16:uniqueId val="{00000000-1118-4F12-8E3F-7D08694650BC}"/>
            </c:ext>
          </c:extLst>
        </c:ser>
        <c:ser>
          <c:idx val="1"/>
          <c:order val="1"/>
          <c:tx>
            <c:strRef>
              <c:f>'EMC Only Main Variables (2)'!$P$1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(2)'!$P$2:$P$85</c:f>
              <c:numCache>
                <c:formatCode>0.00</c:formatCode>
                <c:ptCount val="84"/>
                <c:pt idx="0">
                  <c:v>#N/A</c:v>
                </c:pt>
                <c:pt idx="1">
                  <c:v>#N/A</c:v>
                </c:pt>
                <c:pt idx="2">
                  <c:v>7.2956597109290655</c:v>
                </c:pt>
                <c:pt idx="3">
                  <c:v>10.127544892121357</c:v>
                </c:pt>
                <c:pt idx="4">
                  <c:v>57.661161267338606</c:v>
                </c:pt>
                <c:pt idx="5">
                  <c:v>5.3845540739342557</c:v>
                </c:pt>
                <c:pt idx="6">
                  <c:v>2.3964503323819519</c:v>
                </c:pt>
                <c:pt idx="7">
                  <c:v>27.181064930871898</c:v>
                </c:pt>
                <c:pt idx="8">
                  <c:v>5.8061163244644707</c:v>
                </c:pt>
                <c:pt idx="9">
                  <c:v>8.9704526056479992</c:v>
                </c:pt>
                <c:pt idx="10">
                  <c:v>-2.5372652297057092</c:v>
                </c:pt>
                <c:pt idx="11">
                  <c:v>3.1332258606599979</c:v>
                </c:pt>
                <c:pt idx="12">
                  <c:v>2.0072036981251022</c:v>
                </c:pt>
                <c:pt idx="13">
                  <c:v>#N/A</c:v>
                </c:pt>
                <c:pt idx="14">
                  <c:v>-9.8253861299284928</c:v>
                </c:pt>
                <c:pt idx="15">
                  <c:v>-1.4358646820052243</c:v>
                </c:pt>
                <c:pt idx="16">
                  <c:v>#N/A</c:v>
                </c:pt>
                <c:pt idx="17">
                  <c:v>12.985967712998995</c:v>
                </c:pt>
                <c:pt idx="18">
                  <c:v>31.454983442611226</c:v>
                </c:pt>
                <c:pt idx="19">
                  <c:v>13.804397583036325</c:v>
                </c:pt>
                <c:pt idx="20">
                  <c:v>27.981119101343381</c:v>
                </c:pt>
                <c:pt idx="21">
                  <c:v>5.6575426781487135</c:v>
                </c:pt>
                <c:pt idx="22">
                  <c:v>9.8405245226021592</c:v>
                </c:pt>
                <c:pt idx="23">
                  <c:v>-67.003901782125027</c:v>
                </c:pt>
                <c:pt idx="24">
                  <c:v>9.0854185890652772</c:v>
                </c:pt>
                <c:pt idx="25">
                  <c:v>3.8451190048987085</c:v>
                </c:pt>
                <c:pt idx="26">
                  <c:v>9.2868715122133842</c:v>
                </c:pt>
                <c:pt idx="27">
                  <c:v>#N/A</c:v>
                </c:pt>
                <c:pt idx="28">
                  <c:v>#N/A</c:v>
                </c:pt>
                <c:pt idx="29">
                  <c:v>#N/A</c:v>
                </c:pt>
                <c:pt idx="30">
                  <c:v>#N/A</c:v>
                </c:pt>
                <c:pt idx="31">
                  <c:v>-3.4113751264311993</c:v>
                </c:pt>
                <c:pt idx="32">
                  <c:v>#N/A</c:v>
                </c:pt>
                <c:pt idx="33">
                  <c:v>#N/A</c:v>
                </c:pt>
                <c:pt idx="34">
                  <c:v>6.9209881246385523</c:v>
                </c:pt>
                <c:pt idx="35">
                  <c:v>0.6871392727779142</c:v>
                </c:pt>
                <c:pt idx="36">
                  <c:v>#N/A</c:v>
                </c:pt>
                <c:pt idx="37">
                  <c:v>#N/A</c:v>
                </c:pt>
                <c:pt idx="38">
                  <c:v>6.3770143465085667</c:v>
                </c:pt>
                <c:pt idx="39">
                  <c:v>#N/A</c:v>
                </c:pt>
                <c:pt idx="40">
                  <c:v>#N/A</c:v>
                </c:pt>
                <c:pt idx="41">
                  <c:v>#N/A</c:v>
                </c:pt>
                <c:pt idx="42">
                  <c:v>12.288585322388123</c:v>
                </c:pt>
                <c:pt idx="43">
                  <c:v>10.748525960953369</c:v>
                </c:pt>
                <c:pt idx="44">
                  <c:v>#N/A</c:v>
                </c:pt>
                <c:pt idx="45">
                  <c:v>#N/A</c:v>
                </c:pt>
              </c:numCache>
            </c:numRef>
          </c:val>
          <c:smooth val="0"/>
          <c:extLst>
            <c:ext xmlns:c16="http://schemas.microsoft.com/office/drawing/2014/chart" uri="{C3380CC4-5D6E-409C-BE32-E72D297353CC}">
              <c16:uniqueId val="{00000001-1118-4F12-8E3F-7D08694650BC}"/>
            </c:ext>
          </c:extLst>
        </c:ser>
        <c:ser>
          <c:idx val="2"/>
          <c:order val="2"/>
          <c:tx>
            <c:strRef>
              <c:f>'EMC Only Main Variables (2)'!$X$1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(2)'!$X$2:$X$85</c:f>
              <c:numCache>
                <c:formatCode>0.00</c:formatCode>
                <c:ptCount val="84"/>
                <c:pt idx="0">
                  <c:v>#N/A</c:v>
                </c:pt>
                <c:pt idx="1">
                  <c:v>#N/A</c:v>
                </c:pt>
                <c:pt idx="2">
                  <c:v>-0.52483206331212351</c:v>
                </c:pt>
                <c:pt idx="3">
                  <c:v>15.404490155914957</c:v>
                </c:pt>
                <c:pt idx="4">
                  <c:v>57.433738688745564</c:v>
                </c:pt>
                <c:pt idx="5">
                  <c:v>6.5593361882358652</c:v>
                </c:pt>
                <c:pt idx="6">
                  <c:v>2.2906934053325019</c:v>
                </c:pt>
                <c:pt idx="7">
                  <c:v>26.39426853628504</c:v>
                </c:pt>
                <c:pt idx="8">
                  <c:v>5.4667128183837121</c:v>
                </c:pt>
                <c:pt idx="9">
                  <c:v>8.7746194499239216</c:v>
                </c:pt>
                <c:pt idx="10">
                  <c:v>-5.5330207177514437</c:v>
                </c:pt>
                <c:pt idx="11">
                  <c:v>1.658535412272931</c:v>
                </c:pt>
                <c:pt idx="12">
                  <c:v>2.1877153034365415</c:v>
                </c:pt>
                <c:pt idx="13">
                  <c:v>#N/A</c:v>
                </c:pt>
                <c:pt idx="14">
                  <c:v>-13.267398185525803</c:v>
                </c:pt>
                <c:pt idx="15">
                  <c:v>0.13555305647659388</c:v>
                </c:pt>
                <c:pt idx="16">
                  <c:v>#N/A</c:v>
                </c:pt>
                <c:pt idx="17">
                  <c:v>12.736310346321503</c:v>
                </c:pt>
                <c:pt idx="18">
                  <c:v>31.272007652273398</c:v>
                </c:pt>
                <c:pt idx="19">
                  <c:v>14.162219976715564</c:v>
                </c:pt>
                <c:pt idx="20">
                  <c:v>28.040512045541401</c:v>
                </c:pt>
                <c:pt idx="21">
                  <c:v>7.3956360852460783</c:v>
                </c:pt>
                <c:pt idx="22">
                  <c:v>10.653027757316584</c:v>
                </c:pt>
                <c:pt idx="23">
                  <c:v>-105.42159088646025</c:v>
                </c:pt>
                <c:pt idx="24">
                  <c:v>9.2264947288981425</c:v>
                </c:pt>
                <c:pt idx="25">
                  <c:v>3.6698372897199896</c:v>
                </c:pt>
                <c:pt idx="26">
                  <c:v>8.8262935637393003</c:v>
                </c:pt>
                <c:pt idx="27">
                  <c:v>#N/A</c:v>
                </c:pt>
                <c:pt idx="28">
                  <c:v>#N/A</c:v>
                </c:pt>
                <c:pt idx="29">
                  <c:v>#N/A</c:v>
                </c:pt>
                <c:pt idx="30">
                  <c:v>#N/A</c:v>
                </c:pt>
                <c:pt idx="31">
                  <c:v>-3.6714111321097018</c:v>
                </c:pt>
                <c:pt idx="32">
                  <c:v>#N/A</c:v>
                </c:pt>
                <c:pt idx="33">
                  <c:v>#N/A</c:v>
                </c:pt>
                <c:pt idx="34">
                  <c:v>6.5337624905667306</c:v>
                </c:pt>
                <c:pt idx="35">
                  <c:v>-1.7555272864264033</c:v>
                </c:pt>
                <c:pt idx="36">
                  <c:v>#N/A</c:v>
                </c:pt>
                <c:pt idx="37">
                  <c:v>#N/A</c:v>
                </c:pt>
                <c:pt idx="38">
                  <c:v>4.8777594001594551</c:v>
                </c:pt>
                <c:pt idx="39">
                  <c:v>#N/A</c:v>
                </c:pt>
                <c:pt idx="40">
                  <c:v>#N/A</c:v>
                </c:pt>
                <c:pt idx="41">
                  <c:v>#N/A</c:v>
                </c:pt>
                <c:pt idx="42">
                  <c:v>12.28816930387374</c:v>
                </c:pt>
                <c:pt idx="43">
                  <c:v>11.670501745638036</c:v>
                </c:pt>
                <c:pt idx="44">
                  <c:v>#N/A</c:v>
                </c:pt>
                <c:pt idx="45">
                  <c:v>#N/A</c:v>
                </c:pt>
              </c:numCache>
            </c:numRef>
          </c:val>
          <c:smooth val="0"/>
          <c:extLst>
            <c:ext xmlns:c16="http://schemas.microsoft.com/office/drawing/2014/chart" uri="{C3380CC4-5D6E-409C-BE32-E72D297353CC}">
              <c16:uniqueId val="{00000002-1118-4F12-8E3F-7D08694650BC}"/>
            </c:ext>
          </c:extLst>
        </c:ser>
        <c:dLbls>
          <c:showLegendKey val="0"/>
          <c:showVal val="0"/>
          <c:showCatName val="0"/>
          <c:showSerName val="0"/>
          <c:showPercent val="0"/>
          <c:showBubbleSize val="0"/>
        </c:dLbls>
        <c:marker val="1"/>
        <c:smooth val="0"/>
        <c:axId val="1703131423"/>
        <c:axId val="1702465279"/>
      </c:lineChart>
      <c:dateAx>
        <c:axId val="1703131423"/>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65279"/>
        <c:crosses val="autoZero"/>
        <c:auto val="1"/>
        <c:lblOffset val="100"/>
        <c:baseTimeUnit val="days"/>
      </c:dateAx>
      <c:valAx>
        <c:axId val="1702465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TSS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13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Dissolved Organic Carbon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'EMC Only Main Variables (2)'!$I$1</c:f>
              <c:strCache>
                <c:ptCount val="1"/>
                <c:pt idx="0">
                  <c:v>Streams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(2)'!$I$2:$I$85</c:f>
              <c:numCache>
                <c:formatCode>0.00</c:formatCode>
                <c:ptCount val="84"/>
                <c:pt idx="0">
                  <c:v>#N/A</c:v>
                </c:pt>
                <c:pt idx="1">
                  <c:v>#N/A</c:v>
                </c:pt>
                <c:pt idx="2">
                  <c:v>#N/A</c:v>
                </c:pt>
                <c:pt idx="3">
                  <c:v>#N/A</c:v>
                </c:pt>
                <c:pt idx="4">
                  <c:v>-1.2934020993233375E-2</c:v>
                </c:pt>
                <c:pt idx="5">
                  <c:v>1.6414618628847633E-2</c:v>
                </c:pt>
                <c:pt idx="6">
                  <c:v>-3.1275555901897345E-3</c:v>
                </c:pt>
                <c:pt idx="7">
                  <c:v>-4.2566299887993875E-2</c:v>
                </c:pt>
                <c:pt idx="8">
                  <c:v>2.6390210206006515E-2</c:v>
                </c:pt>
                <c:pt idx="9">
                  <c:v>-1.7402503584496687E-2</c:v>
                </c:pt>
                <c:pt idx="10">
                  <c:v>3.2075518527250324E-3</c:v>
                </c:pt>
                <c:pt idx="11">
                  <c:v>4.1644293803828614E-2</c:v>
                </c:pt>
                <c:pt idx="12">
                  <c:v>-0.11114797877664939</c:v>
                </c:pt>
                <c:pt idx="13">
                  <c:v>#N/A</c:v>
                </c:pt>
                <c:pt idx="14">
                  <c:v>-7.3991559561517484E-2</c:v>
                </c:pt>
                <c:pt idx="15">
                  <c:v>-1.5732939669191204E-2</c:v>
                </c:pt>
                <c:pt idx="16">
                  <c:v>#N/A</c:v>
                </c:pt>
                <c:pt idx="17">
                  <c:v>-0.2156665061167935</c:v>
                </c:pt>
                <c:pt idx="18">
                  <c:v>-0.36274296450230414</c:v>
                </c:pt>
                <c:pt idx="19">
                  <c:v>5.6467620734666379E-2</c:v>
                </c:pt>
                <c:pt idx="20">
                  <c:v>-1.1667896784330445E-2</c:v>
                </c:pt>
                <c:pt idx="21">
                  <c:v>#N/A</c:v>
                </c:pt>
                <c:pt idx="22">
                  <c:v>#N/A</c:v>
                </c:pt>
                <c:pt idx="23">
                  <c:v>0.14527884512213785</c:v>
                </c:pt>
                <c:pt idx="24">
                  <c:v>-0.22836997210814358</c:v>
                </c:pt>
                <c:pt idx="25">
                  <c:v>-9.6098604514831543E-3</c:v>
                </c:pt>
                <c:pt idx="26">
                  <c:v>-3.4401372381918982E-2</c:v>
                </c:pt>
                <c:pt idx="27">
                  <c:v>#N/A</c:v>
                </c:pt>
                <c:pt idx="28">
                  <c:v>#N/A</c:v>
                </c:pt>
                <c:pt idx="29">
                  <c:v>#N/A</c:v>
                </c:pt>
                <c:pt idx="30">
                  <c:v>#N/A</c:v>
                </c:pt>
                <c:pt idx="31">
                  <c:v>-0.11407624106377856</c:v>
                </c:pt>
                <c:pt idx="32">
                  <c:v>0.1281454950715375</c:v>
                </c:pt>
                <c:pt idx="33">
                  <c:v>#N/A</c:v>
                </c:pt>
                <c:pt idx="34">
                  <c:v>-9.4699699128583781E-2</c:v>
                </c:pt>
                <c:pt idx="35">
                  <c:v>-0.15117357343010296</c:v>
                </c:pt>
                <c:pt idx="36">
                  <c:v>0.11609196839886904</c:v>
                </c:pt>
                <c:pt idx="37">
                  <c:v>#N/A</c:v>
                </c:pt>
                <c:pt idx="38">
                  <c:v>-0.17672465522121206</c:v>
                </c:pt>
                <c:pt idx="39">
                  <c:v>#N/A</c:v>
                </c:pt>
                <c:pt idx="40">
                  <c:v>#N/A</c:v>
                </c:pt>
                <c:pt idx="41">
                  <c:v>#N/A</c:v>
                </c:pt>
                <c:pt idx="42">
                  <c:v>-2.2053395078751592E-3</c:v>
                </c:pt>
                <c:pt idx="43">
                  <c:v>-0.20943594842012647</c:v>
                </c:pt>
                <c:pt idx="44">
                  <c:v>-0.1882568426529021</c:v>
                </c:pt>
                <c:pt idx="45">
                  <c:v>#N/A</c:v>
                </c:pt>
              </c:numCache>
            </c:numRef>
          </c:val>
          <c:smooth val="0"/>
          <c:extLst>
            <c:ext xmlns:c16="http://schemas.microsoft.com/office/drawing/2014/chart" uri="{C3380CC4-5D6E-409C-BE32-E72D297353CC}">
              <c16:uniqueId val="{00000000-7E92-40D0-B4B6-6D95C50E4472}"/>
            </c:ext>
          </c:extLst>
        </c:ser>
        <c:ser>
          <c:idx val="1"/>
          <c:order val="1"/>
          <c:tx>
            <c:strRef>
              <c:f>'EMC Only Main Variables (2)'!$Q$1</c:f>
              <c:strCache>
                <c:ptCount val="1"/>
                <c:pt idx="0">
                  <c:v>Lake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(2)'!$Q$2:$Q$85</c:f>
              <c:numCache>
                <c:formatCode>0.00</c:formatCode>
                <c:ptCount val="84"/>
                <c:pt idx="0">
                  <c:v>#N/A</c:v>
                </c:pt>
                <c:pt idx="1">
                  <c:v>#N/A</c:v>
                </c:pt>
                <c:pt idx="2">
                  <c:v>#N/A</c:v>
                </c:pt>
                <c:pt idx="3">
                  <c:v>#N/A</c:v>
                </c:pt>
                <c:pt idx="4">
                  <c:v>2.3419052451043947</c:v>
                </c:pt>
                <c:pt idx="5">
                  <c:v>1.4286965936020062</c:v>
                </c:pt>
                <c:pt idx="6">
                  <c:v>0.80696108750414086</c:v>
                </c:pt>
                <c:pt idx="7">
                  <c:v>1.2773648080698632</c:v>
                </c:pt>
                <c:pt idx="8">
                  <c:v>1.8110768940774968</c:v>
                </c:pt>
                <c:pt idx="9">
                  <c:v>2.1596183968621321</c:v>
                </c:pt>
                <c:pt idx="10">
                  <c:v>1.7191066273549893</c:v>
                </c:pt>
                <c:pt idx="11">
                  <c:v>1.5945780378070187</c:v>
                </c:pt>
                <c:pt idx="12">
                  <c:v>1.1230016833608749</c:v>
                </c:pt>
                <c:pt idx="13">
                  <c:v>#N/A</c:v>
                </c:pt>
                <c:pt idx="14">
                  <c:v>1.0299627513278029</c:v>
                </c:pt>
                <c:pt idx="15">
                  <c:v>-0.26033010480865793</c:v>
                </c:pt>
                <c:pt idx="16">
                  <c:v>#N/A</c:v>
                </c:pt>
                <c:pt idx="17">
                  <c:v>-0.17701304219294922</c:v>
                </c:pt>
                <c:pt idx="18">
                  <c:v>1.4824669924908527</c:v>
                </c:pt>
                <c:pt idx="19">
                  <c:v>1.4928195157311777</c:v>
                </c:pt>
                <c:pt idx="20">
                  <c:v>2.0967124265184114</c:v>
                </c:pt>
                <c:pt idx="21">
                  <c:v>#N/A</c:v>
                </c:pt>
                <c:pt idx="22">
                  <c:v>#N/A</c:v>
                </c:pt>
                <c:pt idx="23">
                  <c:v>-0.22615587747503518</c:v>
                </c:pt>
                <c:pt idx="24">
                  <c:v>2.35377120663171</c:v>
                </c:pt>
                <c:pt idx="25">
                  <c:v>1.9208551543473096</c:v>
                </c:pt>
                <c:pt idx="26">
                  <c:v>1.0377249169962779</c:v>
                </c:pt>
                <c:pt idx="27">
                  <c:v>#N/A</c:v>
                </c:pt>
                <c:pt idx="28">
                  <c:v>#N/A</c:v>
                </c:pt>
                <c:pt idx="29">
                  <c:v>#N/A</c:v>
                </c:pt>
                <c:pt idx="30">
                  <c:v>#N/A</c:v>
                </c:pt>
                <c:pt idx="31">
                  <c:v>1.0395169845613705</c:v>
                </c:pt>
                <c:pt idx="32">
                  <c:v>0.86520218089140277</c:v>
                </c:pt>
                <c:pt idx="33">
                  <c:v>#N/A</c:v>
                </c:pt>
                <c:pt idx="34">
                  <c:v>1.8771401045687885</c:v>
                </c:pt>
                <c:pt idx="35">
                  <c:v>1.9815792322122117</c:v>
                </c:pt>
                <c:pt idx="36">
                  <c:v>1.101006841449184</c:v>
                </c:pt>
                <c:pt idx="37">
                  <c:v>#N/A</c:v>
                </c:pt>
                <c:pt idx="38">
                  <c:v>2.1778378738816544</c:v>
                </c:pt>
                <c:pt idx="39">
                  <c:v>#N/A</c:v>
                </c:pt>
                <c:pt idx="40">
                  <c:v>#N/A</c:v>
                </c:pt>
                <c:pt idx="41">
                  <c:v>#N/A</c:v>
                </c:pt>
                <c:pt idx="42">
                  <c:v>-0.19268966737028137</c:v>
                </c:pt>
                <c:pt idx="43">
                  <c:v>1.4396354706695424</c:v>
                </c:pt>
                <c:pt idx="44">
                  <c:v>1.459151490485473</c:v>
                </c:pt>
                <c:pt idx="45">
                  <c:v>#N/A</c:v>
                </c:pt>
              </c:numCache>
            </c:numRef>
          </c:val>
          <c:smooth val="0"/>
          <c:extLst>
            <c:ext xmlns:c16="http://schemas.microsoft.com/office/drawing/2014/chart" uri="{C3380CC4-5D6E-409C-BE32-E72D297353CC}">
              <c16:uniqueId val="{00000001-7E92-40D0-B4B6-6D95C50E4472}"/>
            </c:ext>
          </c:extLst>
        </c:ser>
        <c:ser>
          <c:idx val="2"/>
          <c:order val="2"/>
          <c:tx>
            <c:strRef>
              <c:f>'EMC Only Main Variables (2)'!$Y$1</c:f>
              <c:strCache>
                <c:ptCount val="1"/>
                <c:pt idx="0">
                  <c:v>Park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'EMC Only Main Variables (2)'!$A$2:$A$85</c:f>
              <c:numCache>
                <c:formatCode>m/d/yyyy</c:formatCode>
                <c:ptCount val="84"/>
                <c:pt idx="0">
                  <c:v>43807</c:v>
                </c:pt>
                <c:pt idx="1">
                  <c:v>43814</c:v>
                </c:pt>
                <c:pt idx="2">
                  <c:v>43836</c:v>
                </c:pt>
                <c:pt idx="3">
                  <c:v>43843</c:v>
                </c:pt>
                <c:pt idx="4">
                  <c:v>43861</c:v>
                </c:pt>
                <c:pt idx="5">
                  <c:v>43877</c:v>
                </c:pt>
                <c:pt idx="6">
                  <c:v>43891</c:v>
                </c:pt>
                <c:pt idx="7">
                  <c:v>43898</c:v>
                </c:pt>
                <c:pt idx="8">
                  <c:v>43973</c:v>
                </c:pt>
                <c:pt idx="9">
                  <c:v>43983</c:v>
                </c:pt>
                <c:pt idx="10">
                  <c:v>43990</c:v>
                </c:pt>
                <c:pt idx="11">
                  <c:v>43997</c:v>
                </c:pt>
                <c:pt idx="12">
                  <c:v>44025</c:v>
                </c:pt>
                <c:pt idx="13">
                  <c:v>44032</c:v>
                </c:pt>
                <c:pt idx="14">
                  <c:v>44040</c:v>
                </c:pt>
                <c:pt idx="15">
                  <c:v>44047</c:v>
                </c:pt>
                <c:pt idx="16">
                  <c:v>44061</c:v>
                </c:pt>
                <c:pt idx="17">
                  <c:v>44138</c:v>
                </c:pt>
                <c:pt idx="18">
                  <c:v>44152</c:v>
                </c:pt>
                <c:pt idx="19">
                  <c:v>44167</c:v>
                </c:pt>
                <c:pt idx="20">
                  <c:v>44179</c:v>
                </c:pt>
                <c:pt idx="21">
                  <c:v>44208</c:v>
                </c:pt>
                <c:pt idx="22">
                  <c:v>44223</c:v>
                </c:pt>
                <c:pt idx="23">
                  <c:v>44251</c:v>
                </c:pt>
                <c:pt idx="24">
                  <c:v>44265</c:v>
                </c:pt>
                <c:pt idx="25">
                  <c:v>44279</c:v>
                </c:pt>
                <c:pt idx="26">
                  <c:v>44293</c:v>
                </c:pt>
                <c:pt idx="27" formatCode="m/d/yy">
                  <c:v>44307</c:v>
                </c:pt>
                <c:pt idx="28" formatCode="m/d/yy">
                  <c:v>44315</c:v>
                </c:pt>
                <c:pt idx="29" formatCode="m/d/yy">
                  <c:v>44321</c:v>
                </c:pt>
                <c:pt idx="30" formatCode="m/d/yy">
                  <c:v>44326</c:v>
                </c:pt>
                <c:pt idx="31" formatCode="m/d/yy">
                  <c:v>44334</c:v>
                </c:pt>
                <c:pt idx="32" formatCode="m/d/yy">
                  <c:v>44348</c:v>
                </c:pt>
                <c:pt idx="33" formatCode="m/d/yy">
                  <c:v>44356</c:v>
                </c:pt>
                <c:pt idx="34" formatCode="m/d/yy">
                  <c:v>44362</c:v>
                </c:pt>
                <c:pt idx="35" formatCode="m/d/yy">
                  <c:v>44376</c:v>
                </c:pt>
                <c:pt idx="36" formatCode="m/d/yy">
                  <c:v>44390</c:v>
                </c:pt>
                <c:pt idx="37" formatCode="m/d/yy">
                  <c:v>44394</c:v>
                </c:pt>
                <c:pt idx="38" formatCode="m/d/yy">
                  <c:v>44404</c:v>
                </c:pt>
                <c:pt idx="39" formatCode="m/d/yy">
                  <c:v>44418</c:v>
                </c:pt>
                <c:pt idx="40" formatCode="m/d/yy">
                  <c:v>44433</c:v>
                </c:pt>
                <c:pt idx="41" formatCode="m/d/yy">
                  <c:v>44444</c:v>
                </c:pt>
                <c:pt idx="42" formatCode="m/d/yy">
                  <c:v>44500</c:v>
                </c:pt>
                <c:pt idx="43" formatCode="m/d/yy">
                  <c:v>44514</c:v>
                </c:pt>
                <c:pt idx="44" formatCode="m/d/yy">
                  <c:v>44528</c:v>
                </c:pt>
                <c:pt idx="45" formatCode="m/d/yy">
                  <c:v>44543</c:v>
                </c:pt>
              </c:numCache>
            </c:numRef>
          </c:cat>
          <c:val>
            <c:numRef>
              <c:f>'EMC Only Main Variables (2)'!$Y$2:$Y$85</c:f>
              <c:numCache>
                <c:formatCode>0.00</c:formatCode>
                <c:ptCount val="84"/>
                <c:pt idx="0">
                  <c:v>#N/A</c:v>
                </c:pt>
                <c:pt idx="1">
                  <c:v>#N/A</c:v>
                </c:pt>
                <c:pt idx="2">
                  <c:v>#N/A</c:v>
                </c:pt>
                <c:pt idx="3">
                  <c:v>#N/A</c:v>
                </c:pt>
                <c:pt idx="4">
                  <c:v>2.3289712241111613</c:v>
                </c:pt>
                <c:pt idx="5">
                  <c:v>1.4451112122308538</c:v>
                </c:pt>
                <c:pt idx="6">
                  <c:v>0.80383353191395113</c:v>
                </c:pt>
                <c:pt idx="7">
                  <c:v>1.2347985081818693</c:v>
                </c:pt>
                <c:pt idx="8">
                  <c:v>1.8374671042835033</c:v>
                </c:pt>
                <c:pt idx="9">
                  <c:v>2.1422158932776352</c:v>
                </c:pt>
                <c:pt idx="10">
                  <c:v>1.7223141792077143</c:v>
                </c:pt>
                <c:pt idx="11">
                  <c:v>1.6362223316108473</c:v>
                </c:pt>
                <c:pt idx="12">
                  <c:v>1.0118537045842255</c:v>
                </c:pt>
                <c:pt idx="13">
                  <c:v>#N/A</c:v>
                </c:pt>
                <c:pt idx="14">
                  <c:v>0.95597119176628542</c:v>
                </c:pt>
                <c:pt idx="15">
                  <c:v>-0.27606304447784913</c:v>
                </c:pt>
                <c:pt idx="16">
                  <c:v>#N/A</c:v>
                </c:pt>
                <c:pt idx="17">
                  <c:v>-0.39267954830974272</c:v>
                </c:pt>
                <c:pt idx="18">
                  <c:v>1.1197240279885485</c:v>
                </c:pt>
                <c:pt idx="19">
                  <c:v>1.549287136465844</c:v>
                </c:pt>
                <c:pt idx="20">
                  <c:v>2.0850445297340809</c:v>
                </c:pt>
                <c:pt idx="21">
                  <c:v>#N/A</c:v>
                </c:pt>
                <c:pt idx="22">
                  <c:v>#N/A</c:v>
                </c:pt>
                <c:pt idx="23">
                  <c:v>-8.0877032352897338E-2</c:v>
                </c:pt>
                <c:pt idx="24">
                  <c:v>2.1254012345235664</c:v>
                </c:pt>
                <c:pt idx="25">
                  <c:v>1.9112452938958264</c:v>
                </c:pt>
                <c:pt idx="26">
                  <c:v>1.0033235446143589</c:v>
                </c:pt>
                <c:pt idx="27">
                  <c:v>#N/A</c:v>
                </c:pt>
                <c:pt idx="28">
                  <c:v>#N/A</c:v>
                </c:pt>
                <c:pt idx="29">
                  <c:v>#N/A</c:v>
                </c:pt>
                <c:pt idx="30">
                  <c:v>#N/A</c:v>
                </c:pt>
                <c:pt idx="31">
                  <c:v>0.92544074349759198</c:v>
                </c:pt>
                <c:pt idx="32">
                  <c:v>0.99334767596294027</c:v>
                </c:pt>
                <c:pt idx="33">
                  <c:v>#N/A</c:v>
                </c:pt>
                <c:pt idx="34">
                  <c:v>1.7824404054402048</c:v>
                </c:pt>
                <c:pt idx="35">
                  <c:v>1.8304056587821087</c:v>
                </c:pt>
                <c:pt idx="36">
                  <c:v>1.2170988098480531</c:v>
                </c:pt>
                <c:pt idx="37">
                  <c:v>#N/A</c:v>
                </c:pt>
                <c:pt idx="38">
                  <c:v>2.0011132186604423</c:v>
                </c:pt>
                <c:pt idx="39">
                  <c:v>#N/A</c:v>
                </c:pt>
                <c:pt idx="40">
                  <c:v>#N/A</c:v>
                </c:pt>
                <c:pt idx="41">
                  <c:v>#N/A</c:v>
                </c:pt>
                <c:pt idx="42">
                  <c:v>-0.19489500687815653</c:v>
                </c:pt>
                <c:pt idx="43">
                  <c:v>1.230199522249416</c:v>
                </c:pt>
                <c:pt idx="44">
                  <c:v>1.2708946478325709</c:v>
                </c:pt>
                <c:pt idx="45">
                  <c:v>#N/A</c:v>
                </c:pt>
              </c:numCache>
            </c:numRef>
          </c:val>
          <c:smooth val="0"/>
          <c:extLst>
            <c:ext xmlns:c16="http://schemas.microsoft.com/office/drawing/2014/chart" uri="{C3380CC4-5D6E-409C-BE32-E72D297353CC}">
              <c16:uniqueId val="{00000002-7E92-40D0-B4B6-6D95C50E4472}"/>
            </c:ext>
          </c:extLst>
        </c:ser>
        <c:dLbls>
          <c:showLegendKey val="0"/>
          <c:showVal val="0"/>
          <c:showCatName val="0"/>
          <c:showSerName val="0"/>
          <c:showPercent val="0"/>
          <c:showBubbleSize val="0"/>
        </c:dLbls>
        <c:marker val="1"/>
        <c:smooth val="0"/>
        <c:axId val="1979667695"/>
        <c:axId val="1941405135"/>
      </c:lineChart>
      <c:dateAx>
        <c:axId val="1979667695"/>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405135"/>
        <c:crosses val="autoZero"/>
        <c:auto val="1"/>
        <c:lblOffset val="100"/>
        <c:baseTimeUnit val="days"/>
      </c:dateAx>
      <c:valAx>
        <c:axId val="194140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DOC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66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vs Park Total Phosphorus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(2)'!$U$1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(2)'!$M$2:$M$85</c:f>
              <c:numCache>
                <c:formatCode>0.00</c:formatCode>
                <c:ptCount val="84"/>
                <c:pt idx="0">
                  <c:v>#N/A</c:v>
                </c:pt>
                <c:pt idx="1">
                  <c:v>#N/A</c:v>
                </c:pt>
                <c:pt idx="2">
                  <c:v>5.3047556599012599E-2</c:v>
                </c:pt>
                <c:pt idx="3">
                  <c:v>2.4598102253717835E-3</c:v>
                </c:pt>
                <c:pt idx="4">
                  <c:v>0.2255688357289862</c:v>
                </c:pt>
                <c:pt idx="5">
                  <c:v>8.4905840785906184E-2</c:v>
                </c:pt>
                <c:pt idx="6">
                  <c:v>#N/A</c:v>
                </c:pt>
                <c:pt idx="7">
                  <c:v>0.10038029207867677</c:v>
                </c:pt>
                <c:pt idx="8">
                  <c:v>4.4944804011071982E-2</c:v>
                </c:pt>
                <c:pt idx="9">
                  <c:v>8.9317412357454967E-2</c:v>
                </c:pt>
                <c:pt idx="10">
                  <c:v>9.3058658722794396E-3</c:v>
                </c:pt>
                <c:pt idx="11">
                  <c:v>1.7913428625015427E-2</c:v>
                </c:pt>
                <c:pt idx="12">
                  <c:v>-1.133527067231143E-2</c:v>
                </c:pt>
                <c:pt idx="13">
                  <c:v>#N/A</c:v>
                </c:pt>
                <c:pt idx="14">
                  <c:v>-2.4326982609554224E-2</c:v>
                </c:pt>
                <c:pt idx="15">
                  <c:v>-2.1341400312013106E-2</c:v>
                </c:pt>
                <c:pt idx="16">
                  <c:v>#N/A</c:v>
                </c:pt>
                <c:pt idx="17">
                  <c:v>2.4788510078285093E-2</c:v>
                </c:pt>
                <c:pt idx="18">
                  <c:v>6.08079966347276E-2</c:v>
                </c:pt>
                <c:pt idx="19">
                  <c:v>7.4336291891592132E-3</c:v>
                </c:pt>
                <c:pt idx="20">
                  <c:v>5.4824784080260466E-2</c:v>
                </c:pt>
                <c:pt idx="21">
                  <c:v>6.353545438996086E-2</c:v>
                </c:pt>
                <c:pt idx="22">
                  <c:v>2.5272218196321191E-2</c:v>
                </c:pt>
                <c:pt idx="23">
                  <c:v>-9.1397321810281151E-2</c:v>
                </c:pt>
                <c:pt idx="24">
                  <c:v>0.13334267339652214</c:v>
                </c:pt>
                <c:pt idx="25">
                  <c:v>8.6623908964890931E-2</c:v>
                </c:pt>
                <c:pt idx="26">
                  <c:v>2.6921173878248463E-2</c:v>
                </c:pt>
                <c:pt idx="27">
                  <c:v>4.7955614778264252E-2</c:v>
                </c:pt>
                <c:pt idx="28">
                  <c:v>#N/A</c:v>
                </c:pt>
                <c:pt idx="29">
                  <c:v>#N/A</c:v>
                </c:pt>
                <c:pt idx="30">
                  <c:v>#N/A</c:v>
                </c:pt>
                <c:pt idx="31">
                  <c:v>0.23550393638347433</c:v>
                </c:pt>
                <c:pt idx="32">
                  <c:v>1.3711308167437299E-2</c:v>
                </c:pt>
                <c:pt idx="33">
                  <c:v>#N/A</c:v>
                </c:pt>
                <c:pt idx="34">
                  <c:v>9.6290056990998713E-2</c:v>
                </c:pt>
                <c:pt idx="35">
                  <c:v>-7.6868763232466678E-3</c:v>
                </c:pt>
                <c:pt idx="36">
                  <c:v>5.0282113876878171E-4</c:v>
                </c:pt>
                <c:pt idx="37">
                  <c:v>#N/A</c:v>
                </c:pt>
                <c:pt idx="38">
                  <c:v>8.3023631891912475E-2</c:v>
                </c:pt>
                <c:pt idx="39">
                  <c:v>#N/A</c:v>
                </c:pt>
                <c:pt idx="40">
                  <c:v>#N/A</c:v>
                </c:pt>
                <c:pt idx="41">
                  <c:v>#N/A</c:v>
                </c:pt>
                <c:pt idx="42">
                  <c:v>1.2059756295537821E-3</c:v>
                </c:pt>
                <c:pt idx="43">
                  <c:v>5.8952676241088138E-2</c:v>
                </c:pt>
                <c:pt idx="44">
                  <c:v>4.19990304416719E-2</c:v>
                </c:pt>
                <c:pt idx="45">
                  <c:v>-9.8883339051457908E-3</c:v>
                </c:pt>
              </c:numCache>
            </c:numRef>
          </c:xVal>
          <c:yVal>
            <c:numRef>
              <c:f>'EMC Only Main Variables (2)'!$U$2:$U$85</c:f>
              <c:numCache>
                <c:formatCode>0.00</c:formatCode>
                <c:ptCount val="84"/>
                <c:pt idx="0">
                  <c:v>#N/A</c:v>
                </c:pt>
                <c:pt idx="1">
                  <c:v>#N/A</c:v>
                </c:pt>
                <c:pt idx="2">
                  <c:v>4.3823797154114899E-2</c:v>
                </c:pt>
                <c:pt idx="3">
                  <c:v>1.7186866388713584E-2</c:v>
                </c:pt>
                <c:pt idx="4">
                  <c:v>0.22421343526853127</c:v>
                </c:pt>
                <c:pt idx="5">
                  <c:v>8.7013505872331948E-2</c:v>
                </c:pt>
                <c:pt idx="6">
                  <c:v>#N/A</c:v>
                </c:pt>
                <c:pt idx="7">
                  <c:v>9.8186041492499113E-2</c:v>
                </c:pt>
                <c:pt idx="8">
                  <c:v>7.0825404528525787E-2</c:v>
                </c:pt>
                <c:pt idx="9">
                  <c:v>8.7243803007771986E-2</c:v>
                </c:pt>
                <c:pt idx="10">
                  <c:v>4.6812089088583211E-3</c:v>
                </c:pt>
                <c:pt idx="11">
                  <c:v>1.75400828005043E-2</c:v>
                </c:pt>
                <c:pt idx="12">
                  <c:v>-1.7984378624534295E-2</c:v>
                </c:pt>
                <c:pt idx="13">
                  <c:v>#N/A</c:v>
                </c:pt>
                <c:pt idx="14">
                  <c:v>-3.4923882038761025E-2</c:v>
                </c:pt>
                <c:pt idx="15">
                  <c:v>-2.0067160111052237E-2</c:v>
                </c:pt>
                <c:pt idx="16">
                  <c:v>#N/A</c:v>
                </c:pt>
                <c:pt idx="17">
                  <c:v>1.801503839579964E-2</c:v>
                </c:pt>
                <c:pt idx="18">
                  <c:v>5.9165494315839971E-2</c:v>
                </c:pt>
                <c:pt idx="19">
                  <c:v>6.6642494461607027E-3</c:v>
                </c:pt>
                <c:pt idx="20">
                  <c:v>5.4265428647589813E-2</c:v>
                </c:pt>
                <c:pt idx="21">
                  <c:v>6.2828073826621117E-2</c:v>
                </c:pt>
                <c:pt idx="22">
                  <c:v>2.5595371783357138E-2</c:v>
                </c:pt>
                <c:pt idx="23">
                  <c:v>-0.15485701564810961</c:v>
                </c:pt>
                <c:pt idx="24">
                  <c:v>0.13119689767714335</c:v>
                </c:pt>
                <c:pt idx="25">
                  <c:v>8.4925745078578183E-2</c:v>
                </c:pt>
                <c:pt idx="26">
                  <c:v>2.6830287769007526E-2</c:v>
                </c:pt>
                <c:pt idx="27">
                  <c:v>4.7764623353902663E-2</c:v>
                </c:pt>
                <c:pt idx="28">
                  <c:v>#N/A</c:v>
                </c:pt>
                <c:pt idx="29">
                  <c:v>#N/A</c:v>
                </c:pt>
                <c:pt idx="30">
                  <c:v>#N/A</c:v>
                </c:pt>
                <c:pt idx="31">
                  <c:v>0.23418412941679245</c:v>
                </c:pt>
                <c:pt idx="32">
                  <c:v>1.1403326602356521E-2</c:v>
                </c:pt>
                <c:pt idx="33">
                  <c:v>#N/A</c:v>
                </c:pt>
                <c:pt idx="34">
                  <c:v>9.4677130789614566E-2</c:v>
                </c:pt>
                <c:pt idx="35">
                  <c:v>-2.4564369068474867E-2</c:v>
                </c:pt>
                <c:pt idx="36">
                  <c:v>-7.8417526905091572E-3</c:v>
                </c:pt>
                <c:pt idx="37">
                  <c:v>#N/A</c:v>
                </c:pt>
                <c:pt idx="38">
                  <c:v>6.9706761586081661E-2</c:v>
                </c:pt>
                <c:pt idx="39">
                  <c:v>#N/A</c:v>
                </c:pt>
                <c:pt idx="40">
                  <c:v>#N/A</c:v>
                </c:pt>
                <c:pt idx="41">
                  <c:v>#N/A</c:v>
                </c:pt>
                <c:pt idx="42">
                  <c:v>1.1735011728587486E-3</c:v>
                </c:pt>
                <c:pt idx="43">
                  <c:v>5.8609797031317724E-2</c:v>
                </c:pt>
                <c:pt idx="44">
                  <c:v>3.7764624010312546E-2</c:v>
                </c:pt>
                <c:pt idx="45">
                  <c:v>-1.0044364822240387E-2</c:v>
                </c:pt>
              </c:numCache>
            </c:numRef>
          </c:yVal>
          <c:smooth val="0"/>
          <c:extLst>
            <c:ext xmlns:c16="http://schemas.microsoft.com/office/drawing/2014/chart" uri="{C3380CC4-5D6E-409C-BE32-E72D297353CC}">
              <c16:uniqueId val="{00000000-A554-488E-8D12-F84530CF2837}"/>
            </c:ext>
          </c:extLst>
        </c:ser>
        <c:dLbls>
          <c:showLegendKey val="0"/>
          <c:showVal val="0"/>
          <c:showCatName val="0"/>
          <c:showSerName val="0"/>
          <c:showPercent val="0"/>
          <c:showBubbleSize val="0"/>
        </c:dLbls>
        <c:axId val="1989888911"/>
        <c:axId val="1702491487"/>
      </c:scatterChart>
      <c:valAx>
        <c:axId val="19898889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lake TP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91487"/>
        <c:crosses val="autoZero"/>
        <c:crossBetween val="midCat"/>
      </c:valAx>
      <c:valAx>
        <c:axId val="1702491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888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a:t>
            </a:r>
            <a:r>
              <a:rPr lang="en-US" baseline="0"/>
              <a:t> vs Park Total Phosphorus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(2)'!$U$1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(2)'!$E$2:$E$85</c:f>
              <c:numCache>
                <c:formatCode>0.00</c:formatCode>
                <c:ptCount val="84"/>
                <c:pt idx="0">
                  <c:v>#N/A</c:v>
                </c:pt>
                <c:pt idx="1">
                  <c:v>#N/A</c:v>
                </c:pt>
                <c:pt idx="2">
                  <c:v>-9.2237594448977001E-3</c:v>
                </c:pt>
                <c:pt idx="3">
                  <c:v>1.4727056163341801E-2</c:v>
                </c:pt>
                <c:pt idx="4">
                  <c:v>-1.3554004604549169E-3</c:v>
                </c:pt>
                <c:pt idx="5">
                  <c:v>2.1076650864257536E-3</c:v>
                </c:pt>
                <c:pt idx="6">
                  <c:v>#N/A</c:v>
                </c:pt>
                <c:pt idx="7">
                  <c:v>-2.1942505861776498E-3</c:v>
                </c:pt>
                <c:pt idx="8">
                  <c:v>2.5880600517453813E-2</c:v>
                </c:pt>
                <c:pt idx="9">
                  <c:v>-2.073609349682988E-3</c:v>
                </c:pt>
                <c:pt idx="10">
                  <c:v>-4.6246569634211185E-3</c:v>
                </c:pt>
                <c:pt idx="11">
                  <c:v>-3.7334582451112666E-4</c:v>
                </c:pt>
                <c:pt idx="12">
                  <c:v>-6.6491079522228644E-3</c:v>
                </c:pt>
                <c:pt idx="13">
                  <c:v>#N/A</c:v>
                </c:pt>
                <c:pt idx="14">
                  <c:v>-1.0596899429206802E-2</c:v>
                </c:pt>
                <c:pt idx="15">
                  <c:v>1.2742402009608689E-3</c:v>
                </c:pt>
                <c:pt idx="16">
                  <c:v>#N/A</c:v>
                </c:pt>
                <c:pt idx="17">
                  <c:v>-6.7734716824854532E-3</c:v>
                </c:pt>
                <c:pt idx="18">
                  <c:v>-1.6425023188876287E-3</c:v>
                </c:pt>
                <c:pt idx="19">
                  <c:v>-7.6937974299851053E-4</c:v>
                </c:pt>
                <c:pt idx="20">
                  <c:v>-5.5935543267065721E-4</c:v>
                </c:pt>
                <c:pt idx="21">
                  <c:v>-7.073805633397573E-4</c:v>
                </c:pt>
                <c:pt idx="22">
                  <c:v>3.2315358703594727E-4</c:v>
                </c:pt>
                <c:pt idx="23">
                  <c:v>-6.3459693837828457E-2</c:v>
                </c:pt>
                <c:pt idx="24">
                  <c:v>-2.1457757193788021E-3</c:v>
                </c:pt>
                <c:pt idx="25">
                  <c:v>-1.6981638863127479E-3</c:v>
                </c:pt>
                <c:pt idx="26">
                  <c:v>-9.0886109240937568E-5</c:v>
                </c:pt>
                <c:pt idx="27">
                  <c:v>-1.9099142436159594E-4</c:v>
                </c:pt>
                <c:pt idx="28">
                  <c:v>#N/A</c:v>
                </c:pt>
                <c:pt idx="29">
                  <c:v>#N/A</c:v>
                </c:pt>
                <c:pt idx="30">
                  <c:v>#N/A</c:v>
                </c:pt>
                <c:pt idx="31">
                  <c:v>-1.3198069666818801E-3</c:v>
                </c:pt>
                <c:pt idx="32">
                  <c:v>-2.3079815650807779E-3</c:v>
                </c:pt>
                <c:pt idx="33">
                  <c:v>#N/A</c:v>
                </c:pt>
                <c:pt idx="34">
                  <c:v>-1.6129262013841322E-3</c:v>
                </c:pt>
                <c:pt idx="35">
                  <c:v>-1.6877492745228199E-2</c:v>
                </c:pt>
                <c:pt idx="36">
                  <c:v>-8.3445738292779389E-3</c:v>
                </c:pt>
                <c:pt idx="37">
                  <c:v>#N/A</c:v>
                </c:pt>
                <c:pt idx="38">
                  <c:v>-1.331687030583082E-2</c:v>
                </c:pt>
                <c:pt idx="39">
                  <c:v>#N/A</c:v>
                </c:pt>
                <c:pt idx="40">
                  <c:v>#N/A</c:v>
                </c:pt>
                <c:pt idx="41">
                  <c:v>#N/A</c:v>
                </c:pt>
                <c:pt idx="42">
                  <c:v>-3.2474456695033571E-5</c:v>
                </c:pt>
                <c:pt idx="43">
                  <c:v>-3.4287920977041364E-4</c:v>
                </c:pt>
                <c:pt idx="44">
                  <c:v>-4.2344064313593506E-3</c:v>
                </c:pt>
                <c:pt idx="45">
                  <c:v>-1.5603091709459616E-4</c:v>
                </c:pt>
              </c:numCache>
            </c:numRef>
          </c:xVal>
          <c:yVal>
            <c:numRef>
              <c:f>'EMC Only Main Variables (2)'!$U$2:$U$85</c:f>
              <c:numCache>
                <c:formatCode>0.00</c:formatCode>
                <c:ptCount val="84"/>
                <c:pt idx="0">
                  <c:v>#N/A</c:v>
                </c:pt>
                <c:pt idx="1">
                  <c:v>#N/A</c:v>
                </c:pt>
                <c:pt idx="2">
                  <c:v>4.3823797154114899E-2</c:v>
                </c:pt>
                <c:pt idx="3">
                  <c:v>1.7186866388713584E-2</c:v>
                </c:pt>
                <c:pt idx="4">
                  <c:v>0.22421343526853127</c:v>
                </c:pt>
                <c:pt idx="5">
                  <c:v>8.7013505872331948E-2</c:v>
                </c:pt>
                <c:pt idx="6">
                  <c:v>#N/A</c:v>
                </c:pt>
                <c:pt idx="7">
                  <c:v>9.8186041492499113E-2</c:v>
                </c:pt>
                <c:pt idx="8">
                  <c:v>7.0825404528525787E-2</c:v>
                </c:pt>
                <c:pt idx="9">
                  <c:v>8.7243803007771986E-2</c:v>
                </c:pt>
                <c:pt idx="10">
                  <c:v>4.6812089088583211E-3</c:v>
                </c:pt>
                <c:pt idx="11">
                  <c:v>1.75400828005043E-2</c:v>
                </c:pt>
                <c:pt idx="12">
                  <c:v>-1.7984378624534295E-2</c:v>
                </c:pt>
                <c:pt idx="13">
                  <c:v>#N/A</c:v>
                </c:pt>
                <c:pt idx="14">
                  <c:v>-3.4923882038761025E-2</c:v>
                </c:pt>
                <c:pt idx="15">
                  <c:v>-2.0067160111052237E-2</c:v>
                </c:pt>
                <c:pt idx="16">
                  <c:v>#N/A</c:v>
                </c:pt>
                <c:pt idx="17">
                  <c:v>1.801503839579964E-2</c:v>
                </c:pt>
                <c:pt idx="18">
                  <c:v>5.9165494315839971E-2</c:v>
                </c:pt>
                <c:pt idx="19">
                  <c:v>6.6642494461607027E-3</c:v>
                </c:pt>
                <c:pt idx="20">
                  <c:v>5.4265428647589813E-2</c:v>
                </c:pt>
                <c:pt idx="21">
                  <c:v>6.2828073826621117E-2</c:v>
                </c:pt>
                <c:pt idx="22">
                  <c:v>2.5595371783357138E-2</c:v>
                </c:pt>
                <c:pt idx="23">
                  <c:v>-0.15485701564810961</c:v>
                </c:pt>
                <c:pt idx="24">
                  <c:v>0.13119689767714335</c:v>
                </c:pt>
                <c:pt idx="25">
                  <c:v>8.4925745078578183E-2</c:v>
                </c:pt>
                <c:pt idx="26">
                  <c:v>2.6830287769007526E-2</c:v>
                </c:pt>
                <c:pt idx="27">
                  <c:v>4.7764623353902663E-2</c:v>
                </c:pt>
                <c:pt idx="28">
                  <c:v>#N/A</c:v>
                </c:pt>
                <c:pt idx="29">
                  <c:v>#N/A</c:v>
                </c:pt>
                <c:pt idx="30">
                  <c:v>#N/A</c:v>
                </c:pt>
                <c:pt idx="31">
                  <c:v>0.23418412941679245</c:v>
                </c:pt>
                <c:pt idx="32">
                  <c:v>1.1403326602356521E-2</c:v>
                </c:pt>
                <c:pt idx="33">
                  <c:v>#N/A</c:v>
                </c:pt>
                <c:pt idx="34">
                  <c:v>9.4677130789614566E-2</c:v>
                </c:pt>
                <c:pt idx="35">
                  <c:v>-2.4564369068474867E-2</c:v>
                </c:pt>
                <c:pt idx="36">
                  <c:v>-7.8417526905091572E-3</c:v>
                </c:pt>
                <c:pt idx="37">
                  <c:v>#N/A</c:v>
                </c:pt>
                <c:pt idx="38">
                  <c:v>6.9706761586081661E-2</c:v>
                </c:pt>
                <c:pt idx="39">
                  <c:v>#N/A</c:v>
                </c:pt>
                <c:pt idx="40">
                  <c:v>#N/A</c:v>
                </c:pt>
                <c:pt idx="41">
                  <c:v>#N/A</c:v>
                </c:pt>
                <c:pt idx="42">
                  <c:v>1.1735011728587486E-3</c:v>
                </c:pt>
                <c:pt idx="43">
                  <c:v>5.8609797031317724E-2</c:v>
                </c:pt>
                <c:pt idx="44">
                  <c:v>3.7764624010312546E-2</c:v>
                </c:pt>
                <c:pt idx="45">
                  <c:v>-1.0044364822240387E-2</c:v>
                </c:pt>
              </c:numCache>
            </c:numRef>
          </c:yVal>
          <c:smooth val="0"/>
          <c:extLst>
            <c:ext xmlns:c16="http://schemas.microsoft.com/office/drawing/2014/chart" uri="{C3380CC4-5D6E-409C-BE32-E72D297353CC}">
              <c16:uniqueId val="{00000000-C2C1-46D7-8B9E-3F75B6DE80CB}"/>
            </c:ext>
          </c:extLst>
        </c:ser>
        <c:dLbls>
          <c:showLegendKey val="0"/>
          <c:showVal val="0"/>
          <c:showCatName val="0"/>
          <c:showSerName val="0"/>
          <c:showPercent val="0"/>
          <c:showBubbleSize val="0"/>
        </c:dLbls>
        <c:axId val="2113251359"/>
        <c:axId val="2037977615"/>
      </c:scatterChart>
      <c:valAx>
        <c:axId val="2113251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stream TP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977615"/>
        <c:crosses val="autoZero"/>
        <c:crossBetween val="midCat"/>
      </c:valAx>
      <c:valAx>
        <c:axId val="20379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TP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251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vs Park Nitrate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(2)'!$V$1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(2)'!$N$2:$N$85</c:f>
              <c:numCache>
                <c:formatCode>0.00</c:formatCode>
                <c:ptCount val="84"/>
                <c:pt idx="0">
                  <c:v>#N/A</c:v>
                </c:pt>
                <c:pt idx="1">
                  <c:v>#N/A</c:v>
                </c:pt>
                <c:pt idx="2">
                  <c:v>-5.2963288992591986</c:v>
                </c:pt>
                <c:pt idx="3">
                  <c:v>-2.4808870168276798</c:v>
                </c:pt>
                <c:pt idx="4">
                  <c:v>-2.1523862334899482</c:v>
                </c:pt>
                <c:pt idx="5">
                  <c:v>-1.7842749312651929</c:v>
                </c:pt>
                <c:pt idx="6">
                  <c:v>-1.1421739376256612</c:v>
                </c:pt>
                <c:pt idx="7">
                  <c:v>-1.3588248411546999</c:v>
                </c:pt>
                <c:pt idx="8">
                  <c:v>-4.6826063969960376</c:v>
                </c:pt>
                <c:pt idx="9">
                  <c:v>-2.0988240895876435</c:v>
                </c:pt>
                <c:pt idx="10">
                  <c:v>-0.21563434133024728</c:v>
                </c:pt>
                <c:pt idx="11">
                  <c:v>0.12392286488097071</c:v>
                </c:pt>
                <c:pt idx="12">
                  <c:v>1.3666680793946324</c:v>
                </c:pt>
                <c:pt idx="13">
                  <c:v>#N/A</c:v>
                </c:pt>
                <c:pt idx="14">
                  <c:v>0.22165413039290449</c:v>
                </c:pt>
                <c:pt idx="15">
                  <c:v>-0.2271767671206209</c:v>
                </c:pt>
                <c:pt idx="16">
                  <c:v>#N/A</c:v>
                </c:pt>
                <c:pt idx="17">
                  <c:v>0.23294052249335531</c:v>
                </c:pt>
                <c:pt idx="18">
                  <c:v>0.43012134616422637</c:v>
                </c:pt>
                <c:pt idx="19">
                  <c:v>-3.3490231126968384</c:v>
                </c:pt>
                <c:pt idx="20">
                  <c:v>-1.6035628019859398</c:v>
                </c:pt>
                <c:pt idx="21">
                  <c:v>-2.3689932295783507</c:v>
                </c:pt>
                <c:pt idx="22">
                  <c:v>-0.68748564355606945</c:v>
                </c:pt>
                <c:pt idx="23">
                  <c:v>-2.3378963045302088</c:v>
                </c:pt>
                <c:pt idx="24">
                  <c:v>1.9835837845152859E-2</c:v>
                </c:pt>
                <c:pt idx="25">
                  <c:v>-0.65167006009466188</c:v>
                </c:pt>
                <c:pt idx="26">
                  <c:v>-2.9193402850518524E-2</c:v>
                </c:pt>
                <c:pt idx="27">
                  <c:v>-0.40593730676818174</c:v>
                </c:pt>
                <c:pt idx="28">
                  <c:v>#N/A</c:v>
                </c:pt>
                <c:pt idx="29">
                  <c:v>-5.5584656415087048</c:v>
                </c:pt>
                <c:pt idx="30">
                  <c:v>#N/A</c:v>
                </c:pt>
                <c:pt idx="31">
                  <c:v>#N/A</c:v>
                </c:pt>
                <c:pt idx="32">
                  <c:v>-0.22425015080045885</c:v>
                </c:pt>
                <c:pt idx="33">
                  <c:v>#N/A</c:v>
                </c:pt>
                <c:pt idx="34">
                  <c:v>-1.2422275967133984</c:v>
                </c:pt>
                <c:pt idx="35">
                  <c:v>0.42812194137932469</c:v>
                </c:pt>
                <c:pt idx="36">
                  <c:v>2.4028014740634074</c:v>
                </c:pt>
                <c:pt idx="37">
                  <c:v>#N/A</c:v>
                </c:pt>
                <c:pt idx="38">
                  <c:v>-8.4533854180564028E-2</c:v>
                </c:pt>
                <c:pt idx="39">
                  <c:v>#N/A</c:v>
                </c:pt>
                <c:pt idx="40">
                  <c:v>#N/A</c:v>
                </c:pt>
                <c:pt idx="41">
                  <c:v>#N/A</c:v>
                </c:pt>
                <c:pt idx="42">
                  <c:v>-2.2928496062659782</c:v>
                </c:pt>
                <c:pt idx="43">
                  <c:v>-0.54321794831486714</c:v>
                </c:pt>
                <c:pt idx="44">
                  <c:v>-1.4581502758319724</c:v>
                </c:pt>
                <c:pt idx="45">
                  <c:v>-6.1158802766512128</c:v>
                </c:pt>
              </c:numCache>
            </c:numRef>
          </c:xVal>
          <c:yVal>
            <c:numRef>
              <c:f>'EMC Only Main Variables (2)'!$V$2:$V$85</c:f>
              <c:numCache>
                <c:formatCode>0.00</c:formatCode>
                <c:ptCount val="84"/>
                <c:pt idx="0">
                  <c:v>#N/A</c:v>
                </c:pt>
                <c:pt idx="1">
                  <c:v>#N/A</c:v>
                </c:pt>
                <c:pt idx="2">
                  <c:v>-4.9327379392760786</c:v>
                </c:pt>
                <c:pt idx="3">
                  <c:v>-2.3726597466640884</c:v>
                </c:pt>
                <c:pt idx="4">
                  <c:v>-2.0097828793919188</c:v>
                </c:pt>
                <c:pt idx="5">
                  <c:v>-1.5551392776132715</c:v>
                </c:pt>
                <c:pt idx="6">
                  <c:v>-1.1156805395989577</c:v>
                </c:pt>
                <c:pt idx="7">
                  <c:v>-1.3102115638762193</c:v>
                </c:pt>
                <c:pt idx="8">
                  <c:v>-4.8227762120470299</c:v>
                </c:pt>
                <c:pt idx="9">
                  <c:v>-2.1783933037469945</c:v>
                </c:pt>
                <c:pt idx="10">
                  <c:v>-0.27603278615431837</c:v>
                </c:pt>
                <c:pt idx="11">
                  <c:v>6.8418042866820628E-2</c:v>
                </c:pt>
                <c:pt idx="12">
                  <c:v>1.3128820106815511</c:v>
                </c:pt>
                <c:pt idx="13">
                  <c:v>#N/A</c:v>
                </c:pt>
                <c:pt idx="14">
                  <c:v>0.15856525590440962</c:v>
                </c:pt>
                <c:pt idx="15">
                  <c:v>-0.24355026938272295</c:v>
                </c:pt>
                <c:pt idx="16">
                  <c:v>#N/A</c:v>
                </c:pt>
                <c:pt idx="17">
                  <c:v>0.19713756245831543</c:v>
                </c:pt>
                <c:pt idx="18">
                  <c:v>0.4289447183241018</c:v>
                </c:pt>
                <c:pt idx="19">
                  <c:v>-3.4201324012822454</c:v>
                </c:pt>
                <c:pt idx="20">
                  <c:v>-1.7102028355537737</c:v>
                </c:pt>
                <c:pt idx="21">
                  <c:v>-2.4248478296188241</c:v>
                </c:pt>
                <c:pt idx="22">
                  <c:v>-0.76545097250079186</c:v>
                </c:pt>
                <c:pt idx="23">
                  <c:v>-2.3281800613164041</c:v>
                </c:pt>
                <c:pt idx="24">
                  <c:v>-4.6525785036803491E-2</c:v>
                </c:pt>
                <c:pt idx="25">
                  <c:v>-0.75322859857492386</c:v>
                </c:pt>
                <c:pt idx="26">
                  <c:v>-0.14645219727076686</c:v>
                </c:pt>
                <c:pt idx="27">
                  <c:v>-0.50312203705088621</c:v>
                </c:pt>
                <c:pt idx="28">
                  <c:v>#N/A</c:v>
                </c:pt>
                <c:pt idx="29">
                  <c:v>-5.7008409367098674</c:v>
                </c:pt>
                <c:pt idx="30">
                  <c:v>#N/A</c:v>
                </c:pt>
                <c:pt idx="31">
                  <c:v>#N/A</c:v>
                </c:pt>
                <c:pt idx="32">
                  <c:v>-0.50852957614254235</c:v>
                </c:pt>
                <c:pt idx="33">
                  <c:v>#N/A</c:v>
                </c:pt>
                <c:pt idx="34">
                  <c:v>-1.4833542024156543</c:v>
                </c:pt>
                <c:pt idx="35">
                  <c:v>0.11144983530448638</c:v>
                </c:pt>
                <c:pt idx="36">
                  <c:v>2.296525592284782</c:v>
                </c:pt>
                <c:pt idx="37">
                  <c:v>#N/A</c:v>
                </c:pt>
                <c:pt idx="38">
                  <c:v>-0.27904545780161172</c:v>
                </c:pt>
                <c:pt idx="39">
                  <c:v>#N/A</c:v>
                </c:pt>
                <c:pt idx="40">
                  <c:v>#N/A</c:v>
                </c:pt>
                <c:pt idx="41">
                  <c:v>#N/A</c:v>
                </c:pt>
                <c:pt idx="42">
                  <c:v>-2.3497759354670595</c:v>
                </c:pt>
                <c:pt idx="43">
                  <c:v>-0.52963128813611526</c:v>
                </c:pt>
                <c:pt idx="44">
                  <c:v>-1.6240767535459786</c:v>
                </c:pt>
                <c:pt idx="45">
                  <c:v>-6.3345567812977599</c:v>
                </c:pt>
              </c:numCache>
            </c:numRef>
          </c:yVal>
          <c:smooth val="0"/>
          <c:extLst>
            <c:ext xmlns:c16="http://schemas.microsoft.com/office/drawing/2014/chart" uri="{C3380CC4-5D6E-409C-BE32-E72D297353CC}">
              <c16:uniqueId val="{00000000-F8FD-4F8D-8CED-C23145D9CDA2}"/>
            </c:ext>
          </c:extLst>
        </c:ser>
        <c:dLbls>
          <c:showLegendKey val="0"/>
          <c:showVal val="0"/>
          <c:showCatName val="0"/>
          <c:showSerName val="0"/>
          <c:showPercent val="0"/>
          <c:showBubbleSize val="0"/>
        </c:dLbls>
        <c:axId val="1936623391"/>
        <c:axId val="1702476095"/>
      </c:scatterChart>
      <c:valAx>
        <c:axId val="19366233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lake</a:t>
                </a:r>
                <a:r>
                  <a:rPr lang="en-US" baseline="0"/>
                  <a:t> NO3- (mg/L)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76095"/>
        <c:crosses val="autoZero"/>
        <c:crossBetween val="midCat"/>
      </c:valAx>
      <c:valAx>
        <c:axId val="1702476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623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 Lake Nitrate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(2)'!$V$1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(2)'!$F$2:$F$85</c:f>
              <c:numCache>
                <c:formatCode>0.00</c:formatCode>
                <c:ptCount val="84"/>
                <c:pt idx="0">
                  <c:v>#N/A</c:v>
                </c:pt>
                <c:pt idx="1">
                  <c:v>#N/A</c:v>
                </c:pt>
                <c:pt idx="2">
                  <c:v>0.36359095998311997</c:v>
                </c:pt>
                <c:pt idx="3">
                  <c:v>0.10822727016359135</c:v>
                </c:pt>
                <c:pt idx="4">
                  <c:v>0.14260335409802938</c:v>
                </c:pt>
                <c:pt idx="5">
                  <c:v>0.22913565365192134</c:v>
                </c:pt>
                <c:pt idx="6">
                  <c:v>2.6493398026703474E-2</c:v>
                </c:pt>
                <c:pt idx="7">
                  <c:v>4.8613277278480638E-2</c:v>
                </c:pt>
                <c:pt idx="8">
                  <c:v>-0.14016981505099224</c:v>
                </c:pt>
                <c:pt idx="9">
                  <c:v>-7.9569214159350921E-2</c:v>
                </c:pt>
                <c:pt idx="10">
                  <c:v>-6.0398444824071085E-2</c:v>
                </c:pt>
                <c:pt idx="11">
                  <c:v>-5.5504822014150079E-2</c:v>
                </c:pt>
                <c:pt idx="12">
                  <c:v>-5.3786068713081392E-2</c:v>
                </c:pt>
                <c:pt idx="13">
                  <c:v>#N/A</c:v>
                </c:pt>
                <c:pt idx="14">
                  <c:v>-6.3088874488494873E-2</c:v>
                </c:pt>
                <c:pt idx="15">
                  <c:v>-1.6373502262102047E-2</c:v>
                </c:pt>
                <c:pt idx="16">
                  <c:v>#N/A</c:v>
                </c:pt>
                <c:pt idx="17">
                  <c:v>-3.5802960035039882E-2</c:v>
                </c:pt>
                <c:pt idx="18">
                  <c:v>-1.176627840124584E-3</c:v>
                </c:pt>
                <c:pt idx="19">
                  <c:v>-7.1109288585406993E-2</c:v>
                </c:pt>
                <c:pt idx="20">
                  <c:v>-0.10664003356783391</c:v>
                </c:pt>
                <c:pt idx="21">
                  <c:v>-5.5854600040473379E-2</c:v>
                </c:pt>
                <c:pt idx="22">
                  <c:v>-7.7965328944722412E-2</c:v>
                </c:pt>
                <c:pt idx="23">
                  <c:v>9.7162432138047095E-3</c:v>
                </c:pt>
                <c:pt idx="24">
                  <c:v>-6.636162288195635E-2</c:v>
                </c:pt>
                <c:pt idx="25">
                  <c:v>-0.10155853848026197</c:v>
                </c:pt>
                <c:pt idx="26">
                  <c:v>-0.11725879442024834</c:v>
                </c:pt>
                <c:pt idx="27">
                  <c:v>-9.7184730282704468E-2</c:v>
                </c:pt>
                <c:pt idx="28">
                  <c:v>#N/A</c:v>
                </c:pt>
                <c:pt idx="29">
                  <c:v>-0.14237529520116254</c:v>
                </c:pt>
                <c:pt idx="30">
                  <c:v>#N/A</c:v>
                </c:pt>
                <c:pt idx="31">
                  <c:v>#N/A</c:v>
                </c:pt>
                <c:pt idx="32">
                  <c:v>-0.2842794253420835</c:v>
                </c:pt>
                <c:pt idx="33">
                  <c:v>#N/A</c:v>
                </c:pt>
                <c:pt idx="34">
                  <c:v>-0.24112660570225586</c:v>
                </c:pt>
                <c:pt idx="35">
                  <c:v>-0.31667210607483831</c:v>
                </c:pt>
                <c:pt idx="36">
                  <c:v>-0.10627588177862535</c:v>
                </c:pt>
                <c:pt idx="37">
                  <c:v>#N/A</c:v>
                </c:pt>
                <c:pt idx="38">
                  <c:v>-0.19451160362104769</c:v>
                </c:pt>
                <c:pt idx="39">
                  <c:v>#N/A</c:v>
                </c:pt>
                <c:pt idx="40">
                  <c:v>#N/A</c:v>
                </c:pt>
                <c:pt idx="41">
                  <c:v>#N/A</c:v>
                </c:pt>
                <c:pt idx="42">
                  <c:v>-5.6926329201081316E-2</c:v>
                </c:pt>
                <c:pt idx="43">
                  <c:v>1.3586660178751875E-2</c:v>
                </c:pt>
                <c:pt idx="44">
                  <c:v>-0.16592647771400615</c:v>
                </c:pt>
                <c:pt idx="45">
                  <c:v>-0.2186765046465462</c:v>
                </c:pt>
              </c:numCache>
            </c:numRef>
          </c:xVal>
          <c:yVal>
            <c:numRef>
              <c:f>'EMC Only Main Variables (2)'!$V$2:$V$85</c:f>
              <c:numCache>
                <c:formatCode>0.00</c:formatCode>
                <c:ptCount val="84"/>
                <c:pt idx="0">
                  <c:v>#N/A</c:v>
                </c:pt>
                <c:pt idx="1">
                  <c:v>#N/A</c:v>
                </c:pt>
                <c:pt idx="2">
                  <c:v>-4.9327379392760786</c:v>
                </c:pt>
                <c:pt idx="3">
                  <c:v>-2.3726597466640884</c:v>
                </c:pt>
                <c:pt idx="4">
                  <c:v>-2.0097828793919188</c:v>
                </c:pt>
                <c:pt idx="5">
                  <c:v>-1.5551392776132715</c:v>
                </c:pt>
                <c:pt idx="6">
                  <c:v>-1.1156805395989577</c:v>
                </c:pt>
                <c:pt idx="7">
                  <c:v>-1.3102115638762193</c:v>
                </c:pt>
                <c:pt idx="8">
                  <c:v>-4.8227762120470299</c:v>
                </c:pt>
                <c:pt idx="9">
                  <c:v>-2.1783933037469945</c:v>
                </c:pt>
                <c:pt idx="10">
                  <c:v>-0.27603278615431837</c:v>
                </c:pt>
                <c:pt idx="11">
                  <c:v>6.8418042866820628E-2</c:v>
                </c:pt>
                <c:pt idx="12">
                  <c:v>1.3128820106815511</c:v>
                </c:pt>
                <c:pt idx="13">
                  <c:v>#N/A</c:v>
                </c:pt>
                <c:pt idx="14">
                  <c:v>0.15856525590440962</c:v>
                </c:pt>
                <c:pt idx="15">
                  <c:v>-0.24355026938272295</c:v>
                </c:pt>
                <c:pt idx="16">
                  <c:v>#N/A</c:v>
                </c:pt>
                <c:pt idx="17">
                  <c:v>0.19713756245831543</c:v>
                </c:pt>
                <c:pt idx="18">
                  <c:v>0.4289447183241018</c:v>
                </c:pt>
                <c:pt idx="19">
                  <c:v>-3.4201324012822454</c:v>
                </c:pt>
                <c:pt idx="20">
                  <c:v>-1.7102028355537737</c:v>
                </c:pt>
                <c:pt idx="21">
                  <c:v>-2.4248478296188241</c:v>
                </c:pt>
                <c:pt idx="22">
                  <c:v>-0.76545097250079186</c:v>
                </c:pt>
                <c:pt idx="23">
                  <c:v>-2.3281800613164041</c:v>
                </c:pt>
                <c:pt idx="24">
                  <c:v>-4.6525785036803491E-2</c:v>
                </c:pt>
                <c:pt idx="25">
                  <c:v>-0.75322859857492386</c:v>
                </c:pt>
                <c:pt idx="26">
                  <c:v>-0.14645219727076686</c:v>
                </c:pt>
                <c:pt idx="27">
                  <c:v>-0.50312203705088621</c:v>
                </c:pt>
                <c:pt idx="28">
                  <c:v>#N/A</c:v>
                </c:pt>
                <c:pt idx="29">
                  <c:v>-5.7008409367098674</c:v>
                </c:pt>
                <c:pt idx="30">
                  <c:v>#N/A</c:v>
                </c:pt>
                <c:pt idx="31">
                  <c:v>#N/A</c:v>
                </c:pt>
                <c:pt idx="32">
                  <c:v>-0.50852957614254235</c:v>
                </c:pt>
                <c:pt idx="33">
                  <c:v>#N/A</c:v>
                </c:pt>
                <c:pt idx="34">
                  <c:v>-1.4833542024156543</c:v>
                </c:pt>
                <c:pt idx="35">
                  <c:v>0.11144983530448638</c:v>
                </c:pt>
                <c:pt idx="36">
                  <c:v>2.296525592284782</c:v>
                </c:pt>
                <c:pt idx="37">
                  <c:v>#N/A</c:v>
                </c:pt>
                <c:pt idx="38">
                  <c:v>-0.27904545780161172</c:v>
                </c:pt>
                <c:pt idx="39">
                  <c:v>#N/A</c:v>
                </c:pt>
                <c:pt idx="40">
                  <c:v>#N/A</c:v>
                </c:pt>
                <c:pt idx="41">
                  <c:v>#N/A</c:v>
                </c:pt>
                <c:pt idx="42">
                  <c:v>-2.3497759354670595</c:v>
                </c:pt>
                <c:pt idx="43">
                  <c:v>-0.52963128813611526</c:v>
                </c:pt>
                <c:pt idx="44">
                  <c:v>-1.6240767535459786</c:v>
                </c:pt>
                <c:pt idx="45">
                  <c:v>-6.3345567812977599</c:v>
                </c:pt>
              </c:numCache>
            </c:numRef>
          </c:yVal>
          <c:smooth val="0"/>
          <c:extLst>
            <c:ext xmlns:c16="http://schemas.microsoft.com/office/drawing/2014/chart" uri="{C3380CC4-5D6E-409C-BE32-E72D297353CC}">
              <c16:uniqueId val="{00000000-3D35-4ADE-AB68-1073EB6EEEB6}"/>
            </c:ext>
          </c:extLst>
        </c:ser>
        <c:dLbls>
          <c:showLegendKey val="0"/>
          <c:showVal val="0"/>
          <c:showCatName val="0"/>
          <c:showSerName val="0"/>
          <c:showPercent val="0"/>
          <c:showBubbleSize val="0"/>
        </c:dLbls>
        <c:axId val="2061906543"/>
        <c:axId val="1702491071"/>
      </c:scatterChart>
      <c:valAx>
        <c:axId val="20619065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Stream NO3- (mg/L)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91071"/>
        <c:crosses val="autoZero"/>
        <c:crossBetween val="midCat"/>
      </c:valAx>
      <c:valAx>
        <c:axId val="170249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NO3-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065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a:t>
            </a:r>
            <a:r>
              <a:rPr lang="en-US" baseline="0"/>
              <a:t> vs Park Phosphate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(2)'!$W$1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(2)'!$O$2:$O$85</c:f>
              <c:numCache>
                <c:formatCode>0.00</c:formatCode>
                <c:ptCount val="84"/>
                <c:pt idx="0">
                  <c:v>#N/A</c:v>
                </c:pt>
                <c:pt idx="1">
                  <c:v>#N/A</c:v>
                </c:pt>
                <c:pt idx="2">
                  <c:v>-22.991011319387411</c:v>
                </c:pt>
                <c:pt idx="3">
                  <c:v>-38.572090407920086</c:v>
                </c:pt>
                <c:pt idx="4">
                  <c:v>93.157370673837164</c:v>
                </c:pt>
                <c:pt idx="5">
                  <c:v>62.516971292816002</c:v>
                </c:pt>
                <c:pt idx="6">
                  <c:v>29.115122500752616</c:v>
                </c:pt>
                <c:pt idx="7">
                  <c:v>70.181929657129146</c:v>
                </c:pt>
                <c:pt idx="8">
                  <c:v>14.765625052949751</c:v>
                </c:pt>
                <c:pt idx="9">
                  <c:v>-8.8289285690217145</c:v>
                </c:pt>
                <c:pt idx="10">
                  <c:v>-17.325581635756421</c:v>
                </c:pt>
                <c:pt idx="11">
                  <c:v>-12.419238782493519</c:v>
                </c:pt>
                <c:pt idx="12">
                  <c:v>-40.78421624272768</c:v>
                </c:pt>
                <c:pt idx="13">
                  <c:v>#N/A</c:v>
                </c:pt>
                <c:pt idx="14">
                  <c:v>-44.466691424092176</c:v>
                </c:pt>
                <c:pt idx="15">
                  <c:v>-48.26525964309527</c:v>
                </c:pt>
                <c:pt idx="16">
                  <c:v>#N/A</c:v>
                </c:pt>
                <c:pt idx="17">
                  <c:v>-27.585776850337083</c:v>
                </c:pt>
                <c:pt idx="18">
                  <c:v>-30.623579318346735</c:v>
                </c:pt>
                <c:pt idx="19">
                  <c:v>-60.560278022755732</c:v>
                </c:pt>
                <c:pt idx="20">
                  <c:v>-22.03714422142188</c:v>
                </c:pt>
                <c:pt idx="21">
                  <c:v>14.061788100210745</c:v>
                </c:pt>
                <c:pt idx="22">
                  <c:v>-3.3767215844595952</c:v>
                </c:pt>
                <c:pt idx="23">
                  <c:v>-29.435881161574827</c:v>
                </c:pt>
                <c:pt idx="24">
                  <c:v>86.439631193143967</c:v>
                </c:pt>
                <c:pt idx="25">
                  <c:v>58.935470964713787</c:v>
                </c:pt>
                <c:pt idx="26">
                  <c:v>-1.5945971304069015</c:v>
                </c:pt>
                <c:pt idx="27">
                  <c:v>-3.8569302660486908</c:v>
                </c:pt>
                <c:pt idx="28">
                  <c:v>#N/A</c:v>
                </c:pt>
                <c:pt idx="29">
                  <c:v>-92.707210432181142</c:v>
                </c:pt>
                <c:pt idx="30">
                  <c:v>#N/A</c:v>
                </c:pt>
                <c:pt idx="31">
                  <c:v>#N/A</c:v>
                </c:pt>
                <c:pt idx="32">
                  <c:v>-6.1288198741961093</c:v>
                </c:pt>
                <c:pt idx="33">
                  <c:v>#N/A</c:v>
                </c:pt>
                <c:pt idx="34">
                  <c:v>-26.199508196397424</c:v>
                </c:pt>
                <c:pt idx="35">
                  <c:v>-42.159641672298655</c:v>
                </c:pt>
                <c:pt idx="36">
                  <c:v>-35.762733298690883</c:v>
                </c:pt>
                <c:pt idx="37">
                  <c:v>#N/A</c:v>
                </c:pt>
                <c:pt idx="38">
                  <c:v>-20.147018463602514</c:v>
                </c:pt>
                <c:pt idx="39">
                  <c:v>#N/A</c:v>
                </c:pt>
                <c:pt idx="40">
                  <c:v>#N/A</c:v>
                </c:pt>
                <c:pt idx="41">
                  <c:v>#N/A</c:v>
                </c:pt>
                <c:pt idx="42">
                  <c:v>-75.087724803978006</c:v>
                </c:pt>
                <c:pt idx="43">
                  <c:v>-13.000353144535865</c:v>
                </c:pt>
                <c:pt idx="44">
                  <c:v>-13.487633633408244</c:v>
                </c:pt>
                <c:pt idx="45">
                  <c:v>-114.36312833379802</c:v>
                </c:pt>
              </c:numCache>
            </c:numRef>
          </c:xVal>
          <c:yVal>
            <c:numRef>
              <c:f>'EMC Only Main Variables (2)'!$W$2:$W$85</c:f>
              <c:numCache>
                <c:formatCode>0.00</c:formatCode>
                <c:ptCount val="84"/>
                <c:pt idx="0">
                  <c:v>#N/A</c:v>
                </c:pt>
                <c:pt idx="1">
                  <c:v>#N/A</c:v>
                </c:pt>
                <c:pt idx="2">
                  <c:v>-20.97135940466481</c:v>
                </c:pt>
                <c:pt idx="3">
                  <c:v>-32.131922667950221</c:v>
                </c:pt>
                <c:pt idx="4">
                  <c:v>92.928660459498772</c:v>
                </c:pt>
                <c:pt idx="5">
                  <c:v>62.380920971894341</c:v>
                </c:pt>
                <c:pt idx="6">
                  <c:v>28.930593722765032</c:v>
                </c:pt>
                <c:pt idx="7">
                  <c:v>69.261369937253306</c:v>
                </c:pt>
                <c:pt idx="8">
                  <c:v>14.907707537117844</c:v>
                </c:pt>
                <c:pt idx="9">
                  <c:v>-8.4407371058103262</c:v>
                </c:pt>
                <c:pt idx="10">
                  <c:v>-16.801197070021534</c:v>
                </c:pt>
                <c:pt idx="11">
                  <c:v>-12.118185925955117</c:v>
                </c:pt>
                <c:pt idx="12">
                  <c:v>-45.392476925251437</c:v>
                </c:pt>
                <c:pt idx="13">
                  <c:v>#N/A</c:v>
                </c:pt>
                <c:pt idx="14">
                  <c:v>-45.310035478146624</c:v>
                </c:pt>
                <c:pt idx="15">
                  <c:v>-48.456667020192782</c:v>
                </c:pt>
                <c:pt idx="16">
                  <c:v>#N/A</c:v>
                </c:pt>
                <c:pt idx="17">
                  <c:v>-29.656027449103334</c:v>
                </c:pt>
                <c:pt idx="18">
                  <c:v>-30.508866277109608</c:v>
                </c:pt>
                <c:pt idx="19">
                  <c:v>-60.779319112423202</c:v>
                </c:pt>
                <c:pt idx="20">
                  <c:v>-21.226728202377107</c:v>
                </c:pt>
                <c:pt idx="21">
                  <c:v>13.204260476443178</c:v>
                </c:pt>
                <c:pt idx="22">
                  <c:v>-4.4787708112461644</c:v>
                </c:pt>
                <c:pt idx="23">
                  <c:v>-38.143511975572466</c:v>
                </c:pt>
                <c:pt idx="24">
                  <c:v>85.320365139063213</c:v>
                </c:pt>
                <c:pt idx="25">
                  <c:v>57.733438795838396</c:v>
                </c:pt>
                <c:pt idx="26">
                  <c:v>-1.9261278754325204</c:v>
                </c:pt>
                <c:pt idx="27">
                  <c:v>-3.4181323251671873</c:v>
                </c:pt>
                <c:pt idx="28">
                  <c:v>#N/A</c:v>
                </c:pt>
                <c:pt idx="29">
                  <c:v>-94.850073204493</c:v>
                </c:pt>
                <c:pt idx="30">
                  <c:v>#N/A</c:v>
                </c:pt>
                <c:pt idx="31">
                  <c:v>#N/A</c:v>
                </c:pt>
                <c:pt idx="32">
                  <c:v>-7.3200638018403019</c:v>
                </c:pt>
                <c:pt idx="33">
                  <c:v>#N/A</c:v>
                </c:pt>
                <c:pt idx="34">
                  <c:v>-26.417310479533526</c:v>
                </c:pt>
                <c:pt idx="35">
                  <c:v>-48.64464679810591</c:v>
                </c:pt>
                <c:pt idx="36">
                  <c:v>-39.059712386392206</c:v>
                </c:pt>
                <c:pt idx="37">
                  <c:v>#N/A</c:v>
                </c:pt>
                <c:pt idx="38">
                  <c:v>-30.962235628363857</c:v>
                </c:pt>
                <c:pt idx="39">
                  <c:v>#N/A</c:v>
                </c:pt>
                <c:pt idx="40">
                  <c:v>#N/A</c:v>
                </c:pt>
                <c:pt idx="41">
                  <c:v>#N/A</c:v>
                </c:pt>
                <c:pt idx="42">
                  <c:v>-73.613082228711889</c:v>
                </c:pt>
                <c:pt idx="43">
                  <c:v>-10.894601375469403</c:v>
                </c:pt>
                <c:pt idx="44">
                  <c:v>-15.028269640206251</c:v>
                </c:pt>
                <c:pt idx="45">
                  <c:v>-109.69825117768949</c:v>
                </c:pt>
              </c:numCache>
            </c:numRef>
          </c:yVal>
          <c:smooth val="0"/>
          <c:extLst>
            <c:ext xmlns:c16="http://schemas.microsoft.com/office/drawing/2014/chart" uri="{C3380CC4-5D6E-409C-BE32-E72D297353CC}">
              <c16:uniqueId val="{00000000-4BB1-4AEC-A6F5-91C160297BC0}"/>
            </c:ext>
          </c:extLst>
        </c:ser>
        <c:dLbls>
          <c:showLegendKey val="0"/>
          <c:showVal val="0"/>
          <c:showCatName val="0"/>
          <c:showSerName val="0"/>
          <c:showPercent val="0"/>
          <c:showBubbleSize val="0"/>
        </c:dLbls>
        <c:axId val="1928479503"/>
        <c:axId val="1927004303"/>
      </c:scatterChart>
      <c:valAx>
        <c:axId val="1928479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r>
                  <a:rPr lang="en-US" baseline="0"/>
                  <a:t> in lake SRP (ug/L)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004303"/>
        <c:crosses val="autoZero"/>
        <c:crossBetween val="midCat"/>
      </c:valAx>
      <c:valAx>
        <c:axId val="192700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479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 Park Phosphate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(2)'!$W$1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(2)'!$G$2:$G$85</c:f>
              <c:numCache>
                <c:formatCode>0.00</c:formatCode>
                <c:ptCount val="84"/>
                <c:pt idx="0">
                  <c:v>#N/A</c:v>
                </c:pt>
                <c:pt idx="1">
                  <c:v>#N/A</c:v>
                </c:pt>
                <c:pt idx="2">
                  <c:v>2.0196519147226013</c:v>
                </c:pt>
                <c:pt idx="3">
                  <c:v>6.4401677399698656</c:v>
                </c:pt>
                <c:pt idx="4">
                  <c:v>-0.22871021433839545</c:v>
                </c:pt>
                <c:pt idx="5">
                  <c:v>-0.13605032092165814</c:v>
                </c:pt>
                <c:pt idx="6">
                  <c:v>-0.18452877798758482</c:v>
                </c:pt>
                <c:pt idx="7">
                  <c:v>-0.92055971987583263</c:v>
                </c:pt>
                <c:pt idx="8">
                  <c:v>0.14208248416809255</c:v>
                </c:pt>
                <c:pt idx="9">
                  <c:v>0.38819146321138831</c:v>
                </c:pt>
                <c:pt idx="10">
                  <c:v>0.52438456573488779</c:v>
                </c:pt>
                <c:pt idx="11">
                  <c:v>0.30105285653840141</c:v>
                </c:pt>
                <c:pt idx="12">
                  <c:v>-4.6082606825237562</c:v>
                </c:pt>
                <c:pt idx="13">
                  <c:v>#N/A</c:v>
                </c:pt>
                <c:pt idx="14">
                  <c:v>-0.84334405405444812</c:v>
                </c:pt>
                <c:pt idx="15">
                  <c:v>-0.19140737709751221</c:v>
                </c:pt>
                <c:pt idx="16">
                  <c:v>#N/A</c:v>
                </c:pt>
                <c:pt idx="17">
                  <c:v>-2.0702505987662505</c:v>
                </c:pt>
                <c:pt idx="18">
                  <c:v>0.11471304123712756</c:v>
                </c:pt>
                <c:pt idx="19">
                  <c:v>-0.2190410896674706</c:v>
                </c:pt>
                <c:pt idx="20">
                  <c:v>0.8104160190447729</c:v>
                </c:pt>
                <c:pt idx="21">
                  <c:v>-0.85752762376756664</c:v>
                </c:pt>
                <c:pt idx="22">
                  <c:v>-1.1020492267865691</c:v>
                </c:pt>
                <c:pt idx="23">
                  <c:v>-8.7076308139976391</c:v>
                </c:pt>
                <c:pt idx="24">
                  <c:v>-1.1192660540807537</c:v>
                </c:pt>
                <c:pt idx="25">
                  <c:v>-1.2020321688753874</c:v>
                </c:pt>
                <c:pt idx="26">
                  <c:v>-0.33153074502561886</c:v>
                </c:pt>
                <c:pt idx="27">
                  <c:v>0.43879794088150348</c:v>
                </c:pt>
                <c:pt idx="28">
                  <c:v>#N/A</c:v>
                </c:pt>
                <c:pt idx="29">
                  <c:v>-2.1428627723118581</c:v>
                </c:pt>
                <c:pt idx="30">
                  <c:v>#N/A</c:v>
                </c:pt>
                <c:pt idx="31">
                  <c:v>#N/A</c:v>
                </c:pt>
                <c:pt idx="32">
                  <c:v>-1.1912439276441926</c:v>
                </c:pt>
                <c:pt idx="33">
                  <c:v>#N/A</c:v>
                </c:pt>
                <c:pt idx="34">
                  <c:v>-0.21780228313610195</c:v>
                </c:pt>
                <c:pt idx="35">
                  <c:v>-6.4850051258072554</c:v>
                </c:pt>
                <c:pt idx="36">
                  <c:v>-3.2969790877013239</c:v>
                </c:pt>
                <c:pt idx="37">
                  <c:v>#N/A</c:v>
                </c:pt>
                <c:pt idx="38">
                  <c:v>-10.815217164761339</c:v>
                </c:pt>
                <c:pt idx="39">
                  <c:v>#N/A</c:v>
                </c:pt>
                <c:pt idx="40">
                  <c:v>#N/A</c:v>
                </c:pt>
                <c:pt idx="41">
                  <c:v>#N/A</c:v>
                </c:pt>
                <c:pt idx="42">
                  <c:v>1.4746425752661168</c:v>
                </c:pt>
                <c:pt idx="43">
                  <c:v>2.1057517690664618</c:v>
                </c:pt>
                <c:pt idx="44">
                  <c:v>-1.5406360067980067</c:v>
                </c:pt>
                <c:pt idx="45">
                  <c:v>4.6648771561085312</c:v>
                </c:pt>
              </c:numCache>
            </c:numRef>
          </c:xVal>
          <c:yVal>
            <c:numRef>
              <c:f>'EMC Only Main Variables (2)'!$W$2:$W$85</c:f>
              <c:numCache>
                <c:formatCode>0.00</c:formatCode>
                <c:ptCount val="84"/>
                <c:pt idx="0">
                  <c:v>#N/A</c:v>
                </c:pt>
                <c:pt idx="1">
                  <c:v>#N/A</c:v>
                </c:pt>
                <c:pt idx="2">
                  <c:v>-20.97135940466481</c:v>
                </c:pt>
                <c:pt idx="3">
                  <c:v>-32.131922667950221</c:v>
                </c:pt>
                <c:pt idx="4">
                  <c:v>92.928660459498772</c:v>
                </c:pt>
                <c:pt idx="5">
                  <c:v>62.380920971894341</c:v>
                </c:pt>
                <c:pt idx="6">
                  <c:v>28.930593722765032</c:v>
                </c:pt>
                <c:pt idx="7">
                  <c:v>69.261369937253306</c:v>
                </c:pt>
                <c:pt idx="8">
                  <c:v>14.907707537117844</c:v>
                </c:pt>
                <c:pt idx="9">
                  <c:v>-8.4407371058103262</c:v>
                </c:pt>
                <c:pt idx="10">
                  <c:v>-16.801197070021534</c:v>
                </c:pt>
                <c:pt idx="11">
                  <c:v>-12.118185925955117</c:v>
                </c:pt>
                <c:pt idx="12">
                  <c:v>-45.392476925251437</c:v>
                </c:pt>
                <c:pt idx="13">
                  <c:v>#N/A</c:v>
                </c:pt>
                <c:pt idx="14">
                  <c:v>-45.310035478146624</c:v>
                </c:pt>
                <c:pt idx="15">
                  <c:v>-48.456667020192782</c:v>
                </c:pt>
                <c:pt idx="16">
                  <c:v>#N/A</c:v>
                </c:pt>
                <c:pt idx="17">
                  <c:v>-29.656027449103334</c:v>
                </c:pt>
                <c:pt idx="18">
                  <c:v>-30.508866277109608</c:v>
                </c:pt>
                <c:pt idx="19">
                  <c:v>-60.779319112423202</c:v>
                </c:pt>
                <c:pt idx="20">
                  <c:v>-21.226728202377107</c:v>
                </c:pt>
                <c:pt idx="21">
                  <c:v>13.204260476443178</c:v>
                </c:pt>
                <c:pt idx="22">
                  <c:v>-4.4787708112461644</c:v>
                </c:pt>
                <c:pt idx="23">
                  <c:v>-38.143511975572466</c:v>
                </c:pt>
                <c:pt idx="24">
                  <c:v>85.320365139063213</c:v>
                </c:pt>
                <c:pt idx="25">
                  <c:v>57.733438795838396</c:v>
                </c:pt>
                <c:pt idx="26">
                  <c:v>-1.9261278754325204</c:v>
                </c:pt>
                <c:pt idx="27">
                  <c:v>-3.4181323251671873</c:v>
                </c:pt>
                <c:pt idx="28">
                  <c:v>#N/A</c:v>
                </c:pt>
                <c:pt idx="29">
                  <c:v>-94.850073204493</c:v>
                </c:pt>
                <c:pt idx="30">
                  <c:v>#N/A</c:v>
                </c:pt>
                <c:pt idx="31">
                  <c:v>#N/A</c:v>
                </c:pt>
                <c:pt idx="32">
                  <c:v>-7.3200638018403019</c:v>
                </c:pt>
                <c:pt idx="33">
                  <c:v>#N/A</c:v>
                </c:pt>
                <c:pt idx="34">
                  <c:v>-26.417310479533526</c:v>
                </c:pt>
                <c:pt idx="35">
                  <c:v>-48.64464679810591</c:v>
                </c:pt>
                <c:pt idx="36">
                  <c:v>-39.059712386392206</c:v>
                </c:pt>
                <c:pt idx="37">
                  <c:v>#N/A</c:v>
                </c:pt>
                <c:pt idx="38">
                  <c:v>-30.962235628363857</c:v>
                </c:pt>
                <c:pt idx="39">
                  <c:v>#N/A</c:v>
                </c:pt>
                <c:pt idx="40">
                  <c:v>#N/A</c:v>
                </c:pt>
                <c:pt idx="41">
                  <c:v>#N/A</c:v>
                </c:pt>
                <c:pt idx="42">
                  <c:v>-73.613082228711889</c:v>
                </c:pt>
                <c:pt idx="43">
                  <c:v>-10.894601375469403</c:v>
                </c:pt>
                <c:pt idx="44">
                  <c:v>-15.028269640206251</c:v>
                </c:pt>
                <c:pt idx="45">
                  <c:v>-109.69825117768949</c:v>
                </c:pt>
              </c:numCache>
            </c:numRef>
          </c:yVal>
          <c:smooth val="0"/>
          <c:extLst>
            <c:ext xmlns:c16="http://schemas.microsoft.com/office/drawing/2014/chart" uri="{C3380CC4-5D6E-409C-BE32-E72D297353CC}">
              <c16:uniqueId val="{00000000-EF78-43D7-B2B0-CBEBF134A545}"/>
            </c:ext>
          </c:extLst>
        </c:ser>
        <c:dLbls>
          <c:showLegendKey val="0"/>
          <c:showVal val="0"/>
          <c:showCatName val="0"/>
          <c:showSerName val="0"/>
          <c:showPercent val="0"/>
          <c:showBubbleSize val="0"/>
        </c:dLbls>
        <c:axId val="2123787839"/>
        <c:axId val="1941399311"/>
      </c:scatterChart>
      <c:valAx>
        <c:axId val="21237878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stream</a:t>
                </a:r>
                <a:r>
                  <a:rPr lang="en-US" baseline="0"/>
                  <a:t> SRP (ug/L)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399311"/>
        <c:crosses val="autoZero"/>
        <c:crossBetween val="midCat"/>
      </c:valAx>
      <c:valAx>
        <c:axId val="1941399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 SRP (ug/L)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787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 Park Total Suspended</a:t>
            </a:r>
            <a:r>
              <a:rPr lang="en-US" baseline="0"/>
              <a:t> Sediment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(2)'!$X$1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(2)'!$H$2:$H$85</c:f>
              <c:numCache>
                <c:formatCode>0.00</c:formatCode>
                <c:ptCount val="84"/>
                <c:pt idx="0">
                  <c:v>#N/A</c:v>
                </c:pt>
                <c:pt idx="1">
                  <c:v>#N/A</c:v>
                </c:pt>
                <c:pt idx="2">
                  <c:v>-7.820491774241189</c:v>
                </c:pt>
                <c:pt idx="3">
                  <c:v>5.2769452637935998</c:v>
                </c:pt>
                <c:pt idx="4">
                  <c:v>-0.22742257859304527</c:v>
                </c:pt>
                <c:pt idx="5">
                  <c:v>1.1747821143016095</c:v>
                </c:pt>
                <c:pt idx="6">
                  <c:v>-0.10575692704945006</c:v>
                </c:pt>
                <c:pt idx="7">
                  <c:v>-0.78679639458685457</c:v>
                </c:pt>
                <c:pt idx="8">
                  <c:v>-0.33940350608075853</c:v>
                </c:pt>
                <c:pt idx="9">
                  <c:v>-0.19583315572407756</c:v>
                </c:pt>
                <c:pt idx="10">
                  <c:v>-2.9957554880457344</c:v>
                </c:pt>
                <c:pt idx="11">
                  <c:v>-1.4746904483870669</c:v>
                </c:pt>
                <c:pt idx="12">
                  <c:v>0.18051160531143928</c:v>
                </c:pt>
                <c:pt idx="13">
                  <c:v>#N/A</c:v>
                </c:pt>
                <c:pt idx="14">
                  <c:v>-3.4420120555973099</c:v>
                </c:pt>
                <c:pt idx="15">
                  <c:v>1.5714177384818182</c:v>
                </c:pt>
                <c:pt idx="16">
                  <c:v>#N/A</c:v>
                </c:pt>
                <c:pt idx="17">
                  <c:v>-0.24965736667749372</c:v>
                </c:pt>
                <c:pt idx="18">
                  <c:v>-0.18297579033782863</c:v>
                </c:pt>
                <c:pt idx="19">
                  <c:v>0.35782239367923951</c:v>
                </c:pt>
                <c:pt idx="20">
                  <c:v>5.9392944198020325E-2</c:v>
                </c:pt>
                <c:pt idx="21">
                  <c:v>1.7380934070973639</c:v>
                </c:pt>
                <c:pt idx="22">
                  <c:v>0.81250323471442543</c:v>
                </c:pt>
                <c:pt idx="23">
                  <c:v>-38.417689104335224</c:v>
                </c:pt>
                <c:pt idx="24">
                  <c:v>0.14107613983286527</c:v>
                </c:pt>
                <c:pt idx="25">
                  <c:v>-0.17528171517871893</c:v>
                </c:pt>
                <c:pt idx="26">
                  <c:v>-0.46057794847408395</c:v>
                </c:pt>
                <c:pt idx="27">
                  <c:v>#N/A</c:v>
                </c:pt>
                <c:pt idx="28">
                  <c:v>#N/A</c:v>
                </c:pt>
                <c:pt idx="29">
                  <c:v>#N/A</c:v>
                </c:pt>
                <c:pt idx="30">
                  <c:v>#N/A</c:v>
                </c:pt>
                <c:pt idx="31">
                  <c:v>-0.26003600567850249</c:v>
                </c:pt>
                <c:pt idx="32">
                  <c:v>#N/A</c:v>
                </c:pt>
                <c:pt idx="33">
                  <c:v>#N/A</c:v>
                </c:pt>
                <c:pt idx="34">
                  <c:v>-0.38722563407182164</c:v>
                </c:pt>
                <c:pt idx="35">
                  <c:v>-2.4426665592043175</c:v>
                </c:pt>
                <c:pt idx="36">
                  <c:v>#N/A</c:v>
                </c:pt>
                <c:pt idx="37">
                  <c:v>#N/A</c:v>
                </c:pt>
                <c:pt idx="38">
                  <c:v>-1.4992549463491116</c:v>
                </c:pt>
                <c:pt idx="39">
                  <c:v>#N/A</c:v>
                </c:pt>
                <c:pt idx="40">
                  <c:v>#N/A</c:v>
                </c:pt>
                <c:pt idx="41">
                  <c:v>#N/A</c:v>
                </c:pt>
                <c:pt idx="42">
                  <c:v>-4.1601851438066717E-4</c:v>
                </c:pt>
                <c:pt idx="43">
                  <c:v>0.92197578468466657</c:v>
                </c:pt>
                <c:pt idx="44">
                  <c:v>#N/A</c:v>
                </c:pt>
                <c:pt idx="45">
                  <c:v>#N/A</c:v>
                </c:pt>
              </c:numCache>
            </c:numRef>
          </c:xVal>
          <c:yVal>
            <c:numRef>
              <c:f>'EMC Only Main Variables (2)'!$X$2:$X$85</c:f>
              <c:numCache>
                <c:formatCode>0.00</c:formatCode>
                <c:ptCount val="84"/>
                <c:pt idx="0">
                  <c:v>#N/A</c:v>
                </c:pt>
                <c:pt idx="1">
                  <c:v>#N/A</c:v>
                </c:pt>
                <c:pt idx="2">
                  <c:v>-0.52483206331212351</c:v>
                </c:pt>
                <c:pt idx="3">
                  <c:v>15.404490155914957</c:v>
                </c:pt>
                <c:pt idx="4">
                  <c:v>57.433738688745564</c:v>
                </c:pt>
                <c:pt idx="5">
                  <c:v>6.5593361882358652</c:v>
                </c:pt>
                <c:pt idx="6">
                  <c:v>2.2906934053325019</c:v>
                </c:pt>
                <c:pt idx="7">
                  <c:v>26.39426853628504</c:v>
                </c:pt>
                <c:pt idx="8">
                  <c:v>5.4667128183837121</c:v>
                </c:pt>
                <c:pt idx="9">
                  <c:v>8.7746194499239216</c:v>
                </c:pt>
                <c:pt idx="10">
                  <c:v>-5.5330207177514437</c:v>
                </c:pt>
                <c:pt idx="11">
                  <c:v>1.658535412272931</c:v>
                </c:pt>
                <c:pt idx="12">
                  <c:v>2.1877153034365415</c:v>
                </c:pt>
                <c:pt idx="13">
                  <c:v>#N/A</c:v>
                </c:pt>
                <c:pt idx="14">
                  <c:v>-13.267398185525803</c:v>
                </c:pt>
                <c:pt idx="15">
                  <c:v>0.13555305647659388</c:v>
                </c:pt>
                <c:pt idx="16">
                  <c:v>#N/A</c:v>
                </c:pt>
                <c:pt idx="17">
                  <c:v>12.736310346321503</c:v>
                </c:pt>
                <c:pt idx="18">
                  <c:v>31.272007652273398</c:v>
                </c:pt>
                <c:pt idx="19">
                  <c:v>14.162219976715564</c:v>
                </c:pt>
                <c:pt idx="20">
                  <c:v>28.040512045541401</c:v>
                </c:pt>
                <c:pt idx="21">
                  <c:v>7.3956360852460783</c:v>
                </c:pt>
                <c:pt idx="22">
                  <c:v>10.653027757316584</c:v>
                </c:pt>
                <c:pt idx="23">
                  <c:v>-105.42159088646025</c:v>
                </c:pt>
                <c:pt idx="24">
                  <c:v>9.2264947288981425</c:v>
                </c:pt>
                <c:pt idx="25">
                  <c:v>3.6698372897199896</c:v>
                </c:pt>
                <c:pt idx="26">
                  <c:v>8.8262935637393003</c:v>
                </c:pt>
                <c:pt idx="27">
                  <c:v>#N/A</c:v>
                </c:pt>
                <c:pt idx="28">
                  <c:v>#N/A</c:v>
                </c:pt>
                <c:pt idx="29">
                  <c:v>#N/A</c:v>
                </c:pt>
                <c:pt idx="30">
                  <c:v>#N/A</c:v>
                </c:pt>
                <c:pt idx="31">
                  <c:v>-3.6714111321097018</c:v>
                </c:pt>
                <c:pt idx="32">
                  <c:v>#N/A</c:v>
                </c:pt>
                <c:pt idx="33">
                  <c:v>#N/A</c:v>
                </c:pt>
                <c:pt idx="34">
                  <c:v>6.5337624905667306</c:v>
                </c:pt>
                <c:pt idx="35">
                  <c:v>-1.7555272864264033</c:v>
                </c:pt>
                <c:pt idx="36">
                  <c:v>#N/A</c:v>
                </c:pt>
                <c:pt idx="37">
                  <c:v>#N/A</c:v>
                </c:pt>
                <c:pt idx="38">
                  <c:v>4.8777594001594551</c:v>
                </c:pt>
                <c:pt idx="39">
                  <c:v>#N/A</c:v>
                </c:pt>
                <c:pt idx="40">
                  <c:v>#N/A</c:v>
                </c:pt>
                <c:pt idx="41">
                  <c:v>#N/A</c:v>
                </c:pt>
                <c:pt idx="42">
                  <c:v>12.28816930387374</c:v>
                </c:pt>
                <c:pt idx="43">
                  <c:v>11.670501745638036</c:v>
                </c:pt>
                <c:pt idx="44">
                  <c:v>#N/A</c:v>
                </c:pt>
                <c:pt idx="45">
                  <c:v>#N/A</c:v>
                </c:pt>
              </c:numCache>
            </c:numRef>
          </c:yVal>
          <c:smooth val="0"/>
          <c:extLst>
            <c:ext xmlns:c16="http://schemas.microsoft.com/office/drawing/2014/chart" uri="{C3380CC4-5D6E-409C-BE32-E72D297353CC}">
              <c16:uniqueId val="{00000000-204A-46F4-ADBD-944D191346BA}"/>
            </c:ext>
          </c:extLst>
        </c:ser>
        <c:dLbls>
          <c:showLegendKey val="0"/>
          <c:showVal val="0"/>
          <c:showCatName val="0"/>
          <c:showSerName val="0"/>
          <c:showPercent val="0"/>
          <c:showBubbleSize val="0"/>
        </c:dLbls>
        <c:axId val="2105334447"/>
        <c:axId val="2039815535"/>
      </c:scatterChart>
      <c:valAx>
        <c:axId val="21053344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Stream</a:t>
                </a:r>
                <a:r>
                  <a:rPr lang="en-US" baseline="0"/>
                  <a:t> TSS (mg/L)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815535"/>
        <c:crosses val="autoZero"/>
        <c:crossBetween val="midCat"/>
      </c:valAx>
      <c:valAx>
        <c:axId val="2039815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a:t>
                </a:r>
                <a:r>
                  <a:rPr lang="en-US" baseline="0"/>
                  <a:t> park TSS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3344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vs Park Dissolved Organic Carbon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(2)'!$Y$1</c:f>
              <c:strCache>
                <c:ptCount val="1"/>
                <c:pt idx="0">
                  <c:v>Park</c:v>
                </c:pt>
              </c:strCache>
            </c:strRef>
          </c:tx>
          <c:spPr>
            <a:ln w="19050" cap="rnd">
              <a:noFill/>
              <a:round/>
            </a:ln>
            <a:effectLst/>
          </c:spPr>
          <c:marker>
            <c:symbol val="circle"/>
            <c:size val="5"/>
            <c:spPr>
              <a:solidFill>
                <a:schemeClr val="tx1"/>
              </a:solidFill>
              <a:ln w="9525">
                <a:solidFill>
                  <a:schemeClr val="tx1"/>
                </a:solidFill>
              </a:ln>
              <a:effectLst/>
            </c:spPr>
          </c:marker>
          <c:xVal>
            <c:numRef>
              <c:f>'EMC Only Main Variables (2)'!$Q$2:$Q$85</c:f>
              <c:numCache>
                <c:formatCode>0.00</c:formatCode>
                <c:ptCount val="84"/>
                <c:pt idx="0">
                  <c:v>#N/A</c:v>
                </c:pt>
                <c:pt idx="1">
                  <c:v>#N/A</c:v>
                </c:pt>
                <c:pt idx="2">
                  <c:v>#N/A</c:v>
                </c:pt>
                <c:pt idx="3">
                  <c:v>#N/A</c:v>
                </c:pt>
                <c:pt idx="4">
                  <c:v>2.3419052451043947</c:v>
                </c:pt>
                <c:pt idx="5">
                  <c:v>1.4286965936020062</c:v>
                </c:pt>
                <c:pt idx="6">
                  <c:v>0.80696108750414086</c:v>
                </c:pt>
                <c:pt idx="7">
                  <c:v>1.2773648080698632</c:v>
                </c:pt>
                <c:pt idx="8">
                  <c:v>1.8110768940774968</c:v>
                </c:pt>
                <c:pt idx="9">
                  <c:v>2.1596183968621321</c:v>
                </c:pt>
                <c:pt idx="10">
                  <c:v>1.7191066273549893</c:v>
                </c:pt>
                <c:pt idx="11">
                  <c:v>1.5945780378070187</c:v>
                </c:pt>
                <c:pt idx="12">
                  <c:v>1.1230016833608749</c:v>
                </c:pt>
                <c:pt idx="13">
                  <c:v>#N/A</c:v>
                </c:pt>
                <c:pt idx="14">
                  <c:v>1.0299627513278029</c:v>
                </c:pt>
                <c:pt idx="15">
                  <c:v>-0.26033010480865793</c:v>
                </c:pt>
                <c:pt idx="16">
                  <c:v>#N/A</c:v>
                </c:pt>
                <c:pt idx="17">
                  <c:v>-0.17701304219294922</c:v>
                </c:pt>
                <c:pt idx="18">
                  <c:v>1.4824669924908527</c:v>
                </c:pt>
                <c:pt idx="19">
                  <c:v>1.4928195157311777</c:v>
                </c:pt>
                <c:pt idx="20">
                  <c:v>2.0967124265184114</c:v>
                </c:pt>
                <c:pt idx="21">
                  <c:v>#N/A</c:v>
                </c:pt>
                <c:pt idx="22">
                  <c:v>#N/A</c:v>
                </c:pt>
                <c:pt idx="23">
                  <c:v>-0.22615587747503518</c:v>
                </c:pt>
                <c:pt idx="24">
                  <c:v>2.35377120663171</c:v>
                </c:pt>
                <c:pt idx="25">
                  <c:v>1.9208551543473096</c:v>
                </c:pt>
                <c:pt idx="26">
                  <c:v>1.0377249169962779</c:v>
                </c:pt>
                <c:pt idx="27">
                  <c:v>#N/A</c:v>
                </c:pt>
                <c:pt idx="28">
                  <c:v>#N/A</c:v>
                </c:pt>
                <c:pt idx="29">
                  <c:v>#N/A</c:v>
                </c:pt>
                <c:pt idx="30">
                  <c:v>#N/A</c:v>
                </c:pt>
                <c:pt idx="31">
                  <c:v>1.0395169845613705</c:v>
                </c:pt>
                <c:pt idx="32">
                  <c:v>0.86520218089140277</c:v>
                </c:pt>
                <c:pt idx="33">
                  <c:v>#N/A</c:v>
                </c:pt>
                <c:pt idx="34">
                  <c:v>1.8771401045687885</c:v>
                </c:pt>
                <c:pt idx="35">
                  <c:v>1.9815792322122117</c:v>
                </c:pt>
                <c:pt idx="36">
                  <c:v>1.101006841449184</c:v>
                </c:pt>
                <c:pt idx="37">
                  <c:v>#N/A</c:v>
                </c:pt>
                <c:pt idx="38">
                  <c:v>2.1778378738816544</c:v>
                </c:pt>
                <c:pt idx="39">
                  <c:v>#N/A</c:v>
                </c:pt>
                <c:pt idx="40">
                  <c:v>#N/A</c:v>
                </c:pt>
                <c:pt idx="41">
                  <c:v>#N/A</c:v>
                </c:pt>
                <c:pt idx="42">
                  <c:v>-0.19268966737028137</c:v>
                </c:pt>
                <c:pt idx="43">
                  <c:v>1.4396354706695424</c:v>
                </c:pt>
                <c:pt idx="44">
                  <c:v>1.459151490485473</c:v>
                </c:pt>
                <c:pt idx="45">
                  <c:v>#N/A</c:v>
                </c:pt>
              </c:numCache>
            </c:numRef>
          </c:xVal>
          <c:yVal>
            <c:numRef>
              <c:f>'EMC Only Main Variables (2)'!$Y$2:$Y$85</c:f>
              <c:numCache>
                <c:formatCode>0.00</c:formatCode>
                <c:ptCount val="84"/>
                <c:pt idx="0">
                  <c:v>#N/A</c:v>
                </c:pt>
                <c:pt idx="1">
                  <c:v>#N/A</c:v>
                </c:pt>
                <c:pt idx="2">
                  <c:v>#N/A</c:v>
                </c:pt>
                <c:pt idx="3">
                  <c:v>#N/A</c:v>
                </c:pt>
                <c:pt idx="4">
                  <c:v>2.3289712241111613</c:v>
                </c:pt>
                <c:pt idx="5">
                  <c:v>1.4451112122308538</c:v>
                </c:pt>
                <c:pt idx="6">
                  <c:v>0.80383353191395113</c:v>
                </c:pt>
                <c:pt idx="7">
                  <c:v>1.2347985081818693</c:v>
                </c:pt>
                <c:pt idx="8">
                  <c:v>1.8374671042835033</c:v>
                </c:pt>
                <c:pt idx="9">
                  <c:v>2.1422158932776352</c:v>
                </c:pt>
                <c:pt idx="10">
                  <c:v>1.7223141792077143</c:v>
                </c:pt>
                <c:pt idx="11">
                  <c:v>1.6362223316108473</c:v>
                </c:pt>
                <c:pt idx="12">
                  <c:v>1.0118537045842255</c:v>
                </c:pt>
                <c:pt idx="13">
                  <c:v>#N/A</c:v>
                </c:pt>
                <c:pt idx="14">
                  <c:v>0.95597119176628542</c:v>
                </c:pt>
                <c:pt idx="15">
                  <c:v>-0.27606304447784913</c:v>
                </c:pt>
                <c:pt idx="16">
                  <c:v>#N/A</c:v>
                </c:pt>
                <c:pt idx="17">
                  <c:v>-0.39267954830974272</c:v>
                </c:pt>
                <c:pt idx="18">
                  <c:v>1.1197240279885485</c:v>
                </c:pt>
                <c:pt idx="19">
                  <c:v>1.549287136465844</c:v>
                </c:pt>
                <c:pt idx="20">
                  <c:v>2.0850445297340809</c:v>
                </c:pt>
                <c:pt idx="21">
                  <c:v>#N/A</c:v>
                </c:pt>
                <c:pt idx="22">
                  <c:v>#N/A</c:v>
                </c:pt>
                <c:pt idx="23">
                  <c:v>-8.0877032352897338E-2</c:v>
                </c:pt>
                <c:pt idx="24">
                  <c:v>2.1254012345235664</c:v>
                </c:pt>
                <c:pt idx="25">
                  <c:v>1.9112452938958264</c:v>
                </c:pt>
                <c:pt idx="26">
                  <c:v>1.0033235446143589</c:v>
                </c:pt>
                <c:pt idx="27">
                  <c:v>#N/A</c:v>
                </c:pt>
                <c:pt idx="28">
                  <c:v>#N/A</c:v>
                </c:pt>
                <c:pt idx="29">
                  <c:v>#N/A</c:v>
                </c:pt>
                <c:pt idx="30">
                  <c:v>#N/A</c:v>
                </c:pt>
                <c:pt idx="31">
                  <c:v>0.92544074349759198</c:v>
                </c:pt>
                <c:pt idx="32">
                  <c:v>0.99334767596294027</c:v>
                </c:pt>
                <c:pt idx="33">
                  <c:v>#N/A</c:v>
                </c:pt>
                <c:pt idx="34">
                  <c:v>1.7824404054402048</c:v>
                </c:pt>
                <c:pt idx="35">
                  <c:v>1.8304056587821087</c:v>
                </c:pt>
                <c:pt idx="36">
                  <c:v>1.2170988098480531</c:v>
                </c:pt>
                <c:pt idx="37">
                  <c:v>#N/A</c:v>
                </c:pt>
                <c:pt idx="38">
                  <c:v>2.0011132186604423</c:v>
                </c:pt>
                <c:pt idx="39">
                  <c:v>#N/A</c:v>
                </c:pt>
                <c:pt idx="40">
                  <c:v>#N/A</c:v>
                </c:pt>
                <c:pt idx="41">
                  <c:v>#N/A</c:v>
                </c:pt>
                <c:pt idx="42">
                  <c:v>-0.19489500687815653</c:v>
                </c:pt>
                <c:pt idx="43">
                  <c:v>1.230199522249416</c:v>
                </c:pt>
                <c:pt idx="44">
                  <c:v>1.2708946478325709</c:v>
                </c:pt>
                <c:pt idx="45">
                  <c:v>#N/A</c:v>
                </c:pt>
              </c:numCache>
            </c:numRef>
          </c:yVal>
          <c:smooth val="0"/>
          <c:extLst>
            <c:ext xmlns:c16="http://schemas.microsoft.com/office/drawing/2014/chart" uri="{C3380CC4-5D6E-409C-BE32-E72D297353CC}">
              <c16:uniqueId val="{00000000-B790-48C0-B457-C25A4F73D89B}"/>
            </c:ext>
          </c:extLst>
        </c:ser>
        <c:dLbls>
          <c:showLegendKey val="0"/>
          <c:showVal val="0"/>
          <c:showCatName val="0"/>
          <c:showSerName val="0"/>
          <c:showPercent val="0"/>
          <c:showBubbleSize val="0"/>
        </c:dLbls>
        <c:axId val="234439231"/>
        <c:axId val="1938995375"/>
      </c:scatterChart>
      <c:valAx>
        <c:axId val="234439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lake</a:t>
                </a:r>
                <a:r>
                  <a:rPr lang="en-US" baseline="0"/>
                  <a:t> DOC (mg/L)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95375"/>
        <c:crosses val="autoZero"/>
        <c:crossBetween val="midCat"/>
      </c:valAx>
      <c:valAx>
        <c:axId val="1938995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a:t>
                </a:r>
                <a:r>
                  <a:rPr lang="en-US" baseline="0"/>
                  <a:t> DOC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439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 vs</a:t>
            </a:r>
            <a:r>
              <a:rPr lang="en-US" baseline="0"/>
              <a:t> Park Dissolved Organic Carbon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'EMC Only Main Variables (2)'!$Y$1</c:f>
              <c:strCache>
                <c:ptCount val="1"/>
                <c:pt idx="0">
                  <c:v>Park</c:v>
                </c:pt>
              </c:strCache>
            </c:strRef>
          </c:tx>
          <c:spPr>
            <a:ln w="19050" cap="rnd">
              <a:noFill/>
              <a:round/>
            </a:ln>
            <a:effectLst/>
          </c:spPr>
          <c:marker>
            <c:symbol val="circle"/>
            <c:size val="5"/>
            <c:spPr>
              <a:solidFill>
                <a:schemeClr val="accent1"/>
              </a:solidFill>
              <a:ln w="9525">
                <a:solidFill>
                  <a:schemeClr val="accent1"/>
                </a:solidFill>
              </a:ln>
              <a:effectLst/>
            </c:spPr>
          </c:marker>
          <c:xVal>
            <c:numRef>
              <c:f>'EMC Only Main Variables (2)'!$I$2:$I$85</c:f>
              <c:numCache>
                <c:formatCode>0.00</c:formatCode>
                <c:ptCount val="84"/>
                <c:pt idx="0">
                  <c:v>#N/A</c:v>
                </c:pt>
                <c:pt idx="1">
                  <c:v>#N/A</c:v>
                </c:pt>
                <c:pt idx="2">
                  <c:v>#N/A</c:v>
                </c:pt>
                <c:pt idx="3">
                  <c:v>#N/A</c:v>
                </c:pt>
                <c:pt idx="4">
                  <c:v>-1.2934020993233375E-2</c:v>
                </c:pt>
                <c:pt idx="5">
                  <c:v>1.6414618628847633E-2</c:v>
                </c:pt>
                <c:pt idx="6">
                  <c:v>-3.1275555901897345E-3</c:v>
                </c:pt>
                <c:pt idx="7">
                  <c:v>-4.2566299887993875E-2</c:v>
                </c:pt>
                <c:pt idx="8">
                  <c:v>2.6390210206006515E-2</c:v>
                </c:pt>
                <c:pt idx="9">
                  <c:v>-1.7402503584496687E-2</c:v>
                </c:pt>
                <c:pt idx="10">
                  <c:v>3.2075518527250324E-3</c:v>
                </c:pt>
                <c:pt idx="11">
                  <c:v>4.1644293803828614E-2</c:v>
                </c:pt>
                <c:pt idx="12">
                  <c:v>-0.11114797877664939</c:v>
                </c:pt>
                <c:pt idx="13">
                  <c:v>#N/A</c:v>
                </c:pt>
                <c:pt idx="14">
                  <c:v>-7.3991559561517484E-2</c:v>
                </c:pt>
                <c:pt idx="15">
                  <c:v>-1.5732939669191204E-2</c:v>
                </c:pt>
                <c:pt idx="16">
                  <c:v>#N/A</c:v>
                </c:pt>
                <c:pt idx="17">
                  <c:v>-0.2156665061167935</c:v>
                </c:pt>
                <c:pt idx="18">
                  <c:v>-0.36274296450230414</c:v>
                </c:pt>
                <c:pt idx="19">
                  <c:v>5.6467620734666379E-2</c:v>
                </c:pt>
                <c:pt idx="20">
                  <c:v>-1.1667896784330445E-2</c:v>
                </c:pt>
                <c:pt idx="21">
                  <c:v>#N/A</c:v>
                </c:pt>
                <c:pt idx="22">
                  <c:v>#N/A</c:v>
                </c:pt>
                <c:pt idx="23">
                  <c:v>0.14527884512213785</c:v>
                </c:pt>
                <c:pt idx="24">
                  <c:v>-0.22836997210814358</c:v>
                </c:pt>
                <c:pt idx="25">
                  <c:v>-9.6098604514831543E-3</c:v>
                </c:pt>
                <c:pt idx="26">
                  <c:v>-3.4401372381918982E-2</c:v>
                </c:pt>
                <c:pt idx="27">
                  <c:v>#N/A</c:v>
                </c:pt>
                <c:pt idx="28">
                  <c:v>#N/A</c:v>
                </c:pt>
                <c:pt idx="29">
                  <c:v>#N/A</c:v>
                </c:pt>
                <c:pt idx="30">
                  <c:v>#N/A</c:v>
                </c:pt>
                <c:pt idx="31">
                  <c:v>-0.11407624106377856</c:v>
                </c:pt>
                <c:pt idx="32">
                  <c:v>0.1281454950715375</c:v>
                </c:pt>
                <c:pt idx="33">
                  <c:v>#N/A</c:v>
                </c:pt>
                <c:pt idx="34">
                  <c:v>-9.4699699128583781E-2</c:v>
                </c:pt>
                <c:pt idx="35">
                  <c:v>-0.15117357343010296</c:v>
                </c:pt>
                <c:pt idx="36">
                  <c:v>0.11609196839886904</c:v>
                </c:pt>
                <c:pt idx="37">
                  <c:v>#N/A</c:v>
                </c:pt>
                <c:pt idx="38">
                  <c:v>-0.17672465522121206</c:v>
                </c:pt>
                <c:pt idx="39">
                  <c:v>#N/A</c:v>
                </c:pt>
                <c:pt idx="40">
                  <c:v>#N/A</c:v>
                </c:pt>
                <c:pt idx="41">
                  <c:v>#N/A</c:v>
                </c:pt>
                <c:pt idx="42">
                  <c:v>-2.2053395078751592E-3</c:v>
                </c:pt>
                <c:pt idx="43">
                  <c:v>-0.20943594842012647</c:v>
                </c:pt>
                <c:pt idx="44">
                  <c:v>-0.1882568426529021</c:v>
                </c:pt>
                <c:pt idx="45">
                  <c:v>#N/A</c:v>
                </c:pt>
              </c:numCache>
            </c:numRef>
          </c:xVal>
          <c:yVal>
            <c:numRef>
              <c:f>'EMC Only Main Variables (2)'!$Y$2:$Y$85</c:f>
              <c:numCache>
                <c:formatCode>0.00</c:formatCode>
                <c:ptCount val="84"/>
                <c:pt idx="0">
                  <c:v>#N/A</c:v>
                </c:pt>
                <c:pt idx="1">
                  <c:v>#N/A</c:v>
                </c:pt>
                <c:pt idx="2">
                  <c:v>#N/A</c:v>
                </c:pt>
                <c:pt idx="3">
                  <c:v>#N/A</c:v>
                </c:pt>
                <c:pt idx="4">
                  <c:v>2.3289712241111613</c:v>
                </c:pt>
                <c:pt idx="5">
                  <c:v>1.4451112122308538</c:v>
                </c:pt>
                <c:pt idx="6">
                  <c:v>0.80383353191395113</c:v>
                </c:pt>
                <c:pt idx="7">
                  <c:v>1.2347985081818693</c:v>
                </c:pt>
                <c:pt idx="8">
                  <c:v>1.8374671042835033</c:v>
                </c:pt>
                <c:pt idx="9">
                  <c:v>2.1422158932776352</c:v>
                </c:pt>
                <c:pt idx="10">
                  <c:v>1.7223141792077143</c:v>
                </c:pt>
                <c:pt idx="11">
                  <c:v>1.6362223316108473</c:v>
                </c:pt>
                <c:pt idx="12">
                  <c:v>1.0118537045842255</c:v>
                </c:pt>
                <c:pt idx="13">
                  <c:v>#N/A</c:v>
                </c:pt>
                <c:pt idx="14">
                  <c:v>0.95597119176628542</c:v>
                </c:pt>
                <c:pt idx="15">
                  <c:v>-0.27606304447784913</c:v>
                </c:pt>
                <c:pt idx="16">
                  <c:v>#N/A</c:v>
                </c:pt>
                <c:pt idx="17">
                  <c:v>-0.39267954830974272</c:v>
                </c:pt>
                <c:pt idx="18">
                  <c:v>1.1197240279885485</c:v>
                </c:pt>
                <c:pt idx="19">
                  <c:v>1.549287136465844</c:v>
                </c:pt>
                <c:pt idx="20">
                  <c:v>2.0850445297340809</c:v>
                </c:pt>
                <c:pt idx="21">
                  <c:v>#N/A</c:v>
                </c:pt>
                <c:pt idx="22">
                  <c:v>#N/A</c:v>
                </c:pt>
                <c:pt idx="23">
                  <c:v>-8.0877032352897338E-2</c:v>
                </c:pt>
                <c:pt idx="24">
                  <c:v>2.1254012345235664</c:v>
                </c:pt>
                <c:pt idx="25">
                  <c:v>1.9112452938958264</c:v>
                </c:pt>
                <c:pt idx="26">
                  <c:v>1.0033235446143589</c:v>
                </c:pt>
                <c:pt idx="27">
                  <c:v>#N/A</c:v>
                </c:pt>
                <c:pt idx="28">
                  <c:v>#N/A</c:v>
                </c:pt>
                <c:pt idx="29">
                  <c:v>#N/A</c:v>
                </c:pt>
                <c:pt idx="30">
                  <c:v>#N/A</c:v>
                </c:pt>
                <c:pt idx="31">
                  <c:v>0.92544074349759198</c:v>
                </c:pt>
                <c:pt idx="32">
                  <c:v>0.99334767596294027</c:v>
                </c:pt>
                <c:pt idx="33">
                  <c:v>#N/A</c:v>
                </c:pt>
                <c:pt idx="34">
                  <c:v>1.7824404054402048</c:v>
                </c:pt>
                <c:pt idx="35">
                  <c:v>1.8304056587821087</c:v>
                </c:pt>
                <c:pt idx="36">
                  <c:v>1.2170988098480531</c:v>
                </c:pt>
                <c:pt idx="37">
                  <c:v>#N/A</c:v>
                </c:pt>
                <c:pt idx="38">
                  <c:v>2.0011132186604423</c:v>
                </c:pt>
                <c:pt idx="39">
                  <c:v>#N/A</c:v>
                </c:pt>
                <c:pt idx="40">
                  <c:v>#N/A</c:v>
                </c:pt>
                <c:pt idx="41">
                  <c:v>#N/A</c:v>
                </c:pt>
                <c:pt idx="42">
                  <c:v>-0.19489500687815653</c:v>
                </c:pt>
                <c:pt idx="43">
                  <c:v>1.230199522249416</c:v>
                </c:pt>
                <c:pt idx="44">
                  <c:v>1.2708946478325709</c:v>
                </c:pt>
                <c:pt idx="45">
                  <c:v>#N/A</c:v>
                </c:pt>
              </c:numCache>
            </c:numRef>
          </c:yVal>
          <c:smooth val="0"/>
          <c:extLst>
            <c:ext xmlns:c16="http://schemas.microsoft.com/office/drawing/2014/chart" uri="{C3380CC4-5D6E-409C-BE32-E72D297353CC}">
              <c16:uniqueId val="{00000000-C76C-4516-A981-FB117254D6A8}"/>
            </c:ext>
          </c:extLst>
        </c:ser>
        <c:dLbls>
          <c:showLegendKey val="0"/>
          <c:showVal val="0"/>
          <c:showCatName val="0"/>
          <c:showSerName val="0"/>
          <c:showPercent val="0"/>
          <c:showBubbleSize val="0"/>
        </c:dLbls>
        <c:axId val="1979622095"/>
        <c:axId val="1702486911"/>
      </c:scatterChart>
      <c:valAx>
        <c:axId val="19796220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r>
                  <a:rPr lang="en-US" baseline="0"/>
                  <a:t> in stream DOC (mg/L)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86911"/>
        <c:crosses val="autoZero"/>
        <c:crossBetween val="midCat"/>
      </c:valAx>
      <c:valAx>
        <c:axId val="1702486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 in park</a:t>
                </a:r>
                <a:r>
                  <a:rPr lang="en-US" baseline="0"/>
                  <a:t> DOC (mg/L)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622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data id="1">
      <cx:numDim type="val">
        <cx:f>_xlchart.v1.59</cx:f>
      </cx:numDim>
    </cx:data>
    <cx:data id="2">
      <cx:numDim type="val">
        <cx:f>_xlchart.v1.61</cx:f>
      </cx:numDim>
    </cx:data>
    <cx:data id="3">
      <cx:numDim type="val">
        <cx:f>_xlchart.v1.55</cx:f>
      </cx:numDim>
    </cx:data>
  </cx:chartData>
  <cx:chart>
    <cx:title pos="t" align="ctr" overlay="0">
      <cx:tx>
        <cx:txData>
          <cx:v>Stream pH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pH</a:t>
          </a:r>
        </a:p>
      </cx:txPr>
    </cx:title>
    <cx:plotArea>
      <cx:plotAreaRegion>
        <cx:series layoutId="boxWhisker" uniqueId="{0FCCA39B-1BAC-47B8-A62C-782D0693F376}">
          <cx:tx>
            <cx:txData>
              <cx:f>_xlchart.v1.56</cx:f>
              <cx:v>Four Mile Creek</cx:v>
            </cx:txData>
          </cx:tx>
          <cx:dataId val="0"/>
          <cx:layoutPr>
            <cx:visibility meanLine="0" meanMarker="1" nonoutliers="0" outliers="0"/>
            <cx:statistics quartileMethod="exclusive"/>
          </cx:layoutPr>
        </cx:series>
        <cx:series layoutId="boxWhisker" uniqueId="{8F4F3369-967F-4AB8-81D3-4B0F9333C0B9}">
          <cx:tx>
            <cx:txData>
              <cx:f>_xlchart.v1.58</cx:f>
              <cx:v>Little Four Mile Creek</cx:v>
            </cx:txData>
          </cx:tx>
          <cx:dataId val="1"/>
          <cx:layoutPr>
            <cx:visibility meanLine="0" meanMarker="1" nonoutliers="0" outliers="0"/>
            <cx:statistics quartileMethod="exclusive"/>
          </cx:layoutPr>
        </cx:series>
        <cx:series layoutId="boxWhisker" uniqueId="{0ABE6FE5-305C-496F-BB80-824D05C4390D}">
          <cx:tx>
            <cx:txData>
              <cx:f>_xlchart.v1.60</cx:f>
              <cx:v>Marshall's Branch</cx:v>
            </cx:txData>
          </cx:tx>
          <cx:dataId val="2"/>
          <cx:layoutPr>
            <cx:visibility meanLine="0" meanMarker="1" nonoutliers="0" outliers="0"/>
            <cx:statistics quartileMethod="exclusive"/>
          </cx:layoutPr>
        </cx:series>
        <cx:series layoutId="boxWhisker" uniqueId="{C92B2341-A0FD-47F1-8903-E82EE431478C}">
          <cx:tx>
            <cx:txData>
              <cx:f>_xlchart.v1.54</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cx:title>
          <cx:tx>
            <cx:txData>
              <cx:v>Change in pH</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pH</a:t>
              </a:r>
            </a:p>
          </cx:txPr>
        </cx:title>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data id="1">
      <cx:numDim type="val">
        <cx:f>_xlchart.v1.67</cx:f>
      </cx:numDim>
    </cx:data>
    <cx:data id="2">
      <cx:numDim type="val">
        <cx:f>_xlchart.v1.69</cx:f>
      </cx:numDim>
    </cx:data>
    <cx:data id="3">
      <cx:numDim type="val">
        <cx:f>_xlchart.v1.63</cx:f>
      </cx:numDim>
    </cx:data>
  </cx:chartData>
  <cx:chart>
    <cx:title pos="t" align="ctr" overlay="0">
      <cx:tx>
        <cx:txData>
          <cx:v>Stream Conductivity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Conductivity</a:t>
          </a:r>
        </a:p>
      </cx:txPr>
    </cx:title>
    <cx:plotArea>
      <cx:plotAreaRegion>
        <cx:series layoutId="boxWhisker" uniqueId="{D95D76A4-4158-4A49-856C-87547E1B9B31}">
          <cx:tx>
            <cx:txData>
              <cx:f>_xlchart.v1.64</cx:f>
              <cx:v>Four Mile Creek</cx:v>
            </cx:txData>
          </cx:tx>
          <cx:dataId val="0"/>
          <cx:layoutPr>
            <cx:visibility meanLine="0" meanMarker="1" nonoutliers="0" outliers="0"/>
            <cx:statistics quartileMethod="exclusive"/>
          </cx:layoutPr>
        </cx:series>
        <cx:series layoutId="boxWhisker" uniqueId="{95FF72B8-48F5-45A2-ABEB-28F85708601A}">
          <cx:tx>
            <cx:txData>
              <cx:f>_xlchart.v1.66</cx:f>
              <cx:v>Little Four Mile Creek</cx:v>
            </cx:txData>
          </cx:tx>
          <cx:dataId val="1"/>
          <cx:layoutPr>
            <cx:visibility meanLine="0" meanMarker="1" nonoutliers="0" outliers="0"/>
            <cx:statistics quartileMethod="exclusive"/>
          </cx:layoutPr>
        </cx:series>
        <cx:series layoutId="boxWhisker" uniqueId="{1178455E-8E89-4046-AF68-76D247527666}">
          <cx:tx>
            <cx:txData>
              <cx:f>_xlchart.v1.68</cx:f>
              <cx:v>Marshall's Branch</cx:v>
            </cx:txData>
          </cx:tx>
          <cx:dataId val="2"/>
          <cx:layoutPr>
            <cx:visibility meanLine="0" meanMarker="1" nonoutliers="0" outliers="1"/>
            <cx:statistics quartileMethod="exclusive"/>
          </cx:layoutPr>
        </cx:series>
        <cx:series layoutId="boxWhisker" uniqueId="{E0975291-8A75-485E-885A-5E6CC007C210}">
          <cx:tx>
            <cx:txData>
              <cx:f>_xlchart.v1.62</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min="-150"/>
        <cx:title>
          <cx:tx>
            <cx:txData>
              <cx:v>Change in Conductivity (us/cm)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Conductivity (us/cm)</a:t>
              </a:r>
            </a:p>
          </cx:txPr>
        </cx:title>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_xlchart.v1.41</cx:f>
      </cx:numDim>
    </cx:data>
  </cx:chartData>
  <cx:chart>
    <cx:title pos="t" align="ctr" overlay="0">
      <cx:tx>
        <cx:txData>
          <cx:v>Stream Total Nitrogen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Total Nitrogen</a:t>
          </a:r>
        </a:p>
      </cx:txPr>
    </cx:title>
    <cx:plotArea>
      <cx:plotAreaRegion>
        <cx:series layoutId="boxWhisker" uniqueId="{069CE762-3959-4058-997B-88A78B75DA62}" formatIdx="0">
          <cx:tx>
            <cx:txData>
              <cx:f>_xlchart.v1.42</cx:f>
              <cx:v>Four Mile Creek</cx:v>
            </cx:txData>
          </cx:tx>
          <cx:dataId val="0"/>
          <cx:layoutPr>
            <cx:visibility meanLine="0" meanMarker="1" nonoutliers="0" outliers="0"/>
            <cx:statistics quartileMethod="exclusive"/>
          </cx:layoutPr>
        </cx:series>
        <cx:series layoutId="boxWhisker" uniqueId="{2ED9A8AD-3C53-41B8-98A1-A44B2CB7AC62}" formatIdx="1">
          <cx:tx>
            <cx:txData>
              <cx:f>_xlchart.v1.44</cx:f>
              <cx:v>Little Four Mile Creek</cx:v>
            </cx:txData>
          </cx:tx>
          <cx:dataId val="1"/>
          <cx:layoutPr>
            <cx:visibility meanLine="0" meanMarker="1" nonoutliers="0" outliers="0"/>
            <cx:statistics quartileMethod="exclusive"/>
          </cx:layoutPr>
        </cx:series>
        <cx:series layoutId="boxWhisker" uniqueId="{4A1D6F72-4CC2-4079-A983-174CDA268C43}" formatIdx="2">
          <cx:tx>
            <cx:txData>
              <cx:f>_xlchart.v1.46</cx:f>
              <cx:v>Marshall's Branch</cx:v>
            </cx:txData>
          </cx:tx>
          <cx:dataId val="2"/>
          <cx:layoutPr>
            <cx:visibility meanLine="0" meanMarker="1" nonoutliers="0" outliers="0"/>
            <cx:statistics quartileMethod="exclusive"/>
          </cx:layoutPr>
        </cx:series>
        <cx:series layoutId="boxWhisker" uniqueId="{0B587404-CA1E-44E8-BDA4-DFBBF91DCC1B}" formatIdx="3">
          <cx:tx>
            <cx:txData>
              <cx:f>_xlchart.v1.40</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cx:title>
          <cx:tx>
            <cx:txData>
              <cx:v>Change in Total Nitrogen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Total Nitrogen (mg/L)</a:t>
              </a:r>
            </a:p>
          </cx:txPr>
        </cx:title>
        <cx:majorGridlines/>
        <cx:tickLabels/>
      </cx:axis>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_xlchart.v1.5</cx:f>
      </cx:numDim>
    </cx:data>
    <cx:data id="2">
      <cx:numDim type="val">
        <cx:f>_xlchart.v1.7</cx:f>
      </cx:numDim>
    </cx:data>
    <cx:data id="3">
      <cx:numDim type="val">
        <cx:f>_xlchart.v1.1</cx:f>
      </cx:numDim>
    </cx:data>
  </cx:chartData>
  <cx:chart>
    <cx:title pos="t" align="ctr" overlay="0">
      <cx:tx>
        <cx:txData>
          <cx:v>Stream Total Phosphorus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Total Phosphorus</a:t>
          </a:r>
        </a:p>
      </cx:txPr>
    </cx:title>
    <cx:plotArea>
      <cx:plotAreaRegion>
        <cx:series layoutId="boxWhisker" uniqueId="{B4D341B1-136F-4D68-8950-139B9B4CA6EF}">
          <cx:tx>
            <cx:txData>
              <cx:f>_xlchart.v1.2</cx:f>
              <cx:v>Four Mile Creek</cx:v>
            </cx:txData>
          </cx:tx>
          <cx:dataId val="0"/>
          <cx:layoutPr>
            <cx:visibility meanLine="0" meanMarker="1" nonoutliers="0" outliers="0"/>
            <cx:statistics quartileMethod="exclusive"/>
          </cx:layoutPr>
        </cx:series>
        <cx:series layoutId="boxWhisker" uniqueId="{2795453B-E2BC-4A06-8085-5D7E768DDE47}">
          <cx:tx>
            <cx:txData>
              <cx:f>_xlchart.v1.4</cx:f>
              <cx:v>Little Four Mile Creek</cx:v>
            </cx:txData>
          </cx:tx>
          <cx:dataId val="1"/>
          <cx:layoutPr>
            <cx:visibility meanLine="0" meanMarker="1" nonoutliers="0" outliers="0"/>
            <cx:statistics quartileMethod="exclusive"/>
          </cx:layoutPr>
        </cx:series>
        <cx:series layoutId="boxWhisker" uniqueId="{20F174C0-8317-49EC-8412-87BA39649195}">
          <cx:tx>
            <cx:txData>
              <cx:f>_xlchart.v1.6</cx:f>
              <cx:v>Marshall's Branch</cx:v>
            </cx:txData>
          </cx:tx>
          <cx:dataId val="2"/>
          <cx:layoutPr>
            <cx:visibility meanLine="0" meanMarker="1" nonoutliers="0" outliers="0"/>
            <cx:statistics quartileMethod="exclusive"/>
          </cx:layoutPr>
        </cx:series>
        <cx:series layoutId="boxWhisker" uniqueId="{308DA022-3429-455A-9E5F-5E6C6429615B}">
          <cx:tx>
            <cx:txData>
              <cx:f>_xlchart.v1.0</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cx:title>
          <cx:tx>
            <cx:txData>
              <cx:v>Change in Total Phosphorus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Total Phosphorus (mg/L)</a:t>
              </a:r>
            </a:p>
          </cx:txPr>
        </cx:title>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data id="1">
      <cx:numDim type="val">
        <cx:f>_xlchart.v1.37</cx:f>
      </cx:numDim>
    </cx:data>
    <cx:data id="2">
      <cx:numDim type="val">
        <cx:f>_xlchart.v1.39</cx:f>
      </cx:numDim>
    </cx:data>
    <cx:data id="3">
      <cx:numDim type="val">
        <cx:f>_xlchart.v1.33</cx:f>
      </cx:numDim>
    </cx:data>
  </cx:chartData>
  <cx:chart>
    <cx:title pos="t" align="ctr" overlay="0">
      <cx:tx>
        <cx:txData>
          <cx:v>Stream Nitrate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Nitrate</a:t>
          </a:r>
        </a:p>
      </cx:txPr>
    </cx:title>
    <cx:plotArea>
      <cx:plotAreaRegion>
        <cx:series layoutId="boxWhisker" uniqueId="{BBE6A8DD-51FE-4F06-AB4B-BD3EF66F1DB7}">
          <cx:tx>
            <cx:txData>
              <cx:f>_xlchart.v1.34</cx:f>
              <cx:v>Four Mile Creek</cx:v>
            </cx:txData>
          </cx:tx>
          <cx:dataId val="0"/>
          <cx:layoutPr>
            <cx:visibility meanLine="0" meanMarker="1" nonoutliers="0" outliers="0"/>
            <cx:statistics quartileMethod="exclusive"/>
          </cx:layoutPr>
        </cx:series>
        <cx:series layoutId="boxWhisker" uniqueId="{B509EF9F-8101-45BD-AB9F-500BE0235CFE}">
          <cx:tx>
            <cx:txData>
              <cx:f>_xlchart.v1.36</cx:f>
              <cx:v>Little Four Mile Creek</cx:v>
            </cx:txData>
          </cx:tx>
          <cx:dataId val="1"/>
          <cx:layoutPr>
            <cx:visibility meanLine="0" meanMarker="1" nonoutliers="0" outliers="0"/>
            <cx:statistics quartileMethod="exclusive"/>
          </cx:layoutPr>
        </cx:series>
        <cx:series layoutId="boxWhisker" uniqueId="{D6580CD4-19C9-4FA9-B686-AA54205F8E63}">
          <cx:tx>
            <cx:txData>
              <cx:f>_xlchart.v1.38</cx:f>
              <cx:v>Marshall's Branch</cx:v>
            </cx:txData>
          </cx:tx>
          <cx:dataId val="2"/>
          <cx:layoutPr>
            <cx:visibility meanLine="0" meanMarker="1" nonoutliers="0" outliers="0"/>
            <cx:statistics quartileMethod="exclusive"/>
          </cx:layoutPr>
        </cx:series>
        <cx:series layoutId="boxWhisker" uniqueId="{5FA59F67-9803-488C-A74A-16DEB66F7DBF}">
          <cx:tx>
            <cx:txData>
              <cx:f>_xlchart.v1.32</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cx:title>
          <cx:tx>
            <cx:txData>
              <cx:v>Change in Nitrate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Nitrate (mg/L)</a:t>
              </a:r>
            </a:p>
          </cx:txPr>
        </cx:title>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data id="2">
      <cx:numDim type="val">
        <cx:f>_xlchart.v1.9</cx:f>
      </cx:numDim>
    </cx:data>
    <cx:data id="3">
      <cx:numDim type="val">
        <cx:f>_xlchart.v1.11</cx:f>
      </cx:numDim>
    </cx:data>
  </cx:chartData>
  <cx:chart>
    <cx:title pos="t" align="ctr" overlay="0">
      <cx:tx>
        <cx:txData>
          <cx:v>Stream Phosphate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Phosphate</a:t>
          </a:r>
        </a:p>
      </cx:txPr>
    </cx:title>
    <cx:plotArea>
      <cx:plotAreaRegion>
        <cx:series layoutId="boxWhisker" uniqueId="{9C0870A7-C3A7-4C39-B5A6-62362C594B8A}">
          <cx:tx>
            <cx:txData>
              <cx:f>_xlchart.v1.12</cx:f>
              <cx:v>Four Mile Creek</cx:v>
            </cx:txData>
          </cx:tx>
          <cx:dataId val="0"/>
          <cx:layoutPr>
            <cx:visibility meanLine="0" meanMarker="1" nonoutliers="0" outliers="0"/>
            <cx:statistics quartileMethod="exclusive"/>
          </cx:layoutPr>
        </cx:series>
        <cx:series layoutId="boxWhisker" uniqueId="{173CCA94-4F96-42C4-A22A-94866837ED91}">
          <cx:tx>
            <cx:txData>
              <cx:f>_xlchart.v1.14</cx:f>
              <cx:v>Little Four Mile Creek</cx:v>
            </cx:txData>
          </cx:tx>
          <cx:dataId val="1"/>
          <cx:layoutPr>
            <cx:visibility meanLine="0" meanMarker="1" nonoutliers="0" outliers="0"/>
            <cx:statistics quartileMethod="exclusive"/>
          </cx:layoutPr>
        </cx:series>
        <cx:series layoutId="boxWhisker" uniqueId="{357596FF-146C-45A7-A8F7-83111169EBFF}">
          <cx:tx>
            <cx:txData>
              <cx:f>_xlchart.v1.8</cx:f>
              <cx:v>Marshall's Branch</cx:v>
            </cx:txData>
          </cx:tx>
          <cx:dataId val="2"/>
          <cx:layoutPr>
            <cx:visibility meanLine="0" meanMarker="1" nonoutliers="0" outliers="0"/>
            <cx:statistics quartileMethod="exclusive"/>
          </cx:layoutPr>
        </cx:series>
        <cx:series layoutId="boxWhisker" uniqueId="{C0E8C8DC-0AB4-4839-BCD6-C9B335E2EE44}">
          <cx:tx>
            <cx:txData>
              <cx:f>_xlchart.v1.10</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cx:title>
          <cx:tx>
            <cx:txData>
              <cx:v>Change in Phosphate (ug/L)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Phosphate (ug/L)</a:t>
              </a:r>
            </a:p>
          </cx:txPr>
        </cx:title>
        <cx:majorGridlines/>
        <cx:tickLabels/>
      </cx:axis>
    </cx:plotArea>
    <cx:legend pos="b"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data id="1">
      <cx:numDim type="val">
        <cx:f>_xlchart.v1.23</cx:f>
      </cx:numDim>
    </cx:data>
    <cx:data id="2">
      <cx:numDim type="val">
        <cx:f>_xlchart.v1.17</cx:f>
      </cx:numDim>
    </cx:data>
    <cx:data id="3">
      <cx:numDim type="val">
        <cx:f>_xlchart.v1.19</cx:f>
      </cx:numDim>
    </cx:data>
  </cx:chartData>
  <cx:chart>
    <cx:title pos="t" align="ctr" overlay="0">
      <cx:tx>
        <cx:txData>
          <cx:v>Stream Total Suspended Sediments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Total Suspended Sediments</a:t>
          </a:r>
        </a:p>
      </cx:txPr>
    </cx:title>
    <cx:plotArea>
      <cx:plotAreaRegion>
        <cx:series layoutId="boxWhisker" uniqueId="{9B4F275C-B4C3-41FD-8239-C5465742D61F}">
          <cx:tx>
            <cx:txData>
              <cx:f>_xlchart.v1.20</cx:f>
              <cx:v>Four Mile Creek</cx:v>
            </cx:txData>
          </cx:tx>
          <cx:dataId val="0"/>
          <cx:layoutPr>
            <cx:visibility meanLine="0" meanMarker="1" nonoutliers="0" outliers="0"/>
            <cx:statistics quartileMethod="exclusive"/>
          </cx:layoutPr>
        </cx:series>
        <cx:series layoutId="boxWhisker" uniqueId="{4D943B73-A4ED-49AB-AFDE-06761BAB128B}">
          <cx:tx>
            <cx:txData>
              <cx:f>_xlchart.v1.22</cx:f>
              <cx:v>Little Four Mile Creek</cx:v>
            </cx:txData>
          </cx:tx>
          <cx:dataId val="1"/>
          <cx:layoutPr>
            <cx:visibility meanLine="0" meanMarker="1" nonoutliers="0" outliers="0"/>
            <cx:statistics quartileMethod="exclusive"/>
          </cx:layoutPr>
        </cx:series>
        <cx:series layoutId="boxWhisker" uniqueId="{0B6F9176-6F66-4080-9A61-60979F17D54E}">
          <cx:tx>
            <cx:txData>
              <cx:f>_xlchart.v1.16</cx:f>
              <cx:v>Marshall's Branch</cx:v>
            </cx:txData>
          </cx:tx>
          <cx:dataId val="2"/>
          <cx:layoutPr>
            <cx:visibility meanLine="0" meanMarker="1" nonoutliers="0" outliers="0"/>
            <cx:statistics quartileMethod="exclusive"/>
          </cx:layoutPr>
        </cx:series>
        <cx:series layoutId="boxWhisker" uniqueId="{14E93FA4-EEEF-46CF-B93E-D26EC05471E7}">
          <cx:tx>
            <cx:txData>
              <cx:f>_xlchart.v1.18</cx:f>
              <cx:v>Deer's Ear</cx:v>
            </cx:txData>
          </cx:tx>
          <cx:dataId val="3"/>
          <cx:layoutPr>
            <cx:visibility meanLine="0" meanMarker="1" nonoutliers="0" outliers="0"/>
            <cx:statistics quartileMethod="exclusive"/>
          </cx:layoutPr>
        </cx:series>
      </cx:plotAreaRegion>
      <cx:axis id="0" hidden="1">
        <cx:catScaling gapWidth="0.150000006"/>
        <cx:tickLabels/>
      </cx:axis>
      <cx:axis id="1">
        <cx:valScaling/>
        <cx:title>
          <cx:tx>
            <cx:txData>
              <cx:v>Change in Total Suspended Sediments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Total Suspended Sediments (mgL)</a:t>
              </a:r>
            </a:p>
          </cx:txPr>
        </cx:title>
        <cx:majorGridlines/>
        <cx:tickLabels/>
      </cx:axis>
    </cx:plotArea>
    <cx:legend pos="b" align="ctr"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_xlchart.v1.25</cx:f>
      </cx:numDim>
    </cx:data>
    <cx:data id="3">
      <cx:numDim type="val">
        <cx:f>_xlchart.v1.27</cx:f>
      </cx:numDim>
    </cx:data>
  </cx:chartData>
  <cx:chart>
    <cx:title pos="t" align="ctr" overlay="0">
      <cx:tx>
        <cx:txData>
          <cx:v>Stream Dissolved Organic Carbon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Stream Dissolved Organic Carbon</a:t>
          </a:r>
        </a:p>
      </cx:txPr>
    </cx:title>
    <cx:plotArea>
      <cx:plotAreaRegion>
        <cx:series layoutId="boxWhisker" uniqueId="{517C5106-B551-4112-8247-71D610096C73}">
          <cx:tx>
            <cx:txData>
              <cx:f>_xlchart.v1.28</cx:f>
              <cx:v>Four Mile Creek</cx:v>
            </cx:txData>
          </cx:tx>
          <cx:dataId val="0"/>
          <cx:layoutPr>
            <cx:visibility meanLine="0" meanMarker="1" nonoutliers="0" outliers="0"/>
            <cx:statistics quartileMethod="exclusive"/>
          </cx:layoutPr>
        </cx:series>
        <cx:series layoutId="boxWhisker" uniqueId="{F04AC7BA-4094-42CF-B1B8-99D5D1CC77E1}">
          <cx:tx>
            <cx:txData>
              <cx:f>_xlchart.v1.30</cx:f>
              <cx:v>Little Four Mile Creek</cx:v>
            </cx:txData>
          </cx:tx>
          <cx:dataId val="1"/>
          <cx:layoutPr>
            <cx:visibility meanLine="0" meanMarker="1" nonoutliers="0" outliers="0"/>
            <cx:statistics quartileMethod="exclusive"/>
          </cx:layoutPr>
        </cx:series>
        <cx:series layoutId="boxWhisker" uniqueId="{E23D8E01-FA56-4ADC-B095-93697848426F}">
          <cx:tx>
            <cx:txData>
              <cx:f>_xlchart.v1.24</cx:f>
              <cx:v>Marshall's Branch</cx:v>
            </cx:txData>
          </cx:tx>
          <cx:dataId val="2"/>
          <cx:layoutPr>
            <cx:visibility meanLine="0" meanMarker="1" nonoutliers="0" outliers="0"/>
            <cx:statistics quartileMethod="exclusive"/>
          </cx:layoutPr>
        </cx:series>
        <cx:series layoutId="boxWhisker" uniqueId="{ACAA8AE0-3FC1-4E75-8CA0-365704C2B9DA}">
          <cx:tx>
            <cx:txData>
              <cx:f>_xlchart.v1.26</cx:f>
              <cx:v>Deer's Ear</cx:v>
            </cx:txData>
          </cx:tx>
          <cx:dataId val="3"/>
          <cx:layoutPr>
            <cx:visibility meanLine="0" meanMarker="1" nonoutliers="0" outliers="0"/>
            <cx:statistics quartileMethod="exclusive"/>
          </cx:layoutPr>
        </cx:series>
      </cx:plotAreaRegion>
      <cx:axis id="0">
        <cx:catScaling gapWidth="0.150000006"/>
        <cx:tickLabels/>
      </cx:axis>
      <cx:axis id="1">
        <cx:valScaling/>
        <cx:title>
          <cx:tx>
            <cx:txData>
              <cx:v>Change in Dissolved Organic Carbon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Dissolved Organic Carbon (mg/L)</a:t>
              </a:r>
            </a:p>
          </cx:txPr>
        </cx:title>
        <cx:majorGridlines/>
        <cx:tickLabels/>
      </cx:axis>
    </cx:plotArea>
    <cx:legend pos="b" align="ctr" overlay="0"/>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_xlchart.v1.51</cx:f>
      </cx:numDim>
    </cx:data>
    <cx:data id="2">
      <cx:numDim type="val">
        <cx:f>_xlchart.v1.53</cx:f>
      </cx:numDim>
    </cx:data>
  </cx:chartData>
  <cx:chart>
    <cx:title pos="t" align="ctr" overlay="0">
      <cx:tx>
        <cx:txData>
          <cx:v>Groundwater pH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Groundwater pH</a:t>
          </a:r>
        </a:p>
      </cx:txPr>
    </cx:title>
    <cx:plotArea>
      <cx:plotAreaRegion>
        <cx:series layoutId="boxWhisker" uniqueId="{F84BE160-1B05-458C-A656-0006B027DCE8}">
          <cx:tx>
            <cx:txData>
              <cx:f>_xlchart.v1.48</cx:f>
              <cx:v>Four Mile Creek</cx:v>
            </cx:txData>
          </cx:tx>
          <cx:dataId val="0"/>
          <cx:layoutPr>
            <cx:visibility meanLine="0" meanMarker="1" nonoutliers="0" outliers="1"/>
            <cx:statistics quartileMethod="exclusive"/>
          </cx:layoutPr>
        </cx:series>
        <cx:series layoutId="boxWhisker" uniqueId="{207EDABE-D5DB-430C-9E98-25F5FD8CBE36}">
          <cx:tx>
            <cx:txData>
              <cx:f>_xlchart.v1.50</cx:f>
              <cx:v>Little Four Mile Creek</cx:v>
            </cx:txData>
          </cx:tx>
          <cx:dataId val="1"/>
          <cx:layoutPr>
            <cx:visibility meanLine="0" meanMarker="1" nonoutliers="0" outliers="0"/>
            <cx:statistics quartileMethod="exclusive"/>
          </cx:layoutPr>
        </cx:series>
        <cx:series layoutId="boxWhisker" uniqueId="{322FB835-547E-42C4-944F-035877F2367F}">
          <cx:tx>
            <cx:txData>
              <cx:f>_xlchart.v1.52</cx:f>
              <cx:v>Marshall's Branch</cx:v>
            </cx:txData>
          </cx:tx>
          <cx:dataId val="2"/>
          <cx:layoutPr>
            <cx:visibility meanLine="0" meanMarker="1" nonoutliers="0" outliers="1"/>
            <cx:statistics quartileMethod="exclusive"/>
          </cx:layoutPr>
        </cx:series>
      </cx:plotAreaRegion>
      <cx:axis id="0" hidden="1">
        <cx:catScaling gapWidth="0.150000006"/>
        <cx:tickLabels/>
      </cx:axis>
      <cx:axis id="1">
        <cx:valScaling/>
        <cx:title>
          <cx:tx>
            <cx:txData>
              <cx:v>Change in pH</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pH</a:t>
              </a:r>
            </a:p>
          </cx:txPr>
        </cx:title>
        <cx:majorGridlines/>
        <cx:tickLabels/>
      </cx:axis>
    </cx:plotArea>
    <cx:legend pos="b" align="ctr" overlay="0"/>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_xlchart.v1.71</cx:f>
      </cx:numDim>
    </cx:data>
    <cx:data id="1">
      <cx:numDim type="val">
        <cx:f>_xlchart.v1.73</cx:f>
      </cx:numDim>
    </cx:data>
    <cx:data id="2">
      <cx:numDim type="val">
        <cx:f>_xlchart.v1.75</cx:f>
      </cx:numDim>
    </cx:data>
  </cx:chartData>
  <cx:chart>
    <cx:title pos="t" align="ctr" overlay="0">
      <cx:tx>
        <cx:txData>
          <cx:v>Groundwater Conductivity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Groundwater Conductivity</a:t>
          </a:r>
        </a:p>
      </cx:txPr>
    </cx:title>
    <cx:plotArea>
      <cx:plotAreaRegion>
        <cx:series layoutId="boxWhisker" uniqueId="{3027FF99-EF72-46B9-B821-01FD66E2632B}">
          <cx:tx>
            <cx:txData>
              <cx:f>_xlchart.v1.70</cx:f>
              <cx:v>Four Mile Creek</cx:v>
            </cx:txData>
          </cx:tx>
          <cx:dataId val="0"/>
          <cx:layoutPr>
            <cx:visibility meanLine="0" meanMarker="1" nonoutliers="0" outliers="1"/>
            <cx:statistics quartileMethod="exclusive"/>
          </cx:layoutPr>
        </cx:series>
        <cx:series layoutId="boxWhisker" uniqueId="{58D067BF-C631-4CAE-82FE-25FEA41BE105}">
          <cx:tx>
            <cx:txData>
              <cx:f>_xlchart.v1.72</cx:f>
              <cx:v>Little Four Mile Creek</cx:v>
            </cx:txData>
          </cx:tx>
          <cx:dataId val="1"/>
          <cx:layoutPr>
            <cx:visibility meanLine="0" meanMarker="1" nonoutliers="0" outliers="1"/>
            <cx:statistics quartileMethod="exclusive"/>
          </cx:layoutPr>
        </cx:series>
        <cx:series layoutId="boxWhisker" uniqueId="{9452CAF9-47FF-4814-B1ED-3489CB8650B5}">
          <cx:tx>
            <cx:txData>
              <cx:f>_xlchart.v1.74</cx:f>
              <cx:v>Marshall's Branch</cx:v>
            </cx:txData>
          </cx:tx>
          <cx:dataId val="2"/>
          <cx:layoutPr>
            <cx:visibility meanLine="0" meanMarker="1" nonoutliers="0" outliers="1"/>
            <cx:statistics quartileMethod="exclusive"/>
          </cx:layoutPr>
        </cx:series>
      </cx:plotAreaRegion>
      <cx:axis id="0" hidden="1">
        <cx:catScaling gapWidth="0.150000006"/>
        <cx:tickLabels/>
      </cx:axis>
      <cx:axis id="1">
        <cx:valScaling/>
        <cx:title>
          <cx:tx>
            <cx:txData>
              <cx:v>Change in Conductivity (us/cm)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Conductivity (us/cm)</a:t>
              </a:r>
            </a:p>
          </cx:txPr>
        </cx:title>
        <cx:majorGridlines/>
        <cx:tickLabels/>
      </cx:axis>
    </cx:plotArea>
    <cx:legend pos="b" align="ctr" overlay="0"/>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_xlchart.v1.77</cx:f>
      </cx:numDim>
    </cx:data>
    <cx:data id="1">
      <cx:numDim type="val">
        <cx:f>_xlchart.v1.79</cx:f>
      </cx:numDim>
    </cx:data>
    <cx:data id="2">
      <cx:numDim type="val">
        <cx:f>_xlchart.v1.81</cx:f>
      </cx:numDim>
    </cx:data>
  </cx:chartData>
  <cx:chart>
    <cx:title pos="t" align="ctr" overlay="0">
      <cx:tx>
        <cx:txData>
          <cx:v>Groundwater Nitrate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Groundwater Nitrate</a:t>
          </a:r>
        </a:p>
      </cx:txPr>
    </cx:title>
    <cx:plotArea>
      <cx:plotAreaRegion>
        <cx:series layoutId="boxWhisker" uniqueId="{EFC23DBF-4608-4AFC-804D-2320D8C0F345}">
          <cx:tx>
            <cx:txData>
              <cx:f>_xlchart.v1.76</cx:f>
              <cx:v>Four Mile Creek</cx:v>
            </cx:txData>
          </cx:tx>
          <cx:dataId val="0"/>
          <cx:layoutPr>
            <cx:visibility meanLine="0" meanMarker="1" nonoutliers="0" outliers="0"/>
            <cx:statistics quartileMethod="exclusive"/>
          </cx:layoutPr>
        </cx:series>
        <cx:series layoutId="boxWhisker" uniqueId="{AD1329CF-D1C2-45FC-9BBC-56C08A258C56}">
          <cx:tx>
            <cx:txData>
              <cx:f>_xlchart.v1.78</cx:f>
              <cx:v>Little Four Mile Creek</cx:v>
            </cx:txData>
          </cx:tx>
          <cx:dataId val="1"/>
          <cx:layoutPr>
            <cx:visibility meanLine="0" meanMarker="1" nonoutliers="0" outliers="0"/>
            <cx:statistics quartileMethod="exclusive"/>
          </cx:layoutPr>
        </cx:series>
        <cx:series layoutId="boxWhisker" uniqueId="{9E96280A-E19C-4FB7-B430-E0B3E075A6A1}">
          <cx:tx>
            <cx:txData>
              <cx:f>_xlchart.v1.80</cx:f>
              <cx:v>Marshall's Branch</cx:v>
            </cx:txData>
          </cx:tx>
          <cx:dataId val="2"/>
          <cx:layoutPr>
            <cx:visibility meanLine="0" meanMarker="1" nonoutliers="0" outliers="1"/>
            <cx:statistics quartileMethod="exclusive"/>
          </cx:layoutPr>
        </cx:series>
      </cx:plotAreaRegion>
      <cx:axis id="0" hidden="1">
        <cx:catScaling gapWidth="0.150000006"/>
        <cx:tickLabels/>
      </cx:axis>
      <cx:axis id="1">
        <cx:valScaling/>
        <cx:title>
          <cx:tx>
            <cx:txData>
              <cx:v>Change in Nitrate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Nitrate (mg/L)</a:t>
              </a:r>
            </a:p>
          </cx:txPr>
        </cx:title>
        <cx:majorGridlines/>
        <cx:tickLabels/>
      </cx:axis>
    </cx:plotArea>
    <cx:legend pos="b" align="ctr" overlay="0"/>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_xlchart.v1.89</cx:f>
      </cx:numDim>
    </cx:data>
    <cx:data id="1">
      <cx:numDim type="val">
        <cx:f>_xlchart.v1.91</cx:f>
      </cx:numDim>
    </cx:data>
    <cx:data id="2">
      <cx:numDim type="val">
        <cx:f>_xlchart.v1.93</cx:f>
      </cx:numDim>
    </cx:data>
  </cx:chartData>
  <cx:chart>
    <cx:title pos="t" align="ctr" overlay="0">
      <cx:tx>
        <cx:txData>
          <cx:v>Groundwater Phosphate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Groundwater Phosphate</a:t>
          </a:r>
        </a:p>
      </cx:txPr>
    </cx:title>
    <cx:plotArea>
      <cx:plotAreaRegion>
        <cx:series layoutId="boxWhisker" uniqueId="{CBC4540B-94F8-4D9D-B342-0E6546B32925}">
          <cx:tx>
            <cx:txData>
              <cx:f>_xlchart.v1.88</cx:f>
              <cx:v>Four Mile Creek</cx:v>
            </cx:txData>
          </cx:tx>
          <cx:dataId val="0"/>
          <cx:layoutPr>
            <cx:visibility meanLine="0" meanMarker="1" nonoutliers="0" outliers="0"/>
            <cx:statistics quartileMethod="exclusive"/>
          </cx:layoutPr>
        </cx:series>
        <cx:series layoutId="boxWhisker" uniqueId="{3F62CE71-D13E-400D-B569-D7091BF172CA}">
          <cx:tx>
            <cx:txData>
              <cx:f>_xlchart.v1.90</cx:f>
              <cx:v>Little Four Mile Creek</cx:v>
            </cx:txData>
          </cx:tx>
          <cx:dataId val="1"/>
          <cx:layoutPr>
            <cx:visibility meanLine="0" meanMarker="1" nonoutliers="0" outliers="0"/>
            <cx:statistics quartileMethod="exclusive"/>
          </cx:layoutPr>
        </cx:series>
        <cx:series layoutId="boxWhisker" uniqueId="{25279C31-AEE7-40B1-9331-CFD514F2385C}">
          <cx:tx>
            <cx:txData>
              <cx:f>_xlchart.v1.92</cx:f>
              <cx:v>Marshall's Branch</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Change in Phosphate</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Phosphate</a:t>
              </a:r>
            </a:p>
          </cx:txPr>
        </cx:title>
        <cx:majorGridlines/>
        <cx:tickLabels/>
      </cx:axis>
    </cx:plotArea>
    <cx:legend pos="b" align="ctr" overlay="0"/>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_xlchart.v1.83</cx:f>
      </cx:numDim>
    </cx:data>
    <cx:data id="1">
      <cx:numDim type="val">
        <cx:f>_xlchart.v1.85</cx:f>
      </cx:numDim>
    </cx:data>
    <cx:data id="2">
      <cx:numDim type="val">
        <cx:f>_xlchart.v1.87</cx:f>
      </cx:numDim>
    </cx:data>
  </cx:chartData>
  <cx:chart>
    <cx:title pos="t" align="ctr" overlay="0">
      <cx:tx>
        <cx:txData>
          <cx:v>Groundwater Dissolved Organic Carbon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Groundwater Dissolved Organic Carbon</a:t>
          </a:r>
        </a:p>
      </cx:txPr>
    </cx:title>
    <cx:plotArea>
      <cx:plotAreaRegion>
        <cx:series layoutId="boxWhisker" uniqueId="{6BBEE390-8C81-46A9-8960-7CA8BE901F24}">
          <cx:tx>
            <cx:txData>
              <cx:f>_xlchart.v1.82</cx:f>
              <cx:v>Four Mile Creek</cx:v>
            </cx:txData>
          </cx:tx>
          <cx:dataId val="0"/>
          <cx:layoutPr>
            <cx:visibility meanLine="0" meanMarker="1" nonoutliers="0" outliers="1"/>
            <cx:statistics quartileMethod="exclusive"/>
          </cx:layoutPr>
        </cx:series>
        <cx:series layoutId="boxWhisker" uniqueId="{6247EF12-ECA0-44AE-B00E-AEDD12FCB013}">
          <cx:tx>
            <cx:txData>
              <cx:f>_xlchart.v1.84</cx:f>
              <cx:v>Little Four Mile Creek</cx:v>
            </cx:txData>
          </cx:tx>
          <cx:dataId val="1"/>
          <cx:layoutPr>
            <cx:visibility meanLine="0" meanMarker="1" nonoutliers="0" outliers="1"/>
            <cx:statistics quartileMethod="exclusive"/>
          </cx:layoutPr>
        </cx:series>
        <cx:series layoutId="boxWhisker" uniqueId="{8F7F47AB-216F-4BA1-A13D-D3AD2D7D50EC}">
          <cx:tx>
            <cx:txData>
              <cx:f>_xlchart.v1.86</cx:f>
              <cx:v>Marshall's Branch</cx:v>
            </cx:txData>
          </cx:tx>
          <cx:dataId val="2"/>
          <cx:layoutPr>
            <cx:visibility meanLine="0" meanMarker="1" nonoutliers="0" outliers="1"/>
            <cx:statistics quartileMethod="exclusive"/>
          </cx:layoutPr>
        </cx:series>
      </cx:plotAreaRegion>
      <cx:axis id="0" hidden="1">
        <cx:catScaling gapWidth="0.150000006"/>
        <cx:tickLabels/>
      </cx:axis>
      <cx:axis id="1">
        <cx:valScaling/>
        <cx:title>
          <cx:tx>
            <cx:txData>
              <cx:v>Change in Dissolved Organic Carbon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Dissolved Organic Carbon (mg/L)</a:t>
              </a:r>
            </a:p>
          </cx:txPr>
        </cx:title>
        <cx:majorGridlines/>
        <cx:tickLabels/>
      </cx:axis>
    </cx:plotArea>
    <cx:legend pos="b" align="ctr" overlay="0"/>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_xlchart.v1.101</cx:f>
      </cx:numDim>
    </cx:data>
    <cx:data id="1">
      <cx:numDim type="val">
        <cx:f>_xlchart.v1.103</cx:f>
      </cx:numDim>
    </cx:data>
    <cx:data id="2">
      <cx:numDim type="val">
        <cx:f>_xlchart.v1.105</cx:f>
      </cx:numDim>
    </cx:data>
  </cx:chartData>
  <cx:chart>
    <cx:title pos="t" align="ctr" overlay="0">
      <cx:tx>
        <cx:txData>
          <cx:v>pH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pH</a:t>
          </a:r>
        </a:p>
      </cx:txPr>
    </cx:title>
    <cx:plotArea>
      <cx:plotAreaRegion>
        <cx:series layoutId="boxWhisker" uniqueId="{39E95E3E-D426-44FE-A494-6C5C33B60A1E}">
          <cx:tx>
            <cx:txData>
              <cx:f>_xlchart.v1.100</cx:f>
              <cx:v>Stream</cx:v>
            </cx:txData>
          </cx:tx>
          <cx:dataId val="0"/>
          <cx:layoutPr>
            <cx:visibility meanLine="0" meanMarker="1" nonoutliers="0" outliers="0"/>
            <cx:statistics quartileMethod="exclusive"/>
          </cx:layoutPr>
        </cx:series>
        <cx:series layoutId="boxWhisker" uniqueId="{4F33BF91-01BD-40A0-9E26-0ADD570F4D8B}">
          <cx:tx>
            <cx:txData>
              <cx:f>_xlchart.v1.102</cx:f>
              <cx:v>Lake</cx:v>
            </cx:txData>
          </cx:tx>
          <cx:dataId val="1"/>
          <cx:layoutPr>
            <cx:visibility meanLine="0" meanMarker="1" nonoutliers="0" outliers="0"/>
            <cx:statistics quartileMethod="exclusive"/>
          </cx:layoutPr>
        </cx:series>
        <cx:series layoutId="boxWhisker" uniqueId="{D788883A-E6D7-4D2E-9683-EEFBCD0E14D8}">
          <cx:tx>
            <cx:txData>
              <cx:f>_xlchart.v1.104</cx:f>
              <cx:v>Park</cx:v>
            </cx:txData>
          </cx:tx>
          <cx:dataId val="2"/>
          <cx:layoutPr>
            <cx:visibility meanLine="0" meanMarker="1" nonoutliers="0" outliers="0"/>
            <cx:statistics quartileMethod="exclusive"/>
          </cx:layoutPr>
        </cx:series>
      </cx:plotAreaRegion>
      <cx:axis id="0">
        <cx:catScaling gapWidth="0.150000006"/>
        <cx:tickLabels/>
      </cx:axis>
      <cx:axis id="1">
        <cx:valScaling/>
        <cx:title>
          <cx:tx>
            <cx:txData>
              <cx:v>Change in pH</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pH</a:t>
              </a:r>
            </a:p>
          </cx:txPr>
        </cx:title>
        <cx:majorGridlines/>
        <cx:tickLabels/>
      </cx:axis>
    </cx:plotArea>
    <cx:legend pos="b" align="ctr" overlay="0"/>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_xlchart.v1.95</cx:f>
      </cx:numDim>
    </cx:data>
    <cx:data id="1">
      <cx:numDim type="val">
        <cx:f>_xlchart.v1.97</cx:f>
      </cx:numDim>
    </cx:data>
    <cx:data id="2">
      <cx:numDim type="val">
        <cx:f>_xlchart.v1.99</cx:f>
      </cx:numDim>
    </cx:data>
  </cx:chartData>
  <cx:chart>
    <cx:title pos="t" align="ctr" overlay="0">
      <cx:tx>
        <cx:txData>
          <cx:v>Conductivity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Conductivity</a:t>
          </a:r>
        </a:p>
      </cx:txPr>
    </cx:title>
    <cx:plotArea>
      <cx:plotAreaRegion>
        <cx:series layoutId="boxWhisker" uniqueId="{9055688D-FC88-4B53-BCAF-2D68A475ABA5}">
          <cx:tx>
            <cx:txData>
              <cx:f>_xlchart.v1.94</cx:f>
              <cx:v>Stream</cx:v>
            </cx:txData>
          </cx:tx>
          <cx:dataId val="0"/>
          <cx:layoutPr>
            <cx:visibility meanLine="0" meanMarker="1" nonoutliers="0" outliers="1"/>
            <cx:statistics quartileMethod="exclusive"/>
          </cx:layoutPr>
        </cx:series>
        <cx:series layoutId="boxWhisker" uniqueId="{876193D1-9CCD-459A-B77A-58A876F21AE8}">
          <cx:tx>
            <cx:txData>
              <cx:f>_xlchart.v1.96</cx:f>
              <cx:v>Lake</cx:v>
            </cx:txData>
          </cx:tx>
          <cx:dataId val="1"/>
          <cx:layoutPr>
            <cx:visibility meanLine="0" meanMarker="1" nonoutliers="0" outliers="1"/>
            <cx:statistics quartileMethod="exclusive"/>
          </cx:layoutPr>
        </cx:series>
        <cx:series layoutId="boxWhisker" uniqueId="{37E1296B-16A1-4386-8C93-6765CB22A1FB}">
          <cx:tx>
            <cx:txData>
              <cx:f>_xlchart.v1.98</cx:f>
              <cx:v>Park</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Change in Conductivity (us/cm)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Conductivity (us/cm)</a:t>
              </a:r>
            </a:p>
          </cx:txPr>
        </cx:title>
        <cx:majorGridlines/>
        <cx:tickLabels/>
      </cx:axis>
    </cx:plotArea>
    <cx:legend pos="b" align="ctr" overlay="0"/>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_xlchart.v1.107</cx:f>
      </cx:numDim>
    </cx:data>
    <cx:data id="1">
      <cx:numDim type="val">
        <cx:f>_xlchart.v1.109</cx:f>
      </cx:numDim>
    </cx:data>
    <cx:data id="2">
      <cx:numDim type="val">
        <cx:f>_xlchart.v1.111</cx:f>
      </cx:numDim>
    </cx:data>
  </cx:chartData>
  <cx:chart>
    <cx:title pos="t" align="ctr" overlay="0">
      <cx:tx>
        <cx:txData>
          <cx:v>Total Nitrogen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Total Nitrogen</a:t>
          </a:r>
        </a:p>
      </cx:txPr>
    </cx:title>
    <cx:plotArea>
      <cx:plotAreaRegion>
        <cx:series layoutId="boxWhisker" uniqueId="{1BC3489E-87E7-470B-9AA1-201E2EED9290}">
          <cx:tx>
            <cx:txData>
              <cx:f>_xlchart.v1.106</cx:f>
              <cx:v>Streams</cx:v>
            </cx:txData>
          </cx:tx>
          <cx:dataId val="0"/>
          <cx:layoutPr>
            <cx:visibility meanLine="0" meanMarker="1" nonoutliers="0" outliers="0"/>
            <cx:statistics quartileMethod="exclusive"/>
          </cx:layoutPr>
        </cx:series>
        <cx:series layoutId="boxWhisker" uniqueId="{7876D598-072E-43A3-916E-78DD0FBD19C5}">
          <cx:tx>
            <cx:txData>
              <cx:f>_xlchart.v1.108</cx:f>
              <cx:v>Lake</cx:v>
            </cx:txData>
          </cx:tx>
          <cx:dataId val="1"/>
          <cx:layoutPr>
            <cx:visibility meanLine="0" meanMarker="1" nonoutliers="0" outliers="0"/>
            <cx:statistics quartileMethod="exclusive"/>
          </cx:layoutPr>
        </cx:series>
        <cx:series layoutId="boxWhisker" uniqueId="{FB3BCE5C-0B62-421E-89D7-866D9B2C31CD}">
          <cx:tx>
            <cx:txData>
              <cx:f>_xlchart.v1.110</cx:f>
              <cx:v>Park</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TN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TN (mg/L)</a:t>
              </a:r>
            </a:p>
          </cx:txPr>
        </cx:title>
        <cx:majorGridlines/>
        <cx:tickLabels/>
      </cx:axis>
    </cx:plotArea>
    <cx:legend pos="b" align="ctr" overlay="0"/>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_xlchart.v1.125</cx:f>
      </cx:numDim>
    </cx:data>
    <cx:data id="1">
      <cx:numDim type="val">
        <cx:f>_xlchart.v1.127</cx:f>
      </cx:numDim>
    </cx:data>
    <cx:data id="2">
      <cx:numDim type="val">
        <cx:f>_xlchart.v1.129</cx:f>
      </cx:numDim>
    </cx:data>
  </cx:chartData>
  <cx:chart>
    <cx:title pos="t" align="ctr" overlay="0">
      <cx:tx>
        <cx:txData>
          <cx:v>Total Phosphorus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Total Phosphorus</a:t>
          </a:r>
        </a:p>
      </cx:txPr>
    </cx:title>
    <cx:plotArea>
      <cx:plotAreaRegion>
        <cx:series layoutId="boxWhisker" uniqueId="{0888D09A-F0FF-4E6C-9208-1C4DAC9FD7A5}">
          <cx:tx>
            <cx:txData>
              <cx:f>_xlchart.v1.124</cx:f>
              <cx:v>Streams</cx:v>
            </cx:txData>
          </cx:tx>
          <cx:dataId val="0"/>
          <cx:layoutPr>
            <cx:visibility meanLine="0" meanMarker="1" nonoutliers="0" outliers="0"/>
            <cx:statistics quartileMethod="exclusive"/>
          </cx:layoutPr>
        </cx:series>
        <cx:series layoutId="boxWhisker" uniqueId="{13DB23D8-CC56-457B-B0D0-432581667050}">
          <cx:tx>
            <cx:txData>
              <cx:f>_xlchart.v1.126</cx:f>
              <cx:v>Lake</cx:v>
            </cx:txData>
          </cx:tx>
          <cx:dataId val="1"/>
          <cx:layoutPr>
            <cx:visibility meanLine="0" meanMarker="1" nonoutliers="0" outliers="0"/>
            <cx:statistics quartileMethod="exclusive"/>
          </cx:layoutPr>
        </cx:series>
        <cx:series layoutId="boxWhisker" uniqueId="{3732CA95-05DC-4097-AF9E-E89E2311ED88}">
          <cx:tx>
            <cx:txData>
              <cx:f>_xlchart.v1.128</cx:f>
              <cx:v>Park</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Change in TP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TP (mg/L)</a:t>
              </a:r>
            </a:p>
          </cx:txPr>
        </cx:title>
        <cx:majorGridlines/>
        <cx:tickLabels/>
      </cx:axis>
    </cx:plotArea>
    <cx:legend pos="b" align="ctr" overlay="0"/>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_xlchart.v1.113</cx:f>
      </cx:numDim>
    </cx:data>
    <cx:data id="1">
      <cx:numDim type="val">
        <cx:f>_xlchart.v1.115</cx:f>
      </cx:numDim>
    </cx:data>
    <cx:data id="2">
      <cx:numDim type="val">
        <cx:f>_xlchart.v1.117</cx:f>
      </cx:numDim>
    </cx:data>
  </cx:chartData>
  <cx:chart>
    <cx:title pos="t" align="ctr" overlay="0">
      <cx:tx>
        <cx:txData>
          <cx:v>Phosphate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Phosphate</a:t>
          </a:r>
        </a:p>
      </cx:txPr>
    </cx:title>
    <cx:plotArea>
      <cx:plotAreaRegion>
        <cx:series layoutId="boxWhisker" uniqueId="{37701F90-3FFA-45F9-B575-5827392800E3}">
          <cx:tx>
            <cx:txData>
              <cx:f>_xlchart.v1.112</cx:f>
              <cx:v>Streams</cx:v>
            </cx:txData>
          </cx:tx>
          <cx:dataId val="0"/>
          <cx:layoutPr>
            <cx:visibility meanLine="0" meanMarker="1" nonoutliers="0" outliers="0"/>
            <cx:statistics quartileMethod="exclusive"/>
          </cx:layoutPr>
        </cx:series>
        <cx:series layoutId="boxWhisker" uniqueId="{D4B49639-B4A1-45A7-836B-E2039BB1FA0B}">
          <cx:tx>
            <cx:txData>
              <cx:f>_xlchart.v1.114</cx:f>
              <cx:v>Lake</cx:v>
            </cx:txData>
          </cx:tx>
          <cx:dataId val="1"/>
          <cx:layoutPr>
            <cx:visibility meanLine="0" meanMarker="1" nonoutliers="0" outliers="0"/>
            <cx:statistics quartileMethod="exclusive"/>
          </cx:layoutPr>
        </cx:series>
        <cx:series layoutId="boxWhisker" uniqueId="{F1D8B6B8-F73E-4BCD-BFFE-8C032460DEF1}">
          <cx:tx>
            <cx:txData>
              <cx:f>_xlchart.v1.116</cx:f>
              <cx:v>Park</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Change in SRP (ug/L)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SRP (ug/L)</a:t>
              </a:r>
            </a:p>
          </cx:txPr>
        </cx:title>
        <cx:majorGridlines/>
        <cx:tickLabels/>
      </cx:axis>
    </cx:plotArea>
    <cx:legend pos="b" align="ctr" overlay="0"/>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_xlchart.v1.131</cx:f>
      </cx:numDim>
    </cx:data>
    <cx:data id="1">
      <cx:numDim type="val">
        <cx:f>_xlchart.v1.133</cx:f>
      </cx:numDim>
    </cx:data>
    <cx:data id="2">
      <cx:numDim type="val">
        <cx:f>_xlchart.v1.135</cx:f>
      </cx:numDim>
    </cx:data>
  </cx:chartData>
  <cx:chart>
    <cx:title pos="t" align="ctr" overlay="0">
      <cx:tx>
        <cx:txData>
          <cx:v>Total Suspended Sediment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Total Suspended Sediment</a:t>
          </a:r>
        </a:p>
      </cx:txPr>
    </cx:title>
    <cx:plotArea>
      <cx:plotAreaRegion>
        <cx:series layoutId="boxWhisker" uniqueId="{53DD638E-0065-4530-BE8F-5F648D7D4B60}">
          <cx:tx>
            <cx:txData>
              <cx:f>_xlchart.v1.130</cx:f>
              <cx:v>Streams</cx:v>
            </cx:txData>
          </cx:tx>
          <cx:dataId val="0"/>
          <cx:layoutPr>
            <cx:visibility meanLine="0" meanMarker="1" nonoutliers="0" outliers="0"/>
            <cx:statistics quartileMethod="exclusive"/>
          </cx:layoutPr>
        </cx:series>
        <cx:series layoutId="boxWhisker" uniqueId="{A2F1E86C-6C5E-43F8-BB93-DC7DCC6778FC}">
          <cx:tx>
            <cx:txData>
              <cx:f>_xlchart.v1.132</cx:f>
              <cx:v>Lake</cx:v>
            </cx:txData>
          </cx:tx>
          <cx:dataId val="1"/>
          <cx:layoutPr>
            <cx:visibility meanLine="0" meanMarker="1" nonoutliers="0" outliers="0"/>
            <cx:statistics quartileMethod="exclusive"/>
          </cx:layoutPr>
        </cx:series>
        <cx:series layoutId="boxWhisker" uniqueId="{36AD6010-16C9-45EE-B1EF-7F80B0BC1EE5}">
          <cx:tx>
            <cx:txData>
              <cx:f>_xlchart.v1.134</cx:f>
              <cx:v>Park</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Change in TSS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TSS (mg/L)</a:t>
              </a:r>
            </a:p>
          </cx:txPr>
        </cx:title>
        <cx:majorGridlines/>
        <cx:tickLabels/>
      </cx:axis>
    </cx:plotArea>
    <cx:legend pos="b" align="ctr" overlay="0"/>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_xlchart.v1.119</cx:f>
      </cx:numDim>
    </cx:data>
    <cx:data id="1">
      <cx:numDim type="val">
        <cx:f>_xlchart.v1.121</cx:f>
      </cx:numDim>
    </cx:data>
    <cx:data id="2">
      <cx:numDim type="val">
        <cx:f>_xlchart.v1.123</cx:f>
      </cx:numDim>
    </cx:data>
  </cx:chartData>
  <cx:chart>
    <cx:title pos="t" align="ctr" overlay="0">
      <cx:tx>
        <cx:txData>
          <cx:v>Dissolved Organic Carbon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Dissolved Organic Carbon</a:t>
          </a:r>
        </a:p>
      </cx:txPr>
    </cx:title>
    <cx:plotArea>
      <cx:plotAreaRegion>
        <cx:series layoutId="boxWhisker" uniqueId="{4224C5B8-C5A0-4DC5-80BE-4B904F88150B}">
          <cx:tx>
            <cx:txData>
              <cx:f>_xlchart.v1.118</cx:f>
              <cx:v>Streams</cx:v>
            </cx:txData>
          </cx:tx>
          <cx:dataId val="0"/>
          <cx:layoutPr>
            <cx:visibility meanLine="0" meanMarker="1" nonoutliers="0" outliers="1"/>
            <cx:statistics quartileMethod="exclusive"/>
          </cx:layoutPr>
        </cx:series>
        <cx:series layoutId="boxWhisker" uniqueId="{67E91428-2242-4E8B-8398-B066CAC68043}">
          <cx:tx>
            <cx:txData>
              <cx:f>_xlchart.v1.120</cx:f>
              <cx:v>Lake</cx:v>
            </cx:txData>
          </cx:tx>
          <cx:dataId val="1"/>
          <cx:layoutPr>
            <cx:visibility meanLine="0" meanMarker="1" nonoutliers="0" outliers="1"/>
            <cx:statistics quartileMethod="exclusive"/>
          </cx:layoutPr>
        </cx:series>
        <cx:series layoutId="boxWhisker" uniqueId="{2F44F911-517A-443F-BF6C-976EC22F861E}">
          <cx:tx>
            <cx:txData>
              <cx:f>_xlchart.v1.122</cx:f>
              <cx:v>Park</cx:v>
            </cx:txData>
          </cx:tx>
          <cx:dataId val="2"/>
          <cx:layoutPr>
            <cx:visibility meanLine="0" meanMarker="1" nonoutliers="0" outliers="0"/>
            <cx:statistics quartileMethod="exclusive"/>
          </cx:layoutPr>
        </cx:series>
      </cx:plotAreaRegion>
      <cx:axis id="0" hidden="1">
        <cx:catScaling gapWidth="0.150000006"/>
        <cx:tickLabels/>
      </cx:axis>
      <cx:axis id="1">
        <cx:valScaling/>
        <cx:title>
          <cx:tx>
            <cx:txData>
              <cx:v>Change in DOC (mg/L)</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Change in DOC (mg/L)</a:t>
              </a:r>
            </a:p>
          </cx:txPr>
        </cx:title>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6" Type="http://schemas.openxmlformats.org/officeDocument/2006/relationships/chart" Target="../charts/chart27.xml"/><Relationship Id="rId21" Type="http://schemas.openxmlformats.org/officeDocument/2006/relationships/chart" Target="../charts/chart22.xml"/><Relationship Id="rId42" Type="http://schemas.openxmlformats.org/officeDocument/2006/relationships/chart" Target="../charts/chart43.xml"/><Relationship Id="rId47" Type="http://schemas.openxmlformats.org/officeDocument/2006/relationships/chart" Target="../charts/chart48.xml"/><Relationship Id="rId63" Type="http://schemas.openxmlformats.org/officeDocument/2006/relationships/chart" Target="../charts/chart64.xml"/><Relationship Id="rId68" Type="http://schemas.openxmlformats.org/officeDocument/2006/relationships/chart" Target="../charts/chart69.xml"/><Relationship Id="rId16" Type="http://schemas.openxmlformats.org/officeDocument/2006/relationships/chart" Target="../charts/chart17.xml"/><Relationship Id="rId11" Type="http://schemas.openxmlformats.org/officeDocument/2006/relationships/chart" Target="../charts/chart12.xml"/><Relationship Id="rId24" Type="http://schemas.openxmlformats.org/officeDocument/2006/relationships/chart" Target="../charts/chart25.xml"/><Relationship Id="rId32" Type="http://schemas.openxmlformats.org/officeDocument/2006/relationships/chart" Target="../charts/chart33.xml"/><Relationship Id="rId37" Type="http://schemas.openxmlformats.org/officeDocument/2006/relationships/chart" Target="../charts/chart38.xml"/><Relationship Id="rId40" Type="http://schemas.openxmlformats.org/officeDocument/2006/relationships/chart" Target="../charts/chart41.xml"/><Relationship Id="rId45" Type="http://schemas.openxmlformats.org/officeDocument/2006/relationships/chart" Target="../charts/chart46.xml"/><Relationship Id="rId53" Type="http://schemas.openxmlformats.org/officeDocument/2006/relationships/chart" Target="../charts/chart54.xml"/><Relationship Id="rId58" Type="http://schemas.openxmlformats.org/officeDocument/2006/relationships/chart" Target="../charts/chart59.xml"/><Relationship Id="rId66" Type="http://schemas.openxmlformats.org/officeDocument/2006/relationships/chart" Target="../charts/chart67.xml"/><Relationship Id="rId74" Type="http://schemas.openxmlformats.org/officeDocument/2006/relationships/chart" Target="../charts/chart75.xml"/><Relationship Id="rId5" Type="http://schemas.openxmlformats.org/officeDocument/2006/relationships/chart" Target="../charts/chart6.xml"/><Relationship Id="rId61" Type="http://schemas.openxmlformats.org/officeDocument/2006/relationships/chart" Target="../charts/chart62.xml"/><Relationship Id="rId19" Type="http://schemas.openxmlformats.org/officeDocument/2006/relationships/chart" Target="../charts/chart20.xml"/><Relationship Id="rId14" Type="http://schemas.openxmlformats.org/officeDocument/2006/relationships/chart" Target="../charts/chart15.xml"/><Relationship Id="rId22" Type="http://schemas.openxmlformats.org/officeDocument/2006/relationships/chart" Target="../charts/chart23.xml"/><Relationship Id="rId27" Type="http://schemas.openxmlformats.org/officeDocument/2006/relationships/chart" Target="../charts/chart28.xml"/><Relationship Id="rId30" Type="http://schemas.openxmlformats.org/officeDocument/2006/relationships/chart" Target="../charts/chart31.xml"/><Relationship Id="rId35" Type="http://schemas.openxmlformats.org/officeDocument/2006/relationships/chart" Target="../charts/chart36.xml"/><Relationship Id="rId43" Type="http://schemas.openxmlformats.org/officeDocument/2006/relationships/chart" Target="../charts/chart44.xml"/><Relationship Id="rId48" Type="http://schemas.openxmlformats.org/officeDocument/2006/relationships/chart" Target="../charts/chart49.xml"/><Relationship Id="rId56" Type="http://schemas.openxmlformats.org/officeDocument/2006/relationships/chart" Target="../charts/chart57.xml"/><Relationship Id="rId64" Type="http://schemas.openxmlformats.org/officeDocument/2006/relationships/chart" Target="../charts/chart65.xml"/><Relationship Id="rId69" Type="http://schemas.openxmlformats.org/officeDocument/2006/relationships/chart" Target="../charts/chart70.xml"/><Relationship Id="rId77" Type="http://schemas.openxmlformats.org/officeDocument/2006/relationships/chart" Target="../charts/chart78.xml"/><Relationship Id="rId8" Type="http://schemas.openxmlformats.org/officeDocument/2006/relationships/chart" Target="../charts/chart9.xml"/><Relationship Id="rId51" Type="http://schemas.openxmlformats.org/officeDocument/2006/relationships/chart" Target="../charts/chart52.xml"/><Relationship Id="rId72" Type="http://schemas.openxmlformats.org/officeDocument/2006/relationships/chart" Target="../charts/chart73.xml"/><Relationship Id="rId3" Type="http://schemas.openxmlformats.org/officeDocument/2006/relationships/chart" Target="../charts/chart4.xml"/><Relationship Id="rId12" Type="http://schemas.openxmlformats.org/officeDocument/2006/relationships/chart" Target="../charts/chart13.xml"/><Relationship Id="rId17" Type="http://schemas.openxmlformats.org/officeDocument/2006/relationships/chart" Target="../charts/chart18.xml"/><Relationship Id="rId25" Type="http://schemas.openxmlformats.org/officeDocument/2006/relationships/chart" Target="../charts/chart26.xml"/><Relationship Id="rId33" Type="http://schemas.openxmlformats.org/officeDocument/2006/relationships/chart" Target="../charts/chart34.xml"/><Relationship Id="rId38" Type="http://schemas.openxmlformats.org/officeDocument/2006/relationships/chart" Target="../charts/chart39.xml"/><Relationship Id="rId46" Type="http://schemas.openxmlformats.org/officeDocument/2006/relationships/chart" Target="../charts/chart47.xml"/><Relationship Id="rId59" Type="http://schemas.openxmlformats.org/officeDocument/2006/relationships/chart" Target="../charts/chart60.xml"/><Relationship Id="rId67" Type="http://schemas.openxmlformats.org/officeDocument/2006/relationships/chart" Target="../charts/chart68.xml"/><Relationship Id="rId20" Type="http://schemas.openxmlformats.org/officeDocument/2006/relationships/chart" Target="../charts/chart21.xml"/><Relationship Id="rId41" Type="http://schemas.openxmlformats.org/officeDocument/2006/relationships/chart" Target="../charts/chart42.xml"/><Relationship Id="rId54" Type="http://schemas.openxmlformats.org/officeDocument/2006/relationships/chart" Target="../charts/chart55.xml"/><Relationship Id="rId62" Type="http://schemas.openxmlformats.org/officeDocument/2006/relationships/chart" Target="../charts/chart63.xml"/><Relationship Id="rId70" Type="http://schemas.openxmlformats.org/officeDocument/2006/relationships/chart" Target="../charts/chart71.xml"/><Relationship Id="rId75" Type="http://schemas.openxmlformats.org/officeDocument/2006/relationships/chart" Target="../charts/chart76.xml"/><Relationship Id="rId1" Type="http://schemas.openxmlformats.org/officeDocument/2006/relationships/chart" Target="../charts/chart2.xml"/><Relationship Id="rId6" Type="http://schemas.openxmlformats.org/officeDocument/2006/relationships/chart" Target="../charts/chart7.xml"/><Relationship Id="rId15" Type="http://schemas.openxmlformats.org/officeDocument/2006/relationships/chart" Target="../charts/chart16.xml"/><Relationship Id="rId23" Type="http://schemas.openxmlformats.org/officeDocument/2006/relationships/chart" Target="../charts/chart24.xml"/><Relationship Id="rId28" Type="http://schemas.openxmlformats.org/officeDocument/2006/relationships/chart" Target="../charts/chart29.xml"/><Relationship Id="rId36" Type="http://schemas.openxmlformats.org/officeDocument/2006/relationships/chart" Target="../charts/chart37.xml"/><Relationship Id="rId49" Type="http://schemas.openxmlformats.org/officeDocument/2006/relationships/chart" Target="../charts/chart50.xml"/><Relationship Id="rId57" Type="http://schemas.openxmlformats.org/officeDocument/2006/relationships/chart" Target="../charts/chart58.xml"/><Relationship Id="rId10" Type="http://schemas.openxmlformats.org/officeDocument/2006/relationships/chart" Target="../charts/chart11.xml"/><Relationship Id="rId31" Type="http://schemas.openxmlformats.org/officeDocument/2006/relationships/chart" Target="../charts/chart32.xml"/><Relationship Id="rId44" Type="http://schemas.openxmlformats.org/officeDocument/2006/relationships/chart" Target="../charts/chart45.xml"/><Relationship Id="rId52" Type="http://schemas.openxmlformats.org/officeDocument/2006/relationships/chart" Target="../charts/chart53.xml"/><Relationship Id="rId60" Type="http://schemas.openxmlformats.org/officeDocument/2006/relationships/chart" Target="../charts/chart61.xml"/><Relationship Id="rId65" Type="http://schemas.openxmlformats.org/officeDocument/2006/relationships/chart" Target="../charts/chart66.xml"/><Relationship Id="rId73" Type="http://schemas.openxmlformats.org/officeDocument/2006/relationships/chart" Target="../charts/chart74.xml"/><Relationship Id="rId78" Type="http://schemas.openxmlformats.org/officeDocument/2006/relationships/chart" Target="../charts/chart79.xml"/><Relationship Id="rId4" Type="http://schemas.openxmlformats.org/officeDocument/2006/relationships/chart" Target="../charts/chart5.xml"/><Relationship Id="rId9"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chart" Target="../charts/chart19.xml"/><Relationship Id="rId39" Type="http://schemas.openxmlformats.org/officeDocument/2006/relationships/chart" Target="../charts/chart40.xml"/><Relationship Id="rId34" Type="http://schemas.openxmlformats.org/officeDocument/2006/relationships/chart" Target="../charts/chart35.xml"/><Relationship Id="rId50" Type="http://schemas.openxmlformats.org/officeDocument/2006/relationships/chart" Target="../charts/chart51.xml"/><Relationship Id="rId55" Type="http://schemas.openxmlformats.org/officeDocument/2006/relationships/chart" Target="../charts/chart56.xml"/><Relationship Id="rId76" Type="http://schemas.openxmlformats.org/officeDocument/2006/relationships/chart" Target="../charts/chart77.xml"/><Relationship Id="rId7" Type="http://schemas.openxmlformats.org/officeDocument/2006/relationships/chart" Target="../charts/chart8.xml"/><Relationship Id="rId71" Type="http://schemas.openxmlformats.org/officeDocument/2006/relationships/chart" Target="../charts/chart72.xml"/><Relationship Id="rId2" Type="http://schemas.openxmlformats.org/officeDocument/2006/relationships/chart" Target="../charts/chart3.xml"/><Relationship Id="rId29" Type="http://schemas.openxmlformats.org/officeDocument/2006/relationships/chart" Target="../charts/chart30.xml"/></Relationships>
</file>

<file path=xl/drawings/_rels/drawing3.xml.rels><?xml version="1.0" encoding="UTF-8" standalone="yes"?>
<Relationships xmlns="http://schemas.openxmlformats.org/package/2006/relationships"><Relationship Id="rId26" Type="http://schemas.openxmlformats.org/officeDocument/2006/relationships/chart" Target="../charts/chart105.xml"/><Relationship Id="rId21" Type="http://schemas.openxmlformats.org/officeDocument/2006/relationships/chart" Target="../charts/chart100.xml"/><Relationship Id="rId42" Type="http://schemas.openxmlformats.org/officeDocument/2006/relationships/chart" Target="../charts/chart121.xml"/><Relationship Id="rId47" Type="http://schemas.openxmlformats.org/officeDocument/2006/relationships/chart" Target="../charts/chart126.xml"/><Relationship Id="rId63" Type="http://schemas.openxmlformats.org/officeDocument/2006/relationships/chart" Target="../charts/chart142.xml"/><Relationship Id="rId68" Type="http://schemas.openxmlformats.org/officeDocument/2006/relationships/chart" Target="../charts/chart147.xml"/><Relationship Id="rId16" Type="http://schemas.openxmlformats.org/officeDocument/2006/relationships/chart" Target="../charts/chart95.xml"/><Relationship Id="rId11" Type="http://schemas.openxmlformats.org/officeDocument/2006/relationships/chart" Target="../charts/chart90.xml"/><Relationship Id="rId24" Type="http://schemas.openxmlformats.org/officeDocument/2006/relationships/chart" Target="../charts/chart103.xml"/><Relationship Id="rId32" Type="http://schemas.openxmlformats.org/officeDocument/2006/relationships/chart" Target="../charts/chart111.xml"/><Relationship Id="rId37" Type="http://schemas.openxmlformats.org/officeDocument/2006/relationships/chart" Target="../charts/chart116.xml"/><Relationship Id="rId40" Type="http://schemas.openxmlformats.org/officeDocument/2006/relationships/chart" Target="../charts/chart119.xml"/><Relationship Id="rId45" Type="http://schemas.openxmlformats.org/officeDocument/2006/relationships/chart" Target="../charts/chart124.xml"/><Relationship Id="rId53" Type="http://schemas.openxmlformats.org/officeDocument/2006/relationships/chart" Target="../charts/chart132.xml"/><Relationship Id="rId58" Type="http://schemas.openxmlformats.org/officeDocument/2006/relationships/chart" Target="../charts/chart137.xml"/><Relationship Id="rId66" Type="http://schemas.openxmlformats.org/officeDocument/2006/relationships/chart" Target="../charts/chart145.xml"/><Relationship Id="rId74" Type="http://schemas.openxmlformats.org/officeDocument/2006/relationships/chart" Target="../charts/chart153.xml"/><Relationship Id="rId5" Type="http://schemas.openxmlformats.org/officeDocument/2006/relationships/chart" Target="../charts/chart84.xml"/><Relationship Id="rId61" Type="http://schemas.openxmlformats.org/officeDocument/2006/relationships/chart" Target="../charts/chart140.xml"/><Relationship Id="rId19" Type="http://schemas.openxmlformats.org/officeDocument/2006/relationships/chart" Target="../charts/chart98.xml"/><Relationship Id="rId14" Type="http://schemas.openxmlformats.org/officeDocument/2006/relationships/chart" Target="../charts/chart93.xml"/><Relationship Id="rId22" Type="http://schemas.openxmlformats.org/officeDocument/2006/relationships/chart" Target="../charts/chart101.xml"/><Relationship Id="rId27" Type="http://schemas.openxmlformats.org/officeDocument/2006/relationships/chart" Target="../charts/chart106.xml"/><Relationship Id="rId30" Type="http://schemas.openxmlformats.org/officeDocument/2006/relationships/chart" Target="../charts/chart109.xml"/><Relationship Id="rId35" Type="http://schemas.openxmlformats.org/officeDocument/2006/relationships/chart" Target="../charts/chart114.xml"/><Relationship Id="rId43" Type="http://schemas.openxmlformats.org/officeDocument/2006/relationships/chart" Target="../charts/chart122.xml"/><Relationship Id="rId48" Type="http://schemas.openxmlformats.org/officeDocument/2006/relationships/chart" Target="../charts/chart127.xml"/><Relationship Id="rId56" Type="http://schemas.openxmlformats.org/officeDocument/2006/relationships/chart" Target="../charts/chart135.xml"/><Relationship Id="rId64" Type="http://schemas.openxmlformats.org/officeDocument/2006/relationships/chart" Target="../charts/chart143.xml"/><Relationship Id="rId69" Type="http://schemas.openxmlformats.org/officeDocument/2006/relationships/chart" Target="../charts/chart148.xml"/><Relationship Id="rId77" Type="http://schemas.openxmlformats.org/officeDocument/2006/relationships/chart" Target="../charts/chart156.xml"/><Relationship Id="rId8" Type="http://schemas.openxmlformats.org/officeDocument/2006/relationships/chart" Target="../charts/chart87.xml"/><Relationship Id="rId51" Type="http://schemas.openxmlformats.org/officeDocument/2006/relationships/chart" Target="../charts/chart130.xml"/><Relationship Id="rId72" Type="http://schemas.openxmlformats.org/officeDocument/2006/relationships/chart" Target="../charts/chart151.xml"/><Relationship Id="rId3" Type="http://schemas.openxmlformats.org/officeDocument/2006/relationships/chart" Target="../charts/chart82.xml"/><Relationship Id="rId12" Type="http://schemas.openxmlformats.org/officeDocument/2006/relationships/chart" Target="../charts/chart91.xml"/><Relationship Id="rId17" Type="http://schemas.openxmlformats.org/officeDocument/2006/relationships/chart" Target="../charts/chart96.xml"/><Relationship Id="rId25" Type="http://schemas.openxmlformats.org/officeDocument/2006/relationships/chart" Target="../charts/chart104.xml"/><Relationship Id="rId33" Type="http://schemas.openxmlformats.org/officeDocument/2006/relationships/chart" Target="../charts/chart112.xml"/><Relationship Id="rId38" Type="http://schemas.openxmlformats.org/officeDocument/2006/relationships/chart" Target="../charts/chart117.xml"/><Relationship Id="rId46" Type="http://schemas.openxmlformats.org/officeDocument/2006/relationships/chart" Target="../charts/chart125.xml"/><Relationship Id="rId59" Type="http://schemas.openxmlformats.org/officeDocument/2006/relationships/chart" Target="../charts/chart138.xml"/><Relationship Id="rId67" Type="http://schemas.openxmlformats.org/officeDocument/2006/relationships/chart" Target="../charts/chart146.xml"/><Relationship Id="rId20" Type="http://schemas.openxmlformats.org/officeDocument/2006/relationships/chart" Target="../charts/chart99.xml"/><Relationship Id="rId41" Type="http://schemas.openxmlformats.org/officeDocument/2006/relationships/chart" Target="../charts/chart120.xml"/><Relationship Id="rId54" Type="http://schemas.openxmlformats.org/officeDocument/2006/relationships/chart" Target="../charts/chart133.xml"/><Relationship Id="rId62" Type="http://schemas.openxmlformats.org/officeDocument/2006/relationships/chart" Target="../charts/chart141.xml"/><Relationship Id="rId70" Type="http://schemas.openxmlformats.org/officeDocument/2006/relationships/chart" Target="../charts/chart149.xml"/><Relationship Id="rId75" Type="http://schemas.openxmlformats.org/officeDocument/2006/relationships/chart" Target="../charts/chart154.xml"/><Relationship Id="rId1" Type="http://schemas.openxmlformats.org/officeDocument/2006/relationships/chart" Target="../charts/chart80.xml"/><Relationship Id="rId6" Type="http://schemas.openxmlformats.org/officeDocument/2006/relationships/chart" Target="../charts/chart85.xml"/><Relationship Id="rId15" Type="http://schemas.openxmlformats.org/officeDocument/2006/relationships/chart" Target="../charts/chart94.xml"/><Relationship Id="rId23" Type="http://schemas.openxmlformats.org/officeDocument/2006/relationships/chart" Target="../charts/chart102.xml"/><Relationship Id="rId28" Type="http://schemas.openxmlformats.org/officeDocument/2006/relationships/chart" Target="../charts/chart107.xml"/><Relationship Id="rId36" Type="http://schemas.openxmlformats.org/officeDocument/2006/relationships/chart" Target="../charts/chart115.xml"/><Relationship Id="rId49" Type="http://schemas.openxmlformats.org/officeDocument/2006/relationships/chart" Target="../charts/chart128.xml"/><Relationship Id="rId57" Type="http://schemas.openxmlformats.org/officeDocument/2006/relationships/chart" Target="../charts/chart136.xml"/><Relationship Id="rId10" Type="http://schemas.openxmlformats.org/officeDocument/2006/relationships/chart" Target="../charts/chart89.xml"/><Relationship Id="rId31" Type="http://schemas.openxmlformats.org/officeDocument/2006/relationships/chart" Target="../charts/chart110.xml"/><Relationship Id="rId44" Type="http://schemas.openxmlformats.org/officeDocument/2006/relationships/chart" Target="../charts/chart123.xml"/><Relationship Id="rId52" Type="http://schemas.openxmlformats.org/officeDocument/2006/relationships/chart" Target="../charts/chart131.xml"/><Relationship Id="rId60" Type="http://schemas.openxmlformats.org/officeDocument/2006/relationships/chart" Target="../charts/chart139.xml"/><Relationship Id="rId65" Type="http://schemas.openxmlformats.org/officeDocument/2006/relationships/chart" Target="../charts/chart144.xml"/><Relationship Id="rId73" Type="http://schemas.openxmlformats.org/officeDocument/2006/relationships/chart" Target="../charts/chart152.xml"/><Relationship Id="rId4" Type="http://schemas.openxmlformats.org/officeDocument/2006/relationships/chart" Target="../charts/chart83.xml"/><Relationship Id="rId9" Type="http://schemas.openxmlformats.org/officeDocument/2006/relationships/chart" Target="../charts/chart88.xml"/><Relationship Id="rId13" Type="http://schemas.openxmlformats.org/officeDocument/2006/relationships/chart" Target="../charts/chart92.xml"/><Relationship Id="rId18" Type="http://schemas.openxmlformats.org/officeDocument/2006/relationships/chart" Target="../charts/chart97.xml"/><Relationship Id="rId39" Type="http://schemas.openxmlformats.org/officeDocument/2006/relationships/chart" Target="../charts/chart118.xml"/><Relationship Id="rId34" Type="http://schemas.openxmlformats.org/officeDocument/2006/relationships/chart" Target="../charts/chart113.xml"/><Relationship Id="rId50" Type="http://schemas.openxmlformats.org/officeDocument/2006/relationships/chart" Target="../charts/chart129.xml"/><Relationship Id="rId55" Type="http://schemas.openxmlformats.org/officeDocument/2006/relationships/chart" Target="../charts/chart134.xml"/><Relationship Id="rId76" Type="http://schemas.openxmlformats.org/officeDocument/2006/relationships/chart" Target="../charts/chart155.xml"/><Relationship Id="rId7" Type="http://schemas.openxmlformats.org/officeDocument/2006/relationships/chart" Target="../charts/chart86.xml"/><Relationship Id="rId71" Type="http://schemas.openxmlformats.org/officeDocument/2006/relationships/chart" Target="../charts/chart150.xml"/><Relationship Id="rId2" Type="http://schemas.openxmlformats.org/officeDocument/2006/relationships/chart" Target="../charts/chart81.xml"/><Relationship Id="rId29" Type="http://schemas.openxmlformats.org/officeDocument/2006/relationships/chart" Target="../charts/chart108.xml"/></Relationships>
</file>

<file path=xl/drawings/_rels/drawing4.xml.rels><?xml version="1.0" encoding="UTF-8" standalone="yes"?>
<Relationships xmlns="http://schemas.openxmlformats.org/package/2006/relationships"><Relationship Id="rId26" Type="http://schemas.openxmlformats.org/officeDocument/2006/relationships/chart" Target="../charts/chart182.xml"/><Relationship Id="rId21" Type="http://schemas.openxmlformats.org/officeDocument/2006/relationships/chart" Target="../charts/chart177.xml"/><Relationship Id="rId42" Type="http://schemas.openxmlformats.org/officeDocument/2006/relationships/chart" Target="../charts/chart198.xml"/><Relationship Id="rId47" Type="http://schemas.openxmlformats.org/officeDocument/2006/relationships/chart" Target="../charts/chart203.xml"/><Relationship Id="rId63" Type="http://schemas.openxmlformats.org/officeDocument/2006/relationships/chart" Target="../charts/chart219.xml"/><Relationship Id="rId68" Type="http://schemas.openxmlformats.org/officeDocument/2006/relationships/chart" Target="../charts/chart224.xml"/><Relationship Id="rId16" Type="http://schemas.openxmlformats.org/officeDocument/2006/relationships/chart" Target="../charts/chart172.xml"/><Relationship Id="rId11" Type="http://schemas.openxmlformats.org/officeDocument/2006/relationships/chart" Target="../charts/chart167.xml"/><Relationship Id="rId24" Type="http://schemas.openxmlformats.org/officeDocument/2006/relationships/chart" Target="../charts/chart180.xml"/><Relationship Id="rId32" Type="http://schemas.openxmlformats.org/officeDocument/2006/relationships/chart" Target="../charts/chart188.xml"/><Relationship Id="rId37" Type="http://schemas.openxmlformats.org/officeDocument/2006/relationships/chart" Target="../charts/chart193.xml"/><Relationship Id="rId40" Type="http://schemas.openxmlformats.org/officeDocument/2006/relationships/chart" Target="../charts/chart196.xml"/><Relationship Id="rId45" Type="http://schemas.openxmlformats.org/officeDocument/2006/relationships/chart" Target="../charts/chart201.xml"/><Relationship Id="rId53" Type="http://schemas.openxmlformats.org/officeDocument/2006/relationships/chart" Target="../charts/chart209.xml"/><Relationship Id="rId58" Type="http://schemas.openxmlformats.org/officeDocument/2006/relationships/chart" Target="../charts/chart214.xml"/><Relationship Id="rId66" Type="http://schemas.openxmlformats.org/officeDocument/2006/relationships/chart" Target="../charts/chart222.xml"/><Relationship Id="rId74" Type="http://schemas.openxmlformats.org/officeDocument/2006/relationships/chart" Target="../charts/chart230.xml"/><Relationship Id="rId5" Type="http://schemas.openxmlformats.org/officeDocument/2006/relationships/chart" Target="../charts/chart161.xml"/><Relationship Id="rId61" Type="http://schemas.openxmlformats.org/officeDocument/2006/relationships/chart" Target="../charts/chart217.xml"/><Relationship Id="rId19" Type="http://schemas.openxmlformats.org/officeDocument/2006/relationships/chart" Target="../charts/chart175.xml"/><Relationship Id="rId14" Type="http://schemas.openxmlformats.org/officeDocument/2006/relationships/chart" Target="../charts/chart170.xml"/><Relationship Id="rId22" Type="http://schemas.openxmlformats.org/officeDocument/2006/relationships/chart" Target="../charts/chart178.xml"/><Relationship Id="rId27" Type="http://schemas.openxmlformats.org/officeDocument/2006/relationships/chart" Target="../charts/chart183.xml"/><Relationship Id="rId30" Type="http://schemas.openxmlformats.org/officeDocument/2006/relationships/chart" Target="../charts/chart186.xml"/><Relationship Id="rId35" Type="http://schemas.openxmlformats.org/officeDocument/2006/relationships/chart" Target="../charts/chart191.xml"/><Relationship Id="rId43" Type="http://schemas.openxmlformats.org/officeDocument/2006/relationships/chart" Target="../charts/chart199.xml"/><Relationship Id="rId48" Type="http://schemas.openxmlformats.org/officeDocument/2006/relationships/chart" Target="../charts/chart204.xml"/><Relationship Id="rId56" Type="http://schemas.openxmlformats.org/officeDocument/2006/relationships/chart" Target="../charts/chart212.xml"/><Relationship Id="rId64" Type="http://schemas.openxmlformats.org/officeDocument/2006/relationships/chart" Target="../charts/chart220.xml"/><Relationship Id="rId69" Type="http://schemas.openxmlformats.org/officeDocument/2006/relationships/chart" Target="../charts/chart225.xml"/><Relationship Id="rId77" Type="http://schemas.openxmlformats.org/officeDocument/2006/relationships/chart" Target="../charts/chart233.xml"/><Relationship Id="rId8" Type="http://schemas.openxmlformats.org/officeDocument/2006/relationships/chart" Target="../charts/chart164.xml"/><Relationship Id="rId51" Type="http://schemas.openxmlformats.org/officeDocument/2006/relationships/chart" Target="../charts/chart207.xml"/><Relationship Id="rId72" Type="http://schemas.openxmlformats.org/officeDocument/2006/relationships/chart" Target="../charts/chart228.xml"/><Relationship Id="rId3" Type="http://schemas.openxmlformats.org/officeDocument/2006/relationships/chart" Target="../charts/chart159.xml"/><Relationship Id="rId12" Type="http://schemas.openxmlformats.org/officeDocument/2006/relationships/chart" Target="../charts/chart168.xml"/><Relationship Id="rId17" Type="http://schemas.openxmlformats.org/officeDocument/2006/relationships/chart" Target="../charts/chart173.xml"/><Relationship Id="rId25" Type="http://schemas.openxmlformats.org/officeDocument/2006/relationships/chart" Target="../charts/chart181.xml"/><Relationship Id="rId33" Type="http://schemas.openxmlformats.org/officeDocument/2006/relationships/chart" Target="../charts/chart189.xml"/><Relationship Id="rId38" Type="http://schemas.openxmlformats.org/officeDocument/2006/relationships/chart" Target="../charts/chart194.xml"/><Relationship Id="rId46" Type="http://schemas.openxmlformats.org/officeDocument/2006/relationships/chart" Target="../charts/chart202.xml"/><Relationship Id="rId59" Type="http://schemas.openxmlformats.org/officeDocument/2006/relationships/chart" Target="../charts/chart215.xml"/><Relationship Id="rId67" Type="http://schemas.openxmlformats.org/officeDocument/2006/relationships/chart" Target="../charts/chart223.xml"/><Relationship Id="rId20" Type="http://schemas.openxmlformats.org/officeDocument/2006/relationships/chart" Target="../charts/chart176.xml"/><Relationship Id="rId41" Type="http://schemas.openxmlformats.org/officeDocument/2006/relationships/chart" Target="../charts/chart197.xml"/><Relationship Id="rId54" Type="http://schemas.openxmlformats.org/officeDocument/2006/relationships/chart" Target="../charts/chart210.xml"/><Relationship Id="rId62" Type="http://schemas.openxmlformats.org/officeDocument/2006/relationships/chart" Target="../charts/chart218.xml"/><Relationship Id="rId70" Type="http://schemas.openxmlformats.org/officeDocument/2006/relationships/chart" Target="../charts/chart226.xml"/><Relationship Id="rId75" Type="http://schemas.openxmlformats.org/officeDocument/2006/relationships/chart" Target="../charts/chart231.xml"/><Relationship Id="rId1" Type="http://schemas.openxmlformats.org/officeDocument/2006/relationships/chart" Target="../charts/chart157.xml"/><Relationship Id="rId6" Type="http://schemas.openxmlformats.org/officeDocument/2006/relationships/chart" Target="../charts/chart162.xml"/><Relationship Id="rId15" Type="http://schemas.openxmlformats.org/officeDocument/2006/relationships/chart" Target="../charts/chart171.xml"/><Relationship Id="rId23" Type="http://schemas.openxmlformats.org/officeDocument/2006/relationships/chart" Target="../charts/chart179.xml"/><Relationship Id="rId28" Type="http://schemas.openxmlformats.org/officeDocument/2006/relationships/chart" Target="../charts/chart184.xml"/><Relationship Id="rId36" Type="http://schemas.openxmlformats.org/officeDocument/2006/relationships/chart" Target="../charts/chart192.xml"/><Relationship Id="rId49" Type="http://schemas.openxmlformats.org/officeDocument/2006/relationships/chart" Target="../charts/chart205.xml"/><Relationship Id="rId57" Type="http://schemas.openxmlformats.org/officeDocument/2006/relationships/chart" Target="../charts/chart213.xml"/><Relationship Id="rId10" Type="http://schemas.openxmlformats.org/officeDocument/2006/relationships/chart" Target="../charts/chart166.xml"/><Relationship Id="rId31" Type="http://schemas.openxmlformats.org/officeDocument/2006/relationships/chart" Target="../charts/chart187.xml"/><Relationship Id="rId44" Type="http://schemas.openxmlformats.org/officeDocument/2006/relationships/chart" Target="../charts/chart200.xml"/><Relationship Id="rId52" Type="http://schemas.openxmlformats.org/officeDocument/2006/relationships/chart" Target="../charts/chart208.xml"/><Relationship Id="rId60" Type="http://schemas.openxmlformats.org/officeDocument/2006/relationships/chart" Target="../charts/chart216.xml"/><Relationship Id="rId65" Type="http://schemas.openxmlformats.org/officeDocument/2006/relationships/chart" Target="../charts/chart221.xml"/><Relationship Id="rId73" Type="http://schemas.openxmlformats.org/officeDocument/2006/relationships/chart" Target="../charts/chart229.xml"/><Relationship Id="rId4" Type="http://schemas.openxmlformats.org/officeDocument/2006/relationships/chart" Target="../charts/chart160.xml"/><Relationship Id="rId9" Type="http://schemas.openxmlformats.org/officeDocument/2006/relationships/chart" Target="../charts/chart165.xml"/><Relationship Id="rId13" Type="http://schemas.openxmlformats.org/officeDocument/2006/relationships/chart" Target="../charts/chart169.xml"/><Relationship Id="rId18" Type="http://schemas.openxmlformats.org/officeDocument/2006/relationships/chart" Target="../charts/chart174.xml"/><Relationship Id="rId39" Type="http://schemas.openxmlformats.org/officeDocument/2006/relationships/chart" Target="../charts/chart195.xml"/><Relationship Id="rId34" Type="http://schemas.openxmlformats.org/officeDocument/2006/relationships/chart" Target="../charts/chart190.xml"/><Relationship Id="rId50" Type="http://schemas.openxmlformats.org/officeDocument/2006/relationships/chart" Target="../charts/chart206.xml"/><Relationship Id="rId55" Type="http://schemas.openxmlformats.org/officeDocument/2006/relationships/chart" Target="../charts/chart211.xml"/><Relationship Id="rId76" Type="http://schemas.openxmlformats.org/officeDocument/2006/relationships/chart" Target="../charts/chart232.xml"/><Relationship Id="rId7" Type="http://schemas.openxmlformats.org/officeDocument/2006/relationships/chart" Target="../charts/chart163.xml"/><Relationship Id="rId71" Type="http://schemas.openxmlformats.org/officeDocument/2006/relationships/chart" Target="../charts/chart227.xml"/><Relationship Id="rId2" Type="http://schemas.openxmlformats.org/officeDocument/2006/relationships/chart" Target="../charts/chart158.xml"/><Relationship Id="rId29" Type="http://schemas.openxmlformats.org/officeDocument/2006/relationships/chart" Target="../charts/chart185.xml"/></Relationships>
</file>

<file path=xl/drawings/_rels/drawing5.xml.rels><?xml version="1.0" encoding="UTF-8" standalone="yes"?>
<Relationships xmlns="http://schemas.openxmlformats.org/package/2006/relationships"><Relationship Id="rId8" Type="http://schemas.microsoft.com/office/2014/relationships/chartEx" Target="../charts/chartEx8.xml"/><Relationship Id="rId13" Type="http://schemas.openxmlformats.org/officeDocument/2006/relationships/chart" Target="../charts/chart238.xml"/><Relationship Id="rId18" Type="http://schemas.microsoft.com/office/2014/relationships/chartEx" Target="../charts/chartEx10.xml"/><Relationship Id="rId26" Type="http://schemas.openxmlformats.org/officeDocument/2006/relationships/chart" Target="../charts/chart246.xml"/><Relationship Id="rId3" Type="http://schemas.microsoft.com/office/2014/relationships/chartEx" Target="../charts/chartEx3.xml"/><Relationship Id="rId21" Type="http://schemas.microsoft.com/office/2014/relationships/chartEx" Target="../charts/chartEx13.xml"/><Relationship Id="rId7" Type="http://schemas.microsoft.com/office/2014/relationships/chartEx" Target="../charts/chartEx7.xml"/><Relationship Id="rId12" Type="http://schemas.openxmlformats.org/officeDocument/2006/relationships/chart" Target="../charts/chart237.xml"/><Relationship Id="rId17" Type="http://schemas.microsoft.com/office/2014/relationships/chartEx" Target="../charts/chartEx9.xml"/><Relationship Id="rId25" Type="http://schemas.openxmlformats.org/officeDocument/2006/relationships/chart" Target="../charts/chart245.xml"/><Relationship Id="rId2" Type="http://schemas.microsoft.com/office/2014/relationships/chartEx" Target="../charts/chartEx2.xml"/><Relationship Id="rId16" Type="http://schemas.openxmlformats.org/officeDocument/2006/relationships/chart" Target="../charts/chart241.xml"/><Relationship Id="rId20" Type="http://schemas.microsoft.com/office/2014/relationships/chartEx" Target="../charts/chartEx12.xml"/><Relationship Id="rId1" Type="http://schemas.microsoft.com/office/2014/relationships/chartEx" Target="../charts/chartEx1.xml"/><Relationship Id="rId6" Type="http://schemas.microsoft.com/office/2014/relationships/chartEx" Target="../charts/chartEx6.xml"/><Relationship Id="rId11" Type="http://schemas.openxmlformats.org/officeDocument/2006/relationships/chart" Target="../charts/chart236.xml"/><Relationship Id="rId24" Type="http://schemas.openxmlformats.org/officeDocument/2006/relationships/chart" Target="../charts/chart244.xml"/><Relationship Id="rId5" Type="http://schemas.microsoft.com/office/2014/relationships/chartEx" Target="../charts/chartEx5.xml"/><Relationship Id="rId15" Type="http://schemas.openxmlformats.org/officeDocument/2006/relationships/chart" Target="../charts/chart240.xml"/><Relationship Id="rId23" Type="http://schemas.openxmlformats.org/officeDocument/2006/relationships/chart" Target="../charts/chart243.xml"/><Relationship Id="rId10" Type="http://schemas.openxmlformats.org/officeDocument/2006/relationships/chart" Target="../charts/chart235.xml"/><Relationship Id="rId19" Type="http://schemas.microsoft.com/office/2014/relationships/chartEx" Target="../charts/chartEx11.xml"/><Relationship Id="rId4" Type="http://schemas.microsoft.com/office/2014/relationships/chartEx" Target="../charts/chartEx4.xml"/><Relationship Id="rId9" Type="http://schemas.openxmlformats.org/officeDocument/2006/relationships/chart" Target="../charts/chart234.xml"/><Relationship Id="rId14" Type="http://schemas.openxmlformats.org/officeDocument/2006/relationships/chart" Target="../charts/chart239.xml"/><Relationship Id="rId22" Type="http://schemas.openxmlformats.org/officeDocument/2006/relationships/chart" Target="../charts/chart242.xml"/></Relationships>
</file>

<file path=xl/drawings/_rels/drawing6.xml.rels><?xml version="1.0" encoding="UTF-8" standalone="yes"?>
<Relationships xmlns="http://schemas.openxmlformats.org/package/2006/relationships"><Relationship Id="rId8" Type="http://schemas.microsoft.com/office/2014/relationships/chartEx" Target="../charts/chartEx15.xml"/><Relationship Id="rId3" Type="http://schemas.microsoft.com/office/2014/relationships/chartEx" Target="../charts/chartEx14.xml"/><Relationship Id="rId7" Type="http://schemas.openxmlformats.org/officeDocument/2006/relationships/chart" Target="../charts/chart252.xml"/><Relationship Id="rId2" Type="http://schemas.openxmlformats.org/officeDocument/2006/relationships/chart" Target="../charts/chart248.xml"/><Relationship Id="rId1" Type="http://schemas.openxmlformats.org/officeDocument/2006/relationships/chart" Target="../charts/chart247.xml"/><Relationship Id="rId6" Type="http://schemas.openxmlformats.org/officeDocument/2006/relationships/chart" Target="../charts/chart251.xml"/><Relationship Id="rId5" Type="http://schemas.openxmlformats.org/officeDocument/2006/relationships/chart" Target="../charts/chart250.xml"/><Relationship Id="rId10" Type="http://schemas.openxmlformats.org/officeDocument/2006/relationships/chart" Target="../charts/chart254.xml"/><Relationship Id="rId4" Type="http://schemas.openxmlformats.org/officeDocument/2006/relationships/chart" Target="../charts/chart249.xml"/><Relationship Id="rId9" Type="http://schemas.openxmlformats.org/officeDocument/2006/relationships/chart" Target="../charts/chart25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57.xml"/><Relationship Id="rId2" Type="http://schemas.openxmlformats.org/officeDocument/2006/relationships/chart" Target="../charts/chart256.xml"/><Relationship Id="rId1" Type="http://schemas.openxmlformats.org/officeDocument/2006/relationships/chart" Target="../charts/chart255.xml"/><Relationship Id="rId5" Type="http://schemas.openxmlformats.org/officeDocument/2006/relationships/chart" Target="../charts/chart259.xml"/><Relationship Id="rId4" Type="http://schemas.openxmlformats.org/officeDocument/2006/relationships/chart" Target="../charts/chart258.xml"/></Relationships>
</file>

<file path=xl/drawings/_rels/drawing8.xml.rels><?xml version="1.0" encoding="UTF-8" standalone="yes"?>
<Relationships xmlns="http://schemas.openxmlformats.org/package/2006/relationships"><Relationship Id="rId8" Type="http://schemas.microsoft.com/office/2014/relationships/chartEx" Target="../charts/chartEx20.xml"/><Relationship Id="rId13" Type="http://schemas.openxmlformats.org/officeDocument/2006/relationships/chart" Target="../charts/chart267.xml"/><Relationship Id="rId18" Type="http://schemas.openxmlformats.org/officeDocument/2006/relationships/chart" Target="../charts/chart272.xml"/><Relationship Id="rId3" Type="http://schemas.openxmlformats.org/officeDocument/2006/relationships/chart" Target="../charts/chart262.xml"/><Relationship Id="rId21" Type="http://schemas.openxmlformats.org/officeDocument/2006/relationships/chart" Target="../charts/chart275.xml"/><Relationship Id="rId7" Type="http://schemas.microsoft.com/office/2014/relationships/chartEx" Target="../charts/chartEx19.xml"/><Relationship Id="rId12" Type="http://schemas.openxmlformats.org/officeDocument/2006/relationships/chart" Target="../charts/chart266.xml"/><Relationship Id="rId17" Type="http://schemas.openxmlformats.org/officeDocument/2006/relationships/chart" Target="../charts/chart271.xml"/><Relationship Id="rId25" Type="http://schemas.openxmlformats.org/officeDocument/2006/relationships/chart" Target="../charts/chart279.xml"/><Relationship Id="rId2" Type="http://schemas.openxmlformats.org/officeDocument/2006/relationships/chart" Target="../charts/chart261.xml"/><Relationship Id="rId16" Type="http://schemas.openxmlformats.org/officeDocument/2006/relationships/chart" Target="../charts/chart270.xml"/><Relationship Id="rId20" Type="http://schemas.openxmlformats.org/officeDocument/2006/relationships/chart" Target="../charts/chart274.xml"/><Relationship Id="rId1" Type="http://schemas.openxmlformats.org/officeDocument/2006/relationships/chart" Target="../charts/chart260.xml"/><Relationship Id="rId6" Type="http://schemas.microsoft.com/office/2014/relationships/chartEx" Target="../charts/chartEx18.xml"/><Relationship Id="rId11" Type="http://schemas.openxmlformats.org/officeDocument/2006/relationships/chart" Target="../charts/chart265.xml"/><Relationship Id="rId24" Type="http://schemas.openxmlformats.org/officeDocument/2006/relationships/chart" Target="../charts/chart278.xml"/><Relationship Id="rId5" Type="http://schemas.microsoft.com/office/2014/relationships/chartEx" Target="../charts/chartEx17.xml"/><Relationship Id="rId15" Type="http://schemas.openxmlformats.org/officeDocument/2006/relationships/chart" Target="../charts/chart269.xml"/><Relationship Id="rId23" Type="http://schemas.openxmlformats.org/officeDocument/2006/relationships/chart" Target="../charts/chart277.xml"/><Relationship Id="rId10" Type="http://schemas.openxmlformats.org/officeDocument/2006/relationships/chart" Target="../charts/chart264.xml"/><Relationship Id="rId19" Type="http://schemas.openxmlformats.org/officeDocument/2006/relationships/chart" Target="../charts/chart273.xml"/><Relationship Id="rId4" Type="http://schemas.microsoft.com/office/2014/relationships/chartEx" Target="../charts/chartEx16.xml"/><Relationship Id="rId9" Type="http://schemas.openxmlformats.org/officeDocument/2006/relationships/chart" Target="../charts/chart263.xml"/><Relationship Id="rId14" Type="http://schemas.openxmlformats.org/officeDocument/2006/relationships/chart" Target="../charts/chart268.xml"/><Relationship Id="rId22" Type="http://schemas.openxmlformats.org/officeDocument/2006/relationships/chart" Target="../charts/chart276.xml"/></Relationships>
</file>

<file path=xl/drawings/drawing1.xml><?xml version="1.0" encoding="utf-8"?>
<xdr:wsDr xmlns:xdr="http://schemas.openxmlformats.org/drawingml/2006/spreadsheetDrawing" xmlns:a="http://schemas.openxmlformats.org/drawingml/2006/main">
  <xdr:twoCellAnchor>
    <xdr:from>
      <xdr:col>17</xdr:col>
      <xdr:colOff>157162</xdr:colOff>
      <xdr:row>41</xdr:row>
      <xdr:rowOff>109537</xdr:rowOff>
    </xdr:from>
    <xdr:to>
      <xdr:col>23</xdr:col>
      <xdr:colOff>833437</xdr:colOff>
      <xdr:row>56</xdr:row>
      <xdr:rowOff>80962</xdr:rowOff>
    </xdr:to>
    <xdr:graphicFrame macro="">
      <xdr:nvGraphicFramePr>
        <xdr:cNvPr id="2" name="Chart 1">
          <a:extLst>
            <a:ext uri="{FF2B5EF4-FFF2-40B4-BE49-F238E27FC236}">
              <a16:creationId xmlns:a16="http://schemas.microsoft.com/office/drawing/2014/main" id="{93A91552-52D8-40E8-AD24-A8F079F9A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xdr:colOff>
      <xdr:row>50</xdr:row>
      <xdr:rowOff>28575</xdr:rowOff>
    </xdr:from>
    <xdr:to>
      <xdr:col>7</xdr:col>
      <xdr:colOff>895350</xdr:colOff>
      <xdr:row>67</xdr:row>
      <xdr:rowOff>19050</xdr:rowOff>
    </xdr:to>
    <xdr:graphicFrame macro="">
      <xdr:nvGraphicFramePr>
        <xdr:cNvPr id="9" name="Chart 8">
          <a:extLst>
            <a:ext uri="{FF2B5EF4-FFF2-40B4-BE49-F238E27FC236}">
              <a16:creationId xmlns:a16="http://schemas.microsoft.com/office/drawing/2014/main" id="{BD4962E8-21F8-43E2-9346-A08A5DE80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1066800</xdr:colOff>
      <xdr:row>50</xdr:row>
      <xdr:rowOff>47625</xdr:rowOff>
    </xdr:from>
    <xdr:to>
      <xdr:col>13</xdr:col>
      <xdr:colOff>495300</xdr:colOff>
      <xdr:row>67</xdr:row>
      <xdr:rowOff>38100</xdr:rowOff>
    </xdr:to>
    <xdr:graphicFrame macro="">
      <xdr:nvGraphicFramePr>
        <xdr:cNvPr id="10" name="Chart 9">
          <a:extLst>
            <a:ext uri="{FF2B5EF4-FFF2-40B4-BE49-F238E27FC236}">
              <a16:creationId xmlns:a16="http://schemas.microsoft.com/office/drawing/2014/main" id="{2DCCBD9C-0A70-4346-99D8-6ECA3337E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600075</xdr:colOff>
      <xdr:row>50</xdr:row>
      <xdr:rowOff>104775</xdr:rowOff>
    </xdr:from>
    <xdr:to>
      <xdr:col>24</xdr:col>
      <xdr:colOff>485775</xdr:colOff>
      <xdr:row>67</xdr:row>
      <xdr:rowOff>95250</xdr:rowOff>
    </xdr:to>
    <xdr:graphicFrame macro="">
      <xdr:nvGraphicFramePr>
        <xdr:cNvPr id="12" name="Chart 11">
          <a:extLst>
            <a:ext uri="{FF2B5EF4-FFF2-40B4-BE49-F238E27FC236}">
              <a16:creationId xmlns:a16="http://schemas.microsoft.com/office/drawing/2014/main" id="{CEF2158C-2E5A-4FEC-BBB9-FE446B105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50</xdr:row>
      <xdr:rowOff>114300</xdr:rowOff>
    </xdr:from>
    <xdr:to>
      <xdr:col>31</xdr:col>
      <xdr:colOff>171450</xdr:colOff>
      <xdr:row>67</xdr:row>
      <xdr:rowOff>104775</xdr:rowOff>
    </xdr:to>
    <xdr:graphicFrame macro="">
      <xdr:nvGraphicFramePr>
        <xdr:cNvPr id="13" name="Chart 12">
          <a:extLst>
            <a:ext uri="{FF2B5EF4-FFF2-40B4-BE49-F238E27FC236}">
              <a16:creationId xmlns:a16="http://schemas.microsoft.com/office/drawing/2014/main" id="{96ADAC23-2813-4B26-82D4-8842A4D18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0</xdr:colOff>
      <xdr:row>67</xdr:row>
      <xdr:rowOff>152400</xdr:rowOff>
    </xdr:from>
    <xdr:to>
      <xdr:col>24</xdr:col>
      <xdr:colOff>495300</xdr:colOff>
      <xdr:row>84</xdr:row>
      <xdr:rowOff>142875</xdr:rowOff>
    </xdr:to>
    <xdr:graphicFrame macro="">
      <xdr:nvGraphicFramePr>
        <xdr:cNvPr id="14" name="Chart 13">
          <a:extLst>
            <a:ext uri="{FF2B5EF4-FFF2-40B4-BE49-F238E27FC236}">
              <a16:creationId xmlns:a16="http://schemas.microsoft.com/office/drawing/2014/main" id="{AE6DCCB4-60B8-4506-8DCF-E7F0A06F23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68</xdr:row>
      <xdr:rowOff>9525</xdr:rowOff>
    </xdr:from>
    <xdr:to>
      <xdr:col>31</xdr:col>
      <xdr:colOff>171450</xdr:colOff>
      <xdr:row>85</xdr:row>
      <xdr:rowOff>0</xdr:rowOff>
    </xdr:to>
    <xdr:graphicFrame macro="">
      <xdr:nvGraphicFramePr>
        <xdr:cNvPr id="15" name="Chart 14">
          <a:extLst>
            <a:ext uri="{FF2B5EF4-FFF2-40B4-BE49-F238E27FC236}">
              <a16:creationId xmlns:a16="http://schemas.microsoft.com/office/drawing/2014/main" id="{ABA20DA2-7C87-474E-9BE3-28051939F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561975</xdr:colOff>
      <xdr:row>68</xdr:row>
      <xdr:rowOff>0</xdr:rowOff>
    </xdr:from>
    <xdr:to>
      <xdr:col>17</xdr:col>
      <xdr:colOff>552450</xdr:colOff>
      <xdr:row>84</xdr:row>
      <xdr:rowOff>152400</xdr:rowOff>
    </xdr:to>
    <xdr:graphicFrame macro="">
      <xdr:nvGraphicFramePr>
        <xdr:cNvPr id="16" name="Chart 15">
          <a:extLst>
            <a:ext uri="{FF2B5EF4-FFF2-40B4-BE49-F238E27FC236}">
              <a16:creationId xmlns:a16="http://schemas.microsoft.com/office/drawing/2014/main" id="{D189F7A1-FC78-40D5-9DBF-218221E03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495300</xdr:colOff>
      <xdr:row>48</xdr:row>
      <xdr:rowOff>57150</xdr:rowOff>
    </xdr:from>
    <xdr:to>
      <xdr:col>59</xdr:col>
      <xdr:colOff>123825</xdr:colOff>
      <xdr:row>65</xdr:row>
      <xdr:rowOff>47625</xdr:rowOff>
    </xdr:to>
    <xdr:graphicFrame macro="">
      <xdr:nvGraphicFramePr>
        <xdr:cNvPr id="17" name="Chart 16">
          <a:extLst>
            <a:ext uri="{FF2B5EF4-FFF2-40B4-BE49-F238E27FC236}">
              <a16:creationId xmlns:a16="http://schemas.microsoft.com/office/drawing/2014/main" id="{E6A979AE-B303-4162-B624-1344D578A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59</xdr:col>
      <xdr:colOff>228600</xdr:colOff>
      <xdr:row>48</xdr:row>
      <xdr:rowOff>66675</xdr:rowOff>
    </xdr:from>
    <xdr:to>
      <xdr:col>66</xdr:col>
      <xdr:colOff>533400</xdr:colOff>
      <xdr:row>65</xdr:row>
      <xdr:rowOff>57150</xdr:rowOff>
    </xdr:to>
    <xdr:graphicFrame macro="">
      <xdr:nvGraphicFramePr>
        <xdr:cNvPr id="18" name="Chart 17">
          <a:extLst>
            <a:ext uri="{FF2B5EF4-FFF2-40B4-BE49-F238E27FC236}">
              <a16:creationId xmlns:a16="http://schemas.microsoft.com/office/drawing/2014/main" id="{B4BAE868-34D6-4EEF-800C-CD6EB8F0F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67</xdr:col>
      <xdr:colOff>0</xdr:colOff>
      <xdr:row>48</xdr:row>
      <xdr:rowOff>85725</xdr:rowOff>
    </xdr:from>
    <xdr:to>
      <xdr:col>74</xdr:col>
      <xdr:colOff>238125</xdr:colOff>
      <xdr:row>65</xdr:row>
      <xdr:rowOff>76200</xdr:rowOff>
    </xdr:to>
    <xdr:graphicFrame macro="">
      <xdr:nvGraphicFramePr>
        <xdr:cNvPr id="19" name="Chart 18">
          <a:extLst>
            <a:ext uri="{FF2B5EF4-FFF2-40B4-BE49-F238E27FC236}">
              <a16:creationId xmlns:a16="http://schemas.microsoft.com/office/drawing/2014/main" id="{EF7A81A8-08CF-46E1-B8F7-246B2EE44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74</xdr:col>
      <xdr:colOff>523875</xdr:colOff>
      <xdr:row>48</xdr:row>
      <xdr:rowOff>85725</xdr:rowOff>
    </xdr:from>
    <xdr:to>
      <xdr:col>82</xdr:col>
      <xdr:colOff>219075</xdr:colOff>
      <xdr:row>65</xdr:row>
      <xdr:rowOff>76200</xdr:rowOff>
    </xdr:to>
    <xdr:graphicFrame macro="">
      <xdr:nvGraphicFramePr>
        <xdr:cNvPr id="20" name="Chart 19">
          <a:extLst>
            <a:ext uri="{FF2B5EF4-FFF2-40B4-BE49-F238E27FC236}">
              <a16:creationId xmlns:a16="http://schemas.microsoft.com/office/drawing/2014/main" id="{FB369634-94A3-48D6-BDAF-A540E31EB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82</xdr:col>
      <xdr:colOff>304800</xdr:colOff>
      <xdr:row>48</xdr:row>
      <xdr:rowOff>95250</xdr:rowOff>
    </xdr:from>
    <xdr:to>
      <xdr:col>105</xdr:col>
      <xdr:colOff>0</xdr:colOff>
      <xdr:row>65</xdr:row>
      <xdr:rowOff>85725</xdr:rowOff>
    </xdr:to>
    <xdr:graphicFrame macro="">
      <xdr:nvGraphicFramePr>
        <xdr:cNvPr id="2" name="Chart 1">
          <a:extLst>
            <a:ext uri="{FF2B5EF4-FFF2-40B4-BE49-F238E27FC236}">
              <a16:creationId xmlns:a16="http://schemas.microsoft.com/office/drawing/2014/main" id="{9B8D8917-DBDB-ED91-83F7-B3121F075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53</xdr:col>
      <xdr:colOff>514350</xdr:colOff>
      <xdr:row>65</xdr:row>
      <xdr:rowOff>133350</xdr:rowOff>
    </xdr:from>
    <xdr:to>
      <xdr:col>61</xdr:col>
      <xdr:colOff>209550</xdr:colOff>
      <xdr:row>82</xdr:row>
      <xdr:rowOff>123825</xdr:rowOff>
    </xdr:to>
    <xdr:graphicFrame macro="">
      <xdr:nvGraphicFramePr>
        <xdr:cNvPr id="3" name="Chart 2">
          <a:extLst>
            <a:ext uri="{FF2B5EF4-FFF2-40B4-BE49-F238E27FC236}">
              <a16:creationId xmlns:a16="http://schemas.microsoft.com/office/drawing/2014/main" id="{45B8B9CA-6FF7-1F77-6F84-CB13C089E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610235</xdr:colOff>
      <xdr:row>65</xdr:row>
      <xdr:rowOff>149860</xdr:rowOff>
    </xdr:from>
    <xdr:to>
      <xdr:col>68</xdr:col>
      <xdr:colOff>813435</xdr:colOff>
      <xdr:row>81</xdr:row>
      <xdr:rowOff>124460</xdr:rowOff>
    </xdr:to>
    <xdr:graphicFrame macro="">
      <xdr:nvGraphicFramePr>
        <xdr:cNvPr id="4" name="Chart 3">
          <a:extLst>
            <a:ext uri="{FF2B5EF4-FFF2-40B4-BE49-F238E27FC236}">
              <a16:creationId xmlns:a16="http://schemas.microsoft.com/office/drawing/2014/main" id="{2945E5FC-AAA6-3906-DD2E-E74B431F1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457200</xdr:colOff>
      <xdr:row>66</xdr:row>
      <xdr:rowOff>47625</xdr:rowOff>
    </xdr:from>
    <xdr:to>
      <xdr:col>82</xdr:col>
      <xdr:colOff>152400</xdr:colOff>
      <xdr:row>83</xdr:row>
      <xdr:rowOff>47625</xdr:rowOff>
    </xdr:to>
    <xdr:graphicFrame macro="">
      <xdr:nvGraphicFramePr>
        <xdr:cNvPr id="5" name="Chart 4">
          <a:extLst>
            <a:ext uri="{FF2B5EF4-FFF2-40B4-BE49-F238E27FC236}">
              <a16:creationId xmlns:a16="http://schemas.microsoft.com/office/drawing/2014/main" id="{A782737B-CA8A-77E8-3E24-E77C27668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112</xdr:col>
      <xdr:colOff>171450</xdr:colOff>
      <xdr:row>48</xdr:row>
      <xdr:rowOff>152400</xdr:rowOff>
    </xdr:from>
    <xdr:to>
      <xdr:col>119</xdr:col>
      <xdr:colOff>476250</xdr:colOff>
      <xdr:row>65</xdr:row>
      <xdr:rowOff>142875</xdr:rowOff>
    </xdr:to>
    <xdr:graphicFrame macro="">
      <xdr:nvGraphicFramePr>
        <xdr:cNvPr id="7" name="Chart 6">
          <a:extLst>
            <a:ext uri="{FF2B5EF4-FFF2-40B4-BE49-F238E27FC236}">
              <a16:creationId xmlns:a16="http://schemas.microsoft.com/office/drawing/2014/main" id="{596F114F-6178-E569-A522-B5DD4445E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120</xdr:col>
      <xdr:colOff>0</xdr:colOff>
      <xdr:row>49</xdr:row>
      <xdr:rowOff>0</xdr:rowOff>
    </xdr:from>
    <xdr:to>
      <xdr:col>127</xdr:col>
      <xdr:colOff>238125</xdr:colOff>
      <xdr:row>65</xdr:row>
      <xdr:rowOff>152400</xdr:rowOff>
    </xdr:to>
    <xdr:graphicFrame macro="">
      <xdr:nvGraphicFramePr>
        <xdr:cNvPr id="8" name="Chart 7">
          <a:extLst>
            <a:ext uri="{FF2B5EF4-FFF2-40B4-BE49-F238E27FC236}">
              <a16:creationId xmlns:a16="http://schemas.microsoft.com/office/drawing/2014/main" id="{3AB31331-4BD5-43DE-9D5B-663B7771B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127</xdr:col>
      <xdr:colOff>428625</xdr:colOff>
      <xdr:row>49</xdr:row>
      <xdr:rowOff>9525</xdr:rowOff>
    </xdr:from>
    <xdr:to>
      <xdr:col>135</xdr:col>
      <xdr:colOff>123825</xdr:colOff>
      <xdr:row>66</xdr:row>
      <xdr:rowOff>0</xdr:rowOff>
    </xdr:to>
    <xdr:graphicFrame macro="">
      <xdr:nvGraphicFramePr>
        <xdr:cNvPr id="11" name="Chart 10">
          <a:extLst>
            <a:ext uri="{FF2B5EF4-FFF2-40B4-BE49-F238E27FC236}">
              <a16:creationId xmlns:a16="http://schemas.microsoft.com/office/drawing/2014/main" id="{63C9F7DD-1ED9-1A21-1C3B-D344B6DDF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135</xdr:col>
      <xdr:colOff>238125</xdr:colOff>
      <xdr:row>49</xdr:row>
      <xdr:rowOff>28575</xdr:rowOff>
    </xdr:from>
    <xdr:to>
      <xdr:col>156</xdr:col>
      <xdr:colOff>542925</xdr:colOff>
      <xdr:row>66</xdr:row>
      <xdr:rowOff>19050</xdr:rowOff>
    </xdr:to>
    <xdr:graphicFrame macro="">
      <xdr:nvGraphicFramePr>
        <xdr:cNvPr id="21" name="Chart 20">
          <a:extLst>
            <a:ext uri="{FF2B5EF4-FFF2-40B4-BE49-F238E27FC236}">
              <a16:creationId xmlns:a16="http://schemas.microsoft.com/office/drawing/2014/main" id="{536924FA-CF6B-916F-2D42-939DEB7B6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112</xdr:col>
      <xdr:colOff>180975</xdr:colOff>
      <xdr:row>67</xdr:row>
      <xdr:rowOff>0</xdr:rowOff>
    </xdr:from>
    <xdr:to>
      <xdr:col>119</xdr:col>
      <xdr:colOff>485775</xdr:colOff>
      <xdr:row>83</xdr:row>
      <xdr:rowOff>152400</xdr:rowOff>
    </xdr:to>
    <xdr:graphicFrame macro="">
      <xdr:nvGraphicFramePr>
        <xdr:cNvPr id="22" name="Chart 21">
          <a:extLst>
            <a:ext uri="{FF2B5EF4-FFF2-40B4-BE49-F238E27FC236}">
              <a16:creationId xmlns:a16="http://schemas.microsoft.com/office/drawing/2014/main" id="{3A3D2454-AD6A-27E3-3348-448AF4E31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120</xdr:col>
      <xdr:colOff>116205</xdr:colOff>
      <xdr:row>67</xdr:row>
      <xdr:rowOff>17145</xdr:rowOff>
    </xdr:from>
    <xdr:to>
      <xdr:col>127</xdr:col>
      <xdr:colOff>354330</xdr:colOff>
      <xdr:row>83</xdr:row>
      <xdr:rowOff>47625</xdr:rowOff>
    </xdr:to>
    <xdr:graphicFrame macro="">
      <xdr:nvGraphicFramePr>
        <xdr:cNvPr id="24" name="Chart 23">
          <a:extLst>
            <a:ext uri="{FF2B5EF4-FFF2-40B4-BE49-F238E27FC236}">
              <a16:creationId xmlns:a16="http://schemas.microsoft.com/office/drawing/2014/main" id="{D9B01156-065C-7978-B49A-7B61DD6C0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156</xdr:col>
      <xdr:colOff>476250</xdr:colOff>
      <xdr:row>47</xdr:row>
      <xdr:rowOff>114300</xdr:rowOff>
    </xdr:from>
    <xdr:to>
      <xdr:col>164</xdr:col>
      <xdr:colOff>104775</xdr:colOff>
      <xdr:row>64</xdr:row>
      <xdr:rowOff>104775</xdr:rowOff>
    </xdr:to>
    <xdr:graphicFrame macro="">
      <xdr:nvGraphicFramePr>
        <xdr:cNvPr id="25" name="Chart 24">
          <a:extLst>
            <a:ext uri="{FF2B5EF4-FFF2-40B4-BE49-F238E27FC236}">
              <a16:creationId xmlns:a16="http://schemas.microsoft.com/office/drawing/2014/main" id="{D1324D44-8DA7-AD9F-597F-42A69E72A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164</xdr:col>
      <xdr:colOff>152400</xdr:colOff>
      <xdr:row>48</xdr:row>
      <xdr:rowOff>76200</xdr:rowOff>
    </xdr:from>
    <xdr:to>
      <xdr:col>171</xdr:col>
      <xdr:colOff>457200</xdr:colOff>
      <xdr:row>65</xdr:row>
      <xdr:rowOff>66675</xdr:rowOff>
    </xdr:to>
    <xdr:graphicFrame macro="">
      <xdr:nvGraphicFramePr>
        <xdr:cNvPr id="26" name="Chart 25">
          <a:extLst>
            <a:ext uri="{FF2B5EF4-FFF2-40B4-BE49-F238E27FC236}">
              <a16:creationId xmlns:a16="http://schemas.microsoft.com/office/drawing/2014/main" id="{46C80B6F-E308-A093-D111-5202F4955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171</xdr:col>
      <xdr:colOff>598170</xdr:colOff>
      <xdr:row>48</xdr:row>
      <xdr:rowOff>9525</xdr:rowOff>
    </xdr:from>
    <xdr:to>
      <xdr:col>179</xdr:col>
      <xdr:colOff>226695</xdr:colOff>
      <xdr:row>65</xdr:row>
      <xdr:rowOff>0</xdr:rowOff>
    </xdr:to>
    <xdr:graphicFrame macro="">
      <xdr:nvGraphicFramePr>
        <xdr:cNvPr id="27" name="Chart 26">
          <a:extLst>
            <a:ext uri="{FF2B5EF4-FFF2-40B4-BE49-F238E27FC236}">
              <a16:creationId xmlns:a16="http://schemas.microsoft.com/office/drawing/2014/main" id="{8CC0F91E-B608-FF51-2214-270E27CF0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179</xdr:col>
      <xdr:colOff>409575</xdr:colOff>
      <xdr:row>49</xdr:row>
      <xdr:rowOff>104775</xdr:rowOff>
    </xdr:from>
    <xdr:to>
      <xdr:col>187</xdr:col>
      <xdr:colOff>104775</xdr:colOff>
      <xdr:row>66</xdr:row>
      <xdr:rowOff>95250</xdr:rowOff>
    </xdr:to>
    <xdr:graphicFrame macro="">
      <xdr:nvGraphicFramePr>
        <xdr:cNvPr id="28" name="Chart 27">
          <a:extLst>
            <a:ext uri="{FF2B5EF4-FFF2-40B4-BE49-F238E27FC236}">
              <a16:creationId xmlns:a16="http://schemas.microsoft.com/office/drawing/2014/main" id="{4B8E7210-0984-043F-ACBD-659E82480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187</xdr:col>
      <xdr:colOff>268605</xdr:colOff>
      <xdr:row>49</xdr:row>
      <xdr:rowOff>20955</xdr:rowOff>
    </xdr:from>
    <xdr:to>
      <xdr:col>197</xdr:col>
      <xdr:colOff>70485</xdr:colOff>
      <xdr:row>66</xdr:row>
      <xdr:rowOff>11430</xdr:rowOff>
    </xdr:to>
    <xdr:graphicFrame macro="">
      <xdr:nvGraphicFramePr>
        <xdr:cNvPr id="29" name="Chart 28">
          <a:extLst>
            <a:ext uri="{FF2B5EF4-FFF2-40B4-BE49-F238E27FC236}">
              <a16:creationId xmlns:a16="http://schemas.microsoft.com/office/drawing/2014/main" id="{C67EC53E-3B3D-2CEB-C6F8-295429AA8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164</xdr:col>
      <xdr:colOff>133350</xdr:colOff>
      <xdr:row>66</xdr:row>
      <xdr:rowOff>19050</xdr:rowOff>
    </xdr:from>
    <xdr:to>
      <xdr:col>171</xdr:col>
      <xdr:colOff>438150</xdr:colOff>
      <xdr:row>83</xdr:row>
      <xdr:rowOff>9525</xdr:rowOff>
    </xdr:to>
    <xdr:graphicFrame macro="">
      <xdr:nvGraphicFramePr>
        <xdr:cNvPr id="31" name="Chart 30">
          <a:extLst>
            <a:ext uri="{FF2B5EF4-FFF2-40B4-BE49-F238E27FC236}">
              <a16:creationId xmlns:a16="http://schemas.microsoft.com/office/drawing/2014/main" id="{059948D7-99EF-E3D9-2BB4-1DCF85969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172</xdr:col>
      <xdr:colOff>24765</xdr:colOff>
      <xdr:row>63</xdr:row>
      <xdr:rowOff>9525</xdr:rowOff>
    </xdr:from>
    <xdr:to>
      <xdr:col>179</xdr:col>
      <xdr:colOff>245745</xdr:colOff>
      <xdr:row>79</xdr:row>
      <xdr:rowOff>40005</xdr:rowOff>
    </xdr:to>
    <xdr:graphicFrame macro="">
      <xdr:nvGraphicFramePr>
        <xdr:cNvPr id="32" name="Chart 31">
          <a:extLst>
            <a:ext uri="{FF2B5EF4-FFF2-40B4-BE49-F238E27FC236}">
              <a16:creationId xmlns:a16="http://schemas.microsoft.com/office/drawing/2014/main" id="{8EEA1D58-0145-0E4A-CAD5-96C26D98D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90</xdr:col>
      <xdr:colOff>1221740</xdr:colOff>
      <xdr:row>47</xdr:row>
      <xdr:rowOff>104140</xdr:rowOff>
    </xdr:from>
    <xdr:to>
      <xdr:col>93</xdr:col>
      <xdr:colOff>1069340</xdr:colOff>
      <xdr:row>63</xdr:row>
      <xdr:rowOff>137160</xdr:rowOff>
    </xdr:to>
    <xdr:graphicFrame macro="">
      <xdr:nvGraphicFramePr>
        <xdr:cNvPr id="23" name="Chart 22">
          <a:extLst>
            <a:ext uri="{FF2B5EF4-FFF2-40B4-BE49-F238E27FC236}">
              <a16:creationId xmlns:a16="http://schemas.microsoft.com/office/drawing/2014/main" id="{A8A1C67D-B53B-4292-8C48-09B3FD54B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209</xdr:col>
      <xdr:colOff>1309687</xdr:colOff>
      <xdr:row>48</xdr:row>
      <xdr:rowOff>47625</xdr:rowOff>
    </xdr:from>
    <xdr:to>
      <xdr:col>213</xdr:col>
      <xdr:colOff>1109662</xdr:colOff>
      <xdr:row>65</xdr:row>
      <xdr:rowOff>38100</xdr:rowOff>
    </xdr:to>
    <xdr:graphicFrame macro="">
      <xdr:nvGraphicFramePr>
        <xdr:cNvPr id="49" name="Chart 48">
          <a:extLst>
            <a:ext uri="{FF2B5EF4-FFF2-40B4-BE49-F238E27FC236}">
              <a16:creationId xmlns:a16="http://schemas.microsoft.com/office/drawing/2014/main" id="{ACC46697-54C4-45CA-B49D-F494B3D3A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213</xdr:col>
      <xdr:colOff>1195387</xdr:colOff>
      <xdr:row>48</xdr:row>
      <xdr:rowOff>28575</xdr:rowOff>
    </xdr:from>
    <xdr:to>
      <xdr:col>218</xdr:col>
      <xdr:colOff>557212</xdr:colOff>
      <xdr:row>65</xdr:row>
      <xdr:rowOff>19050</xdr:rowOff>
    </xdr:to>
    <xdr:graphicFrame macro="">
      <xdr:nvGraphicFramePr>
        <xdr:cNvPr id="50" name="Chart 49">
          <a:extLst>
            <a:ext uri="{FF2B5EF4-FFF2-40B4-BE49-F238E27FC236}">
              <a16:creationId xmlns:a16="http://schemas.microsoft.com/office/drawing/2014/main" id="{00843FE8-7F0D-481F-814B-ED7E0C61A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218</xdr:col>
      <xdr:colOff>757237</xdr:colOff>
      <xdr:row>48</xdr:row>
      <xdr:rowOff>28575</xdr:rowOff>
    </xdr:from>
    <xdr:to>
      <xdr:col>221</xdr:col>
      <xdr:colOff>1114425</xdr:colOff>
      <xdr:row>65</xdr:row>
      <xdr:rowOff>19050</xdr:rowOff>
    </xdr:to>
    <xdr:graphicFrame macro="">
      <xdr:nvGraphicFramePr>
        <xdr:cNvPr id="51" name="Chart 50">
          <a:extLst>
            <a:ext uri="{FF2B5EF4-FFF2-40B4-BE49-F238E27FC236}">
              <a16:creationId xmlns:a16="http://schemas.microsoft.com/office/drawing/2014/main" id="{6020BE89-ACA4-4FC4-AA70-DA427E4D0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221</xdr:col>
      <xdr:colOff>1204912</xdr:colOff>
      <xdr:row>48</xdr:row>
      <xdr:rowOff>28575</xdr:rowOff>
    </xdr:from>
    <xdr:to>
      <xdr:col>226</xdr:col>
      <xdr:colOff>80962</xdr:colOff>
      <xdr:row>65</xdr:row>
      <xdr:rowOff>19050</xdr:rowOff>
    </xdr:to>
    <xdr:graphicFrame macro="">
      <xdr:nvGraphicFramePr>
        <xdr:cNvPr id="53" name="Chart 52">
          <a:extLst>
            <a:ext uri="{FF2B5EF4-FFF2-40B4-BE49-F238E27FC236}">
              <a16:creationId xmlns:a16="http://schemas.microsoft.com/office/drawing/2014/main" id="{18152D4C-357D-46A9-BD94-F7331D704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241</xdr:col>
      <xdr:colOff>414337</xdr:colOff>
      <xdr:row>48</xdr:row>
      <xdr:rowOff>57150</xdr:rowOff>
    </xdr:from>
    <xdr:to>
      <xdr:col>247</xdr:col>
      <xdr:colOff>395287</xdr:colOff>
      <xdr:row>65</xdr:row>
      <xdr:rowOff>47625</xdr:rowOff>
    </xdr:to>
    <xdr:graphicFrame macro="">
      <xdr:nvGraphicFramePr>
        <xdr:cNvPr id="57" name="Chart 56">
          <a:extLst>
            <a:ext uri="{FF2B5EF4-FFF2-40B4-BE49-F238E27FC236}">
              <a16:creationId xmlns:a16="http://schemas.microsoft.com/office/drawing/2014/main" id="{29009DD9-2AD5-405C-B237-EDC3CFF6E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234</xdr:col>
      <xdr:colOff>1400175</xdr:colOff>
      <xdr:row>48</xdr:row>
      <xdr:rowOff>57150</xdr:rowOff>
    </xdr:from>
    <xdr:to>
      <xdr:col>241</xdr:col>
      <xdr:colOff>247650</xdr:colOff>
      <xdr:row>65</xdr:row>
      <xdr:rowOff>47625</xdr:rowOff>
    </xdr:to>
    <xdr:graphicFrame macro="">
      <xdr:nvGraphicFramePr>
        <xdr:cNvPr id="58" name="Chart 57">
          <a:extLst>
            <a:ext uri="{FF2B5EF4-FFF2-40B4-BE49-F238E27FC236}">
              <a16:creationId xmlns:a16="http://schemas.microsoft.com/office/drawing/2014/main" id="{86265E73-179A-4E67-A44B-97167FF27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247</xdr:col>
      <xdr:colOff>604837</xdr:colOff>
      <xdr:row>48</xdr:row>
      <xdr:rowOff>47625</xdr:rowOff>
    </xdr:from>
    <xdr:to>
      <xdr:col>255</xdr:col>
      <xdr:colOff>61912</xdr:colOff>
      <xdr:row>65</xdr:row>
      <xdr:rowOff>38100</xdr:rowOff>
    </xdr:to>
    <xdr:graphicFrame macro="">
      <xdr:nvGraphicFramePr>
        <xdr:cNvPr id="59" name="Chart 58">
          <a:extLst>
            <a:ext uri="{FF2B5EF4-FFF2-40B4-BE49-F238E27FC236}">
              <a16:creationId xmlns:a16="http://schemas.microsoft.com/office/drawing/2014/main" id="{FDE541D4-47BC-467E-8405-A318A11AE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241</xdr:col>
      <xdr:colOff>433387</xdr:colOff>
      <xdr:row>65</xdr:row>
      <xdr:rowOff>104775</xdr:rowOff>
    </xdr:from>
    <xdr:to>
      <xdr:col>247</xdr:col>
      <xdr:colOff>414337</xdr:colOff>
      <xdr:row>82</xdr:row>
      <xdr:rowOff>95250</xdr:rowOff>
    </xdr:to>
    <xdr:graphicFrame macro="">
      <xdr:nvGraphicFramePr>
        <xdr:cNvPr id="61" name="Chart 60">
          <a:extLst>
            <a:ext uri="{FF2B5EF4-FFF2-40B4-BE49-F238E27FC236}">
              <a16:creationId xmlns:a16="http://schemas.microsoft.com/office/drawing/2014/main" id="{8E5A4619-FCD0-401B-B3E2-6192B2145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261</xdr:col>
      <xdr:colOff>1042987</xdr:colOff>
      <xdr:row>48</xdr:row>
      <xdr:rowOff>38100</xdr:rowOff>
    </xdr:from>
    <xdr:to>
      <xdr:col>265</xdr:col>
      <xdr:colOff>1204912</xdr:colOff>
      <xdr:row>65</xdr:row>
      <xdr:rowOff>28575</xdr:rowOff>
    </xdr:to>
    <xdr:graphicFrame macro="">
      <xdr:nvGraphicFramePr>
        <xdr:cNvPr id="63" name="Chart 62">
          <a:extLst>
            <a:ext uri="{FF2B5EF4-FFF2-40B4-BE49-F238E27FC236}">
              <a16:creationId xmlns:a16="http://schemas.microsoft.com/office/drawing/2014/main" id="{C4C033FF-6829-4917-94AE-D68F2B803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265</xdr:col>
      <xdr:colOff>1347787</xdr:colOff>
      <xdr:row>48</xdr:row>
      <xdr:rowOff>57150</xdr:rowOff>
    </xdr:from>
    <xdr:to>
      <xdr:col>269</xdr:col>
      <xdr:colOff>2024062</xdr:colOff>
      <xdr:row>65</xdr:row>
      <xdr:rowOff>47625</xdr:rowOff>
    </xdr:to>
    <xdr:graphicFrame macro="">
      <xdr:nvGraphicFramePr>
        <xdr:cNvPr id="65" name="Chart 64">
          <a:extLst>
            <a:ext uri="{FF2B5EF4-FFF2-40B4-BE49-F238E27FC236}">
              <a16:creationId xmlns:a16="http://schemas.microsoft.com/office/drawing/2014/main" id="{7606BE30-E639-4385-A623-BF6CC95D0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270</xdr:col>
      <xdr:colOff>52387</xdr:colOff>
      <xdr:row>48</xdr:row>
      <xdr:rowOff>66675</xdr:rowOff>
    </xdr:from>
    <xdr:to>
      <xdr:col>273</xdr:col>
      <xdr:colOff>871537</xdr:colOff>
      <xdr:row>65</xdr:row>
      <xdr:rowOff>57150</xdr:rowOff>
    </xdr:to>
    <xdr:graphicFrame macro="">
      <xdr:nvGraphicFramePr>
        <xdr:cNvPr id="66" name="Chart 65">
          <a:extLst>
            <a:ext uri="{FF2B5EF4-FFF2-40B4-BE49-F238E27FC236}">
              <a16:creationId xmlns:a16="http://schemas.microsoft.com/office/drawing/2014/main" id="{2A2D30CD-F528-4E22-B922-3F1E75B2F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273</xdr:col>
      <xdr:colOff>1081087</xdr:colOff>
      <xdr:row>48</xdr:row>
      <xdr:rowOff>95250</xdr:rowOff>
    </xdr:from>
    <xdr:to>
      <xdr:col>277</xdr:col>
      <xdr:colOff>528637</xdr:colOff>
      <xdr:row>65</xdr:row>
      <xdr:rowOff>85725</xdr:rowOff>
    </xdr:to>
    <xdr:graphicFrame macro="">
      <xdr:nvGraphicFramePr>
        <xdr:cNvPr id="67" name="Chart 66">
          <a:extLst>
            <a:ext uri="{FF2B5EF4-FFF2-40B4-BE49-F238E27FC236}">
              <a16:creationId xmlns:a16="http://schemas.microsoft.com/office/drawing/2014/main" id="{DC7A0649-D4DB-4382-A5D8-572B216F0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286</xdr:col>
      <xdr:colOff>338137</xdr:colOff>
      <xdr:row>48</xdr:row>
      <xdr:rowOff>66675</xdr:rowOff>
    </xdr:from>
    <xdr:to>
      <xdr:col>294</xdr:col>
      <xdr:colOff>352425</xdr:colOff>
      <xdr:row>65</xdr:row>
      <xdr:rowOff>57150</xdr:rowOff>
    </xdr:to>
    <xdr:graphicFrame macro="">
      <xdr:nvGraphicFramePr>
        <xdr:cNvPr id="72" name="Chart 71">
          <a:extLst>
            <a:ext uri="{FF2B5EF4-FFF2-40B4-BE49-F238E27FC236}">
              <a16:creationId xmlns:a16="http://schemas.microsoft.com/office/drawing/2014/main" id="{4A8C6ED9-A3BF-40C5-B5AB-3875AAF0E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295</xdr:col>
      <xdr:colOff>4762</xdr:colOff>
      <xdr:row>48</xdr:row>
      <xdr:rowOff>28575</xdr:rowOff>
    </xdr:from>
    <xdr:to>
      <xdr:col>302</xdr:col>
      <xdr:colOff>71437</xdr:colOff>
      <xdr:row>65</xdr:row>
      <xdr:rowOff>19050</xdr:rowOff>
    </xdr:to>
    <xdr:graphicFrame macro="">
      <xdr:nvGraphicFramePr>
        <xdr:cNvPr id="75" name="Chart 74">
          <a:extLst>
            <a:ext uri="{FF2B5EF4-FFF2-40B4-BE49-F238E27FC236}">
              <a16:creationId xmlns:a16="http://schemas.microsoft.com/office/drawing/2014/main" id="{0399FC46-C416-4725-82CA-E0086DF05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302</xdr:col>
      <xdr:colOff>442912</xdr:colOff>
      <xdr:row>48</xdr:row>
      <xdr:rowOff>0</xdr:rowOff>
    </xdr:from>
    <xdr:to>
      <xdr:col>309</xdr:col>
      <xdr:colOff>509587</xdr:colOff>
      <xdr:row>64</xdr:row>
      <xdr:rowOff>152400</xdr:rowOff>
    </xdr:to>
    <xdr:graphicFrame macro="">
      <xdr:nvGraphicFramePr>
        <xdr:cNvPr id="76" name="Chart 75">
          <a:extLst>
            <a:ext uri="{FF2B5EF4-FFF2-40B4-BE49-F238E27FC236}">
              <a16:creationId xmlns:a16="http://schemas.microsoft.com/office/drawing/2014/main" id="{20A369B6-93EF-409E-80C7-8B26EF3E0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310</xdr:col>
      <xdr:colOff>233362</xdr:colOff>
      <xdr:row>48</xdr:row>
      <xdr:rowOff>9525</xdr:rowOff>
    </xdr:from>
    <xdr:to>
      <xdr:col>317</xdr:col>
      <xdr:colOff>309562</xdr:colOff>
      <xdr:row>65</xdr:row>
      <xdr:rowOff>0</xdr:rowOff>
    </xdr:to>
    <xdr:graphicFrame macro="">
      <xdr:nvGraphicFramePr>
        <xdr:cNvPr id="77" name="Chart 76">
          <a:extLst>
            <a:ext uri="{FF2B5EF4-FFF2-40B4-BE49-F238E27FC236}">
              <a16:creationId xmlns:a16="http://schemas.microsoft.com/office/drawing/2014/main" id="{425805CB-FDE2-46DB-A3D9-ACC4FEF81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322</xdr:col>
      <xdr:colOff>423862</xdr:colOff>
      <xdr:row>48</xdr:row>
      <xdr:rowOff>142875</xdr:rowOff>
    </xdr:from>
    <xdr:to>
      <xdr:col>329</xdr:col>
      <xdr:colOff>500062</xdr:colOff>
      <xdr:row>65</xdr:row>
      <xdr:rowOff>82550</xdr:rowOff>
    </xdr:to>
    <xdr:graphicFrame macro="">
      <xdr:nvGraphicFramePr>
        <xdr:cNvPr id="78" name="Chart 77">
          <a:extLst>
            <a:ext uri="{FF2B5EF4-FFF2-40B4-BE49-F238E27FC236}">
              <a16:creationId xmlns:a16="http://schemas.microsoft.com/office/drawing/2014/main" id="{200CEAB6-E40B-4B41-BC17-EE6841AC3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143</xdr:col>
      <xdr:colOff>206375</xdr:colOff>
      <xdr:row>76</xdr:row>
      <xdr:rowOff>146050</xdr:rowOff>
    </xdr:from>
    <xdr:to>
      <xdr:col>146</xdr:col>
      <xdr:colOff>206375</xdr:colOff>
      <xdr:row>93</xdr:row>
      <xdr:rowOff>98425</xdr:rowOff>
    </xdr:to>
    <xdr:graphicFrame macro="">
      <xdr:nvGraphicFramePr>
        <xdr:cNvPr id="6" name="Chart 5">
          <a:extLst>
            <a:ext uri="{FF2B5EF4-FFF2-40B4-BE49-F238E27FC236}">
              <a16:creationId xmlns:a16="http://schemas.microsoft.com/office/drawing/2014/main" id="{22598923-0D8B-40E6-A9ED-AA1DD5F1D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45</xdr:col>
      <xdr:colOff>941387</xdr:colOff>
      <xdr:row>51</xdr:row>
      <xdr:rowOff>6350</xdr:rowOff>
    </xdr:from>
    <xdr:to>
      <xdr:col>51</xdr:col>
      <xdr:colOff>93662</xdr:colOff>
      <xdr:row>67</xdr:row>
      <xdr:rowOff>111125</xdr:rowOff>
    </xdr:to>
    <xdr:graphicFrame macro="">
      <xdr:nvGraphicFramePr>
        <xdr:cNvPr id="33" name="Chart 32">
          <a:extLst>
            <a:ext uri="{FF2B5EF4-FFF2-40B4-BE49-F238E27FC236}">
              <a16:creationId xmlns:a16="http://schemas.microsoft.com/office/drawing/2014/main" id="{8D2DFC1C-1287-43AB-8C70-2FB39B068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44</xdr:col>
      <xdr:colOff>133350</xdr:colOff>
      <xdr:row>67</xdr:row>
      <xdr:rowOff>114300</xdr:rowOff>
    </xdr:from>
    <xdr:to>
      <xdr:col>48</xdr:col>
      <xdr:colOff>819150</xdr:colOff>
      <xdr:row>84</xdr:row>
      <xdr:rowOff>104775</xdr:rowOff>
    </xdr:to>
    <xdr:graphicFrame macro="">
      <xdr:nvGraphicFramePr>
        <xdr:cNvPr id="30" name="Chart 29">
          <a:extLst>
            <a:ext uri="{FF2B5EF4-FFF2-40B4-BE49-F238E27FC236}">
              <a16:creationId xmlns:a16="http://schemas.microsoft.com/office/drawing/2014/main" id="{9BB3F294-D99A-471D-8457-FF941572F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37</xdr:col>
      <xdr:colOff>195262</xdr:colOff>
      <xdr:row>47</xdr:row>
      <xdr:rowOff>19050</xdr:rowOff>
    </xdr:from>
    <xdr:to>
      <xdr:col>42</xdr:col>
      <xdr:colOff>490537</xdr:colOff>
      <xdr:row>64</xdr:row>
      <xdr:rowOff>9525</xdr:rowOff>
    </xdr:to>
    <xdr:graphicFrame macro="">
      <xdr:nvGraphicFramePr>
        <xdr:cNvPr id="34" name="Chart 33">
          <a:extLst>
            <a:ext uri="{FF2B5EF4-FFF2-40B4-BE49-F238E27FC236}">
              <a16:creationId xmlns:a16="http://schemas.microsoft.com/office/drawing/2014/main" id="{E9CD7B42-93A0-4F50-9C1D-C560AC9C6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39</xdr:col>
      <xdr:colOff>442912</xdr:colOff>
      <xdr:row>48</xdr:row>
      <xdr:rowOff>0</xdr:rowOff>
    </xdr:from>
    <xdr:to>
      <xdr:col>43</xdr:col>
      <xdr:colOff>719137</xdr:colOff>
      <xdr:row>64</xdr:row>
      <xdr:rowOff>152400</xdr:rowOff>
    </xdr:to>
    <xdr:graphicFrame macro="">
      <xdr:nvGraphicFramePr>
        <xdr:cNvPr id="35" name="Chart 34">
          <a:extLst>
            <a:ext uri="{FF2B5EF4-FFF2-40B4-BE49-F238E27FC236}">
              <a16:creationId xmlns:a16="http://schemas.microsoft.com/office/drawing/2014/main" id="{366E9898-56FE-4748-B9E6-35BCCB163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39</xdr:col>
      <xdr:colOff>900112</xdr:colOff>
      <xdr:row>49</xdr:row>
      <xdr:rowOff>104775</xdr:rowOff>
    </xdr:from>
    <xdr:to>
      <xdr:col>44</xdr:col>
      <xdr:colOff>42862</xdr:colOff>
      <xdr:row>66</xdr:row>
      <xdr:rowOff>95250</xdr:rowOff>
    </xdr:to>
    <xdr:graphicFrame macro="">
      <xdr:nvGraphicFramePr>
        <xdr:cNvPr id="36" name="Chart 35">
          <a:extLst>
            <a:ext uri="{FF2B5EF4-FFF2-40B4-BE49-F238E27FC236}">
              <a16:creationId xmlns:a16="http://schemas.microsoft.com/office/drawing/2014/main" id="{022A13D9-575C-4813-B94D-C24415DDC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39</xdr:col>
      <xdr:colOff>1423987</xdr:colOff>
      <xdr:row>51</xdr:row>
      <xdr:rowOff>95250</xdr:rowOff>
    </xdr:from>
    <xdr:to>
      <xdr:col>44</xdr:col>
      <xdr:colOff>566737</xdr:colOff>
      <xdr:row>68</xdr:row>
      <xdr:rowOff>85725</xdr:rowOff>
    </xdr:to>
    <xdr:graphicFrame macro="">
      <xdr:nvGraphicFramePr>
        <xdr:cNvPr id="37" name="Chart 36">
          <a:extLst>
            <a:ext uri="{FF2B5EF4-FFF2-40B4-BE49-F238E27FC236}">
              <a16:creationId xmlns:a16="http://schemas.microsoft.com/office/drawing/2014/main" id="{D093D62D-494B-4F33-B493-C36889C5D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40</xdr:col>
      <xdr:colOff>385762</xdr:colOff>
      <xdr:row>53</xdr:row>
      <xdr:rowOff>114300</xdr:rowOff>
    </xdr:from>
    <xdr:to>
      <xdr:col>45</xdr:col>
      <xdr:colOff>90487</xdr:colOff>
      <xdr:row>70</xdr:row>
      <xdr:rowOff>104775</xdr:rowOff>
    </xdr:to>
    <xdr:graphicFrame macro="">
      <xdr:nvGraphicFramePr>
        <xdr:cNvPr id="38" name="Chart 37">
          <a:extLst>
            <a:ext uri="{FF2B5EF4-FFF2-40B4-BE49-F238E27FC236}">
              <a16:creationId xmlns:a16="http://schemas.microsoft.com/office/drawing/2014/main" id="{F9597A91-D052-4EEB-A876-B3B913986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41</xdr:col>
      <xdr:colOff>376237</xdr:colOff>
      <xdr:row>56</xdr:row>
      <xdr:rowOff>66675</xdr:rowOff>
    </xdr:from>
    <xdr:to>
      <xdr:col>45</xdr:col>
      <xdr:colOff>947737</xdr:colOff>
      <xdr:row>73</xdr:row>
      <xdr:rowOff>57150</xdr:rowOff>
    </xdr:to>
    <xdr:graphicFrame macro="">
      <xdr:nvGraphicFramePr>
        <xdr:cNvPr id="39" name="Chart 38">
          <a:extLst>
            <a:ext uri="{FF2B5EF4-FFF2-40B4-BE49-F238E27FC236}">
              <a16:creationId xmlns:a16="http://schemas.microsoft.com/office/drawing/2014/main" id="{3F87D5A6-E88C-4AD3-BC81-E0A558ACD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88</xdr:col>
      <xdr:colOff>833437</xdr:colOff>
      <xdr:row>65</xdr:row>
      <xdr:rowOff>123825</xdr:rowOff>
    </xdr:from>
    <xdr:to>
      <xdr:col>91</xdr:col>
      <xdr:colOff>833437</xdr:colOff>
      <xdr:row>82</xdr:row>
      <xdr:rowOff>114300</xdr:rowOff>
    </xdr:to>
    <xdr:graphicFrame macro="">
      <xdr:nvGraphicFramePr>
        <xdr:cNvPr id="40" name="Chart 39">
          <a:extLst>
            <a:ext uri="{FF2B5EF4-FFF2-40B4-BE49-F238E27FC236}">
              <a16:creationId xmlns:a16="http://schemas.microsoft.com/office/drawing/2014/main" id="{EAD46330-4B62-4FB3-A9F7-69D6C5C73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89</xdr:col>
      <xdr:colOff>90487</xdr:colOff>
      <xdr:row>69</xdr:row>
      <xdr:rowOff>19050</xdr:rowOff>
    </xdr:from>
    <xdr:to>
      <xdr:col>92</xdr:col>
      <xdr:colOff>90487</xdr:colOff>
      <xdr:row>86</xdr:row>
      <xdr:rowOff>9525</xdr:rowOff>
    </xdr:to>
    <xdr:graphicFrame macro="">
      <xdr:nvGraphicFramePr>
        <xdr:cNvPr id="41" name="Chart 40">
          <a:extLst>
            <a:ext uri="{FF2B5EF4-FFF2-40B4-BE49-F238E27FC236}">
              <a16:creationId xmlns:a16="http://schemas.microsoft.com/office/drawing/2014/main" id="{CAF53438-5F19-4AE2-ABD2-0D50DA88B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89</xdr:col>
      <xdr:colOff>1423987</xdr:colOff>
      <xdr:row>73</xdr:row>
      <xdr:rowOff>76200</xdr:rowOff>
    </xdr:from>
    <xdr:to>
      <xdr:col>92</xdr:col>
      <xdr:colOff>1423987</xdr:colOff>
      <xdr:row>90</xdr:row>
      <xdr:rowOff>66675</xdr:rowOff>
    </xdr:to>
    <xdr:graphicFrame macro="">
      <xdr:nvGraphicFramePr>
        <xdr:cNvPr id="42" name="Chart 41">
          <a:extLst>
            <a:ext uri="{FF2B5EF4-FFF2-40B4-BE49-F238E27FC236}">
              <a16:creationId xmlns:a16="http://schemas.microsoft.com/office/drawing/2014/main" id="{4DF572BF-5229-4017-BA09-3C6BEBCDA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89</xdr:col>
      <xdr:colOff>785812</xdr:colOff>
      <xdr:row>71</xdr:row>
      <xdr:rowOff>133350</xdr:rowOff>
    </xdr:from>
    <xdr:to>
      <xdr:col>92</xdr:col>
      <xdr:colOff>785812</xdr:colOff>
      <xdr:row>88</xdr:row>
      <xdr:rowOff>123825</xdr:rowOff>
    </xdr:to>
    <xdr:graphicFrame macro="">
      <xdr:nvGraphicFramePr>
        <xdr:cNvPr id="43" name="Chart 42">
          <a:extLst>
            <a:ext uri="{FF2B5EF4-FFF2-40B4-BE49-F238E27FC236}">
              <a16:creationId xmlns:a16="http://schemas.microsoft.com/office/drawing/2014/main" id="{3A1C333C-4568-4A3E-8CA2-27807C2D4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90</xdr:col>
      <xdr:colOff>1147762</xdr:colOff>
      <xdr:row>74</xdr:row>
      <xdr:rowOff>85725</xdr:rowOff>
    </xdr:from>
    <xdr:to>
      <xdr:col>93</xdr:col>
      <xdr:colOff>1147762</xdr:colOff>
      <xdr:row>91</xdr:row>
      <xdr:rowOff>76200</xdr:rowOff>
    </xdr:to>
    <xdr:graphicFrame macro="">
      <xdr:nvGraphicFramePr>
        <xdr:cNvPr id="44" name="Chart 43">
          <a:extLst>
            <a:ext uri="{FF2B5EF4-FFF2-40B4-BE49-F238E27FC236}">
              <a16:creationId xmlns:a16="http://schemas.microsoft.com/office/drawing/2014/main" id="{15FA265F-B553-4EAD-8AFD-4CB526990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91</xdr:col>
      <xdr:colOff>481012</xdr:colOff>
      <xdr:row>77</xdr:row>
      <xdr:rowOff>38100</xdr:rowOff>
    </xdr:from>
    <xdr:to>
      <xdr:col>94</xdr:col>
      <xdr:colOff>481012</xdr:colOff>
      <xdr:row>94</xdr:row>
      <xdr:rowOff>28575</xdr:rowOff>
    </xdr:to>
    <xdr:graphicFrame macro="">
      <xdr:nvGraphicFramePr>
        <xdr:cNvPr id="45" name="Chart 44">
          <a:extLst>
            <a:ext uri="{FF2B5EF4-FFF2-40B4-BE49-F238E27FC236}">
              <a16:creationId xmlns:a16="http://schemas.microsoft.com/office/drawing/2014/main" id="{7EE0C87E-D0A2-49B3-B4F5-CE19F7D15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91</xdr:col>
      <xdr:colOff>1052512</xdr:colOff>
      <xdr:row>79</xdr:row>
      <xdr:rowOff>152400</xdr:rowOff>
    </xdr:from>
    <xdr:to>
      <xdr:col>94</xdr:col>
      <xdr:colOff>1052512</xdr:colOff>
      <xdr:row>96</xdr:row>
      <xdr:rowOff>142875</xdr:rowOff>
    </xdr:to>
    <xdr:graphicFrame macro="">
      <xdr:nvGraphicFramePr>
        <xdr:cNvPr id="46" name="Chart 45">
          <a:extLst>
            <a:ext uri="{FF2B5EF4-FFF2-40B4-BE49-F238E27FC236}">
              <a16:creationId xmlns:a16="http://schemas.microsoft.com/office/drawing/2014/main" id="{6C8F946B-762C-47C0-96B9-5DACCCC71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92</xdr:col>
      <xdr:colOff>233362</xdr:colOff>
      <xdr:row>82</xdr:row>
      <xdr:rowOff>142875</xdr:rowOff>
    </xdr:from>
    <xdr:to>
      <xdr:col>95</xdr:col>
      <xdr:colOff>233362</xdr:colOff>
      <xdr:row>99</xdr:row>
      <xdr:rowOff>133350</xdr:rowOff>
    </xdr:to>
    <xdr:graphicFrame macro="">
      <xdr:nvGraphicFramePr>
        <xdr:cNvPr id="47" name="Chart 46">
          <a:extLst>
            <a:ext uri="{FF2B5EF4-FFF2-40B4-BE49-F238E27FC236}">
              <a16:creationId xmlns:a16="http://schemas.microsoft.com/office/drawing/2014/main" id="{9A8DD841-080A-4B76-AB66-CC90AD54A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142</xdr:col>
      <xdr:colOff>214312</xdr:colOff>
      <xdr:row>66</xdr:row>
      <xdr:rowOff>95250</xdr:rowOff>
    </xdr:from>
    <xdr:to>
      <xdr:col>145</xdr:col>
      <xdr:colOff>214312</xdr:colOff>
      <xdr:row>83</xdr:row>
      <xdr:rowOff>85725</xdr:rowOff>
    </xdr:to>
    <xdr:graphicFrame macro="">
      <xdr:nvGraphicFramePr>
        <xdr:cNvPr id="48" name="Chart 47">
          <a:extLst>
            <a:ext uri="{FF2B5EF4-FFF2-40B4-BE49-F238E27FC236}">
              <a16:creationId xmlns:a16="http://schemas.microsoft.com/office/drawing/2014/main" id="{37ECE581-713C-4631-9DA9-10267C703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142</xdr:col>
      <xdr:colOff>814387</xdr:colOff>
      <xdr:row>69</xdr:row>
      <xdr:rowOff>47625</xdr:rowOff>
    </xdr:from>
    <xdr:to>
      <xdr:col>145</xdr:col>
      <xdr:colOff>814387</xdr:colOff>
      <xdr:row>86</xdr:row>
      <xdr:rowOff>38100</xdr:rowOff>
    </xdr:to>
    <xdr:graphicFrame macro="">
      <xdr:nvGraphicFramePr>
        <xdr:cNvPr id="52" name="Chart 51">
          <a:extLst>
            <a:ext uri="{FF2B5EF4-FFF2-40B4-BE49-F238E27FC236}">
              <a16:creationId xmlns:a16="http://schemas.microsoft.com/office/drawing/2014/main" id="{2D8E07BA-0403-47FE-A3BA-6580581DC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142</xdr:col>
      <xdr:colOff>1243012</xdr:colOff>
      <xdr:row>73</xdr:row>
      <xdr:rowOff>66675</xdr:rowOff>
    </xdr:from>
    <xdr:to>
      <xdr:col>145</xdr:col>
      <xdr:colOff>1243012</xdr:colOff>
      <xdr:row>90</xdr:row>
      <xdr:rowOff>57150</xdr:rowOff>
    </xdr:to>
    <xdr:graphicFrame macro="">
      <xdr:nvGraphicFramePr>
        <xdr:cNvPr id="54" name="Chart 53">
          <a:extLst>
            <a:ext uri="{FF2B5EF4-FFF2-40B4-BE49-F238E27FC236}">
              <a16:creationId xmlns:a16="http://schemas.microsoft.com/office/drawing/2014/main" id="{0E4B527E-B70B-4139-BB0A-9314B7F7E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143</xdr:col>
      <xdr:colOff>538162</xdr:colOff>
      <xdr:row>76</xdr:row>
      <xdr:rowOff>95250</xdr:rowOff>
    </xdr:from>
    <xdr:to>
      <xdr:col>146</xdr:col>
      <xdr:colOff>538162</xdr:colOff>
      <xdr:row>93</xdr:row>
      <xdr:rowOff>85725</xdr:rowOff>
    </xdr:to>
    <xdr:graphicFrame macro="">
      <xdr:nvGraphicFramePr>
        <xdr:cNvPr id="55" name="Chart 54">
          <a:extLst>
            <a:ext uri="{FF2B5EF4-FFF2-40B4-BE49-F238E27FC236}">
              <a16:creationId xmlns:a16="http://schemas.microsoft.com/office/drawing/2014/main" id="{8443861D-39DB-4D82-8ED4-3DE180E4D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150</xdr:col>
      <xdr:colOff>500062</xdr:colOff>
      <xdr:row>12</xdr:row>
      <xdr:rowOff>28575</xdr:rowOff>
    </xdr:from>
    <xdr:to>
      <xdr:col>153</xdr:col>
      <xdr:colOff>500062</xdr:colOff>
      <xdr:row>26</xdr:row>
      <xdr:rowOff>95250</xdr:rowOff>
    </xdr:to>
    <xdr:graphicFrame macro="">
      <xdr:nvGraphicFramePr>
        <xdr:cNvPr id="56" name="Chart 55">
          <a:extLst>
            <a:ext uri="{FF2B5EF4-FFF2-40B4-BE49-F238E27FC236}">
              <a16:creationId xmlns:a16="http://schemas.microsoft.com/office/drawing/2014/main" id="{2D190DF8-39C1-4BC8-A214-4B0F141FB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143</xdr:col>
      <xdr:colOff>900112</xdr:colOff>
      <xdr:row>79</xdr:row>
      <xdr:rowOff>9525</xdr:rowOff>
    </xdr:from>
    <xdr:to>
      <xdr:col>146</xdr:col>
      <xdr:colOff>900112</xdr:colOff>
      <xdr:row>96</xdr:row>
      <xdr:rowOff>0</xdr:rowOff>
    </xdr:to>
    <xdr:graphicFrame macro="">
      <xdr:nvGraphicFramePr>
        <xdr:cNvPr id="60" name="Chart 59">
          <a:extLst>
            <a:ext uri="{FF2B5EF4-FFF2-40B4-BE49-F238E27FC236}">
              <a16:creationId xmlns:a16="http://schemas.microsoft.com/office/drawing/2014/main" id="{26C68AE7-8231-4457-907B-8B99B7761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143</xdr:col>
      <xdr:colOff>1395412</xdr:colOff>
      <xdr:row>81</xdr:row>
      <xdr:rowOff>95250</xdr:rowOff>
    </xdr:from>
    <xdr:to>
      <xdr:col>146</xdr:col>
      <xdr:colOff>1395412</xdr:colOff>
      <xdr:row>98</xdr:row>
      <xdr:rowOff>85725</xdr:rowOff>
    </xdr:to>
    <xdr:graphicFrame macro="">
      <xdr:nvGraphicFramePr>
        <xdr:cNvPr id="62" name="Chart 61">
          <a:extLst>
            <a:ext uri="{FF2B5EF4-FFF2-40B4-BE49-F238E27FC236}">
              <a16:creationId xmlns:a16="http://schemas.microsoft.com/office/drawing/2014/main" id="{1E6B972A-1FFC-4C66-90CC-E1FEBD865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193</xdr:col>
      <xdr:colOff>128587</xdr:colOff>
      <xdr:row>66</xdr:row>
      <xdr:rowOff>95250</xdr:rowOff>
    </xdr:from>
    <xdr:to>
      <xdr:col>198</xdr:col>
      <xdr:colOff>404812</xdr:colOff>
      <xdr:row>83</xdr:row>
      <xdr:rowOff>85725</xdr:rowOff>
    </xdr:to>
    <xdr:graphicFrame macro="">
      <xdr:nvGraphicFramePr>
        <xdr:cNvPr id="68" name="Chart 67">
          <a:extLst>
            <a:ext uri="{FF2B5EF4-FFF2-40B4-BE49-F238E27FC236}">
              <a16:creationId xmlns:a16="http://schemas.microsoft.com/office/drawing/2014/main" id="{548DB119-B7B0-4D68-B708-CC3926EE5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194</xdr:col>
      <xdr:colOff>195262</xdr:colOff>
      <xdr:row>69</xdr:row>
      <xdr:rowOff>28575</xdr:rowOff>
    </xdr:from>
    <xdr:to>
      <xdr:col>199</xdr:col>
      <xdr:colOff>223837</xdr:colOff>
      <xdr:row>86</xdr:row>
      <xdr:rowOff>19050</xdr:rowOff>
    </xdr:to>
    <xdr:graphicFrame macro="">
      <xdr:nvGraphicFramePr>
        <xdr:cNvPr id="64" name="Chart 63">
          <a:extLst>
            <a:ext uri="{FF2B5EF4-FFF2-40B4-BE49-F238E27FC236}">
              <a16:creationId xmlns:a16="http://schemas.microsoft.com/office/drawing/2014/main" id="{A1494394-6468-4C6C-A4A7-D33C8A3E1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195</xdr:col>
      <xdr:colOff>42862</xdr:colOff>
      <xdr:row>72</xdr:row>
      <xdr:rowOff>95250</xdr:rowOff>
    </xdr:from>
    <xdr:to>
      <xdr:col>200</xdr:col>
      <xdr:colOff>71437</xdr:colOff>
      <xdr:row>89</xdr:row>
      <xdr:rowOff>85725</xdr:rowOff>
    </xdr:to>
    <xdr:graphicFrame macro="">
      <xdr:nvGraphicFramePr>
        <xdr:cNvPr id="70" name="Chart 69">
          <a:extLst>
            <a:ext uri="{FF2B5EF4-FFF2-40B4-BE49-F238E27FC236}">
              <a16:creationId xmlns:a16="http://schemas.microsoft.com/office/drawing/2014/main" id="{FCAA1502-58DA-480D-B5A4-6D8609DEC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195</xdr:col>
      <xdr:colOff>595312</xdr:colOff>
      <xdr:row>75</xdr:row>
      <xdr:rowOff>85725</xdr:rowOff>
    </xdr:from>
    <xdr:to>
      <xdr:col>200</xdr:col>
      <xdr:colOff>623887</xdr:colOff>
      <xdr:row>92</xdr:row>
      <xdr:rowOff>76200</xdr:rowOff>
    </xdr:to>
    <xdr:graphicFrame macro="">
      <xdr:nvGraphicFramePr>
        <xdr:cNvPr id="71" name="Chart 70">
          <a:extLst>
            <a:ext uri="{FF2B5EF4-FFF2-40B4-BE49-F238E27FC236}">
              <a16:creationId xmlns:a16="http://schemas.microsoft.com/office/drawing/2014/main" id="{755A2AC0-3889-4DA2-ABEC-3A8D069FA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196</xdr:col>
      <xdr:colOff>366712</xdr:colOff>
      <xdr:row>77</xdr:row>
      <xdr:rowOff>114300</xdr:rowOff>
    </xdr:from>
    <xdr:to>
      <xdr:col>201</xdr:col>
      <xdr:colOff>166687</xdr:colOff>
      <xdr:row>94</xdr:row>
      <xdr:rowOff>104775</xdr:rowOff>
    </xdr:to>
    <xdr:graphicFrame macro="">
      <xdr:nvGraphicFramePr>
        <xdr:cNvPr id="73" name="Chart 72">
          <a:extLst>
            <a:ext uri="{FF2B5EF4-FFF2-40B4-BE49-F238E27FC236}">
              <a16:creationId xmlns:a16="http://schemas.microsoft.com/office/drawing/2014/main" id="{C860529C-4A5F-43C3-9492-1AFFCF6A5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197</xdr:col>
      <xdr:colOff>690562</xdr:colOff>
      <xdr:row>80</xdr:row>
      <xdr:rowOff>104775</xdr:rowOff>
    </xdr:from>
    <xdr:to>
      <xdr:col>201</xdr:col>
      <xdr:colOff>957262</xdr:colOff>
      <xdr:row>97</xdr:row>
      <xdr:rowOff>95250</xdr:rowOff>
    </xdr:to>
    <xdr:graphicFrame macro="">
      <xdr:nvGraphicFramePr>
        <xdr:cNvPr id="74" name="Chart 73">
          <a:extLst>
            <a:ext uri="{FF2B5EF4-FFF2-40B4-BE49-F238E27FC236}">
              <a16:creationId xmlns:a16="http://schemas.microsoft.com/office/drawing/2014/main" id="{83110A3D-19F0-428F-8173-92E3AF126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197</xdr:col>
      <xdr:colOff>1081087</xdr:colOff>
      <xdr:row>83</xdr:row>
      <xdr:rowOff>19050</xdr:rowOff>
    </xdr:from>
    <xdr:to>
      <xdr:col>202</xdr:col>
      <xdr:colOff>204787</xdr:colOff>
      <xdr:row>100</xdr:row>
      <xdr:rowOff>9525</xdr:rowOff>
    </xdr:to>
    <xdr:graphicFrame macro="">
      <xdr:nvGraphicFramePr>
        <xdr:cNvPr id="79" name="Chart 78">
          <a:extLst>
            <a:ext uri="{FF2B5EF4-FFF2-40B4-BE49-F238E27FC236}">
              <a16:creationId xmlns:a16="http://schemas.microsoft.com/office/drawing/2014/main" id="{812FB395-D960-4E5D-AF17-176772D14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340</xdr:col>
      <xdr:colOff>323850</xdr:colOff>
      <xdr:row>1</xdr:row>
      <xdr:rowOff>180975</xdr:rowOff>
    </xdr:from>
    <xdr:to>
      <xdr:col>355</xdr:col>
      <xdr:colOff>114306</xdr:colOff>
      <xdr:row>33</xdr:row>
      <xdr:rowOff>28575</xdr:rowOff>
    </xdr:to>
    <xdr:graphicFrame macro="">
      <xdr:nvGraphicFramePr>
        <xdr:cNvPr id="69" name="Chart 68">
          <a:extLst>
            <a:ext uri="{FF2B5EF4-FFF2-40B4-BE49-F238E27FC236}">
              <a16:creationId xmlns:a16="http://schemas.microsoft.com/office/drawing/2014/main" id="{69E29B48-4237-4927-8E5B-11255B5F2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59</xdr:col>
      <xdr:colOff>219075</xdr:colOff>
      <xdr:row>49</xdr:row>
      <xdr:rowOff>161925</xdr:rowOff>
    </xdr:from>
    <xdr:to>
      <xdr:col>62</xdr:col>
      <xdr:colOff>1333500</xdr:colOff>
      <xdr:row>66</xdr:row>
      <xdr:rowOff>152400</xdr:rowOff>
    </xdr:to>
    <xdr:graphicFrame macro="">
      <xdr:nvGraphicFramePr>
        <xdr:cNvPr id="2" name="Chart 1">
          <a:extLst>
            <a:ext uri="{FF2B5EF4-FFF2-40B4-BE49-F238E27FC236}">
              <a16:creationId xmlns:a16="http://schemas.microsoft.com/office/drawing/2014/main" id="{B2FB8202-26EF-4DFA-B04A-22C30F6CD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752475</xdr:colOff>
      <xdr:row>50</xdr:row>
      <xdr:rowOff>76200</xdr:rowOff>
    </xdr:from>
    <xdr:to>
      <xdr:col>58</xdr:col>
      <xdr:colOff>495300</xdr:colOff>
      <xdr:row>67</xdr:row>
      <xdr:rowOff>66675</xdr:rowOff>
    </xdr:to>
    <xdr:graphicFrame macro="">
      <xdr:nvGraphicFramePr>
        <xdr:cNvPr id="3" name="Chart 2">
          <a:extLst>
            <a:ext uri="{FF2B5EF4-FFF2-40B4-BE49-F238E27FC236}">
              <a16:creationId xmlns:a16="http://schemas.microsoft.com/office/drawing/2014/main" id="{338CFDCA-914F-4062-86DC-840DF701C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66</xdr:col>
      <xdr:colOff>600075</xdr:colOff>
      <xdr:row>51</xdr:row>
      <xdr:rowOff>104775</xdr:rowOff>
    </xdr:from>
    <xdr:to>
      <xdr:col>75</xdr:col>
      <xdr:colOff>485775</xdr:colOff>
      <xdr:row>68</xdr:row>
      <xdr:rowOff>95250</xdr:rowOff>
    </xdr:to>
    <xdr:graphicFrame macro="">
      <xdr:nvGraphicFramePr>
        <xdr:cNvPr id="4" name="Chart 3">
          <a:extLst>
            <a:ext uri="{FF2B5EF4-FFF2-40B4-BE49-F238E27FC236}">
              <a16:creationId xmlns:a16="http://schemas.microsoft.com/office/drawing/2014/main" id="{33ED1996-316E-4FC6-B917-56F1E824F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76</xdr:col>
      <xdr:colOff>0</xdr:colOff>
      <xdr:row>51</xdr:row>
      <xdr:rowOff>114300</xdr:rowOff>
    </xdr:from>
    <xdr:to>
      <xdr:col>82</xdr:col>
      <xdr:colOff>171450</xdr:colOff>
      <xdr:row>68</xdr:row>
      <xdr:rowOff>104775</xdr:rowOff>
    </xdr:to>
    <xdr:graphicFrame macro="">
      <xdr:nvGraphicFramePr>
        <xdr:cNvPr id="5" name="Chart 4">
          <a:extLst>
            <a:ext uri="{FF2B5EF4-FFF2-40B4-BE49-F238E27FC236}">
              <a16:creationId xmlns:a16="http://schemas.microsoft.com/office/drawing/2014/main" id="{419E8B0E-F058-4710-976D-377F5F202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69</xdr:col>
      <xdr:colOff>0</xdr:colOff>
      <xdr:row>68</xdr:row>
      <xdr:rowOff>152400</xdr:rowOff>
    </xdr:from>
    <xdr:to>
      <xdr:col>75</xdr:col>
      <xdr:colOff>495300</xdr:colOff>
      <xdr:row>85</xdr:row>
      <xdr:rowOff>142875</xdr:rowOff>
    </xdr:to>
    <xdr:graphicFrame macro="">
      <xdr:nvGraphicFramePr>
        <xdr:cNvPr id="6" name="Chart 5">
          <a:extLst>
            <a:ext uri="{FF2B5EF4-FFF2-40B4-BE49-F238E27FC236}">
              <a16:creationId xmlns:a16="http://schemas.microsoft.com/office/drawing/2014/main" id="{C06D1447-C477-406B-8386-E9585AA91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76</xdr:col>
      <xdr:colOff>0</xdr:colOff>
      <xdr:row>69</xdr:row>
      <xdr:rowOff>9525</xdr:rowOff>
    </xdr:from>
    <xdr:to>
      <xdr:col>82</xdr:col>
      <xdr:colOff>171450</xdr:colOff>
      <xdr:row>86</xdr:row>
      <xdr:rowOff>0</xdr:rowOff>
    </xdr:to>
    <xdr:graphicFrame macro="">
      <xdr:nvGraphicFramePr>
        <xdr:cNvPr id="7" name="Chart 6">
          <a:extLst>
            <a:ext uri="{FF2B5EF4-FFF2-40B4-BE49-F238E27FC236}">
              <a16:creationId xmlns:a16="http://schemas.microsoft.com/office/drawing/2014/main" id="{D20DCD52-A71A-41C6-8DD4-71C4997FA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51</xdr:col>
      <xdr:colOff>400050</xdr:colOff>
      <xdr:row>68</xdr:row>
      <xdr:rowOff>19050</xdr:rowOff>
    </xdr:from>
    <xdr:to>
      <xdr:col>70</xdr:col>
      <xdr:colOff>381000</xdr:colOff>
      <xdr:row>84</xdr:row>
      <xdr:rowOff>161925</xdr:rowOff>
    </xdr:to>
    <xdr:graphicFrame macro="">
      <xdr:nvGraphicFramePr>
        <xdr:cNvPr id="8" name="Chart 7">
          <a:extLst>
            <a:ext uri="{FF2B5EF4-FFF2-40B4-BE49-F238E27FC236}">
              <a16:creationId xmlns:a16="http://schemas.microsoft.com/office/drawing/2014/main" id="{102E813A-D35B-4469-9453-89702CB66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136</xdr:col>
      <xdr:colOff>495300</xdr:colOff>
      <xdr:row>49</xdr:row>
      <xdr:rowOff>57150</xdr:rowOff>
    </xdr:from>
    <xdr:to>
      <xdr:col>144</xdr:col>
      <xdr:colOff>123825</xdr:colOff>
      <xdr:row>66</xdr:row>
      <xdr:rowOff>47625</xdr:rowOff>
    </xdr:to>
    <xdr:graphicFrame macro="">
      <xdr:nvGraphicFramePr>
        <xdr:cNvPr id="9" name="Chart 8">
          <a:extLst>
            <a:ext uri="{FF2B5EF4-FFF2-40B4-BE49-F238E27FC236}">
              <a16:creationId xmlns:a16="http://schemas.microsoft.com/office/drawing/2014/main" id="{6BF54A30-5499-425B-9893-D0B3EEBA1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144</xdr:col>
      <xdr:colOff>228600</xdr:colOff>
      <xdr:row>49</xdr:row>
      <xdr:rowOff>66675</xdr:rowOff>
    </xdr:from>
    <xdr:to>
      <xdr:col>151</xdr:col>
      <xdr:colOff>533400</xdr:colOff>
      <xdr:row>66</xdr:row>
      <xdr:rowOff>57150</xdr:rowOff>
    </xdr:to>
    <xdr:graphicFrame macro="">
      <xdr:nvGraphicFramePr>
        <xdr:cNvPr id="10" name="Chart 9">
          <a:extLst>
            <a:ext uri="{FF2B5EF4-FFF2-40B4-BE49-F238E27FC236}">
              <a16:creationId xmlns:a16="http://schemas.microsoft.com/office/drawing/2014/main" id="{C19433FF-5086-45E1-91C3-156CD943E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152</xdr:col>
      <xdr:colOff>0</xdr:colOff>
      <xdr:row>49</xdr:row>
      <xdr:rowOff>85725</xdr:rowOff>
    </xdr:from>
    <xdr:to>
      <xdr:col>177</xdr:col>
      <xdr:colOff>238125</xdr:colOff>
      <xdr:row>66</xdr:row>
      <xdr:rowOff>76200</xdr:rowOff>
    </xdr:to>
    <xdr:graphicFrame macro="">
      <xdr:nvGraphicFramePr>
        <xdr:cNvPr id="11" name="Chart 10">
          <a:extLst>
            <a:ext uri="{FF2B5EF4-FFF2-40B4-BE49-F238E27FC236}">
              <a16:creationId xmlns:a16="http://schemas.microsoft.com/office/drawing/2014/main" id="{4F298DA0-431B-4A89-AE45-964E8BFAC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177</xdr:col>
      <xdr:colOff>523875</xdr:colOff>
      <xdr:row>49</xdr:row>
      <xdr:rowOff>85725</xdr:rowOff>
    </xdr:from>
    <xdr:to>
      <xdr:col>185</xdr:col>
      <xdr:colOff>219075</xdr:colOff>
      <xdr:row>66</xdr:row>
      <xdr:rowOff>76200</xdr:rowOff>
    </xdr:to>
    <xdr:graphicFrame macro="">
      <xdr:nvGraphicFramePr>
        <xdr:cNvPr id="12" name="Chart 11">
          <a:extLst>
            <a:ext uri="{FF2B5EF4-FFF2-40B4-BE49-F238E27FC236}">
              <a16:creationId xmlns:a16="http://schemas.microsoft.com/office/drawing/2014/main" id="{84B3FCCD-049B-4BA2-A4BA-90CFAE958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185</xdr:col>
      <xdr:colOff>304800</xdr:colOff>
      <xdr:row>49</xdr:row>
      <xdr:rowOff>95250</xdr:rowOff>
    </xdr:from>
    <xdr:to>
      <xdr:col>240</xdr:col>
      <xdr:colOff>0</xdr:colOff>
      <xdr:row>66</xdr:row>
      <xdr:rowOff>85725</xdr:rowOff>
    </xdr:to>
    <xdr:graphicFrame macro="">
      <xdr:nvGraphicFramePr>
        <xdr:cNvPr id="13" name="Chart 12">
          <a:extLst>
            <a:ext uri="{FF2B5EF4-FFF2-40B4-BE49-F238E27FC236}">
              <a16:creationId xmlns:a16="http://schemas.microsoft.com/office/drawing/2014/main" id="{DB2B2442-DF8F-4315-8F9B-02EC3FCC3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138</xdr:col>
      <xdr:colOff>514350</xdr:colOff>
      <xdr:row>66</xdr:row>
      <xdr:rowOff>133350</xdr:rowOff>
    </xdr:from>
    <xdr:to>
      <xdr:col>146</xdr:col>
      <xdr:colOff>209550</xdr:colOff>
      <xdr:row>83</xdr:row>
      <xdr:rowOff>123825</xdr:rowOff>
    </xdr:to>
    <xdr:graphicFrame macro="">
      <xdr:nvGraphicFramePr>
        <xdr:cNvPr id="14" name="Chart 13">
          <a:extLst>
            <a:ext uri="{FF2B5EF4-FFF2-40B4-BE49-F238E27FC236}">
              <a16:creationId xmlns:a16="http://schemas.microsoft.com/office/drawing/2014/main" id="{67CDCDE3-EAD7-4034-A13E-2EA5A2C62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146</xdr:col>
      <xdr:colOff>610235</xdr:colOff>
      <xdr:row>66</xdr:row>
      <xdr:rowOff>149860</xdr:rowOff>
    </xdr:from>
    <xdr:to>
      <xdr:col>153</xdr:col>
      <xdr:colOff>813435</xdr:colOff>
      <xdr:row>82</xdr:row>
      <xdr:rowOff>124460</xdr:rowOff>
    </xdr:to>
    <xdr:graphicFrame macro="">
      <xdr:nvGraphicFramePr>
        <xdr:cNvPr id="15" name="Chart 14">
          <a:extLst>
            <a:ext uri="{FF2B5EF4-FFF2-40B4-BE49-F238E27FC236}">
              <a16:creationId xmlns:a16="http://schemas.microsoft.com/office/drawing/2014/main" id="{EBBDC956-169E-4CE4-946A-0E94225EC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177</xdr:col>
      <xdr:colOff>457200</xdr:colOff>
      <xdr:row>67</xdr:row>
      <xdr:rowOff>47625</xdr:rowOff>
    </xdr:from>
    <xdr:to>
      <xdr:col>185</xdr:col>
      <xdr:colOff>152400</xdr:colOff>
      <xdr:row>84</xdr:row>
      <xdr:rowOff>47625</xdr:rowOff>
    </xdr:to>
    <xdr:graphicFrame macro="">
      <xdr:nvGraphicFramePr>
        <xdr:cNvPr id="16" name="Chart 15">
          <a:extLst>
            <a:ext uri="{FF2B5EF4-FFF2-40B4-BE49-F238E27FC236}">
              <a16:creationId xmlns:a16="http://schemas.microsoft.com/office/drawing/2014/main" id="{963F9144-6475-40D0-B09A-6E8DF74F1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247</xdr:col>
      <xdr:colOff>171450</xdr:colOff>
      <xdr:row>49</xdr:row>
      <xdr:rowOff>152400</xdr:rowOff>
    </xdr:from>
    <xdr:to>
      <xdr:col>254</xdr:col>
      <xdr:colOff>476250</xdr:colOff>
      <xdr:row>66</xdr:row>
      <xdr:rowOff>142875</xdr:rowOff>
    </xdr:to>
    <xdr:graphicFrame macro="">
      <xdr:nvGraphicFramePr>
        <xdr:cNvPr id="17" name="Chart 16">
          <a:extLst>
            <a:ext uri="{FF2B5EF4-FFF2-40B4-BE49-F238E27FC236}">
              <a16:creationId xmlns:a16="http://schemas.microsoft.com/office/drawing/2014/main" id="{E10B6A6E-F01C-4595-89BE-CC2F89E33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255</xdr:col>
      <xdr:colOff>0</xdr:colOff>
      <xdr:row>50</xdr:row>
      <xdr:rowOff>0</xdr:rowOff>
    </xdr:from>
    <xdr:to>
      <xdr:col>280</xdr:col>
      <xdr:colOff>238125</xdr:colOff>
      <xdr:row>66</xdr:row>
      <xdr:rowOff>152400</xdr:rowOff>
    </xdr:to>
    <xdr:graphicFrame macro="">
      <xdr:nvGraphicFramePr>
        <xdr:cNvPr id="18" name="Chart 17">
          <a:extLst>
            <a:ext uri="{FF2B5EF4-FFF2-40B4-BE49-F238E27FC236}">
              <a16:creationId xmlns:a16="http://schemas.microsoft.com/office/drawing/2014/main" id="{579A8C51-421D-4B14-81E5-700CA0C77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280</xdr:col>
      <xdr:colOff>428625</xdr:colOff>
      <xdr:row>50</xdr:row>
      <xdr:rowOff>9525</xdr:rowOff>
    </xdr:from>
    <xdr:to>
      <xdr:col>288</xdr:col>
      <xdr:colOff>123825</xdr:colOff>
      <xdr:row>67</xdr:row>
      <xdr:rowOff>0</xdr:rowOff>
    </xdr:to>
    <xdr:graphicFrame macro="">
      <xdr:nvGraphicFramePr>
        <xdr:cNvPr id="19" name="Chart 18">
          <a:extLst>
            <a:ext uri="{FF2B5EF4-FFF2-40B4-BE49-F238E27FC236}">
              <a16:creationId xmlns:a16="http://schemas.microsoft.com/office/drawing/2014/main" id="{0BF8ED1F-8798-4734-B855-F1AC1DA27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288</xdr:col>
      <xdr:colOff>238125</xdr:colOff>
      <xdr:row>50</xdr:row>
      <xdr:rowOff>28575</xdr:rowOff>
    </xdr:from>
    <xdr:to>
      <xdr:col>342</xdr:col>
      <xdr:colOff>542925</xdr:colOff>
      <xdr:row>67</xdr:row>
      <xdr:rowOff>19050</xdr:rowOff>
    </xdr:to>
    <xdr:graphicFrame macro="">
      <xdr:nvGraphicFramePr>
        <xdr:cNvPr id="20" name="Chart 19">
          <a:extLst>
            <a:ext uri="{FF2B5EF4-FFF2-40B4-BE49-F238E27FC236}">
              <a16:creationId xmlns:a16="http://schemas.microsoft.com/office/drawing/2014/main" id="{9FECFF86-0714-4AB7-BCD8-C06D3222B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247</xdr:col>
      <xdr:colOff>180975</xdr:colOff>
      <xdr:row>68</xdr:row>
      <xdr:rowOff>0</xdr:rowOff>
    </xdr:from>
    <xdr:to>
      <xdr:col>254</xdr:col>
      <xdr:colOff>485775</xdr:colOff>
      <xdr:row>84</xdr:row>
      <xdr:rowOff>152400</xdr:rowOff>
    </xdr:to>
    <xdr:graphicFrame macro="">
      <xdr:nvGraphicFramePr>
        <xdr:cNvPr id="21" name="Chart 20">
          <a:extLst>
            <a:ext uri="{FF2B5EF4-FFF2-40B4-BE49-F238E27FC236}">
              <a16:creationId xmlns:a16="http://schemas.microsoft.com/office/drawing/2014/main" id="{8B4F1CCB-0F07-44D4-ADFC-1841CB0C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255</xdr:col>
      <xdr:colOff>116205</xdr:colOff>
      <xdr:row>68</xdr:row>
      <xdr:rowOff>17145</xdr:rowOff>
    </xdr:from>
    <xdr:to>
      <xdr:col>280</xdr:col>
      <xdr:colOff>354330</xdr:colOff>
      <xdr:row>84</xdr:row>
      <xdr:rowOff>47625</xdr:rowOff>
    </xdr:to>
    <xdr:graphicFrame macro="">
      <xdr:nvGraphicFramePr>
        <xdr:cNvPr id="22" name="Chart 21">
          <a:extLst>
            <a:ext uri="{FF2B5EF4-FFF2-40B4-BE49-F238E27FC236}">
              <a16:creationId xmlns:a16="http://schemas.microsoft.com/office/drawing/2014/main" id="{414B7BF8-20F2-4BF8-8988-509960062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342</xdr:col>
      <xdr:colOff>476250</xdr:colOff>
      <xdr:row>48</xdr:row>
      <xdr:rowOff>114300</xdr:rowOff>
    </xdr:from>
    <xdr:to>
      <xdr:col>350</xdr:col>
      <xdr:colOff>104775</xdr:colOff>
      <xdr:row>65</xdr:row>
      <xdr:rowOff>104775</xdr:rowOff>
    </xdr:to>
    <xdr:graphicFrame macro="">
      <xdr:nvGraphicFramePr>
        <xdr:cNvPr id="23" name="Chart 22">
          <a:extLst>
            <a:ext uri="{FF2B5EF4-FFF2-40B4-BE49-F238E27FC236}">
              <a16:creationId xmlns:a16="http://schemas.microsoft.com/office/drawing/2014/main" id="{06954CC0-A4ED-4F4D-9D0E-B4EC14977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350</xdr:col>
      <xdr:colOff>152400</xdr:colOff>
      <xdr:row>49</xdr:row>
      <xdr:rowOff>76200</xdr:rowOff>
    </xdr:from>
    <xdr:to>
      <xdr:col>357</xdr:col>
      <xdr:colOff>457200</xdr:colOff>
      <xdr:row>66</xdr:row>
      <xdr:rowOff>66675</xdr:rowOff>
    </xdr:to>
    <xdr:graphicFrame macro="">
      <xdr:nvGraphicFramePr>
        <xdr:cNvPr id="24" name="Chart 23">
          <a:extLst>
            <a:ext uri="{FF2B5EF4-FFF2-40B4-BE49-F238E27FC236}">
              <a16:creationId xmlns:a16="http://schemas.microsoft.com/office/drawing/2014/main" id="{A5481194-C526-42D8-882B-10D767CB7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357</xdr:col>
      <xdr:colOff>598170</xdr:colOff>
      <xdr:row>49</xdr:row>
      <xdr:rowOff>9525</xdr:rowOff>
    </xdr:from>
    <xdr:to>
      <xdr:col>383</xdr:col>
      <xdr:colOff>226695</xdr:colOff>
      <xdr:row>66</xdr:row>
      <xdr:rowOff>0</xdr:rowOff>
    </xdr:to>
    <xdr:graphicFrame macro="">
      <xdr:nvGraphicFramePr>
        <xdr:cNvPr id="25" name="Chart 24">
          <a:extLst>
            <a:ext uri="{FF2B5EF4-FFF2-40B4-BE49-F238E27FC236}">
              <a16:creationId xmlns:a16="http://schemas.microsoft.com/office/drawing/2014/main" id="{6BB7E548-D3C1-4C93-AE44-2654A8B32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383</xdr:col>
      <xdr:colOff>409575</xdr:colOff>
      <xdr:row>50</xdr:row>
      <xdr:rowOff>104775</xdr:rowOff>
    </xdr:from>
    <xdr:to>
      <xdr:col>391</xdr:col>
      <xdr:colOff>104775</xdr:colOff>
      <xdr:row>67</xdr:row>
      <xdr:rowOff>95250</xdr:rowOff>
    </xdr:to>
    <xdr:graphicFrame macro="">
      <xdr:nvGraphicFramePr>
        <xdr:cNvPr id="26" name="Chart 25">
          <a:extLst>
            <a:ext uri="{FF2B5EF4-FFF2-40B4-BE49-F238E27FC236}">
              <a16:creationId xmlns:a16="http://schemas.microsoft.com/office/drawing/2014/main" id="{4900A5B7-3509-4011-9A8D-9CB31F685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391</xdr:col>
      <xdr:colOff>268605</xdr:colOff>
      <xdr:row>50</xdr:row>
      <xdr:rowOff>20955</xdr:rowOff>
    </xdr:from>
    <xdr:to>
      <xdr:col>420</xdr:col>
      <xdr:colOff>70485</xdr:colOff>
      <xdr:row>67</xdr:row>
      <xdr:rowOff>11430</xdr:rowOff>
    </xdr:to>
    <xdr:graphicFrame macro="">
      <xdr:nvGraphicFramePr>
        <xdr:cNvPr id="27" name="Chart 26">
          <a:extLst>
            <a:ext uri="{FF2B5EF4-FFF2-40B4-BE49-F238E27FC236}">
              <a16:creationId xmlns:a16="http://schemas.microsoft.com/office/drawing/2014/main" id="{CFDB84C2-CE2C-419C-BCA9-269277B25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350</xdr:col>
      <xdr:colOff>133350</xdr:colOff>
      <xdr:row>67</xdr:row>
      <xdr:rowOff>19050</xdr:rowOff>
    </xdr:from>
    <xdr:to>
      <xdr:col>357</xdr:col>
      <xdr:colOff>438150</xdr:colOff>
      <xdr:row>84</xdr:row>
      <xdr:rowOff>9525</xdr:rowOff>
    </xdr:to>
    <xdr:graphicFrame macro="">
      <xdr:nvGraphicFramePr>
        <xdr:cNvPr id="28" name="Chart 27">
          <a:extLst>
            <a:ext uri="{FF2B5EF4-FFF2-40B4-BE49-F238E27FC236}">
              <a16:creationId xmlns:a16="http://schemas.microsoft.com/office/drawing/2014/main" id="{F152E0BA-534E-45D5-9D55-4567B7228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358</xdr:col>
      <xdr:colOff>24765</xdr:colOff>
      <xdr:row>64</xdr:row>
      <xdr:rowOff>9525</xdr:rowOff>
    </xdr:from>
    <xdr:to>
      <xdr:col>383</xdr:col>
      <xdr:colOff>245745</xdr:colOff>
      <xdr:row>80</xdr:row>
      <xdr:rowOff>40005</xdr:rowOff>
    </xdr:to>
    <xdr:graphicFrame macro="">
      <xdr:nvGraphicFramePr>
        <xdr:cNvPr id="29" name="Chart 28">
          <a:extLst>
            <a:ext uri="{FF2B5EF4-FFF2-40B4-BE49-F238E27FC236}">
              <a16:creationId xmlns:a16="http://schemas.microsoft.com/office/drawing/2014/main" id="{1B86B09C-5DBD-4385-B28C-5C3FB0B5B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211</xdr:col>
      <xdr:colOff>1221740</xdr:colOff>
      <xdr:row>48</xdr:row>
      <xdr:rowOff>104140</xdr:rowOff>
    </xdr:from>
    <xdr:to>
      <xdr:col>214</xdr:col>
      <xdr:colOff>1069340</xdr:colOff>
      <xdr:row>64</xdr:row>
      <xdr:rowOff>137160</xdr:rowOff>
    </xdr:to>
    <xdr:graphicFrame macro="">
      <xdr:nvGraphicFramePr>
        <xdr:cNvPr id="30" name="Chart 29">
          <a:extLst>
            <a:ext uri="{FF2B5EF4-FFF2-40B4-BE49-F238E27FC236}">
              <a16:creationId xmlns:a16="http://schemas.microsoft.com/office/drawing/2014/main" id="{F447C4C2-5BEB-4B83-BECD-B76F85668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447</xdr:col>
      <xdr:colOff>1309687</xdr:colOff>
      <xdr:row>49</xdr:row>
      <xdr:rowOff>47625</xdr:rowOff>
    </xdr:from>
    <xdr:to>
      <xdr:col>451</xdr:col>
      <xdr:colOff>1109662</xdr:colOff>
      <xdr:row>66</xdr:row>
      <xdr:rowOff>38100</xdr:rowOff>
    </xdr:to>
    <xdr:graphicFrame macro="">
      <xdr:nvGraphicFramePr>
        <xdr:cNvPr id="31" name="Chart 30">
          <a:extLst>
            <a:ext uri="{FF2B5EF4-FFF2-40B4-BE49-F238E27FC236}">
              <a16:creationId xmlns:a16="http://schemas.microsoft.com/office/drawing/2014/main" id="{2EB198B4-0192-4E4B-9A0A-B71EE27D5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451</xdr:col>
      <xdr:colOff>1195387</xdr:colOff>
      <xdr:row>49</xdr:row>
      <xdr:rowOff>28575</xdr:rowOff>
    </xdr:from>
    <xdr:to>
      <xdr:col>456</xdr:col>
      <xdr:colOff>557212</xdr:colOff>
      <xdr:row>66</xdr:row>
      <xdr:rowOff>19050</xdr:rowOff>
    </xdr:to>
    <xdr:graphicFrame macro="">
      <xdr:nvGraphicFramePr>
        <xdr:cNvPr id="32" name="Chart 31">
          <a:extLst>
            <a:ext uri="{FF2B5EF4-FFF2-40B4-BE49-F238E27FC236}">
              <a16:creationId xmlns:a16="http://schemas.microsoft.com/office/drawing/2014/main" id="{7260E47A-A9E9-4034-B614-D77949870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456</xdr:col>
      <xdr:colOff>757237</xdr:colOff>
      <xdr:row>49</xdr:row>
      <xdr:rowOff>28575</xdr:rowOff>
    </xdr:from>
    <xdr:to>
      <xdr:col>459</xdr:col>
      <xdr:colOff>1114425</xdr:colOff>
      <xdr:row>66</xdr:row>
      <xdr:rowOff>19050</xdr:rowOff>
    </xdr:to>
    <xdr:graphicFrame macro="">
      <xdr:nvGraphicFramePr>
        <xdr:cNvPr id="33" name="Chart 32">
          <a:extLst>
            <a:ext uri="{FF2B5EF4-FFF2-40B4-BE49-F238E27FC236}">
              <a16:creationId xmlns:a16="http://schemas.microsoft.com/office/drawing/2014/main" id="{BDABD3FA-9E07-4414-A10D-7A363BE58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459</xdr:col>
      <xdr:colOff>1204912</xdr:colOff>
      <xdr:row>49</xdr:row>
      <xdr:rowOff>28575</xdr:rowOff>
    </xdr:from>
    <xdr:to>
      <xdr:col>464</xdr:col>
      <xdr:colOff>80962</xdr:colOff>
      <xdr:row>66</xdr:row>
      <xdr:rowOff>19050</xdr:rowOff>
    </xdr:to>
    <xdr:graphicFrame macro="">
      <xdr:nvGraphicFramePr>
        <xdr:cNvPr id="34" name="Chart 33">
          <a:extLst>
            <a:ext uri="{FF2B5EF4-FFF2-40B4-BE49-F238E27FC236}">
              <a16:creationId xmlns:a16="http://schemas.microsoft.com/office/drawing/2014/main" id="{B9D0D66B-12BC-4F87-BFE8-32D987ED1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479</xdr:col>
      <xdr:colOff>414337</xdr:colOff>
      <xdr:row>49</xdr:row>
      <xdr:rowOff>57150</xdr:rowOff>
    </xdr:from>
    <xdr:to>
      <xdr:col>485</xdr:col>
      <xdr:colOff>395287</xdr:colOff>
      <xdr:row>66</xdr:row>
      <xdr:rowOff>47625</xdr:rowOff>
    </xdr:to>
    <xdr:graphicFrame macro="">
      <xdr:nvGraphicFramePr>
        <xdr:cNvPr id="35" name="Chart 34">
          <a:extLst>
            <a:ext uri="{FF2B5EF4-FFF2-40B4-BE49-F238E27FC236}">
              <a16:creationId xmlns:a16="http://schemas.microsoft.com/office/drawing/2014/main" id="{D41A11B0-56DB-4065-81B9-E46782AB8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472</xdr:col>
      <xdr:colOff>1400175</xdr:colOff>
      <xdr:row>49</xdr:row>
      <xdr:rowOff>57150</xdr:rowOff>
    </xdr:from>
    <xdr:to>
      <xdr:col>479</xdr:col>
      <xdr:colOff>247650</xdr:colOff>
      <xdr:row>66</xdr:row>
      <xdr:rowOff>47625</xdr:rowOff>
    </xdr:to>
    <xdr:graphicFrame macro="">
      <xdr:nvGraphicFramePr>
        <xdr:cNvPr id="36" name="Chart 35">
          <a:extLst>
            <a:ext uri="{FF2B5EF4-FFF2-40B4-BE49-F238E27FC236}">
              <a16:creationId xmlns:a16="http://schemas.microsoft.com/office/drawing/2014/main" id="{5B084631-5169-4CDE-9326-87F6CAFC5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485</xdr:col>
      <xdr:colOff>604837</xdr:colOff>
      <xdr:row>49</xdr:row>
      <xdr:rowOff>47625</xdr:rowOff>
    </xdr:from>
    <xdr:to>
      <xdr:col>493</xdr:col>
      <xdr:colOff>61912</xdr:colOff>
      <xdr:row>66</xdr:row>
      <xdr:rowOff>38100</xdr:rowOff>
    </xdr:to>
    <xdr:graphicFrame macro="">
      <xdr:nvGraphicFramePr>
        <xdr:cNvPr id="37" name="Chart 36">
          <a:extLst>
            <a:ext uri="{FF2B5EF4-FFF2-40B4-BE49-F238E27FC236}">
              <a16:creationId xmlns:a16="http://schemas.microsoft.com/office/drawing/2014/main" id="{C37FB439-94FD-4140-8803-DC24B5374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479</xdr:col>
      <xdr:colOff>433387</xdr:colOff>
      <xdr:row>66</xdr:row>
      <xdr:rowOff>104775</xdr:rowOff>
    </xdr:from>
    <xdr:to>
      <xdr:col>485</xdr:col>
      <xdr:colOff>414337</xdr:colOff>
      <xdr:row>83</xdr:row>
      <xdr:rowOff>95250</xdr:rowOff>
    </xdr:to>
    <xdr:graphicFrame macro="">
      <xdr:nvGraphicFramePr>
        <xdr:cNvPr id="38" name="Chart 37">
          <a:extLst>
            <a:ext uri="{FF2B5EF4-FFF2-40B4-BE49-F238E27FC236}">
              <a16:creationId xmlns:a16="http://schemas.microsoft.com/office/drawing/2014/main" id="{B77F52C0-9F5A-4BE2-A466-CF94863FC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499</xdr:col>
      <xdr:colOff>1042987</xdr:colOff>
      <xdr:row>49</xdr:row>
      <xdr:rowOff>38100</xdr:rowOff>
    </xdr:from>
    <xdr:to>
      <xdr:col>503</xdr:col>
      <xdr:colOff>1204912</xdr:colOff>
      <xdr:row>66</xdr:row>
      <xdr:rowOff>28575</xdr:rowOff>
    </xdr:to>
    <xdr:graphicFrame macro="">
      <xdr:nvGraphicFramePr>
        <xdr:cNvPr id="39" name="Chart 38">
          <a:extLst>
            <a:ext uri="{FF2B5EF4-FFF2-40B4-BE49-F238E27FC236}">
              <a16:creationId xmlns:a16="http://schemas.microsoft.com/office/drawing/2014/main" id="{2C56CE93-E5F2-42E1-9368-2EB8DCE18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503</xdr:col>
      <xdr:colOff>1347787</xdr:colOff>
      <xdr:row>49</xdr:row>
      <xdr:rowOff>57150</xdr:rowOff>
    </xdr:from>
    <xdr:to>
      <xdr:col>507</xdr:col>
      <xdr:colOff>2024062</xdr:colOff>
      <xdr:row>66</xdr:row>
      <xdr:rowOff>47625</xdr:rowOff>
    </xdr:to>
    <xdr:graphicFrame macro="">
      <xdr:nvGraphicFramePr>
        <xdr:cNvPr id="40" name="Chart 39">
          <a:extLst>
            <a:ext uri="{FF2B5EF4-FFF2-40B4-BE49-F238E27FC236}">
              <a16:creationId xmlns:a16="http://schemas.microsoft.com/office/drawing/2014/main" id="{E7A33B3C-67B0-4538-AEB2-9CCA88D5A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508</xdr:col>
      <xdr:colOff>52387</xdr:colOff>
      <xdr:row>49</xdr:row>
      <xdr:rowOff>66675</xdr:rowOff>
    </xdr:from>
    <xdr:to>
      <xdr:col>511</xdr:col>
      <xdr:colOff>871537</xdr:colOff>
      <xdr:row>66</xdr:row>
      <xdr:rowOff>57150</xdr:rowOff>
    </xdr:to>
    <xdr:graphicFrame macro="">
      <xdr:nvGraphicFramePr>
        <xdr:cNvPr id="41" name="Chart 40">
          <a:extLst>
            <a:ext uri="{FF2B5EF4-FFF2-40B4-BE49-F238E27FC236}">
              <a16:creationId xmlns:a16="http://schemas.microsoft.com/office/drawing/2014/main" id="{5C1373DE-18F2-4955-9C0C-F8A447EC9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511</xdr:col>
      <xdr:colOff>1081087</xdr:colOff>
      <xdr:row>49</xdr:row>
      <xdr:rowOff>95250</xdr:rowOff>
    </xdr:from>
    <xdr:to>
      <xdr:col>515</xdr:col>
      <xdr:colOff>528637</xdr:colOff>
      <xdr:row>66</xdr:row>
      <xdr:rowOff>85725</xdr:rowOff>
    </xdr:to>
    <xdr:graphicFrame macro="">
      <xdr:nvGraphicFramePr>
        <xdr:cNvPr id="42" name="Chart 41">
          <a:extLst>
            <a:ext uri="{FF2B5EF4-FFF2-40B4-BE49-F238E27FC236}">
              <a16:creationId xmlns:a16="http://schemas.microsoft.com/office/drawing/2014/main" id="{17779D55-2A42-4D8F-A635-170152323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524</xdr:col>
      <xdr:colOff>338137</xdr:colOff>
      <xdr:row>49</xdr:row>
      <xdr:rowOff>66675</xdr:rowOff>
    </xdr:from>
    <xdr:to>
      <xdr:col>532</xdr:col>
      <xdr:colOff>352425</xdr:colOff>
      <xdr:row>66</xdr:row>
      <xdr:rowOff>57150</xdr:rowOff>
    </xdr:to>
    <xdr:graphicFrame macro="">
      <xdr:nvGraphicFramePr>
        <xdr:cNvPr id="43" name="Chart 42">
          <a:extLst>
            <a:ext uri="{FF2B5EF4-FFF2-40B4-BE49-F238E27FC236}">
              <a16:creationId xmlns:a16="http://schemas.microsoft.com/office/drawing/2014/main" id="{DB921A30-FA11-487C-A7E8-0CD495854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533</xdr:col>
      <xdr:colOff>4762</xdr:colOff>
      <xdr:row>49</xdr:row>
      <xdr:rowOff>28575</xdr:rowOff>
    </xdr:from>
    <xdr:to>
      <xdr:col>540</xdr:col>
      <xdr:colOff>71437</xdr:colOff>
      <xdr:row>66</xdr:row>
      <xdr:rowOff>19050</xdr:rowOff>
    </xdr:to>
    <xdr:graphicFrame macro="">
      <xdr:nvGraphicFramePr>
        <xdr:cNvPr id="44" name="Chart 43">
          <a:extLst>
            <a:ext uri="{FF2B5EF4-FFF2-40B4-BE49-F238E27FC236}">
              <a16:creationId xmlns:a16="http://schemas.microsoft.com/office/drawing/2014/main" id="{62A3FBB2-F537-401E-A894-6B667DC88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540</xdr:col>
      <xdr:colOff>442912</xdr:colOff>
      <xdr:row>49</xdr:row>
      <xdr:rowOff>0</xdr:rowOff>
    </xdr:from>
    <xdr:to>
      <xdr:col>547</xdr:col>
      <xdr:colOff>509587</xdr:colOff>
      <xdr:row>65</xdr:row>
      <xdr:rowOff>152400</xdr:rowOff>
    </xdr:to>
    <xdr:graphicFrame macro="">
      <xdr:nvGraphicFramePr>
        <xdr:cNvPr id="45" name="Chart 44">
          <a:extLst>
            <a:ext uri="{FF2B5EF4-FFF2-40B4-BE49-F238E27FC236}">
              <a16:creationId xmlns:a16="http://schemas.microsoft.com/office/drawing/2014/main" id="{8E1DB357-AEDE-4253-86A8-A645F654E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548</xdr:col>
      <xdr:colOff>233362</xdr:colOff>
      <xdr:row>49</xdr:row>
      <xdr:rowOff>9525</xdr:rowOff>
    </xdr:from>
    <xdr:to>
      <xdr:col>555</xdr:col>
      <xdr:colOff>309562</xdr:colOff>
      <xdr:row>66</xdr:row>
      <xdr:rowOff>0</xdr:rowOff>
    </xdr:to>
    <xdr:graphicFrame macro="">
      <xdr:nvGraphicFramePr>
        <xdr:cNvPr id="46" name="Chart 45">
          <a:extLst>
            <a:ext uri="{FF2B5EF4-FFF2-40B4-BE49-F238E27FC236}">
              <a16:creationId xmlns:a16="http://schemas.microsoft.com/office/drawing/2014/main" id="{865BF557-EF0D-4AD0-BAFF-08FA943A8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560</xdr:col>
      <xdr:colOff>423862</xdr:colOff>
      <xdr:row>49</xdr:row>
      <xdr:rowOff>142875</xdr:rowOff>
    </xdr:from>
    <xdr:to>
      <xdr:col>567</xdr:col>
      <xdr:colOff>500062</xdr:colOff>
      <xdr:row>66</xdr:row>
      <xdr:rowOff>82550</xdr:rowOff>
    </xdr:to>
    <xdr:graphicFrame macro="">
      <xdr:nvGraphicFramePr>
        <xdr:cNvPr id="47" name="Chart 46">
          <a:extLst>
            <a:ext uri="{FF2B5EF4-FFF2-40B4-BE49-F238E27FC236}">
              <a16:creationId xmlns:a16="http://schemas.microsoft.com/office/drawing/2014/main" id="{C9E4D683-9C22-4047-9667-CE23BBF92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314</xdr:col>
      <xdr:colOff>206375</xdr:colOff>
      <xdr:row>77</xdr:row>
      <xdr:rowOff>146050</xdr:rowOff>
    </xdr:from>
    <xdr:to>
      <xdr:col>317</xdr:col>
      <xdr:colOff>206375</xdr:colOff>
      <xdr:row>94</xdr:row>
      <xdr:rowOff>98425</xdr:rowOff>
    </xdr:to>
    <xdr:graphicFrame macro="">
      <xdr:nvGraphicFramePr>
        <xdr:cNvPr id="48" name="Chart 47">
          <a:extLst>
            <a:ext uri="{FF2B5EF4-FFF2-40B4-BE49-F238E27FC236}">
              <a16:creationId xmlns:a16="http://schemas.microsoft.com/office/drawing/2014/main" id="{4268D049-1B95-4A97-A74E-E2D086F50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114</xdr:col>
      <xdr:colOff>941387</xdr:colOff>
      <xdr:row>52</xdr:row>
      <xdr:rowOff>6350</xdr:rowOff>
    </xdr:from>
    <xdr:to>
      <xdr:col>136</xdr:col>
      <xdr:colOff>93662</xdr:colOff>
      <xdr:row>68</xdr:row>
      <xdr:rowOff>111125</xdr:rowOff>
    </xdr:to>
    <xdr:graphicFrame macro="">
      <xdr:nvGraphicFramePr>
        <xdr:cNvPr id="49" name="Chart 48">
          <a:extLst>
            <a:ext uri="{FF2B5EF4-FFF2-40B4-BE49-F238E27FC236}">
              <a16:creationId xmlns:a16="http://schemas.microsoft.com/office/drawing/2014/main" id="{37AE3BFE-5BFD-4BA2-9CCA-41933689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113</xdr:col>
      <xdr:colOff>133350</xdr:colOff>
      <xdr:row>68</xdr:row>
      <xdr:rowOff>114300</xdr:rowOff>
    </xdr:from>
    <xdr:to>
      <xdr:col>117</xdr:col>
      <xdr:colOff>819150</xdr:colOff>
      <xdr:row>85</xdr:row>
      <xdr:rowOff>104775</xdr:rowOff>
    </xdr:to>
    <xdr:graphicFrame macro="">
      <xdr:nvGraphicFramePr>
        <xdr:cNvPr id="50" name="Chart 49">
          <a:extLst>
            <a:ext uri="{FF2B5EF4-FFF2-40B4-BE49-F238E27FC236}">
              <a16:creationId xmlns:a16="http://schemas.microsoft.com/office/drawing/2014/main" id="{5EC0A782-325D-46B3-9A60-FF9083BFF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106</xdr:col>
      <xdr:colOff>195262</xdr:colOff>
      <xdr:row>48</xdr:row>
      <xdr:rowOff>19050</xdr:rowOff>
    </xdr:from>
    <xdr:to>
      <xdr:col>111</xdr:col>
      <xdr:colOff>490537</xdr:colOff>
      <xdr:row>65</xdr:row>
      <xdr:rowOff>9525</xdr:rowOff>
    </xdr:to>
    <xdr:graphicFrame macro="">
      <xdr:nvGraphicFramePr>
        <xdr:cNvPr id="51" name="Chart 50">
          <a:extLst>
            <a:ext uri="{FF2B5EF4-FFF2-40B4-BE49-F238E27FC236}">
              <a16:creationId xmlns:a16="http://schemas.microsoft.com/office/drawing/2014/main" id="{1B3903F4-451D-4707-A2C9-304F49307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108</xdr:col>
      <xdr:colOff>442912</xdr:colOff>
      <xdr:row>49</xdr:row>
      <xdr:rowOff>0</xdr:rowOff>
    </xdr:from>
    <xdr:to>
      <xdr:col>112</xdr:col>
      <xdr:colOff>719137</xdr:colOff>
      <xdr:row>65</xdr:row>
      <xdr:rowOff>152400</xdr:rowOff>
    </xdr:to>
    <xdr:graphicFrame macro="">
      <xdr:nvGraphicFramePr>
        <xdr:cNvPr id="52" name="Chart 51">
          <a:extLst>
            <a:ext uri="{FF2B5EF4-FFF2-40B4-BE49-F238E27FC236}">
              <a16:creationId xmlns:a16="http://schemas.microsoft.com/office/drawing/2014/main" id="{40B42B3E-24C6-41BF-80D7-4BCD5C05D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108</xdr:col>
      <xdr:colOff>900112</xdr:colOff>
      <xdr:row>50</xdr:row>
      <xdr:rowOff>104775</xdr:rowOff>
    </xdr:from>
    <xdr:to>
      <xdr:col>113</xdr:col>
      <xdr:colOff>42862</xdr:colOff>
      <xdr:row>67</xdr:row>
      <xdr:rowOff>95250</xdr:rowOff>
    </xdr:to>
    <xdr:graphicFrame macro="">
      <xdr:nvGraphicFramePr>
        <xdr:cNvPr id="53" name="Chart 52">
          <a:extLst>
            <a:ext uri="{FF2B5EF4-FFF2-40B4-BE49-F238E27FC236}">
              <a16:creationId xmlns:a16="http://schemas.microsoft.com/office/drawing/2014/main" id="{B914C822-3C82-446B-BC3F-5EECE198D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108</xdr:col>
      <xdr:colOff>1423987</xdr:colOff>
      <xdr:row>52</xdr:row>
      <xdr:rowOff>95250</xdr:rowOff>
    </xdr:from>
    <xdr:to>
      <xdr:col>113</xdr:col>
      <xdr:colOff>566737</xdr:colOff>
      <xdr:row>69</xdr:row>
      <xdr:rowOff>85725</xdr:rowOff>
    </xdr:to>
    <xdr:graphicFrame macro="">
      <xdr:nvGraphicFramePr>
        <xdr:cNvPr id="54" name="Chart 53">
          <a:extLst>
            <a:ext uri="{FF2B5EF4-FFF2-40B4-BE49-F238E27FC236}">
              <a16:creationId xmlns:a16="http://schemas.microsoft.com/office/drawing/2014/main" id="{2734019A-6654-4C77-A870-5CF21E45A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109</xdr:col>
      <xdr:colOff>385762</xdr:colOff>
      <xdr:row>54</xdr:row>
      <xdr:rowOff>114300</xdr:rowOff>
    </xdr:from>
    <xdr:to>
      <xdr:col>114</xdr:col>
      <xdr:colOff>90487</xdr:colOff>
      <xdr:row>71</xdr:row>
      <xdr:rowOff>104775</xdr:rowOff>
    </xdr:to>
    <xdr:graphicFrame macro="">
      <xdr:nvGraphicFramePr>
        <xdr:cNvPr id="55" name="Chart 54">
          <a:extLst>
            <a:ext uri="{FF2B5EF4-FFF2-40B4-BE49-F238E27FC236}">
              <a16:creationId xmlns:a16="http://schemas.microsoft.com/office/drawing/2014/main" id="{0C71AE12-AA5A-48E7-AE29-DC8731F4D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110</xdr:col>
      <xdr:colOff>376237</xdr:colOff>
      <xdr:row>57</xdr:row>
      <xdr:rowOff>66675</xdr:rowOff>
    </xdr:from>
    <xdr:to>
      <xdr:col>114</xdr:col>
      <xdr:colOff>947737</xdr:colOff>
      <xdr:row>74</xdr:row>
      <xdr:rowOff>57150</xdr:rowOff>
    </xdr:to>
    <xdr:graphicFrame macro="">
      <xdr:nvGraphicFramePr>
        <xdr:cNvPr id="56" name="Chart 55">
          <a:extLst>
            <a:ext uri="{FF2B5EF4-FFF2-40B4-BE49-F238E27FC236}">
              <a16:creationId xmlns:a16="http://schemas.microsoft.com/office/drawing/2014/main" id="{21F848F4-41E1-45A1-A291-3400641BC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210</xdr:col>
      <xdr:colOff>0</xdr:colOff>
      <xdr:row>66</xdr:row>
      <xdr:rowOff>123825</xdr:rowOff>
    </xdr:from>
    <xdr:to>
      <xdr:col>212</xdr:col>
      <xdr:colOff>833437</xdr:colOff>
      <xdr:row>83</xdr:row>
      <xdr:rowOff>114300</xdr:rowOff>
    </xdr:to>
    <xdr:graphicFrame macro="">
      <xdr:nvGraphicFramePr>
        <xdr:cNvPr id="57" name="Chart 56">
          <a:extLst>
            <a:ext uri="{FF2B5EF4-FFF2-40B4-BE49-F238E27FC236}">
              <a16:creationId xmlns:a16="http://schemas.microsoft.com/office/drawing/2014/main" id="{2BF6B3D6-B007-4230-9DF3-30A9FCACC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210</xdr:col>
      <xdr:colOff>90487</xdr:colOff>
      <xdr:row>70</xdr:row>
      <xdr:rowOff>19050</xdr:rowOff>
    </xdr:from>
    <xdr:to>
      <xdr:col>213</xdr:col>
      <xdr:colOff>90487</xdr:colOff>
      <xdr:row>87</xdr:row>
      <xdr:rowOff>9525</xdr:rowOff>
    </xdr:to>
    <xdr:graphicFrame macro="">
      <xdr:nvGraphicFramePr>
        <xdr:cNvPr id="58" name="Chart 57">
          <a:extLst>
            <a:ext uri="{FF2B5EF4-FFF2-40B4-BE49-F238E27FC236}">
              <a16:creationId xmlns:a16="http://schemas.microsoft.com/office/drawing/2014/main" id="{0B4CC2B2-083C-4B5B-BCEE-DC7E3767A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210</xdr:col>
      <xdr:colOff>1423987</xdr:colOff>
      <xdr:row>74</xdr:row>
      <xdr:rowOff>76200</xdr:rowOff>
    </xdr:from>
    <xdr:to>
      <xdr:col>213</xdr:col>
      <xdr:colOff>1423987</xdr:colOff>
      <xdr:row>91</xdr:row>
      <xdr:rowOff>66675</xdr:rowOff>
    </xdr:to>
    <xdr:graphicFrame macro="">
      <xdr:nvGraphicFramePr>
        <xdr:cNvPr id="59" name="Chart 58">
          <a:extLst>
            <a:ext uri="{FF2B5EF4-FFF2-40B4-BE49-F238E27FC236}">
              <a16:creationId xmlns:a16="http://schemas.microsoft.com/office/drawing/2014/main" id="{D33C1EBB-0835-49A9-85B2-4EE9ABE73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210</xdr:col>
      <xdr:colOff>785812</xdr:colOff>
      <xdr:row>72</xdr:row>
      <xdr:rowOff>133350</xdr:rowOff>
    </xdr:from>
    <xdr:to>
      <xdr:col>213</xdr:col>
      <xdr:colOff>785812</xdr:colOff>
      <xdr:row>89</xdr:row>
      <xdr:rowOff>123825</xdr:rowOff>
    </xdr:to>
    <xdr:graphicFrame macro="">
      <xdr:nvGraphicFramePr>
        <xdr:cNvPr id="60" name="Chart 59">
          <a:extLst>
            <a:ext uri="{FF2B5EF4-FFF2-40B4-BE49-F238E27FC236}">
              <a16:creationId xmlns:a16="http://schemas.microsoft.com/office/drawing/2014/main" id="{828343EA-9B7D-4106-A1EE-07F584BF5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211</xdr:col>
      <xdr:colOff>1147762</xdr:colOff>
      <xdr:row>75</xdr:row>
      <xdr:rowOff>85725</xdr:rowOff>
    </xdr:from>
    <xdr:to>
      <xdr:col>214</xdr:col>
      <xdr:colOff>1147762</xdr:colOff>
      <xdr:row>92</xdr:row>
      <xdr:rowOff>76200</xdr:rowOff>
    </xdr:to>
    <xdr:graphicFrame macro="">
      <xdr:nvGraphicFramePr>
        <xdr:cNvPr id="61" name="Chart 60">
          <a:extLst>
            <a:ext uri="{FF2B5EF4-FFF2-40B4-BE49-F238E27FC236}">
              <a16:creationId xmlns:a16="http://schemas.microsoft.com/office/drawing/2014/main" id="{052E593C-3106-445A-AF95-48B3C7B74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216</xdr:col>
      <xdr:colOff>481012</xdr:colOff>
      <xdr:row>78</xdr:row>
      <xdr:rowOff>38100</xdr:rowOff>
    </xdr:from>
    <xdr:to>
      <xdr:col>219</xdr:col>
      <xdr:colOff>481012</xdr:colOff>
      <xdr:row>95</xdr:row>
      <xdr:rowOff>28575</xdr:rowOff>
    </xdr:to>
    <xdr:graphicFrame macro="">
      <xdr:nvGraphicFramePr>
        <xdr:cNvPr id="62" name="Chart 61">
          <a:extLst>
            <a:ext uri="{FF2B5EF4-FFF2-40B4-BE49-F238E27FC236}">
              <a16:creationId xmlns:a16="http://schemas.microsoft.com/office/drawing/2014/main" id="{9A64B0A4-9EDC-4E04-AF7F-731701399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216</xdr:col>
      <xdr:colOff>1052512</xdr:colOff>
      <xdr:row>80</xdr:row>
      <xdr:rowOff>152400</xdr:rowOff>
    </xdr:from>
    <xdr:to>
      <xdr:col>219</xdr:col>
      <xdr:colOff>1052512</xdr:colOff>
      <xdr:row>97</xdr:row>
      <xdr:rowOff>142875</xdr:rowOff>
    </xdr:to>
    <xdr:graphicFrame macro="">
      <xdr:nvGraphicFramePr>
        <xdr:cNvPr id="63" name="Chart 62">
          <a:extLst>
            <a:ext uri="{FF2B5EF4-FFF2-40B4-BE49-F238E27FC236}">
              <a16:creationId xmlns:a16="http://schemas.microsoft.com/office/drawing/2014/main" id="{0881CABF-23D1-407A-A5CB-3B6CA795C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217</xdr:col>
      <xdr:colOff>233362</xdr:colOff>
      <xdr:row>83</xdr:row>
      <xdr:rowOff>142875</xdr:rowOff>
    </xdr:from>
    <xdr:to>
      <xdr:col>220</xdr:col>
      <xdr:colOff>233362</xdr:colOff>
      <xdr:row>100</xdr:row>
      <xdr:rowOff>133350</xdr:rowOff>
    </xdr:to>
    <xdr:graphicFrame macro="">
      <xdr:nvGraphicFramePr>
        <xdr:cNvPr id="64" name="Chart 63">
          <a:extLst>
            <a:ext uri="{FF2B5EF4-FFF2-40B4-BE49-F238E27FC236}">
              <a16:creationId xmlns:a16="http://schemas.microsoft.com/office/drawing/2014/main" id="{D7B1B878-E9B5-4BF2-B8D8-7AD278BE5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313</xdr:col>
      <xdr:colOff>214312</xdr:colOff>
      <xdr:row>67</xdr:row>
      <xdr:rowOff>95250</xdr:rowOff>
    </xdr:from>
    <xdr:to>
      <xdr:col>316</xdr:col>
      <xdr:colOff>214312</xdr:colOff>
      <xdr:row>84</xdr:row>
      <xdr:rowOff>85725</xdr:rowOff>
    </xdr:to>
    <xdr:graphicFrame macro="">
      <xdr:nvGraphicFramePr>
        <xdr:cNvPr id="65" name="Chart 64">
          <a:extLst>
            <a:ext uri="{FF2B5EF4-FFF2-40B4-BE49-F238E27FC236}">
              <a16:creationId xmlns:a16="http://schemas.microsoft.com/office/drawing/2014/main" id="{D99F2A09-365F-42BB-A9A6-DF817BF35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313</xdr:col>
      <xdr:colOff>814387</xdr:colOff>
      <xdr:row>70</xdr:row>
      <xdr:rowOff>47625</xdr:rowOff>
    </xdr:from>
    <xdr:to>
      <xdr:col>316</xdr:col>
      <xdr:colOff>814387</xdr:colOff>
      <xdr:row>87</xdr:row>
      <xdr:rowOff>38100</xdr:rowOff>
    </xdr:to>
    <xdr:graphicFrame macro="">
      <xdr:nvGraphicFramePr>
        <xdr:cNvPr id="66" name="Chart 65">
          <a:extLst>
            <a:ext uri="{FF2B5EF4-FFF2-40B4-BE49-F238E27FC236}">
              <a16:creationId xmlns:a16="http://schemas.microsoft.com/office/drawing/2014/main" id="{B0D8107B-F0D2-4B95-A70C-7F1132EB9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313</xdr:col>
      <xdr:colOff>1243012</xdr:colOff>
      <xdr:row>74</xdr:row>
      <xdr:rowOff>66675</xdr:rowOff>
    </xdr:from>
    <xdr:to>
      <xdr:col>316</xdr:col>
      <xdr:colOff>1243012</xdr:colOff>
      <xdr:row>91</xdr:row>
      <xdr:rowOff>57150</xdr:rowOff>
    </xdr:to>
    <xdr:graphicFrame macro="">
      <xdr:nvGraphicFramePr>
        <xdr:cNvPr id="67" name="Chart 66">
          <a:extLst>
            <a:ext uri="{FF2B5EF4-FFF2-40B4-BE49-F238E27FC236}">
              <a16:creationId xmlns:a16="http://schemas.microsoft.com/office/drawing/2014/main" id="{1588C225-3E19-45FA-915F-25CEB986E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314</xdr:col>
      <xdr:colOff>538162</xdr:colOff>
      <xdr:row>77</xdr:row>
      <xdr:rowOff>95250</xdr:rowOff>
    </xdr:from>
    <xdr:to>
      <xdr:col>317</xdr:col>
      <xdr:colOff>538162</xdr:colOff>
      <xdr:row>94</xdr:row>
      <xdr:rowOff>85725</xdr:rowOff>
    </xdr:to>
    <xdr:graphicFrame macro="">
      <xdr:nvGraphicFramePr>
        <xdr:cNvPr id="68" name="Chart 67">
          <a:extLst>
            <a:ext uri="{FF2B5EF4-FFF2-40B4-BE49-F238E27FC236}">
              <a16:creationId xmlns:a16="http://schemas.microsoft.com/office/drawing/2014/main" id="{BC1A5335-6C73-49BB-9D2C-BD5C7541E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321</xdr:col>
      <xdr:colOff>271462</xdr:colOff>
      <xdr:row>67</xdr:row>
      <xdr:rowOff>171450</xdr:rowOff>
    </xdr:from>
    <xdr:to>
      <xdr:col>324</xdr:col>
      <xdr:colOff>271462</xdr:colOff>
      <xdr:row>82</xdr:row>
      <xdr:rowOff>152400</xdr:rowOff>
    </xdr:to>
    <xdr:graphicFrame macro="">
      <xdr:nvGraphicFramePr>
        <xdr:cNvPr id="69" name="Chart 68">
          <a:extLst>
            <a:ext uri="{FF2B5EF4-FFF2-40B4-BE49-F238E27FC236}">
              <a16:creationId xmlns:a16="http://schemas.microsoft.com/office/drawing/2014/main" id="{B8459C1F-3B44-4D89-8867-EE741B35B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318</xdr:col>
      <xdr:colOff>900112</xdr:colOff>
      <xdr:row>80</xdr:row>
      <xdr:rowOff>9525</xdr:rowOff>
    </xdr:from>
    <xdr:to>
      <xdr:col>321</xdr:col>
      <xdr:colOff>900112</xdr:colOff>
      <xdr:row>97</xdr:row>
      <xdr:rowOff>0</xdr:rowOff>
    </xdr:to>
    <xdr:graphicFrame macro="">
      <xdr:nvGraphicFramePr>
        <xdr:cNvPr id="70" name="Chart 69">
          <a:extLst>
            <a:ext uri="{FF2B5EF4-FFF2-40B4-BE49-F238E27FC236}">
              <a16:creationId xmlns:a16="http://schemas.microsoft.com/office/drawing/2014/main" id="{BC973800-1586-43CB-B10C-9769E3291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318</xdr:col>
      <xdr:colOff>1395412</xdr:colOff>
      <xdr:row>82</xdr:row>
      <xdr:rowOff>95250</xdr:rowOff>
    </xdr:from>
    <xdr:to>
      <xdr:col>321</xdr:col>
      <xdr:colOff>1395412</xdr:colOff>
      <xdr:row>99</xdr:row>
      <xdr:rowOff>85725</xdr:rowOff>
    </xdr:to>
    <xdr:graphicFrame macro="">
      <xdr:nvGraphicFramePr>
        <xdr:cNvPr id="71" name="Chart 70">
          <a:extLst>
            <a:ext uri="{FF2B5EF4-FFF2-40B4-BE49-F238E27FC236}">
              <a16:creationId xmlns:a16="http://schemas.microsoft.com/office/drawing/2014/main" id="{0EBBDD49-461C-4014-9997-B67740372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416</xdr:col>
      <xdr:colOff>128587</xdr:colOff>
      <xdr:row>67</xdr:row>
      <xdr:rowOff>95250</xdr:rowOff>
    </xdr:from>
    <xdr:to>
      <xdr:col>421</xdr:col>
      <xdr:colOff>404812</xdr:colOff>
      <xdr:row>84</xdr:row>
      <xdr:rowOff>85725</xdr:rowOff>
    </xdr:to>
    <xdr:graphicFrame macro="">
      <xdr:nvGraphicFramePr>
        <xdr:cNvPr id="72" name="Chart 71">
          <a:extLst>
            <a:ext uri="{FF2B5EF4-FFF2-40B4-BE49-F238E27FC236}">
              <a16:creationId xmlns:a16="http://schemas.microsoft.com/office/drawing/2014/main" id="{E42A6EE8-EE4D-4E92-8399-418F91896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417</xdr:col>
      <xdr:colOff>195262</xdr:colOff>
      <xdr:row>70</xdr:row>
      <xdr:rowOff>28575</xdr:rowOff>
    </xdr:from>
    <xdr:to>
      <xdr:col>422</xdr:col>
      <xdr:colOff>223837</xdr:colOff>
      <xdr:row>87</xdr:row>
      <xdr:rowOff>19050</xdr:rowOff>
    </xdr:to>
    <xdr:graphicFrame macro="">
      <xdr:nvGraphicFramePr>
        <xdr:cNvPr id="73" name="Chart 72">
          <a:extLst>
            <a:ext uri="{FF2B5EF4-FFF2-40B4-BE49-F238E27FC236}">
              <a16:creationId xmlns:a16="http://schemas.microsoft.com/office/drawing/2014/main" id="{1A698692-CC02-4A60-A5BA-5A0E6C4EB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418</xdr:col>
      <xdr:colOff>42862</xdr:colOff>
      <xdr:row>73</xdr:row>
      <xdr:rowOff>95250</xdr:rowOff>
    </xdr:from>
    <xdr:to>
      <xdr:col>423</xdr:col>
      <xdr:colOff>71437</xdr:colOff>
      <xdr:row>90</xdr:row>
      <xdr:rowOff>85725</xdr:rowOff>
    </xdr:to>
    <xdr:graphicFrame macro="">
      <xdr:nvGraphicFramePr>
        <xdr:cNvPr id="74" name="Chart 73">
          <a:extLst>
            <a:ext uri="{FF2B5EF4-FFF2-40B4-BE49-F238E27FC236}">
              <a16:creationId xmlns:a16="http://schemas.microsoft.com/office/drawing/2014/main" id="{5EA56B33-CB6C-4734-9469-65BC6EDE2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418</xdr:col>
      <xdr:colOff>595312</xdr:colOff>
      <xdr:row>76</xdr:row>
      <xdr:rowOff>85725</xdr:rowOff>
    </xdr:from>
    <xdr:to>
      <xdr:col>423</xdr:col>
      <xdr:colOff>623887</xdr:colOff>
      <xdr:row>93</xdr:row>
      <xdr:rowOff>76200</xdr:rowOff>
    </xdr:to>
    <xdr:graphicFrame macro="">
      <xdr:nvGraphicFramePr>
        <xdr:cNvPr id="75" name="Chart 74">
          <a:extLst>
            <a:ext uri="{FF2B5EF4-FFF2-40B4-BE49-F238E27FC236}">
              <a16:creationId xmlns:a16="http://schemas.microsoft.com/office/drawing/2014/main" id="{6ADF1FDC-AC14-4C1A-A002-4F6F6EF16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423</xdr:col>
      <xdr:colOff>366712</xdr:colOff>
      <xdr:row>78</xdr:row>
      <xdr:rowOff>114300</xdr:rowOff>
    </xdr:from>
    <xdr:to>
      <xdr:col>428</xdr:col>
      <xdr:colOff>166687</xdr:colOff>
      <xdr:row>95</xdr:row>
      <xdr:rowOff>104775</xdr:rowOff>
    </xdr:to>
    <xdr:graphicFrame macro="">
      <xdr:nvGraphicFramePr>
        <xdr:cNvPr id="76" name="Chart 75">
          <a:extLst>
            <a:ext uri="{FF2B5EF4-FFF2-40B4-BE49-F238E27FC236}">
              <a16:creationId xmlns:a16="http://schemas.microsoft.com/office/drawing/2014/main" id="{8E51550C-49C1-4EDC-BCEA-A47DF2652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424</xdr:col>
      <xdr:colOff>690562</xdr:colOff>
      <xdr:row>81</xdr:row>
      <xdr:rowOff>104775</xdr:rowOff>
    </xdr:from>
    <xdr:to>
      <xdr:col>428</xdr:col>
      <xdr:colOff>957262</xdr:colOff>
      <xdr:row>98</xdr:row>
      <xdr:rowOff>95250</xdr:rowOff>
    </xdr:to>
    <xdr:graphicFrame macro="">
      <xdr:nvGraphicFramePr>
        <xdr:cNvPr id="77" name="Chart 76">
          <a:extLst>
            <a:ext uri="{FF2B5EF4-FFF2-40B4-BE49-F238E27FC236}">
              <a16:creationId xmlns:a16="http://schemas.microsoft.com/office/drawing/2014/main" id="{0A732686-A872-45B8-8EF2-0D31F350D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424</xdr:col>
      <xdr:colOff>1081087</xdr:colOff>
      <xdr:row>84</xdr:row>
      <xdr:rowOff>19050</xdr:rowOff>
    </xdr:from>
    <xdr:to>
      <xdr:col>429</xdr:col>
      <xdr:colOff>204787</xdr:colOff>
      <xdr:row>101</xdr:row>
      <xdr:rowOff>9525</xdr:rowOff>
    </xdr:to>
    <xdr:graphicFrame macro="">
      <xdr:nvGraphicFramePr>
        <xdr:cNvPr id="78" name="Chart 77">
          <a:extLst>
            <a:ext uri="{FF2B5EF4-FFF2-40B4-BE49-F238E27FC236}">
              <a16:creationId xmlns:a16="http://schemas.microsoft.com/office/drawing/2014/main" id="{EB275CAA-2AED-483B-A3EF-84B629B80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47625</xdr:colOff>
      <xdr:row>50</xdr:row>
      <xdr:rowOff>28575</xdr:rowOff>
    </xdr:from>
    <xdr:to>
      <xdr:col>7</xdr:col>
      <xdr:colOff>895350</xdr:colOff>
      <xdr:row>67</xdr:row>
      <xdr:rowOff>19050</xdr:rowOff>
    </xdr:to>
    <xdr:graphicFrame macro="">
      <xdr:nvGraphicFramePr>
        <xdr:cNvPr id="2" name="Chart 1">
          <a:extLst>
            <a:ext uri="{FF2B5EF4-FFF2-40B4-BE49-F238E27FC236}">
              <a16:creationId xmlns:a16="http://schemas.microsoft.com/office/drawing/2014/main" id="{D59F954E-9440-44C4-AAF6-BA513ACB4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1066800</xdr:colOff>
      <xdr:row>50</xdr:row>
      <xdr:rowOff>47625</xdr:rowOff>
    </xdr:from>
    <xdr:to>
      <xdr:col>13</xdr:col>
      <xdr:colOff>495300</xdr:colOff>
      <xdr:row>67</xdr:row>
      <xdr:rowOff>38100</xdr:rowOff>
    </xdr:to>
    <xdr:graphicFrame macro="">
      <xdr:nvGraphicFramePr>
        <xdr:cNvPr id="3" name="Chart 2">
          <a:extLst>
            <a:ext uri="{FF2B5EF4-FFF2-40B4-BE49-F238E27FC236}">
              <a16:creationId xmlns:a16="http://schemas.microsoft.com/office/drawing/2014/main" id="{1FE42AD4-46E2-4C0C-9B32-7E2373EE8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600075</xdr:colOff>
      <xdr:row>50</xdr:row>
      <xdr:rowOff>104775</xdr:rowOff>
    </xdr:from>
    <xdr:to>
      <xdr:col>43</xdr:col>
      <xdr:colOff>485775</xdr:colOff>
      <xdr:row>67</xdr:row>
      <xdr:rowOff>95250</xdr:rowOff>
    </xdr:to>
    <xdr:graphicFrame macro="">
      <xdr:nvGraphicFramePr>
        <xdr:cNvPr id="4" name="Chart 3">
          <a:extLst>
            <a:ext uri="{FF2B5EF4-FFF2-40B4-BE49-F238E27FC236}">
              <a16:creationId xmlns:a16="http://schemas.microsoft.com/office/drawing/2014/main" id="{3CBABD1C-3C60-4560-9A22-893C21624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0</xdr:colOff>
      <xdr:row>50</xdr:row>
      <xdr:rowOff>114300</xdr:rowOff>
    </xdr:from>
    <xdr:to>
      <xdr:col>50</xdr:col>
      <xdr:colOff>171450</xdr:colOff>
      <xdr:row>67</xdr:row>
      <xdr:rowOff>104775</xdr:rowOff>
    </xdr:to>
    <xdr:graphicFrame macro="">
      <xdr:nvGraphicFramePr>
        <xdr:cNvPr id="5" name="Chart 4">
          <a:extLst>
            <a:ext uri="{FF2B5EF4-FFF2-40B4-BE49-F238E27FC236}">
              <a16:creationId xmlns:a16="http://schemas.microsoft.com/office/drawing/2014/main" id="{6A2608F8-C184-4000-A3B1-A801031D3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0</xdr:colOff>
      <xdr:row>67</xdr:row>
      <xdr:rowOff>152400</xdr:rowOff>
    </xdr:from>
    <xdr:to>
      <xdr:col>43</xdr:col>
      <xdr:colOff>495300</xdr:colOff>
      <xdr:row>84</xdr:row>
      <xdr:rowOff>142875</xdr:rowOff>
    </xdr:to>
    <xdr:graphicFrame macro="">
      <xdr:nvGraphicFramePr>
        <xdr:cNvPr id="6" name="Chart 5">
          <a:extLst>
            <a:ext uri="{FF2B5EF4-FFF2-40B4-BE49-F238E27FC236}">
              <a16:creationId xmlns:a16="http://schemas.microsoft.com/office/drawing/2014/main" id="{6A8B6CC3-D906-4729-AA11-79A79B9A8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0</xdr:colOff>
      <xdr:row>68</xdr:row>
      <xdr:rowOff>9525</xdr:rowOff>
    </xdr:from>
    <xdr:to>
      <xdr:col>50</xdr:col>
      <xdr:colOff>171450</xdr:colOff>
      <xdr:row>85</xdr:row>
      <xdr:rowOff>0</xdr:rowOff>
    </xdr:to>
    <xdr:graphicFrame macro="">
      <xdr:nvGraphicFramePr>
        <xdr:cNvPr id="7" name="Chart 6">
          <a:extLst>
            <a:ext uri="{FF2B5EF4-FFF2-40B4-BE49-F238E27FC236}">
              <a16:creationId xmlns:a16="http://schemas.microsoft.com/office/drawing/2014/main" id="{D36CAB31-475A-462D-BE30-01D5CF79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561975</xdr:colOff>
      <xdr:row>68</xdr:row>
      <xdr:rowOff>0</xdr:rowOff>
    </xdr:from>
    <xdr:to>
      <xdr:col>34</xdr:col>
      <xdr:colOff>552450</xdr:colOff>
      <xdr:row>84</xdr:row>
      <xdr:rowOff>152400</xdr:rowOff>
    </xdr:to>
    <xdr:graphicFrame macro="">
      <xdr:nvGraphicFramePr>
        <xdr:cNvPr id="8" name="Chart 7">
          <a:extLst>
            <a:ext uri="{FF2B5EF4-FFF2-40B4-BE49-F238E27FC236}">
              <a16:creationId xmlns:a16="http://schemas.microsoft.com/office/drawing/2014/main" id="{419383C1-0BB2-4EC0-8F8C-727AD436F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104</xdr:col>
      <xdr:colOff>495300</xdr:colOff>
      <xdr:row>48</xdr:row>
      <xdr:rowOff>57150</xdr:rowOff>
    </xdr:from>
    <xdr:to>
      <xdr:col>112</xdr:col>
      <xdr:colOff>123825</xdr:colOff>
      <xdr:row>65</xdr:row>
      <xdr:rowOff>47625</xdr:rowOff>
    </xdr:to>
    <xdr:graphicFrame macro="">
      <xdr:nvGraphicFramePr>
        <xdr:cNvPr id="9" name="Chart 8">
          <a:extLst>
            <a:ext uri="{FF2B5EF4-FFF2-40B4-BE49-F238E27FC236}">
              <a16:creationId xmlns:a16="http://schemas.microsoft.com/office/drawing/2014/main" id="{2B0FCDB6-1A86-465C-9718-96CC8828C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112</xdr:col>
      <xdr:colOff>228600</xdr:colOff>
      <xdr:row>48</xdr:row>
      <xdr:rowOff>66675</xdr:rowOff>
    </xdr:from>
    <xdr:to>
      <xdr:col>119</xdr:col>
      <xdr:colOff>533400</xdr:colOff>
      <xdr:row>65</xdr:row>
      <xdr:rowOff>57150</xdr:rowOff>
    </xdr:to>
    <xdr:graphicFrame macro="">
      <xdr:nvGraphicFramePr>
        <xdr:cNvPr id="10" name="Chart 9">
          <a:extLst>
            <a:ext uri="{FF2B5EF4-FFF2-40B4-BE49-F238E27FC236}">
              <a16:creationId xmlns:a16="http://schemas.microsoft.com/office/drawing/2014/main" id="{E186A8CA-03C3-49E6-B342-8F64C03CD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120</xdr:col>
      <xdr:colOff>0</xdr:colOff>
      <xdr:row>48</xdr:row>
      <xdr:rowOff>85725</xdr:rowOff>
    </xdr:from>
    <xdr:to>
      <xdr:col>145</xdr:col>
      <xdr:colOff>238125</xdr:colOff>
      <xdr:row>65</xdr:row>
      <xdr:rowOff>76200</xdr:rowOff>
    </xdr:to>
    <xdr:graphicFrame macro="">
      <xdr:nvGraphicFramePr>
        <xdr:cNvPr id="11" name="Chart 10">
          <a:extLst>
            <a:ext uri="{FF2B5EF4-FFF2-40B4-BE49-F238E27FC236}">
              <a16:creationId xmlns:a16="http://schemas.microsoft.com/office/drawing/2014/main" id="{13A41EF2-4A41-416B-B540-49BA937B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145</xdr:col>
      <xdr:colOff>523875</xdr:colOff>
      <xdr:row>48</xdr:row>
      <xdr:rowOff>85725</xdr:rowOff>
    </xdr:from>
    <xdr:to>
      <xdr:col>153</xdr:col>
      <xdr:colOff>219075</xdr:colOff>
      <xdr:row>65</xdr:row>
      <xdr:rowOff>76200</xdr:rowOff>
    </xdr:to>
    <xdr:graphicFrame macro="">
      <xdr:nvGraphicFramePr>
        <xdr:cNvPr id="12" name="Chart 11">
          <a:extLst>
            <a:ext uri="{FF2B5EF4-FFF2-40B4-BE49-F238E27FC236}">
              <a16:creationId xmlns:a16="http://schemas.microsoft.com/office/drawing/2014/main" id="{3728739B-C487-467B-B706-44F8863D4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153</xdr:col>
      <xdr:colOff>304800</xdr:colOff>
      <xdr:row>48</xdr:row>
      <xdr:rowOff>95250</xdr:rowOff>
    </xdr:from>
    <xdr:to>
      <xdr:col>208</xdr:col>
      <xdr:colOff>0</xdr:colOff>
      <xdr:row>65</xdr:row>
      <xdr:rowOff>85725</xdr:rowOff>
    </xdr:to>
    <xdr:graphicFrame macro="">
      <xdr:nvGraphicFramePr>
        <xdr:cNvPr id="13" name="Chart 12">
          <a:extLst>
            <a:ext uri="{FF2B5EF4-FFF2-40B4-BE49-F238E27FC236}">
              <a16:creationId xmlns:a16="http://schemas.microsoft.com/office/drawing/2014/main" id="{242FAE18-861E-4E81-8A7F-F70C6EA0C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106</xdr:col>
      <xdr:colOff>514350</xdr:colOff>
      <xdr:row>65</xdr:row>
      <xdr:rowOff>133350</xdr:rowOff>
    </xdr:from>
    <xdr:to>
      <xdr:col>114</xdr:col>
      <xdr:colOff>209550</xdr:colOff>
      <xdr:row>82</xdr:row>
      <xdr:rowOff>123825</xdr:rowOff>
    </xdr:to>
    <xdr:graphicFrame macro="">
      <xdr:nvGraphicFramePr>
        <xdr:cNvPr id="14" name="Chart 13">
          <a:extLst>
            <a:ext uri="{FF2B5EF4-FFF2-40B4-BE49-F238E27FC236}">
              <a16:creationId xmlns:a16="http://schemas.microsoft.com/office/drawing/2014/main" id="{725C304C-9469-426C-8293-822DE60DD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114</xdr:col>
      <xdr:colOff>610235</xdr:colOff>
      <xdr:row>65</xdr:row>
      <xdr:rowOff>149860</xdr:rowOff>
    </xdr:from>
    <xdr:to>
      <xdr:col>121</xdr:col>
      <xdr:colOff>813435</xdr:colOff>
      <xdr:row>81</xdr:row>
      <xdr:rowOff>124460</xdr:rowOff>
    </xdr:to>
    <xdr:graphicFrame macro="">
      <xdr:nvGraphicFramePr>
        <xdr:cNvPr id="15" name="Chart 14">
          <a:extLst>
            <a:ext uri="{FF2B5EF4-FFF2-40B4-BE49-F238E27FC236}">
              <a16:creationId xmlns:a16="http://schemas.microsoft.com/office/drawing/2014/main" id="{365B8C03-A646-4B16-A54B-16C1D69A1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145</xdr:col>
      <xdr:colOff>457200</xdr:colOff>
      <xdr:row>66</xdr:row>
      <xdr:rowOff>47625</xdr:rowOff>
    </xdr:from>
    <xdr:to>
      <xdr:col>153</xdr:col>
      <xdr:colOff>152400</xdr:colOff>
      <xdr:row>83</xdr:row>
      <xdr:rowOff>47625</xdr:rowOff>
    </xdr:to>
    <xdr:graphicFrame macro="">
      <xdr:nvGraphicFramePr>
        <xdr:cNvPr id="16" name="Chart 15">
          <a:extLst>
            <a:ext uri="{FF2B5EF4-FFF2-40B4-BE49-F238E27FC236}">
              <a16:creationId xmlns:a16="http://schemas.microsoft.com/office/drawing/2014/main" id="{B0A6952B-8168-42E1-9C76-A068EBCD2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215</xdr:col>
      <xdr:colOff>171450</xdr:colOff>
      <xdr:row>48</xdr:row>
      <xdr:rowOff>152400</xdr:rowOff>
    </xdr:from>
    <xdr:to>
      <xdr:col>222</xdr:col>
      <xdr:colOff>476250</xdr:colOff>
      <xdr:row>65</xdr:row>
      <xdr:rowOff>142875</xdr:rowOff>
    </xdr:to>
    <xdr:graphicFrame macro="">
      <xdr:nvGraphicFramePr>
        <xdr:cNvPr id="17" name="Chart 16">
          <a:extLst>
            <a:ext uri="{FF2B5EF4-FFF2-40B4-BE49-F238E27FC236}">
              <a16:creationId xmlns:a16="http://schemas.microsoft.com/office/drawing/2014/main" id="{88DE1DFA-4E51-4DE0-8108-24EBE70E7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223</xdr:col>
      <xdr:colOff>0</xdr:colOff>
      <xdr:row>49</xdr:row>
      <xdr:rowOff>0</xdr:rowOff>
    </xdr:from>
    <xdr:to>
      <xdr:col>248</xdr:col>
      <xdr:colOff>238125</xdr:colOff>
      <xdr:row>65</xdr:row>
      <xdr:rowOff>152400</xdr:rowOff>
    </xdr:to>
    <xdr:graphicFrame macro="">
      <xdr:nvGraphicFramePr>
        <xdr:cNvPr id="18" name="Chart 17">
          <a:extLst>
            <a:ext uri="{FF2B5EF4-FFF2-40B4-BE49-F238E27FC236}">
              <a16:creationId xmlns:a16="http://schemas.microsoft.com/office/drawing/2014/main" id="{8BECA8AC-07A3-4AB3-980B-95CD90A1B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248</xdr:col>
      <xdr:colOff>428625</xdr:colOff>
      <xdr:row>49</xdr:row>
      <xdr:rowOff>9525</xdr:rowOff>
    </xdr:from>
    <xdr:to>
      <xdr:col>256</xdr:col>
      <xdr:colOff>123825</xdr:colOff>
      <xdr:row>66</xdr:row>
      <xdr:rowOff>0</xdr:rowOff>
    </xdr:to>
    <xdr:graphicFrame macro="">
      <xdr:nvGraphicFramePr>
        <xdr:cNvPr id="19" name="Chart 18">
          <a:extLst>
            <a:ext uri="{FF2B5EF4-FFF2-40B4-BE49-F238E27FC236}">
              <a16:creationId xmlns:a16="http://schemas.microsoft.com/office/drawing/2014/main" id="{F1407368-6159-4F85-A237-8BA677986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256</xdr:col>
      <xdr:colOff>238125</xdr:colOff>
      <xdr:row>49</xdr:row>
      <xdr:rowOff>28575</xdr:rowOff>
    </xdr:from>
    <xdr:to>
      <xdr:col>310</xdr:col>
      <xdr:colOff>542925</xdr:colOff>
      <xdr:row>66</xdr:row>
      <xdr:rowOff>19050</xdr:rowOff>
    </xdr:to>
    <xdr:graphicFrame macro="">
      <xdr:nvGraphicFramePr>
        <xdr:cNvPr id="20" name="Chart 19">
          <a:extLst>
            <a:ext uri="{FF2B5EF4-FFF2-40B4-BE49-F238E27FC236}">
              <a16:creationId xmlns:a16="http://schemas.microsoft.com/office/drawing/2014/main" id="{D94CAEB6-EF64-47C8-BC10-147CA880F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215</xdr:col>
      <xdr:colOff>180975</xdr:colOff>
      <xdr:row>67</xdr:row>
      <xdr:rowOff>0</xdr:rowOff>
    </xdr:from>
    <xdr:to>
      <xdr:col>222</xdr:col>
      <xdr:colOff>485775</xdr:colOff>
      <xdr:row>83</xdr:row>
      <xdr:rowOff>152400</xdr:rowOff>
    </xdr:to>
    <xdr:graphicFrame macro="">
      <xdr:nvGraphicFramePr>
        <xdr:cNvPr id="21" name="Chart 20">
          <a:extLst>
            <a:ext uri="{FF2B5EF4-FFF2-40B4-BE49-F238E27FC236}">
              <a16:creationId xmlns:a16="http://schemas.microsoft.com/office/drawing/2014/main" id="{F16E85E9-DBD3-4266-8EB6-02FAE816C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223</xdr:col>
      <xdr:colOff>116205</xdr:colOff>
      <xdr:row>67</xdr:row>
      <xdr:rowOff>17145</xdr:rowOff>
    </xdr:from>
    <xdr:to>
      <xdr:col>248</xdr:col>
      <xdr:colOff>354330</xdr:colOff>
      <xdr:row>83</xdr:row>
      <xdr:rowOff>47625</xdr:rowOff>
    </xdr:to>
    <xdr:graphicFrame macro="">
      <xdr:nvGraphicFramePr>
        <xdr:cNvPr id="22" name="Chart 21">
          <a:extLst>
            <a:ext uri="{FF2B5EF4-FFF2-40B4-BE49-F238E27FC236}">
              <a16:creationId xmlns:a16="http://schemas.microsoft.com/office/drawing/2014/main" id="{5A2609E3-0634-465B-93D6-5EB2FCE14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310</xdr:col>
      <xdr:colOff>476250</xdr:colOff>
      <xdr:row>47</xdr:row>
      <xdr:rowOff>114300</xdr:rowOff>
    </xdr:from>
    <xdr:to>
      <xdr:col>318</xdr:col>
      <xdr:colOff>104775</xdr:colOff>
      <xdr:row>64</xdr:row>
      <xdr:rowOff>104775</xdr:rowOff>
    </xdr:to>
    <xdr:graphicFrame macro="">
      <xdr:nvGraphicFramePr>
        <xdr:cNvPr id="23" name="Chart 22">
          <a:extLst>
            <a:ext uri="{FF2B5EF4-FFF2-40B4-BE49-F238E27FC236}">
              <a16:creationId xmlns:a16="http://schemas.microsoft.com/office/drawing/2014/main" id="{7D8594AA-E33C-47F6-9B3C-BF049EF46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318</xdr:col>
      <xdr:colOff>152400</xdr:colOff>
      <xdr:row>48</xdr:row>
      <xdr:rowOff>76200</xdr:rowOff>
    </xdr:from>
    <xdr:to>
      <xdr:col>325</xdr:col>
      <xdr:colOff>457200</xdr:colOff>
      <xdr:row>65</xdr:row>
      <xdr:rowOff>66675</xdr:rowOff>
    </xdr:to>
    <xdr:graphicFrame macro="">
      <xdr:nvGraphicFramePr>
        <xdr:cNvPr id="24" name="Chart 23">
          <a:extLst>
            <a:ext uri="{FF2B5EF4-FFF2-40B4-BE49-F238E27FC236}">
              <a16:creationId xmlns:a16="http://schemas.microsoft.com/office/drawing/2014/main" id="{619B2579-32B9-4CB3-9A58-E91A2A57D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325</xdr:col>
      <xdr:colOff>598170</xdr:colOff>
      <xdr:row>48</xdr:row>
      <xdr:rowOff>9525</xdr:rowOff>
    </xdr:from>
    <xdr:to>
      <xdr:col>351</xdr:col>
      <xdr:colOff>226695</xdr:colOff>
      <xdr:row>65</xdr:row>
      <xdr:rowOff>0</xdr:rowOff>
    </xdr:to>
    <xdr:graphicFrame macro="">
      <xdr:nvGraphicFramePr>
        <xdr:cNvPr id="25" name="Chart 24">
          <a:extLst>
            <a:ext uri="{FF2B5EF4-FFF2-40B4-BE49-F238E27FC236}">
              <a16:creationId xmlns:a16="http://schemas.microsoft.com/office/drawing/2014/main" id="{DEBBE64B-ED41-4F1F-9133-15532A02B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351</xdr:col>
      <xdr:colOff>409575</xdr:colOff>
      <xdr:row>49</xdr:row>
      <xdr:rowOff>104775</xdr:rowOff>
    </xdr:from>
    <xdr:to>
      <xdr:col>359</xdr:col>
      <xdr:colOff>104775</xdr:colOff>
      <xdr:row>66</xdr:row>
      <xdr:rowOff>95250</xdr:rowOff>
    </xdr:to>
    <xdr:graphicFrame macro="">
      <xdr:nvGraphicFramePr>
        <xdr:cNvPr id="26" name="Chart 25">
          <a:extLst>
            <a:ext uri="{FF2B5EF4-FFF2-40B4-BE49-F238E27FC236}">
              <a16:creationId xmlns:a16="http://schemas.microsoft.com/office/drawing/2014/main" id="{8C59B86C-2D53-4301-8A4F-A0B84056E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359</xdr:col>
      <xdr:colOff>268605</xdr:colOff>
      <xdr:row>49</xdr:row>
      <xdr:rowOff>20955</xdr:rowOff>
    </xdr:from>
    <xdr:to>
      <xdr:col>388</xdr:col>
      <xdr:colOff>70485</xdr:colOff>
      <xdr:row>66</xdr:row>
      <xdr:rowOff>11430</xdr:rowOff>
    </xdr:to>
    <xdr:graphicFrame macro="">
      <xdr:nvGraphicFramePr>
        <xdr:cNvPr id="27" name="Chart 26">
          <a:extLst>
            <a:ext uri="{FF2B5EF4-FFF2-40B4-BE49-F238E27FC236}">
              <a16:creationId xmlns:a16="http://schemas.microsoft.com/office/drawing/2014/main" id="{7CBDFCE9-A478-4BFE-A5F2-537BD5D6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318</xdr:col>
      <xdr:colOff>133350</xdr:colOff>
      <xdr:row>66</xdr:row>
      <xdr:rowOff>19050</xdr:rowOff>
    </xdr:from>
    <xdr:to>
      <xdr:col>325</xdr:col>
      <xdr:colOff>438150</xdr:colOff>
      <xdr:row>83</xdr:row>
      <xdr:rowOff>9525</xdr:rowOff>
    </xdr:to>
    <xdr:graphicFrame macro="">
      <xdr:nvGraphicFramePr>
        <xdr:cNvPr id="28" name="Chart 27">
          <a:extLst>
            <a:ext uri="{FF2B5EF4-FFF2-40B4-BE49-F238E27FC236}">
              <a16:creationId xmlns:a16="http://schemas.microsoft.com/office/drawing/2014/main" id="{E616915F-B038-42EC-B245-3F436D29B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326</xdr:col>
      <xdr:colOff>24765</xdr:colOff>
      <xdr:row>63</xdr:row>
      <xdr:rowOff>9525</xdr:rowOff>
    </xdr:from>
    <xdr:to>
      <xdr:col>351</xdr:col>
      <xdr:colOff>245745</xdr:colOff>
      <xdr:row>79</xdr:row>
      <xdr:rowOff>40005</xdr:rowOff>
    </xdr:to>
    <xdr:graphicFrame macro="">
      <xdr:nvGraphicFramePr>
        <xdr:cNvPr id="29" name="Chart 28">
          <a:extLst>
            <a:ext uri="{FF2B5EF4-FFF2-40B4-BE49-F238E27FC236}">
              <a16:creationId xmlns:a16="http://schemas.microsoft.com/office/drawing/2014/main" id="{FDC397DA-6B09-4C1F-BC24-15AD0A92D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179</xdr:col>
      <xdr:colOff>1221740</xdr:colOff>
      <xdr:row>47</xdr:row>
      <xdr:rowOff>104140</xdr:rowOff>
    </xdr:from>
    <xdr:to>
      <xdr:col>182</xdr:col>
      <xdr:colOff>1069340</xdr:colOff>
      <xdr:row>63</xdr:row>
      <xdr:rowOff>137160</xdr:rowOff>
    </xdr:to>
    <xdr:graphicFrame macro="">
      <xdr:nvGraphicFramePr>
        <xdr:cNvPr id="30" name="Chart 29">
          <a:extLst>
            <a:ext uri="{FF2B5EF4-FFF2-40B4-BE49-F238E27FC236}">
              <a16:creationId xmlns:a16="http://schemas.microsoft.com/office/drawing/2014/main" id="{C9860E5E-3EC5-4FBB-90CC-691FAFFF0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415</xdr:col>
      <xdr:colOff>1309687</xdr:colOff>
      <xdr:row>48</xdr:row>
      <xdr:rowOff>47625</xdr:rowOff>
    </xdr:from>
    <xdr:to>
      <xdr:col>419</xdr:col>
      <xdr:colOff>1109662</xdr:colOff>
      <xdr:row>65</xdr:row>
      <xdr:rowOff>38100</xdr:rowOff>
    </xdr:to>
    <xdr:graphicFrame macro="">
      <xdr:nvGraphicFramePr>
        <xdr:cNvPr id="31" name="Chart 30">
          <a:extLst>
            <a:ext uri="{FF2B5EF4-FFF2-40B4-BE49-F238E27FC236}">
              <a16:creationId xmlns:a16="http://schemas.microsoft.com/office/drawing/2014/main" id="{1499F16C-86E7-4CCB-8413-97EFB844C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419</xdr:col>
      <xdr:colOff>1195387</xdr:colOff>
      <xdr:row>48</xdr:row>
      <xdr:rowOff>28575</xdr:rowOff>
    </xdr:from>
    <xdr:to>
      <xdr:col>424</xdr:col>
      <xdr:colOff>557212</xdr:colOff>
      <xdr:row>65</xdr:row>
      <xdr:rowOff>19050</xdr:rowOff>
    </xdr:to>
    <xdr:graphicFrame macro="">
      <xdr:nvGraphicFramePr>
        <xdr:cNvPr id="32" name="Chart 31">
          <a:extLst>
            <a:ext uri="{FF2B5EF4-FFF2-40B4-BE49-F238E27FC236}">
              <a16:creationId xmlns:a16="http://schemas.microsoft.com/office/drawing/2014/main" id="{9945583F-806C-425D-910C-9F485E380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424</xdr:col>
      <xdr:colOff>757237</xdr:colOff>
      <xdr:row>48</xdr:row>
      <xdr:rowOff>28575</xdr:rowOff>
    </xdr:from>
    <xdr:to>
      <xdr:col>427</xdr:col>
      <xdr:colOff>1114425</xdr:colOff>
      <xdr:row>65</xdr:row>
      <xdr:rowOff>19050</xdr:rowOff>
    </xdr:to>
    <xdr:graphicFrame macro="">
      <xdr:nvGraphicFramePr>
        <xdr:cNvPr id="33" name="Chart 32">
          <a:extLst>
            <a:ext uri="{FF2B5EF4-FFF2-40B4-BE49-F238E27FC236}">
              <a16:creationId xmlns:a16="http://schemas.microsoft.com/office/drawing/2014/main" id="{0EA45517-5437-427C-B966-380C62B97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427</xdr:col>
      <xdr:colOff>1204912</xdr:colOff>
      <xdr:row>48</xdr:row>
      <xdr:rowOff>28575</xdr:rowOff>
    </xdr:from>
    <xdr:to>
      <xdr:col>432</xdr:col>
      <xdr:colOff>80962</xdr:colOff>
      <xdr:row>65</xdr:row>
      <xdr:rowOff>19050</xdr:rowOff>
    </xdr:to>
    <xdr:graphicFrame macro="">
      <xdr:nvGraphicFramePr>
        <xdr:cNvPr id="34" name="Chart 33">
          <a:extLst>
            <a:ext uri="{FF2B5EF4-FFF2-40B4-BE49-F238E27FC236}">
              <a16:creationId xmlns:a16="http://schemas.microsoft.com/office/drawing/2014/main" id="{B41C81E1-6B3D-41BA-983C-EEA819C54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447</xdr:col>
      <xdr:colOff>414337</xdr:colOff>
      <xdr:row>48</xdr:row>
      <xdr:rowOff>57150</xdr:rowOff>
    </xdr:from>
    <xdr:to>
      <xdr:col>453</xdr:col>
      <xdr:colOff>395287</xdr:colOff>
      <xdr:row>65</xdr:row>
      <xdr:rowOff>47625</xdr:rowOff>
    </xdr:to>
    <xdr:graphicFrame macro="">
      <xdr:nvGraphicFramePr>
        <xdr:cNvPr id="35" name="Chart 34">
          <a:extLst>
            <a:ext uri="{FF2B5EF4-FFF2-40B4-BE49-F238E27FC236}">
              <a16:creationId xmlns:a16="http://schemas.microsoft.com/office/drawing/2014/main" id="{10FC658C-D4A5-4F1A-BCA7-DEA5BD49B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440</xdr:col>
      <xdr:colOff>1400175</xdr:colOff>
      <xdr:row>48</xdr:row>
      <xdr:rowOff>57150</xdr:rowOff>
    </xdr:from>
    <xdr:to>
      <xdr:col>447</xdr:col>
      <xdr:colOff>247650</xdr:colOff>
      <xdr:row>65</xdr:row>
      <xdr:rowOff>47625</xdr:rowOff>
    </xdr:to>
    <xdr:graphicFrame macro="">
      <xdr:nvGraphicFramePr>
        <xdr:cNvPr id="36" name="Chart 35">
          <a:extLst>
            <a:ext uri="{FF2B5EF4-FFF2-40B4-BE49-F238E27FC236}">
              <a16:creationId xmlns:a16="http://schemas.microsoft.com/office/drawing/2014/main" id="{3305BCDF-E05C-42B3-B3C0-EAFA871F3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453</xdr:col>
      <xdr:colOff>604837</xdr:colOff>
      <xdr:row>48</xdr:row>
      <xdr:rowOff>47625</xdr:rowOff>
    </xdr:from>
    <xdr:to>
      <xdr:col>461</xdr:col>
      <xdr:colOff>61912</xdr:colOff>
      <xdr:row>65</xdr:row>
      <xdr:rowOff>38100</xdr:rowOff>
    </xdr:to>
    <xdr:graphicFrame macro="">
      <xdr:nvGraphicFramePr>
        <xdr:cNvPr id="37" name="Chart 36">
          <a:extLst>
            <a:ext uri="{FF2B5EF4-FFF2-40B4-BE49-F238E27FC236}">
              <a16:creationId xmlns:a16="http://schemas.microsoft.com/office/drawing/2014/main" id="{5E206FDF-DC62-4760-88A6-63C0CA4B6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447</xdr:col>
      <xdr:colOff>433387</xdr:colOff>
      <xdr:row>65</xdr:row>
      <xdr:rowOff>104775</xdr:rowOff>
    </xdr:from>
    <xdr:to>
      <xdr:col>453</xdr:col>
      <xdr:colOff>414337</xdr:colOff>
      <xdr:row>82</xdr:row>
      <xdr:rowOff>95250</xdr:rowOff>
    </xdr:to>
    <xdr:graphicFrame macro="">
      <xdr:nvGraphicFramePr>
        <xdr:cNvPr id="38" name="Chart 37">
          <a:extLst>
            <a:ext uri="{FF2B5EF4-FFF2-40B4-BE49-F238E27FC236}">
              <a16:creationId xmlns:a16="http://schemas.microsoft.com/office/drawing/2014/main" id="{00B4FF74-3644-4F03-B89E-FCD56B8AC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467</xdr:col>
      <xdr:colOff>1042987</xdr:colOff>
      <xdr:row>48</xdr:row>
      <xdr:rowOff>38100</xdr:rowOff>
    </xdr:from>
    <xdr:to>
      <xdr:col>471</xdr:col>
      <xdr:colOff>1204912</xdr:colOff>
      <xdr:row>65</xdr:row>
      <xdr:rowOff>28575</xdr:rowOff>
    </xdr:to>
    <xdr:graphicFrame macro="">
      <xdr:nvGraphicFramePr>
        <xdr:cNvPr id="39" name="Chart 38">
          <a:extLst>
            <a:ext uri="{FF2B5EF4-FFF2-40B4-BE49-F238E27FC236}">
              <a16:creationId xmlns:a16="http://schemas.microsoft.com/office/drawing/2014/main" id="{265E1B4A-2F09-4E52-8624-026A6C357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471</xdr:col>
      <xdr:colOff>1347787</xdr:colOff>
      <xdr:row>48</xdr:row>
      <xdr:rowOff>57150</xdr:rowOff>
    </xdr:from>
    <xdr:to>
      <xdr:col>475</xdr:col>
      <xdr:colOff>2024062</xdr:colOff>
      <xdr:row>65</xdr:row>
      <xdr:rowOff>47625</xdr:rowOff>
    </xdr:to>
    <xdr:graphicFrame macro="">
      <xdr:nvGraphicFramePr>
        <xdr:cNvPr id="40" name="Chart 39">
          <a:extLst>
            <a:ext uri="{FF2B5EF4-FFF2-40B4-BE49-F238E27FC236}">
              <a16:creationId xmlns:a16="http://schemas.microsoft.com/office/drawing/2014/main" id="{7A02A88F-79C3-4BCA-8555-0ADE36F6B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476</xdr:col>
      <xdr:colOff>52387</xdr:colOff>
      <xdr:row>48</xdr:row>
      <xdr:rowOff>66675</xdr:rowOff>
    </xdr:from>
    <xdr:to>
      <xdr:col>479</xdr:col>
      <xdr:colOff>871537</xdr:colOff>
      <xdr:row>65</xdr:row>
      <xdr:rowOff>57150</xdr:rowOff>
    </xdr:to>
    <xdr:graphicFrame macro="">
      <xdr:nvGraphicFramePr>
        <xdr:cNvPr id="41" name="Chart 40">
          <a:extLst>
            <a:ext uri="{FF2B5EF4-FFF2-40B4-BE49-F238E27FC236}">
              <a16:creationId xmlns:a16="http://schemas.microsoft.com/office/drawing/2014/main" id="{F6EA3696-342F-43E6-8EC6-8BD94DE8E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479</xdr:col>
      <xdr:colOff>1081087</xdr:colOff>
      <xdr:row>48</xdr:row>
      <xdr:rowOff>95250</xdr:rowOff>
    </xdr:from>
    <xdr:to>
      <xdr:col>483</xdr:col>
      <xdr:colOff>528637</xdr:colOff>
      <xdr:row>65</xdr:row>
      <xdr:rowOff>85725</xdr:rowOff>
    </xdr:to>
    <xdr:graphicFrame macro="">
      <xdr:nvGraphicFramePr>
        <xdr:cNvPr id="42" name="Chart 41">
          <a:extLst>
            <a:ext uri="{FF2B5EF4-FFF2-40B4-BE49-F238E27FC236}">
              <a16:creationId xmlns:a16="http://schemas.microsoft.com/office/drawing/2014/main" id="{5FDCB42A-A137-4D78-ADB3-308141D7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492</xdr:col>
      <xdr:colOff>338137</xdr:colOff>
      <xdr:row>48</xdr:row>
      <xdr:rowOff>66675</xdr:rowOff>
    </xdr:from>
    <xdr:to>
      <xdr:col>500</xdr:col>
      <xdr:colOff>352425</xdr:colOff>
      <xdr:row>65</xdr:row>
      <xdr:rowOff>57150</xdr:rowOff>
    </xdr:to>
    <xdr:graphicFrame macro="">
      <xdr:nvGraphicFramePr>
        <xdr:cNvPr id="43" name="Chart 42">
          <a:extLst>
            <a:ext uri="{FF2B5EF4-FFF2-40B4-BE49-F238E27FC236}">
              <a16:creationId xmlns:a16="http://schemas.microsoft.com/office/drawing/2014/main" id="{93A932E5-18DB-4DFD-89AE-38B1446CF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501</xdr:col>
      <xdr:colOff>4762</xdr:colOff>
      <xdr:row>48</xdr:row>
      <xdr:rowOff>28575</xdr:rowOff>
    </xdr:from>
    <xdr:to>
      <xdr:col>508</xdr:col>
      <xdr:colOff>71437</xdr:colOff>
      <xdr:row>65</xdr:row>
      <xdr:rowOff>19050</xdr:rowOff>
    </xdr:to>
    <xdr:graphicFrame macro="">
      <xdr:nvGraphicFramePr>
        <xdr:cNvPr id="44" name="Chart 43">
          <a:extLst>
            <a:ext uri="{FF2B5EF4-FFF2-40B4-BE49-F238E27FC236}">
              <a16:creationId xmlns:a16="http://schemas.microsoft.com/office/drawing/2014/main" id="{0EE7A5E5-032E-4DF2-AB77-32E4947C1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508</xdr:col>
      <xdr:colOff>442912</xdr:colOff>
      <xdr:row>48</xdr:row>
      <xdr:rowOff>0</xdr:rowOff>
    </xdr:from>
    <xdr:to>
      <xdr:col>515</xdr:col>
      <xdr:colOff>509587</xdr:colOff>
      <xdr:row>64</xdr:row>
      <xdr:rowOff>152400</xdr:rowOff>
    </xdr:to>
    <xdr:graphicFrame macro="">
      <xdr:nvGraphicFramePr>
        <xdr:cNvPr id="45" name="Chart 44">
          <a:extLst>
            <a:ext uri="{FF2B5EF4-FFF2-40B4-BE49-F238E27FC236}">
              <a16:creationId xmlns:a16="http://schemas.microsoft.com/office/drawing/2014/main" id="{DE1EB828-32D5-4CB1-8013-5FFF5D3EB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516</xdr:col>
      <xdr:colOff>233362</xdr:colOff>
      <xdr:row>48</xdr:row>
      <xdr:rowOff>9525</xdr:rowOff>
    </xdr:from>
    <xdr:to>
      <xdr:col>523</xdr:col>
      <xdr:colOff>309562</xdr:colOff>
      <xdr:row>65</xdr:row>
      <xdr:rowOff>0</xdr:rowOff>
    </xdr:to>
    <xdr:graphicFrame macro="">
      <xdr:nvGraphicFramePr>
        <xdr:cNvPr id="46" name="Chart 45">
          <a:extLst>
            <a:ext uri="{FF2B5EF4-FFF2-40B4-BE49-F238E27FC236}">
              <a16:creationId xmlns:a16="http://schemas.microsoft.com/office/drawing/2014/main" id="{B9A600D4-D3A5-425D-A6AC-D414F5FAB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528</xdr:col>
      <xdr:colOff>423862</xdr:colOff>
      <xdr:row>48</xdr:row>
      <xdr:rowOff>142875</xdr:rowOff>
    </xdr:from>
    <xdr:to>
      <xdr:col>535</xdr:col>
      <xdr:colOff>500062</xdr:colOff>
      <xdr:row>65</xdr:row>
      <xdr:rowOff>82550</xdr:rowOff>
    </xdr:to>
    <xdr:graphicFrame macro="">
      <xdr:nvGraphicFramePr>
        <xdr:cNvPr id="47" name="Chart 46">
          <a:extLst>
            <a:ext uri="{FF2B5EF4-FFF2-40B4-BE49-F238E27FC236}">
              <a16:creationId xmlns:a16="http://schemas.microsoft.com/office/drawing/2014/main" id="{5FA0DCDF-26F5-4687-A84A-203DDE0AF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282</xdr:col>
      <xdr:colOff>206375</xdr:colOff>
      <xdr:row>76</xdr:row>
      <xdr:rowOff>146050</xdr:rowOff>
    </xdr:from>
    <xdr:to>
      <xdr:col>285</xdr:col>
      <xdr:colOff>206375</xdr:colOff>
      <xdr:row>93</xdr:row>
      <xdr:rowOff>98425</xdr:rowOff>
    </xdr:to>
    <xdr:graphicFrame macro="">
      <xdr:nvGraphicFramePr>
        <xdr:cNvPr id="48" name="Chart 47">
          <a:extLst>
            <a:ext uri="{FF2B5EF4-FFF2-40B4-BE49-F238E27FC236}">
              <a16:creationId xmlns:a16="http://schemas.microsoft.com/office/drawing/2014/main" id="{AE7517FF-3508-46AA-B2C4-857F88629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82</xdr:col>
      <xdr:colOff>941387</xdr:colOff>
      <xdr:row>51</xdr:row>
      <xdr:rowOff>6350</xdr:rowOff>
    </xdr:from>
    <xdr:to>
      <xdr:col>104</xdr:col>
      <xdr:colOff>93662</xdr:colOff>
      <xdr:row>67</xdr:row>
      <xdr:rowOff>111125</xdr:rowOff>
    </xdr:to>
    <xdr:graphicFrame macro="">
      <xdr:nvGraphicFramePr>
        <xdr:cNvPr id="49" name="Chart 48">
          <a:extLst>
            <a:ext uri="{FF2B5EF4-FFF2-40B4-BE49-F238E27FC236}">
              <a16:creationId xmlns:a16="http://schemas.microsoft.com/office/drawing/2014/main" id="{062E062C-433E-4B08-8670-5B56089DA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81</xdr:col>
      <xdr:colOff>133350</xdr:colOff>
      <xdr:row>67</xdr:row>
      <xdr:rowOff>114300</xdr:rowOff>
    </xdr:from>
    <xdr:to>
      <xdr:col>85</xdr:col>
      <xdr:colOff>819150</xdr:colOff>
      <xdr:row>84</xdr:row>
      <xdr:rowOff>104775</xdr:rowOff>
    </xdr:to>
    <xdr:graphicFrame macro="">
      <xdr:nvGraphicFramePr>
        <xdr:cNvPr id="50" name="Chart 49">
          <a:extLst>
            <a:ext uri="{FF2B5EF4-FFF2-40B4-BE49-F238E27FC236}">
              <a16:creationId xmlns:a16="http://schemas.microsoft.com/office/drawing/2014/main" id="{48DFAFA0-71A9-4B84-B3B6-BF22431CD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74</xdr:col>
      <xdr:colOff>195262</xdr:colOff>
      <xdr:row>47</xdr:row>
      <xdr:rowOff>19050</xdr:rowOff>
    </xdr:from>
    <xdr:to>
      <xdr:col>79</xdr:col>
      <xdr:colOff>490537</xdr:colOff>
      <xdr:row>64</xdr:row>
      <xdr:rowOff>9525</xdr:rowOff>
    </xdr:to>
    <xdr:graphicFrame macro="">
      <xdr:nvGraphicFramePr>
        <xdr:cNvPr id="51" name="Chart 50">
          <a:extLst>
            <a:ext uri="{FF2B5EF4-FFF2-40B4-BE49-F238E27FC236}">
              <a16:creationId xmlns:a16="http://schemas.microsoft.com/office/drawing/2014/main" id="{945572C1-9274-4A65-96EA-B76FD61EF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76</xdr:col>
      <xdr:colOff>442912</xdr:colOff>
      <xdr:row>48</xdr:row>
      <xdr:rowOff>0</xdr:rowOff>
    </xdr:from>
    <xdr:to>
      <xdr:col>80</xdr:col>
      <xdr:colOff>719137</xdr:colOff>
      <xdr:row>64</xdr:row>
      <xdr:rowOff>152400</xdr:rowOff>
    </xdr:to>
    <xdr:graphicFrame macro="">
      <xdr:nvGraphicFramePr>
        <xdr:cNvPr id="52" name="Chart 51">
          <a:extLst>
            <a:ext uri="{FF2B5EF4-FFF2-40B4-BE49-F238E27FC236}">
              <a16:creationId xmlns:a16="http://schemas.microsoft.com/office/drawing/2014/main" id="{38DF86B4-2147-4E30-B824-8EBD09E37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76</xdr:col>
      <xdr:colOff>900112</xdr:colOff>
      <xdr:row>49</xdr:row>
      <xdr:rowOff>104775</xdr:rowOff>
    </xdr:from>
    <xdr:to>
      <xdr:col>81</xdr:col>
      <xdr:colOff>42862</xdr:colOff>
      <xdr:row>66</xdr:row>
      <xdr:rowOff>95250</xdr:rowOff>
    </xdr:to>
    <xdr:graphicFrame macro="">
      <xdr:nvGraphicFramePr>
        <xdr:cNvPr id="53" name="Chart 52">
          <a:extLst>
            <a:ext uri="{FF2B5EF4-FFF2-40B4-BE49-F238E27FC236}">
              <a16:creationId xmlns:a16="http://schemas.microsoft.com/office/drawing/2014/main" id="{9B37145A-10B2-4D47-887E-D05D9D497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76</xdr:col>
      <xdr:colOff>1423987</xdr:colOff>
      <xdr:row>51</xdr:row>
      <xdr:rowOff>95250</xdr:rowOff>
    </xdr:from>
    <xdr:to>
      <xdr:col>81</xdr:col>
      <xdr:colOff>566737</xdr:colOff>
      <xdr:row>68</xdr:row>
      <xdr:rowOff>85725</xdr:rowOff>
    </xdr:to>
    <xdr:graphicFrame macro="">
      <xdr:nvGraphicFramePr>
        <xdr:cNvPr id="54" name="Chart 53">
          <a:extLst>
            <a:ext uri="{FF2B5EF4-FFF2-40B4-BE49-F238E27FC236}">
              <a16:creationId xmlns:a16="http://schemas.microsoft.com/office/drawing/2014/main" id="{702E521B-A5A5-4283-A7AB-D25CB0B13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77</xdr:col>
      <xdr:colOff>385762</xdr:colOff>
      <xdr:row>53</xdr:row>
      <xdr:rowOff>114300</xdr:rowOff>
    </xdr:from>
    <xdr:to>
      <xdr:col>82</xdr:col>
      <xdr:colOff>90487</xdr:colOff>
      <xdr:row>70</xdr:row>
      <xdr:rowOff>104775</xdr:rowOff>
    </xdr:to>
    <xdr:graphicFrame macro="">
      <xdr:nvGraphicFramePr>
        <xdr:cNvPr id="55" name="Chart 54">
          <a:extLst>
            <a:ext uri="{FF2B5EF4-FFF2-40B4-BE49-F238E27FC236}">
              <a16:creationId xmlns:a16="http://schemas.microsoft.com/office/drawing/2014/main" id="{689F3FED-3282-4555-BFC9-B4AFAD8CF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78</xdr:col>
      <xdr:colOff>376237</xdr:colOff>
      <xdr:row>56</xdr:row>
      <xdr:rowOff>66675</xdr:rowOff>
    </xdr:from>
    <xdr:to>
      <xdr:col>82</xdr:col>
      <xdr:colOff>947737</xdr:colOff>
      <xdr:row>73</xdr:row>
      <xdr:rowOff>57150</xdr:rowOff>
    </xdr:to>
    <xdr:graphicFrame macro="">
      <xdr:nvGraphicFramePr>
        <xdr:cNvPr id="56" name="Chart 55">
          <a:extLst>
            <a:ext uri="{FF2B5EF4-FFF2-40B4-BE49-F238E27FC236}">
              <a16:creationId xmlns:a16="http://schemas.microsoft.com/office/drawing/2014/main" id="{44311D8A-791B-4A66-B29A-BA124F450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178</xdr:col>
      <xdr:colOff>0</xdr:colOff>
      <xdr:row>65</xdr:row>
      <xdr:rowOff>123825</xdr:rowOff>
    </xdr:from>
    <xdr:to>
      <xdr:col>180</xdr:col>
      <xdr:colOff>833437</xdr:colOff>
      <xdr:row>82</xdr:row>
      <xdr:rowOff>114300</xdr:rowOff>
    </xdr:to>
    <xdr:graphicFrame macro="">
      <xdr:nvGraphicFramePr>
        <xdr:cNvPr id="57" name="Chart 56">
          <a:extLst>
            <a:ext uri="{FF2B5EF4-FFF2-40B4-BE49-F238E27FC236}">
              <a16:creationId xmlns:a16="http://schemas.microsoft.com/office/drawing/2014/main" id="{13593301-93F5-4B98-9287-BB4D8CA1C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178</xdr:col>
      <xdr:colOff>90487</xdr:colOff>
      <xdr:row>69</xdr:row>
      <xdr:rowOff>19050</xdr:rowOff>
    </xdr:from>
    <xdr:to>
      <xdr:col>181</xdr:col>
      <xdr:colOff>90487</xdr:colOff>
      <xdr:row>86</xdr:row>
      <xdr:rowOff>9525</xdr:rowOff>
    </xdr:to>
    <xdr:graphicFrame macro="">
      <xdr:nvGraphicFramePr>
        <xdr:cNvPr id="58" name="Chart 57">
          <a:extLst>
            <a:ext uri="{FF2B5EF4-FFF2-40B4-BE49-F238E27FC236}">
              <a16:creationId xmlns:a16="http://schemas.microsoft.com/office/drawing/2014/main" id="{CA104061-2D50-4F1A-BA12-8FB4158F8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178</xdr:col>
      <xdr:colOff>1423987</xdr:colOff>
      <xdr:row>73</xdr:row>
      <xdr:rowOff>76200</xdr:rowOff>
    </xdr:from>
    <xdr:to>
      <xdr:col>181</xdr:col>
      <xdr:colOff>1423987</xdr:colOff>
      <xdr:row>90</xdr:row>
      <xdr:rowOff>66675</xdr:rowOff>
    </xdr:to>
    <xdr:graphicFrame macro="">
      <xdr:nvGraphicFramePr>
        <xdr:cNvPr id="59" name="Chart 58">
          <a:extLst>
            <a:ext uri="{FF2B5EF4-FFF2-40B4-BE49-F238E27FC236}">
              <a16:creationId xmlns:a16="http://schemas.microsoft.com/office/drawing/2014/main" id="{3E17178F-636D-4AB9-83DB-48025374A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178</xdr:col>
      <xdr:colOff>785812</xdr:colOff>
      <xdr:row>71</xdr:row>
      <xdr:rowOff>133350</xdr:rowOff>
    </xdr:from>
    <xdr:to>
      <xdr:col>181</xdr:col>
      <xdr:colOff>785812</xdr:colOff>
      <xdr:row>88</xdr:row>
      <xdr:rowOff>123825</xdr:rowOff>
    </xdr:to>
    <xdr:graphicFrame macro="">
      <xdr:nvGraphicFramePr>
        <xdr:cNvPr id="60" name="Chart 59">
          <a:extLst>
            <a:ext uri="{FF2B5EF4-FFF2-40B4-BE49-F238E27FC236}">
              <a16:creationId xmlns:a16="http://schemas.microsoft.com/office/drawing/2014/main" id="{E42975AA-620F-4BA3-A9A8-2D30C491F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179</xdr:col>
      <xdr:colOff>1147762</xdr:colOff>
      <xdr:row>74</xdr:row>
      <xdr:rowOff>85725</xdr:rowOff>
    </xdr:from>
    <xdr:to>
      <xdr:col>182</xdr:col>
      <xdr:colOff>1147762</xdr:colOff>
      <xdr:row>91</xdr:row>
      <xdr:rowOff>76200</xdr:rowOff>
    </xdr:to>
    <xdr:graphicFrame macro="">
      <xdr:nvGraphicFramePr>
        <xdr:cNvPr id="61" name="Chart 60">
          <a:extLst>
            <a:ext uri="{FF2B5EF4-FFF2-40B4-BE49-F238E27FC236}">
              <a16:creationId xmlns:a16="http://schemas.microsoft.com/office/drawing/2014/main" id="{4A2E3433-A702-42B8-BD89-EC737B787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180</xdr:col>
      <xdr:colOff>481012</xdr:colOff>
      <xdr:row>77</xdr:row>
      <xdr:rowOff>38100</xdr:rowOff>
    </xdr:from>
    <xdr:to>
      <xdr:col>183</xdr:col>
      <xdr:colOff>481012</xdr:colOff>
      <xdr:row>94</xdr:row>
      <xdr:rowOff>28575</xdr:rowOff>
    </xdr:to>
    <xdr:graphicFrame macro="">
      <xdr:nvGraphicFramePr>
        <xdr:cNvPr id="62" name="Chart 61">
          <a:extLst>
            <a:ext uri="{FF2B5EF4-FFF2-40B4-BE49-F238E27FC236}">
              <a16:creationId xmlns:a16="http://schemas.microsoft.com/office/drawing/2014/main" id="{FB7ACB7E-DE68-4AB2-9137-1F1BDA0DE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180</xdr:col>
      <xdr:colOff>1052512</xdr:colOff>
      <xdr:row>79</xdr:row>
      <xdr:rowOff>152400</xdr:rowOff>
    </xdr:from>
    <xdr:to>
      <xdr:col>183</xdr:col>
      <xdr:colOff>1052512</xdr:colOff>
      <xdr:row>96</xdr:row>
      <xdr:rowOff>142875</xdr:rowOff>
    </xdr:to>
    <xdr:graphicFrame macro="">
      <xdr:nvGraphicFramePr>
        <xdr:cNvPr id="63" name="Chart 62">
          <a:extLst>
            <a:ext uri="{FF2B5EF4-FFF2-40B4-BE49-F238E27FC236}">
              <a16:creationId xmlns:a16="http://schemas.microsoft.com/office/drawing/2014/main" id="{29511B4C-2FBC-4675-8C5F-3A1903231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181</xdr:col>
      <xdr:colOff>233362</xdr:colOff>
      <xdr:row>82</xdr:row>
      <xdr:rowOff>142875</xdr:rowOff>
    </xdr:from>
    <xdr:to>
      <xdr:col>184</xdr:col>
      <xdr:colOff>233362</xdr:colOff>
      <xdr:row>99</xdr:row>
      <xdr:rowOff>133350</xdr:rowOff>
    </xdr:to>
    <xdr:graphicFrame macro="">
      <xdr:nvGraphicFramePr>
        <xdr:cNvPr id="64" name="Chart 63">
          <a:extLst>
            <a:ext uri="{FF2B5EF4-FFF2-40B4-BE49-F238E27FC236}">
              <a16:creationId xmlns:a16="http://schemas.microsoft.com/office/drawing/2014/main" id="{A3F0BF4B-EF3D-47E8-8CC0-DA550022E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281</xdr:col>
      <xdr:colOff>214312</xdr:colOff>
      <xdr:row>66</xdr:row>
      <xdr:rowOff>95250</xdr:rowOff>
    </xdr:from>
    <xdr:to>
      <xdr:col>284</xdr:col>
      <xdr:colOff>214312</xdr:colOff>
      <xdr:row>83</xdr:row>
      <xdr:rowOff>85725</xdr:rowOff>
    </xdr:to>
    <xdr:graphicFrame macro="">
      <xdr:nvGraphicFramePr>
        <xdr:cNvPr id="65" name="Chart 64">
          <a:extLst>
            <a:ext uri="{FF2B5EF4-FFF2-40B4-BE49-F238E27FC236}">
              <a16:creationId xmlns:a16="http://schemas.microsoft.com/office/drawing/2014/main" id="{6159B5D9-0ABD-4B92-9649-1813DB043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281</xdr:col>
      <xdr:colOff>814387</xdr:colOff>
      <xdr:row>69</xdr:row>
      <xdr:rowOff>47625</xdr:rowOff>
    </xdr:from>
    <xdr:to>
      <xdr:col>284</xdr:col>
      <xdr:colOff>814387</xdr:colOff>
      <xdr:row>86</xdr:row>
      <xdr:rowOff>38100</xdr:rowOff>
    </xdr:to>
    <xdr:graphicFrame macro="">
      <xdr:nvGraphicFramePr>
        <xdr:cNvPr id="66" name="Chart 65">
          <a:extLst>
            <a:ext uri="{FF2B5EF4-FFF2-40B4-BE49-F238E27FC236}">
              <a16:creationId xmlns:a16="http://schemas.microsoft.com/office/drawing/2014/main" id="{4F418934-86A2-4F1D-95CE-7B10F0DFB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281</xdr:col>
      <xdr:colOff>1243012</xdr:colOff>
      <xdr:row>73</xdr:row>
      <xdr:rowOff>66675</xdr:rowOff>
    </xdr:from>
    <xdr:to>
      <xdr:col>284</xdr:col>
      <xdr:colOff>1243012</xdr:colOff>
      <xdr:row>90</xdr:row>
      <xdr:rowOff>57150</xdr:rowOff>
    </xdr:to>
    <xdr:graphicFrame macro="">
      <xdr:nvGraphicFramePr>
        <xdr:cNvPr id="67" name="Chart 66">
          <a:extLst>
            <a:ext uri="{FF2B5EF4-FFF2-40B4-BE49-F238E27FC236}">
              <a16:creationId xmlns:a16="http://schemas.microsoft.com/office/drawing/2014/main" id="{ECC0CC13-4314-45C0-944D-9DFC216F3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282</xdr:col>
      <xdr:colOff>538162</xdr:colOff>
      <xdr:row>76</xdr:row>
      <xdr:rowOff>95250</xdr:rowOff>
    </xdr:from>
    <xdr:to>
      <xdr:col>285</xdr:col>
      <xdr:colOff>538162</xdr:colOff>
      <xdr:row>93</xdr:row>
      <xdr:rowOff>85725</xdr:rowOff>
    </xdr:to>
    <xdr:graphicFrame macro="">
      <xdr:nvGraphicFramePr>
        <xdr:cNvPr id="68" name="Chart 67">
          <a:extLst>
            <a:ext uri="{FF2B5EF4-FFF2-40B4-BE49-F238E27FC236}">
              <a16:creationId xmlns:a16="http://schemas.microsoft.com/office/drawing/2014/main" id="{9A47DED1-058B-475C-9D54-796069859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289</xdr:col>
      <xdr:colOff>271462</xdr:colOff>
      <xdr:row>66</xdr:row>
      <xdr:rowOff>171450</xdr:rowOff>
    </xdr:from>
    <xdr:to>
      <xdr:col>292</xdr:col>
      <xdr:colOff>271462</xdr:colOff>
      <xdr:row>81</xdr:row>
      <xdr:rowOff>152400</xdr:rowOff>
    </xdr:to>
    <xdr:graphicFrame macro="">
      <xdr:nvGraphicFramePr>
        <xdr:cNvPr id="69" name="Chart 68">
          <a:extLst>
            <a:ext uri="{FF2B5EF4-FFF2-40B4-BE49-F238E27FC236}">
              <a16:creationId xmlns:a16="http://schemas.microsoft.com/office/drawing/2014/main" id="{13F9F410-0997-40AB-8E8D-D7F5DF7DE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282</xdr:col>
      <xdr:colOff>900112</xdr:colOff>
      <xdr:row>79</xdr:row>
      <xdr:rowOff>9525</xdr:rowOff>
    </xdr:from>
    <xdr:to>
      <xdr:col>285</xdr:col>
      <xdr:colOff>900112</xdr:colOff>
      <xdr:row>96</xdr:row>
      <xdr:rowOff>0</xdr:rowOff>
    </xdr:to>
    <xdr:graphicFrame macro="">
      <xdr:nvGraphicFramePr>
        <xdr:cNvPr id="70" name="Chart 69">
          <a:extLst>
            <a:ext uri="{FF2B5EF4-FFF2-40B4-BE49-F238E27FC236}">
              <a16:creationId xmlns:a16="http://schemas.microsoft.com/office/drawing/2014/main" id="{50192ECA-EE3B-443B-B1C5-FD086EB59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282</xdr:col>
      <xdr:colOff>1395412</xdr:colOff>
      <xdr:row>81</xdr:row>
      <xdr:rowOff>95250</xdr:rowOff>
    </xdr:from>
    <xdr:to>
      <xdr:col>285</xdr:col>
      <xdr:colOff>1395412</xdr:colOff>
      <xdr:row>98</xdr:row>
      <xdr:rowOff>85725</xdr:rowOff>
    </xdr:to>
    <xdr:graphicFrame macro="">
      <xdr:nvGraphicFramePr>
        <xdr:cNvPr id="71" name="Chart 70">
          <a:extLst>
            <a:ext uri="{FF2B5EF4-FFF2-40B4-BE49-F238E27FC236}">
              <a16:creationId xmlns:a16="http://schemas.microsoft.com/office/drawing/2014/main" id="{767C4529-EE26-4B4F-8C68-6441ABACE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384</xdr:col>
      <xdr:colOff>128587</xdr:colOff>
      <xdr:row>66</xdr:row>
      <xdr:rowOff>95250</xdr:rowOff>
    </xdr:from>
    <xdr:to>
      <xdr:col>389</xdr:col>
      <xdr:colOff>404812</xdr:colOff>
      <xdr:row>83</xdr:row>
      <xdr:rowOff>85725</xdr:rowOff>
    </xdr:to>
    <xdr:graphicFrame macro="">
      <xdr:nvGraphicFramePr>
        <xdr:cNvPr id="72" name="Chart 71">
          <a:extLst>
            <a:ext uri="{FF2B5EF4-FFF2-40B4-BE49-F238E27FC236}">
              <a16:creationId xmlns:a16="http://schemas.microsoft.com/office/drawing/2014/main" id="{46EEA939-BCB8-44A1-83BF-74837B33A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385</xdr:col>
      <xdr:colOff>195262</xdr:colOff>
      <xdr:row>69</xdr:row>
      <xdr:rowOff>28575</xdr:rowOff>
    </xdr:from>
    <xdr:to>
      <xdr:col>390</xdr:col>
      <xdr:colOff>223837</xdr:colOff>
      <xdr:row>86</xdr:row>
      <xdr:rowOff>19050</xdr:rowOff>
    </xdr:to>
    <xdr:graphicFrame macro="">
      <xdr:nvGraphicFramePr>
        <xdr:cNvPr id="73" name="Chart 72">
          <a:extLst>
            <a:ext uri="{FF2B5EF4-FFF2-40B4-BE49-F238E27FC236}">
              <a16:creationId xmlns:a16="http://schemas.microsoft.com/office/drawing/2014/main" id="{F5EB70D4-85FA-4505-AFF5-E0E067376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386</xdr:col>
      <xdr:colOff>42862</xdr:colOff>
      <xdr:row>72</xdr:row>
      <xdr:rowOff>95250</xdr:rowOff>
    </xdr:from>
    <xdr:to>
      <xdr:col>391</xdr:col>
      <xdr:colOff>71437</xdr:colOff>
      <xdr:row>89</xdr:row>
      <xdr:rowOff>85725</xdr:rowOff>
    </xdr:to>
    <xdr:graphicFrame macro="">
      <xdr:nvGraphicFramePr>
        <xdr:cNvPr id="74" name="Chart 73">
          <a:extLst>
            <a:ext uri="{FF2B5EF4-FFF2-40B4-BE49-F238E27FC236}">
              <a16:creationId xmlns:a16="http://schemas.microsoft.com/office/drawing/2014/main" id="{42789E62-2F2C-4681-8C45-41954300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386</xdr:col>
      <xdr:colOff>595312</xdr:colOff>
      <xdr:row>75</xdr:row>
      <xdr:rowOff>85725</xdr:rowOff>
    </xdr:from>
    <xdr:to>
      <xdr:col>391</xdr:col>
      <xdr:colOff>623887</xdr:colOff>
      <xdr:row>92</xdr:row>
      <xdr:rowOff>76200</xdr:rowOff>
    </xdr:to>
    <xdr:graphicFrame macro="">
      <xdr:nvGraphicFramePr>
        <xdr:cNvPr id="75" name="Chart 74">
          <a:extLst>
            <a:ext uri="{FF2B5EF4-FFF2-40B4-BE49-F238E27FC236}">
              <a16:creationId xmlns:a16="http://schemas.microsoft.com/office/drawing/2014/main" id="{16CD1ED1-1783-4427-B052-D377D7C0F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387</xdr:col>
      <xdr:colOff>366712</xdr:colOff>
      <xdr:row>77</xdr:row>
      <xdr:rowOff>114300</xdr:rowOff>
    </xdr:from>
    <xdr:to>
      <xdr:col>392</xdr:col>
      <xdr:colOff>166687</xdr:colOff>
      <xdr:row>94</xdr:row>
      <xdr:rowOff>104775</xdr:rowOff>
    </xdr:to>
    <xdr:graphicFrame macro="">
      <xdr:nvGraphicFramePr>
        <xdr:cNvPr id="76" name="Chart 75">
          <a:extLst>
            <a:ext uri="{FF2B5EF4-FFF2-40B4-BE49-F238E27FC236}">
              <a16:creationId xmlns:a16="http://schemas.microsoft.com/office/drawing/2014/main" id="{9FDD444E-1EC2-43CF-A68C-9AD4725DF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388</xdr:col>
      <xdr:colOff>690562</xdr:colOff>
      <xdr:row>80</xdr:row>
      <xdr:rowOff>104775</xdr:rowOff>
    </xdr:from>
    <xdr:to>
      <xdr:col>392</xdr:col>
      <xdr:colOff>957262</xdr:colOff>
      <xdr:row>97</xdr:row>
      <xdr:rowOff>95250</xdr:rowOff>
    </xdr:to>
    <xdr:graphicFrame macro="">
      <xdr:nvGraphicFramePr>
        <xdr:cNvPr id="77" name="Chart 76">
          <a:extLst>
            <a:ext uri="{FF2B5EF4-FFF2-40B4-BE49-F238E27FC236}">
              <a16:creationId xmlns:a16="http://schemas.microsoft.com/office/drawing/2014/main" id="{719DA82F-373F-4BAC-A87F-94DD4A04D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388</xdr:col>
      <xdr:colOff>1081087</xdr:colOff>
      <xdr:row>83</xdr:row>
      <xdr:rowOff>19050</xdr:rowOff>
    </xdr:from>
    <xdr:to>
      <xdr:col>393</xdr:col>
      <xdr:colOff>204787</xdr:colOff>
      <xdr:row>100</xdr:row>
      <xdr:rowOff>9525</xdr:rowOff>
    </xdr:to>
    <xdr:graphicFrame macro="">
      <xdr:nvGraphicFramePr>
        <xdr:cNvPr id="78" name="Chart 77">
          <a:extLst>
            <a:ext uri="{FF2B5EF4-FFF2-40B4-BE49-F238E27FC236}">
              <a16:creationId xmlns:a16="http://schemas.microsoft.com/office/drawing/2014/main" id="{160F171D-8834-4A6C-90D1-DC0BB3500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129540</xdr:colOff>
      <xdr:row>48</xdr:row>
      <xdr:rowOff>106680</xdr:rowOff>
    </xdr:from>
    <xdr:to>
      <xdr:col>4</xdr:col>
      <xdr:colOff>502920</xdr:colOff>
      <xdr:row>65</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A9438B9-DA2B-4DD5-AEA2-9D1941DB39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9540" y="8679180"/>
              <a:ext cx="4431030" cy="2646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868680</xdr:colOff>
      <xdr:row>48</xdr:row>
      <xdr:rowOff>106680</xdr:rowOff>
    </xdr:from>
    <xdr:to>
      <xdr:col>9</xdr:col>
      <xdr:colOff>586740</xdr:colOff>
      <xdr:row>65</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44E571-B25A-434F-8239-6A8C133754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26330" y="8679180"/>
              <a:ext cx="4451985" cy="2646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121920</xdr:colOff>
      <xdr:row>48</xdr:row>
      <xdr:rowOff>106680</xdr:rowOff>
    </xdr:from>
    <xdr:to>
      <xdr:col>17</xdr:col>
      <xdr:colOff>426720</xdr:colOff>
      <xdr:row>65</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4BEB6E9-289F-4387-80FE-7B8BFE0EAB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23095" y="8679180"/>
              <a:ext cx="4572000" cy="2646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571500</xdr:colOff>
      <xdr:row>48</xdr:row>
      <xdr:rowOff>104775</xdr:rowOff>
    </xdr:from>
    <xdr:to>
      <xdr:col>25</xdr:col>
      <xdr:colOff>266700</xdr:colOff>
      <xdr:row>65</xdr:row>
      <xdr:rowOff>95250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DE84F4E-5FC8-42F8-A1E5-608633F61B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39875" y="8677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414337</xdr:colOff>
      <xdr:row>48</xdr:row>
      <xdr:rowOff>95250</xdr:rowOff>
    </xdr:from>
    <xdr:to>
      <xdr:col>32</xdr:col>
      <xdr:colOff>490537</xdr:colOff>
      <xdr:row>65</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4D21FBA-C6AC-44EA-A8F0-1C82B50B70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959512" y="8667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566737</xdr:colOff>
      <xdr:row>48</xdr:row>
      <xdr:rowOff>104775</xdr:rowOff>
    </xdr:from>
    <xdr:to>
      <xdr:col>40</xdr:col>
      <xdr:colOff>261937</xdr:colOff>
      <xdr:row>65</xdr:row>
      <xdr:rowOff>95250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823B14C0-26C1-4706-8A58-3B25B0AFE5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3607712" y="8677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204787</xdr:colOff>
      <xdr:row>84</xdr:row>
      <xdr:rowOff>104775</xdr:rowOff>
    </xdr:from>
    <xdr:to>
      <xdr:col>32</xdr:col>
      <xdr:colOff>280987</xdr:colOff>
      <xdr:row>101</xdr:row>
      <xdr:rowOff>95250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CCA57D3-875F-44B3-99A0-DC938FE4DC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749962" y="145065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461962</xdr:colOff>
      <xdr:row>84</xdr:row>
      <xdr:rowOff>114300</xdr:rowOff>
    </xdr:from>
    <xdr:to>
      <xdr:col>40</xdr:col>
      <xdr:colOff>157162</xdr:colOff>
      <xdr:row>101</xdr:row>
      <xdr:rowOff>104775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AF56F7D0-168D-4E3A-BB00-BB46A47C69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3502937" y="14516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65</xdr:row>
      <xdr:rowOff>95250</xdr:rowOff>
    </xdr:from>
    <xdr:to>
      <xdr:col>4</xdr:col>
      <xdr:colOff>514350</xdr:colOff>
      <xdr:row>82</xdr:row>
      <xdr:rowOff>85725</xdr:rowOff>
    </xdr:to>
    <xdr:graphicFrame macro="">
      <xdr:nvGraphicFramePr>
        <xdr:cNvPr id="8" name="Chart 7">
          <a:extLst>
            <a:ext uri="{FF2B5EF4-FFF2-40B4-BE49-F238E27FC236}">
              <a16:creationId xmlns:a16="http://schemas.microsoft.com/office/drawing/2014/main" id="{050A7D97-0A51-4376-8396-8EF1297C6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814387</xdr:colOff>
      <xdr:row>65</xdr:row>
      <xdr:rowOff>95250</xdr:rowOff>
    </xdr:from>
    <xdr:to>
      <xdr:col>10</xdr:col>
      <xdr:colOff>42862</xdr:colOff>
      <xdr:row>82</xdr:row>
      <xdr:rowOff>85725</xdr:rowOff>
    </xdr:to>
    <xdr:graphicFrame macro="">
      <xdr:nvGraphicFramePr>
        <xdr:cNvPr id="11" name="Chart 10">
          <a:extLst>
            <a:ext uri="{FF2B5EF4-FFF2-40B4-BE49-F238E27FC236}">
              <a16:creationId xmlns:a16="http://schemas.microsoft.com/office/drawing/2014/main" id="{F097DA0D-458D-4720-B9BF-D9867DABF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119062</xdr:colOff>
      <xdr:row>65</xdr:row>
      <xdr:rowOff>114300</xdr:rowOff>
    </xdr:from>
    <xdr:to>
      <xdr:col>17</xdr:col>
      <xdr:colOff>423862</xdr:colOff>
      <xdr:row>82</xdr:row>
      <xdr:rowOff>104775</xdr:rowOff>
    </xdr:to>
    <xdr:graphicFrame macro="">
      <xdr:nvGraphicFramePr>
        <xdr:cNvPr id="12" name="Chart 11">
          <a:extLst>
            <a:ext uri="{FF2B5EF4-FFF2-40B4-BE49-F238E27FC236}">
              <a16:creationId xmlns:a16="http://schemas.microsoft.com/office/drawing/2014/main" id="{C8F1021F-DC9A-4FC8-B944-B414405E7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585787</xdr:colOff>
      <xdr:row>65</xdr:row>
      <xdr:rowOff>133350</xdr:rowOff>
    </xdr:from>
    <xdr:to>
      <xdr:col>25</xdr:col>
      <xdr:colOff>280987</xdr:colOff>
      <xdr:row>82</xdr:row>
      <xdr:rowOff>123825</xdr:rowOff>
    </xdr:to>
    <xdr:graphicFrame macro="">
      <xdr:nvGraphicFramePr>
        <xdr:cNvPr id="14" name="Chart 13">
          <a:extLst>
            <a:ext uri="{FF2B5EF4-FFF2-40B4-BE49-F238E27FC236}">
              <a16:creationId xmlns:a16="http://schemas.microsoft.com/office/drawing/2014/main" id="{71DA0249-581A-4103-9AA2-F7751556C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423862</xdr:colOff>
      <xdr:row>66</xdr:row>
      <xdr:rowOff>9525</xdr:rowOff>
    </xdr:from>
    <xdr:to>
      <xdr:col>32</xdr:col>
      <xdr:colOff>500062</xdr:colOff>
      <xdr:row>83</xdr:row>
      <xdr:rowOff>0</xdr:rowOff>
    </xdr:to>
    <xdr:graphicFrame macro="">
      <xdr:nvGraphicFramePr>
        <xdr:cNvPr id="15" name="Chart 14">
          <a:extLst>
            <a:ext uri="{FF2B5EF4-FFF2-40B4-BE49-F238E27FC236}">
              <a16:creationId xmlns:a16="http://schemas.microsoft.com/office/drawing/2014/main" id="{7F48EDB4-5FE0-4F39-9105-564F050A5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576262</xdr:colOff>
      <xdr:row>66</xdr:row>
      <xdr:rowOff>57150</xdr:rowOff>
    </xdr:from>
    <xdr:to>
      <xdr:col>40</xdr:col>
      <xdr:colOff>271462</xdr:colOff>
      <xdr:row>83</xdr:row>
      <xdr:rowOff>47625</xdr:rowOff>
    </xdr:to>
    <xdr:graphicFrame macro="">
      <xdr:nvGraphicFramePr>
        <xdr:cNvPr id="16" name="Chart 15">
          <a:extLst>
            <a:ext uri="{FF2B5EF4-FFF2-40B4-BE49-F238E27FC236}">
              <a16:creationId xmlns:a16="http://schemas.microsoft.com/office/drawing/2014/main" id="{52760655-D5CD-468A-AAFE-AA3C1090F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25</xdr:col>
      <xdr:colOff>147637</xdr:colOff>
      <xdr:row>102</xdr:row>
      <xdr:rowOff>85725</xdr:rowOff>
    </xdr:from>
    <xdr:to>
      <xdr:col>32</xdr:col>
      <xdr:colOff>223837</xdr:colOff>
      <xdr:row>119</xdr:row>
      <xdr:rowOff>76200</xdr:rowOff>
    </xdr:to>
    <xdr:graphicFrame macro="">
      <xdr:nvGraphicFramePr>
        <xdr:cNvPr id="17" name="Chart 16">
          <a:extLst>
            <a:ext uri="{FF2B5EF4-FFF2-40B4-BE49-F238E27FC236}">
              <a16:creationId xmlns:a16="http://schemas.microsoft.com/office/drawing/2014/main" id="{34F5CA19-2D00-4431-9E2C-16AB1F8E9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32</xdr:col>
      <xdr:colOff>395287</xdr:colOff>
      <xdr:row>102</xdr:row>
      <xdr:rowOff>104775</xdr:rowOff>
    </xdr:from>
    <xdr:to>
      <xdr:col>40</xdr:col>
      <xdr:colOff>90487</xdr:colOff>
      <xdr:row>119</xdr:row>
      <xdr:rowOff>95250</xdr:rowOff>
    </xdr:to>
    <xdr:graphicFrame macro="">
      <xdr:nvGraphicFramePr>
        <xdr:cNvPr id="18" name="Chart 17">
          <a:extLst>
            <a:ext uri="{FF2B5EF4-FFF2-40B4-BE49-F238E27FC236}">
              <a16:creationId xmlns:a16="http://schemas.microsoft.com/office/drawing/2014/main" id="{603455BC-A2FC-4DF9-8F3B-6A849F62D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41</xdr:col>
      <xdr:colOff>585787</xdr:colOff>
      <xdr:row>47</xdr:row>
      <xdr:rowOff>133350</xdr:rowOff>
    </xdr:from>
    <xdr:to>
      <xdr:col>48</xdr:col>
      <xdr:colOff>157162</xdr:colOff>
      <xdr:row>64</xdr:row>
      <xdr:rowOff>123825</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E81C1610-AF5C-45F4-82C6-1C7C995767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29113162" y="85439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48</xdr:col>
      <xdr:colOff>223837</xdr:colOff>
      <xdr:row>47</xdr:row>
      <xdr:rowOff>133350</xdr:rowOff>
    </xdr:from>
    <xdr:to>
      <xdr:col>55</xdr:col>
      <xdr:colOff>461962</xdr:colOff>
      <xdr:row>64</xdr:row>
      <xdr:rowOff>123825</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3C596627-CA93-4EDA-B9BA-0A29678EAC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33751837" y="85439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595312</xdr:colOff>
      <xdr:row>47</xdr:row>
      <xdr:rowOff>142875</xdr:rowOff>
    </xdr:from>
    <xdr:to>
      <xdr:col>63</xdr:col>
      <xdr:colOff>223837</xdr:colOff>
      <xdr:row>64</xdr:row>
      <xdr:rowOff>133350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F918F0D1-ACE5-4EC4-AF36-22A2EB7D7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38457187" y="8553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63</xdr:col>
      <xdr:colOff>338137</xdr:colOff>
      <xdr:row>47</xdr:row>
      <xdr:rowOff>152400</xdr:rowOff>
    </xdr:from>
    <xdr:to>
      <xdr:col>72</xdr:col>
      <xdr:colOff>33337</xdr:colOff>
      <xdr:row>64</xdr:row>
      <xdr:rowOff>142875</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A98B0E38-5EEA-4FB9-9565-B5C280703F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3143487" y="8562975"/>
              <a:ext cx="52482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72</xdr:col>
      <xdr:colOff>90487</xdr:colOff>
      <xdr:row>47</xdr:row>
      <xdr:rowOff>152400</xdr:rowOff>
    </xdr:from>
    <xdr:to>
      <xdr:col>79</xdr:col>
      <xdr:colOff>395287</xdr:colOff>
      <xdr:row>64</xdr:row>
      <xdr:rowOff>142875</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2D5E20C9-5EB7-4233-BFB5-43D8A233AF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48448912" y="8562975"/>
              <a:ext cx="50006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576262</xdr:colOff>
      <xdr:row>65</xdr:row>
      <xdr:rowOff>57150</xdr:rowOff>
    </xdr:from>
    <xdr:to>
      <xdr:col>48</xdr:col>
      <xdr:colOff>147637</xdr:colOff>
      <xdr:row>82</xdr:row>
      <xdr:rowOff>47625</xdr:rowOff>
    </xdr:to>
    <xdr:graphicFrame macro="">
      <xdr:nvGraphicFramePr>
        <xdr:cNvPr id="24" name="Chart 23">
          <a:extLst>
            <a:ext uri="{FF2B5EF4-FFF2-40B4-BE49-F238E27FC236}">
              <a16:creationId xmlns:a16="http://schemas.microsoft.com/office/drawing/2014/main" id="{DD70EFFA-67D9-4B3E-B479-5154AC903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48</xdr:col>
      <xdr:colOff>204787</xdr:colOff>
      <xdr:row>65</xdr:row>
      <xdr:rowOff>38100</xdr:rowOff>
    </xdr:from>
    <xdr:to>
      <xdr:col>55</xdr:col>
      <xdr:colOff>442912</xdr:colOff>
      <xdr:row>82</xdr:row>
      <xdr:rowOff>28575</xdr:rowOff>
    </xdr:to>
    <xdr:graphicFrame macro="">
      <xdr:nvGraphicFramePr>
        <xdr:cNvPr id="25" name="Chart 24">
          <a:extLst>
            <a:ext uri="{FF2B5EF4-FFF2-40B4-BE49-F238E27FC236}">
              <a16:creationId xmlns:a16="http://schemas.microsoft.com/office/drawing/2014/main" id="{8B27FE23-DD89-441E-A355-D850BBBC1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55</xdr:col>
      <xdr:colOff>576262</xdr:colOff>
      <xdr:row>65</xdr:row>
      <xdr:rowOff>57150</xdr:rowOff>
    </xdr:from>
    <xdr:to>
      <xdr:col>63</xdr:col>
      <xdr:colOff>204787</xdr:colOff>
      <xdr:row>82</xdr:row>
      <xdr:rowOff>47625</xdr:rowOff>
    </xdr:to>
    <xdr:graphicFrame macro="">
      <xdr:nvGraphicFramePr>
        <xdr:cNvPr id="26" name="Chart 25">
          <a:extLst>
            <a:ext uri="{FF2B5EF4-FFF2-40B4-BE49-F238E27FC236}">
              <a16:creationId xmlns:a16="http://schemas.microsoft.com/office/drawing/2014/main" id="{4CB66C51-7E77-45F7-86B1-6643C73CE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63</xdr:col>
      <xdr:colOff>328612</xdr:colOff>
      <xdr:row>65</xdr:row>
      <xdr:rowOff>66675</xdr:rowOff>
    </xdr:from>
    <xdr:to>
      <xdr:col>72</xdr:col>
      <xdr:colOff>23812</xdr:colOff>
      <xdr:row>82</xdr:row>
      <xdr:rowOff>57150</xdr:rowOff>
    </xdr:to>
    <xdr:graphicFrame macro="">
      <xdr:nvGraphicFramePr>
        <xdr:cNvPr id="28" name="Chart 27">
          <a:extLst>
            <a:ext uri="{FF2B5EF4-FFF2-40B4-BE49-F238E27FC236}">
              <a16:creationId xmlns:a16="http://schemas.microsoft.com/office/drawing/2014/main" id="{201C0B08-5D6A-4F74-9E8F-F5E3C4983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72</xdr:col>
      <xdr:colOff>109537</xdr:colOff>
      <xdr:row>65</xdr:row>
      <xdr:rowOff>38100</xdr:rowOff>
    </xdr:from>
    <xdr:to>
      <xdr:col>79</xdr:col>
      <xdr:colOff>414337</xdr:colOff>
      <xdr:row>82</xdr:row>
      <xdr:rowOff>28575</xdr:rowOff>
    </xdr:to>
    <xdr:graphicFrame macro="">
      <xdr:nvGraphicFramePr>
        <xdr:cNvPr id="29" name="Chart 28">
          <a:extLst>
            <a:ext uri="{FF2B5EF4-FFF2-40B4-BE49-F238E27FC236}">
              <a16:creationId xmlns:a16="http://schemas.microsoft.com/office/drawing/2014/main" id="{7F4FB5A3-173A-44B4-BB43-0DDA22594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240</xdr:col>
      <xdr:colOff>806449</xdr:colOff>
      <xdr:row>17</xdr:row>
      <xdr:rowOff>165100</xdr:rowOff>
    </xdr:from>
    <xdr:to>
      <xdr:col>244</xdr:col>
      <xdr:colOff>717549</xdr:colOff>
      <xdr:row>31</xdr:row>
      <xdr:rowOff>88900</xdr:rowOff>
    </xdr:to>
    <xdr:graphicFrame macro="">
      <xdr:nvGraphicFramePr>
        <xdr:cNvPr id="2" name="Chart 1">
          <a:extLst>
            <a:ext uri="{FF2B5EF4-FFF2-40B4-BE49-F238E27FC236}">
              <a16:creationId xmlns:a16="http://schemas.microsoft.com/office/drawing/2014/main" id="{7D9C782B-427B-4BA4-99F5-0D96A08F2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252</xdr:col>
      <xdr:colOff>25400</xdr:colOff>
      <xdr:row>16</xdr:row>
      <xdr:rowOff>127000</xdr:rowOff>
    </xdr:from>
    <xdr:to>
      <xdr:col>257</xdr:col>
      <xdr:colOff>406400</xdr:colOff>
      <xdr:row>30</xdr:row>
      <xdr:rowOff>38100</xdr:rowOff>
    </xdr:to>
    <xdr:graphicFrame macro="">
      <xdr:nvGraphicFramePr>
        <xdr:cNvPr id="3" name="Chart 2">
          <a:extLst>
            <a:ext uri="{FF2B5EF4-FFF2-40B4-BE49-F238E27FC236}">
              <a16:creationId xmlns:a16="http://schemas.microsoft.com/office/drawing/2014/main" id="{F16429F9-6241-4CE4-A4A2-484A35F3E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250</xdr:col>
      <xdr:colOff>1168400</xdr:colOff>
      <xdr:row>25</xdr:row>
      <xdr:rowOff>127000</xdr:rowOff>
    </xdr:from>
    <xdr:to>
      <xdr:col>256</xdr:col>
      <xdr:colOff>76200</xdr:colOff>
      <xdr:row>39</xdr:row>
      <xdr:rowOff>152400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07CCC7F-A722-40DB-8640-E8F1784735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719875" y="5051425"/>
              <a:ext cx="4565650" cy="273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256</xdr:col>
      <xdr:colOff>1003300</xdr:colOff>
      <xdr:row>48</xdr:row>
      <xdr:rowOff>50800</xdr:rowOff>
    </xdr:from>
    <xdr:to>
      <xdr:col>260</xdr:col>
      <xdr:colOff>927100</xdr:colOff>
      <xdr:row>62</xdr:row>
      <xdr:rowOff>127000</xdr:rowOff>
    </xdr:to>
    <xdr:graphicFrame macro="">
      <xdr:nvGraphicFramePr>
        <xdr:cNvPr id="6" name="Chart 5">
          <a:extLst>
            <a:ext uri="{FF2B5EF4-FFF2-40B4-BE49-F238E27FC236}">
              <a16:creationId xmlns:a16="http://schemas.microsoft.com/office/drawing/2014/main" id="{CF5443D2-0179-4386-9A75-A1717F3E1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260</xdr:col>
      <xdr:colOff>1460500</xdr:colOff>
      <xdr:row>48</xdr:row>
      <xdr:rowOff>0</xdr:rowOff>
    </xdr:from>
    <xdr:to>
      <xdr:col>264</xdr:col>
      <xdr:colOff>152400</xdr:colOff>
      <xdr:row>62</xdr:row>
      <xdr:rowOff>76200</xdr:rowOff>
    </xdr:to>
    <xdr:graphicFrame macro="">
      <xdr:nvGraphicFramePr>
        <xdr:cNvPr id="7" name="Chart 6">
          <a:extLst>
            <a:ext uri="{FF2B5EF4-FFF2-40B4-BE49-F238E27FC236}">
              <a16:creationId xmlns:a16="http://schemas.microsoft.com/office/drawing/2014/main" id="{6006B2A1-4C1C-409E-BBD3-5DC3449B2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250</xdr:col>
      <xdr:colOff>660400</xdr:colOff>
      <xdr:row>12</xdr:row>
      <xdr:rowOff>177800</xdr:rowOff>
    </xdr:from>
    <xdr:to>
      <xdr:col>255</xdr:col>
      <xdr:colOff>0</xdr:colOff>
      <xdr:row>26</xdr:row>
      <xdr:rowOff>114300</xdr:rowOff>
    </xdr:to>
    <xdr:graphicFrame macro="">
      <xdr:nvGraphicFramePr>
        <xdr:cNvPr id="8" name="Chart 7">
          <a:extLst>
            <a:ext uri="{FF2B5EF4-FFF2-40B4-BE49-F238E27FC236}">
              <a16:creationId xmlns:a16="http://schemas.microsoft.com/office/drawing/2014/main" id="{EBE8FACD-B5B2-4C1F-8CC3-04669A0A1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251</xdr:col>
      <xdr:colOff>1460500</xdr:colOff>
      <xdr:row>19</xdr:row>
      <xdr:rowOff>177800</xdr:rowOff>
    </xdr:from>
    <xdr:to>
      <xdr:col>257</xdr:col>
      <xdr:colOff>368300</xdr:colOff>
      <xdr:row>33</xdr:row>
      <xdr:rowOff>127000</xdr:rowOff>
    </xdr:to>
    <xdr:graphicFrame macro="">
      <xdr:nvGraphicFramePr>
        <xdr:cNvPr id="9" name="Chart 8">
          <a:extLst>
            <a:ext uri="{FF2B5EF4-FFF2-40B4-BE49-F238E27FC236}">
              <a16:creationId xmlns:a16="http://schemas.microsoft.com/office/drawing/2014/main" id="{CDAA0CD2-F53D-43CC-B6A5-CA264DCEC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251</xdr:col>
      <xdr:colOff>1320800</xdr:colOff>
      <xdr:row>30</xdr:row>
      <xdr:rowOff>165100</xdr:rowOff>
    </xdr:from>
    <xdr:to>
      <xdr:col>257</xdr:col>
      <xdr:colOff>228600</xdr:colOff>
      <xdr:row>45</xdr:row>
      <xdr:rowOff>50800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5AFE657B-1610-494E-92A0-3242997CB0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0301025" y="6080125"/>
              <a:ext cx="45656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256</xdr:col>
      <xdr:colOff>254000</xdr:colOff>
      <xdr:row>47</xdr:row>
      <xdr:rowOff>127000</xdr:rowOff>
    </xdr:from>
    <xdr:to>
      <xdr:col>260</xdr:col>
      <xdr:colOff>177800</xdr:colOff>
      <xdr:row>62</xdr:row>
      <xdr:rowOff>12700</xdr:rowOff>
    </xdr:to>
    <xdr:graphicFrame macro="">
      <xdr:nvGraphicFramePr>
        <xdr:cNvPr id="11" name="Chart 10">
          <a:extLst>
            <a:ext uri="{FF2B5EF4-FFF2-40B4-BE49-F238E27FC236}">
              <a16:creationId xmlns:a16="http://schemas.microsoft.com/office/drawing/2014/main" id="{892B13C8-061E-42C4-9771-A5DFE80FE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259</xdr:col>
      <xdr:colOff>1612900</xdr:colOff>
      <xdr:row>47</xdr:row>
      <xdr:rowOff>50800</xdr:rowOff>
    </xdr:from>
    <xdr:to>
      <xdr:col>262</xdr:col>
      <xdr:colOff>596900</xdr:colOff>
      <xdr:row>61</xdr:row>
      <xdr:rowOff>127000</xdr:rowOff>
    </xdr:to>
    <xdr:graphicFrame macro="">
      <xdr:nvGraphicFramePr>
        <xdr:cNvPr id="12" name="Chart 11">
          <a:extLst>
            <a:ext uri="{FF2B5EF4-FFF2-40B4-BE49-F238E27FC236}">
              <a16:creationId xmlns:a16="http://schemas.microsoft.com/office/drawing/2014/main" id="{D918EC7C-6336-4554-862C-8D493A9B0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174</xdr:col>
      <xdr:colOff>1028700</xdr:colOff>
      <xdr:row>47</xdr:row>
      <xdr:rowOff>114300</xdr:rowOff>
    </xdr:from>
    <xdr:to>
      <xdr:col>178</xdr:col>
      <xdr:colOff>482600</xdr:colOff>
      <xdr:row>62</xdr:row>
      <xdr:rowOff>0</xdr:rowOff>
    </xdr:to>
    <xdr:graphicFrame macro="">
      <xdr:nvGraphicFramePr>
        <xdr:cNvPr id="14" name="Chart 13">
          <a:extLst>
            <a:ext uri="{FF2B5EF4-FFF2-40B4-BE49-F238E27FC236}">
              <a16:creationId xmlns:a16="http://schemas.microsoft.com/office/drawing/2014/main" id="{7B03149A-216B-4D10-9620-BA885D72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178</xdr:col>
      <xdr:colOff>431800</xdr:colOff>
      <xdr:row>47</xdr:row>
      <xdr:rowOff>88900</xdr:rowOff>
    </xdr:from>
    <xdr:to>
      <xdr:col>185</xdr:col>
      <xdr:colOff>139700</xdr:colOff>
      <xdr:row>61</xdr:row>
      <xdr:rowOff>165100</xdr:rowOff>
    </xdr:to>
    <xdr:graphicFrame macro="">
      <xdr:nvGraphicFramePr>
        <xdr:cNvPr id="15" name="Chart 14">
          <a:extLst>
            <a:ext uri="{FF2B5EF4-FFF2-40B4-BE49-F238E27FC236}">
              <a16:creationId xmlns:a16="http://schemas.microsoft.com/office/drawing/2014/main" id="{85AFA961-F984-4837-BDB9-0C4C6B3F8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165</xdr:col>
      <xdr:colOff>25400</xdr:colOff>
      <xdr:row>48</xdr:row>
      <xdr:rowOff>165100</xdr:rowOff>
    </xdr:from>
    <xdr:to>
      <xdr:col>169</xdr:col>
      <xdr:colOff>368300</xdr:colOff>
      <xdr:row>63</xdr:row>
      <xdr:rowOff>50800</xdr:rowOff>
    </xdr:to>
    <xdr:graphicFrame macro="">
      <xdr:nvGraphicFramePr>
        <xdr:cNvPr id="16" name="Chart 15">
          <a:extLst>
            <a:ext uri="{FF2B5EF4-FFF2-40B4-BE49-F238E27FC236}">
              <a16:creationId xmlns:a16="http://schemas.microsoft.com/office/drawing/2014/main" id="{841A67A9-A8E8-4B13-872A-8545256DA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170</xdr:col>
      <xdr:colOff>12700</xdr:colOff>
      <xdr:row>48</xdr:row>
      <xdr:rowOff>12700</xdr:rowOff>
    </xdr:from>
    <xdr:to>
      <xdr:col>174</xdr:col>
      <xdr:colOff>1320800</xdr:colOff>
      <xdr:row>62</xdr:row>
      <xdr:rowOff>88900</xdr:rowOff>
    </xdr:to>
    <xdr:graphicFrame macro="">
      <xdr:nvGraphicFramePr>
        <xdr:cNvPr id="17" name="Chart 16">
          <a:extLst>
            <a:ext uri="{FF2B5EF4-FFF2-40B4-BE49-F238E27FC236}">
              <a16:creationId xmlns:a16="http://schemas.microsoft.com/office/drawing/2014/main" id="{1273A3AD-6C8B-4C38-8C49-9C8207BBA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174</xdr:col>
      <xdr:colOff>1193800</xdr:colOff>
      <xdr:row>62</xdr:row>
      <xdr:rowOff>127000</xdr:rowOff>
    </xdr:from>
    <xdr:to>
      <xdr:col>178</xdr:col>
      <xdr:colOff>647700</xdr:colOff>
      <xdr:row>77</xdr:row>
      <xdr:rowOff>12700</xdr:rowOff>
    </xdr:to>
    <xdr:graphicFrame macro="">
      <xdr:nvGraphicFramePr>
        <xdr:cNvPr id="19" name="Chart 18">
          <a:extLst>
            <a:ext uri="{FF2B5EF4-FFF2-40B4-BE49-F238E27FC236}">
              <a16:creationId xmlns:a16="http://schemas.microsoft.com/office/drawing/2014/main" id="{C0813B69-0DB9-41F2-85BC-DC3B46D7D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0</xdr:colOff>
      <xdr:row>47</xdr:row>
      <xdr:rowOff>88900</xdr:rowOff>
    </xdr:from>
    <xdr:to>
      <xdr:col>11</xdr:col>
      <xdr:colOff>139700</xdr:colOff>
      <xdr:row>61</xdr:row>
      <xdr:rowOff>165100</xdr:rowOff>
    </xdr:to>
    <xdr:graphicFrame macro="">
      <xdr:nvGraphicFramePr>
        <xdr:cNvPr id="3" name="Chart 2">
          <a:extLst>
            <a:ext uri="{FF2B5EF4-FFF2-40B4-BE49-F238E27FC236}">
              <a16:creationId xmlns:a16="http://schemas.microsoft.com/office/drawing/2014/main" id="{D95615C9-C70D-4430-9A99-E2CAFED6E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25400</xdr:colOff>
      <xdr:row>48</xdr:row>
      <xdr:rowOff>165100</xdr:rowOff>
    </xdr:from>
    <xdr:to>
      <xdr:col>6</xdr:col>
      <xdr:colOff>368300</xdr:colOff>
      <xdr:row>63</xdr:row>
      <xdr:rowOff>50800</xdr:rowOff>
    </xdr:to>
    <xdr:graphicFrame macro="">
      <xdr:nvGraphicFramePr>
        <xdr:cNvPr id="4" name="Chart 3">
          <a:extLst>
            <a:ext uri="{FF2B5EF4-FFF2-40B4-BE49-F238E27FC236}">
              <a16:creationId xmlns:a16="http://schemas.microsoft.com/office/drawing/2014/main" id="{DB210BDF-5BCB-4DEE-A00B-2A8931709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12700</xdr:colOff>
      <xdr:row>48</xdr:row>
      <xdr:rowOff>12700</xdr:rowOff>
    </xdr:from>
    <xdr:to>
      <xdr:col>10</xdr:col>
      <xdr:colOff>0</xdr:colOff>
      <xdr:row>62</xdr:row>
      <xdr:rowOff>88900</xdr:rowOff>
    </xdr:to>
    <xdr:graphicFrame macro="">
      <xdr:nvGraphicFramePr>
        <xdr:cNvPr id="5" name="Chart 4">
          <a:extLst>
            <a:ext uri="{FF2B5EF4-FFF2-40B4-BE49-F238E27FC236}">
              <a16:creationId xmlns:a16="http://schemas.microsoft.com/office/drawing/2014/main" id="{C8D6A059-371B-40F6-BA22-D7CF096DC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73024</xdr:colOff>
      <xdr:row>64</xdr:row>
      <xdr:rowOff>88900</xdr:rowOff>
    </xdr:from>
    <xdr:to>
      <xdr:col>7</xdr:col>
      <xdr:colOff>298449</xdr:colOff>
      <xdr:row>81</xdr:row>
      <xdr:rowOff>53975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D969EC81-EC56-4C54-BA4C-A0688477E3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11374" y="11995150"/>
              <a:ext cx="4559300" cy="2717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919162</xdr:colOff>
      <xdr:row>66</xdr:row>
      <xdr:rowOff>95250</xdr:rowOff>
    </xdr:from>
    <xdr:to>
      <xdr:col>7</xdr:col>
      <xdr:colOff>1157287</xdr:colOff>
      <xdr:row>83</xdr:row>
      <xdr:rowOff>85725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561D4B7C-03CB-4E73-9DF9-6454DE2B70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57512" y="12325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976312</xdr:colOff>
      <xdr:row>68</xdr:row>
      <xdr:rowOff>9525</xdr:rowOff>
    </xdr:from>
    <xdr:to>
      <xdr:col>9</xdr:col>
      <xdr:colOff>242887</xdr:colOff>
      <xdr:row>85</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EC2E9705-CC77-4348-8488-6528521406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81462" y="125634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995362</xdr:colOff>
      <xdr:row>54</xdr:row>
      <xdr:rowOff>104775</xdr:rowOff>
    </xdr:from>
    <xdr:to>
      <xdr:col>17</xdr:col>
      <xdr:colOff>976312</xdr:colOff>
      <xdr:row>71</xdr:row>
      <xdr:rowOff>95250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DDE129E-80F5-4C34-8301-8E7310040D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053762" y="103917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452437</xdr:colOff>
      <xdr:row>55</xdr:row>
      <xdr:rowOff>104775</xdr:rowOff>
    </xdr:from>
    <xdr:to>
      <xdr:col>21</xdr:col>
      <xdr:colOff>757237</xdr:colOff>
      <xdr:row>72</xdr:row>
      <xdr:rowOff>95250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ECD553B-C82D-41D0-A32F-EECA3B8ED3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492287" y="10553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1166812</xdr:colOff>
      <xdr:row>73</xdr:row>
      <xdr:rowOff>85725</xdr:rowOff>
    </xdr:from>
    <xdr:to>
      <xdr:col>17</xdr:col>
      <xdr:colOff>1147762</xdr:colOff>
      <xdr:row>90</xdr:row>
      <xdr:rowOff>76200</xdr:rowOff>
    </xdr:to>
    <xdr:graphicFrame macro="">
      <xdr:nvGraphicFramePr>
        <xdr:cNvPr id="14" name="Chart 13">
          <a:extLst>
            <a:ext uri="{FF2B5EF4-FFF2-40B4-BE49-F238E27FC236}">
              <a16:creationId xmlns:a16="http://schemas.microsoft.com/office/drawing/2014/main" id="{1F4F6513-E4F9-4853-9A13-92E4E698E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1119187</xdr:colOff>
      <xdr:row>90</xdr:row>
      <xdr:rowOff>133350</xdr:rowOff>
    </xdr:from>
    <xdr:to>
      <xdr:col>17</xdr:col>
      <xdr:colOff>1100137</xdr:colOff>
      <xdr:row>107</xdr:row>
      <xdr:rowOff>123825</xdr:rowOff>
    </xdr:to>
    <xdr:graphicFrame macro="">
      <xdr:nvGraphicFramePr>
        <xdr:cNvPr id="15" name="Chart 14">
          <a:extLst>
            <a:ext uri="{FF2B5EF4-FFF2-40B4-BE49-F238E27FC236}">
              <a16:creationId xmlns:a16="http://schemas.microsoft.com/office/drawing/2014/main" id="{43628C86-69E7-4A29-9AE1-D40968F1F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519112</xdr:colOff>
      <xdr:row>85</xdr:row>
      <xdr:rowOff>133350</xdr:rowOff>
    </xdr:from>
    <xdr:to>
      <xdr:col>6</xdr:col>
      <xdr:colOff>300037</xdr:colOff>
      <xdr:row>102</xdr:row>
      <xdr:rowOff>123825</xdr:rowOff>
    </xdr:to>
    <xdr:graphicFrame macro="">
      <xdr:nvGraphicFramePr>
        <xdr:cNvPr id="16" name="Chart 15">
          <a:extLst>
            <a:ext uri="{FF2B5EF4-FFF2-40B4-BE49-F238E27FC236}">
              <a16:creationId xmlns:a16="http://schemas.microsoft.com/office/drawing/2014/main" id="{45534BC9-C504-4B4C-94ED-55C29B162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1290637</xdr:colOff>
      <xdr:row>73</xdr:row>
      <xdr:rowOff>85725</xdr:rowOff>
    </xdr:from>
    <xdr:to>
      <xdr:col>24</xdr:col>
      <xdr:colOff>138112</xdr:colOff>
      <xdr:row>90</xdr:row>
      <xdr:rowOff>76200</xdr:rowOff>
    </xdr:to>
    <xdr:graphicFrame macro="">
      <xdr:nvGraphicFramePr>
        <xdr:cNvPr id="17" name="Chart 16">
          <a:extLst>
            <a:ext uri="{FF2B5EF4-FFF2-40B4-BE49-F238E27FC236}">
              <a16:creationId xmlns:a16="http://schemas.microsoft.com/office/drawing/2014/main" id="{A1D0251A-B186-4D95-8969-86E2456C9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481012</xdr:colOff>
      <xdr:row>73</xdr:row>
      <xdr:rowOff>123825</xdr:rowOff>
    </xdr:from>
    <xdr:to>
      <xdr:col>26</xdr:col>
      <xdr:colOff>547687</xdr:colOff>
      <xdr:row>90</xdr:row>
      <xdr:rowOff>114300</xdr:rowOff>
    </xdr:to>
    <xdr:graphicFrame macro="">
      <xdr:nvGraphicFramePr>
        <xdr:cNvPr id="18" name="Chart 17">
          <a:extLst>
            <a:ext uri="{FF2B5EF4-FFF2-40B4-BE49-F238E27FC236}">
              <a16:creationId xmlns:a16="http://schemas.microsoft.com/office/drawing/2014/main" id="{B6EA8EE5-84E6-427D-AB3C-087588ADC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33337</xdr:colOff>
      <xdr:row>73</xdr:row>
      <xdr:rowOff>66675</xdr:rowOff>
    </xdr:from>
    <xdr:to>
      <xdr:col>29</xdr:col>
      <xdr:colOff>338137</xdr:colOff>
      <xdr:row>90</xdr:row>
      <xdr:rowOff>57150</xdr:rowOff>
    </xdr:to>
    <xdr:graphicFrame macro="">
      <xdr:nvGraphicFramePr>
        <xdr:cNvPr id="19" name="Chart 18">
          <a:extLst>
            <a:ext uri="{FF2B5EF4-FFF2-40B4-BE49-F238E27FC236}">
              <a16:creationId xmlns:a16="http://schemas.microsoft.com/office/drawing/2014/main" id="{475F2A12-6C9D-4773-945B-6EB3E81EF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452437</xdr:colOff>
      <xdr:row>73</xdr:row>
      <xdr:rowOff>133350</xdr:rowOff>
    </xdr:from>
    <xdr:to>
      <xdr:col>30</xdr:col>
      <xdr:colOff>204787</xdr:colOff>
      <xdr:row>90</xdr:row>
      <xdr:rowOff>123825</xdr:rowOff>
    </xdr:to>
    <xdr:graphicFrame macro="">
      <xdr:nvGraphicFramePr>
        <xdr:cNvPr id="20" name="Chart 19">
          <a:extLst>
            <a:ext uri="{FF2B5EF4-FFF2-40B4-BE49-F238E27FC236}">
              <a16:creationId xmlns:a16="http://schemas.microsoft.com/office/drawing/2014/main" id="{45301C9D-D510-463C-9793-865456DDB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233362</xdr:colOff>
      <xdr:row>73</xdr:row>
      <xdr:rowOff>57150</xdr:rowOff>
    </xdr:from>
    <xdr:to>
      <xdr:col>31</xdr:col>
      <xdr:colOff>366712</xdr:colOff>
      <xdr:row>90</xdr:row>
      <xdr:rowOff>47625</xdr:rowOff>
    </xdr:to>
    <xdr:graphicFrame macro="">
      <xdr:nvGraphicFramePr>
        <xdr:cNvPr id="21" name="Chart 20">
          <a:extLst>
            <a:ext uri="{FF2B5EF4-FFF2-40B4-BE49-F238E27FC236}">
              <a16:creationId xmlns:a16="http://schemas.microsoft.com/office/drawing/2014/main" id="{AE4580C2-EEE6-4A47-BE80-40D6E3D19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176212</xdr:colOff>
      <xdr:row>90</xdr:row>
      <xdr:rowOff>85725</xdr:rowOff>
    </xdr:from>
    <xdr:to>
      <xdr:col>20</xdr:col>
      <xdr:colOff>481012</xdr:colOff>
      <xdr:row>107</xdr:row>
      <xdr:rowOff>76200</xdr:rowOff>
    </xdr:to>
    <xdr:graphicFrame macro="">
      <xdr:nvGraphicFramePr>
        <xdr:cNvPr id="22" name="Chart 21">
          <a:extLst>
            <a:ext uri="{FF2B5EF4-FFF2-40B4-BE49-F238E27FC236}">
              <a16:creationId xmlns:a16="http://schemas.microsoft.com/office/drawing/2014/main" id="{EE499AD7-32F8-49B6-9A3E-F6BA7F3EA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785812</xdr:colOff>
      <xdr:row>86</xdr:row>
      <xdr:rowOff>38100</xdr:rowOff>
    </xdr:from>
    <xdr:to>
      <xdr:col>9</xdr:col>
      <xdr:colOff>52387</xdr:colOff>
      <xdr:row>103</xdr:row>
      <xdr:rowOff>28575</xdr:rowOff>
    </xdr:to>
    <xdr:graphicFrame macro="">
      <xdr:nvGraphicFramePr>
        <xdr:cNvPr id="23" name="Chart 22">
          <a:extLst>
            <a:ext uri="{FF2B5EF4-FFF2-40B4-BE49-F238E27FC236}">
              <a16:creationId xmlns:a16="http://schemas.microsoft.com/office/drawing/2014/main" id="{540126EF-1A32-4923-A2AF-38DD65A86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528637</xdr:colOff>
      <xdr:row>91</xdr:row>
      <xdr:rowOff>19050</xdr:rowOff>
    </xdr:from>
    <xdr:to>
      <xdr:col>22</xdr:col>
      <xdr:colOff>595312</xdr:colOff>
      <xdr:row>108</xdr:row>
      <xdr:rowOff>9525</xdr:rowOff>
    </xdr:to>
    <xdr:graphicFrame macro="">
      <xdr:nvGraphicFramePr>
        <xdr:cNvPr id="24" name="Chart 23">
          <a:extLst>
            <a:ext uri="{FF2B5EF4-FFF2-40B4-BE49-F238E27FC236}">
              <a16:creationId xmlns:a16="http://schemas.microsoft.com/office/drawing/2014/main" id="{A5EC7D20-62B3-44E6-9F69-BE9427684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14287</xdr:colOff>
      <xdr:row>86</xdr:row>
      <xdr:rowOff>114300</xdr:rowOff>
    </xdr:from>
    <xdr:to>
      <xdr:col>11</xdr:col>
      <xdr:colOff>900112</xdr:colOff>
      <xdr:row>103</xdr:row>
      <xdr:rowOff>104775</xdr:rowOff>
    </xdr:to>
    <xdr:graphicFrame macro="">
      <xdr:nvGraphicFramePr>
        <xdr:cNvPr id="25" name="Chart 24">
          <a:extLst>
            <a:ext uri="{FF2B5EF4-FFF2-40B4-BE49-F238E27FC236}">
              <a16:creationId xmlns:a16="http://schemas.microsoft.com/office/drawing/2014/main" id="{2740C409-5193-4793-A84F-D10DDA126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500062</xdr:colOff>
      <xdr:row>99</xdr:row>
      <xdr:rowOff>123825</xdr:rowOff>
    </xdr:from>
    <xdr:to>
      <xdr:col>6</xdr:col>
      <xdr:colOff>280987</xdr:colOff>
      <xdr:row>116</xdr:row>
      <xdr:rowOff>114300</xdr:rowOff>
    </xdr:to>
    <xdr:graphicFrame macro="">
      <xdr:nvGraphicFramePr>
        <xdr:cNvPr id="26" name="Chart 25">
          <a:extLst>
            <a:ext uri="{FF2B5EF4-FFF2-40B4-BE49-F238E27FC236}">
              <a16:creationId xmlns:a16="http://schemas.microsoft.com/office/drawing/2014/main" id="{99CC1329-792C-4C89-80D7-A81024FC3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566737</xdr:colOff>
      <xdr:row>100</xdr:row>
      <xdr:rowOff>76200</xdr:rowOff>
    </xdr:from>
    <xdr:to>
      <xdr:col>8</xdr:col>
      <xdr:colOff>442912</xdr:colOff>
      <xdr:row>117</xdr:row>
      <xdr:rowOff>66675</xdr:rowOff>
    </xdr:to>
    <xdr:graphicFrame macro="">
      <xdr:nvGraphicFramePr>
        <xdr:cNvPr id="27" name="Chart 26">
          <a:extLst>
            <a:ext uri="{FF2B5EF4-FFF2-40B4-BE49-F238E27FC236}">
              <a16:creationId xmlns:a16="http://schemas.microsoft.com/office/drawing/2014/main" id="{3422BDAF-36C2-42AB-8CED-4D2906DFE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814387</xdr:colOff>
      <xdr:row>85</xdr:row>
      <xdr:rowOff>123825</xdr:rowOff>
    </xdr:from>
    <xdr:to>
      <xdr:col>12</xdr:col>
      <xdr:colOff>395287</xdr:colOff>
      <xdr:row>102</xdr:row>
      <xdr:rowOff>114300</xdr:rowOff>
    </xdr:to>
    <xdr:graphicFrame macro="">
      <xdr:nvGraphicFramePr>
        <xdr:cNvPr id="29" name="Chart 28">
          <a:extLst>
            <a:ext uri="{FF2B5EF4-FFF2-40B4-BE49-F238E27FC236}">
              <a16:creationId xmlns:a16="http://schemas.microsoft.com/office/drawing/2014/main" id="{96F555CA-3AC6-4583-AFAF-617B24778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71437</xdr:colOff>
      <xdr:row>91</xdr:row>
      <xdr:rowOff>47625</xdr:rowOff>
    </xdr:from>
    <xdr:to>
      <xdr:col>26</xdr:col>
      <xdr:colOff>138112</xdr:colOff>
      <xdr:row>108</xdr:row>
      <xdr:rowOff>38100</xdr:rowOff>
    </xdr:to>
    <xdr:graphicFrame macro="">
      <xdr:nvGraphicFramePr>
        <xdr:cNvPr id="30" name="Chart 29">
          <a:extLst>
            <a:ext uri="{FF2B5EF4-FFF2-40B4-BE49-F238E27FC236}">
              <a16:creationId xmlns:a16="http://schemas.microsoft.com/office/drawing/2014/main" id="{5DD7AD49-C976-4B1B-B5AC-6DC7F8617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61912</xdr:colOff>
      <xdr:row>103</xdr:row>
      <xdr:rowOff>114300</xdr:rowOff>
    </xdr:from>
    <xdr:to>
      <xdr:col>11</xdr:col>
      <xdr:colOff>947737</xdr:colOff>
      <xdr:row>120</xdr:row>
      <xdr:rowOff>104775</xdr:rowOff>
    </xdr:to>
    <xdr:graphicFrame macro="">
      <xdr:nvGraphicFramePr>
        <xdr:cNvPr id="31" name="Chart 30">
          <a:extLst>
            <a:ext uri="{FF2B5EF4-FFF2-40B4-BE49-F238E27FC236}">
              <a16:creationId xmlns:a16="http://schemas.microsoft.com/office/drawing/2014/main" id="{7CA6E71B-7DDB-4037-A7F7-96102A523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2019"/>
  <sheetViews>
    <sheetView workbookViewId="0">
      <pane ySplit="1" topLeftCell="A54" activePane="bottomLeft" state="frozen"/>
      <selection pane="bottomLeft" activeCell="G26" sqref="G26:G65"/>
    </sheetView>
  </sheetViews>
  <sheetFormatPr defaultColWidth="12.5703125" defaultRowHeight="15.75" customHeight="1" x14ac:dyDescent="0.2"/>
  <cols>
    <col min="2" max="2" width="7.7109375" customWidth="1"/>
    <col min="3" max="3" width="5.42578125" customWidth="1"/>
    <col min="4" max="4" width="4.5703125" customWidth="1"/>
    <col min="5" max="5" width="6.85546875" customWidth="1"/>
    <col min="6" max="6" width="8.7109375" customWidth="1"/>
    <col min="7" max="7" width="9.7109375" customWidth="1"/>
    <col min="8" max="8" width="10.85546875" customWidth="1"/>
    <col min="9" max="9" width="8.5703125" customWidth="1"/>
    <col min="10" max="10" width="8.7109375" customWidth="1"/>
    <col min="11" max="11" width="7.5703125" customWidth="1"/>
    <col min="12" max="12" width="10.140625" bestFit="1" customWidth="1"/>
    <col min="13" max="16" width="12.5703125" bestFit="1" customWidth="1"/>
    <col min="17" max="17" width="9" customWidth="1"/>
    <col min="18" max="18" width="2.5703125" customWidth="1"/>
    <col min="19" max="19" width="5.5703125" customWidth="1"/>
  </cols>
  <sheetData>
    <row r="1" spans="1:27" ht="15.75" customHeight="1" x14ac:dyDescent="0.25">
      <c r="A1" s="1" t="s">
        <v>0</v>
      </c>
      <c r="B1" s="1" t="s">
        <v>1</v>
      </c>
      <c r="C1" s="1" t="s">
        <v>2</v>
      </c>
      <c r="D1" s="1" t="s">
        <v>3</v>
      </c>
      <c r="E1" s="1" t="s">
        <v>4</v>
      </c>
      <c r="F1" s="1" t="s">
        <v>5</v>
      </c>
      <c r="G1" s="1" t="s">
        <v>6</v>
      </c>
      <c r="H1" s="2" t="s">
        <v>7</v>
      </c>
      <c r="I1" s="2" t="s">
        <v>8</v>
      </c>
      <c r="J1" s="2" t="s">
        <v>9</v>
      </c>
      <c r="K1" s="3" t="s">
        <v>10</v>
      </c>
      <c r="L1" s="3" t="s">
        <v>11</v>
      </c>
      <c r="M1" s="3" t="s">
        <v>12</v>
      </c>
      <c r="N1" s="3" t="s">
        <v>13</v>
      </c>
      <c r="O1" s="3" t="s">
        <v>14</v>
      </c>
      <c r="P1" s="3" t="s">
        <v>15</v>
      </c>
      <c r="Q1" s="2" t="s">
        <v>16</v>
      </c>
      <c r="R1" s="2" t="s">
        <v>17</v>
      </c>
      <c r="S1" s="2" t="s">
        <v>18</v>
      </c>
      <c r="T1" s="3" t="s">
        <v>19</v>
      </c>
      <c r="U1" s="3" t="s">
        <v>20</v>
      </c>
      <c r="V1" s="3" t="s">
        <v>21</v>
      </c>
      <c r="W1" s="3" t="s">
        <v>22</v>
      </c>
      <c r="X1" s="4" t="s">
        <v>12</v>
      </c>
      <c r="Y1" s="5" t="s">
        <v>13</v>
      </c>
      <c r="Z1" s="5" t="s">
        <v>14</v>
      </c>
      <c r="AA1" s="5" t="s">
        <v>15</v>
      </c>
    </row>
    <row r="2" spans="1:27" ht="15" x14ac:dyDescent="0.2">
      <c r="A2" s="16">
        <v>44223</v>
      </c>
      <c r="B2" s="2">
        <v>0</v>
      </c>
      <c r="C2" s="2" t="s">
        <v>32</v>
      </c>
      <c r="D2" s="2"/>
      <c r="E2" s="2"/>
      <c r="F2" s="2">
        <v>8.42</v>
      </c>
      <c r="G2" s="2">
        <v>471</v>
      </c>
      <c r="H2" s="7">
        <v>3.2974619999999999</v>
      </c>
      <c r="I2" s="36">
        <v>7.0955000000000004E-2</v>
      </c>
      <c r="J2" s="31">
        <v>2.88</v>
      </c>
      <c r="K2" s="21">
        <v>-1.6719999999999999E-2</v>
      </c>
      <c r="L2" s="21">
        <v>13.1</v>
      </c>
      <c r="M2" s="2">
        <v>4.4328767119999997</v>
      </c>
      <c r="N2" s="2">
        <v>2.4143835619999998</v>
      </c>
      <c r="O2" s="2">
        <v>2.0184931509999999</v>
      </c>
      <c r="P2" s="2">
        <v>54.465389369999997</v>
      </c>
      <c r="Q2" s="36">
        <v>3.3641000000000001</v>
      </c>
      <c r="R2" s="7" t="e">
        <v>#DIV/0!</v>
      </c>
      <c r="T2" s="8"/>
      <c r="U2" s="8"/>
      <c r="V2" s="8"/>
      <c r="W2" s="8"/>
      <c r="X2" s="8">
        <v>4.4328767119999997</v>
      </c>
      <c r="Y2" s="8">
        <v>2.4143835619999998</v>
      </c>
      <c r="Z2" s="8">
        <v>2.0184931509999999</v>
      </c>
      <c r="AA2" s="8">
        <v>54.465389369999997</v>
      </c>
    </row>
    <row r="3" spans="1:27" ht="15" x14ac:dyDescent="0.2">
      <c r="A3" s="16">
        <v>44251</v>
      </c>
      <c r="B3" s="2">
        <v>0</v>
      </c>
      <c r="C3" s="2" t="s">
        <v>32</v>
      </c>
      <c r="F3" s="5"/>
      <c r="G3" s="5"/>
      <c r="H3" s="7">
        <v>3.283595</v>
      </c>
      <c r="I3" s="36">
        <v>5.0729000000000003E-2</v>
      </c>
      <c r="J3" s="31">
        <v>2.93</v>
      </c>
      <c r="K3" s="21">
        <v>9.2682E-2</v>
      </c>
      <c r="L3" s="21">
        <v>9.24</v>
      </c>
      <c r="M3" s="2">
        <v>16.059487180000001</v>
      </c>
      <c r="N3" s="2">
        <v>3.8697435900000001</v>
      </c>
      <c r="O3" s="2">
        <v>12.189743590000001</v>
      </c>
      <c r="P3" s="2">
        <v>24.0963086</v>
      </c>
      <c r="Q3" s="36">
        <v>2.9771000000000001</v>
      </c>
      <c r="R3" s="7" t="e">
        <v>#DIV/0!</v>
      </c>
      <c r="T3" s="8"/>
      <c r="U3" s="8"/>
      <c r="V3" s="8"/>
      <c r="W3" s="8"/>
      <c r="X3" s="8">
        <v>16.059487180000001</v>
      </c>
      <c r="Y3" s="8">
        <v>3.8697435900000001</v>
      </c>
      <c r="Z3" s="8">
        <v>12.189743590000001</v>
      </c>
      <c r="AA3" s="8">
        <v>24.0963086</v>
      </c>
    </row>
    <row r="4" spans="1:27" ht="15" x14ac:dyDescent="0.2">
      <c r="A4" s="16">
        <v>44265</v>
      </c>
      <c r="B4" s="2">
        <v>0</v>
      </c>
      <c r="C4" s="2" t="s">
        <v>32</v>
      </c>
      <c r="F4" s="5"/>
      <c r="G4" s="5"/>
      <c r="H4" s="7">
        <v>6.1680770000000003</v>
      </c>
      <c r="I4" s="36">
        <v>0.156609</v>
      </c>
      <c r="J4" s="31">
        <v>5.27</v>
      </c>
      <c r="K4" s="21">
        <v>5.7681999999999997E-2</v>
      </c>
      <c r="L4" s="21">
        <v>101</v>
      </c>
      <c r="M4" s="2">
        <v>14.44</v>
      </c>
      <c r="N4" s="2">
        <v>3.4266666670000001</v>
      </c>
      <c r="O4" s="2">
        <v>11.01333333</v>
      </c>
      <c r="P4" s="2">
        <v>23.73037858</v>
      </c>
      <c r="Q4" s="36">
        <v>4.21</v>
      </c>
      <c r="R4" s="7" t="e">
        <v>#DIV/0!</v>
      </c>
      <c r="T4" s="8"/>
      <c r="U4" s="8"/>
      <c r="V4" s="8"/>
      <c r="W4" s="8"/>
      <c r="X4" s="8">
        <v>14.44</v>
      </c>
      <c r="Y4" s="8">
        <v>3.4266666670000001</v>
      </c>
      <c r="Z4" s="8">
        <v>11.01333333</v>
      </c>
      <c r="AA4" s="8">
        <v>23.73037858</v>
      </c>
    </row>
    <row r="5" spans="1:27" ht="15" x14ac:dyDescent="0.2">
      <c r="A5" s="16">
        <v>44279</v>
      </c>
      <c r="B5" s="2">
        <v>0</v>
      </c>
      <c r="C5" s="2" t="s">
        <v>32</v>
      </c>
      <c r="F5" s="5"/>
      <c r="G5" s="5"/>
      <c r="H5" s="7">
        <v>5.4192210000000003</v>
      </c>
      <c r="I5" s="36">
        <v>0.12013699999999999</v>
      </c>
      <c r="J5" s="31">
        <v>5.0199999999999996</v>
      </c>
      <c r="K5" s="31">
        <v>2.7799999999999999E-3</v>
      </c>
      <c r="L5" s="31">
        <v>75.2</v>
      </c>
      <c r="M5" s="2">
        <v>8.8024793389999996</v>
      </c>
      <c r="N5" s="2">
        <v>2.4859504129999999</v>
      </c>
      <c r="O5" s="2">
        <v>6.3165289260000002</v>
      </c>
      <c r="P5" s="2">
        <v>28.24147967</v>
      </c>
      <c r="Q5" s="36">
        <v>3.8936000000000002</v>
      </c>
      <c r="R5" s="7" t="e">
        <v>#DIV/0!</v>
      </c>
      <c r="T5" s="8"/>
      <c r="U5" s="8"/>
      <c r="V5" s="8"/>
      <c r="W5" s="8"/>
      <c r="X5" s="8">
        <v>8.8024793389999996</v>
      </c>
      <c r="Y5" s="8">
        <v>2.4859504129999999</v>
      </c>
      <c r="Z5" s="8">
        <v>6.3165289260000002</v>
      </c>
      <c r="AA5" s="8">
        <v>28.24147967</v>
      </c>
    </row>
    <row r="6" spans="1:27" ht="15" x14ac:dyDescent="0.2">
      <c r="A6" s="16">
        <v>44293</v>
      </c>
      <c r="B6" s="2">
        <v>0</v>
      </c>
      <c r="F6" s="5"/>
      <c r="G6" s="5"/>
      <c r="H6" s="7">
        <v>5.2389409999999996</v>
      </c>
      <c r="I6" s="36">
        <v>5.7471000000000001E-2</v>
      </c>
      <c r="J6" s="31">
        <v>4.3</v>
      </c>
      <c r="K6" s="21">
        <v>1.7700000000000001E-3</v>
      </c>
      <c r="L6" s="21">
        <v>3.08</v>
      </c>
      <c r="Q6" s="36">
        <v>3.3334999999999999</v>
      </c>
      <c r="R6" s="7" t="e">
        <v>#DIV/0!</v>
      </c>
      <c r="T6" s="5">
        <v>760</v>
      </c>
      <c r="U6" s="5">
        <v>122.556</v>
      </c>
      <c r="V6" s="5">
        <v>132.381</v>
      </c>
      <c r="W6" s="5">
        <v>125.971</v>
      </c>
      <c r="X6" s="5">
        <f>(V6-U6)/T6*1000</f>
        <v>12.927631578947373</v>
      </c>
      <c r="Y6" s="5">
        <f>X6-Z6</f>
        <v>8.4342105263157858</v>
      </c>
      <c r="Z6" s="5">
        <f>(W6-U6)/T6*1000</f>
        <v>4.4934210526315876</v>
      </c>
      <c r="AA6" s="5">
        <f>Y6/X6*100</f>
        <v>65.241730279898164</v>
      </c>
    </row>
    <row r="7" spans="1:27" ht="15" x14ac:dyDescent="0.2">
      <c r="A7" s="25">
        <v>44307</v>
      </c>
      <c r="B7" s="2">
        <v>0</v>
      </c>
      <c r="F7" s="31">
        <v>8.11</v>
      </c>
      <c r="G7" s="31">
        <v>467</v>
      </c>
      <c r="H7" s="36">
        <v>4.2729276900000004</v>
      </c>
      <c r="I7" s="36">
        <v>6.565E-2</v>
      </c>
      <c r="J7" s="31">
        <v>3.39</v>
      </c>
      <c r="K7" s="21">
        <v>-3.3500000000000001E-3</v>
      </c>
      <c r="L7" s="21">
        <v>3.45</v>
      </c>
      <c r="Q7" s="31">
        <v>3.0151590917000495</v>
      </c>
      <c r="T7" s="5">
        <v>715</v>
      </c>
      <c r="U7" s="5">
        <v>112.51900000000001</v>
      </c>
      <c r="V7" s="5">
        <v>122.955</v>
      </c>
      <c r="W7" s="5">
        <v>118.264</v>
      </c>
      <c r="X7" s="5">
        <f t="shared" ref="X7:X25" si="0">(V7-U7)/T7*1000</f>
        <v>14.595804195804186</v>
      </c>
      <c r="Y7" s="5">
        <f t="shared" ref="Y7:Y25" si="1">X7-Z7</f>
        <v>6.5608391608391639</v>
      </c>
      <c r="Z7" s="5">
        <f t="shared" ref="Z7:Z25" si="2">(W7-U7)/T7*1000</f>
        <v>8.0349650349650226</v>
      </c>
      <c r="AA7" s="5">
        <f t="shared" ref="AA7:AA25" si="3">Y7/X7*100</f>
        <v>44.950172479877395</v>
      </c>
    </row>
    <row r="8" spans="1:27" ht="12.75" x14ac:dyDescent="0.2">
      <c r="A8" s="27">
        <v>44315</v>
      </c>
      <c r="B8" s="2">
        <v>0</v>
      </c>
      <c r="F8" s="5"/>
      <c r="G8" s="5"/>
      <c r="H8" s="36">
        <v>3.6409465019999998</v>
      </c>
      <c r="I8" s="22" t="e">
        <v>#N/A</v>
      </c>
      <c r="J8" s="31">
        <v>2.7</v>
      </c>
      <c r="K8" s="21">
        <v>-2.2919999999999999E-2</v>
      </c>
      <c r="L8" s="21">
        <v>5.22</v>
      </c>
      <c r="Q8" s="23" t="e">
        <v>#N/A</v>
      </c>
      <c r="T8" s="5"/>
      <c r="U8" s="5"/>
      <c r="V8" s="5"/>
      <c r="W8" s="5"/>
      <c r="X8" s="5"/>
      <c r="Y8" s="5"/>
      <c r="Z8" s="5"/>
      <c r="AA8" s="5"/>
    </row>
    <row r="9" spans="1:27" ht="12.75" x14ac:dyDescent="0.2">
      <c r="A9" s="27">
        <v>44321</v>
      </c>
      <c r="B9" s="2">
        <v>0</v>
      </c>
      <c r="F9" s="31">
        <v>8.75</v>
      </c>
      <c r="G9" s="9">
        <v>324</v>
      </c>
      <c r="H9" s="36">
        <v>3.5527630810000002</v>
      </c>
      <c r="I9" s="36">
        <v>6.4987000000000003E-2</v>
      </c>
      <c r="J9" s="31">
        <v>2.54</v>
      </c>
      <c r="K9" s="21">
        <v>2.48E-3</v>
      </c>
      <c r="L9" s="21">
        <v>5.18</v>
      </c>
      <c r="Q9" s="31">
        <v>2.8306569664417718</v>
      </c>
      <c r="T9" s="5">
        <v>515</v>
      </c>
      <c r="U9" s="5">
        <v>121.505</v>
      </c>
      <c r="V9" s="5">
        <v>128.517</v>
      </c>
      <c r="W9" s="5">
        <v>124.923</v>
      </c>
      <c r="X9" s="5">
        <f t="shared" si="0"/>
        <v>13.615533980582526</v>
      </c>
      <c r="Y9" s="5">
        <f t="shared" si="1"/>
        <v>6.9786407766990184</v>
      </c>
      <c r="Z9" s="5">
        <f t="shared" si="2"/>
        <v>6.636893203883508</v>
      </c>
      <c r="AA9" s="5">
        <f t="shared" si="3"/>
        <v>51.254991443240073</v>
      </c>
    </row>
    <row r="10" spans="1:27" ht="12.75" x14ac:dyDescent="0.2">
      <c r="A10" s="27">
        <v>44326</v>
      </c>
      <c r="B10" s="2">
        <v>0</v>
      </c>
      <c r="F10" s="5"/>
      <c r="G10" s="5"/>
      <c r="H10" s="36">
        <v>4.1553497940000002</v>
      </c>
      <c r="I10" s="22" t="e">
        <v>#N/A</v>
      </c>
      <c r="J10" s="31">
        <v>3.2</v>
      </c>
      <c r="K10" s="21">
        <v>1.9380000000000001E-2</v>
      </c>
      <c r="L10" s="21">
        <v>7.43</v>
      </c>
      <c r="Q10" s="23" t="e">
        <v>#N/A</v>
      </c>
      <c r="T10" s="5"/>
      <c r="U10" s="5"/>
      <c r="V10" s="5"/>
      <c r="W10" s="5"/>
      <c r="X10" s="5"/>
      <c r="Y10" s="5"/>
      <c r="Z10" s="5"/>
      <c r="AA10" s="5"/>
    </row>
    <row r="11" spans="1:27" ht="12.75" x14ac:dyDescent="0.2">
      <c r="A11" s="27">
        <v>44334</v>
      </c>
      <c r="B11" s="2">
        <v>0</v>
      </c>
      <c r="F11" s="31">
        <v>8.48</v>
      </c>
      <c r="G11" s="9">
        <v>340</v>
      </c>
      <c r="H11" s="36">
        <v>4.4786890059999998</v>
      </c>
      <c r="I11" s="36">
        <v>4.6421999999999998E-2</v>
      </c>
      <c r="J11" s="23" t="e">
        <v>#N/A</v>
      </c>
      <c r="K11" s="24" t="e">
        <v>#N/A</v>
      </c>
      <c r="L11" s="24" t="e">
        <v>#N/A</v>
      </c>
      <c r="Q11" s="31">
        <v>3.3665540354623209</v>
      </c>
      <c r="T11" s="5">
        <v>980</v>
      </c>
      <c r="U11" s="5">
        <v>123.61199999999999</v>
      </c>
      <c r="V11" s="5">
        <v>128.94200000000001</v>
      </c>
      <c r="W11" s="5">
        <v>124.095</v>
      </c>
      <c r="X11" s="5">
        <f t="shared" si="0"/>
        <v>5.4387755102040938</v>
      </c>
      <c r="Y11" s="5">
        <f t="shared" si="1"/>
        <v>4.9459183673469465</v>
      </c>
      <c r="Z11" s="5">
        <f t="shared" si="2"/>
        <v>0.49285714285714699</v>
      </c>
      <c r="AA11" s="5">
        <f t="shared" si="3"/>
        <v>90.938086303939897</v>
      </c>
    </row>
    <row r="12" spans="1:27" ht="12.75" x14ac:dyDescent="0.2">
      <c r="A12" s="27">
        <v>44348</v>
      </c>
      <c r="B12" s="2">
        <v>0</v>
      </c>
      <c r="F12" s="31">
        <v>8.94</v>
      </c>
      <c r="G12" s="9">
        <v>475</v>
      </c>
      <c r="H12" s="36">
        <v>3.2735155790000001</v>
      </c>
      <c r="I12" s="36">
        <v>3.9475000000000003E-2</v>
      </c>
      <c r="J12" s="31">
        <v>2.52</v>
      </c>
      <c r="K12" s="21">
        <v>5.5199999999999999E-2</v>
      </c>
      <c r="L12" s="21">
        <v>3.73</v>
      </c>
      <c r="Q12" s="31">
        <v>3.1494577257438943</v>
      </c>
      <c r="T12" s="5">
        <v>1435</v>
      </c>
      <c r="U12" s="5">
        <v>122.286</v>
      </c>
      <c r="V12" s="5">
        <v>132.01300000000001</v>
      </c>
      <c r="W12" s="5">
        <v>127.214</v>
      </c>
      <c r="X12" s="5">
        <f t="shared" si="0"/>
        <v>6.778397212543557</v>
      </c>
      <c r="Y12" s="5">
        <f t="shared" si="1"/>
        <v>3.3442508710801446</v>
      </c>
      <c r="Z12" s="5">
        <f t="shared" si="2"/>
        <v>3.4341463414634124</v>
      </c>
      <c r="AA12" s="5">
        <f t="shared" si="3"/>
        <v>49.336897296185924</v>
      </c>
    </row>
    <row r="13" spans="1:27" ht="12.75" x14ac:dyDescent="0.2">
      <c r="A13" s="27">
        <v>44356</v>
      </c>
      <c r="B13" s="2">
        <v>0</v>
      </c>
      <c r="F13" s="5"/>
      <c r="G13" s="5"/>
      <c r="H13" s="36">
        <v>7.6238977070000002</v>
      </c>
      <c r="I13" s="22" t="e">
        <v>#N/A</v>
      </c>
      <c r="J13" s="31">
        <v>6.71</v>
      </c>
      <c r="K13" s="21">
        <v>0.14218</v>
      </c>
      <c r="L13" s="21">
        <v>37.1</v>
      </c>
      <c r="Q13" s="31">
        <v>4.1404805713250523</v>
      </c>
      <c r="T13" s="5"/>
      <c r="U13" s="5"/>
      <c r="V13" s="5"/>
      <c r="W13" s="5"/>
      <c r="X13" s="5"/>
      <c r="Y13" s="5"/>
      <c r="Z13" s="5"/>
      <c r="AA13" s="5"/>
    </row>
    <row r="14" spans="1:27" ht="12.75" x14ac:dyDescent="0.2">
      <c r="A14" s="27">
        <v>44362</v>
      </c>
      <c r="B14" s="2">
        <v>0</v>
      </c>
      <c r="F14" s="31">
        <v>8.65</v>
      </c>
      <c r="G14" s="31">
        <v>337</v>
      </c>
      <c r="H14" s="36">
        <v>8.7702821869999994</v>
      </c>
      <c r="I14" s="36">
        <v>0.15393100000000001</v>
      </c>
      <c r="J14" s="31">
        <v>6.44</v>
      </c>
      <c r="K14" s="21">
        <v>0.192</v>
      </c>
      <c r="L14" s="21">
        <v>18.5</v>
      </c>
      <c r="Q14" s="31">
        <v>4.0923535946813683</v>
      </c>
      <c r="T14" s="5">
        <v>500</v>
      </c>
      <c r="U14" s="5">
        <v>122.288</v>
      </c>
      <c r="V14" s="5">
        <v>128.46</v>
      </c>
      <c r="W14" s="5">
        <v>123.663</v>
      </c>
      <c r="X14" s="5">
        <f t="shared" si="0"/>
        <v>12.344000000000023</v>
      </c>
      <c r="Y14" s="5">
        <f t="shared" si="1"/>
        <v>9.5940000000000225</v>
      </c>
      <c r="Z14" s="5">
        <f t="shared" si="2"/>
        <v>2.75</v>
      </c>
      <c r="AA14" s="5">
        <f t="shared" si="3"/>
        <v>77.721970187945601</v>
      </c>
    </row>
    <row r="15" spans="1:27" ht="12.75" x14ac:dyDescent="0.2">
      <c r="A15" s="27">
        <v>44376</v>
      </c>
      <c r="B15" s="2">
        <v>0</v>
      </c>
      <c r="F15" s="31">
        <v>9.16</v>
      </c>
      <c r="G15" s="9">
        <v>436</v>
      </c>
      <c r="H15" s="31">
        <v>7.3270792499999997</v>
      </c>
      <c r="I15" s="31">
        <v>6.0523147999999999E-2</v>
      </c>
      <c r="J15" s="31">
        <v>6.09</v>
      </c>
      <c r="K15" s="21">
        <v>1.66E-2</v>
      </c>
      <c r="L15" s="21">
        <v>4.76</v>
      </c>
      <c r="Q15" s="31">
        <v>4.2770040356816237</v>
      </c>
      <c r="T15" s="5">
        <v>965</v>
      </c>
      <c r="U15" s="5">
        <v>123.16500000000001</v>
      </c>
      <c r="V15" s="5">
        <v>132.679</v>
      </c>
      <c r="W15" s="5">
        <v>127.015</v>
      </c>
      <c r="X15" s="5">
        <f t="shared" si="0"/>
        <v>9.8590673575129486</v>
      </c>
      <c r="Y15" s="5">
        <f t="shared" si="1"/>
        <v>5.8694300518134721</v>
      </c>
      <c r="Z15" s="5">
        <f t="shared" si="2"/>
        <v>3.9896373056994761</v>
      </c>
      <c r="AA15" s="5">
        <f t="shared" si="3"/>
        <v>59.533319318898506</v>
      </c>
    </row>
    <row r="16" spans="1:27" ht="12.75" x14ac:dyDescent="0.2">
      <c r="A16" s="27">
        <v>44390</v>
      </c>
      <c r="B16" s="2">
        <v>0</v>
      </c>
      <c r="F16" s="2">
        <v>8.84</v>
      </c>
      <c r="G16" s="2">
        <v>324</v>
      </c>
      <c r="H16" s="31">
        <v>5.8709045089999998</v>
      </c>
      <c r="I16" s="31">
        <v>5.5488672000000003E-2</v>
      </c>
      <c r="J16" s="31">
        <v>5.37</v>
      </c>
      <c r="K16" s="31">
        <v>0.20799999999999999</v>
      </c>
      <c r="L16" s="31">
        <v>4.82</v>
      </c>
      <c r="Q16" s="23">
        <v>4.0186898549999999</v>
      </c>
      <c r="T16" s="5">
        <v>740</v>
      </c>
      <c r="U16" s="5">
        <v>123.36</v>
      </c>
      <c r="V16" s="5">
        <v>132.03200000000001</v>
      </c>
      <c r="W16" s="5">
        <v>128.19399999999999</v>
      </c>
      <c r="X16" s="5">
        <f t="shared" si="0"/>
        <v>11.718918918918934</v>
      </c>
      <c r="Y16" s="5">
        <f t="shared" si="1"/>
        <v>5.1864864864865163</v>
      </c>
      <c r="Z16" s="5">
        <f t="shared" si="2"/>
        <v>6.5324324324324179</v>
      </c>
      <c r="AA16" s="5">
        <f t="shared" si="3"/>
        <v>44.257380073800931</v>
      </c>
    </row>
    <row r="17" spans="1:27" ht="12.75" x14ac:dyDescent="0.2">
      <c r="A17" s="27">
        <v>44394</v>
      </c>
      <c r="B17" s="2">
        <v>0</v>
      </c>
      <c r="H17" s="23" t="e">
        <v>#N/A</v>
      </c>
      <c r="I17" s="23" t="e">
        <v>#N/A</v>
      </c>
      <c r="J17" s="31">
        <v>4.37</v>
      </c>
      <c r="K17" s="31">
        <v>0.14399999999999999</v>
      </c>
      <c r="L17" s="31">
        <v>4.68</v>
      </c>
      <c r="Q17" s="23">
        <v>3.8301805249999998</v>
      </c>
      <c r="T17" s="5"/>
      <c r="U17" s="5"/>
      <c r="V17" s="5"/>
      <c r="W17" s="5"/>
      <c r="X17" s="5"/>
      <c r="Y17" s="5"/>
      <c r="Z17" s="5"/>
      <c r="AA17" s="5"/>
    </row>
    <row r="18" spans="1:27" ht="12.75" x14ac:dyDescent="0.2">
      <c r="A18" s="27">
        <v>44404</v>
      </c>
      <c r="B18" s="2">
        <v>0</v>
      </c>
      <c r="F18" s="2">
        <v>9.1300000000000008</v>
      </c>
      <c r="G18" s="2">
        <v>376</v>
      </c>
      <c r="H18" s="31">
        <v>3.9246709609999999</v>
      </c>
      <c r="I18" s="31">
        <v>8.4929407999999998E-2</v>
      </c>
      <c r="J18" s="31">
        <v>2.94</v>
      </c>
      <c r="K18" s="31">
        <v>0.17899999999999999</v>
      </c>
      <c r="L18" s="31">
        <v>5.94</v>
      </c>
      <c r="Q18" s="23">
        <v>4.2777606810000002</v>
      </c>
      <c r="T18" s="5">
        <v>600</v>
      </c>
      <c r="U18" s="5">
        <v>116.05</v>
      </c>
      <c r="V18" s="5">
        <v>121.268</v>
      </c>
      <c r="W18" s="5">
        <v>117.06399999999999</v>
      </c>
      <c r="X18" s="5">
        <f t="shared" si="0"/>
        <v>8.6966666666666725</v>
      </c>
      <c r="Y18" s="5">
        <f t="shared" si="1"/>
        <v>7.0066666666666801</v>
      </c>
      <c r="Z18" s="5">
        <f t="shared" si="2"/>
        <v>1.6899999999999928</v>
      </c>
      <c r="AA18" s="5">
        <f t="shared" si="3"/>
        <v>80.567267152165684</v>
      </c>
    </row>
    <row r="19" spans="1:27" ht="12.75" x14ac:dyDescent="0.2">
      <c r="A19" s="27">
        <v>44418</v>
      </c>
      <c r="B19" s="2">
        <v>0</v>
      </c>
      <c r="F19" s="2">
        <v>8.89</v>
      </c>
      <c r="G19" s="2">
        <v>371</v>
      </c>
      <c r="H19" s="31">
        <v>2.46849622</v>
      </c>
      <c r="I19" s="31">
        <v>0.10287840600000001</v>
      </c>
      <c r="J19" s="31">
        <v>1.74</v>
      </c>
      <c r="K19" s="31">
        <v>0.16200000000000001</v>
      </c>
      <c r="L19" s="31">
        <v>31.8</v>
      </c>
      <c r="Q19" s="23">
        <v>4.2306581169999999</v>
      </c>
      <c r="T19" s="5">
        <v>1485</v>
      </c>
      <c r="U19" s="5">
        <v>121.709</v>
      </c>
      <c r="V19" s="5">
        <v>129.77500000000001</v>
      </c>
      <c r="W19" s="5">
        <v>125.33499999999999</v>
      </c>
      <c r="X19" s="5">
        <f t="shared" si="0"/>
        <v>5.4316498316498336</v>
      </c>
      <c r="Y19" s="5">
        <f t="shared" si="1"/>
        <v>2.989898989898998</v>
      </c>
      <c r="Z19" s="5">
        <f t="shared" si="2"/>
        <v>2.4417508417508356</v>
      </c>
      <c r="AA19" s="5">
        <f t="shared" si="3"/>
        <v>55.045871559633156</v>
      </c>
    </row>
    <row r="20" spans="1:27" ht="12.75" x14ac:dyDescent="0.2">
      <c r="A20" s="27">
        <v>44433</v>
      </c>
      <c r="B20" s="2">
        <v>0</v>
      </c>
      <c r="H20" s="23" t="e">
        <v>#N/A</v>
      </c>
      <c r="I20" s="23" t="e">
        <v>#N/A</v>
      </c>
      <c r="J20" s="31">
        <v>0.108</v>
      </c>
      <c r="K20" s="31">
        <v>0.69899999999999995</v>
      </c>
      <c r="L20" s="31">
        <v>158</v>
      </c>
      <c r="Q20" s="23">
        <v>4.5695049240000003</v>
      </c>
      <c r="T20" s="5"/>
      <c r="U20" s="5"/>
      <c r="V20" s="5"/>
      <c r="W20" s="5"/>
      <c r="X20" s="5"/>
      <c r="Y20" s="5"/>
      <c r="Z20" s="5"/>
      <c r="AA20" s="5"/>
    </row>
    <row r="21" spans="1:27" ht="12.75" x14ac:dyDescent="0.2">
      <c r="A21" s="27">
        <v>44444</v>
      </c>
      <c r="B21" s="2">
        <v>0</v>
      </c>
      <c r="H21" s="23" t="e">
        <v>#N/A</v>
      </c>
      <c r="I21" s="23" t="e">
        <v>#N/A</v>
      </c>
      <c r="J21" s="31">
        <v>0.17</v>
      </c>
      <c r="K21" s="31">
        <v>7.85E-2</v>
      </c>
      <c r="L21" s="31">
        <v>4.87</v>
      </c>
      <c r="Q21" s="23">
        <v>4.527299524</v>
      </c>
      <c r="T21" s="5"/>
      <c r="U21" s="5"/>
      <c r="V21" s="5"/>
      <c r="W21" s="5"/>
      <c r="X21" s="5"/>
      <c r="Y21" s="5"/>
      <c r="Z21" s="5"/>
      <c r="AA21" s="5"/>
    </row>
    <row r="22" spans="1:27" ht="12.75" x14ac:dyDescent="0.2">
      <c r="A22" s="30">
        <v>44500</v>
      </c>
      <c r="B22" s="31">
        <v>0</v>
      </c>
      <c r="H22" s="31">
        <v>1.278353402</v>
      </c>
      <c r="I22" s="31">
        <v>0.12071796</v>
      </c>
      <c r="J22" s="31">
        <v>0.4</v>
      </c>
      <c r="K22" s="31">
        <v>8.77E-2</v>
      </c>
      <c r="L22" s="31">
        <v>14.6</v>
      </c>
      <c r="Q22" s="23">
        <v>4.4912001589999999</v>
      </c>
      <c r="T22" s="5">
        <v>465</v>
      </c>
      <c r="U22" s="5">
        <v>121.08</v>
      </c>
      <c r="V22" s="5">
        <v>131.83000000000001</v>
      </c>
      <c r="W22" s="5">
        <v>127.67400000000001</v>
      </c>
      <c r="X22" s="5">
        <f t="shared" si="0"/>
        <v>23.118279569892504</v>
      </c>
      <c r="Y22" s="5">
        <f t="shared" si="1"/>
        <v>8.9376344086021628</v>
      </c>
      <c r="Z22" s="5">
        <f t="shared" si="2"/>
        <v>14.180645161290341</v>
      </c>
      <c r="AA22" s="5">
        <f t="shared" si="3"/>
        <v>38.66046511627907</v>
      </c>
    </row>
    <row r="23" spans="1:27" ht="12.75" x14ac:dyDescent="0.2">
      <c r="A23" s="30">
        <v>44514</v>
      </c>
      <c r="B23" s="31">
        <v>0</v>
      </c>
      <c r="F23" s="2">
        <v>8.8000000000000007</v>
      </c>
      <c r="G23" s="2">
        <v>125</v>
      </c>
      <c r="H23" s="31">
        <v>1.2069448330000001</v>
      </c>
      <c r="I23" s="31">
        <v>7.8691036000000006E-2</v>
      </c>
      <c r="J23" s="31">
        <v>0.38300000000000001</v>
      </c>
      <c r="K23" s="31">
        <v>4.02E-2</v>
      </c>
      <c r="L23" s="31">
        <v>4.34</v>
      </c>
      <c r="Q23" s="23">
        <v>4.4865279840000003</v>
      </c>
      <c r="T23" s="5">
        <v>485</v>
      </c>
      <c r="U23" s="5">
        <v>114.438</v>
      </c>
      <c r="V23" s="5">
        <v>120.42</v>
      </c>
      <c r="W23" s="5">
        <v>117.059</v>
      </c>
      <c r="X23" s="5">
        <f t="shared" si="0"/>
        <v>12.3340206185567</v>
      </c>
      <c r="Y23" s="5">
        <f t="shared" si="1"/>
        <v>6.929896907216504</v>
      </c>
      <c r="Z23" s="5">
        <f t="shared" si="2"/>
        <v>5.4041237113401959</v>
      </c>
      <c r="AA23" s="5">
        <f t="shared" si="3"/>
        <v>56.185222333667753</v>
      </c>
    </row>
    <row r="24" spans="1:27" ht="12.75" x14ac:dyDescent="0.2">
      <c r="A24" s="30">
        <v>44528</v>
      </c>
      <c r="B24" s="31">
        <v>0</v>
      </c>
      <c r="F24" s="2">
        <v>8.1</v>
      </c>
      <c r="G24" s="2">
        <v>368</v>
      </c>
      <c r="H24" s="31">
        <v>1.115933912</v>
      </c>
      <c r="I24" s="31">
        <v>6.5557622999999995E-2</v>
      </c>
      <c r="J24" s="31">
        <v>0.20300000000000001</v>
      </c>
      <c r="K24" s="31">
        <v>2.9039800000000001E-2</v>
      </c>
      <c r="L24" s="31">
        <v>3.69</v>
      </c>
      <c r="Q24" s="23">
        <v>4.1634630469999996</v>
      </c>
      <c r="T24" s="5">
        <v>475</v>
      </c>
      <c r="U24" s="5">
        <v>120.97499999999999</v>
      </c>
      <c r="V24" s="5">
        <v>125.301</v>
      </c>
      <c r="W24" s="5">
        <v>121.75700000000001</v>
      </c>
      <c r="X24" s="5">
        <f t="shared" si="0"/>
        <v>9.1073684210526462</v>
      </c>
      <c r="Y24" s="5">
        <f t="shared" si="1"/>
        <v>7.4610526315789398</v>
      </c>
      <c r="Z24" s="5">
        <f t="shared" si="2"/>
        <v>1.6463157894737066</v>
      </c>
      <c r="AA24" s="5">
        <f t="shared" si="3"/>
        <v>81.923254738788515</v>
      </c>
    </row>
    <row r="25" spans="1:27" ht="12.75" x14ac:dyDescent="0.2">
      <c r="A25" s="30">
        <v>44543</v>
      </c>
      <c r="B25" s="31">
        <v>0</v>
      </c>
      <c r="F25" s="2">
        <v>8.6300000000000008</v>
      </c>
      <c r="H25" s="31">
        <v>1.740408849</v>
      </c>
      <c r="I25" s="31">
        <v>0.157929298</v>
      </c>
      <c r="J25" s="31">
        <v>0.81799999999999995</v>
      </c>
      <c r="K25" s="31">
        <v>-8.0000000000000004E-4</v>
      </c>
      <c r="L25" s="31">
        <v>14.1</v>
      </c>
      <c r="Q25" s="23">
        <v>4.46840204</v>
      </c>
      <c r="T25" s="5">
        <v>490</v>
      </c>
      <c r="U25" s="5">
        <v>120.401</v>
      </c>
      <c r="V25" s="5">
        <v>135.08000000000001</v>
      </c>
      <c r="W25" s="5">
        <v>130.43199999999999</v>
      </c>
      <c r="X25" s="5">
        <f t="shared" si="0"/>
        <v>29.957142857142891</v>
      </c>
      <c r="Y25" s="5">
        <f t="shared" si="1"/>
        <v>9.4857142857143373</v>
      </c>
      <c r="Z25" s="5">
        <f t="shared" si="2"/>
        <v>20.471428571428554</v>
      </c>
      <c r="AA25" s="5">
        <f t="shared" si="3"/>
        <v>31.664282308059267</v>
      </c>
    </row>
    <row r="26" spans="1:27" ht="15" x14ac:dyDescent="0.2">
      <c r="A26" s="6">
        <v>43807</v>
      </c>
      <c r="B26" s="2">
        <v>1</v>
      </c>
      <c r="C26" s="2" t="s">
        <v>23</v>
      </c>
      <c r="D26" s="2"/>
      <c r="E26" s="2"/>
      <c r="F26" s="2">
        <v>8.85</v>
      </c>
      <c r="G26" s="2">
        <v>431</v>
      </c>
      <c r="H26" s="7">
        <v>1.2042804225545345</v>
      </c>
      <c r="I26" s="2">
        <v>4.0849321000000001E-2</v>
      </c>
      <c r="J26" s="2">
        <v>0.51500000000000001</v>
      </c>
      <c r="K26" s="2">
        <v>4.1300000000000003E-2</v>
      </c>
      <c r="L26" s="2">
        <v>3.29</v>
      </c>
      <c r="M26" s="2">
        <v>4.7616666670000001</v>
      </c>
      <c r="N26" s="2">
        <v>4.2033333329999998</v>
      </c>
      <c r="O26" s="2">
        <v>0.55833333299999999</v>
      </c>
      <c r="P26" s="2">
        <v>88.274413719999998</v>
      </c>
      <c r="Q26" s="2">
        <v>4.97</v>
      </c>
      <c r="R26" s="7">
        <v>8.0540527307890013</v>
      </c>
      <c r="T26" s="8"/>
      <c r="U26" s="8"/>
      <c r="V26" s="8"/>
      <c r="W26" s="8"/>
      <c r="X26" s="8">
        <v>4.7616666670000001</v>
      </c>
      <c r="Y26" s="8">
        <v>4.2033333329999998</v>
      </c>
      <c r="Z26" s="8">
        <v>0.55833333299999999</v>
      </c>
      <c r="AA26" s="8">
        <v>88.274413719999998</v>
      </c>
    </row>
    <row r="27" spans="1:27" ht="15" x14ac:dyDescent="0.2">
      <c r="A27" s="6">
        <v>43814</v>
      </c>
      <c r="B27" s="2">
        <v>1</v>
      </c>
      <c r="C27" s="2" t="s">
        <v>23</v>
      </c>
      <c r="D27" s="2"/>
      <c r="E27" s="2"/>
      <c r="F27" s="2">
        <v>8.68</v>
      </c>
      <c r="G27" s="2">
        <v>296</v>
      </c>
      <c r="H27" s="7">
        <v>1.245438331732748</v>
      </c>
      <c r="I27" s="2">
        <v>3.6430265000000003E-2</v>
      </c>
      <c r="J27" s="2">
        <v>0.51700000000000002</v>
      </c>
      <c r="K27" s="2">
        <v>2.92E-2</v>
      </c>
      <c r="L27" s="2">
        <v>2.29</v>
      </c>
      <c r="M27" s="2">
        <v>5.7306666670000004</v>
      </c>
      <c r="N27" s="2">
        <v>4.5666666669999998</v>
      </c>
      <c r="O27" s="2">
        <v>1.1639999999999999</v>
      </c>
      <c r="P27" s="2">
        <v>79.688227080000004</v>
      </c>
      <c r="Q27" s="2">
        <v>4.5599999999999996</v>
      </c>
      <c r="R27" s="7">
        <v>6.2860279989020036</v>
      </c>
      <c r="T27" s="8"/>
      <c r="U27" s="8"/>
      <c r="V27" s="8"/>
      <c r="W27" s="8"/>
      <c r="X27" s="8">
        <v>5.7306666670000004</v>
      </c>
      <c r="Y27" s="8">
        <v>4.5666666669999998</v>
      </c>
      <c r="Z27" s="8">
        <v>1.1639999999999999</v>
      </c>
      <c r="AA27" s="8">
        <v>79.688227080000004</v>
      </c>
    </row>
    <row r="28" spans="1:27" ht="15" x14ac:dyDescent="0.2">
      <c r="A28" s="6">
        <v>43836</v>
      </c>
      <c r="B28" s="2">
        <v>1</v>
      </c>
      <c r="C28" s="2" t="s">
        <v>23</v>
      </c>
      <c r="D28" s="2"/>
      <c r="E28" s="2"/>
      <c r="F28" s="2">
        <v>8.42</v>
      </c>
      <c r="G28" s="2">
        <v>401</v>
      </c>
      <c r="H28" s="7">
        <v>3.2896144875840312</v>
      </c>
      <c r="I28" s="2">
        <v>0.123194654</v>
      </c>
      <c r="J28" s="2">
        <v>2.67</v>
      </c>
      <c r="K28" s="2">
        <v>5.3800000000000001E-2</v>
      </c>
      <c r="L28" s="2">
        <v>40.1</v>
      </c>
      <c r="M28" s="2">
        <v>14.02736842</v>
      </c>
      <c r="N28" s="2">
        <v>3.9147368419999999</v>
      </c>
      <c r="O28" s="2">
        <v>10.11263158</v>
      </c>
      <c r="P28" s="2">
        <v>27.90784932</v>
      </c>
      <c r="Q28" s="2">
        <v>4.71</v>
      </c>
      <c r="R28" s="7">
        <v>32.550022322334513</v>
      </c>
      <c r="T28" s="8"/>
      <c r="U28" s="8"/>
      <c r="V28" s="8"/>
      <c r="W28" s="8"/>
      <c r="X28" s="8">
        <v>14.02736842</v>
      </c>
      <c r="Y28" s="8">
        <v>3.9147368419999999</v>
      </c>
      <c r="Z28" s="8">
        <v>10.11263158</v>
      </c>
      <c r="AA28" s="8">
        <v>27.90784932</v>
      </c>
    </row>
    <row r="29" spans="1:27" ht="15" x14ac:dyDescent="0.2">
      <c r="A29" s="6">
        <v>43843</v>
      </c>
      <c r="B29" s="2">
        <v>1</v>
      </c>
      <c r="C29" s="2" t="s">
        <v>23</v>
      </c>
      <c r="D29" s="2"/>
      <c r="E29" s="2"/>
      <c r="F29" s="2">
        <v>5.38</v>
      </c>
      <c r="G29" s="2">
        <v>292</v>
      </c>
      <c r="H29" s="7">
        <v>5.2103169159006715</v>
      </c>
      <c r="I29" s="2">
        <v>0.29672343200000001</v>
      </c>
      <c r="J29" s="2">
        <v>4.38</v>
      </c>
      <c r="K29" s="2">
        <v>6.6900000000000001E-2</v>
      </c>
      <c r="L29" s="2">
        <v>121</v>
      </c>
      <c r="M29" s="2">
        <v>59.756363639999996</v>
      </c>
      <c r="N29" s="2">
        <v>13.12727273</v>
      </c>
      <c r="O29" s="2">
        <v>46.629090910000002</v>
      </c>
      <c r="P29" s="2">
        <v>21.96799124</v>
      </c>
      <c r="R29" s="7">
        <v>40.778773468858162</v>
      </c>
      <c r="T29" s="8"/>
      <c r="U29" s="8"/>
      <c r="V29" s="8"/>
      <c r="W29" s="8"/>
      <c r="X29" s="8">
        <v>59.756363639999996</v>
      </c>
      <c r="Y29" s="8">
        <v>13.12727273</v>
      </c>
      <c r="Z29" s="8">
        <v>46.629090910000002</v>
      </c>
      <c r="AA29" s="8">
        <v>21.96799124</v>
      </c>
    </row>
    <row r="30" spans="1:27" ht="15" x14ac:dyDescent="0.2">
      <c r="A30" s="6">
        <v>43861</v>
      </c>
      <c r="B30" s="2">
        <v>1</v>
      </c>
      <c r="C30" s="2" t="s">
        <v>23</v>
      </c>
      <c r="D30" s="2"/>
      <c r="E30" s="2"/>
      <c r="F30" s="2">
        <v>7.72</v>
      </c>
      <c r="G30" s="2">
        <v>369</v>
      </c>
      <c r="H30" s="7">
        <v>5.4023871587323367</v>
      </c>
      <c r="I30" s="2">
        <v>0.25899978400000001</v>
      </c>
      <c r="J30" s="2">
        <v>4.96</v>
      </c>
      <c r="K30" s="2">
        <v>9.2699999999999991E-2</v>
      </c>
      <c r="L30" s="2">
        <v>125</v>
      </c>
      <c r="M30" s="2">
        <v>60.371875000000003</v>
      </c>
      <c r="N30" s="2">
        <v>11.921875</v>
      </c>
      <c r="O30" s="2">
        <v>48.45</v>
      </c>
      <c r="P30" s="2">
        <v>19.747398929999999</v>
      </c>
      <c r="Q30" s="2">
        <v>4.09</v>
      </c>
      <c r="R30" s="7">
        <v>48.262548262548258</v>
      </c>
      <c r="T30" s="8"/>
      <c r="U30" s="8"/>
      <c r="V30" s="8"/>
      <c r="W30" s="8"/>
      <c r="X30" s="8">
        <v>60.371875000000003</v>
      </c>
      <c r="Y30" s="8">
        <v>11.921875</v>
      </c>
      <c r="Z30" s="8">
        <v>48.45</v>
      </c>
      <c r="AA30" s="8">
        <v>19.747398929999999</v>
      </c>
    </row>
    <row r="31" spans="1:27" ht="12.75" x14ac:dyDescent="0.2">
      <c r="A31" s="12">
        <v>43877</v>
      </c>
      <c r="B31" s="2">
        <v>1</v>
      </c>
      <c r="C31" s="2" t="s">
        <v>23</v>
      </c>
      <c r="D31" s="2"/>
      <c r="E31" s="2"/>
      <c r="F31" s="2">
        <v>8.77</v>
      </c>
      <c r="G31" s="2">
        <v>389</v>
      </c>
      <c r="H31" s="7">
        <v>6.2941418575936341</v>
      </c>
      <c r="I31" s="2">
        <v>0.10918301399999999</v>
      </c>
      <c r="J31" s="2">
        <v>6.23</v>
      </c>
      <c r="K31" s="2">
        <v>8.1299999999999997E-2</v>
      </c>
      <c r="L31" s="2">
        <v>80.400000000000006</v>
      </c>
      <c r="M31" s="2">
        <v>10.3925</v>
      </c>
      <c r="N31" s="2">
        <v>2.3962500000000002</v>
      </c>
      <c r="O31" s="2">
        <v>7.9962499999999999</v>
      </c>
      <c r="P31" s="2">
        <v>23.05749338</v>
      </c>
      <c r="Q31" s="2">
        <v>3.03</v>
      </c>
      <c r="R31" s="7">
        <v>73.637837392268025</v>
      </c>
      <c r="T31" s="8"/>
      <c r="U31" s="8"/>
      <c r="V31" s="8"/>
      <c r="W31" s="8"/>
      <c r="X31" s="8">
        <v>10.3925</v>
      </c>
      <c r="Y31" s="8">
        <v>2.3962500000000002</v>
      </c>
      <c r="Z31" s="8">
        <v>7.9962499999999999</v>
      </c>
      <c r="AA31" s="8">
        <v>23.05749338</v>
      </c>
    </row>
    <row r="32" spans="1:27" ht="15" x14ac:dyDescent="0.2">
      <c r="A32" s="6">
        <v>43891</v>
      </c>
      <c r="B32" s="2">
        <v>1</v>
      </c>
      <c r="C32" s="2" t="s">
        <v>23</v>
      </c>
      <c r="D32" s="2"/>
      <c r="E32" s="2"/>
      <c r="F32" s="2">
        <v>8.85</v>
      </c>
      <c r="G32" s="2">
        <v>417</v>
      </c>
      <c r="H32" s="7">
        <v>5.9374399780491149</v>
      </c>
      <c r="I32" s="2">
        <v>6.0142271999999997E-2</v>
      </c>
      <c r="J32" s="2">
        <v>6.19</v>
      </c>
      <c r="K32" s="7">
        <v>6.1899999999999997E-2</v>
      </c>
      <c r="L32" s="2">
        <v>34.6</v>
      </c>
      <c r="M32" s="2">
        <v>5.4034482759999998</v>
      </c>
      <c r="N32" s="2">
        <v>1.6850574709999999</v>
      </c>
      <c r="O32" s="2">
        <v>3.7183908049999999</v>
      </c>
      <c r="P32" s="2">
        <v>31.184854290000001</v>
      </c>
      <c r="Q32" s="2">
        <v>2.4700000000000002</v>
      </c>
      <c r="R32" s="7">
        <v>57.530511123673968</v>
      </c>
      <c r="T32" s="8"/>
      <c r="U32" s="8"/>
      <c r="V32" s="8"/>
      <c r="W32" s="8"/>
      <c r="X32" s="8">
        <v>5.4034482759999998</v>
      </c>
      <c r="Y32" s="8">
        <v>1.6850574709999999</v>
      </c>
      <c r="Z32" s="8">
        <v>3.7183908049999999</v>
      </c>
      <c r="AA32" s="8">
        <v>31.184854290000001</v>
      </c>
    </row>
    <row r="33" spans="1:27" ht="15" x14ac:dyDescent="0.2">
      <c r="A33" s="6">
        <v>43898</v>
      </c>
      <c r="B33" s="2">
        <v>1</v>
      </c>
      <c r="C33" s="2" t="s">
        <v>23</v>
      </c>
      <c r="D33" s="2"/>
      <c r="E33" s="2"/>
      <c r="F33" s="2">
        <v>8.73</v>
      </c>
      <c r="H33" s="7">
        <v>5.4709836740293598</v>
      </c>
      <c r="I33" s="2">
        <v>0.123194654</v>
      </c>
      <c r="J33" s="2">
        <v>5.56</v>
      </c>
      <c r="K33" s="7">
        <v>8.8999999999999996E-2</v>
      </c>
      <c r="L33" s="2">
        <v>87.5</v>
      </c>
      <c r="M33" s="2">
        <v>32.077027030000004</v>
      </c>
      <c r="N33" s="2">
        <v>6.2121621620000003</v>
      </c>
      <c r="O33" s="2">
        <v>25.864864860000001</v>
      </c>
      <c r="P33" s="2">
        <v>19.366390020000001</v>
      </c>
      <c r="Q33" s="2">
        <v>2.7370000000000001</v>
      </c>
      <c r="R33" s="7">
        <v>50.020008003201276</v>
      </c>
      <c r="T33" s="8"/>
      <c r="U33" s="8"/>
      <c r="V33" s="8"/>
      <c r="W33" s="8"/>
      <c r="X33" s="8">
        <v>32.077027030000004</v>
      </c>
      <c r="Y33" s="8">
        <v>6.2121621620000003</v>
      </c>
      <c r="Z33" s="8">
        <v>25.864864860000001</v>
      </c>
      <c r="AA33" s="8">
        <v>19.366390020000001</v>
      </c>
    </row>
    <row r="34" spans="1:27" ht="15" customHeight="1" x14ac:dyDescent="0.25">
      <c r="A34" s="35">
        <v>43973</v>
      </c>
      <c r="B34" s="2">
        <v>1</v>
      </c>
      <c r="C34" s="2" t="s">
        <v>23</v>
      </c>
      <c r="D34" s="2"/>
      <c r="E34" s="2"/>
      <c r="F34" s="2">
        <v>7.03</v>
      </c>
      <c r="G34" s="2">
        <v>341</v>
      </c>
      <c r="H34" s="7">
        <v>5.2377555219999996</v>
      </c>
      <c r="I34" s="2">
        <v>0.13073938299999999</v>
      </c>
      <c r="J34" s="2">
        <v>4.76</v>
      </c>
      <c r="K34" s="7">
        <v>0.27200000000000002</v>
      </c>
      <c r="L34" s="2">
        <v>61.3</v>
      </c>
      <c r="M34" s="2">
        <v>14.683999999999999</v>
      </c>
      <c r="N34" s="2">
        <v>4.8819999999999997</v>
      </c>
      <c r="O34" s="2">
        <v>9.8019999999999996</v>
      </c>
      <c r="P34" s="2">
        <v>33.247071640000001</v>
      </c>
      <c r="Q34" s="2">
        <v>4.1840000000000002</v>
      </c>
      <c r="R34" s="7">
        <v>46.887309831037413</v>
      </c>
      <c r="T34" s="8"/>
      <c r="U34" s="8"/>
      <c r="V34" s="8"/>
      <c r="W34" s="8"/>
      <c r="X34" s="8">
        <v>14.683999999999999</v>
      </c>
      <c r="Y34" s="8">
        <v>4.8819999999999997</v>
      </c>
      <c r="Z34" s="8">
        <v>9.8019999999999996</v>
      </c>
      <c r="AA34" s="8">
        <v>33.247071640000001</v>
      </c>
    </row>
    <row r="35" spans="1:27" ht="15" customHeight="1" x14ac:dyDescent="0.25">
      <c r="A35" s="35">
        <v>43983</v>
      </c>
      <c r="B35" s="2">
        <v>1</v>
      </c>
      <c r="C35" s="2" t="s">
        <v>23</v>
      </c>
      <c r="D35" s="2"/>
      <c r="E35" s="2"/>
      <c r="F35" s="2">
        <v>7.63</v>
      </c>
      <c r="G35" s="2">
        <v>397</v>
      </c>
      <c r="H35" s="7">
        <v>6.4999314029999997</v>
      </c>
      <c r="I35" s="2">
        <v>0.11457210605733996</v>
      </c>
      <c r="J35" s="2">
        <v>5.54</v>
      </c>
      <c r="K35" s="14">
        <v>5.2600000000000001E-2</v>
      </c>
      <c r="L35" s="2">
        <v>9.6199999999999992</v>
      </c>
      <c r="M35" s="2">
        <v>16.724</v>
      </c>
      <c r="N35" s="2">
        <v>11.218</v>
      </c>
      <c r="O35" s="2">
        <v>5.5060000000000002</v>
      </c>
      <c r="P35" s="2">
        <v>67.077254249999996</v>
      </c>
      <c r="Q35" s="2">
        <v>3.9079999999999999</v>
      </c>
      <c r="R35" s="7">
        <v>8.3964668505393991</v>
      </c>
      <c r="T35" s="8"/>
      <c r="U35" s="8"/>
      <c r="V35" s="8"/>
      <c r="W35" s="8"/>
      <c r="X35" s="8">
        <v>16.724</v>
      </c>
      <c r="Y35" s="8">
        <v>11.218</v>
      </c>
      <c r="Z35" s="8">
        <v>5.5060000000000002</v>
      </c>
      <c r="AA35" s="8">
        <v>67.077254249999996</v>
      </c>
    </row>
    <row r="36" spans="1:27" ht="15" customHeight="1" x14ac:dyDescent="0.25">
      <c r="A36" s="35">
        <v>43990</v>
      </c>
      <c r="B36" s="2">
        <v>1</v>
      </c>
      <c r="C36" s="2" t="s">
        <v>23</v>
      </c>
      <c r="D36" s="2"/>
      <c r="E36" s="2"/>
      <c r="F36" s="2">
        <v>8.93</v>
      </c>
      <c r="G36" s="2">
        <v>409</v>
      </c>
      <c r="H36" s="7">
        <v>5.0319659761284132</v>
      </c>
      <c r="I36" s="2">
        <v>4.5591722353955595E-2</v>
      </c>
      <c r="J36" s="2">
        <v>4.8099999999999996</v>
      </c>
      <c r="K36" s="7">
        <v>0.18</v>
      </c>
      <c r="L36" s="2">
        <v>6.46</v>
      </c>
      <c r="M36" s="2">
        <v>7.9690000000000003</v>
      </c>
      <c r="N36" s="2">
        <v>3.298</v>
      </c>
      <c r="O36" s="2">
        <v>4.6710000000000003</v>
      </c>
      <c r="P36" s="2">
        <v>41.385368300000003</v>
      </c>
      <c r="Q36" s="2">
        <v>3.7469999999999999</v>
      </c>
      <c r="R36" s="7">
        <v>14.169152482891734</v>
      </c>
      <c r="T36" s="8"/>
      <c r="U36" s="8"/>
      <c r="V36" s="8"/>
      <c r="W36" s="8"/>
      <c r="X36" s="8">
        <v>7.9690000000000003</v>
      </c>
      <c r="Y36" s="8">
        <v>3.298</v>
      </c>
      <c r="Z36" s="8">
        <v>4.6710000000000003</v>
      </c>
      <c r="AA36" s="8">
        <v>41.385368300000003</v>
      </c>
    </row>
    <row r="37" spans="1:27" ht="15" customHeight="1" x14ac:dyDescent="0.25">
      <c r="A37" s="35">
        <v>43997</v>
      </c>
      <c r="B37" s="2">
        <v>1</v>
      </c>
      <c r="C37" s="2" t="s">
        <v>23</v>
      </c>
      <c r="D37" s="2"/>
      <c r="E37" s="2"/>
      <c r="F37" s="2">
        <v>9.0399999999999991</v>
      </c>
      <c r="G37" s="2">
        <v>418</v>
      </c>
      <c r="H37" s="7">
        <v>4.5380710659898478</v>
      </c>
      <c r="I37" s="2">
        <v>4.6669540849320977E-2</v>
      </c>
      <c r="J37" s="2">
        <v>4.1500000000000004</v>
      </c>
      <c r="K37" s="7">
        <v>0.112</v>
      </c>
      <c r="L37" s="2">
        <v>7.75</v>
      </c>
      <c r="M37" s="2">
        <v>10.48948949</v>
      </c>
      <c r="N37" s="2">
        <v>3.742742743</v>
      </c>
      <c r="O37" s="2">
        <v>6.7467467470000004</v>
      </c>
      <c r="P37" s="2">
        <v>35.680885580000002</v>
      </c>
      <c r="Q37" s="2">
        <v>3.7010000000000001</v>
      </c>
      <c r="R37" s="7">
        <v>16.605956717377328</v>
      </c>
      <c r="T37" s="8"/>
      <c r="U37" s="8"/>
      <c r="V37" s="8"/>
      <c r="W37" s="8"/>
      <c r="X37" s="8">
        <v>10.48948949</v>
      </c>
      <c r="Y37" s="8">
        <v>3.742742743</v>
      </c>
      <c r="Z37" s="8">
        <v>6.7467467470000004</v>
      </c>
      <c r="AA37" s="8">
        <v>35.680885580000002</v>
      </c>
    </row>
    <row r="38" spans="1:27" ht="15" customHeight="1" x14ac:dyDescent="0.25">
      <c r="A38" s="35">
        <v>44025</v>
      </c>
      <c r="B38" s="2">
        <v>1</v>
      </c>
      <c r="C38" s="2" t="s">
        <v>23</v>
      </c>
      <c r="D38" s="2"/>
      <c r="E38" s="2"/>
      <c r="F38" s="2">
        <v>9.4700000000000006</v>
      </c>
      <c r="G38" s="2">
        <v>330</v>
      </c>
      <c r="H38" s="7">
        <v>2.3155439703663054</v>
      </c>
      <c r="I38" s="2">
        <v>4.1819357620176766E-2</v>
      </c>
      <c r="J38" s="2">
        <v>1.6</v>
      </c>
      <c r="K38" s="7">
        <v>9.0200000000000002E-2</v>
      </c>
      <c r="L38" s="2">
        <v>-2.2000000000000002</v>
      </c>
      <c r="M38" s="2">
        <v>9.9489795920000006</v>
      </c>
      <c r="N38" s="2">
        <v>5.6877551019999997</v>
      </c>
      <c r="O38" s="2">
        <v>4.26122449</v>
      </c>
      <c r="P38" s="2">
        <v>57.169230769999999</v>
      </c>
      <c r="Q38" s="2">
        <v>3.835</v>
      </c>
      <c r="R38" s="7">
        <v>-5.2607666371744903</v>
      </c>
      <c r="T38" s="8"/>
      <c r="U38" s="8"/>
      <c r="V38" s="8"/>
      <c r="W38" s="8"/>
      <c r="X38" s="8">
        <v>9.9489795920000006</v>
      </c>
      <c r="Y38" s="8">
        <v>5.6877551019999997</v>
      </c>
      <c r="Z38" s="8">
        <v>4.26122449</v>
      </c>
      <c r="AA38" s="8">
        <v>57.169230769999999</v>
      </c>
    </row>
    <row r="39" spans="1:27" ht="15" customHeight="1" x14ac:dyDescent="0.25">
      <c r="A39" s="35">
        <v>44032</v>
      </c>
      <c r="B39" s="2">
        <v>1</v>
      </c>
      <c r="C39" s="2" t="s">
        <v>23</v>
      </c>
      <c r="D39" s="2"/>
      <c r="E39" s="2"/>
      <c r="F39" s="2">
        <v>9.65</v>
      </c>
      <c r="G39" s="2">
        <v>300</v>
      </c>
      <c r="H39" s="7">
        <v>1.6844560296336946</v>
      </c>
      <c r="I39" s="2">
        <v>5.2058633326147873E-2</v>
      </c>
      <c r="J39" s="2">
        <v>1.02</v>
      </c>
      <c r="K39" s="7">
        <v>9.6600000000000005E-2</v>
      </c>
      <c r="L39" s="2">
        <v>4.43</v>
      </c>
      <c r="M39" s="2">
        <v>7.9373333329999998</v>
      </c>
      <c r="N39" s="2">
        <v>5.2946666670000004</v>
      </c>
      <c r="O39" s="2">
        <v>2.6426666669999999</v>
      </c>
      <c r="P39" s="2">
        <v>66.705862589999995</v>
      </c>
      <c r="Q39" s="2">
        <v>3.806</v>
      </c>
      <c r="R39" s="7">
        <v>8.5095756737547781</v>
      </c>
      <c r="T39" s="8"/>
      <c r="U39" s="8"/>
      <c r="V39" s="8"/>
      <c r="W39" s="8"/>
      <c r="X39" s="8">
        <v>7.9373333329999998</v>
      </c>
      <c r="Y39" s="8">
        <v>5.2946666670000004</v>
      </c>
      <c r="Z39" s="8">
        <v>2.6426666669999999</v>
      </c>
      <c r="AA39" s="8">
        <v>66.705862589999995</v>
      </c>
    </row>
    <row r="40" spans="1:27" ht="15" x14ac:dyDescent="0.2">
      <c r="A40" s="6">
        <v>44040</v>
      </c>
      <c r="B40" s="2">
        <v>1</v>
      </c>
      <c r="C40" s="2" t="s">
        <v>23</v>
      </c>
      <c r="D40" s="2"/>
      <c r="E40" s="2"/>
      <c r="F40" s="2">
        <v>7.73</v>
      </c>
      <c r="G40" s="2">
        <v>307</v>
      </c>
      <c r="H40" s="7">
        <v>1.0026066675812868</v>
      </c>
      <c r="I40" s="2">
        <v>5.0010778184953655E-2</v>
      </c>
      <c r="J40" s="2">
        <v>0.44700000000000001</v>
      </c>
      <c r="K40" s="7">
        <v>8.0799999999999997E-2</v>
      </c>
      <c r="L40" s="2">
        <v>6.94</v>
      </c>
      <c r="M40" s="2">
        <v>6.8336134450000001</v>
      </c>
      <c r="N40" s="2">
        <v>4.3781512610000002</v>
      </c>
      <c r="O40" s="2">
        <v>2.455462185</v>
      </c>
      <c r="P40" s="2">
        <v>64.067879980000001</v>
      </c>
      <c r="Q40" s="2">
        <v>3.8130000000000002</v>
      </c>
      <c r="R40" s="7">
        <v>13.877008672010662</v>
      </c>
      <c r="T40" s="8"/>
      <c r="U40" s="8"/>
      <c r="V40" s="8"/>
      <c r="W40" s="8"/>
      <c r="X40" s="8">
        <v>6.8336134450000001</v>
      </c>
      <c r="Y40" s="8">
        <v>4.3781512610000002</v>
      </c>
      <c r="Z40" s="8">
        <v>2.455462185</v>
      </c>
      <c r="AA40" s="8">
        <v>64.067879980000001</v>
      </c>
    </row>
    <row r="41" spans="1:27" ht="15" x14ac:dyDescent="0.2">
      <c r="A41" s="6">
        <v>44047</v>
      </c>
      <c r="B41" s="2">
        <v>1</v>
      </c>
      <c r="C41" s="2" t="s">
        <v>23</v>
      </c>
      <c r="D41" s="2"/>
      <c r="E41" s="2"/>
      <c r="F41" s="2">
        <v>6.78</v>
      </c>
      <c r="G41" s="2">
        <v>284</v>
      </c>
      <c r="H41" s="7">
        <v>0.94361366442584715</v>
      </c>
      <c r="I41" s="2">
        <v>6.617805561543437E-2</v>
      </c>
      <c r="J41" s="2">
        <v>0.17699999999999999</v>
      </c>
      <c r="K41" s="7">
        <v>6.5199999999999994E-2</v>
      </c>
      <c r="L41" s="2">
        <v>7.5</v>
      </c>
      <c r="M41" s="2">
        <v>11.646000000000001</v>
      </c>
      <c r="N41" s="2">
        <v>6.7439999999999998</v>
      </c>
      <c r="O41" s="2">
        <v>4.9020000000000001</v>
      </c>
      <c r="P41" s="2">
        <v>57.908294689999998</v>
      </c>
      <c r="Q41" s="2">
        <v>3.86</v>
      </c>
      <c r="R41" s="7">
        <v>11.333061823393544</v>
      </c>
      <c r="T41" s="8"/>
      <c r="U41" s="8"/>
      <c r="V41" s="8"/>
      <c r="W41" s="8"/>
      <c r="X41" s="8">
        <v>11.646000000000001</v>
      </c>
      <c r="Y41" s="8">
        <v>6.7439999999999998</v>
      </c>
      <c r="Z41" s="8">
        <v>4.9020000000000001</v>
      </c>
      <c r="AA41" s="8">
        <v>57.908294689999998</v>
      </c>
    </row>
    <row r="42" spans="1:27" ht="15" x14ac:dyDescent="0.2">
      <c r="A42" s="6">
        <v>44061</v>
      </c>
      <c r="B42" s="2">
        <v>1</v>
      </c>
      <c r="C42" s="2" t="s">
        <v>23</v>
      </c>
      <c r="H42" s="7">
        <v>0.87638907943476474</v>
      </c>
      <c r="I42" s="2">
        <v>8.9674498814399664E-2</v>
      </c>
      <c r="J42" s="2">
        <v>3.5200000000000002E-2</v>
      </c>
      <c r="K42" s="7">
        <v>2.63E-2</v>
      </c>
      <c r="L42" s="2">
        <v>6.15</v>
      </c>
      <c r="M42" s="2">
        <v>13.03516484</v>
      </c>
      <c r="N42" s="2">
        <v>3.145054945</v>
      </c>
      <c r="O42" s="2">
        <v>9.8901098899999997</v>
      </c>
      <c r="P42" s="2">
        <v>24.127465860000001</v>
      </c>
      <c r="Q42" s="2">
        <v>4.125</v>
      </c>
      <c r="R42" s="7">
        <v>6.8581370050364034</v>
      </c>
      <c r="T42" s="8"/>
      <c r="U42" s="8"/>
      <c r="V42" s="8"/>
      <c r="W42" s="8"/>
      <c r="X42" s="8">
        <v>13.03516484</v>
      </c>
      <c r="Y42" s="8">
        <v>3.145054945</v>
      </c>
      <c r="Z42" s="8">
        <v>9.8901098899999997</v>
      </c>
      <c r="AA42" s="8">
        <v>24.127465860000001</v>
      </c>
    </row>
    <row r="43" spans="1:27" ht="15" x14ac:dyDescent="0.2">
      <c r="A43" s="6">
        <v>44138</v>
      </c>
      <c r="B43" s="2">
        <v>1</v>
      </c>
      <c r="C43" s="2" t="s">
        <v>23</v>
      </c>
      <c r="H43" s="7">
        <v>1.5938552188552186</v>
      </c>
      <c r="I43" s="7">
        <v>8.3066032518526706E-2</v>
      </c>
      <c r="J43" s="7">
        <v>0.33800000000000002</v>
      </c>
      <c r="K43" s="7">
        <v>0.46300000000000002</v>
      </c>
      <c r="L43" s="2">
        <v>14.5</v>
      </c>
      <c r="M43" s="2">
        <v>14.25</v>
      </c>
      <c r="N43" s="2">
        <v>5.4119999999999999</v>
      </c>
      <c r="O43" s="2">
        <v>8.8379999999999992</v>
      </c>
      <c r="P43" s="2">
        <v>37.97894737</v>
      </c>
      <c r="Q43" s="2">
        <v>4.399</v>
      </c>
      <c r="R43" s="7" t="e">
        <v>#DIV/0!</v>
      </c>
      <c r="T43" s="8"/>
      <c r="U43" s="8"/>
      <c r="V43" s="8"/>
      <c r="W43" s="8"/>
      <c r="X43" s="8">
        <v>14.25</v>
      </c>
      <c r="Y43" s="17">
        <v>5.4119999999999999</v>
      </c>
      <c r="Z43" s="8">
        <v>8.8379999999999992</v>
      </c>
      <c r="AA43" s="8">
        <v>37.97894737</v>
      </c>
    </row>
    <row r="44" spans="1:27" ht="15" x14ac:dyDescent="0.2">
      <c r="A44" s="6">
        <v>44152</v>
      </c>
      <c r="B44" s="2">
        <v>1</v>
      </c>
      <c r="C44" s="2" t="s">
        <v>23</v>
      </c>
      <c r="D44" s="2"/>
      <c r="E44" s="2"/>
      <c r="F44" s="2">
        <v>8.25</v>
      </c>
      <c r="G44" s="2">
        <v>370</v>
      </c>
      <c r="H44" s="7">
        <v>1.6078843995510661</v>
      </c>
      <c r="I44" s="7">
        <v>0.1006525826789072</v>
      </c>
      <c r="J44" s="7">
        <v>0.45400000000000001</v>
      </c>
      <c r="K44" s="7">
        <v>0.19700000000000001</v>
      </c>
      <c r="L44" s="2">
        <v>1.39</v>
      </c>
      <c r="M44" s="2">
        <v>32.607999999999997</v>
      </c>
      <c r="N44" s="2">
        <v>-0.83</v>
      </c>
      <c r="O44" s="2">
        <v>33.438000000000002</v>
      </c>
      <c r="P44" s="2">
        <v>-2.545387635</v>
      </c>
      <c r="Q44" s="2">
        <v>4.6760000000000002</v>
      </c>
      <c r="R44" s="7" t="e">
        <v>#DIV/0!</v>
      </c>
      <c r="T44" s="8"/>
      <c r="U44" s="8"/>
      <c r="V44" s="8"/>
      <c r="W44" s="8"/>
      <c r="X44" s="8">
        <v>32.607999999999997</v>
      </c>
      <c r="Y44" s="8">
        <v>-0.83</v>
      </c>
      <c r="Z44" s="8">
        <v>33.438000000000002</v>
      </c>
      <c r="AA44" s="8">
        <v>-2.545387635</v>
      </c>
    </row>
    <row r="45" spans="1:27" ht="15" x14ac:dyDescent="0.2">
      <c r="A45" s="6">
        <v>44167</v>
      </c>
      <c r="B45" s="2">
        <v>1</v>
      </c>
      <c r="C45" s="2" t="s">
        <v>23</v>
      </c>
      <c r="D45" s="2"/>
      <c r="E45" s="2"/>
      <c r="F45" s="2">
        <v>8.5399999999999991</v>
      </c>
      <c r="G45" s="2">
        <v>447</v>
      </c>
      <c r="H45" s="7">
        <v>1.7201178451178452</v>
      </c>
      <c r="I45" s="7">
        <v>8.4172104855657556E-2</v>
      </c>
      <c r="J45" s="7">
        <v>0.80600000000000005</v>
      </c>
      <c r="K45" s="7">
        <v>0.14799999999999999</v>
      </c>
      <c r="L45" s="2">
        <v>1.89</v>
      </c>
      <c r="M45" s="2">
        <v>16.044</v>
      </c>
      <c r="N45" s="2">
        <v>6.2539999999999996</v>
      </c>
      <c r="O45" s="2">
        <v>9.7899999999999991</v>
      </c>
      <c r="P45" s="2">
        <v>38.980304160000003</v>
      </c>
      <c r="Q45" s="2">
        <v>4.383</v>
      </c>
      <c r="R45" s="7" t="e">
        <v>#DIV/0!</v>
      </c>
      <c r="T45" s="8"/>
      <c r="U45" s="8"/>
      <c r="V45" s="8"/>
      <c r="W45" s="8"/>
      <c r="X45" s="8">
        <v>16.044</v>
      </c>
      <c r="Y45" s="8">
        <v>6.2539999999999996</v>
      </c>
      <c r="Z45" s="8">
        <v>9.7899999999999991</v>
      </c>
      <c r="AA45" s="8">
        <v>38.980304160000003</v>
      </c>
    </row>
    <row r="46" spans="1:27" ht="15" x14ac:dyDescent="0.2">
      <c r="A46" s="6">
        <v>44179</v>
      </c>
      <c r="B46" s="2">
        <v>1</v>
      </c>
      <c r="C46" s="2" t="s">
        <v>23</v>
      </c>
      <c r="D46" s="2"/>
      <c r="E46" s="2"/>
      <c r="F46" s="2">
        <v>8.5500000000000007</v>
      </c>
      <c r="G46" s="2">
        <v>597</v>
      </c>
      <c r="H46" s="7">
        <v>1.9305555555555558</v>
      </c>
      <c r="I46" s="7">
        <v>8.5388784426501496E-2</v>
      </c>
      <c r="J46" s="7">
        <v>0.96599999999999997</v>
      </c>
      <c r="K46" s="7">
        <v>4.5900000000000003E-2</v>
      </c>
      <c r="L46" s="2">
        <v>1.07</v>
      </c>
      <c r="M46" s="2">
        <v>29.2040404</v>
      </c>
      <c r="N46" s="2">
        <v>9.2626262629999996</v>
      </c>
      <c r="O46" s="2">
        <v>19.941414139999999</v>
      </c>
      <c r="P46" s="2">
        <v>31.716934139999999</v>
      </c>
      <c r="Q46" s="2">
        <v>4.4000000000000004</v>
      </c>
      <c r="R46" s="7" t="e">
        <v>#DIV/0!</v>
      </c>
      <c r="T46" s="8"/>
      <c r="U46" s="8"/>
      <c r="V46" s="8"/>
      <c r="W46" s="8"/>
      <c r="X46" s="8">
        <v>29.2040404</v>
      </c>
      <c r="Y46" s="8">
        <v>9.2626262629999996</v>
      </c>
      <c r="Z46" s="8">
        <v>19.941414139999999</v>
      </c>
      <c r="AA46" s="8">
        <v>31.716934139999999</v>
      </c>
    </row>
    <row r="47" spans="1:27" ht="15" x14ac:dyDescent="0.2">
      <c r="A47" s="16">
        <v>44208</v>
      </c>
      <c r="B47" s="2">
        <v>1</v>
      </c>
      <c r="C47" s="2" t="s">
        <v>23</v>
      </c>
      <c r="D47" s="2"/>
      <c r="E47" s="2"/>
      <c r="F47" s="2">
        <v>8.67</v>
      </c>
      <c r="G47" s="2">
        <v>540</v>
      </c>
      <c r="H47" s="7">
        <v>-0.31008000000000002</v>
      </c>
      <c r="I47" s="36">
        <v>0.100464</v>
      </c>
      <c r="J47" s="31">
        <v>2.79</v>
      </c>
      <c r="K47" s="21">
        <v>0.104382</v>
      </c>
      <c r="L47" s="21">
        <v>44.3</v>
      </c>
      <c r="M47" s="2">
        <v>8.8402061859999996</v>
      </c>
      <c r="N47" s="2">
        <v>2.9917525770000002</v>
      </c>
      <c r="O47" s="2">
        <v>5.8484536079999998</v>
      </c>
      <c r="P47" s="2">
        <v>33.8425656</v>
      </c>
      <c r="Q47" s="36">
        <v>3.714</v>
      </c>
      <c r="R47" s="7" t="e">
        <v>#DIV/0!</v>
      </c>
      <c r="T47" s="8"/>
      <c r="U47" s="8"/>
      <c r="V47" s="8"/>
      <c r="W47" s="8"/>
      <c r="X47" s="8">
        <v>8.8402061859999996</v>
      </c>
      <c r="Y47" s="8">
        <v>2.9917525770000002</v>
      </c>
      <c r="Z47" s="8">
        <v>5.8484536079999998</v>
      </c>
      <c r="AA47" s="8">
        <v>33.8425656</v>
      </c>
    </row>
    <row r="48" spans="1:27" ht="15" x14ac:dyDescent="0.2">
      <c r="A48" s="16">
        <v>44223</v>
      </c>
      <c r="B48" s="2">
        <v>1</v>
      </c>
      <c r="C48" s="2" t="s">
        <v>23</v>
      </c>
      <c r="D48" s="2"/>
      <c r="E48" s="2"/>
      <c r="F48" s="2">
        <v>8.84</v>
      </c>
      <c r="G48" s="2">
        <v>363</v>
      </c>
      <c r="H48" s="7">
        <v>3.5193449999999999</v>
      </c>
      <c r="I48" s="36">
        <v>5.3491999999999998E-2</v>
      </c>
      <c r="J48" s="31">
        <v>2.89</v>
      </c>
      <c r="K48" s="21">
        <v>2.7920000000000002E-3</v>
      </c>
      <c r="L48" s="21">
        <v>13.2</v>
      </c>
      <c r="M48" s="2">
        <v>12.14619289</v>
      </c>
      <c r="N48" s="2">
        <v>4.5979695429999996</v>
      </c>
      <c r="O48" s="2">
        <v>7.5482233499999998</v>
      </c>
      <c r="P48" s="2">
        <v>37.855232360000002</v>
      </c>
      <c r="Q48" s="36">
        <v>3.5074999999999998</v>
      </c>
      <c r="R48" s="7" t="e">
        <v>#DIV/0!</v>
      </c>
      <c r="T48" s="8"/>
      <c r="U48" s="8"/>
      <c r="V48" s="8"/>
      <c r="W48" s="8"/>
      <c r="X48" s="8">
        <v>12.14619289</v>
      </c>
      <c r="Y48" s="8">
        <v>4.5979695429999996</v>
      </c>
      <c r="Z48" s="8">
        <v>7.5482233499999998</v>
      </c>
      <c r="AA48" s="8">
        <v>37.855232360000002</v>
      </c>
    </row>
    <row r="49" spans="1:27" ht="15" x14ac:dyDescent="0.2">
      <c r="A49" s="16">
        <v>44251</v>
      </c>
      <c r="B49" s="2">
        <v>1</v>
      </c>
      <c r="C49" s="2" t="s">
        <v>23</v>
      </c>
      <c r="F49" s="5"/>
      <c r="G49" s="5"/>
      <c r="H49" s="7">
        <v>4.1988630000000002</v>
      </c>
      <c r="I49" s="36">
        <v>0.182029</v>
      </c>
      <c r="J49" s="31">
        <v>2.83</v>
      </c>
      <c r="K49" s="21">
        <v>0.61718200000000001</v>
      </c>
      <c r="L49" s="21">
        <v>127</v>
      </c>
      <c r="M49" s="2">
        <v>3.501730104</v>
      </c>
      <c r="N49" s="2">
        <v>1.9003460210000001</v>
      </c>
      <c r="O49" s="2">
        <v>1.6013840829999999</v>
      </c>
      <c r="P49" s="2">
        <v>54.268774700000002</v>
      </c>
      <c r="Q49" s="36">
        <v>3.6187999999999998</v>
      </c>
      <c r="R49" s="7" t="e">
        <v>#DIV/0!</v>
      </c>
      <c r="T49" s="8"/>
      <c r="U49" s="8"/>
      <c r="V49" s="8"/>
      <c r="W49" s="8"/>
      <c r="X49" s="8">
        <v>3.501730104</v>
      </c>
      <c r="Y49" s="8">
        <v>1.9003460210000001</v>
      </c>
      <c r="Z49" s="8">
        <v>1.6013840829999999</v>
      </c>
      <c r="AA49" s="8">
        <v>54.268774700000002</v>
      </c>
    </row>
    <row r="50" spans="1:27" ht="15" x14ac:dyDescent="0.2">
      <c r="A50" s="16">
        <v>44265</v>
      </c>
      <c r="B50" s="2">
        <v>1</v>
      </c>
      <c r="C50" s="2" t="s">
        <v>23</v>
      </c>
      <c r="F50" s="5"/>
      <c r="G50" s="5"/>
      <c r="H50" s="7">
        <v>5.8629870000000004</v>
      </c>
      <c r="I50" s="36">
        <v>0.16434599999999999</v>
      </c>
      <c r="J50" s="31">
        <v>5.25</v>
      </c>
      <c r="K50" s="21">
        <v>9.5782000000000006E-2</v>
      </c>
      <c r="L50" s="21">
        <v>106</v>
      </c>
      <c r="M50" s="2">
        <v>12.986206900000001</v>
      </c>
      <c r="N50" s="2">
        <v>3.3409961689999998</v>
      </c>
      <c r="O50" s="2">
        <v>9.6452107280000003</v>
      </c>
      <c r="P50" s="2">
        <v>25.727267359999999</v>
      </c>
      <c r="Q50" s="36">
        <v>4.2019000000000002</v>
      </c>
      <c r="R50" s="7" t="e">
        <v>#DIV/0!</v>
      </c>
      <c r="T50" s="8"/>
      <c r="U50" s="8"/>
      <c r="V50" s="8"/>
      <c r="W50" s="8"/>
      <c r="X50" s="8">
        <v>12.986206900000001</v>
      </c>
      <c r="Y50" s="8">
        <v>3.3409961689999998</v>
      </c>
      <c r="Z50" s="8">
        <v>9.6452107280000003</v>
      </c>
      <c r="AA50" s="8">
        <v>25.727267359999999</v>
      </c>
    </row>
    <row r="51" spans="1:27" ht="15" x14ac:dyDescent="0.2">
      <c r="A51" s="16">
        <v>44279</v>
      </c>
      <c r="B51" s="2">
        <v>1</v>
      </c>
      <c r="C51" s="2" t="s">
        <v>23</v>
      </c>
      <c r="F51" s="5"/>
      <c r="G51" s="5"/>
      <c r="H51" s="7">
        <v>6.0710030000000001</v>
      </c>
      <c r="I51" s="36">
        <v>0.114611</v>
      </c>
      <c r="J51" s="31">
        <v>5.0599999999999996</v>
      </c>
      <c r="K51" s="31">
        <v>-1.602E-2</v>
      </c>
      <c r="L51" s="31">
        <v>73.900000000000006</v>
      </c>
      <c r="M51" s="2">
        <v>8.0492307689999993</v>
      </c>
      <c r="N51" s="2">
        <v>2.5610256410000001</v>
      </c>
      <c r="O51" s="2">
        <v>5.4882051279999997</v>
      </c>
      <c r="P51" s="2">
        <v>31.817023450000001</v>
      </c>
      <c r="Q51" s="36">
        <v>3.7768000000000002</v>
      </c>
      <c r="R51" s="7" t="e">
        <v>#DIV/0!</v>
      </c>
      <c r="T51" s="8"/>
      <c r="U51" s="8"/>
      <c r="V51" s="8"/>
      <c r="W51" s="8"/>
      <c r="X51" s="8">
        <v>8.0492307689999993</v>
      </c>
      <c r="Y51" s="8">
        <v>2.5610256410000001</v>
      </c>
      <c r="Z51" s="8">
        <v>5.4882051279999997</v>
      </c>
      <c r="AA51" s="8">
        <v>31.817023450000001</v>
      </c>
    </row>
    <row r="52" spans="1:27" ht="15" x14ac:dyDescent="0.2">
      <c r="A52" s="16">
        <v>44293</v>
      </c>
      <c r="B52" s="2">
        <v>1</v>
      </c>
      <c r="F52" s="5"/>
      <c r="G52" s="5"/>
      <c r="H52" s="7">
        <v>5.0725280000000001</v>
      </c>
      <c r="I52" s="36">
        <v>4.8739999999999999E-2</v>
      </c>
      <c r="J52" s="31">
        <v>4.3099999999999996</v>
      </c>
      <c r="K52" s="21">
        <v>-5.5800000000000002E-2</v>
      </c>
      <c r="L52" s="21">
        <v>3.12</v>
      </c>
      <c r="Q52" s="36">
        <v>3.3778000000000001</v>
      </c>
      <c r="R52" s="7" t="e">
        <v>#DIV/0!</v>
      </c>
      <c r="T52" s="5">
        <v>690</v>
      </c>
      <c r="U52" s="5">
        <v>121.688</v>
      </c>
      <c r="V52" s="5">
        <v>129.846</v>
      </c>
      <c r="W52" s="5">
        <v>124.277</v>
      </c>
      <c r="X52" s="5">
        <f>(V52-U52)/T52*1000</f>
        <v>11.823188405797103</v>
      </c>
      <c r="Y52" s="5">
        <f>X52-Z52</f>
        <v>8.0710144927536263</v>
      </c>
      <c r="Z52" s="5">
        <f>(W52-U52)/T52*1000</f>
        <v>3.7521739130434764</v>
      </c>
      <c r="AA52" s="5">
        <f>Y52/X52*100</f>
        <v>68.264280460897297</v>
      </c>
    </row>
    <row r="53" spans="1:27" ht="15" x14ac:dyDescent="0.2">
      <c r="A53" s="25">
        <v>44307</v>
      </c>
      <c r="B53" s="2">
        <v>1</v>
      </c>
      <c r="F53" s="31">
        <v>8.3699999999999992</v>
      </c>
      <c r="G53" s="9">
        <v>471</v>
      </c>
      <c r="H53" s="36">
        <v>4.1700470310000002</v>
      </c>
      <c r="I53" s="36">
        <v>7.1176000000000003E-2</v>
      </c>
      <c r="J53" s="31">
        <v>3.39</v>
      </c>
      <c r="K53" s="21">
        <v>-2.0799999999999999E-2</v>
      </c>
      <c r="L53" s="21">
        <v>3.95</v>
      </c>
      <c r="Q53" s="31">
        <v>3.1622440437921178</v>
      </c>
      <c r="T53" s="5">
        <v>555</v>
      </c>
      <c r="U53" s="5">
        <v>122.622</v>
      </c>
      <c r="V53" s="5">
        <v>131.82</v>
      </c>
      <c r="W53" s="5">
        <v>127.53</v>
      </c>
      <c r="X53" s="5">
        <f t="shared" ref="X53:X65" si="4">(V53-U53)/T53*1000</f>
        <v>16.572972972972963</v>
      </c>
      <c r="Y53" s="5">
        <f t="shared" ref="Y53:Y65" si="5">X53-Z53</f>
        <v>7.7297297297297174</v>
      </c>
      <c r="Z53" s="5">
        <f t="shared" ref="Z53:Z65" si="6">(W53-U53)/T53*1000</f>
        <v>8.8432432432432453</v>
      </c>
      <c r="AA53" s="5">
        <f t="shared" ref="AA53:AA65" si="7">Y53/X53*100</f>
        <v>46.640574037834263</v>
      </c>
    </row>
    <row r="54" spans="1:27" ht="12.75" x14ac:dyDescent="0.2">
      <c r="A54" s="27">
        <v>44321</v>
      </c>
      <c r="B54" s="2">
        <v>1</v>
      </c>
      <c r="F54" s="31">
        <v>8.6999999999999993</v>
      </c>
      <c r="G54" s="31">
        <v>455</v>
      </c>
      <c r="H54" s="36">
        <v>3.5527630810000002</v>
      </c>
      <c r="I54" s="36">
        <v>9.5601000000000005E-2</v>
      </c>
      <c r="J54" s="31">
        <v>2.54</v>
      </c>
      <c r="K54" s="21">
        <v>1.5699999999999999E-2</v>
      </c>
      <c r="L54" s="21">
        <v>3.43</v>
      </c>
      <c r="Q54" s="31">
        <v>2.9861760788932066</v>
      </c>
      <c r="T54" s="5">
        <v>410</v>
      </c>
      <c r="U54" s="5">
        <v>122.378</v>
      </c>
      <c r="V54" s="5">
        <v>132.95099999999999</v>
      </c>
      <c r="W54" s="5">
        <v>129.04499999999999</v>
      </c>
      <c r="X54" s="5">
        <f t="shared" si="4"/>
        <v>25.787804878048764</v>
      </c>
      <c r="Y54" s="5">
        <f t="shared" si="5"/>
        <v>9.5268292682926976</v>
      </c>
      <c r="Z54" s="5">
        <f t="shared" si="6"/>
        <v>16.260975609756066</v>
      </c>
      <c r="AA54" s="5">
        <f t="shared" si="7"/>
        <v>36.943157098269261</v>
      </c>
    </row>
    <row r="55" spans="1:27" ht="12.75" x14ac:dyDescent="0.2">
      <c r="A55" s="27">
        <v>44334</v>
      </c>
      <c r="B55" s="2">
        <v>1</v>
      </c>
      <c r="F55" s="31">
        <v>8.27</v>
      </c>
      <c r="G55" s="9">
        <v>442</v>
      </c>
      <c r="H55" s="36">
        <v>5.154761905</v>
      </c>
      <c r="I55" s="36">
        <v>0.25647799999999998</v>
      </c>
      <c r="J55" s="23" t="e">
        <v>#N/A</v>
      </c>
      <c r="K55" s="24" t="e">
        <v>#N/A</v>
      </c>
      <c r="L55" s="24" t="e">
        <v>#N/A</v>
      </c>
      <c r="Q55" s="31">
        <v>3.3853748197717297</v>
      </c>
      <c r="T55" s="5"/>
      <c r="U55" s="5"/>
      <c r="V55" s="5"/>
      <c r="W55" s="5"/>
      <c r="X55" s="5"/>
      <c r="Y55" s="5"/>
      <c r="Z55" s="5"/>
      <c r="AA55" s="5"/>
    </row>
    <row r="56" spans="1:27" ht="12.75" x14ac:dyDescent="0.2">
      <c r="A56" s="27">
        <v>44348</v>
      </c>
      <c r="B56" s="2">
        <v>1</v>
      </c>
      <c r="F56" s="31">
        <v>8.98</v>
      </c>
      <c r="G56" s="9">
        <v>428</v>
      </c>
      <c r="H56" s="36">
        <v>3.4204879479999999</v>
      </c>
      <c r="I56" s="36">
        <v>3.4071999999999998E-2</v>
      </c>
      <c r="J56" s="31">
        <v>2.5</v>
      </c>
      <c r="K56" s="21">
        <v>1.98E-3</v>
      </c>
      <c r="L56" s="21">
        <v>4.93</v>
      </c>
      <c r="Q56" s="31">
        <v>3.1838341376322399</v>
      </c>
      <c r="T56" s="5">
        <v>1225</v>
      </c>
      <c r="U56" s="5">
        <v>119.004</v>
      </c>
      <c r="V56" s="5">
        <v>126.218</v>
      </c>
      <c r="W56" s="5">
        <v>122.312</v>
      </c>
      <c r="X56" s="5">
        <f t="shared" si="4"/>
        <v>5.8889795918367334</v>
      </c>
      <c r="Y56" s="5">
        <f t="shared" si="5"/>
        <v>3.1885714285714331</v>
      </c>
      <c r="Z56" s="5">
        <f t="shared" si="6"/>
        <v>2.7004081632653003</v>
      </c>
      <c r="AA56" s="5">
        <f t="shared" si="7"/>
        <v>54.14471860271702</v>
      </c>
    </row>
    <row r="57" spans="1:27" ht="12.75" x14ac:dyDescent="0.2">
      <c r="A57" s="27">
        <v>44362</v>
      </c>
      <c r="B57" s="2">
        <v>1</v>
      </c>
      <c r="F57" s="31">
        <v>8.65</v>
      </c>
      <c r="G57" s="9">
        <v>425</v>
      </c>
      <c r="H57" s="36">
        <v>8.3881540270000006</v>
      </c>
      <c r="I57" s="36">
        <v>0.147315</v>
      </c>
      <c r="J57" s="31">
        <v>6.43</v>
      </c>
      <c r="K57" s="21">
        <v>9.3100000000000002E-2</v>
      </c>
      <c r="L57" s="21">
        <v>14</v>
      </c>
      <c r="Q57" s="31">
        <v>3.9813668934418538</v>
      </c>
      <c r="T57" s="5">
        <v>480</v>
      </c>
      <c r="U57" s="5">
        <v>119.667</v>
      </c>
      <c r="V57" s="5">
        <v>125.42100000000001</v>
      </c>
      <c r="W57" s="5">
        <v>120.857</v>
      </c>
      <c r="X57" s="5">
        <f t="shared" si="4"/>
        <v>11.98750000000001</v>
      </c>
      <c r="Y57" s="5">
        <f t="shared" si="5"/>
        <v>9.5083333333333471</v>
      </c>
      <c r="Z57" s="5">
        <f t="shared" si="6"/>
        <v>2.4791666666666621</v>
      </c>
      <c r="AA57" s="5">
        <f t="shared" si="7"/>
        <v>79.318734793187389</v>
      </c>
    </row>
    <row r="58" spans="1:27" ht="12.75" x14ac:dyDescent="0.2">
      <c r="A58" s="27">
        <v>44376</v>
      </c>
      <c r="B58" s="2">
        <v>1</v>
      </c>
      <c r="F58" s="31">
        <v>9.07</v>
      </c>
      <c r="G58" s="9">
        <v>412</v>
      </c>
      <c r="H58" s="31">
        <v>7.2150658080000003</v>
      </c>
      <c r="I58" s="31">
        <v>4.8703074999999998E-2</v>
      </c>
      <c r="J58" s="31">
        <v>6.07</v>
      </c>
      <c r="K58" s="21">
        <v>-1.4E-2</v>
      </c>
      <c r="L58" s="21">
        <v>4.29</v>
      </c>
      <c r="Q58" s="31">
        <v>4.2220017766602709</v>
      </c>
      <c r="T58" s="5">
        <v>530</v>
      </c>
      <c r="U58" s="5">
        <v>124.408</v>
      </c>
      <c r="V58" s="5">
        <v>127.55200000000001</v>
      </c>
      <c r="W58" s="5">
        <v>124.812</v>
      </c>
      <c r="X58" s="5">
        <f t="shared" si="4"/>
        <v>5.9320754716981234</v>
      </c>
      <c r="Y58" s="5">
        <f t="shared" si="5"/>
        <v>5.169811320754734</v>
      </c>
      <c r="Z58" s="5">
        <f t="shared" si="6"/>
        <v>0.76226415094338928</v>
      </c>
      <c r="AA58" s="5">
        <f t="shared" si="7"/>
        <v>87.150127226463241</v>
      </c>
    </row>
    <row r="59" spans="1:27" ht="12.75" x14ac:dyDescent="0.2">
      <c r="A59" s="27">
        <v>44390</v>
      </c>
      <c r="B59" s="2">
        <v>1</v>
      </c>
      <c r="F59" s="2">
        <v>8.7899999999999991</v>
      </c>
      <c r="G59" s="2">
        <v>438</v>
      </c>
      <c r="H59" s="31">
        <v>6.0949313920000003</v>
      </c>
      <c r="I59" s="31">
        <v>5.0235307E-2</v>
      </c>
      <c r="J59" s="31">
        <v>5.34</v>
      </c>
      <c r="K59" s="31">
        <v>0.17899999999999999</v>
      </c>
      <c r="L59" s="31">
        <v>2.88</v>
      </c>
      <c r="Q59" s="23">
        <v>3.907703154</v>
      </c>
      <c r="T59" s="5">
        <v>495</v>
      </c>
      <c r="U59" s="5">
        <v>123.503</v>
      </c>
      <c r="V59" s="5">
        <v>127.931</v>
      </c>
      <c r="W59" s="5">
        <v>125.173</v>
      </c>
      <c r="X59" s="5">
        <f t="shared" si="4"/>
        <v>8.94545454545454</v>
      </c>
      <c r="Y59" s="5">
        <f t="shared" si="5"/>
        <v>5.5717171717171627</v>
      </c>
      <c r="Z59" s="5">
        <f t="shared" si="6"/>
        <v>3.3737373737373773</v>
      </c>
      <c r="AA59" s="5">
        <f t="shared" si="7"/>
        <v>62.28545618789515</v>
      </c>
    </row>
    <row r="60" spans="1:27" ht="12.75" x14ac:dyDescent="0.2">
      <c r="A60" s="27">
        <v>44404</v>
      </c>
      <c r="B60" s="2">
        <v>1</v>
      </c>
      <c r="F60" s="2">
        <v>9.4700000000000006</v>
      </c>
      <c r="G60" s="2">
        <v>361</v>
      </c>
      <c r="H60" s="31">
        <v>4.078689443</v>
      </c>
      <c r="I60" s="31">
        <v>0.11852905800000001</v>
      </c>
      <c r="J60" s="31">
        <v>2.91</v>
      </c>
      <c r="K60" s="31">
        <v>0.20300000000000001</v>
      </c>
      <c r="L60" s="31">
        <v>6.83</v>
      </c>
      <c r="Q60" s="23">
        <v>4.2984858099999999</v>
      </c>
      <c r="T60" s="5">
        <v>485</v>
      </c>
      <c r="U60" s="5">
        <v>114.23</v>
      </c>
      <c r="V60" s="5">
        <v>118.884</v>
      </c>
      <c r="W60" s="5">
        <v>114.196</v>
      </c>
      <c r="X60" s="5">
        <f t="shared" si="4"/>
        <v>9.5958762886597864</v>
      </c>
      <c r="Y60" s="5">
        <f t="shared" si="5"/>
        <v>9.6659793814433037</v>
      </c>
      <c r="Z60" s="5">
        <f t="shared" si="6"/>
        <v>-7.0103092783517576E-2</v>
      </c>
      <c r="AA60" s="5">
        <f t="shared" si="7"/>
        <v>100.7305543618394</v>
      </c>
    </row>
    <row r="61" spans="1:27" ht="12.75" x14ac:dyDescent="0.2">
      <c r="A61" s="27">
        <v>44418</v>
      </c>
      <c r="B61" s="2">
        <v>1</v>
      </c>
      <c r="F61" s="2">
        <v>9.08</v>
      </c>
      <c r="G61" s="2">
        <v>258</v>
      </c>
      <c r="H61" s="31">
        <v>2.7345281429999999</v>
      </c>
      <c r="I61" s="31">
        <v>7.5954909000000001E-2</v>
      </c>
      <c r="J61" s="31">
        <v>1.86</v>
      </c>
      <c r="K61" s="31">
        <v>7.1400000000000005E-2</v>
      </c>
      <c r="L61" s="31">
        <v>5.16</v>
      </c>
      <c r="Q61" s="23">
        <v>4.1053652960000004</v>
      </c>
      <c r="T61" s="5">
        <v>655</v>
      </c>
      <c r="U61" s="5">
        <v>116.227</v>
      </c>
      <c r="V61" s="5">
        <v>124.768</v>
      </c>
      <c r="W61" s="5">
        <v>118.465</v>
      </c>
      <c r="X61" s="5">
        <f t="shared" si="4"/>
        <v>13.039694656488544</v>
      </c>
      <c r="Y61" s="5">
        <f t="shared" si="5"/>
        <v>9.6229007633587749</v>
      </c>
      <c r="Z61" s="5">
        <f t="shared" si="6"/>
        <v>3.4167938931297703</v>
      </c>
      <c r="AA61" s="5">
        <f t="shared" si="7"/>
        <v>73.79697927643133</v>
      </c>
    </row>
    <row r="62" spans="1:27" ht="12.75" x14ac:dyDescent="0.2">
      <c r="A62" s="30">
        <v>44500</v>
      </c>
      <c r="B62" s="31">
        <v>1</v>
      </c>
      <c r="H62" s="31">
        <v>1.1943433210000001</v>
      </c>
      <c r="I62" s="31">
        <v>0.113056802</v>
      </c>
      <c r="J62" s="31">
        <v>0.40100000000000002</v>
      </c>
      <c r="K62" s="31">
        <v>7.3899999999999993E-2</v>
      </c>
      <c r="L62" s="31">
        <v>12.3</v>
      </c>
      <c r="Q62" s="23">
        <v>4.6266932299999999</v>
      </c>
      <c r="T62" s="5">
        <v>460</v>
      </c>
      <c r="U62" s="5">
        <v>120.363</v>
      </c>
      <c r="V62" s="5">
        <v>129.38</v>
      </c>
      <c r="W62" s="5">
        <v>125.51900000000001</v>
      </c>
      <c r="X62" s="5">
        <f t="shared" si="4"/>
        <v>19.602173913043469</v>
      </c>
      <c r="Y62" s="5">
        <f t="shared" si="5"/>
        <v>8.3934782608695429</v>
      </c>
      <c r="Z62" s="5">
        <f t="shared" si="6"/>
        <v>11.208695652173926</v>
      </c>
      <c r="AA62" s="5">
        <f t="shared" si="7"/>
        <v>42.81911944105569</v>
      </c>
    </row>
    <row r="63" spans="1:27" ht="12.75" x14ac:dyDescent="0.2">
      <c r="A63" s="30">
        <v>44514</v>
      </c>
      <c r="B63" s="31">
        <v>1</v>
      </c>
      <c r="F63" s="2">
        <v>8.68</v>
      </c>
      <c r="G63" s="2">
        <v>115</v>
      </c>
      <c r="H63" s="31">
        <v>1.2153458420000001</v>
      </c>
      <c r="I63" s="31">
        <v>8.5586078999999995E-2</v>
      </c>
      <c r="J63" s="31">
        <v>0.36799999999999999</v>
      </c>
      <c r="K63" s="31">
        <v>4.7699999999999999E-2</v>
      </c>
      <c r="L63" s="31">
        <v>5.05</v>
      </c>
      <c r="Q63" s="23">
        <v>4.4874624189999999</v>
      </c>
      <c r="T63" s="5">
        <v>385</v>
      </c>
      <c r="U63" s="5">
        <v>113.97199999999999</v>
      </c>
      <c r="V63" s="5">
        <v>118.874</v>
      </c>
      <c r="W63" s="5">
        <v>115.764</v>
      </c>
      <c r="X63" s="5">
        <f t="shared" si="4"/>
        <v>12.732467532467535</v>
      </c>
      <c r="Y63" s="5">
        <f t="shared" si="5"/>
        <v>8.0779220779220751</v>
      </c>
      <c r="Z63" s="5">
        <f t="shared" si="6"/>
        <v>4.6545454545454588</v>
      </c>
      <c r="AA63" s="5">
        <f t="shared" si="7"/>
        <v>63.443492452060347</v>
      </c>
    </row>
    <row r="64" spans="1:27" ht="12.75" x14ac:dyDescent="0.2">
      <c r="A64" s="30">
        <v>44528</v>
      </c>
      <c r="B64" s="31">
        <v>1</v>
      </c>
      <c r="F64" s="2">
        <v>8.08</v>
      </c>
      <c r="G64" s="2">
        <v>363</v>
      </c>
      <c r="H64" s="31">
        <v>1.0935312239999999</v>
      </c>
      <c r="I64" s="31">
        <v>6.6980409000000005E-2</v>
      </c>
      <c r="J64" s="31">
        <v>0.20300000000000001</v>
      </c>
      <c r="K64" s="31">
        <v>2.7980000000000001E-2</v>
      </c>
      <c r="L64" s="31">
        <v>4.6100000000000003</v>
      </c>
      <c r="Q64" s="23">
        <v>4.2714075180000002</v>
      </c>
      <c r="T64" s="5">
        <v>485</v>
      </c>
      <c r="U64" s="5">
        <v>121.143</v>
      </c>
      <c r="V64" s="5">
        <v>125.346</v>
      </c>
      <c r="W64" s="5">
        <v>121.75</v>
      </c>
      <c r="X64" s="5">
        <f t="shared" si="4"/>
        <v>8.6659793814433055</v>
      </c>
      <c r="Y64" s="5">
        <f t="shared" si="5"/>
        <v>7.4144329896907291</v>
      </c>
      <c r="Z64" s="5">
        <f t="shared" si="6"/>
        <v>1.251546391752576</v>
      </c>
      <c r="AA64" s="5">
        <f t="shared" si="7"/>
        <v>85.557934808470165</v>
      </c>
    </row>
    <row r="65" spans="1:27" ht="12.75" x14ac:dyDescent="0.2">
      <c r="A65" s="30">
        <v>44543</v>
      </c>
      <c r="B65" s="31">
        <v>1</v>
      </c>
      <c r="F65" s="2">
        <v>8.58</v>
      </c>
      <c r="H65" s="31">
        <v>1.6704004480000001</v>
      </c>
      <c r="I65" s="31">
        <v>0.15464594500000001</v>
      </c>
      <c r="J65" s="31">
        <v>0.83099999999999996</v>
      </c>
      <c r="K65" s="31">
        <v>7.9000000000000008E-3</v>
      </c>
      <c r="L65" s="31">
        <v>10.5</v>
      </c>
      <c r="Q65" s="23">
        <v>4.5984234519999996</v>
      </c>
      <c r="T65" s="5">
        <v>295</v>
      </c>
      <c r="U65" s="5">
        <v>119.369</v>
      </c>
      <c r="V65" s="5">
        <v>128.405</v>
      </c>
      <c r="W65" s="5">
        <v>125.349</v>
      </c>
      <c r="X65" s="5">
        <f t="shared" si="4"/>
        <v>30.630508474576274</v>
      </c>
      <c r="Y65" s="5">
        <f t="shared" si="5"/>
        <v>10.359322033898295</v>
      </c>
      <c r="Z65" s="5">
        <f t="shared" si="6"/>
        <v>20.27118644067798</v>
      </c>
      <c r="AA65" s="5">
        <f t="shared" si="7"/>
        <v>33.820274457724622</v>
      </c>
    </row>
    <row r="66" spans="1:27" ht="15" x14ac:dyDescent="0.2">
      <c r="A66" s="6">
        <v>43814</v>
      </c>
      <c r="B66" s="2">
        <v>2</v>
      </c>
      <c r="C66" s="2" t="s">
        <v>27</v>
      </c>
      <c r="D66" s="2">
        <v>5.7799999999999997E-2</v>
      </c>
      <c r="E66" s="2">
        <v>1.99</v>
      </c>
      <c r="F66" s="2">
        <v>8.7799999999999994</v>
      </c>
      <c r="G66" s="9">
        <v>602</v>
      </c>
      <c r="H66" s="7">
        <v>0.63355741528330367</v>
      </c>
      <c r="I66" s="2">
        <v>2.3065315999999999E-2</v>
      </c>
      <c r="J66" s="2">
        <v>0.53700000000000003</v>
      </c>
      <c r="K66" s="2">
        <v>1.0880000000000001E-2</v>
      </c>
      <c r="L66" s="2">
        <v>37.700000000000003</v>
      </c>
      <c r="M66" s="2">
        <v>1.6972662839999999</v>
      </c>
      <c r="N66" s="2">
        <v>0.727640905</v>
      </c>
      <c r="O66" s="2">
        <v>0.96962537999999998</v>
      </c>
      <c r="P66" s="2">
        <v>42.871346189999997</v>
      </c>
      <c r="Q66" s="2">
        <v>3.9</v>
      </c>
      <c r="R66" s="7">
        <v>163.45111641014526</v>
      </c>
      <c r="T66" s="8"/>
      <c r="U66" s="8"/>
      <c r="V66" s="8"/>
      <c r="W66" s="8"/>
      <c r="X66" s="8">
        <v>1.6972662839999999</v>
      </c>
      <c r="Y66" s="8">
        <v>0.727640905</v>
      </c>
      <c r="Z66" s="8">
        <v>0.96962537999999998</v>
      </c>
      <c r="AA66" s="8">
        <v>42.871346189999997</v>
      </c>
    </row>
    <row r="67" spans="1:27" ht="15" x14ac:dyDescent="0.2">
      <c r="A67" s="6">
        <v>43836</v>
      </c>
      <c r="B67" s="2">
        <v>2</v>
      </c>
      <c r="C67" s="2" t="s">
        <v>27</v>
      </c>
      <c r="D67" s="2">
        <v>0.222</v>
      </c>
      <c r="E67" s="2">
        <v>4.32</v>
      </c>
      <c r="F67" s="2">
        <v>8.32</v>
      </c>
      <c r="G67" s="9">
        <v>515</v>
      </c>
      <c r="H67" s="7">
        <v>8.7361778021676493</v>
      </c>
      <c r="I67" s="2">
        <v>5.9603362999999999E-2</v>
      </c>
      <c r="J67" s="2">
        <v>8.81</v>
      </c>
      <c r="K67" s="2">
        <v>2.1409999999999998E-2</v>
      </c>
      <c r="L67" s="2">
        <v>52.9</v>
      </c>
      <c r="M67" s="2">
        <v>5.7793333330000003</v>
      </c>
      <c r="N67" s="2">
        <v>1.0840000000000001</v>
      </c>
      <c r="O67" s="2">
        <v>4.6953333329999998</v>
      </c>
      <c r="P67" s="2">
        <v>18.756488640000001</v>
      </c>
      <c r="Q67" s="2">
        <v>2.4300000000000002</v>
      </c>
      <c r="R67" s="7">
        <v>88.753921782460594</v>
      </c>
      <c r="T67" s="8"/>
      <c r="U67" s="8"/>
      <c r="V67" s="8"/>
      <c r="W67" s="8"/>
      <c r="X67" s="8">
        <v>5.7793333330000003</v>
      </c>
      <c r="Y67" s="8">
        <v>1.0840000000000001</v>
      </c>
      <c r="Z67" s="8">
        <v>4.6953333329999998</v>
      </c>
      <c r="AA67" s="8">
        <v>18.756488640000001</v>
      </c>
    </row>
    <row r="68" spans="1:27" ht="15" x14ac:dyDescent="0.2">
      <c r="A68" s="6">
        <v>43843</v>
      </c>
      <c r="B68" s="2">
        <v>2</v>
      </c>
      <c r="C68" s="2" t="s">
        <v>27</v>
      </c>
      <c r="D68" s="2"/>
      <c r="E68" s="2"/>
      <c r="F68" s="2">
        <v>8.82</v>
      </c>
      <c r="G68" s="31">
        <v>363</v>
      </c>
      <c r="H68" s="7">
        <v>8.091370558375635</v>
      </c>
      <c r="I68" s="2">
        <v>0.32366889399999998</v>
      </c>
      <c r="J68" s="2">
        <v>7.82</v>
      </c>
      <c r="K68" s="2">
        <v>1.9910000000000001E-2</v>
      </c>
      <c r="L68" s="2">
        <v>154</v>
      </c>
      <c r="M68" s="2">
        <v>61.777777780000001</v>
      </c>
      <c r="N68" s="2">
        <v>12.45833333</v>
      </c>
      <c r="O68" s="2">
        <v>49.319444439999998</v>
      </c>
      <c r="P68" s="2">
        <v>20.166366910000001</v>
      </c>
      <c r="R68" s="7">
        <v>47.579471620698925</v>
      </c>
      <c r="T68" s="8"/>
      <c r="U68" s="8"/>
      <c r="V68" s="8"/>
      <c r="W68" s="8"/>
      <c r="X68" s="8">
        <v>61.777777780000001</v>
      </c>
      <c r="Y68" s="8">
        <v>12.45833333</v>
      </c>
      <c r="Z68" s="8">
        <v>49.319444439999998</v>
      </c>
      <c r="AA68" s="8">
        <v>20.166366910000001</v>
      </c>
    </row>
    <row r="69" spans="1:27" ht="15" x14ac:dyDescent="0.2">
      <c r="A69" s="6">
        <v>43861</v>
      </c>
      <c r="B69" s="2">
        <v>2</v>
      </c>
      <c r="C69" s="2" t="s">
        <v>27</v>
      </c>
      <c r="D69" s="2"/>
      <c r="E69" s="2"/>
      <c r="F69" s="2">
        <v>8.94</v>
      </c>
      <c r="G69" s="9">
        <v>502</v>
      </c>
      <c r="H69" s="7">
        <v>7.5288791329400464</v>
      </c>
      <c r="I69" s="2">
        <v>3.4597973999999997E-2</v>
      </c>
      <c r="J69" s="2">
        <v>7.94</v>
      </c>
      <c r="K69" s="2">
        <v>-2.6000000000000016E-3</v>
      </c>
      <c r="L69" s="2">
        <v>31.6</v>
      </c>
      <c r="M69" s="2">
        <v>3.2352076439999999</v>
      </c>
      <c r="N69" s="2">
        <v>0.73722896000000004</v>
      </c>
      <c r="O69" s="2">
        <v>2.497978684</v>
      </c>
      <c r="P69" s="2">
        <v>22.787686019999999</v>
      </c>
      <c r="Q69" s="2">
        <v>1.74</v>
      </c>
      <c r="R69" s="7">
        <v>91.334759234637858</v>
      </c>
      <c r="T69" s="8"/>
      <c r="U69" s="8"/>
      <c r="V69" s="8"/>
      <c r="W69" s="8"/>
      <c r="X69" s="8">
        <v>3.2352076439999999</v>
      </c>
      <c r="Y69" s="8">
        <v>0.73722896000000004</v>
      </c>
      <c r="Z69" s="8">
        <v>2.497978684</v>
      </c>
      <c r="AA69" s="8">
        <v>22.787686019999999</v>
      </c>
    </row>
    <row r="70" spans="1:27" ht="12.75" x14ac:dyDescent="0.2">
      <c r="A70" s="12">
        <v>43877</v>
      </c>
      <c r="B70" s="2">
        <v>2</v>
      </c>
      <c r="C70" s="2" t="s">
        <v>27</v>
      </c>
      <c r="D70" s="2"/>
      <c r="E70" s="2"/>
      <c r="F70" s="2">
        <v>8.89</v>
      </c>
      <c r="G70" s="31">
        <v>503</v>
      </c>
      <c r="H70" s="7">
        <v>8.3657566195637258</v>
      </c>
      <c r="I70" s="2">
        <v>2.4035351999999999E-2</v>
      </c>
      <c r="J70" s="2">
        <v>9.15</v>
      </c>
      <c r="K70" s="2">
        <v>-3.599999999999999E-3</v>
      </c>
      <c r="L70" s="2">
        <v>16.600000000000001</v>
      </c>
      <c r="M70" s="2">
        <v>6.5513333329999996</v>
      </c>
      <c r="N70" s="2">
        <v>1.514</v>
      </c>
      <c r="O70" s="2">
        <v>5.0373333330000003</v>
      </c>
      <c r="P70" s="2">
        <v>23.10979953</v>
      </c>
      <c r="Q70" s="2">
        <v>1.54</v>
      </c>
      <c r="R70" s="7">
        <v>69.065945496151443</v>
      </c>
      <c r="T70" s="8"/>
      <c r="U70" s="8"/>
      <c r="V70" s="8"/>
      <c r="W70" s="8"/>
      <c r="X70" s="8">
        <v>6.5513333329999996</v>
      </c>
      <c r="Y70" s="8">
        <v>1.514</v>
      </c>
      <c r="Z70" s="8">
        <v>5.0373333330000003</v>
      </c>
      <c r="AA70" s="8">
        <v>23.10979953</v>
      </c>
    </row>
    <row r="71" spans="1:27" ht="15" x14ac:dyDescent="0.2">
      <c r="A71" s="6">
        <v>43891</v>
      </c>
      <c r="B71" s="2">
        <v>2</v>
      </c>
      <c r="C71" s="2" t="s">
        <v>27</v>
      </c>
      <c r="D71" s="2"/>
      <c r="E71" s="2"/>
      <c r="F71" s="2">
        <v>8.94</v>
      </c>
      <c r="G71" s="31">
        <v>494</v>
      </c>
      <c r="H71" s="7">
        <v>7.7346686788311159</v>
      </c>
      <c r="I71" s="2">
        <v>8.6225480000000007E-3</v>
      </c>
      <c r="J71" s="2">
        <v>8.36</v>
      </c>
      <c r="K71" s="7">
        <v>2.9499999999999998E-2</v>
      </c>
      <c r="L71" s="2">
        <v>4.34</v>
      </c>
      <c r="M71" s="2">
        <v>3.7183999999999999</v>
      </c>
      <c r="N71" s="2">
        <v>0.94199999999999995</v>
      </c>
      <c r="O71" s="2">
        <v>2.7764000000000002</v>
      </c>
      <c r="P71" s="2">
        <v>25.33347676</v>
      </c>
      <c r="Q71" s="2">
        <v>1.62</v>
      </c>
      <c r="R71" s="7">
        <v>50.330511422938649</v>
      </c>
      <c r="T71" s="8"/>
      <c r="U71" s="8"/>
      <c r="V71" s="8"/>
      <c r="W71" s="8"/>
      <c r="X71" s="8">
        <v>3.7183999999999999</v>
      </c>
      <c r="Y71" s="8">
        <v>0.94199999999999995</v>
      </c>
      <c r="Z71" s="8">
        <v>2.7764000000000002</v>
      </c>
      <c r="AA71" s="8">
        <v>25.33347676</v>
      </c>
    </row>
    <row r="72" spans="1:27" ht="15" x14ac:dyDescent="0.2">
      <c r="A72" s="6">
        <v>43898</v>
      </c>
      <c r="B72" s="2">
        <v>2</v>
      </c>
      <c r="C72" s="2" t="s">
        <v>27</v>
      </c>
      <c r="D72" s="2"/>
      <c r="E72" s="2"/>
      <c r="F72" s="2">
        <v>8.83</v>
      </c>
      <c r="G72" s="9"/>
      <c r="H72" s="7">
        <v>7.5837563451776653</v>
      </c>
      <c r="I72" s="2">
        <v>2.0801897E-2</v>
      </c>
      <c r="J72" s="2">
        <v>7.96</v>
      </c>
      <c r="K72" s="7">
        <v>6.2E-2</v>
      </c>
      <c r="L72" s="2">
        <v>16.600000000000001</v>
      </c>
      <c r="M72" s="2">
        <v>4.8197644650000004</v>
      </c>
      <c r="N72" s="2">
        <v>1.146441372</v>
      </c>
      <c r="O72" s="2">
        <v>3.673323093</v>
      </c>
      <c r="P72" s="2">
        <v>23.786253049999999</v>
      </c>
      <c r="Q72" s="2">
        <v>1.446</v>
      </c>
      <c r="R72" s="7">
        <v>61.606977175728339</v>
      </c>
      <c r="T72" s="8"/>
      <c r="U72" s="8"/>
      <c r="V72" s="8"/>
      <c r="W72" s="8"/>
      <c r="X72" s="8">
        <v>4.8197644650000004</v>
      </c>
      <c r="Y72" s="8">
        <v>1.146441372</v>
      </c>
      <c r="Z72" s="8">
        <v>3.673323093</v>
      </c>
      <c r="AA72" s="8">
        <v>23.786253049999999</v>
      </c>
    </row>
    <row r="73" spans="1:27" ht="15" customHeight="1" x14ac:dyDescent="0.25">
      <c r="A73" s="35">
        <v>43973</v>
      </c>
      <c r="B73" s="2">
        <v>2</v>
      </c>
      <c r="C73" s="2" t="s">
        <v>27</v>
      </c>
      <c r="D73" s="2"/>
      <c r="E73" s="2"/>
      <c r="F73" s="2">
        <v>7.21</v>
      </c>
      <c r="G73" s="9">
        <v>449</v>
      </c>
      <c r="H73" s="7">
        <v>11.576073539999999</v>
      </c>
      <c r="I73" s="2">
        <v>0.13073938299999999</v>
      </c>
      <c r="J73" s="2">
        <v>11.5</v>
      </c>
      <c r="K73" s="7">
        <v>4.1099999999999998E-2</v>
      </c>
      <c r="L73" s="2">
        <v>33.5</v>
      </c>
      <c r="M73" s="2">
        <v>8.6614173230000002</v>
      </c>
      <c r="N73" s="2">
        <v>1.7661417319999999</v>
      </c>
      <c r="O73" s="2">
        <v>6.8952755909999999</v>
      </c>
      <c r="P73" s="2">
        <v>20.390909090000001</v>
      </c>
      <c r="Q73" s="2">
        <v>2.1859999999999999</v>
      </c>
      <c r="R73" s="7">
        <v>25.623570625444593</v>
      </c>
      <c r="T73" s="8"/>
      <c r="U73" s="8"/>
      <c r="V73" s="8"/>
      <c r="W73" s="8"/>
      <c r="X73" s="8">
        <v>8.6614173230000002</v>
      </c>
      <c r="Y73" s="8">
        <v>1.7661417319999999</v>
      </c>
      <c r="Z73" s="8">
        <v>6.8952755909999999</v>
      </c>
      <c r="AA73" s="8">
        <v>20.390909090000001</v>
      </c>
    </row>
    <row r="74" spans="1:27" ht="15" customHeight="1" x14ac:dyDescent="0.25">
      <c r="A74" s="35">
        <v>43983</v>
      </c>
      <c r="B74" s="2">
        <v>2</v>
      </c>
      <c r="C74" s="2" t="s">
        <v>27</v>
      </c>
      <c r="D74" s="2"/>
      <c r="E74" s="2"/>
      <c r="F74" s="2">
        <v>8.7899999999999991</v>
      </c>
      <c r="G74" s="9">
        <v>458</v>
      </c>
      <c r="H74" s="7">
        <v>9.2849499249999994</v>
      </c>
      <c r="I74" s="2">
        <v>2.6837680534597973E-2</v>
      </c>
      <c r="J74" s="2">
        <v>9.52</v>
      </c>
      <c r="K74" s="7">
        <v>2.1499999999999998E-2</v>
      </c>
      <c r="L74" s="2">
        <v>18</v>
      </c>
      <c r="M74" s="2">
        <v>7.8707940780000003</v>
      </c>
      <c r="N74" s="2">
        <v>1.5269178999999999</v>
      </c>
      <c r="O74" s="2">
        <v>6.3438761780000004</v>
      </c>
      <c r="P74" s="2">
        <v>19.399794799999999</v>
      </c>
      <c r="Q74" s="2">
        <v>1.776</v>
      </c>
      <c r="R74" s="7">
        <v>67.069081153588186</v>
      </c>
      <c r="T74" s="8"/>
      <c r="U74" s="8"/>
      <c r="V74" s="8"/>
      <c r="W74" s="8"/>
      <c r="X74" s="8">
        <v>7.8707940780000003</v>
      </c>
      <c r="Y74" s="8">
        <v>1.5269178999999999</v>
      </c>
      <c r="Z74" s="8">
        <v>6.3438761780000004</v>
      </c>
      <c r="AA74" s="8">
        <v>19.399794799999999</v>
      </c>
    </row>
    <row r="75" spans="1:27" ht="15" customHeight="1" x14ac:dyDescent="0.25">
      <c r="A75" s="35">
        <v>43990</v>
      </c>
      <c r="B75" s="2">
        <v>2</v>
      </c>
      <c r="C75" s="2" t="s">
        <v>27</v>
      </c>
      <c r="D75" s="2"/>
      <c r="E75" s="2"/>
      <c r="F75" s="2">
        <v>8.86</v>
      </c>
      <c r="G75" s="31">
        <v>512</v>
      </c>
      <c r="H75" s="7">
        <v>5.7453697352174515</v>
      </c>
      <c r="I75" s="2">
        <v>5.3352015520586334E-2</v>
      </c>
      <c r="J75" s="2">
        <v>6</v>
      </c>
      <c r="K75" s="7">
        <v>3.4799999999999998E-2</v>
      </c>
      <c r="L75" s="2">
        <v>34.1</v>
      </c>
      <c r="M75" s="2">
        <v>15.068686870000001</v>
      </c>
      <c r="N75" s="2">
        <v>2.2575757580000002</v>
      </c>
      <c r="O75" s="2">
        <v>12.811111110000001</v>
      </c>
      <c r="P75" s="2">
        <v>14.98190106</v>
      </c>
      <c r="Q75" s="2">
        <v>2.222</v>
      </c>
      <c r="R75" s="7">
        <v>63.915129704603387</v>
      </c>
      <c r="T75" s="8"/>
      <c r="U75" s="8"/>
      <c r="V75" s="8"/>
      <c r="W75" s="8"/>
      <c r="X75" s="8">
        <v>15.068686870000001</v>
      </c>
      <c r="Y75" s="8">
        <v>2.2575757580000002</v>
      </c>
      <c r="Z75" s="8">
        <v>12.811111110000001</v>
      </c>
      <c r="AA75" s="8">
        <v>14.98190106</v>
      </c>
    </row>
    <row r="76" spans="1:27" ht="15" customHeight="1" x14ac:dyDescent="0.25">
      <c r="A76" s="35">
        <v>43997</v>
      </c>
      <c r="B76" s="2">
        <v>2</v>
      </c>
      <c r="C76" s="2" t="s">
        <v>27</v>
      </c>
      <c r="D76" s="2"/>
      <c r="E76" s="2"/>
      <c r="F76" s="2">
        <v>8.81</v>
      </c>
      <c r="G76" s="9">
        <v>531</v>
      </c>
      <c r="H76" s="7">
        <v>4.9222115516531764</v>
      </c>
      <c r="I76" s="2">
        <v>4.1064884673420995E-2</v>
      </c>
      <c r="J76" s="2">
        <v>4.9400000000000004</v>
      </c>
      <c r="K76" s="7">
        <v>9.9699999999999997E-2</v>
      </c>
      <c r="L76" s="2">
        <v>27.6</v>
      </c>
      <c r="M76" s="2">
        <v>9.7633333330000003</v>
      </c>
      <c r="N76" s="2">
        <v>1.6366666670000001</v>
      </c>
      <c r="O76" s="2">
        <v>8.1266666670000003</v>
      </c>
      <c r="P76" s="2">
        <v>16.763400480000001</v>
      </c>
      <c r="Q76" s="2">
        <v>2.3919999999999999</v>
      </c>
      <c r="R76" s="7">
        <v>67.210519907463777</v>
      </c>
      <c r="T76" s="8"/>
      <c r="U76" s="8"/>
      <c r="V76" s="8"/>
      <c r="W76" s="8"/>
      <c r="X76" s="8">
        <v>9.7633333330000003</v>
      </c>
      <c r="Y76" s="8">
        <v>1.6366666670000001</v>
      </c>
      <c r="Z76" s="8">
        <v>8.1266666670000003</v>
      </c>
      <c r="AA76" s="8">
        <v>16.763400480000001</v>
      </c>
    </row>
    <row r="77" spans="1:27" ht="15" customHeight="1" x14ac:dyDescent="0.25">
      <c r="A77" s="35">
        <v>44025</v>
      </c>
      <c r="B77" s="2">
        <v>2</v>
      </c>
      <c r="C77" s="2" t="s">
        <v>27</v>
      </c>
      <c r="D77" s="2"/>
      <c r="E77" s="2"/>
      <c r="F77" s="2" t="s">
        <v>31</v>
      </c>
      <c r="G77" s="2">
        <v>474</v>
      </c>
      <c r="H77" s="7">
        <v>0.53752229386747152</v>
      </c>
      <c r="I77" s="2">
        <v>7.7602931666307412E-2</v>
      </c>
      <c r="J77" s="2">
        <v>0.23400000000000001</v>
      </c>
      <c r="K77" s="7">
        <v>2.18E-2</v>
      </c>
      <c r="L77" s="2">
        <v>62.8</v>
      </c>
      <c r="M77" s="2">
        <v>9.568333333</v>
      </c>
      <c r="N77" s="2">
        <v>1.544166667</v>
      </c>
      <c r="O77" s="2">
        <v>8.0241666669999994</v>
      </c>
      <c r="P77" s="2">
        <v>16.138303430000001</v>
      </c>
      <c r="Q77" s="2">
        <v>3.298</v>
      </c>
      <c r="R77" s="7">
        <v>80.924706519077859</v>
      </c>
      <c r="T77" s="8"/>
      <c r="U77" s="8"/>
      <c r="V77" s="8"/>
      <c r="W77" s="8"/>
      <c r="X77" s="8">
        <v>9.568333333</v>
      </c>
      <c r="Y77" s="8">
        <v>1.544166667</v>
      </c>
      <c r="Z77" s="8">
        <v>8.0241666669999994</v>
      </c>
      <c r="AA77" s="8">
        <v>16.138303430000001</v>
      </c>
    </row>
    <row r="78" spans="1:27" ht="15" customHeight="1" x14ac:dyDescent="0.25">
      <c r="A78" s="35">
        <v>44032</v>
      </c>
      <c r="B78" s="2">
        <v>2</v>
      </c>
      <c r="C78" s="2" t="s">
        <v>27</v>
      </c>
      <c r="D78" s="2"/>
      <c r="E78" s="2"/>
      <c r="F78" s="2">
        <v>9.35</v>
      </c>
      <c r="G78" s="2">
        <v>381</v>
      </c>
      <c r="H78" s="7">
        <v>0.73508025792289755</v>
      </c>
      <c r="I78" s="2">
        <v>0.11888338003880149</v>
      </c>
      <c r="J78" s="2">
        <v>0.20899999999999999</v>
      </c>
      <c r="K78" s="7">
        <v>6.9800000000000001E-2</v>
      </c>
      <c r="L78" s="2">
        <v>88.9</v>
      </c>
      <c r="M78" s="2">
        <v>15.75217391</v>
      </c>
      <c r="N78" s="2">
        <v>2.9456521740000001</v>
      </c>
      <c r="O78" s="2">
        <v>12.806521740000001</v>
      </c>
      <c r="P78" s="2">
        <v>18.6999724</v>
      </c>
      <c r="Q78" s="2">
        <v>3.8639999999999999</v>
      </c>
      <c r="R78" s="7">
        <v>74.779404961180333</v>
      </c>
      <c r="T78" s="8"/>
      <c r="U78" s="8"/>
      <c r="V78" s="8"/>
      <c r="W78" s="8"/>
      <c r="X78" s="8">
        <v>15.75217391</v>
      </c>
      <c r="Y78" s="8">
        <v>2.9456521740000001</v>
      </c>
      <c r="Z78" s="8">
        <v>12.806521740000001</v>
      </c>
      <c r="AA78" s="8">
        <v>18.6999724</v>
      </c>
    </row>
    <row r="79" spans="1:27" ht="15" x14ac:dyDescent="0.2">
      <c r="A79" s="6">
        <v>44040</v>
      </c>
      <c r="B79" s="2">
        <v>2</v>
      </c>
      <c r="C79" s="2" t="s">
        <v>27</v>
      </c>
      <c r="D79" s="2"/>
      <c r="E79" s="2"/>
      <c r="F79" s="2">
        <v>5.55</v>
      </c>
      <c r="G79" s="2">
        <v>298</v>
      </c>
      <c r="H79" s="7">
        <v>0.67883111537933871</v>
      </c>
      <c r="I79" s="2">
        <v>9.7434791981030403E-2</v>
      </c>
      <c r="J79" s="2">
        <v>0.34899999999999998</v>
      </c>
      <c r="K79" s="7">
        <v>3.56E-2</v>
      </c>
      <c r="L79" s="2">
        <v>79.599999999999994</v>
      </c>
      <c r="M79" s="2">
        <v>10.537000000000001</v>
      </c>
      <c r="N79" s="2">
        <v>1.8879999999999999</v>
      </c>
      <c r="O79" s="2">
        <v>8.6489999999999991</v>
      </c>
      <c r="P79" s="2">
        <v>17.917813420000002</v>
      </c>
      <c r="Q79" s="2">
        <v>3.214</v>
      </c>
      <c r="R79" s="7">
        <v>81.695663700908796</v>
      </c>
      <c r="T79" s="8"/>
      <c r="U79" s="8"/>
      <c r="V79" s="8"/>
      <c r="W79" s="8"/>
      <c r="X79" s="8">
        <v>10.537000000000001</v>
      </c>
      <c r="Y79" s="8">
        <v>1.8879999999999999</v>
      </c>
      <c r="Z79" s="8">
        <v>8.6489999999999991</v>
      </c>
      <c r="AA79" s="8">
        <v>17.917813420000002</v>
      </c>
    </row>
    <row r="80" spans="1:27" ht="15" x14ac:dyDescent="0.2">
      <c r="A80" s="6">
        <v>44047</v>
      </c>
      <c r="B80" s="2">
        <v>2</v>
      </c>
      <c r="C80" s="2" t="s">
        <v>27</v>
      </c>
      <c r="D80" s="2"/>
      <c r="E80" s="2"/>
      <c r="F80" s="2">
        <v>7.44</v>
      </c>
      <c r="G80" s="2">
        <v>426</v>
      </c>
      <c r="H80" s="7">
        <v>0.73782411853477847</v>
      </c>
      <c r="I80" s="2">
        <v>0.11564992455270534</v>
      </c>
      <c r="J80" s="2">
        <v>0.36399999999999999</v>
      </c>
      <c r="K80" s="7">
        <v>3.4099999999999998E-2</v>
      </c>
      <c r="L80" s="2">
        <v>75.5</v>
      </c>
      <c r="M80" s="2">
        <v>15.258479530000001</v>
      </c>
      <c r="N80" s="2">
        <v>3.0935672510000001</v>
      </c>
      <c r="O80" s="2">
        <v>12.164912279999999</v>
      </c>
      <c r="P80" s="2">
        <v>20.27441361</v>
      </c>
      <c r="Q80" s="2">
        <v>4.1020000000000003</v>
      </c>
      <c r="R80" s="7">
        <v>65.283224351420884</v>
      </c>
      <c r="T80" s="8"/>
      <c r="U80" s="8"/>
      <c r="V80" s="8"/>
      <c r="W80" s="8"/>
      <c r="X80" s="8">
        <v>15.258479530000001</v>
      </c>
      <c r="Y80" s="8">
        <v>3.0935672510000001</v>
      </c>
      <c r="Z80" s="8">
        <v>12.164912279999999</v>
      </c>
      <c r="AA80" s="8">
        <v>20.27441361</v>
      </c>
    </row>
    <row r="81" spans="1:27" ht="15" x14ac:dyDescent="0.2">
      <c r="A81" s="6">
        <v>44061</v>
      </c>
      <c r="B81" s="2">
        <v>2</v>
      </c>
      <c r="C81" s="2" t="s">
        <v>27</v>
      </c>
      <c r="H81" s="7">
        <v>0.42639593908629447</v>
      </c>
      <c r="I81" s="2">
        <v>6.8872601853847817E-2</v>
      </c>
      <c r="J81" s="2">
        <v>0.14599999999999999</v>
      </c>
      <c r="K81" s="7">
        <v>2.75E-2</v>
      </c>
      <c r="L81" s="2">
        <v>53.1</v>
      </c>
      <c r="M81" s="2">
        <v>8.1078124999999996</v>
      </c>
      <c r="N81" s="2">
        <v>4.5421874999999998</v>
      </c>
      <c r="O81" s="2">
        <v>3.5656249999999998</v>
      </c>
      <c r="P81" s="2">
        <v>56.022354980000003</v>
      </c>
      <c r="Q81" s="2">
        <v>3.0569999999999999</v>
      </c>
      <c r="R81" s="7">
        <v>77.09887307582774</v>
      </c>
      <c r="T81" s="8"/>
      <c r="U81" s="8"/>
      <c r="V81" s="8"/>
      <c r="W81" s="8"/>
      <c r="X81" s="8">
        <v>8.1078124999999996</v>
      </c>
      <c r="Y81" s="8">
        <v>4.5421874999999998</v>
      </c>
      <c r="Z81" s="8">
        <v>3.5656249999999998</v>
      </c>
      <c r="AA81" s="8">
        <v>56.022354980000003</v>
      </c>
    </row>
    <row r="82" spans="1:27" ht="15" x14ac:dyDescent="0.2">
      <c r="A82" s="6">
        <v>44138</v>
      </c>
      <c r="B82" s="2">
        <v>2</v>
      </c>
      <c r="C82" s="2" t="s">
        <v>27</v>
      </c>
      <c r="H82" s="7">
        <v>0.4827441077441077</v>
      </c>
      <c r="I82" s="7">
        <v>8.6273642296206168E-2</v>
      </c>
      <c r="J82" s="7">
        <v>0.14299999999999999</v>
      </c>
      <c r="K82" s="7">
        <v>-6.4700000000000001E-3</v>
      </c>
      <c r="L82" s="2">
        <v>64.599999999999994</v>
      </c>
      <c r="M82" s="2">
        <v>1.4182278479999999</v>
      </c>
      <c r="N82" s="2">
        <v>0.47544303799999998</v>
      </c>
      <c r="O82" s="2">
        <v>0.94278481000000003</v>
      </c>
      <c r="P82" s="2">
        <v>33.523741520000002</v>
      </c>
      <c r="Q82" s="2">
        <v>5.1550000000000002</v>
      </c>
      <c r="R82" s="7">
        <v>74.855156431054453</v>
      </c>
      <c r="T82" s="8"/>
      <c r="U82" s="8"/>
      <c r="V82" s="8"/>
      <c r="W82" s="8"/>
      <c r="X82" s="8">
        <v>1.4182278479999999</v>
      </c>
      <c r="Y82" s="17">
        <v>0.47544303799999998</v>
      </c>
      <c r="Z82" s="8">
        <v>0.94278481000000003</v>
      </c>
      <c r="AA82" s="8">
        <v>33.523741520000002</v>
      </c>
    </row>
    <row r="83" spans="1:27" ht="15" x14ac:dyDescent="0.2">
      <c r="A83" s="6">
        <v>44152</v>
      </c>
      <c r="B83" s="2">
        <v>2</v>
      </c>
      <c r="C83" s="2" t="s">
        <v>27</v>
      </c>
      <c r="D83" s="2"/>
      <c r="E83" s="2"/>
      <c r="F83" s="2">
        <v>8.31</v>
      </c>
      <c r="G83" s="2">
        <v>462</v>
      </c>
      <c r="H83" s="7">
        <v>0.32281144781144777</v>
      </c>
      <c r="I83" s="7">
        <v>6.9903771706669615E-2</v>
      </c>
      <c r="J83" s="7">
        <v>3.2199999999999999E-2</v>
      </c>
      <c r="K83" s="7">
        <v>-2.86E-2</v>
      </c>
      <c r="L83" s="2">
        <v>57.1</v>
      </c>
      <c r="M83" s="2">
        <v>1.1883392230000001</v>
      </c>
      <c r="N83" s="2">
        <v>0.40070671400000002</v>
      </c>
      <c r="O83" s="2">
        <v>0.78763250900000004</v>
      </c>
      <c r="P83" s="2">
        <v>33.719892950000002</v>
      </c>
      <c r="Q83" s="2">
        <v>4.0209999999999999</v>
      </c>
      <c r="R83" s="7">
        <v>81.688125894134473</v>
      </c>
      <c r="T83" s="8"/>
      <c r="U83" s="8"/>
      <c r="V83" s="8"/>
      <c r="W83" s="8"/>
      <c r="X83" s="8">
        <v>1.1883392230000001</v>
      </c>
      <c r="Y83" s="8">
        <v>0.40070671400000002</v>
      </c>
      <c r="Z83" s="8">
        <v>0.78763250900000004</v>
      </c>
      <c r="AA83" s="8">
        <v>33.719892950000002</v>
      </c>
    </row>
    <row r="84" spans="1:27" ht="15" x14ac:dyDescent="0.2">
      <c r="A84" s="6">
        <v>44167</v>
      </c>
      <c r="B84" s="2">
        <v>2</v>
      </c>
      <c r="C84" s="2" t="s">
        <v>27</v>
      </c>
      <c r="D84" s="2"/>
      <c r="E84" s="2"/>
      <c r="F84" s="2">
        <v>8.57</v>
      </c>
      <c r="G84" s="2">
        <v>534</v>
      </c>
      <c r="H84" s="7">
        <v>4.1892536475869813</v>
      </c>
      <c r="I84" s="7">
        <v>9.6449507797809975E-2</v>
      </c>
      <c r="J84" s="7">
        <v>4.09</v>
      </c>
      <c r="K84" s="7">
        <v>-2.87E-2</v>
      </c>
      <c r="L84" s="2">
        <v>80.099999999999994</v>
      </c>
      <c r="M84" s="2">
        <v>2.0842105260000001</v>
      </c>
      <c r="N84" s="2">
        <v>0.57993421099999998</v>
      </c>
      <c r="O84" s="2">
        <v>1.5042763159999999</v>
      </c>
      <c r="P84" s="2">
        <v>27.825126260000001</v>
      </c>
      <c r="Q84" s="2">
        <v>2.9849999999999999</v>
      </c>
      <c r="R84" s="7">
        <v>83.091286307053934</v>
      </c>
      <c r="T84" s="8"/>
      <c r="U84" s="8"/>
      <c r="V84" s="8"/>
      <c r="W84" s="8"/>
      <c r="X84" s="8">
        <v>2.0842105260000001</v>
      </c>
      <c r="Y84" s="8">
        <v>0.57993421099999998</v>
      </c>
      <c r="Z84" s="8">
        <v>1.5042763159999999</v>
      </c>
      <c r="AA84" s="8">
        <v>27.825126260000001</v>
      </c>
    </row>
    <row r="85" spans="1:27" ht="15" x14ac:dyDescent="0.2">
      <c r="A85" s="6">
        <v>44179</v>
      </c>
      <c r="B85" s="2">
        <v>2</v>
      </c>
      <c r="C85" s="2" t="s">
        <v>27</v>
      </c>
      <c r="D85" s="2"/>
      <c r="E85" s="2"/>
      <c r="F85" s="2">
        <v>8.6199999999999992</v>
      </c>
      <c r="G85" s="2">
        <v>620</v>
      </c>
      <c r="H85" s="7">
        <v>2.7021604938271606</v>
      </c>
      <c r="I85" s="7">
        <v>4.0039818604136711E-2</v>
      </c>
      <c r="J85" s="7">
        <v>2.5299999999999998</v>
      </c>
      <c r="K85" s="7">
        <v>-4.2500000000000003E-2</v>
      </c>
      <c r="L85" s="2">
        <v>31.3</v>
      </c>
      <c r="M85" s="2">
        <v>1.5075313809999999</v>
      </c>
      <c r="N85" s="2">
        <v>0.49205020900000002</v>
      </c>
      <c r="O85" s="2">
        <v>1.0154811720000001</v>
      </c>
      <c r="P85" s="2">
        <v>32.639467109999998</v>
      </c>
      <c r="Q85" s="2">
        <v>2.4729999999999999</v>
      </c>
      <c r="R85" s="7">
        <v>78.25</v>
      </c>
      <c r="T85" s="8"/>
      <c r="U85" s="8"/>
      <c r="V85" s="8"/>
      <c r="W85" s="8"/>
      <c r="X85" s="8">
        <v>1.5075313809999999</v>
      </c>
      <c r="Y85" s="8">
        <v>0.49205020900000002</v>
      </c>
      <c r="Z85" s="8">
        <v>1.0154811720000001</v>
      </c>
      <c r="AA85" s="8">
        <v>32.639467109999998</v>
      </c>
    </row>
    <row r="86" spans="1:27" ht="15" x14ac:dyDescent="0.2">
      <c r="A86" s="16">
        <v>44208</v>
      </c>
      <c r="B86" s="2">
        <v>2</v>
      </c>
      <c r="C86" s="2" t="s">
        <v>27</v>
      </c>
      <c r="D86" s="2"/>
      <c r="E86" s="2"/>
      <c r="F86" s="2">
        <v>8.64</v>
      </c>
      <c r="G86" s="2">
        <v>629</v>
      </c>
      <c r="H86" s="7">
        <v>5.6411040000000003</v>
      </c>
      <c r="I86" s="36">
        <v>3.7025000000000002E-2</v>
      </c>
      <c r="J86" s="31">
        <v>5.78</v>
      </c>
      <c r="K86" s="21">
        <v>-1.542E-2</v>
      </c>
      <c r="L86" s="21">
        <v>30.3</v>
      </c>
      <c r="M86" s="2">
        <v>1.1731557379999999</v>
      </c>
      <c r="N86" s="2">
        <v>0.30362021859999999</v>
      </c>
      <c r="O86" s="2">
        <v>0.86953551910000004</v>
      </c>
      <c r="P86" s="2">
        <v>25.880640469999999</v>
      </c>
      <c r="Q86" s="36">
        <v>1.6006</v>
      </c>
      <c r="R86" s="7" t="e">
        <v>#DIV/0!</v>
      </c>
      <c r="T86" s="8"/>
      <c r="U86" s="8"/>
      <c r="V86" s="8"/>
      <c r="W86" s="8"/>
      <c r="X86" s="8">
        <v>1.1731557379999999</v>
      </c>
      <c r="Y86" s="8">
        <v>0.30362021859999999</v>
      </c>
      <c r="Z86" s="8">
        <v>0.86953551910000004</v>
      </c>
      <c r="AA86" s="8">
        <v>25.880640469999999</v>
      </c>
    </row>
    <row r="87" spans="1:27" ht="15" x14ac:dyDescent="0.2">
      <c r="A87" s="16">
        <v>44223</v>
      </c>
      <c r="B87" s="2">
        <v>2</v>
      </c>
      <c r="C87" s="2" t="s">
        <v>27</v>
      </c>
      <c r="D87" s="2"/>
      <c r="E87" s="2"/>
      <c r="F87" s="2">
        <v>8.81</v>
      </c>
      <c r="G87" s="2">
        <v>609</v>
      </c>
      <c r="H87" s="7">
        <v>4.1711270000000003</v>
      </c>
      <c r="I87" s="36">
        <v>2.6636E-2</v>
      </c>
      <c r="J87" s="31">
        <v>4.0199999999999996</v>
      </c>
      <c r="K87" s="21">
        <v>6.4359999999999999E-3</v>
      </c>
      <c r="L87" s="21">
        <v>15.6</v>
      </c>
      <c r="M87" s="2">
        <v>1.511418685</v>
      </c>
      <c r="N87" s="2">
        <v>0.56885813149999997</v>
      </c>
      <c r="O87" s="2">
        <v>0.94256055360000002</v>
      </c>
      <c r="P87" s="2">
        <v>37.637362639999999</v>
      </c>
      <c r="Q87" s="22" t="e">
        <v>#N/A</v>
      </c>
      <c r="R87" s="7" t="e">
        <v>#DIV/0!</v>
      </c>
      <c r="T87" s="8"/>
      <c r="U87" s="8"/>
      <c r="V87" s="8"/>
      <c r="W87" s="8"/>
      <c r="X87" s="8">
        <v>1.511418685</v>
      </c>
      <c r="Y87" s="8">
        <v>0.56885813149999997</v>
      </c>
      <c r="Z87" s="8">
        <v>0.94256055360000002</v>
      </c>
      <c r="AA87" s="8">
        <v>37.637362639999999</v>
      </c>
    </row>
    <row r="88" spans="1:27" ht="15" x14ac:dyDescent="0.2">
      <c r="A88" s="16">
        <v>44251</v>
      </c>
      <c r="B88" s="2">
        <v>2</v>
      </c>
      <c r="C88" s="2" t="s">
        <v>27</v>
      </c>
      <c r="F88" s="5"/>
      <c r="G88" s="5"/>
      <c r="H88" s="7">
        <v>6.0432670000000002</v>
      </c>
      <c r="I88" s="36">
        <v>0.32570700000000002</v>
      </c>
      <c r="J88" s="31">
        <v>5.42</v>
      </c>
      <c r="K88" s="21">
        <v>8.1281999999999993E-2</v>
      </c>
      <c r="L88" s="21">
        <v>208</v>
      </c>
      <c r="M88" s="2">
        <v>71.715789470000004</v>
      </c>
      <c r="N88" s="2">
        <v>12.65894737</v>
      </c>
      <c r="O88" s="2">
        <v>59.056842109999998</v>
      </c>
      <c r="P88" s="2">
        <v>17.651548510000001</v>
      </c>
      <c r="Q88" s="36">
        <v>3.4603999999999999</v>
      </c>
      <c r="R88" s="7" t="e">
        <v>#DIV/0!</v>
      </c>
      <c r="T88" s="8"/>
      <c r="U88" s="8"/>
      <c r="V88" s="8"/>
      <c r="W88" s="8"/>
      <c r="X88" s="8">
        <v>71.715789470000004</v>
      </c>
      <c r="Y88" s="8">
        <v>12.65894737</v>
      </c>
      <c r="Z88" s="8">
        <v>59.056842109999998</v>
      </c>
      <c r="AA88" s="8">
        <v>17.651548510000001</v>
      </c>
    </row>
    <row r="89" spans="1:27" ht="15" x14ac:dyDescent="0.2">
      <c r="A89" s="16">
        <v>44265</v>
      </c>
      <c r="B89" s="2">
        <v>2</v>
      </c>
      <c r="C89" s="2" t="s">
        <v>27</v>
      </c>
      <c r="F89" s="5"/>
      <c r="G89" s="5"/>
      <c r="H89" s="7">
        <v>6.6118430000000004</v>
      </c>
      <c r="I89" s="36">
        <v>3.2162000000000003E-2</v>
      </c>
      <c r="J89" s="31">
        <v>6.16</v>
      </c>
      <c r="K89" s="21">
        <v>-2.3820000000000001E-2</v>
      </c>
      <c r="L89" s="21">
        <v>19.399999999999999</v>
      </c>
      <c r="M89" s="2">
        <v>4.224742268</v>
      </c>
      <c r="N89" s="2">
        <v>0.93676975949999997</v>
      </c>
      <c r="O89" s="2">
        <v>3.2879725089999998</v>
      </c>
      <c r="P89" s="2">
        <v>22.173417929999999</v>
      </c>
      <c r="Q89" s="36">
        <v>1.8011999999999999</v>
      </c>
      <c r="R89" s="7" t="e">
        <v>#DIV/0!</v>
      </c>
      <c r="T89" s="8"/>
      <c r="U89" s="8"/>
      <c r="V89" s="8"/>
      <c r="W89" s="8"/>
      <c r="X89" s="8">
        <v>4.224742268</v>
      </c>
      <c r="Y89" s="8">
        <v>0.93676975949999997</v>
      </c>
      <c r="Z89" s="8">
        <v>3.2879725089999998</v>
      </c>
      <c r="AA89" s="8">
        <v>22.173417929999999</v>
      </c>
    </row>
    <row r="90" spans="1:27" ht="15" x14ac:dyDescent="0.2">
      <c r="A90" s="16">
        <v>44279</v>
      </c>
      <c r="B90" s="2">
        <v>2</v>
      </c>
      <c r="C90" s="2" t="s">
        <v>27</v>
      </c>
      <c r="F90" s="5"/>
      <c r="G90" s="5"/>
      <c r="H90" s="7">
        <v>7.3329639999999996</v>
      </c>
      <c r="I90" s="36">
        <v>2.7519999999999999E-2</v>
      </c>
      <c r="J90" s="31">
        <v>6.87</v>
      </c>
      <c r="K90" s="21">
        <v>9.7300000000000008E-3</v>
      </c>
      <c r="L90" s="21">
        <v>13.9</v>
      </c>
      <c r="M90" s="2">
        <v>4.2411764710000002</v>
      </c>
      <c r="N90" s="2">
        <v>0.97857142860000002</v>
      </c>
      <c r="O90" s="2">
        <v>3.2626050420000001</v>
      </c>
      <c r="P90" s="2">
        <v>23.073112739999999</v>
      </c>
      <c r="Q90" s="36">
        <v>1.7357</v>
      </c>
      <c r="R90" s="7" t="e">
        <v>#DIV/0!</v>
      </c>
      <c r="T90" s="8"/>
      <c r="U90" s="8"/>
      <c r="V90" s="8"/>
      <c r="W90" s="8"/>
      <c r="X90" s="8">
        <v>4.2411764710000002</v>
      </c>
      <c r="Y90" s="8">
        <v>0.97857142860000002</v>
      </c>
      <c r="Z90" s="8">
        <v>3.2626050420000001</v>
      </c>
      <c r="AA90" s="8">
        <v>23.073112739999999</v>
      </c>
    </row>
    <row r="91" spans="1:27" ht="15" x14ac:dyDescent="0.2">
      <c r="A91" s="16">
        <v>44293</v>
      </c>
      <c r="B91" s="2">
        <v>2</v>
      </c>
      <c r="F91" s="5"/>
      <c r="G91" s="5"/>
      <c r="H91" s="7">
        <v>5.6549719999999999</v>
      </c>
      <c r="I91" s="36">
        <v>2.0999E-2</v>
      </c>
      <c r="J91" s="31">
        <v>5.34</v>
      </c>
      <c r="K91" s="21">
        <v>-6.7299999999999999E-2</v>
      </c>
      <c r="L91" s="21">
        <v>4.58</v>
      </c>
      <c r="Q91" s="36">
        <v>2.4379</v>
      </c>
      <c r="R91" s="7" t="e">
        <v>#DIV/0!</v>
      </c>
      <c r="T91" s="5">
        <v>2920</v>
      </c>
      <c r="U91" s="5">
        <v>123.447</v>
      </c>
      <c r="V91" s="5">
        <v>131.708</v>
      </c>
      <c r="W91" s="5">
        <v>128.82300000000001</v>
      </c>
      <c r="X91" s="5">
        <f>(V91-U91)/T91*1000</f>
        <v>2.8291095890410944</v>
      </c>
      <c r="Y91" s="5">
        <f>X91-Z91</f>
        <v>0.988013698630134</v>
      </c>
      <c r="Z91" s="5">
        <f>(W91-U91)/T91*1000</f>
        <v>1.8410958904109604</v>
      </c>
      <c r="AA91" s="5">
        <f>Y91/X91*100</f>
        <v>34.923132792640025</v>
      </c>
    </row>
    <row r="92" spans="1:27" ht="15" x14ac:dyDescent="0.2">
      <c r="A92" s="25">
        <v>44307</v>
      </c>
      <c r="B92" s="2">
        <v>2</v>
      </c>
      <c r="F92" s="31">
        <v>8.41</v>
      </c>
      <c r="G92" s="31">
        <v>451</v>
      </c>
      <c r="H92" s="36">
        <v>5.0665784829999998</v>
      </c>
      <c r="I92" s="36">
        <v>2.6082999999999999E-2</v>
      </c>
      <c r="J92" s="31">
        <v>4.53</v>
      </c>
      <c r="K92" s="21">
        <v>-4.9200000000000001E-2</v>
      </c>
      <c r="L92" s="21">
        <v>8.85</v>
      </c>
      <c r="Q92" s="31">
        <v>2.2827566247758471</v>
      </c>
      <c r="T92" s="5">
        <v>2685</v>
      </c>
      <c r="U92" s="5">
        <v>121.616</v>
      </c>
      <c r="V92" s="5">
        <v>129.75299999999999</v>
      </c>
      <c r="W92" s="5">
        <v>127.13800000000001</v>
      </c>
      <c r="X92" s="5">
        <f t="shared" ref="X92:X109" si="8">(V92-U92)/T92*1000</f>
        <v>3.0305400372439428</v>
      </c>
      <c r="Y92" s="5">
        <f t="shared" ref="Y92:Y109" si="9">X92-Z92</f>
        <v>0.97392923649906171</v>
      </c>
      <c r="Z92" s="5">
        <f t="shared" ref="Z92:Z109" si="10">(W92-U92)/T92*1000</f>
        <v>2.0566108007448811</v>
      </c>
      <c r="AA92" s="5">
        <f t="shared" ref="AA92:AA109" si="11">Y92/X92*100</f>
        <v>32.137151284256916</v>
      </c>
    </row>
    <row r="93" spans="1:27" ht="12.75" x14ac:dyDescent="0.2">
      <c r="A93" s="27">
        <v>44315</v>
      </c>
      <c r="B93" s="2">
        <v>2</v>
      </c>
      <c r="F93" s="5"/>
      <c r="G93" s="5"/>
      <c r="H93" s="36">
        <v>3.729129924</v>
      </c>
      <c r="I93" s="22" t="e">
        <v>#N/A</v>
      </c>
      <c r="J93" s="31">
        <v>2.89</v>
      </c>
      <c r="K93" s="21">
        <v>-1.9019999999999999E-2</v>
      </c>
      <c r="L93" s="21">
        <v>27.8</v>
      </c>
      <c r="Q93" s="23" t="e">
        <v>#N/A</v>
      </c>
      <c r="T93" s="5"/>
      <c r="U93" s="5"/>
      <c r="V93" s="5"/>
      <c r="W93" s="5"/>
      <c r="X93" s="5"/>
      <c r="Y93" s="5"/>
      <c r="Z93" s="5"/>
      <c r="AA93" s="5"/>
    </row>
    <row r="94" spans="1:27" ht="12.75" x14ac:dyDescent="0.2">
      <c r="A94" s="27">
        <v>44321</v>
      </c>
      <c r="B94" s="2">
        <v>2</v>
      </c>
      <c r="F94" s="31">
        <v>8.5299999999999994</v>
      </c>
      <c r="G94" s="31">
        <v>500</v>
      </c>
      <c r="H94" s="36">
        <v>10.21061141</v>
      </c>
      <c r="I94" s="36">
        <v>0.17097699999999999</v>
      </c>
      <c r="J94" s="31">
        <v>9.16</v>
      </c>
      <c r="K94" s="21">
        <v>3.7999999999999999E-2</v>
      </c>
      <c r="L94" s="21">
        <v>83</v>
      </c>
      <c r="Q94" s="31">
        <v>3.7340546132934183</v>
      </c>
      <c r="T94" s="5">
        <v>530</v>
      </c>
      <c r="U94" s="5">
        <v>122.026</v>
      </c>
      <c r="V94" s="5">
        <v>144.36799999999999</v>
      </c>
      <c r="W94" s="5">
        <v>140.38200000000001</v>
      </c>
      <c r="X94" s="5">
        <f t="shared" si="8"/>
        <v>42.154716981132076</v>
      </c>
      <c r="Y94" s="5">
        <f t="shared" si="9"/>
        <v>7.5207547169811164</v>
      </c>
      <c r="Z94" s="5">
        <f t="shared" si="10"/>
        <v>34.633962264150959</v>
      </c>
      <c r="AA94" s="5">
        <f t="shared" si="11"/>
        <v>17.840837883806245</v>
      </c>
    </row>
    <row r="95" spans="1:27" ht="12.75" x14ac:dyDescent="0.2">
      <c r="A95" s="27">
        <v>44326</v>
      </c>
      <c r="B95" s="2">
        <v>2</v>
      </c>
      <c r="F95" s="5"/>
      <c r="G95" s="5"/>
      <c r="H95" s="36">
        <v>10.01954733</v>
      </c>
      <c r="I95" s="22" t="e">
        <v>#N/A</v>
      </c>
      <c r="J95" s="31">
        <v>9.16</v>
      </c>
      <c r="K95" s="21">
        <v>4.0400000000000002E-3</v>
      </c>
      <c r="L95" s="21">
        <v>49.5</v>
      </c>
      <c r="Q95" s="23" t="e">
        <v>#N/A</v>
      </c>
      <c r="T95" s="5"/>
      <c r="U95" s="5"/>
      <c r="V95" s="5"/>
      <c r="W95" s="5"/>
      <c r="X95" s="5"/>
      <c r="Y95" s="5"/>
      <c r="Z95" s="5"/>
      <c r="AA95" s="5"/>
    </row>
    <row r="96" spans="1:27" ht="12.75" x14ac:dyDescent="0.2">
      <c r="A96" s="27">
        <v>44334</v>
      </c>
      <c r="B96" s="2">
        <v>2</v>
      </c>
      <c r="F96" s="31">
        <v>8.68</v>
      </c>
      <c r="G96" s="9">
        <v>511</v>
      </c>
      <c r="H96" s="36">
        <v>6.2570546739999999</v>
      </c>
      <c r="I96" s="36">
        <v>1.7863E-2</v>
      </c>
      <c r="J96" s="23" t="e">
        <v>#N/A</v>
      </c>
      <c r="K96" s="24" t="e">
        <v>#N/A</v>
      </c>
      <c r="L96" s="24" t="e">
        <v>#N/A</v>
      </c>
      <c r="Q96" s="31">
        <v>2.3343826012305056</v>
      </c>
      <c r="T96" s="5">
        <v>2595</v>
      </c>
      <c r="U96" s="5">
        <v>123.837</v>
      </c>
      <c r="V96" s="5">
        <v>134.27799999999999</v>
      </c>
      <c r="W96" s="5">
        <v>131.38499999999999</v>
      </c>
      <c r="X96" s="5">
        <f t="shared" si="8"/>
        <v>4.0235067437379524</v>
      </c>
      <c r="Y96" s="5">
        <f t="shared" si="9"/>
        <v>1.1148362235067433</v>
      </c>
      <c r="Z96" s="5">
        <f t="shared" si="10"/>
        <v>2.9086705202312091</v>
      </c>
      <c r="AA96" s="5">
        <f t="shared" si="11"/>
        <v>27.70807393927787</v>
      </c>
    </row>
    <row r="97" spans="1:27" ht="15.75" customHeight="1" x14ac:dyDescent="0.2">
      <c r="A97" s="27">
        <v>44348</v>
      </c>
      <c r="B97" s="2">
        <v>2</v>
      </c>
      <c r="F97" s="31">
        <v>8.86</v>
      </c>
      <c r="G97" s="9">
        <v>535</v>
      </c>
      <c r="H97" s="36">
        <v>3.9789829509999999</v>
      </c>
      <c r="I97" s="36">
        <v>1.6981E-2</v>
      </c>
      <c r="J97" s="31">
        <v>3.41</v>
      </c>
      <c r="K97" s="21">
        <v>2.1600000000000001E-2</v>
      </c>
      <c r="L97" s="21">
        <v>6.67</v>
      </c>
      <c r="Q97" s="31">
        <v>2.296922710912928</v>
      </c>
      <c r="T97" s="5">
        <v>2670</v>
      </c>
      <c r="U97" s="5">
        <v>118.592</v>
      </c>
      <c r="V97" s="5">
        <v>125.306</v>
      </c>
      <c r="W97" s="5">
        <v>123.111</v>
      </c>
      <c r="X97" s="5">
        <f t="shared" si="8"/>
        <v>2.5146067415730333</v>
      </c>
      <c r="Y97" s="5">
        <f t="shared" si="9"/>
        <v>0.82209737827715124</v>
      </c>
      <c r="Z97" s="5">
        <f t="shared" si="10"/>
        <v>1.6925093632958821</v>
      </c>
      <c r="AA97" s="5">
        <f t="shared" si="11"/>
        <v>32.692880548108342</v>
      </c>
    </row>
    <row r="98" spans="1:27" ht="15.75" customHeight="1" x14ac:dyDescent="0.2">
      <c r="A98" s="27">
        <v>44356</v>
      </c>
      <c r="B98" s="2">
        <v>2</v>
      </c>
      <c r="F98" s="5"/>
      <c r="G98" s="5"/>
      <c r="H98" s="36">
        <v>9.2552910050000001</v>
      </c>
      <c r="I98" s="22" t="e">
        <v>#N/A</v>
      </c>
      <c r="J98" s="31">
        <v>9.1300000000000008</v>
      </c>
      <c r="K98" s="21">
        <v>3.2980000000000002E-2</v>
      </c>
      <c r="L98" s="21">
        <v>90.7</v>
      </c>
      <c r="Q98" s="31">
        <v>2.8734642474403209</v>
      </c>
      <c r="T98" s="5"/>
      <c r="U98" s="5"/>
      <c r="V98" s="5"/>
      <c r="W98" s="5"/>
      <c r="X98" s="5"/>
      <c r="Y98" s="5"/>
      <c r="Z98" s="5"/>
      <c r="AA98" s="5"/>
    </row>
    <row r="99" spans="1:27" ht="12.75" x14ac:dyDescent="0.2">
      <c r="A99" s="27">
        <v>44362</v>
      </c>
      <c r="B99" s="2">
        <v>2</v>
      </c>
      <c r="F99" s="31">
        <v>8.73</v>
      </c>
      <c r="G99" s="31">
        <v>569</v>
      </c>
      <c r="H99" s="36">
        <v>10.798500880000001</v>
      </c>
      <c r="I99" s="36">
        <v>5.0280999999999999E-2</v>
      </c>
      <c r="J99" s="31">
        <v>9.31</v>
      </c>
      <c r="K99" s="21">
        <v>-6.5699999999999995E-2</v>
      </c>
      <c r="L99" s="21">
        <v>38.6</v>
      </c>
      <c r="Q99" s="31">
        <v>1.970837889572052</v>
      </c>
      <c r="T99" s="5">
        <v>1485</v>
      </c>
      <c r="U99" s="5">
        <v>119.89400000000001</v>
      </c>
      <c r="V99" s="5">
        <v>128.773</v>
      </c>
      <c r="W99" s="5">
        <v>126.621</v>
      </c>
      <c r="X99" s="5">
        <f t="shared" si="8"/>
        <v>5.9791245791245728</v>
      </c>
      <c r="Y99" s="5">
        <f t="shared" si="9"/>
        <v>1.4491582491582493</v>
      </c>
      <c r="Z99" s="5">
        <f t="shared" si="10"/>
        <v>4.5299663299663235</v>
      </c>
      <c r="AA99" s="5">
        <f t="shared" si="11"/>
        <v>24.236963622029535</v>
      </c>
    </row>
    <row r="100" spans="1:27" ht="12.75" x14ac:dyDescent="0.2">
      <c r="A100" s="27">
        <v>44376</v>
      </c>
      <c r="B100" s="2">
        <v>2</v>
      </c>
      <c r="F100" s="31">
        <v>8.76</v>
      </c>
      <c r="G100" s="31">
        <v>585</v>
      </c>
      <c r="H100" s="31">
        <v>7.831139737</v>
      </c>
      <c r="I100" s="31">
        <v>6.0304257E-2</v>
      </c>
      <c r="J100" s="31">
        <v>7.04</v>
      </c>
      <c r="K100" s="21">
        <v>-4.1399999999999999E-2</v>
      </c>
      <c r="L100" s="21">
        <v>46.7</v>
      </c>
      <c r="Q100" s="31">
        <v>2.1947756584447018</v>
      </c>
      <c r="T100" s="5">
        <v>2280</v>
      </c>
      <c r="U100" s="5">
        <v>121.682</v>
      </c>
      <c r="V100" s="5">
        <v>135.66800000000001</v>
      </c>
      <c r="W100" s="5">
        <v>132.404</v>
      </c>
      <c r="X100" s="5">
        <f t="shared" si="8"/>
        <v>6.1342105263157913</v>
      </c>
      <c r="Y100" s="5">
        <f t="shared" si="9"/>
        <v>1.4315789473684255</v>
      </c>
      <c r="Z100" s="5">
        <f t="shared" si="10"/>
        <v>4.7026315789473658</v>
      </c>
      <c r="AA100" s="5">
        <f t="shared" si="11"/>
        <v>23.337623337623402</v>
      </c>
    </row>
    <row r="101" spans="1:27" ht="12.75" x14ac:dyDescent="0.2">
      <c r="A101" s="27">
        <v>44390</v>
      </c>
      <c r="B101" s="2">
        <v>2</v>
      </c>
      <c r="F101" s="2">
        <v>8.76</v>
      </c>
      <c r="G101" s="2">
        <v>514</v>
      </c>
      <c r="H101" s="31">
        <v>3.126575189</v>
      </c>
      <c r="I101" s="31">
        <v>6.0851482999999998E-2</v>
      </c>
      <c r="J101" s="31">
        <v>3.05</v>
      </c>
      <c r="K101" s="31">
        <v>6.0100000000000001E-2</v>
      </c>
      <c r="L101" s="31">
        <v>48.9</v>
      </c>
      <c r="Q101" s="23">
        <v>2.7565844469999998</v>
      </c>
      <c r="T101" s="5">
        <v>1950</v>
      </c>
      <c r="U101" s="5">
        <v>122.364</v>
      </c>
      <c r="V101" s="5">
        <v>133.358</v>
      </c>
      <c r="W101" s="5">
        <v>130.452</v>
      </c>
      <c r="X101" s="5">
        <f t="shared" si="8"/>
        <v>5.637948717948718</v>
      </c>
      <c r="Y101" s="5">
        <f t="shared" si="9"/>
        <v>1.4902564102564133</v>
      </c>
      <c r="Z101" s="5">
        <f t="shared" si="10"/>
        <v>4.1476923076923047</v>
      </c>
      <c r="AA101" s="5">
        <f t="shared" si="11"/>
        <v>26.432599599781753</v>
      </c>
    </row>
    <row r="102" spans="1:27" ht="12.75" x14ac:dyDescent="0.2">
      <c r="A102" s="27">
        <v>44394</v>
      </c>
      <c r="B102" s="2">
        <v>2</v>
      </c>
      <c r="H102" s="23" t="e">
        <v>#N/A</v>
      </c>
      <c r="I102" s="23" t="e">
        <v>#N/A</v>
      </c>
      <c r="J102" s="31">
        <v>5.68</v>
      </c>
      <c r="K102" s="31">
        <v>7.7600000000000002E-2</v>
      </c>
      <c r="L102" s="31">
        <v>224</v>
      </c>
      <c r="Q102" s="23">
        <v>4.9616555680000003</v>
      </c>
      <c r="T102" s="5"/>
      <c r="U102" s="5"/>
      <c r="V102" s="5"/>
      <c r="W102" s="5"/>
      <c r="X102" s="5"/>
      <c r="Y102" s="5"/>
      <c r="Z102" s="5"/>
      <c r="AA102" s="5"/>
    </row>
    <row r="103" spans="1:27" ht="12.75" x14ac:dyDescent="0.2">
      <c r="A103" s="27">
        <v>44404</v>
      </c>
      <c r="B103" s="2">
        <v>2</v>
      </c>
      <c r="F103" s="2">
        <v>8.92</v>
      </c>
      <c r="G103" s="2">
        <v>466</v>
      </c>
      <c r="H103" s="31">
        <v>3.5466255950000001</v>
      </c>
      <c r="I103" s="31">
        <v>4.4872495999999998E-2</v>
      </c>
      <c r="J103" s="31">
        <v>3.45</v>
      </c>
      <c r="K103" s="31">
        <v>3.2660000000000002E-2</v>
      </c>
      <c r="L103" s="31">
        <v>32.5</v>
      </c>
      <c r="Q103" s="23">
        <v>2.3258304179999998</v>
      </c>
      <c r="T103" s="5">
        <v>1945</v>
      </c>
      <c r="U103" s="5">
        <v>115.88500000000001</v>
      </c>
      <c r="V103" s="5">
        <v>123.587</v>
      </c>
      <c r="W103" s="5">
        <v>121.29600000000001</v>
      </c>
      <c r="X103" s="5">
        <f t="shared" si="8"/>
        <v>3.9598971722365031</v>
      </c>
      <c r="Y103" s="5">
        <f t="shared" si="9"/>
        <v>1.1778920308483274</v>
      </c>
      <c r="Z103" s="5">
        <f t="shared" si="10"/>
        <v>2.7820051413881757</v>
      </c>
      <c r="AA103" s="5">
        <f t="shared" si="11"/>
        <v>29.745520643988538</v>
      </c>
    </row>
    <row r="104" spans="1:27" ht="12.75" x14ac:dyDescent="0.2">
      <c r="A104" s="27">
        <v>44418</v>
      </c>
      <c r="B104" s="2">
        <v>2</v>
      </c>
      <c r="F104" s="2">
        <v>8.7100000000000009</v>
      </c>
      <c r="G104" s="2">
        <v>397</v>
      </c>
      <c r="H104" s="31">
        <v>0.58667040000000004</v>
      </c>
      <c r="I104" s="31">
        <v>5.5050891999999997E-2</v>
      </c>
      <c r="J104" s="31">
        <v>0.29799999999999999</v>
      </c>
      <c r="K104" s="31">
        <v>4.1000000000000002E-2</v>
      </c>
      <c r="L104" s="31">
        <v>44.6</v>
      </c>
      <c r="Q104" s="23">
        <v>2.5604011880000002</v>
      </c>
      <c r="T104" s="5">
        <v>2415</v>
      </c>
      <c r="U104" s="5">
        <v>120.95699999999999</v>
      </c>
      <c r="V104" s="5">
        <v>132.745</v>
      </c>
      <c r="W104" s="5">
        <v>129.923</v>
      </c>
      <c r="X104" s="5">
        <f t="shared" si="8"/>
        <v>4.8811594202898601</v>
      </c>
      <c r="Y104" s="5">
        <f t="shared" si="9"/>
        <v>1.1685300207039355</v>
      </c>
      <c r="Z104" s="5">
        <f t="shared" si="10"/>
        <v>3.7126293995859245</v>
      </c>
      <c r="AA104" s="5">
        <f t="shared" si="11"/>
        <v>23.939599592806253</v>
      </c>
    </row>
    <row r="105" spans="1:27" ht="12.75" x14ac:dyDescent="0.2">
      <c r="A105" s="27">
        <v>44444</v>
      </c>
      <c r="B105" s="2">
        <v>2</v>
      </c>
      <c r="H105" s="23" t="e">
        <v>#N/A</v>
      </c>
      <c r="I105" s="23" t="e">
        <v>#N/A</v>
      </c>
      <c r="J105" s="31">
        <v>0.15</v>
      </c>
      <c r="K105" s="31">
        <v>3.6269999999999997E-2</v>
      </c>
      <c r="L105" s="31">
        <v>75.7</v>
      </c>
      <c r="Q105" s="23">
        <v>3.2536343539999999</v>
      </c>
      <c r="T105" s="5"/>
      <c r="U105" s="5"/>
      <c r="V105" s="5"/>
      <c r="W105" s="5"/>
      <c r="X105" s="5"/>
      <c r="Y105" s="5"/>
      <c r="Z105" s="5"/>
      <c r="AA105" s="5"/>
    </row>
    <row r="106" spans="1:27" ht="12.75" x14ac:dyDescent="0.2">
      <c r="A106" s="30">
        <v>44500</v>
      </c>
      <c r="B106" s="31">
        <v>2</v>
      </c>
      <c r="H106" s="31">
        <v>0.58387006399999997</v>
      </c>
      <c r="I106" s="31">
        <v>8.4382182E-2</v>
      </c>
      <c r="J106" s="31">
        <v>0.21199999999999999</v>
      </c>
      <c r="K106" s="31">
        <v>4.0300000000000002E-2</v>
      </c>
      <c r="L106" s="31">
        <v>66.099999999999994</v>
      </c>
      <c r="Q106" s="23">
        <v>4.5883813959999999</v>
      </c>
      <c r="T106" s="5">
        <v>1980</v>
      </c>
      <c r="U106" s="5">
        <v>119.517</v>
      </c>
      <c r="V106" s="5">
        <v>130.54599999999999</v>
      </c>
      <c r="W106" s="5">
        <v>127.29900000000001</v>
      </c>
      <c r="X106" s="5">
        <f t="shared" si="8"/>
        <v>5.5702020202020188</v>
      </c>
      <c r="Y106" s="5">
        <f t="shared" si="9"/>
        <v>1.6398989898989833</v>
      </c>
      <c r="Z106" s="5">
        <f t="shared" si="10"/>
        <v>3.9303030303030355</v>
      </c>
      <c r="AA106" s="5">
        <f t="shared" si="11"/>
        <v>29.440565781122384</v>
      </c>
    </row>
    <row r="107" spans="1:27" ht="12.75" x14ac:dyDescent="0.2">
      <c r="A107" s="30">
        <v>44514</v>
      </c>
      <c r="B107" s="31">
        <v>2</v>
      </c>
      <c r="F107" s="2">
        <v>8.58</v>
      </c>
      <c r="G107" s="2">
        <v>125</v>
      </c>
      <c r="H107" s="31">
        <v>0.78409409100000005</v>
      </c>
      <c r="I107" s="31">
        <v>4.3011929999999997E-2</v>
      </c>
      <c r="J107" s="31">
        <v>0.49399999999999999</v>
      </c>
      <c r="K107" s="31">
        <v>-2.46E-2</v>
      </c>
      <c r="L107" s="31">
        <v>33.700000000000003</v>
      </c>
      <c r="Q107" s="23">
        <v>3.6707662550000002</v>
      </c>
      <c r="T107" s="5">
        <v>1945</v>
      </c>
      <c r="U107" s="5">
        <v>114.288</v>
      </c>
      <c r="V107" s="5">
        <v>118.04</v>
      </c>
      <c r="W107" s="5">
        <v>116.033</v>
      </c>
      <c r="X107" s="5">
        <f t="shared" si="8"/>
        <v>1.9290488431876656</v>
      </c>
      <c r="Y107" s="5">
        <f t="shared" si="9"/>
        <v>1.0318766066838072</v>
      </c>
      <c r="Z107" s="5">
        <f t="shared" si="10"/>
        <v>0.89717223650385836</v>
      </c>
      <c r="AA107" s="5">
        <f t="shared" si="11"/>
        <v>53.491471215351815</v>
      </c>
    </row>
    <row r="108" spans="1:27" ht="12.75" x14ac:dyDescent="0.2">
      <c r="A108" s="30">
        <v>44528</v>
      </c>
      <c r="B108" s="31">
        <v>2</v>
      </c>
      <c r="F108" s="2">
        <v>8.09</v>
      </c>
      <c r="G108" s="2">
        <v>630</v>
      </c>
      <c r="H108" s="31">
        <v>1.167740129</v>
      </c>
      <c r="I108" s="31">
        <v>2.2326802999999999E-2</v>
      </c>
      <c r="J108" s="31">
        <v>0.874</v>
      </c>
      <c r="K108" s="31">
        <v>-1.6000000000000001E-3</v>
      </c>
      <c r="L108" s="31">
        <v>13</v>
      </c>
      <c r="Q108" s="23">
        <v>3.5556793180000001</v>
      </c>
      <c r="T108" s="5">
        <v>1915</v>
      </c>
      <c r="U108" s="5">
        <v>120.598</v>
      </c>
      <c r="V108" s="5">
        <v>122.48399999999999</v>
      </c>
      <c r="W108" s="5">
        <v>121.46599999999999</v>
      </c>
      <c r="X108" s="5">
        <f t="shared" si="8"/>
        <v>0.98485639686683857</v>
      </c>
      <c r="Y108" s="5">
        <f t="shared" si="9"/>
        <v>0.53159268929503956</v>
      </c>
      <c r="Z108" s="5">
        <f t="shared" si="10"/>
        <v>0.45326370757179896</v>
      </c>
      <c r="AA108" s="5">
        <f t="shared" si="11"/>
        <v>53.976670201484779</v>
      </c>
    </row>
    <row r="109" spans="1:27" ht="12.75" x14ac:dyDescent="0.2">
      <c r="A109" s="30">
        <v>44543</v>
      </c>
      <c r="B109" s="31">
        <v>2</v>
      </c>
      <c r="F109" s="2">
        <v>8.31</v>
      </c>
      <c r="H109" s="31">
        <v>8.6152338279999991</v>
      </c>
      <c r="I109" s="31">
        <v>0.12837911799999999</v>
      </c>
      <c r="J109" s="31">
        <v>8.89</v>
      </c>
      <c r="K109" s="31">
        <v>-2.35E-2</v>
      </c>
      <c r="L109" s="31">
        <v>96.8</v>
      </c>
      <c r="Q109" s="23">
        <v>2.8065658679999999</v>
      </c>
      <c r="T109" s="5">
        <v>1460</v>
      </c>
      <c r="U109" s="5">
        <v>120.63800000000001</v>
      </c>
      <c r="V109" s="5">
        <v>134.35300000000001</v>
      </c>
      <c r="W109" s="5">
        <v>131.27699999999999</v>
      </c>
      <c r="X109" s="5">
        <f t="shared" si="8"/>
        <v>9.3938356164383592</v>
      </c>
      <c r="Y109" s="5">
        <f t="shared" si="9"/>
        <v>2.1068493150685086</v>
      </c>
      <c r="Z109" s="5">
        <f t="shared" si="10"/>
        <v>7.2869863013698506</v>
      </c>
      <c r="AA109" s="5">
        <f t="shared" si="11"/>
        <v>22.427998541742774</v>
      </c>
    </row>
    <row r="110" spans="1:27" ht="15" customHeight="1" x14ac:dyDescent="0.25">
      <c r="A110" s="6">
        <v>44138</v>
      </c>
      <c r="B110" s="2">
        <v>3</v>
      </c>
      <c r="C110" s="2" t="s">
        <v>27</v>
      </c>
      <c r="J110" s="18">
        <v>6.6299999999999998E-2</v>
      </c>
      <c r="K110" s="18">
        <v>-8.9300000000000004E-3</v>
      </c>
      <c r="L110" s="18">
        <v>4.96</v>
      </c>
      <c r="M110" s="2">
        <v>-153.1416667</v>
      </c>
      <c r="N110" s="2">
        <v>19.279166669999999</v>
      </c>
      <c r="O110" s="2">
        <v>-172.4208333</v>
      </c>
      <c r="P110" s="2">
        <v>-12.58910595</v>
      </c>
      <c r="Q110" s="2">
        <v>5.2169999999999996</v>
      </c>
      <c r="R110" s="7" t="e">
        <v>#DIV/0!</v>
      </c>
      <c r="T110" s="8"/>
      <c r="U110" s="8"/>
      <c r="V110" s="8"/>
      <c r="W110" s="8"/>
      <c r="X110" s="8">
        <v>-153.1416667</v>
      </c>
      <c r="Y110" s="17">
        <v>19.279166669999999</v>
      </c>
      <c r="Z110" s="8">
        <v>-172.4208333</v>
      </c>
      <c r="AA110" s="8">
        <v>-12.58910595</v>
      </c>
    </row>
    <row r="111" spans="1:27" ht="15" x14ac:dyDescent="0.2">
      <c r="A111" s="6">
        <v>44152</v>
      </c>
      <c r="B111" s="2">
        <v>3</v>
      </c>
      <c r="C111" s="2" t="s">
        <v>27</v>
      </c>
      <c r="J111" s="2">
        <v>6.4100000000000004E-2</v>
      </c>
      <c r="K111" s="2">
        <v>0.14299999999999999</v>
      </c>
      <c r="L111" s="2">
        <v>4.68</v>
      </c>
      <c r="M111" s="2">
        <v>42.489552240000002</v>
      </c>
      <c r="N111" s="2">
        <v>16.674626870000001</v>
      </c>
      <c r="O111" s="2">
        <v>25.814925370000001</v>
      </c>
      <c r="P111" s="2">
        <v>39.244063509999997</v>
      </c>
      <c r="Q111" s="2">
        <v>9.0640000000000001</v>
      </c>
      <c r="R111" s="7" t="e">
        <v>#DIV/0!</v>
      </c>
      <c r="T111" s="8"/>
      <c r="U111" s="8"/>
      <c r="V111" s="8"/>
      <c r="W111" s="8"/>
      <c r="X111" s="8">
        <v>42.489552240000002</v>
      </c>
      <c r="Y111" s="8">
        <v>16.674626870000001</v>
      </c>
      <c r="Z111" s="8">
        <v>25.814925370000001</v>
      </c>
      <c r="AA111" s="8">
        <v>39.244063509999997</v>
      </c>
    </row>
    <row r="112" spans="1:27" ht="15" x14ac:dyDescent="0.2">
      <c r="A112" s="6">
        <v>44167</v>
      </c>
      <c r="B112" s="2">
        <v>3</v>
      </c>
      <c r="C112" s="2" t="s">
        <v>27</v>
      </c>
      <c r="J112" s="2">
        <v>3.7699999999999997E-2</v>
      </c>
      <c r="K112" s="2">
        <v>0.14599999999999999</v>
      </c>
      <c r="L112" s="2">
        <v>5.49</v>
      </c>
      <c r="M112" s="2">
        <v>26.036363640000001</v>
      </c>
      <c r="N112" s="2">
        <v>8.618181818</v>
      </c>
      <c r="O112" s="2">
        <v>17.418181820000001</v>
      </c>
      <c r="P112" s="2">
        <v>33.100558659999997</v>
      </c>
      <c r="Q112" s="2">
        <v>4.6349999999999998</v>
      </c>
      <c r="R112" s="7" t="e">
        <v>#DIV/0!</v>
      </c>
      <c r="T112" s="8"/>
      <c r="U112" s="8"/>
      <c r="V112" s="8"/>
      <c r="W112" s="8"/>
      <c r="X112" s="8">
        <v>26.036363640000001</v>
      </c>
      <c r="Y112" s="8">
        <v>8.618181818</v>
      </c>
      <c r="Z112" s="8">
        <v>17.418181820000001</v>
      </c>
      <c r="AA112" s="8">
        <v>33.100558659999997</v>
      </c>
    </row>
    <row r="113" spans="1:27" ht="15" x14ac:dyDescent="0.2">
      <c r="A113" s="6">
        <v>44179</v>
      </c>
      <c r="B113" s="2">
        <v>3</v>
      </c>
      <c r="C113" s="2" t="s">
        <v>27</v>
      </c>
      <c r="J113" s="2">
        <v>2.24E-2</v>
      </c>
      <c r="K113" s="2">
        <v>0.13300000000000001</v>
      </c>
      <c r="L113" s="2">
        <v>4.26</v>
      </c>
      <c r="M113" s="2">
        <v>25.11830986</v>
      </c>
      <c r="N113" s="2">
        <v>6.3126760559999999</v>
      </c>
      <c r="O113" s="2">
        <v>18.805633799999999</v>
      </c>
      <c r="P113" s="2">
        <v>25.131770769999999</v>
      </c>
      <c r="Q113" s="2">
        <v>3.1869999999999998</v>
      </c>
      <c r="R113" s="7" t="e">
        <v>#DIV/0!</v>
      </c>
      <c r="T113" s="8"/>
      <c r="U113" s="8"/>
      <c r="V113" s="8"/>
      <c r="W113" s="8"/>
      <c r="X113" s="8">
        <v>25.11830986</v>
      </c>
      <c r="Y113" s="8">
        <v>6.3126760559999999</v>
      </c>
      <c r="Z113" s="8">
        <v>18.805633799999999</v>
      </c>
      <c r="AA113" s="8">
        <v>25.131770769999999</v>
      </c>
    </row>
    <row r="114" spans="1:27" ht="15" x14ac:dyDescent="0.2">
      <c r="A114" s="16">
        <v>44223</v>
      </c>
      <c r="B114" s="2">
        <v>3</v>
      </c>
      <c r="C114" s="2" t="s">
        <v>27</v>
      </c>
      <c r="I114" s="22" t="e">
        <v>#N/A</v>
      </c>
      <c r="J114" s="31">
        <v>1.35E-2</v>
      </c>
      <c r="K114" s="21">
        <v>6.6881999999999997E-2</v>
      </c>
      <c r="L114" s="21">
        <v>6.13</v>
      </c>
      <c r="M114" s="2">
        <v>28.81351351</v>
      </c>
      <c r="N114" s="2">
        <v>7.9945945949999997</v>
      </c>
      <c r="O114" s="2">
        <v>20.818918920000002</v>
      </c>
      <c r="P114" s="2">
        <v>27.74599006</v>
      </c>
      <c r="Q114" s="36">
        <v>1.5024</v>
      </c>
      <c r="R114" s="7" t="e">
        <v>#DIV/0!</v>
      </c>
      <c r="T114" s="8"/>
      <c r="U114" s="8"/>
      <c r="V114" s="8"/>
      <c r="W114" s="8"/>
      <c r="X114" s="8">
        <v>28.81351351</v>
      </c>
      <c r="Y114" s="8">
        <v>7.9945945949999997</v>
      </c>
      <c r="Z114" s="8">
        <v>20.818918920000002</v>
      </c>
      <c r="AA114" s="8">
        <v>27.74599006</v>
      </c>
    </row>
    <row r="115" spans="1:27" ht="15" x14ac:dyDescent="0.2">
      <c r="A115" s="16">
        <v>44251</v>
      </c>
      <c r="B115" s="2">
        <v>3</v>
      </c>
      <c r="C115" s="2" t="s">
        <v>27</v>
      </c>
      <c r="F115" s="5"/>
      <c r="G115" s="5"/>
      <c r="H115" s="7">
        <v>0.15920100000000001</v>
      </c>
      <c r="I115" s="22" t="e">
        <v>#N/A</v>
      </c>
      <c r="J115" s="31">
        <v>1.5100000000000001E-2</v>
      </c>
      <c r="K115" s="21">
        <v>4.3319999999999999E-3</v>
      </c>
      <c r="L115" s="21">
        <v>6.15</v>
      </c>
      <c r="M115" s="2">
        <v>11.85102041</v>
      </c>
      <c r="N115" s="2">
        <v>3.8428571429999998</v>
      </c>
      <c r="O115" s="2">
        <v>8.0081632650000003</v>
      </c>
      <c r="P115" s="2">
        <v>32.42638195</v>
      </c>
      <c r="Q115" s="22" t="e">
        <v>#N/A</v>
      </c>
      <c r="R115" s="7" t="e">
        <v>#DIV/0!</v>
      </c>
      <c r="T115" s="8"/>
      <c r="U115" s="8"/>
      <c r="V115" s="8"/>
      <c r="W115" s="8"/>
      <c r="X115" s="8">
        <v>11.85102041</v>
      </c>
      <c r="Y115" s="8">
        <v>3.8428571429999998</v>
      </c>
      <c r="Z115" s="8">
        <v>8.0081632650000003</v>
      </c>
      <c r="AA115" s="8">
        <v>32.42638195</v>
      </c>
    </row>
    <row r="116" spans="1:27" ht="15" x14ac:dyDescent="0.2">
      <c r="A116" s="16">
        <v>44265</v>
      </c>
      <c r="B116" s="2">
        <v>3</v>
      </c>
      <c r="C116" s="2" t="s">
        <v>27</v>
      </c>
      <c r="F116" s="5"/>
      <c r="G116" s="5"/>
      <c r="H116" s="7">
        <v>0.19386999999999999</v>
      </c>
      <c r="I116" s="22" t="e">
        <v>#N/A</v>
      </c>
      <c r="J116" s="31">
        <v>2.6700000000000002E-2</v>
      </c>
      <c r="K116" s="21">
        <v>-2.5400000000000002E-3</v>
      </c>
      <c r="L116" s="21">
        <v>6.4</v>
      </c>
      <c r="M116" s="2">
        <v>14.76933333</v>
      </c>
      <c r="N116" s="2">
        <v>4.306666667</v>
      </c>
      <c r="O116" s="2">
        <v>10.462666670000001</v>
      </c>
      <c r="P116" s="2">
        <v>29.15951973</v>
      </c>
      <c r="Q116" s="36">
        <v>1.5</v>
      </c>
      <c r="R116" s="7" t="e">
        <v>#DIV/0!</v>
      </c>
      <c r="T116" s="8"/>
      <c r="U116" s="8"/>
      <c r="V116" s="8"/>
      <c r="W116" s="8"/>
      <c r="X116" s="8">
        <v>14.76933333</v>
      </c>
      <c r="Y116" s="8">
        <v>4.306666667</v>
      </c>
      <c r="Z116" s="8">
        <v>10.462666670000001</v>
      </c>
      <c r="AA116" s="8">
        <v>29.15951973</v>
      </c>
    </row>
    <row r="117" spans="1:27" ht="15" x14ac:dyDescent="0.2">
      <c r="A117" s="16">
        <v>44279</v>
      </c>
      <c r="B117" s="2">
        <v>3</v>
      </c>
      <c r="C117" s="2" t="s">
        <v>27</v>
      </c>
      <c r="F117" s="5"/>
      <c r="G117" s="5"/>
      <c r="I117" s="22" t="e">
        <v>#N/A</v>
      </c>
      <c r="J117" s="31">
        <v>1.5100000000000001E-2</v>
      </c>
      <c r="K117" s="21">
        <v>-1.142E-2</v>
      </c>
      <c r="L117" s="21">
        <v>1.1299999999999999</v>
      </c>
      <c r="M117" s="2">
        <v>14.384172660000001</v>
      </c>
      <c r="N117" s="2">
        <v>3.5323741009999998</v>
      </c>
      <c r="O117" s="2">
        <v>10.851798560000001</v>
      </c>
      <c r="P117" s="2">
        <v>24.557367209999999</v>
      </c>
      <c r="Q117" s="36">
        <v>4.4659000000000004</v>
      </c>
      <c r="R117" s="7" t="e">
        <v>#DIV/0!</v>
      </c>
      <c r="T117" s="8"/>
      <c r="U117" s="8"/>
      <c r="V117" s="8"/>
      <c r="W117" s="8"/>
      <c r="X117" s="8">
        <v>14.384172660000001</v>
      </c>
      <c r="Y117" s="8">
        <v>3.5323741009999998</v>
      </c>
      <c r="Z117" s="8">
        <v>10.851798560000001</v>
      </c>
      <c r="AA117" s="8">
        <v>24.557367209999999</v>
      </c>
    </row>
    <row r="118" spans="1:27" ht="15" x14ac:dyDescent="0.2">
      <c r="A118" s="25">
        <v>44307</v>
      </c>
      <c r="B118" s="2">
        <v>3</v>
      </c>
      <c r="F118" s="5"/>
      <c r="G118" s="5"/>
      <c r="H118" s="22" t="e">
        <v>#N/A</v>
      </c>
      <c r="I118" s="22" t="e">
        <v>#N/A</v>
      </c>
      <c r="J118" s="31">
        <v>1.7600000000000001E-2</v>
      </c>
      <c r="K118" s="21">
        <v>8.7600000000000002E-5</v>
      </c>
      <c r="L118" s="21">
        <v>3.63</v>
      </c>
      <c r="Q118" s="31">
        <v>1.4435664529080876</v>
      </c>
      <c r="T118" s="5">
        <v>365</v>
      </c>
      <c r="U118" s="5">
        <v>122.81699999999999</v>
      </c>
      <c r="V118" s="5">
        <v>127.90600000000001</v>
      </c>
      <c r="W118" s="5">
        <v>126.23</v>
      </c>
      <c r="X118" s="5">
        <f t="shared" ref="X118" si="12">(V118-U118)/T118*1000</f>
        <v>13.942465753424694</v>
      </c>
      <c r="Y118" s="5">
        <f t="shared" ref="Y118:Y119" si="13">X118-Z118</f>
        <v>4.5917808219178138</v>
      </c>
      <c r="Z118" s="5">
        <f t="shared" ref="Z118" si="14">(W118-U118)/T118*1000</f>
        <v>9.3506849315068798</v>
      </c>
      <c r="AA118" s="5">
        <f t="shared" ref="AA118" si="15">Y118/X118*100</f>
        <v>32.933778738455452</v>
      </c>
    </row>
    <row r="119" spans="1:27" ht="12.75" x14ac:dyDescent="0.2">
      <c r="A119" s="27">
        <v>44321</v>
      </c>
      <c r="B119" s="2">
        <v>3</v>
      </c>
      <c r="F119" s="5"/>
      <c r="G119" s="5"/>
      <c r="H119" s="22" t="e">
        <v>#N/A</v>
      </c>
      <c r="I119" s="22" t="e">
        <v>#N/A</v>
      </c>
      <c r="J119" s="31">
        <v>1.4999999999999999E-2</v>
      </c>
      <c r="K119" s="21">
        <v>1.2800000000000001E-2</v>
      </c>
      <c r="L119" s="21">
        <v>4.1399999999999997</v>
      </c>
      <c r="Q119" s="31">
        <v>1.2625884631894078</v>
      </c>
      <c r="T119" s="5">
        <v>600</v>
      </c>
      <c r="U119" s="5">
        <v>120.733</v>
      </c>
      <c r="V119" s="5">
        <v>130.29</v>
      </c>
      <c r="W119" s="5">
        <v>127.864</v>
      </c>
      <c r="X119" s="5">
        <f t="shared" ref="X119" si="16">(V119-U119)/T119*1000</f>
        <v>15.928333333333311</v>
      </c>
      <c r="Y119" s="5">
        <f t="shared" si="13"/>
        <v>4.0433333333333117</v>
      </c>
      <c r="Z119" s="5">
        <f t="shared" ref="Z119" si="17">(W119-U119)/T119*1000</f>
        <v>11.885</v>
      </c>
      <c r="AA119" s="5">
        <f t="shared" ref="AA119" si="18">Y119/X119*100</f>
        <v>25.384534895887729</v>
      </c>
    </row>
    <row r="120" spans="1:27" ht="12.75" x14ac:dyDescent="0.2">
      <c r="A120" s="27">
        <v>44334</v>
      </c>
      <c r="B120" s="2">
        <v>3</v>
      </c>
      <c r="F120" s="31">
        <v>7.88</v>
      </c>
      <c r="G120" s="31">
        <v>786</v>
      </c>
      <c r="H120" s="22" t="e">
        <v>#N/A</v>
      </c>
      <c r="I120" s="22" t="e">
        <v>#N/A</v>
      </c>
      <c r="J120" s="23" t="e">
        <v>#N/A</v>
      </c>
      <c r="K120" s="24" t="e">
        <v>#N/A</v>
      </c>
      <c r="L120" s="24" t="e">
        <v>#N/A</v>
      </c>
      <c r="Q120" s="31">
        <v>1.2170223538087326</v>
      </c>
      <c r="T120" s="5"/>
      <c r="U120" s="5"/>
      <c r="V120" s="5"/>
      <c r="W120" s="5"/>
      <c r="X120" s="5"/>
      <c r="Y120" s="5"/>
      <c r="Z120" s="5"/>
      <c r="AA120" s="5"/>
    </row>
    <row r="121" spans="1:27" ht="12.75" x14ac:dyDescent="0.2">
      <c r="A121" s="27">
        <v>44348</v>
      </c>
      <c r="B121" s="2">
        <v>3</v>
      </c>
      <c r="F121" s="31">
        <v>8.25</v>
      </c>
      <c r="G121" s="9">
        <v>897</v>
      </c>
      <c r="H121" s="22" t="e">
        <v>#N/A</v>
      </c>
      <c r="I121" s="22" t="e">
        <v>#N/A</v>
      </c>
      <c r="J121" s="31">
        <v>1.5299999999999999E-2</v>
      </c>
      <c r="K121" s="21">
        <v>-3.9100000000000003E-2</v>
      </c>
      <c r="L121" s="21">
        <v>4.22</v>
      </c>
      <c r="Q121" s="31">
        <v>1.5209979854331317</v>
      </c>
      <c r="T121" s="5"/>
      <c r="U121" s="5"/>
      <c r="V121" s="5"/>
      <c r="W121" s="5"/>
      <c r="X121" s="5"/>
      <c r="Y121" s="5"/>
      <c r="Z121" s="5"/>
      <c r="AA121" s="5"/>
    </row>
    <row r="122" spans="1:27" ht="12.75" x14ac:dyDescent="0.2">
      <c r="A122" s="27">
        <v>44362</v>
      </c>
      <c r="B122" s="2">
        <v>3</v>
      </c>
      <c r="F122" s="31">
        <v>8.2899999999999991</v>
      </c>
      <c r="G122" s="9">
        <v>907</v>
      </c>
      <c r="H122" s="22" t="e">
        <v>#N/A</v>
      </c>
      <c r="I122" s="22" t="e">
        <v>#N/A</v>
      </c>
      <c r="J122" s="31">
        <v>1.54E-2</v>
      </c>
      <c r="K122" s="21">
        <v>2.1000000000000001E-2</v>
      </c>
      <c r="L122" s="21">
        <v>7.63</v>
      </c>
      <c r="Q122" s="31">
        <v>1.9953924694922984</v>
      </c>
      <c r="T122" s="5"/>
      <c r="U122" s="5"/>
      <c r="V122" s="5"/>
      <c r="W122" s="5"/>
      <c r="X122" s="5"/>
      <c r="Y122" s="5"/>
      <c r="Z122" s="5"/>
      <c r="AA122" s="5"/>
    </row>
    <row r="123" spans="1:27" ht="12.75" x14ac:dyDescent="0.2">
      <c r="A123" s="27">
        <v>44376</v>
      </c>
      <c r="B123" s="2">
        <v>3</v>
      </c>
      <c r="F123" s="5"/>
      <c r="G123" s="5"/>
      <c r="H123" s="23" t="e">
        <v>#N/A</v>
      </c>
      <c r="I123" s="23" t="e">
        <v>#N/A</v>
      </c>
      <c r="J123" s="23" t="e">
        <v>#N/A</v>
      </c>
      <c r="K123" s="24" t="e">
        <v>#N/A</v>
      </c>
      <c r="L123" s="24" t="e">
        <v>#N/A</v>
      </c>
      <c r="Q123" s="23" t="e">
        <v>#N/A</v>
      </c>
      <c r="T123" s="5"/>
      <c r="U123" s="5"/>
      <c r="V123" s="5"/>
      <c r="W123" s="5"/>
      <c r="X123" s="5"/>
      <c r="Y123" s="5"/>
      <c r="Z123" s="5"/>
      <c r="AA123" s="5"/>
    </row>
    <row r="124" spans="1:27" ht="12.75" x14ac:dyDescent="0.2">
      <c r="A124" s="27">
        <v>44390</v>
      </c>
      <c r="B124" s="2">
        <v>3</v>
      </c>
      <c r="F124" s="2">
        <v>8.1199999999999992</v>
      </c>
      <c r="G124" s="2">
        <v>954</v>
      </c>
      <c r="H124" s="23" t="e">
        <v>#N/A</v>
      </c>
      <c r="I124" s="23" t="e">
        <v>#N/A</v>
      </c>
      <c r="J124" s="31">
        <v>3.95E-2</v>
      </c>
      <c r="K124" s="31">
        <v>0.1167</v>
      </c>
      <c r="L124" s="31">
        <v>7.11</v>
      </c>
      <c r="Q124" s="23">
        <v>2.5149673809999999</v>
      </c>
      <c r="T124" s="5"/>
      <c r="U124" s="5"/>
      <c r="V124" s="5"/>
      <c r="W124" s="5"/>
      <c r="X124" s="5"/>
      <c r="Y124" s="5"/>
      <c r="Z124" s="5"/>
      <c r="AA124" s="5"/>
    </row>
    <row r="125" spans="1:27" ht="12.75" x14ac:dyDescent="0.2">
      <c r="A125" s="27">
        <v>44404</v>
      </c>
      <c r="B125" s="2">
        <v>3</v>
      </c>
      <c r="F125" s="2">
        <v>7.9</v>
      </c>
      <c r="G125" s="2">
        <v>955</v>
      </c>
      <c r="H125" s="23" t="e">
        <v>#N/A</v>
      </c>
      <c r="I125" s="23" t="e">
        <v>#N/A</v>
      </c>
      <c r="J125" s="31">
        <v>1.3299999999999999E-2</v>
      </c>
      <c r="K125" s="31">
        <v>0.187</v>
      </c>
      <c r="L125" s="31">
        <v>4.78</v>
      </c>
      <c r="Q125" s="23">
        <v>4.6197252979999996</v>
      </c>
      <c r="T125" s="5"/>
      <c r="U125" s="5"/>
      <c r="V125" s="5"/>
      <c r="W125" s="5"/>
      <c r="X125" s="5"/>
      <c r="Y125" s="5"/>
      <c r="Z125" s="5"/>
      <c r="AA125" s="5"/>
    </row>
    <row r="126" spans="1:27" ht="12.75" x14ac:dyDescent="0.2">
      <c r="A126" s="30">
        <v>44543</v>
      </c>
      <c r="B126" s="31">
        <v>3</v>
      </c>
      <c r="F126" s="2">
        <v>7.75</v>
      </c>
      <c r="H126" s="31">
        <v>8.9652758329999997</v>
      </c>
      <c r="I126" s="31">
        <v>0.12290686200000001</v>
      </c>
      <c r="J126" s="31">
        <v>8.92</v>
      </c>
      <c r="K126" s="31">
        <v>-5.7000000000000002E-3</v>
      </c>
      <c r="L126" s="31">
        <v>96.7</v>
      </c>
      <c r="Q126" s="23">
        <v>2.9193188120000002</v>
      </c>
      <c r="T126" s="5"/>
      <c r="U126" s="5"/>
      <c r="V126" s="5"/>
      <c r="W126" s="5"/>
      <c r="X126" s="5"/>
      <c r="Y126" s="5"/>
      <c r="Z126" s="5"/>
      <c r="AA126" s="5"/>
    </row>
    <row r="127" spans="1:27" ht="15" x14ac:dyDescent="0.2">
      <c r="A127" s="6">
        <v>43807</v>
      </c>
      <c r="B127" s="2">
        <v>4</v>
      </c>
      <c r="C127" s="2" t="s">
        <v>27</v>
      </c>
      <c r="D127" s="2">
        <v>0.123</v>
      </c>
      <c r="E127" s="2">
        <v>1.42</v>
      </c>
      <c r="F127" s="2">
        <v>8.7100000000000009</v>
      </c>
      <c r="G127" s="9">
        <v>413</v>
      </c>
      <c r="H127" s="7">
        <v>0.44285910275757995</v>
      </c>
      <c r="I127" s="2">
        <v>3.9017030000000001E-2</v>
      </c>
      <c r="J127" s="2">
        <v>0.154</v>
      </c>
      <c r="K127" s="2">
        <v>-3.0999999999999986E-3</v>
      </c>
      <c r="L127" s="2">
        <v>35.299999999999997</v>
      </c>
      <c r="M127" s="2">
        <v>0.56217948699999998</v>
      </c>
      <c r="N127" s="2">
        <v>0.33782051299999999</v>
      </c>
      <c r="O127" s="2">
        <v>0.22435897399999999</v>
      </c>
      <c r="P127" s="2">
        <v>60.091220069999999</v>
      </c>
      <c r="Q127" s="2">
        <v>4.54</v>
      </c>
      <c r="R127" s="7">
        <v>90.473383396980793</v>
      </c>
      <c r="T127" s="8"/>
      <c r="U127" s="8"/>
      <c r="V127" s="8"/>
      <c r="W127" s="8"/>
      <c r="X127" s="8">
        <v>0.56217948699999998</v>
      </c>
      <c r="Y127" s="8">
        <v>0.33782051299999999</v>
      </c>
      <c r="Z127" s="8">
        <v>0.22435897399999999</v>
      </c>
      <c r="AA127" s="8">
        <v>60.091220069999999</v>
      </c>
    </row>
    <row r="128" spans="1:27" ht="15" x14ac:dyDescent="0.2">
      <c r="A128" s="6">
        <v>43814</v>
      </c>
      <c r="B128" s="2">
        <v>4</v>
      </c>
      <c r="C128" s="2" t="s">
        <v>27</v>
      </c>
      <c r="D128" s="2">
        <v>5.7799999999999997E-2</v>
      </c>
      <c r="E128" s="2">
        <v>1.99</v>
      </c>
      <c r="F128" s="2">
        <v>8.68</v>
      </c>
      <c r="G128" s="31">
        <v>632</v>
      </c>
      <c r="H128" s="7">
        <v>0.8324873096446701</v>
      </c>
      <c r="I128" s="2">
        <v>4.1172667000000003E-2</v>
      </c>
      <c r="J128" s="2">
        <v>0.54900000000000004</v>
      </c>
      <c r="K128" s="2">
        <v>1.0630000000000001E-2</v>
      </c>
      <c r="L128" s="2">
        <v>32.9</v>
      </c>
      <c r="M128" s="2">
        <v>0.641010576</v>
      </c>
      <c r="N128" s="2">
        <v>0.42890716800000001</v>
      </c>
      <c r="O128" s="2">
        <v>0.21210340799999999</v>
      </c>
      <c r="P128" s="2">
        <v>66.911090740000006</v>
      </c>
      <c r="Q128" s="2">
        <v>3.89</v>
      </c>
      <c r="R128" s="7">
        <v>79.9067349962354</v>
      </c>
      <c r="T128" s="8"/>
      <c r="U128" s="8"/>
      <c r="V128" s="8"/>
      <c r="W128" s="8"/>
      <c r="X128" s="8">
        <v>0.641010576</v>
      </c>
      <c r="Y128" s="8">
        <v>0.42890716800000001</v>
      </c>
      <c r="Z128" s="8">
        <v>0.21210340799999999</v>
      </c>
      <c r="AA128" s="8">
        <v>66.911090740000006</v>
      </c>
    </row>
    <row r="129" spans="1:27" ht="15" x14ac:dyDescent="0.2">
      <c r="A129" s="6">
        <v>43836</v>
      </c>
      <c r="B129" s="2">
        <v>4</v>
      </c>
      <c r="C129" s="2" t="s">
        <v>27</v>
      </c>
      <c r="D129" s="2">
        <v>0.23100000000000001</v>
      </c>
      <c r="E129" s="2">
        <v>0.20100000000000001</v>
      </c>
      <c r="F129" s="2">
        <v>8.02</v>
      </c>
      <c r="G129" s="9">
        <v>534</v>
      </c>
      <c r="H129" s="7">
        <v>8.6401426807518167</v>
      </c>
      <c r="I129" s="2">
        <v>5.8741108E-2</v>
      </c>
      <c r="J129" s="2">
        <v>8.81</v>
      </c>
      <c r="K129" s="2">
        <v>1.5743E-2</v>
      </c>
      <c r="L129" s="2">
        <v>52.1</v>
      </c>
      <c r="M129" s="2">
        <v>5.2587628869999996</v>
      </c>
      <c r="N129" s="2">
        <v>0.95704467400000004</v>
      </c>
      <c r="O129" s="2">
        <v>4.301718213</v>
      </c>
      <c r="P129" s="2">
        <v>18.199045940000001</v>
      </c>
      <c r="Q129" s="2">
        <v>2.31</v>
      </c>
      <c r="R129" s="7">
        <v>88.694438296930585</v>
      </c>
      <c r="T129" s="8"/>
      <c r="U129" s="8"/>
      <c r="V129" s="8"/>
      <c r="W129" s="8"/>
      <c r="X129" s="8">
        <v>5.2587628869999996</v>
      </c>
      <c r="Y129" s="8">
        <v>0.95704467400000004</v>
      </c>
      <c r="Z129" s="8">
        <v>4.301718213</v>
      </c>
      <c r="AA129" s="8">
        <v>18.199045940000001</v>
      </c>
    </row>
    <row r="130" spans="1:27" ht="15" x14ac:dyDescent="0.2">
      <c r="A130" s="6">
        <v>43843</v>
      </c>
      <c r="B130" s="2">
        <v>4</v>
      </c>
      <c r="C130" s="2" t="s">
        <v>27</v>
      </c>
      <c r="D130" s="2"/>
      <c r="E130" s="2"/>
      <c r="F130" s="2">
        <v>8.82</v>
      </c>
      <c r="G130" s="9">
        <v>326</v>
      </c>
      <c r="H130" s="7">
        <v>8.4480724379201533</v>
      </c>
      <c r="I130" s="2">
        <v>0.30534598000000002</v>
      </c>
      <c r="J130" s="2">
        <v>7.82</v>
      </c>
      <c r="K130" s="2">
        <v>3.4700000000000002E-2</v>
      </c>
      <c r="L130" s="2">
        <v>153</v>
      </c>
      <c r="M130" s="2">
        <v>59.045783129999997</v>
      </c>
      <c r="N130" s="2">
        <v>11.24337349</v>
      </c>
      <c r="O130" s="2">
        <v>47.80240964</v>
      </c>
      <c r="P130" s="2">
        <v>19.041789099999999</v>
      </c>
      <c r="Q130" s="2">
        <v>4.54</v>
      </c>
      <c r="R130" s="7">
        <v>50.107091627203239</v>
      </c>
      <c r="T130" s="8"/>
      <c r="U130" s="8"/>
      <c r="V130" s="8"/>
      <c r="W130" s="8"/>
      <c r="X130" s="8">
        <v>59.045783129999997</v>
      </c>
      <c r="Y130" s="8">
        <v>11.24337349</v>
      </c>
      <c r="Z130" s="8">
        <v>47.80240964</v>
      </c>
      <c r="AA130" s="8">
        <v>19.041789099999999</v>
      </c>
    </row>
    <row r="131" spans="1:27" ht="15" x14ac:dyDescent="0.2">
      <c r="A131" s="6">
        <v>43861</v>
      </c>
      <c r="B131" s="2">
        <v>4</v>
      </c>
      <c r="C131" s="2" t="s">
        <v>27</v>
      </c>
      <c r="D131" s="2"/>
      <c r="E131" s="2"/>
      <c r="F131" s="2">
        <v>7.98</v>
      </c>
      <c r="G131" s="9">
        <v>432</v>
      </c>
      <c r="H131" s="7">
        <v>7.6523528604746875</v>
      </c>
      <c r="I131" s="2">
        <v>3.4813536999999999E-2</v>
      </c>
      <c r="J131" s="2">
        <v>8</v>
      </c>
      <c r="K131" s="2">
        <v>0</v>
      </c>
      <c r="L131" s="2">
        <v>32.799999999999997</v>
      </c>
      <c r="M131" s="2">
        <v>3.8865874360000001</v>
      </c>
      <c r="N131" s="2">
        <v>0.88930390500000001</v>
      </c>
      <c r="O131" s="2">
        <v>2.9972835309999999</v>
      </c>
      <c r="P131" s="2">
        <v>22.881355930000002</v>
      </c>
      <c r="Q131" s="2">
        <v>1.71</v>
      </c>
      <c r="R131" s="7">
        <v>94.214970988682708</v>
      </c>
      <c r="T131" s="8"/>
      <c r="U131" s="8"/>
      <c r="V131" s="8"/>
      <c r="W131" s="8"/>
      <c r="X131" s="8">
        <v>3.8865874360000001</v>
      </c>
      <c r="Y131" s="8">
        <v>0.88930390500000001</v>
      </c>
      <c r="Z131" s="8">
        <v>2.9972835309999999</v>
      </c>
      <c r="AA131" s="8">
        <v>22.881355930000002</v>
      </c>
    </row>
    <row r="132" spans="1:27" ht="12.75" x14ac:dyDescent="0.2">
      <c r="A132" s="12">
        <v>43877</v>
      </c>
      <c r="B132" s="2">
        <v>4</v>
      </c>
      <c r="C132" s="2" t="s">
        <v>27</v>
      </c>
      <c r="D132" s="2"/>
      <c r="E132" s="2"/>
      <c r="F132" s="2">
        <v>8.67</v>
      </c>
      <c r="G132" s="9">
        <v>508</v>
      </c>
      <c r="H132" s="7">
        <v>8.7498971052270544</v>
      </c>
      <c r="I132" s="2">
        <v>2.1879715000000001E-2</v>
      </c>
      <c r="J132" s="2">
        <v>9.0500000000000007</v>
      </c>
      <c r="K132" s="2">
        <v>-4.6999999999999993E-3</v>
      </c>
      <c r="L132" s="2">
        <v>16.3</v>
      </c>
      <c r="M132" s="2">
        <v>5.3103825139999996</v>
      </c>
      <c r="N132" s="2">
        <v>1.120765027</v>
      </c>
      <c r="O132" s="2">
        <v>4.1896174860000004</v>
      </c>
      <c r="P132" s="2">
        <v>21.105165670000002</v>
      </c>
      <c r="Q132" s="2">
        <v>1.55</v>
      </c>
      <c r="R132" s="7">
        <v>74.497257769652663</v>
      </c>
      <c r="T132" s="8"/>
      <c r="U132" s="8"/>
      <c r="V132" s="8"/>
      <c r="W132" s="8"/>
      <c r="X132" s="8">
        <v>5.3103825139999996</v>
      </c>
      <c r="Y132" s="8">
        <v>1.120765027</v>
      </c>
      <c r="Z132" s="8">
        <v>4.1896174860000004</v>
      </c>
      <c r="AA132" s="8">
        <v>21.105165670000002</v>
      </c>
    </row>
    <row r="133" spans="1:27" ht="15" x14ac:dyDescent="0.2">
      <c r="A133" s="6">
        <v>43891</v>
      </c>
      <c r="B133" s="2">
        <v>4</v>
      </c>
      <c r="C133" s="2" t="s">
        <v>27</v>
      </c>
      <c r="D133" s="2"/>
      <c r="E133" s="2"/>
      <c r="F133" s="2">
        <v>8.92</v>
      </c>
      <c r="G133" s="31">
        <v>432</v>
      </c>
      <c r="H133" s="7">
        <v>8.1462477706132539</v>
      </c>
      <c r="I133" s="2">
        <v>9.9159299999999999E-3</v>
      </c>
      <c r="J133" s="2">
        <v>8.61</v>
      </c>
      <c r="K133" s="7">
        <v>2.4400000000000002E-2</v>
      </c>
      <c r="L133" s="2">
        <v>4.1500000000000004</v>
      </c>
      <c r="M133" s="2">
        <v>5.2529137529999996</v>
      </c>
      <c r="N133" s="2">
        <v>1.3665501170000001</v>
      </c>
      <c r="O133" s="2">
        <v>3.886363636</v>
      </c>
      <c r="P133" s="2">
        <v>26.015087640000001</v>
      </c>
      <c r="Q133" s="2">
        <v>1.58</v>
      </c>
      <c r="R133" s="7">
        <v>41.851553045582904</v>
      </c>
      <c r="T133" s="8"/>
      <c r="U133" s="8"/>
      <c r="V133" s="8"/>
      <c r="W133" s="8"/>
      <c r="X133" s="8">
        <v>5.2529137529999996</v>
      </c>
      <c r="Y133" s="8">
        <v>1.3665501170000001</v>
      </c>
      <c r="Z133" s="8">
        <v>3.886363636</v>
      </c>
      <c r="AA133" s="8">
        <v>26.015087640000001</v>
      </c>
    </row>
    <row r="134" spans="1:27" ht="15" x14ac:dyDescent="0.2">
      <c r="A134" s="6">
        <v>43898</v>
      </c>
      <c r="B134" s="2">
        <v>4</v>
      </c>
      <c r="C134" s="2" t="s">
        <v>27</v>
      </c>
      <c r="D134" s="2"/>
      <c r="E134" s="2"/>
      <c r="F134" s="2">
        <v>8.86</v>
      </c>
      <c r="G134" s="9"/>
      <c r="H134" s="7">
        <v>7.6111949512964738</v>
      </c>
      <c r="I134" s="2">
        <v>2.1017461000000001E-2</v>
      </c>
      <c r="J134" s="2">
        <v>7.97</v>
      </c>
      <c r="K134" s="7">
        <v>6.2700000000000006E-2</v>
      </c>
      <c r="L134" s="2">
        <v>15.5</v>
      </c>
      <c r="M134" s="2">
        <v>5.7392392389999998</v>
      </c>
      <c r="N134" s="2">
        <v>2.0480480480000001</v>
      </c>
      <c r="O134" s="2">
        <v>3.6911911910000001</v>
      </c>
      <c r="P134" s="2">
        <v>35.68500916</v>
      </c>
      <c r="Q134" s="2">
        <v>1.534</v>
      </c>
      <c r="R134" s="7">
        <v>59.672762271414811</v>
      </c>
      <c r="T134" s="8"/>
      <c r="U134" s="8"/>
      <c r="V134" s="8"/>
      <c r="W134" s="8"/>
      <c r="X134" s="8">
        <v>5.7392392389999998</v>
      </c>
      <c r="Y134" s="8">
        <v>2.0480480480000001</v>
      </c>
      <c r="Z134" s="8">
        <v>3.6911911910000001</v>
      </c>
      <c r="AA134" s="8">
        <v>35.68500916</v>
      </c>
    </row>
    <row r="135" spans="1:27" ht="12.75" customHeight="1" x14ac:dyDescent="0.25">
      <c r="A135" s="35">
        <v>43973</v>
      </c>
      <c r="B135" s="2">
        <v>4</v>
      </c>
      <c r="C135" s="2" t="s">
        <v>27</v>
      </c>
      <c r="D135" s="2"/>
      <c r="E135" s="2"/>
      <c r="F135" s="2">
        <v>7.4</v>
      </c>
      <c r="G135" s="9">
        <v>365</v>
      </c>
      <c r="H135" s="7">
        <v>11.52119632</v>
      </c>
      <c r="I135" s="2">
        <v>4.8609614000000002E-2</v>
      </c>
      <c r="J135" s="2">
        <v>11.5</v>
      </c>
      <c r="K135" s="7">
        <v>3.6499999999999998E-2</v>
      </c>
      <c r="L135" s="2">
        <v>32.9</v>
      </c>
      <c r="M135" s="2">
        <v>7.3802325580000003</v>
      </c>
      <c r="N135" s="2">
        <v>1.5691860470000001</v>
      </c>
      <c r="O135" s="2">
        <v>5.8110465119999999</v>
      </c>
      <c r="P135" s="2">
        <v>21.262013549999999</v>
      </c>
      <c r="Q135" s="2">
        <v>2.1760000000000002</v>
      </c>
      <c r="R135" s="7">
        <v>67.681547006788719</v>
      </c>
      <c r="T135" s="8"/>
      <c r="U135" s="8"/>
      <c r="V135" s="8"/>
      <c r="W135" s="8"/>
      <c r="X135" s="8">
        <v>7.3802325580000003</v>
      </c>
      <c r="Y135" s="8">
        <v>1.5691860470000001</v>
      </c>
      <c r="Z135" s="8">
        <v>5.8110465119999999</v>
      </c>
      <c r="AA135" s="8">
        <v>21.262013549999999</v>
      </c>
    </row>
    <row r="136" spans="1:27" ht="12.75" customHeight="1" x14ac:dyDescent="0.25">
      <c r="A136" s="35">
        <v>43983</v>
      </c>
      <c r="B136" s="2">
        <v>4</v>
      </c>
      <c r="C136" s="2" t="s">
        <v>27</v>
      </c>
      <c r="D136" s="2"/>
      <c r="E136" s="2"/>
      <c r="F136" s="2">
        <v>8.8699999999999992</v>
      </c>
      <c r="G136" s="9">
        <v>394</v>
      </c>
      <c r="H136" s="7">
        <v>8.8870901358211007</v>
      </c>
      <c r="I136" s="2">
        <v>2.6837680534597973E-2</v>
      </c>
      <c r="J136" s="2">
        <v>9.52</v>
      </c>
      <c r="K136" s="7">
        <v>1.35E-2</v>
      </c>
      <c r="L136" s="2">
        <v>17.3</v>
      </c>
      <c r="M136" s="2">
        <v>7.524932615</v>
      </c>
      <c r="N136" s="2">
        <v>2.4885444739999998</v>
      </c>
      <c r="O136" s="2">
        <v>5.0363881399999997</v>
      </c>
      <c r="P136" s="2">
        <v>33.070654609999998</v>
      </c>
      <c r="Q136" s="2">
        <v>1.7529999999999999</v>
      </c>
      <c r="R136" s="7">
        <v>64.460839108726432</v>
      </c>
      <c r="T136" s="8"/>
      <c r="U136" s="8"/>
      <c r="V136" s="8"/>
      <c r="W136" s="8"/>
      <c r="X136" s="8">
        <v>7.524932615</v>
      </c>
      <c r="Y136" s="8">
        <v>2.4885444739999998</v>
      </c>
      <c r="Z136" s="8">
        <v>5.0363881399999997</v>
      </c>
      <c r="AA136" s="8">
        <v>33.070654609999998</v>
      </c>
    </row>
    <row r="137" spans="1:27" ht="12.75" customHeight="1" x14ac:dyDescent="0.25">
      <c r="A137" s="35">
        <v>43990</v>
      </c>
      <c r="B137" s="2">
        <v>4</v>
      </c>
      <c r="C137" s="2" t="s">
        <v>27</v>
      </c>
      <c r="D137" s="2"/>
      <c r="E137" s="2"/>
      <c r="F137" s="2">
        <v>8.6300000000000008</v>
      </c>
      <c r="G137" s="9">
        <v>499</v>
      </c>
      <c r="H137" s="7">
        <v>5.7179311290986412</v>
      </c>
      <c r="I137" s="2">
        <v>4.8354171157577062</v>
      </c>
      <c r="J137" s="2">
        <v>6.04</v>
      </c>
      <c r="K137" s="7">
        <v>4.1700000000000001E-2</v>
      </c>
      <c r="L137" s="2">
        <v>34.200000000000003</v>
      </c>
      <c r="M137" s="2">
        <v>15.88411588</v>
      </c>
      <c r="N137" s="2">
        <v>2.496503497</v>
      </c>
      <c r="O137" s="2">
        <v>13.387612389999999</v>
      </c>
      <c r="P137" s="2">
        <v>15.716981130000001</v>
      </c>
      <c r="Q137" s="2">
        <v>2.1760000000000002</v>
      </c>
      <c r="R137" s="7">
        <v>0.70728129549116459</v>
      </c>
      <c r="T137" s="8"/>
      <c r="U137" s="8"/>
      <c r="V137" s="8"/>
      <c r="W137" s="8"/>
      <c r="X137" s="8">
        <v>15.88411588</v>
      </c>
      <c r="Y137" s="8">
        <v>2.496503497</v>
      </c>
      <c r="Z137" s="8">
        <v>13.387612389999999</v>
      </c>
      <c r="AA137" s="8">
        <v>15.716981130000001</v>
      </c>
    </row>
    <row r="138" spans="1:27" ht="12.75" customHeight="1" x14ac:dyDescent="0.25">
      <c r="A138" s="35">
        <v>43997</v>
      </c>
      <c r="B138" s="2">
        <v>4</v>
      </c>
      <c r="C138" s="2" t="s">
        <v>27</v>
      </c>
      <c r="D138" s="2"/>
      <c r="E138" s="2"/>
      <c r="F138" s="2">
        <v>8.74</v>
      </c>
      <c r="G138" s="31">
        <v>432</v>
      </c>
      <c r="H138" s="7">
        <v>4.9496501577719858</v>
      </c>
      <c r="I138" s="2">
        <v>3.7723647337788317E-2</v>
      </c>
      <c r="J138" s="2">
        <v>4.9800000000000004</v>
      </c>
      <c r="K138" s="7">
        <v>3.4200000000000001E-2</v>
      </c>
      <c r="L138" s="2">
        <v>26.3</v>
      </c>
      <c r="M138" s="2">
        <v>9.8666666670000005</v>
      </c>
      <c r="N138" s="2">
        <v>1.5713333330000001</v>
      </c>
      <c r="O138" s="2">
        <v>8.2953333330000003</v>
      </c>
      <c r="P138" s="2">
        <v>15.925675679999999</v>
      </c>
      <c r="Q138" s="2">
        <v>2.3319999999999999</v>
      </c>
      <c r="R138" s="7">
        <v>69.716891103806603</v>
      </c>
      <c r="T138" s="8"/>
      <c r="U138" s="8"/>
      <c r="V138" s="8"/>
      <c r="W138" s="8"/>
      <c r="X138" s="8">
        <v>9.8666666670000005</v>
      </c>
      <c r="Y138" s="8">
        <v>1.5713333330000001</v>
      </c>
      <c r="Z138" s="8">
        <v>8.2953333330000003</v>
      </c>
      <c r="AA138" s="8">
        <v>15.925675679999999</v>
      </c>
    </row>
    <row r="139" spans="1:27" ht="12.75" customHeight="1" x14ac:dyDescent="0.25">
      <c r="A139" s="35">
        <v>44025</v>
      </c>
      <c r="B139" s="2">
        <v>4</v>
      </c>
      <c r="C139" s="2" t="s">
        <v>27</v>
      </c>
      <c r="D139" s="2"/>
      <c r="E139" s="2"/>
      <c r="F139" s="2">
        <v>9.6</v>
      </c>
      <c r="G139" s="2">
        <v>446</v>
      </c>
      <c r="H139" s="7">
        <v>0.46343805734668686</v>
      </c>
      <c r="I139" s="2">
        <v>7.6417331321405491E-2</v>
      </c>
      <c r="J139" s="2">
        <v>0.20200000000000001</v>
      </c>
      <c r="K139" s="7">
        <v>2.6800000000000001E-2</v>
      </c>
      <c r="L139" s="2">
        <v>60.1</v>
      </c>
      <c r="M139" s="2">
        <v>4.5235000000000003</v>
      </c>
      <c r="N139" s="2">
        <v>1.046</v>
      </c>
      <c r="O139" s="2">
        <v>3.4775</v>
      </c>
      <c r="P139" s="2">
        <v>23.123687409999999</v>
      </c>
      <c r="Q139" s="2">
        <v>3.6760000000000002</v>
      </c>
      <c r="R139" s="7">
        <v>78.647421385293853</v>
      </c>
      <c r="T139" s="8"/>
      <c r="U139" s="8"/>
      <c r="V139" s="8"/>
      <c r="W139" s="8"/>
      <c r="X139" s="8">
        <v>4.5235000000000003</v>
      </c>
      <c r="Y139" s="8">
        <v>1.046</v>
      </c>
      <c r="Z139" s="8">
        <v>3.4775</v>
      </c>
      <c r="AA139" s="8">
        <v>23.123687409999999</v>
      </c>
    </row>
    <row r="140" spans="1:27" ht="12.75" customHeight="1" x14ac:dyDescent="0.25">
      <c r="A140" s="35">
        <v>44032</v>
      </c>
      <c r="B140" s="2">
        <v>4</v>
      </c>
      <c r="C140" s="2" t="s">
        <v>27</v>
      </c>
      <c r="D140" s="2"/>
      <c r="E140" s="2"/>
      <c r="F140" s="2">
        <v>9.02</v>
      </c>
      <c r="G140" s="2">
        <v>400</v>
      </c>
      <c r="H140" s="7">
        <v>0.54438194539717377</v>
      </c>
      <c r="I140" s="2">
        <v>8.5902134080620834E-2</v>
      </c>
      <c r="J140" s="2">
        <v>0.11</v>
      </c>
      <c r="K140" s="7">
        <v>5.2400000000000002E-2</v>
      </c>
      <c r="L140" s="2">
        <v>59.3</v>
      </c>
      <c r="M140" s="2">
        <v>8.2524886879999997</v>
      </c>
      <c r="N140" s="2">
        <v>1.8081447960000001</v>
      </c>
      <c r="O140" s="2">
        <v>6.4443438909999999</v>
      </c>
      <c r="P140" s="2">
        <v>21.910297180000001</v>
      </c>
      <c r="Q140" s="2">
        <v>4.3339999999999996</v>
      </c>
      <c r="R140" s="7">
        <v>69.032152918441938</v>
      </c>
      <c r="T140" s="8"/>
      <c r="U140" s="8"/>
      <c r="V140" s="8"/>
      <c r="W140" s="8"/>
      <c r="X140" s="8">
        <v>8.2524886879999997</v>
      </c>
      <c r="Y140" s="8">
        <v>1.8081447960000001</v>
      </c>
      <c r="Z140" s="8">
        <v>6.4443438909999999</v>
      </c>
      <c r="AA140" s="8">
        <v>21.910297180000001</v>
      </c>
    </row>
    <row r="141" spans="1:27" ht="15" x14ac:dyDescent="0.2">
      <c r="A141" s="6">
        <v>44040</v>
      </c>
      <c r="B141" s="2">
        <v>4</v>
      </c>
      <c r="C141" s="2" t="s">
        <v>27</v>
      </c>
      <c r="D141" s="2"/>
      <c r="E141" s="2"/>
      <c r="F141" s="2">
        <v>6.64</v>
      </c>
      <c r="G141" s="2">
        <v>291</v>
      </c>
      <c r="H141" s="7">
        <v>0.77486623679517075</v>
      </c>
      <c r="I141" s="2">
        <v>0.10023712006898039</v>
      </c>
      <c r="J141" s="2">
        <v>0.36899999999999999</v>
      </c>
      <c r="K141" s="7">
        <v>3.1600000000000003E-2</v>
      </c>
      <c r="L141" s="2">
        <v>76.400000000000006</v>
      </c>
      <c r="M141" s="2">
        <v>5.3056910569999998</v>
      </c>
      <c r="N141" s="2">
        <v>1.3685636859999999</v>
      </c>
      <c r="O141" s="2">
        <v>3.9371273709999999</v>
      </c>
      <c r="P141" s="2">
        <v>25.794258859999999</v>
      </c>
      <c r="Q141" s="2">
        <v>3.3919999999999999</v>
      </c>
      <c r="R141" s="7">
        <v>76.219268869656275</v>
      </c>
      <c r="T141" s="8"/>
      <c r="U141" s="8"/>
      <c r="V141" s="8"/>
      <c r="W141" s="8"/>
      <c r="X141" s="8">
        <v>5.3056910569999998</v>
      </c>
      <c r="Y141" s="8">
        <v>1.3685636859999999</v>
      </c>
      <c r="Z141" s="8">
        <v>3.9371273709999999</v>
      </c>
      <c r="AA141" s="8">
        <v>25.794258859999999</v>
      </c>
    </row>
    <row r="142" spans="1:27" ht="15" x14ac:dyDescent="0.2">
      <c r="A142" s="6">
        <v>44047</v>
      </c>
      <c r="B142" s="2">
        <v>4</v>
      </c>
      <c r="C142" s="2" t="s">
        <v>27</v>
      </c>
      <c r="D142" s="2"/>
      <c r="E142" s="2"/>
      <c r="F142" s="2">
        <v>7.86</v>
      </c>
      <c r="G142" s="2">
        <v>431</v>
      </c>
      <c r="H142" s="7">
        <v>0.77761009740705167</v>
      </c>
      <c r="I142" s="2">
        <v>0.11672774304807072</v>
      </c>
      <c r="J142" s="2">
        <v>0.34799999999999998</v>
      </c>
      <c r="K142" s="7">
        <v>4.2599999999999999E-2</v>
      </c>
      <c r="L142" s="2">
        <v>80.8</v>
      </c>
      <c r="M142" s="2">
        <v>11.709604519999999</v>
      </c>
      <c r="N142" s="2">
        <v>2.8067796610000002</v>
      </c>
      <c r="O142" s="2">
        <v>8.9028248590000008</v>
      </c>
      <c r="P142" s="2">
        <v>23.969892890000001</v>
      </c>
      <c r="Q142" s="2">
        <v>4.0659999999999998</v>
      </c>
      <c r="R142" s="7">
        <v>69.220904922319974</v>
      </c>
      <c r="T142" s="8"/>
      <c r="U142" s="8"/>
      <c r="V142" s="8"/>
      <c r="W142" s="8"/>
      <c r="X142" s="8">
        <v>11.709604519999999</v>
      </c>
      <c r="Y142" s="8">
        <v>2.8067796610000002</v>
      </c>
      <c r="Z142" s="8">
        <v>8.9028248590000008</v>
      </c>
      <c r="AA142" s="8">
        <v>23.969892890000001</v>
      </c>
    </row>
    <row r="143" spans="1:27" ht="15" x14ac:dyDescent="0.2">
      <c r="A143" s="6">
        <v>44061</v>
      </c>
      <c r="B143" s="2">
        <v>4</v>
      </c>
      <c r="C143" s="2" t="s">
        <v>27</v>
      </c>
      <c r="H143" s="7">
        <v>0.36877486623679517</v>
      </c>
      <c r="I143" s="2">
        <v>6.9950420349213199E-2</v>
      </c>
      <c r="J143" s="2">
        <v>9.7699999999999995E-2</v>
      </c>
      <c r="K143" s="7">
        <v>4.1300000000000003E-2</v>
      </c>
      <c r="L143" s="2">
        <v>37.4</v>
      </c>
      <c r="M143" s="2">
        <v>8.2892733560000007</v>
      </c>
      <c r="N143" s="2">
        <v>5.4698961940000004</v>
      </c>
      <c r="O143" s="2">
        <v>2.819377163</v>
      </c>
      <c r="P143" s="2">
        <v>65.987644009999997</v>
      </c>
      <c r="Q143" s="2">
        <v>3.8140000000000001</v>
      </c>
      <c r="R143" s="7">
        <v>53.466440944886386</v>
      </c>
      <c r="T143" s="8"/>
      <c r="U143" s="8"/>
      <c r="V143" s="8"/>
      <c r="W143" s="8"/>
      <c r="X143" s="8">
        <v>8.2892733560000007</v>
      </c>
      <c r="Y143" s="8">
        <v>5.4698961940000004</v>
      </c>
      <c r="Z143" s="8">
        <v>2.819377163</v>
      </c>
      <c r="AA143" s="8">
        <v>65.987644009999997</v>
      </c>
    </row>
    <row r="144" spans="1:27" ht="15" x14ac:dyDescent="0.2">
      <c r="A144" s="6">
        <v>44138</v>
      </c>
      <c r="B144" s="2">
        <v>4</v>
      </c>
      <c r="C144" s="2" t="s">
        <v>27</v>
      </c>
      <c r="H144" s="7">
        <v>0.59638047138047146</v>
      </c>
      <c r="I144" s="7">
        <v>8.7158500165910854E-2</v>
      </c>
      <c r="J144" s="7">
        <v>0.151</v>
      </c>
      <c r="K144" s="7">
        <v>-7.5399999999999998E-3</v>
      </c>
      <c r="L144" s="2">
        <v>62.1</v>
      </c>
      <c r="M144" s="2">
        <v>1.23030303</v>
      </c>
      <c r="N144" s="2">
        <v>0.58930481300000004</v>
      </c>
      <c r="O144" s="2">
        <v>0.64099821800000001</v>
      </c>
      <c r="P144" s="2">
        <v>47.899159660000002</v>
      </c>
      <c r="Q144" s="2">
        <v>5.649</v>
      </c>
      <c r="R144" s="7">
        <v>71.215596330275233</v>
      </c>
      <c r="T144" s="8"/>
      <c r="U144" s="8"/>
      <c r="V144" s="8"/>
      <c r="W144" s="8"/>
      <c r="X144" s="8">
        <v>1.23030303</v>
      </c>
      <c r="Y144" s="17">
        <v>0.58930481300000004</v>
      </c>
      <c r="Z144" s="8">
        <v>0.64099821800000001</v>
      </c>
      <c r="AA144" s="8">
        <v>47.899159660000002</v>
      </c>
    </row>
    <row r="145" spans="1:27" ht="15" x14ac:dyDescent="0.2">
      <c r="A145" s="6">
        <v>44152</v>
      </c>
      <c r="B145" s="2">
        <v>4</v>
      </c>
      <c r="C145" s="2" t="s">
        <v>27</v>
      </c>
      <c r="D145" s="2"/>
      <c r="E145" s="2"/>
      <c r="F145" s="2">
        <v>8.31</v>
      </c>
      <c r="G145" s="2">
        <v>539</v>
      </c>
      <c r="H145" s="7">
        <v>0.38734567901234568</v>
      </c>
      <c r="I145" s="7">
        <v>6.6917376396416317E-2</v>
      </c>
      <c r="J145" s="7">
        <v>1.8200000000000001E-2</v>
      </c>
      <c r="K145" s="7">
        <v>-1.7500000000000002E-2</v>
      </c>
      <c r="L145" s="2">
        <v>49</v>
      </c>
      <c r="M145" s="2">
        <v>0.54858870999999998</v>
      </c>
      <c r="N145" s="2">
        <v>0.25020161299999999</v>
      </c>
      <c r="O145" s="2">
        <v>0.29838709699999999</v>
      </c>
      <c r="P145" s="2">
        <v>45.608232270000002</v>
      </c>
      <c r="Q145" s="2">
        <v>4.5960000000000001</v>
      </c>
      <c r="R145" s="7">
        <v>73.243647234678619</v>
      </c>
      <c r="T145" s="8"/>
      <c r="U145" s="8"/>
      <c r="V145" s="8"/>
      <c r="W145" s="8"/>
      <c r="X145" s="8">
        <v>0.54858870999999998</v>
      </c>
      <c r="Y145" s="8">
        <v>0.25020161299999999</v>
      </c>
      <c r="Z145" s="8">
        <v>0.29838709699999999</v>
      </c>
      <c r="AA145" s="8">
        <v>45.608232270000002</v>
      </c>
    </row>
    <row r="146" spans="1:27" ht="15" x14ac:dyDescent="0.2">
      <c r="A146" s="6">
        <v>44167</v>
      </c>
      <c r="B146" s="2">
        <v>4</v>
      </c>
      <c r="C146" s="2" t="s">
        <v>27</v>
      </c>
      <c r="D146" s="2"/>
      <c r="E146" s="2"/>
      <c r="F146" s="2">
        <v>8.48</v>
      </c>
      <c r="G146" s="2">
        <v>535</v>
      </c>
      <c r="H146" s="7">
        <v>4.3155162738496067</v>
      </c>
      <c r="I146" s="7">
        <v>9.7887401836080079E-2</v>
      </c>
      <c r="J146" s="7">
        <v>4.13</v>
      </c>
      <c r="K146" s="7">
        <v>-2.5700000000000001E-2</v>
      </c>
      <c r="L146" s="2">
        <v>80.7</v>
      </c>
      <c r="M146" s="2">
        <v>1.878275862</v>
      </c>
      <c r="N146" s="2">
        <v>0.49172413799999998</v>
      </c>
      <c r="O146" s="2">
        <v>1.386551724</v>
      </c>
      <c r="P146" s="2">
        <v>26.17954838</v>
      </c>
      <c r="Q146" s="2">
        <v>3.004</v>
      </c>
      <c r="R146" s="7">
        <v>82.431052093973449</v>
      </c>
      <c r="T146" s="8"/>
      <c r="U146" s="8"/>
      <c r="V146" s="8"/>
      <c r="W146" s="8"/>
      <c r="X146" s="8">
        <v>1.878275862</v>
      </c>
      <c r="Y146" s="8">
        <v>0.49172413799999998</v>
      </c>
      <c r="Z146" s="8">
        <v>1.386551724</v>
      </c>
      <c r="AA146" s="8">
        <v>26.17954838</v>
      </c>
    </row>
    <row r="147" spans="1:27" ht="15" x14ac:dyDescent="0.2">
      <c r="A147" s="6">
        <v>44179</v>
      </c>
      <c r="B147" s="2">
        <v>4</v>
      </c>
      <c r="C147" s="2" t="s">
        <v>27</v>
      </c>
      <c r="D147" s="2"/>
      <c r="E147" s="2"/>
      <c r="F147" s="2">
        <v>8.6300000000000008</v>
      </c>
      <c r="G147" s="2">
        <v>597</v>
      </c>
      <c r="H147" s="7">
        <v>2.5899270482603813</v>
      </c>
      <c r="I147" s="7">
        <v>3.8712531799579696E-2</v>
      </c>
      <c r="J147" s="7">
        <v>2.5299999999999998</v>
      </c>
      <c r="K147" s="7">
        <v>-2.75E-2</v>
      </c>
      <c r="L147" s="2">
        <v>28.5</v>
      </c>
      <c r="M147" s="2">
        <v>1.081164384</v>
      </c>
      <c r="N147" s="2">
        <v>0.42534246599999997</v>
      </c>
      <c r="O147" s="2">
        <v>0.655821918</v>
      </c>
      <c r="P147" s="2">
        <v>39.34114666</v>
      </c>
      <c r="Q147" s="2">
        <v>2.57</v>
      </c>
      <c r="R147" s="7">
        <v>73.643410852713188</v>
      </c>
      <c r="T147" s="8"/>
      <c r="U147" s="8"/>
      <c r="V147" s="8"/>
      <c r="W147" s="8"/>
      <c r="X147" s="8">
        <v>1.081164384</v>
      </c>
      <c r="Y147" s="8">
        <v>0.42534246599999997</v>
      </c>
      <c r="Z147" s="8">
        <v>0.655821918</v>
      </c>
      <c r="AA147" s="8">
        <v>39.34114666</v>
      </c>
    </row>
    <row r="148" spans="1:27" ht="15" x14ac:dyDescent="0.2">
      <c r="A148" s="16">
        <v>44208</v>
      </c>
      <c r="B148" s="2">
        <v>4</v>
      </c>
      <c r="C148" s="2" t="s">
        <v>27</v>
      </c>
      <c r="D148" s="2"/>
      <c r="E148" s="2"/>
      <c r="F148" s="2">
        <v>7.45</v>
      </c>
      <c r="G148" s="2">
        <v>613</v>
      </c>
      <c r="H148" s="7">
        <v>5.8907230000000004</v>
      </c>
      <c r="I148" s="36">
        <v>3.7246000000000001E-2</v>
      </c>
      <c r="J148" s="31">
        <v>5.78</v>
      </c>
      <c r="K148" s="21">
        <v>-2.5420000000000002E-2</v>
      </c>
      <c r="L148" s="21">
        <v>29.8</v>
      </c>
      <c r="M148" s="2">
        <v>1.744516129</v>
      </c>
      <c r="N148" s="2">
        <v>0.4361290323</v>
      </c>
      <c r="O148" s="2">
        <v>1.308387097</v>
      </c>
      <c r="P148" s="2">
        <v>25</v>
      </c>
      <c r="Q148" s="36">
        <v>1.7269000000000001</v>
      </c>
      <c r="R148" s="7" t="e">
        <v>#DIV/0!</v>
      </c>
      <c r="T148" s="8"/>
      <c r="U148" s="8"/>
      <c r="V148" s="8"/>
      <c r="W148" s="8"/>
      <c r="X148" s="8">
        <v>1.744516129</v>
      </c>
      <c r="Y148" s="8">
        <v>0.4361290323</v>
      </c>
      <c r="Z148" s="8">
        <v>1.308387097</v>
      </c>
      <c r="AA148" s="8">
        <v>25</v>
      </c>
    </row>
    <row r="149" spans="1:27" ht="15" x14ac:dyDescent="0.2">
      <c r="A149" s="16">
        <v>44223</v>
      </c>
      <c r="B149" s="2">
        <v>4</v>
      </c>
      <c r="C149" s="2" t="s">
        <v>27</v>
      </c>
      <c r="D149" s="2"/>
      <c r="E149" s="2"/>
      <c r="F149" s="2">
        <v>8.4600000000000009</v>
      </c>
      <c r="G149" s="2">
        <v>542</v>
      </c>
      <c r="H149" s="7">
        <v>4.0324499999999999</v>
      </c>
      <c r="I149" s="36">
        <v>2.5641000000000001E-2</v>
      </c>
      <c r="J149" s="31">
        <v>4.04</v>
      </c>
      <c r="K149" s="21">
        <v>-3.0519999999999999E-2</v>
      </c>
      <c r="L149" s="21">
        <v>15.4</v>
      </c>
      <c r="M149" s="2">
        <v>1.2914498139999999</v>
      </c>
      <c r="N149" s="2">
        <v>0.54126394050000004</v>
      </c>
      <c r="O149" s="2">
        <v>0.7501858736</v>
      </c>
      <c r="P149" s="2">
        <v>41.911341389999997</v>
      </c>
      <c r="Q149" s="36">
        <v>1.734</v>
      </c>
      <c r="R149" s="7" t="e">
        <v>#DIV/0!</v>
      </c>
      <c r="T149" s="8"/>
      <c r="U149" s="8"/>
      <c r="V149" s="8"/>
      <c r="W149" s="8"/>
      <c r="X149" s="8">
        <v>1.2914498139999999</v>
      </c>
      <c r="Y149" s="8">
        <v>0.54126394050000004</v>
      </c>
      <c r="Z149" s="8">
        <v>0.7501858736</v>
      </c>
      <c r="AA149" s="8">
        <v>41.911341389999997</v>
      </c>
    </row>
    <row r="150" spans="1:27" ht="15" x14ac:dyDescent="0.2">
      <c r="A150" s="16">
        <v>44251</v>
      </c>
      <c r="B150" s="2">
        <v>4</v>
      </c>
      <c r="C150" s="2" t="s">
        <v>27</v>
      </c>
      <c r="F150" s="5"/>
      <c r="G150" s="5"/>
      <c r="H150" s="7">
        <v>6.098738</v>
      </c>
      <c r="I150" s="36">
        <v>0.33896999999999999</v>
      </c>
      <c r="J150" s="31">
        <v>5.6</v>
      </c>
      <c r="K150" s="21">
        <v>6.9181999999999994E-2</v>
      </c>
      <c r="L150" s="21">
        <v>213</v>
      </c>
      <c r="M150" s="2">
        <v>86.232558139999995</v>
      </c>
      <c r="N150" s="2">
        <v>14.67209302</v>
      </c>
      <c r="O150" s="2">
        <v>71.560465120000003</v>
      </c>
      <c r="P150" s="2">
        <v>17.014563110000001</v>
      </c>
      <c r="Q150" s="36">
        <v>3.4925000000000002</v>
      </c>
      <c r="R150" s="7" t="e">
        <v>#DIV/0!</v>
      </c>
      <c r="T150" s="8"/>
      <c r="U150" s="8"/>
      <c r="V150" s="8"/>
      <c r="W150" s="8"/>
      <c r="X150" s="8">
        <v>86.232558139999995</v>
      </c>
      <c r="Y150" s="8">
        <v>14.67209302</v>
      </c>
      <c r="Z150" s="8">
        <v>71.560465120000003</v>
      </c>
      <c r="AA150" s="8">
        <v>17.014563110000001</v>
      </c>
    </row>
    <row r="151" spans="1:27" ht="15" x14ac:dyDescent="0.2">
      <c r="A151" s="16">
        <v>44265</v>
      </c>
      <c r="B151" s="2">
        <v>4</v>
      </c>
      <c r="C151" s="2" t="s">
        <v>27</v>
      </c>
      <c r="F151" s="5"/>
      <c r="G151" s="5"/>
      <c r="H151" s="7">
        <v>6.348357</v>
      </c>
      <c r="I151" s="36">
        <v>3.0946000000000001E-2</v>
      </c>
      <c r="J151" s="31">
        <v>6.13</v>
      </c>
      <c r="K151" s="21">
        <v>-4.9320000000000003E-2</v>
      </c>
      <c r="L151" s="21">
        <v>20.100000000000001</v>
      </c>
      <c r="M151" s="2">
        <v>2.9852842810000002</v>
      </c>
      <c r="N151" s="2">
        <v>0.8454849498</v>
      </c>
      <c r="O151" s="2">
        <v>2.1397993309999999</v>
      </c>
      <c r="P151" s="2">
        <v>28.321756669999999</v>
      </c>
      <c r="Q151" s="36">
        <v>1.8606</v>
      </c>
      <c r="R151" s="7" t="e">
        <v>#DIV/0!</v>
      </c>
      <c r="T151" s="8"/>
      <c r="U151" s="8"/>
      <c r="V151" s="8"/>
      <c r="W151" s="8"/>
      <c r="X151" s="8">
        <v>2.9852842810000002</v>
      </c>
      <c r="Y151" s="8">
        <v>0.8454849498</v>
      </c>
      <c r="Z151" s="8">
        <v>2.1397993309999999</v>
      </c>
      <c r="AA151" s="8">
        <v>28.321756669999999</v>
      </c>
    </row>
    <row r="152" spans="1:27" ht="15" x14ac:dyDescent="0.2">
      <c r="A152" s="16">
        <v>44279</v>
      </c>
      <c r="B152" s="2">
        <v>4</v>
      </c>
      <c r="C152" s="2" t="s">
        <v>27</v>
      </c>
      <c r="F152" s="5"/>
      <c r="G152" s="5"/>
      <c r="H152" s="7">
        <v>7.471641</v>
      </c>
      <c r="I152" s="36">
        <v>2.6525E-2</v>
      </c>
      <c r="J152" s="31">
        <v>6.86</v>
      </c>
      <c r="K152" s="21">
        <v>-1.8620000000000001E-2</v>
      </c>
      <c r="L152" s="21">
        <v>14.2</v>
      </c>
      <c r="M152" s="2">
        <v>3.699115044</v>
      </c>
      <c r="N152" s="2">
        <v>1.004424779</v>
      </c>
      <c r="O152" s="2">
        <v>2.6946902650000002</v>
      </c>
      <c r="P152" s="2">
        <v>27.153110049999999</v>
      </c>
      <c r="Q152" s="36">
        <v>1.8152999999999999</v>
      </c>
      <c r="R152" s="7" t="e">
        <v>#DIV/0!</v>
      </c>
      <c r="T152" s="8"/>
      <c r="U152" s="8"/>
      <c r="V152" s="8"/>
      <c r="W152" s="8"/>
      <c r="X152" s="8">
        <v>3.699115044</v>
      </c>
      <c r="Y152" s="8">
        <v>1.004424779</v>
      </c>
      <c r="Z152" s="8">
        <v>2.6946902650000002</v>
      </c>
      <c r="AA152" s="8">
        <v>27.153110049999999</v>
      </c>
    </row>
    <row r="153" spans="1:27" ht="15" x14ac:dyDescent="0.2">
      <c r="A153" s="16">
        <v>44293</v>
      </c>
      <c r="B153" s="2">
        <v>4</v>
      </c>
      <c r="F153" s="5"/>
      <c r="G153" s="5"/>
      <c r="H153" s="7">
        <v>5.4608239999999997</v>
      </c>
      <c r="I153" s="36">
        <v>2.2988999999999999E-2</v>
      </c>
      <c r="J153" s="31">
        <v>5.32</v>
      </c>
      <c r="K153" s="21">
        <v>-5.1999999999999998E-3</v>
      </c>
      <c r="L153" s="21">
        <v>3.78</v>
      </c>
      <c r="Q153" s="36">
        <v>2.5024000000000002</v>
      </c>
      <c r="R153" s="7" t="e">
        <v>#DIV/0!</v>
      </c>
      <c r="T153" s="5">
        <v>1480</v>
      </c>
      <c r="U153" s="5">
        <v>122.56</v>
      </c>
      <c r="V153" s="5">
        <v>125.958</v>
      </c>
      <c r="W153" s="5">
        <v>124.32</v>
      </c>
      <c r="X153" s="5">
        <f t="shared" ref="X153" si="19">(V153-U153)/T153*1000</f>
        <v>2.2959459459459435</v>
      </c>
      <c r="Y153" s="5">
        <f t="shared" ref="Y153:Y166" si="20">X153-Z153</f>
        <v>1.1067567567567604</v>
      </c>
      <c r="Z153" s="5">
        <f t="shared" ref="Z153" si="21">(W153-U153)/T153*1000</f>
        <v>1.189189189189183</v>
      </c>
      <c r="AA153" s="5">
        <f t="shared" ref="AA153" si="22">Y153/X153*100</f>
        <v>48.204826368452238</v>
      </c>
    </row>
    <row r="154" spans="1:27" ht="15" x14ac:dyDescent="0.2">
      <c r="A154" s="25">
        <v>44307</v>
      </c>
      <c r="B154" s="2">
        <v>4</v>
      </c>
      <c r="F154" s="31">
        <v>8.43</v>
      </c>
      <c r="G154" s="31">
        <v>544</v>
      </c>
      <c r="H154" s="36">
        <v>4.8020282190000003</v>
      </c>
      <c r="I154" s="36">
        <v>2.6304000000000001E-2</v>
      </c>
      <c r="J154" s="31">
        <v>4.54</v>
      </c>
      <c r="K154" s="21">
        <v>-5.7799999999999997E-2</v>
      </c>
      <c r="L154" s="21">
        <v>8.65</v>
      </c>
      <c r="Q154" s="31">
        <v>2.322046440745646</v>
      </c>
      <c r="T154" s="5">
        <v>1260</v>
      </c>
      <c r="U154" s="5">
        <v>122.154</v>
      </c>
      <c r="V154" s="5">
        <v>125.575</v>
      </c>
      <c r="W154" s="5">
        <v>124.081</v>
      </c>
      <c r="X154" s="5">
        <f t="shared" ref="X154:X166" si="23">(V154-U154)/T154*1000</f>
        <v>2.7150793650793705</v>
      </c>
      <c r="Y154" s="5">
        <f t="shared" si="20"/>
        <v>1.1857142857142857</v>
      </c>
      <c r="Z154" s="5">
        <f t="shared" ref="Z154:Z166" si="24">(W154-U154)/T154*1000</f>
        <v>1.5293650793650848</v>
      </c>
      <c r="AA154" s="5">
        <f t="shared" ref="AA154:AA166" si="25">Y154/X154*100</f>
        <v>43.671441099093741</v>
      </c>
    </row>
    <row r="155" spans="1:27" ht="12.75" x14ac:dyDescent="0.2">
      <c r="A155" s="27">
        <v>44321</v>
      </c>
      <c r="B155" s="2">
        <v>4</v>
      </c>
      <c r="F155" s="31">
        <v>8.52</v>
      </c>
      <c r="G155" s="9">
        <v>499</v>
      </c>
      <c r="H155" s="36">
        <v>10.43106996</v>
      </c>
      <c r="I155" s="36">
        <v>0.17097699999999999</v>
      </c>
      <c r="J155" s="31">
        <v>9.3800000000000008</v>
      </c>
      <c r="K155" s="21">
        <v>3.0800000000000001E-2</v>
      </c>
      <c r="L155" s="21">
        <v>80.8</v>
      </c>
      <c r="Q155" s="31">
        <v>3.6369789889606752</v>
      </c>
      <c r="T155" s="5">
        <v>535</v>
      </c>
      <c r="U155" s="5">
        <v>123.054</v>
      </c>
      <c r="V155" s="5">
        <v>142.679</v>
      </c>
      <c r="W155" s="5">
        <v>138.96799999999999</v>
      </c>
      <c r="X155" s="5">
        <f t="shared" si="23"/>
        <v>36.68224299065421</v>
      </c>
      <c r="Y155" s="5">
        <f t="shared" si="20"/>
        <v>6.9364485981308697</v>
      </c>
      <c r="Z155" s="5">
        <f t="shared" si="24"/>
        <v>29.74579439252334</v>
      </c>
      <c r="AA155" s="5">
        <f t="shared" si="25"/>
        <v>18.909554140127462</v>
      </c>
    </row>
    <row r="156" spans="1:27" ht="12.75" x14ac:dyDescent="0.2">
      <c r="A156" s="27">
        <v>44334</v>
      </c>
      <c r="B156" s="2">
        <v>4</v>
      </c>
      <c r="F156" s="31">
        <v>8.7200000000000006</v>
      </c>
      <c r="G156" s="9">
        <v>522</v>
      </c>
      <c r="H156" s="36">
        <v>5.9337154610000002</v>
      </c>
      <c r="I156" s="36">
        <v>1.6650000000000002E-2</v>
      </c>
      <c r="J156" s="23" t="e">
        <v>#N/A</v>
      </c>
      <c r="K156" s="24" t="e">
        <v>#N/A</v>
      </c>
      <c r="L156" s="24" t="e">
        <v>#N/A</v>
      </c>
      <c r="Q156" s="31">
        <v>2.3363637364209699</v>
      </c>
      <c r="T156" s="5">
        <v>2785</v>
      </c>
      <c r="U156" s="5">
        <v>124.14400000000001</v>
      </c>
      <c r="V156" s="5">
        <v>131.24</v>
      </c>
      <c r="W156" s="5">
        <v>129.04400000000001</v>
      </c>
      <c r="X156" s="5">
        <f t="shared" si="23"/>
        <v>2.5479353680430892</v>
      </c>
      <c r="Y156" s="5">
        <f t="shared" si="20"/>
        <v>0.78850987432674957</v>
      </c>
      <c r="Z156" s="5">
        <f t="shared" si="24"/>
        <v>1.7594254937163396</v>
      </c>
      <c r="AA156" s="5">
        <f t="shared" si="25"/>
        <v>30.947012401352826</v>
      </c>
    </row>
    <row r="157" spans="1:27" ht="12.75" x14ac:dyDescent="0.2">
      <c r="A157" s="27">
        <v>44348</v>
      </c>
      <c r="B157" s="2">
        <v>4</v>
      </c>
      <c r="F157" s="31">
        <v>8.75</v>
      </c>
      <c r="G157" s="9">
        <v>545</v>
      </c>
      <c r="H157" s="36">
        <v>4.0671663730000001</v>
      </c>
      <c r="I157" s="36">
        <v>1.8525E-2</v>
      </c>
      <c r="J157" s="31">
        <v>3.5</v>
      </c>
      <c r="K157" s="21">
        <v>1.29E-2</v>
      </c>
      <c r="L157" s="21">
        <v>7.5</v>
      </c>
      <c r="Q157" s="31">
        <v>2.2733503141894915</v>
      </c>
      <c r="T157" s="5">
        <v>1395</v>
      </c>
      <c r="U157" s="5">
        <v>122.40300000000001</v>
      </c>
      <c r="V157" s="5">
        <v>124.363</v>
      </c>
      <c r="W157" s="5">
        <v>123.23699999999999</v>
      </c>
      <c r="X157" s="5">
        <f t="shared" si="23"/>
        <v>1.4050179211469491</v>
      </c>
      <c r="Y157" s="5">
        <f t="shared" si="20"/>
        <v>0.80716845878136567</v>
      </c>
      <c r="Z157" s="5">
        <f t="shared" si="24"/>
        <v>0.59784946236558345</v>
      </c>
      <c r="AA157" s="5">
        <f t="shared" si="25"/>
        <v>57.448979591837166</v>
      </c>
    </row>
    <row r="158" spans="1:27" ht="12.75" x14ac:dyDescent="0.2">
      <c r="A158" s="27">
        <v>44362</v>
      </c>
      <c r="B158" s="2">
        <v>4</v>
      </c>
      <c r="F158" s="31">
        <v>8.6300000000000008</v>
      </c>
      <c r="G158" s="9">
        <v>592</v>
      </c>
      <c r="H158" s="36">
        <v>10.78380364</v>
      </c>
      <c r="I158" s="36">
        <v>4.9508999999999997E-2</v>
      </c>
      <c r="J158" s="31">
        <v>9.35</v>
      </c>
      <c r="K158" s="21">
        <v>-2.8400000000000002E-2</v>
      </c>
      <c r="L158" s="21">
        <v>39.299999999999997</v>
      </c>
      <c r="Q158" s="31">
        <v>2.0012855686731577</v>
      </c>
      <c r="T158" s="5">
        <v>1300</v>
      </c>
      <c r="U158" s="5">
        <v>121.678</v>
      </c>
      <c r="V158" s="5">
        <v>127.876</v>
      </c>
      <c r="W158" s="5">
        <v>126.233</v>
      </c>
      <c r="X158" s="5">
        <f t="shared" si="23"/>
        <v>4.7676923076923128</v>
      </c>
      <c r="Y158" s="5">
        <f t="shared" si="20"/>
        <v>1.2638461538461536</v>
      </c>
      <c r="Z158" s="5">
        <f t="shared" si="24"/>
        <v>3.5038461538461592</v>
      </c>
      <c r="AA158" s="5">
        <f t="shared" si="25"/>
        <v>26.508551145530785</v>
      </c>
    </row>
    <row r="159" spans="1:27" ht="12.75" x14ac:dyDescent="0.2">
      <c r="A159" s="27">
        <v>44376</v>
      </c>
      <c r="B159" s="2">
        <v>4</v>
      </c>
      <c r="F159" s="31">
        <v>8.7100000000000009</v>
      </c>
      <c r="G159" s="31">
        <v>548</v>
      </c>
      <c r="H159" s="31">
        <v>7.4530943709999997</v>
      </c>
      <c r="I159" s="31">
        <v>5.82248E-2</v>
      </c>
      <c r="J159" s="31">
        <v>7.1</v>
      </c>
      <c r="K159" s="21">
        <v>-4.41E-2</v>
      </c>
      <c r="L159" s="21">
        <v>47.8</v>
      </c>
      <c r="Q159" s="31">
        <v>2.1967400248383218</v>
      </c>
      <c r="T159" s="5">
        <v>1375</v>
      </c>
      <c r="U159" s="5">
        <v>123.696</v>
      </c>
      <c r="V159" s="5">
        <v>130.9</v>
      </c>
      <c r="W159" s="5">
        <v>128.73500000000001</v>
      </c>
      <c r="X159" s="5">
        <f t="shared" si="23"/>
        <v>5.2392727272727333</v>
      </c>
      <c r="Y159" s="5">
        <f t="shared" si="20"/>
        <v>1.5745454545454489</v>
      </c>
      <c r="Z159" s="5">
        <f t="shared" si="24"/>
        <v>3.6647272727272844</v>
      </c>
      <c r="AA159" s="5">
        <f t="shared" si="25"/>
        <v>30.052748473070373</v>
      </c>
    </row>
    <row r="160" spans="1:27" ht="12.75" x14ac:dyDescent="0.2">
      <c r="A160" s="27">
        <v>44390</v>
      </c>
      <c r="B160" s="2">
        <v>4</v>
      </c>
      <c r="F160" s="2">
        <v>8.73</v>
      </c>
      <c r="G160" s="2">
        <v>485</v>
      </c>
      <c r="H160" s="31">
        <v>3.3085970320000002</v>
      </c>
      <c r="I160" s="31">
        <v>6.1727044000000002E-2</v>
      </c>
      <c r="J160" s="31">
        <v>3.09</v>
      </c>
      <c r="K160" s="31">
        <v>5.6099999999999997E-2</v>
      </c>
      <c r="L160" s="31">
        <v>51.2</v>
      </c>
      <c r="Q160" s="23">
        <v>2.7840855769999999</v>
      </c>
      <c r="T160" s="5">
        <v>1385</v>
      </c>
      <c r="U160" s="5">
        <v>123.306</v>
      </c>
      <c r="V160" s="5">
        <v>127.666</v>
      </c>
      <c r="W160" s="5">
        <v>125.89</v>
      </c>
      <c r="X160" s="5">
        <f t="shared" si="23"/>
        <v>3.1480144404332129</v>
      </c>
      <c r="Y160" s="5">
        <f t="shared" si="20"/>
        <v>1.282310469314077</v>
      </c>
      <c r="Z160" s="5">
        <f t="shared" si="24"/>
        <v>1.8657039711191359</v>
      </c>
      <c r="AA160" s="5">
        <f t="shared" si="25"/>
        <v>40.733944954128361</v>
      </c>
    </row>
    <row r="161" spans="1:27" ht="12.75" x14ac:dyDescent="0.2">
      <c r="A161" s="27">
        <v>44404</v>
      </c>
      <c r="B161" s="2">
        <v>4</v>
      </c>
      <c r="F161" s="2">
        <v>8.8699999999999992</v>
      </c>
      <c r="G161" s="2">
        <v>475</v>
      </c>
      <c r="H161" s="31">
        <v>3.6726407170000002</v>
      </c>
      <c r="I161" s="31">
        <v>4.6623617999999999E-2</v>
      </c>
      <c r="J161" s="31">
        <v>3.56</v>
      </c>
      <c r="K161" s="31">
        <v>4.3299999999999998E-2</v>
      </c>
      <c r="L161" s="31">
        <v>36.5</v>
      </c>
      <c r="Q161" s="23">
        <v>2.352207854</v>
      </c>
      <c r="T161" s="5">
        <v>1475</v>
      </c>
      <c r="U161" s="5">
        <v>114.254</v>
      </c>
      <c r="V161" s="5">
        <v>117.77</v>
      </c>
      <c r="W161" s="5">
        <v>116.258</v>
      </c>
      <c r="X161" s="5">
        <f t="shared" si="23"/>
        <v>2.383728813559316</v>
      </c>
      <c r="Y161" s="5">
        <f t="shared" si="20"/>
        <v>1.0250847457627121</v>
      </c>
      <c r="Z161" s="5">
        <f t="shared" si="24"/>
        <v>1.3586440677966038</v>
      </c>
      <c r="AA161" s="5">
        <f t="shared" si="25"/>
        <v>43.003412969283396</v>
      </c>
    </row>
    <row r="162" spans="1:27" ht="12.75" x14ac:dyDescent="0.2">
      <c r="A162" s="27">
        <v>44418</v>
      </c>
      <c r="B162" s="2">
        <v>4</v>
      </c>
      <c r="F162" s="2">
        <v>8.9499999999999993</v>
      </c>
      <c r="G162" s="2">
        <v>453</v>
      </c>
      <c r="H162" s="31">
        <v>0.63707644900000004</v>
      </c>
      <c r="I162" s="31">
        <v>5.4722556999999998E-2</v>
      </c>
      <c r="J162" s="31">
        <v>0.28199999999999997</v>
      </c>
      <c r="K162" s="31">
        <v>3.95E-2</v>
      </c>
      <c r="L162" s="31">
        <v>37.9</v>
      </c>
      <c r="Q162" s="23">
        <v>2.9504104199999999</v>
      </c>
      <c r="T162" s="5">
        <v>1415</v>
      </c>
      <c r="U162" s="5">
        <v>122.45099999999999</v>
      </c>
      <c r="V162" s="5">
        <v>128.303</v>
      </c>
      <c r="W162" s="5">
        <v>126.252</v>
      </c>
      <c r="X162" s="5">
        <f t="shared" si="23"/>
        <v>4.1356890459363989</v>
      </c>
      <c r="Y162" s="5">
        <f t="shared" si="20"/>
        <v>1.449469964664313</v>
      </c>
      <c r="Z162" s="5">
        <f t="shared" si="24"/>
        <v>2.6862190812720859</v>
      </c>
      <c r="AA162" s="5">
        <f t="shared" si="25"/>
        <v>35.047846889952176</v>
      </c>
    </row>
    <row r="163" spans="1:27" ht="12.75" x14ac:dyDescent="0.2">
      <c r="A163" s="30">
        <v>44500</v>
      </c>
      <c r="B163" s="31">
        <v>4</v>
      </c>
      <c r="H163" s="31">
        <v>0.66928031399999999</v>
      </c>
      <c r="I163" s="31">
        <v>8.7884426000000002E-2</v>
      </c>
      <c r="J163" s="31">
        <v>0.24399999999999999</v>
      </c>
      <c r="K163" s="31">
        <v>3.884E-2</v>
      </c>
      <c r="L163" s="31">
        <v>65.599999999999994</v>
      </c>
      <c r="Q163" s="23">
        <v>4.4799869389999998</v>
      </c>
      <c r="T163" s="5">
        <v>1000</v>
      </c>
      <c r="U163" s="5">
        <v>119.672</v>
      </c>
      <c r="V163" s="5">
        <v>125.03100000000001</v>
      </c>
      <c r="W163" s="5">
        <v>123.071</v>
      </c>
      <c r="X163" s="5">
        <f t="shared" si="23"/>
        <v>5.3590000000000089</v>
      </c>
      <c r="Y163" s="5">
        <f t="shared" si="20"/>
        <v>1.960000000000008</v>
      </c>
      <c r="Z163" s="5">
        <f t="shared" si="24"/>
        <v>3.3990000000000009</v>
      </c>
      <c r="AA163" s="5">
        <f t="shared" si="25"/>
        <v>36.573987684269547</v>
      </c>
    </row>
    <row r="164" spans="1:27" ht="12.75" x14ac:dyDescent="0.2">
      <c r="A164" s="30">
        <v>44514</v>
      </c>
      <c r="B164" s="31">
        <v>4</v>
      </c>
      <c r="F164" s="2">
        <v>8.6199999999999992</v>
      </c>
      <c r="G164" s="2">
        <v>125</v>
      </c>
      <c r="H164" s="31">
        <v>0.76869224300000005</v>
      </c>
      <c r="I164" s="31">
        <v>3.425632E-2</v>
      </c>
      <c r="J164" s="31">
        <v>0.45700000000000002</v>
      </c>
      <c r="K164" s="31">
        <v>-2.5000000000000001E-2</v>
      </c>
      <c r="L164" s="31">
        <v>22.3</v>
      </c>
      <c r="Q164" s="23">
        <v>4.0893931219999997</v>
      </c>
      <c r="T164" s="5">
        <v>990</v>
      </c>
      <c r="U164" s="5">
        <v>114.911</v>
      </c>
      <c r="V164" s="5">
        <v>119.59699999999999</v>
      </c>
      <c r="W164" s="5">
        <v>115.705</v>
      </c>
      <c r="X164" s="5">
        <f t="shared" si="23"/>
        <v>4.7333333333333263</v>
      </c>
      <c r="Y164" s="5">
        <f t="shared" si="20"/>
        <v>3.9313131313131273</v>
      </c>
      <c r="Z164" s="5">
        <f t="shared" si="24"/>
        <v>0.80202020202019897</v>
      </c>
      <c r="AA164" s="5">
        <f t="shared" si="25"/>
        <v>83.055911224925353</v>
      </c>
    </row>
    <row r="165" spans="1:27" ht="12.75" x14ac:dyDescent="0.2">
      <c r="A165" s="30">
        <v>44528</v>
      </c>
      <c r="B165" s="31">
        <v>4</v>
      </c>
      <c r="F165" s="2">
        <v>8.0500000000000007</v>
      </c>
      <c r="G165" s="2">
        <v>554</v>
      </c>
      <c r="H165" s="31">
        <v>1.2055446649999999</v>
      </c>
      <c r="I165" s="31">
        <v>1.9371784999999999E-2</v>
      </c>
      <c r="J165" s="31">
        <v>0.93600000000000005</v>
      </c>
      <c r="K165" s="31">
        <v>-2.58E-2</v>
      </c>
      <c r="L165" s="31">
        <v>11.1</v>
      </c>
      <c r="Q165" s="23">
        <v>3.5782219390000001</v>
      </c>
      <c r="T165" s="5">
        <v>1425</v>
      </c>
      <c r="U165" s="5">
        <v>120.744</v>
      </c>
      <c r="V165" s="5">
        <v>121.858</v>
      </c>
      <c r="W165" s="5">
        <v>120.863</v>
      </c>
      <c r="X165" s="5">
        <f t="shared" si="23"/>
        <v>0.78175438596491542</v>
      </c>
      <c r="Y165" s="5">
        <f t="shared" si="20"/>
        <v>0.698245614035091</v>
      </c>
      <c r="Z165" s="5">
        <f t="shared" si="24"/>
        <v>8.3508771929824394E-2</v>
      </c>
      <c r="AA165" s="5">
        <f t="shared" si="25"/>
        <v>89.317773788150873</v>
      </c>
    </row>
    <row r="166" spans="1:27" ht="12.75" x14ac:dyDescent="0.2">
      <c r="A166" s="30">
        <v>44543</v>
      </c>
      <c r="B166" s="31">
        <v>4</v>
      </c>
      <c r="F166" s="2">
        <v>8.15</v>
      </c>
      <c r="H166" s="23" t="e">
        <v>#N/A</v>
      </c>
      <c r="I166" s="23" t="e">
        <v>#N/A</v>
      </c>
      <c r="J166" s="31">
        <v>6.2799999999999995E-2</v>
      </c>
      <c r="K166" s="31">
        <v>-3.95E-2</v>
      </c>
      <c r="L166" s="31">
        <v>0.20200000000000001</v>
      </c>
      <c r="Q166" s="23">
        <v>3.336809439</v>
      </c>
      <c r="T166" s="5">
        <v>1480</v>
      </c>
      <c r="U166" s="5">
        <v>120.711</v>
      </c>
      <c r="V166" s="5">
        <v>133.501</v>
      </c>
      <c r="W166" s="5">
        <v>130.55099999999999</v>
      </c>
      <c r="X166" s="5">
        <f t="shared" si="23"/>
        <v>8.6418918918918965</v>
      </c>
      <c r="Y166" s="5">
        <f t="shared" si="20"/>
        <v>1.9932432432432554</v>
      </c>
      <c r="Z166" s="5">
        <f t="shared" si="24"/>
        <v>6.6486486486486411</v>
      </c>
      <c r="AA166" s="5">
        <f t="shared" si="25"/>
        <v>23.064894448788245</v>
      </c>
    </row>
    <row r="167" spans="1:27" ht="15" x14ac:dyDescent="0.2">
      <c r="A167" s="6">
        <v>43807</v>
      </c>
      <c r="B167" s="2">
        <v>5</v>
      </c>
      <c r="C167" s="2" t="s">
        <v>27</v>
      </c>
      <c r="D167" s="2">
        <v>0.123</v>
      </c>
      <c r="E167" s="2">
        <v>1.42</v>
      </c>
      <c r="F167" s="2">
        <v>8.52</v>
      </c>
      <c r="G167" s="9">
        <v>414</v>
      </c>
      <c r="H167" s="7">
        <v>0.4373713815338181</v>
      </c>
      <c r="I167" s="2">
        <v>4.0741539E-2</v>
      </c>
      <c r="J167" s="2">
        <v>0.17899999999999999</v>
      </c>
      <c r="K167" s="2">
        <v>2.2000000000000006E-3</v>
      </c>
      <c r="L167" s="2">
        <v>35.799999999999997</v>
      </c>
      <c r="M167" s="2">
        <v>0.37452229300000001</v>
      </c>
      <c r="N167" s="2">
        <v>0.322292994</v>
      </c>
      <c r="O167" s="2">
        <v>5.2229299E-2</v>
      </c>
      <c r="P167" s="2">
        <v>86.054421770000005</v>
      </c>
      <c r="Q167" s="2">
        <v>4.3499999999999996</v>
      </c>
      <c r="R167" s="7">
        <v>87.8700112905601</v>
      </c>
      <c r="T167" s="8"/>
      <c r="U167" s="8"/>
      <c r="V167" s="8"/>
      <c r="W167" s="8"/>
      <c r="X167" s="8">
        <v>0.37452229300000001</v>
      </c>
      <c r="Y167" s="8">
        <v>0.322292994</v>
      </c>
      <c r="Z167" s="8">
        <v>5.2229299E-2</v>
      </c>
      <c r="AA167" s="8">
        <v>86.054421770000005</v>
      </c>
    </row>
    <row r="168" spans="1:27" ht="15" x14ac:dyDescent="0.2">
      <c r="A168" s="6">
        <v>43814</v>
      </c>
      <c r="B168" s="2">
        <v>5</v>
      </c>
      <c r="C168" s="2" t="s">
        <v>27</v>
      </c>
      <c r="D168" s="2">
        <v>5.7799999999999997E-2</v>
      </c>
      <c r="E168" s="2">
        <v>1.99</v>
      </c>
      <c r="F168" s="2">
        <v>8.56</v>
      </c>
      <c r="G168" s="9">
        <v>600</v>
      </c>
      <c r="H168" s="7">
        <v>0.9093154067773358</v>
      </c>
      <c r="I168" s="2">
        <v>4.0202630000000003E-2</v>
      </c>
      <c r="J168" s="2">
        <v>0.60099999999999998</v>
      </c>
      <c r="K168" s="2">
        <v>1.209E-2</v>
      </c>
      <c r="L168" s="2">
        <v>32.4</v>
      </c>
      <c r="M168" s="2">
        <v>0.77842465800000005</v>
      </c>
      <c r="N168" s="2">
        <v>0.51575342499999999</v>
      </c>
      <c r="O168" s="2">
        <v>0.262671233</v>
      </c>
      <c r="P168" s="2">
        <v>66.256049270000005</v>
      </c>
      <c r="Q168" s="2">
        <v>3.85</v>
      </c>
      <c r="R168" s="7">
        <v>80.591000671591658</v>
      </c>
      <c r="T168" s="8"/>
      <c r="U168" s="8"/>
      <c r="V168" s="8"/>
      <c r="W168" s="8"/>
      <c r="X168" s="8">
        <v>0.77842465800000005</v>
      </c>
      <c r="Y168" s="8">
        <v>0.51575342499999999</v>
      </c>
      <c r="Z168" s="8">
        <v>0.262671233</v>
      </c>
      <c r="AA168" s="8">
        <v>66.256049270000005</v>
      </c>
    </row>
    <row r="169" spans="1:27" ht="15" x14ac:dyDescent="0.2">
      <c r="A169" s="6">
        <v>43836</v>
      </c>
      <c r="B169" s="2">
        <v>5</v>
      </c>
      <c r="C169" s="2" t="s">
        <v>27</v>
      </c>
      <c r="D169" s="2">
        <v>0.222</v>
      </c>
      <c r="E169" s="2">
        <v>4.32</v>
      </c>
      <c r="F169" s="2">
        <v>8.4600000000000009</v>
      </c>
      <c r="G169" s="9">
        <v>513</v>
      </c>
      <c r="H169" s="7">
        <v>8.5852654685141996</v>
      </c>
      <c r="I169" s="2">
        <v>7.2537185000000004E-2</v>
      </c>
      <c r="J169" s="2">
        <v>8.85</v>
      </c>
      <c r="K169" s="2">
        <v>1.3899999999999999E-2</v>
      </c>
      <c r="L169" s="2">
        <v>53.4</v>
      </c>
      <c r="M169" s="2">
        <v>20.51197183</v>
      </c>
      <c r="N169" s="2">
        <v>2.1964788730000002</v>
      </c>
      <c r="O169" s="2">
        <v>18.31549296</v>
      </c>
      <c r="P169" s="2">
        <v>10.708277539999999</v>
      </c>
      <c r="R169" s="7">
        <v>73.617602051366887</v>
      </c>
      <c r="T169" s="8"/>
      <c r="U169" s="8"/>
      <c r="V169" s="8"/>
      <c r="W169" s="8"/>
      <c r="X169" s="8">
        <v>20.51197183</v>
      </c>
      <c r="Y169" s="8">
        <v>2.1964788730000002</v>
      </c>
      <c r="Z169" s="8">
        <v>18.31549296</v>
      </c>
      <c r="AA169" s="8">
        <v>10.708277539999999</v>
      </c>
    </row>
    <row r="170" spans="1:27" ht="15" x14ac:dyDescent="0.2">
      <c r="A170" s="6">
        <v>43843</v>
      </c>
      <c r="B170" s="2">
        <v>5</v>
      </c>
      <c r="C170" s="2" t="s">
        <v>27</v>
      </c>
      <c r="D170" s="2"/>
      <c r="E170" s="2"/>
      <c r="F170" s="2">
        <v>8.9</v>
      </c>
      <c r="G170" s="31">
        <v>391</v>
      </c>
      <c r="H170" s="7">
        <v>8.3657566195637258</v>
      </c>
      <c r="I170" s="2">
        <v>0.31720198300000002</v>
      </c>
      <c r="J170" s="2">
        <v>7.9</v>
      </c>
      <c r="K170" s="2">
        <v>2.3269999999999999E-2</v>
      </c>
      <c r="L170" s="2">
        <v>153</v>
      </c>
      <c r="M170" s="2">
        <v>57.213999999999999</v>
      </c>
      <c r="N170" s="2">
        <v>10.821999999999999</v>
      </c>
      <c r="O170" s="2">
        <v>46.392000000000003</v>
      </c>
      <c r="P170" s="2">
        <v>18.91495089</v>
      </c>
      <c r="Q170" s="2">
        <v>4.71</v>
      </c>
      <c r="R170" s="7">
        <v>48.234248207766662</v>
      </c>
      <c r="T170" s="8"/>
      <c r="U170" s="8"/>
      <c r="V170" s="8"/>
      <c r="W170" s="8"/>
      <c r="X170" s="8">
        <v>57.213999999999999</v>
      </c>
      <c r="Y170" s="8">
        <v>10.821999999999999</v>
      </c>
      <c r="Z170" s="8">
        <v>46.392000000000003</v>
      </c>
      <c r="AA170" s="8">
        <v>18.91495089</v>
      </c>
    </row>
    <row r="171" spans="1:27" ht="15" x14ac:dyDescent="0.2">
      <c r="A171" s="6">
        <v>43861</v>
      </c>
      <c r="B171" s="2">
        <v>5</v>
      </c>
      <c r="C171" s="2" t="s">
        <v>27</v>
      </c>
      <c r="D171" s="2"/>
      <c r="E171" s="2"/>
      <c r="F171" s="2">
        <v>7.75</v>
      </c>
      <c r="G171" s="9">
        <v>472</v>
      </c>
      <c r="H171" s="7">
        <v>7.913019618603375</v>
      </c>
      <c r="I171" s="2">
        <v>3.5568009999999997E-2</v>
      </c>
      <c r="J171" s="2">
        <v>8</v>
      </c>
      <c r="K171" s="2">
        <v>-3.9999999999999931E-4</v>
      </c>
      <c r="L171" s="2">
        <v>31.7</v>
      </c>
      <c r="M171" s="2">
        <v>3.583561644</v>
      </c>
      <c r="N171" s="2">
        <v>0.86643835599999997</v>
      </c>
      <c r="O171" s="2">
        <v>2.7171232879999998</v>
      </c>
      <c r="P171" s="2">
        <v>24.17813456</v>
      </c>
      <c r="Q171" s="2">
        <v>1.73</v>
      </c>
      <c r="R171" s="7">
        <v>89.125056230319373</v>
      </c>
      <c r="T171" s="8"/>
      <c r="U171" s="8"/>
      <c r="V171" s="8"/>
      <c r="W171" s="8"/>
      <c r="X171" s="8">
        <v>3.583561644</v>
      </c>
      <c r="Y171" s="8">
        <v>0.86643835599999997</v>
      </c>
      <c r="Z171" s="8">
        <v>2.7171232879999998</v>
      </c>
      <c r="AA171" s="8">
        <v>24.17813456</v>
      </c>
    </row>
    <row r="172" spans="1:27" ht="12.75" x14ac:dyDescent="0.2">
      <c r="A172" s="12">
        <v>43877</v>
      </c>
      <c r="B172" s="2">
        <v>5</v>
      </c>
      <c r="C172" s="2" t="s">
        <v>27</v>
      </c>
      <c r="D172" s="2"/>
      <c r="E172" s="2"/>
      <c r="F172" s="2">
        <v>8.81</v>
      </c>
      <c r="G172" s="31">
        <v>375</v>
      </c>
      <c r="H172" s="7">
        <v>8.4206338318013447</v>
      </c>
      <c r="I172" s="2">
        <v>2.2095278999999999E-2</v>
      </c>
      <c r="J172" s="2">
        <v>8.86</v>
      </c>
      <c r="K172" s="2">
        <v>-2.3999999999999994E-3</v>
      </c>
      <c r="L172" s="2">
        <v>17.100000000000001</v>
      </c>
      <c r="M172" s="2">
        <v>4.6862244899999999</v>
      </c>
      <c r="N172" s="2">
        <v>1.0030612240000001</v>
      </c>
      <c r="O172" s="2">
        <v>3.6831632650000001</v>
      </c>
      <c r="P172" s="2">
        <v>21.404463799999998</v>
      </c>
      <c r="Q172" s="2">
        <v>1.5</v>
      </c>
      <c r="R172" s="7">
        <v>77.39307535641548</v>
      </c>
      <c r="T172" s="8"/>
      <c r="U172" s="8"/>
      <c r="V172" s="8"/>
      <c r="W172" s="8"/>
      <c r="X172" s="8">
        <v>4.6862244899999999</v>
      </c>
      <c r="Y172" s="8">
        <v>1.0030612240000001</v>
      </c>
      <c r="Z172" s="8">
        <v>3.6831632650000001</v>
      </c>
      <c r="AA172" s="8">
        <v>21.404463799999998</v>
      </c>
    </row>
    <row r="173" spans="1:27" ht="15" x14ac:dyDescent="0.2">
      <c r="A173" s="6">
        <v>43891</v>
      </c>
      <c r="B173" s="2">
        <v>5</v>
      </c>
      <c r="C173" s="2" t="s">
        <v>27</v>
      </c>
      <c r="D173" s="2"/>
      <c r="E173" s="2"/>
      <c r="F173" s="2">
        <v>8.93</v>
      </c>
      <c r="G173" s="31">
        <v>460</v>
      </c>
      <c r="H173" s="7">
        <v>8.1325284675538487</v>
      </c>
      <c r="I173" s="2">
        <v>1.4011640000000001E-2</v>
      </c>
      <c r="J173" s="2">
        <v>8.41</v>
      </c>
      <c r="K173" s="7">
        <v>2.8899999999999999E-2</v>
      </c>
      <c r="L173" s="2">
        <v>4.26</v>
      </c>
      <c r="M173" s="2">
        <v>3.8075221240000001</v>
      </c>
      <c r="N173" s="2">
        <v>0.950221239</v>
      </c>
      <c r="O173" s="2">
        <v>2.8573008849999999</v>
      </c>
      <c r="P173" s="2">
        <v>24.956420690000002</v>
      </c>
      <c r="Q173" s="2">
        <v>1.6</v>
      </c>
      <c r="R173" s="7">
        <v>30.402512132457893</v>
      </c>
      <c r="T173" s="8"/>
      <c r="U173" s="8"/>
      <c r="V173" s="8"/>
      <c r="W173" s="8"/>
      <c r="X173" s="8">
        <v>3.8075221240000001</v>
      </c>
      <c r="Y173" s="8">
        <v>0.950221239</v>
      </c>
      <c r="Z173" s="8">
        <v>2.8573008849999999</v>
      </c>
      <c r="AA173" s="8">
        <v>24.956420690000002</v>
      </c>
    </row>
    <row r="174" spans="1:27" ht="15" x14ac:dyDescent="0.2">
      <c r="A174" s="6">
        <v>43898</v>
      </c>
      <c r="B174" s="2">
        <v>5</v>
      </c>
      <c r="C174" s="2" t="s">
        <v>27</v>
      </c>
      <c r="D174" s="2"/>
      <c r="E174" s="2"/>
      <c r="F174" s="2">
        <v>8.73</v>
      </c>
      <c r="G174" s="9">
        <v>477</v>
      </c>
      <c r="H174" s="7">
        <v>7.1996158595143367</v>
      </c>
      <c r="I174" s="2">
        <v>2.1017461000000001E-2</v>
      </c>
      <c r="J174" s="2">
        <v>7.96</v>
      </c>
      <c r="K174" s="7">
        <v>4.4999999999999998E-2</v>
      </c>
      <c r="L174" s="2">
        <v>16.600000000000001</v>
      </c>
      <c r="M174" s="2">
        <v>5.3319796950000002</v>
      </c>
      <c r="N174" s="2">
        <v>1.2538071070000001</v>
      </c>
      <c r="O174" s="2">
        <v>4.0781725890000002</v>
      </c>
      <c r="P174" s="2">
        <v>23.514851490000002</v>
      </c>
      <c r="Q174" s="2">
        <v>1.4970000000000001</v>
      </c>
      <c r="R174" s="7">
        <v>63.907603464870064</v>
      </c>
      <c r="T174" s="8"/>
      <c r="U174" s="8"/>
      <c r="V174" s="8"/>
      <c r="W174" s="8"/>
      <c r="X174" s="8">
        <v>5.3319796950000002</v>
      </c>
      <c r="Y174" s="8">
        <v>1.2538071070000001</v>
      </c>
      <c r="Z174" s="8">
        <v>4.0781725890000002</v>
      </c>
      <c r="AA174" s="8">
        <v>23.514851490000002</v>
      </c>
    </row>
    <row r="175" spans="1:27" ht="15" customHeight="1" x14ac:dyDescent="0.25">
      <c r="A175" s="35">
        <v>43973</v>
      </c>
      <c r="B175" s="2">
        <v>5</v>
      </c>
      <c r="C175" s="2" t="s">
        <v>27</v>
      </c>
      <c r="D175" s="2"/>
      <c r="E175" s="2"/>
      <c r="F175" s="2">
        <v>6.99</v>
      </c>
      <c r="G175" s="9">
        <v>496</v>
      </c>
      <c r="H175" s="7">
        <v>11.31540678</v>
      </c>
      <c r="I175" s="2">
        <v>4.5268376999999999E-2</v>
      </c>
      <c r="J175" s="2">
        <v>11.6</v>
      </c>
      <c r="K175" s="7">
        <v>3.8800000000000001E-2</v>
      </c>
      <c r="L175" s="2">
        <v>32.200000000000003</v>
      </c>
      <c r="M175" s="2">
        <v>8.5186119869999999</v>
      </c>
      <c r="N175" s="2">
        <v>1.765930599</v>
      </c>
      <c r="O175" s="2">
        <v>6.7526813880000001</v>
      </c>
      <c r="P175" s="2">
        <v>20.73026218</v>
      </c>
      <c r="Q175" s="2">
        <v>2.1989999999999998</v>
      </c>
      <c r="R175" s="7">
        <v>71.131925421931598</v>
      </c>
      <c r="T175" s="8"/>
      <c r="U175" s="8"/>
      <c r="V175" s="8"/>
      <c r="W175" s="8"/>
      <c r="X175" s="8">
        <v>8.5186119869999999</v>
      </c>
      <c r="Y175" s="8">
        <v>1.765930599</v>
      </c>
      <c r="Z175" s="8">
        <v>6.7526813880000001</v>
      </c>
      <c r="AA175" s="8">
        <v>20.73026218</v>
      </c>
    </row>
    <row r="176" spans="1:27" ht="15" customHeight="1" x14ac:dyDescent="0.25">
      <c r="A176" s="35">
        <v>43983</v>
      </c>
      <c r="B176" s="2">
        <v>5</v>
      </c>
      <c r="C176" s="2" t="s">
        <v>27</v>
      </c>
      <c r="D176" s="2"/>
      <c r="E176" s="2"/>
      <c r="F176" s="2">
        <v>9.23</v>
      </c>
      <c r="G176" s="9">
        <v>554</v>
      </c>
      <c r="H176" s="7">
        <v>8.8870901358211007</v>
      </c>
      <c r="I176" s="2">
        <v>2.5867643888769134E-2</v>
      </c>
      <c r="J176" s="2">
        <v>9.57</v>
      </c>
      <c r="K176" s="7">
        <v>2.1700000000000001E-2</v>
      </c>
      <c r="L176" s="2">
        <v>17.899999999999999</v>
      </c>
      <c r="M176" s="2">
        <v>8.7315254240000009</v>
      </c>
      <c r="N176" s="2">
        <v>1.764067797</v>
      </c>
      <c r="O176" s="2">
        <v>6.9674576269999999</v>
      </c>
      <c r="P176" s="2">
        <v>20.203431940000002</v>
      </c>
      <c r="Q176" s="2">
        <v>1.7709999999999999</v>
      </c>
      <c r="R176" s="7">
        <v>69.197464048244939</v>
      </c>
      <c r="T176" s="8"/>
      <c r="U176" s="8"/>
      <c r="V176" s="8"/>
      <c r="W176" s="8"/>
      <c r="X176" s="8">
        <v>8.7315254240000009</v>
      </c>
      <c r="Y176" s="8">
        <v>1.764067797</v>
      </c>
      <c r="Z176" s="8">
        <v>6.9674576269999999</v>
      </c>
      <c r="AA176" s="8">
        <v>20.203431940000002</v>
      </c>
    </row>
    <row r="177" spans="1:27" ht="15" customHeight="1" x14ac:dyDescent="0.25">
      <c r="A177" s="35">
        <v>43990</v>
      </c>
      <c r="B177" s="2">
        <v>5</v>
      </c>
      <c r="C177" s="2" t="s">
        <v>27</v>
      </c>
      <c r="D177" s="2"/>
      <c r="E177" s="2"/>
      <c r="F177" s="2">
        <v>8.8000000000000007</v>
      </c>
      <c r="G177" s="31">
        <v>390</v>
      </c>
      <c r="H177" s="7">
        <v>5.6081767046234043</v>
      </c>
      <c r="I177" s="2">
        <v>6.5639146367751672E-2</v>
      </c>
      <c r="J177" s="2">
        <v>6.05</v>
      </c>
      <c r="K177" s="7">
        <v>5.3499999999999999E-2</v>
      </c>
      <c r="L177" s="2">
        <v>34</v>
      </c>
      <c r="M177" s="2">
        <v>22.945728639999999</v>
      </c>
      <c r="N177" s="2">
        <v>3.298492462</v>
      </c>
      <c r="O177" s="2">
        <v>19.64723618</v>
      </c>
      <c r="P177" s="2">
        <v>14.37519163</v>
      </c>
      <c r="Q177" s="2">
        <v>2.17</v>
      </c>
      <c r="R177" s="7">
        <v>51.798473468517194</v>
      </c>
      <c r="T177" s="8"/>
      <c r="U177" s="8"/>
      <c r="V177" s="8"/>
      <c r="W177" s="8"/>
      <c r="X177" s="8">
        <v>22.945728639999999</v>
      </c>
      <c r="Y177" s="8">
        <v>3.298492462</v>
      </c>
      <c r="Z177" s="8">
        <v>19.64723618</v>
      </c>
      <c r="AA177" s="8">
        <v>14.37519163</v>
      </c>
    </row>
    <row r="178" spans="1:27" ht="15" customHeight="1" x14ac:dyDescent="0.25">
      <c r="A178" s="35">
        <v>43997</v>
      </c>
      <c r="B178" s="2">
        <v>5</v>
      </c>
      <c r="C178" s="2" t="s">
        <v>27</v>
      </c>
      <c r="D178" s="2"/>
      <c r="E178" s="2"/>
      <c r="F178" s="2">
        <v>8.6300000000000008</v>
      </c>
      <c r="G178" s="31">
        <v>511</v>
      </c>
      <c r="H178" s="7">
        <v>4.9496501577719858</v>
      </c>
      <c r="I178" s="2">
        <v>4.3543867212761371E-2</v>
      </c>
      <c r="J178" s="2">
        <v>5</v>
      </c>
      <c r="K178" s="7">
        <v>4.2999999999999997E-2</v>
      </c>
      <c r="L178" s="2">
        <v>27.2</v>
      </c>
      <c r="M178" s="2">
        <v>12.9672</v>
      </c>
      <c r="N178" s="2">
        <v>2.1072000000000002</v>
      </c>
      <c r="O178" s="2">
        <v>10.86</v>
      </c>
      <c r="P178" s="2">
        <v>16.25023135</v>
      </c>
      <c r="Q178" s="2">
        <v>2.2770000000000001</v>
      </c>
      <c r="R178" s="7">
        <v>62.465552085247097</v>
      </c>
      <c r="T178" s="8"/>
      <c r="U178" s="8"/>
      <c r="V178" s="8"/>
      <c r="W178" s="8"/>
      <c r="X178" s="8">
        <v>12.9672</v>
      </c>
      <c r="Y178" s="8">
        <v>2.1072000000000002</v>
      </c>
      <c r="Z178" s="8">
        <v>10.86</v>
      </c>
      <c r="AA178" s="8">
        <v>16.25023135</v>
      </c>
    </row>
    <row r="179" spans="1:27" ht="15" customHeight="1" x14ac:dyDescent="0.25">
      <c r="A179" s="35">
        <v>44025</v>
      </c>
      <c r="B179" s="2">
        <v>5</v>
      </c>
      <c r="C179" s="2" t="s">
        <v>27</v>
      </c>
      <c r="D179" s="2"/>
      <c r="E179" s="2"/>
      <c r="F179" s="2">
        <v>9.4</v>
      </c>
      <c r="G179" s="2">
        <v>496</v>
      </c>
      <c r="H179" s="7">
        <v>0.55672931815063798</v>
      </c>
      <c r="I179" s="2">
        <v>9.3446863548178494E-2</v>
      </c>
      <c r="J179" s="2">
        <v>0.26400000000000001</v>
      </c>
      <c r="K179" s="7">
        <v>4.6699999999999998E-2</v>
      </c>
      <c r="L179" s="2">
        <v>66.7</v>
      </c>
      <c r="M179" s="2">
        <v>11.456</v>
      </c>
      <c r="N179" s="2">
        <v>2.33</v>
      </c>
      <c r="O179" s="2">
        <v>9.1259999999999994</v>
      </c>
      <c r="P179" s="2">
        <v>20.338687149999998</v>
      </c>
      <c r="Q179" s="2">
        <v>3.6139999999999999</v>
      </c>
      <c r="R179" s="7">
        <v>71.377358288655614</v>
      </c>
      <c r="T179" s="8"/>
      <c r="U179" s="8"/>
      <c r="V179" s="8"/>
      <c r="W179" s="8"/>
      <c r="X179" s="8">
        <v>11.456</v>
      </c>
      <c r="Y179" s="8">
        <v>2.33</v>
      </c>
      <c r="Z179" s="8">
        <v>9.1259999999999994</v>
      </c>
      <c r="AA179" s="8">
        <v>20.338687149999998</v>
      </c>
    </row>
    <row r="180" spans="1:27" ht="15" customHeight="1" x14ac:dyDescent="0.25">
      <c r="A180" s="35">
        <v>44032</v>
      </c>
      <c r="B180" s="2">
        <v>5</v>
      </c>
      <c r="C180" s="2" t="s">
        <v>27</v>
      </c>
      <c r="D180" s="2"/>
      <c r="E180" s="2"/>
      <c r="F180" s="2">
        <v>8.91</v>
      </c>
      <c r="G180" s="2">
        <v>406</v>
      </c>
      <c r="H180" s="7">
        <v>0.53066264233776916</v>
      </c>
      <c r="I180" s="2">
        <v>0.10303944815693038</v>
      </c>
      <c r="J180" s="2">
        <v>8.8200000000000001E-2</v>
      </c>
      <c r="K180" s="7">
        <v>0.27200000000000002</v>
      </c>
      <c r="L180" s="2">
        <v>52.8</v>
      </c>
      <c r="M180" s="2">
        <v>19.754000000000001</v>
      </c>
      <c r="N180" s="2">
        <v>5.3120000000000003</v>
      </c>
      <c r="O180" s="2">
        <v>14.442</v>
      </c>
      <c r="P180" s="2">
        <v>26.8907563</v>
      </c>
      <c r="Q180" s="2">
        <v>3.8359999999999999</v>
      </c>
      <c r="R180" s="7">
        <v>51.24273333398034</v>
      </c>
      <c r="T180" s="8"/>
      <c r="U180" s="8"/>
      <c r="V180" s="8"/>
      <c r="W180" s="8"/>
      <c r="X180" s="8">
        <v>19.754000000000001</v>
      </c>
      <c r="Y180" s="8">
        <v>5.3120000000000003</v>
      </c>
      <c r="Z180" s="8">
        <v>14.442</v>
      </c>
      <c r="AA180" s="8">
        <v>26.8907563</v>
      </c>
    </row>
    <row r="181" spans="1:27" ht="15" x14ac:dyDescent="0.2">
      <c r="A181" s="6">
        <v>44040</v>
      </c>
      <c r="B181" s="2">
        <v>5</v>
      </c>
      <c r="C181" s="2" t="s">
        <v>27</v>
      </c>
      <c r="D181" s="2"/>
      <c r="E181" s="2"/>
      <c r="F181" s="2">
        <v>6.95</v>
      </c>
      <c r="G181" s="2">
        <v>311</v>
      </c>
      <c r="H181" s="7">
        <v>0.91343119769515702</v>
      </c>
      <c r="I181" s="2">
        <v>0.14690666091830137</v>
      </c>
      <c r="J181" s="2">
        <v>0.42199999999999999</v>
      </c>
      <c r="K181" s="7">
        <v>5.3499999999999999E-2</v>
      </c>
      <c r="L181" s="2">
        <v>79.5</v>
      </c>
      <c r="M181" s="2">
        <v>39.362000000000002</v>
      </c>
      <c r="N181" s="2">
        <v>8.4540000000000006</v>
      </c>
      <c r="O181" s="2">
        <v>30.908000000000001</v>
      </c>
      <c r="P181" s="2">
        <v>21.477567199999999</v>
      </c>
      <c r="Q181" s="2">
        <v>3.3109999999999999</v>
      </c>
      <c r="R181" s="7">
        <v>54.115994100498952</v>
      </c>
      <c r="T181" s="8"/>
      <c r="U181" s="8"/>
      <c r="V181" s="8"/>
      <c r="W181" s="8"/>
      <c r="X181" s="8">
        <v>39.362000000000002</v>
      </c>
      <c r="Y181" s="8">
        <v>8.4540000000000006</v>
      </c>
      <c r="Z181" s="8">
        <v>30.908000000000001</v>
      </c>
      <c r="AA181" s="8">
        <v>21.477567199999999</v>
      </c>
    </row>
    <row r="182" spans="1:27" ht="15" x14ac:dyDescent="0.2">
      <c r="A182" s="6">
        <v>44047</v>
      </c>
      <c r="B182" s="2">
        <v>5</v>
      </c>
      <c r="C182" s="2" t="s">
        <v>27</v>
      </c>
      <c r="D182" s="2"/>
      <c r="E182" s="2"/>
      <c r="F182" s="2">
        <v>7.26</v>
      </c>
      <c r="G182" s="2">
        <v>367</v>
      </c>
      <c r="H182" s="7">
        <v>0.75840307312388522</v>
      </c>
      <c r="I182" s="2">
        <v>0.11564992455270534</v>
      </c>
      <c r="J182" s="2">
        <v>0.39900000000000002</v>
      </c>
      <c r="K182" s="7">
        <v>5.2900000000000003E-2</v>
      </c>
      <c r="L182" s="2">
        <v>73.3</v>
      </c>
      <c r="M182" s="2">
        <v>14.776249999999999</v>
      </c>
      <c r="N182" s="2">
        <v>3.3774999999999999</v>
      </c>
      <c r="O182" s="2">
        <v>11.39875</v>
      </c>
      <c r="P182" s="2">
        <v>22.85762626</v>
      </c>
      <c r="Q182" s="2">
        <v>4.0490000000000004</v>
      </c>
      <c r="R182" s="7">
        <v>63.380931721313274</v>
      </c>
      <c r="T182" s="8"/>
      <c r="U182" s="8"/>
      <c r="V182" s="8"/>
      <c r="W182" s="8"/>
      <c r="X182" s="8">
        <v>14.776249999999999</v>
      </c>
      <c r="Y182" s="8">
        <v>3.3774999999999999</v>
      </c>
      <c r="Z182" s="8">
        <v>11.39875</v>
      </c>
      <c r="AA182" s="8">
        <v>22.85762626</v>
      </c>
    </row>
    <row r="183" spans="1:27" ht="15" x14ac:dyDescent="0.2">
      <c r="A183" s="6">
        <v>44061</v>
      </c>
      <c r="B183" s="2">
        <v>5</v>
      </c>
      <c r="C183" s="2" t="s">
        <v>27</v>
      </c>
      <c r="H183" s="7">
        <v>0.44560296336946087</v>
      </c>
      <c r="I183" s="2">
        <v>8.3746497089890071E-2</v>
      </c>
      <c r="J183" s="2">
        <v>0.107</v>
      </c>
      <c r="K183" s="7">
        <v>3.5900000000000001E-2</v>
      </c>
      <c r="L183" s="2">
        <v>49.4</v>
      </c>
      <c r="M183" s="2">
        <v>7.8990196079999997</v>
      </c>
      <c r="N183" s="2">
        <v>5.0568627450000001</v>
      </c>
      <c r="O183" s="2">
        <v>2.842156863</v>
      </c>
      <c r="P183" s="2">
        <v>64.018865579999996</v>
      </c>
      <c r="Q183" s="2">
        <v>3.6339999999999999</v>
      </c>
      <c r="R183" s="7">
        <v>58.98754189085664</v>
      </c>
      <c r="T183" s="8"/>
      <c r="U183" s="8"/>
      <c r="V183" s="8"/>
      <c r="W183" s="8"/>
      <c r="X183" s="8">
        <v>7.8990196079999997</v>
      </c>
      <c r="Y183" s="8">
        <v>5.0568627450000001</v>
      </c>
      <c r="Z183" s="8">
        <v>2.842156863</v>
      </c>
      <c r="AA183" s="8">
        <v>64.018865579999996</v>
      </c>
    </row>
    <row r="184" spans="1:27" ht="15" x14ac:dyDescent="0.2">
      <c r="A184" s="6">
        <v>44138</v>
      </c>
      <c r="B184" s="2">
        <v>5</v>
      </c>
      <c r="C184" s="2" t="s">
        <v>27</v>
      </c>
      <c r="H184" s="7">
        <v>0.62303591470258124</v>
      </c>
      <c r="I184" s="7">
        <v>9.1472182280721154E-2</v>
      </c>
      <c r="J184" s="7">
        <v>0.214</v>
      </c>
      <c r="K184" s="7">
        <v>-8.6300000000000005E-3</v>
      </c>
      <c r="L184" s="2">
        <v>66.3</v>
      </c>
      <c r="M184" s="2">
        <v>1.4845217390000001</v>
      </c>
      <c r="N184" s="2">
        <v>0.66747826099999996</v>
      </c>
      <c r="O184" s="2">
        <v>0.81704347799999999</v>
      </c>
      <c r="P184" s="2">
        <v>44.962511720000002</v>
      </c>
      <c r="Q184" s="2">
        <v>5.7469999999999999</v>
      </c>
      <c r="R184" s="7">
        <v>72.459016393442624</v>
      </c>
      <c r="T184" s="8"/>
      <c r="U184" s="8"/>
      <c r="V184" s="8"/>
      <c r="W184" s="8"/>
      <c r="X184" s="8">
        <v>1.4845217390000001</v>
      </c>
      <c r="Y184" s="17">
        <v>0.66747826099999996</v>
      </c>
      <c r="Z184" s="8">
        <v>0.81704347799999999</v>
      </c>
      <c r="AA184" s="8">
        <v>44.962511720000002</v>
      </c>
    </row>
    <row r="185" spans="1:27" ht="15" x14ac:dyDescent="0.2">
      <c r="A185" s="6">
        <v>44152</v>
      </c>
      <c r="B185" s="2">
        <v>5</v>
      </c>
      <c r="C185" s="2" t="s">
        <v>27</v>
      </c>
      <c r="D185" s="2"/>
      <c r="E185" s="2"/>
      <c r="F185" s="2">
        <v>8.02</v>
      </c>
      <c r="G185" s="2">
        <v>545</v>
      </c>
      <c r="H185" s="7">
        <v>0.36630190796857465</v>
      </c>
      <c r="I185" s="7">
        <v>6.979316447295654E-2</v>
      </c>
      <c r="J185" s="7">
        <v>2.9499999999999998E-2</v>
      </c>
      <c r="K185" s="7">
        <v>-1.01E-2</v>
      </c>
      <c r="L185" s="2">
        <v>50.9</v>
      </c>
      <c r="M185" s="2">
        <v>0.91963470300000005</v>
      </c>
      <c r="N185" s="2">
        <v>0.57351598199999998</v>
      </c>
      <c r="O185" s="2">
        <v>0.34611872199999999</v>
      </c>
      <c r="P185" s="2">
        <v>62.363455809999998</v>
      </c>
      <c r="Q185" s="2">
        <v>4.5220000000000002</v>
      </c>
      <c r="R185" s="7">
        <v>72.922636103151859</v>
      </c>
      <c r="T185" s="8"/>
      <c r="U185" s="8"/>
      <c r="V185" s="8"/>
      <c r="W185" s="8"/>
      <c r="X185" s="8">
        <v>0.91963470300000005</v>
      </c>
      <c r="Y185" s="8">
        <v>0.57351598199999998</v>
      </c>
      <c r="Z185" s="8">
        <v>0.34611872199999999</v>
      </c>
      <c r="AA185" s="8">
        <v>62.363455809999998</v>
      </c>
    </row>
    <row r="186" spans="1:27" ht="15" x14ac:dyDescent="0.2">
      <c r="A186" s="6">
        <v>44167</v>
      </c>
      <c r="B186" s="2">
        <v>5</v>
      </c>
      <c r="C186" s="2" t="s">
        <v>27</v>
      </c>
      <c r="D186" s="2"/>
      <c r="E186" s="2"/>
      <c r="F186" s="2">
        <v>8.4499999999999993</v>
      </c>
      <c r="G186" s="2">
        <v>584</v>
      </c>
      <c r="H186" s="7">
        <v>4.4698372615039288</v>
      </c>
      <c r="I186" s="7">
        <v>9.7887401836080079E-2</v>
      </c>
      <c r="J186" s="7">
        <v>4.17</v>
      </c>
      <c r="K186" s="7">
        <v>-3.27E-2</v>
      </c>
      <c r="L186" s="2">
        <v>80.5</v>
      </c>
      <c r="M186" s="2">
        <v>1.6696817420000001</v>
      </c>
      <c r="N186" s="2">
        <v>0.51524288100000004</v>
      </c>
      <c r="O186" s="2">
        <v>1.154438861</v>
      </c>
      <c r="P186" s="2">
        <v>30.858747990000001</v>
      </c>
      <c r="Q186" s="2">
        <v>2.9220000000000002</v>
      </c>
      <c r="R186" s="7">
        <v>82.226762002042904</v>
      </c>
      <c r="T186" s="8"/>
      <c r="U186" s="8"/>
      <c r="V186" s="8"/>
      <c r="W186" s="8"/>
      <c r="X186" s="8">
        <v>1.6696817420000001</v>
      </c>
      <c r="Y186" s="8">
        <v>0.51524288100000004</v>
      </c>
      <c r="Z186" s="8">
        <v>1.154438861</v>
      </c>
      <c r="AA186" s="8">
        <v>30.858747990000001</v>
      </c>
    </row>
    <row r="187" spans="1:27" ht="15" x14ac:dyDescent="0.2">
      <c r="A187" s="6">
        <v>44179</v>
      </c>
      <c r="B187" s="2">
        <v>5</v>
      </c>
      <c r="C187" s="2" t="s">
        <v>27</v>
      </c>
      <c r="D187" s="2"/>
      <c r="E187" s="2"/>
      <c r="F187" s="2">
        <v>8.5</v>
      </c>
      <c r="G187" s="2">
        <v>602</v>
      </c>
      <c r="H187" s="7">
        <v>2.7161896745230081</v>
      </c>
      <c r="I187" s="7">
        <v>4.0703462006415218E-2</v>
      </c>
      <c r="J187" s="7">
        <v>2.5299999999999998</v>
      </c>
      <c r="K187" s="7">
        <v>-2.9100000000000001E-2</v>
      </c>
      <c r="L187" s="2">
        <v>28.2</v>
      </c>
      <c r="M187" s="2">
        <v>1.1726666670000001</v>
      </c>
      <c r="N187" s="2">
        <v>0.46066666699999997</v>
      </c>
      <c r="O187" s="2">
        <v>0.71199999999999997</v>
      </c>
      <c r="P187" s="2">
        <v>39.283683910000001</v>
      </c>
      <c r="Q187" s="2">
        <v>2.5110000000000001</v>
      </c>
      <c r="R187" s="7">
        <v>69.287469287469278</v>
      </c>
      <c r="T187" s="8"/>
      <c r="U187" s="8"/>
      <c r="V187" s="8"/>
      <c r="W187" s="8"/>
      <c r="X187" s="8">
        <v>1.1726666670000001</v>
      </c>
      <c r="Y187" s="8">
        <v>0.46066666699999997</v>
      </c>
      <c r="Z187" s="8">
        <v>0.71199999999999997</v>
      </c>
      <c r="AA187" s="8">
        <v>39.283683910000001</v>
      </c>
    </row>
    <row r="188" spans="1:27" ht="15" x14ac:dyDescent="0.2">
      <c r="A188" s="16">
        <v>44208</v>
      </c>
      <c r="B188" s="2">
        <v>5</v>
      </c>
      <c r="C188" s="2" t="s">
        <v>27</v>
      </c>
      <c r="D188" s="2"/>
      <c r="E188" s="2"/>
      <c r="F188" s="2">
        <v>8.16</v>
      </c>
      <c r="G188" s="2">
        <v>545</v>
      </c>
      <c r="H188" s="7">
        <v>5.8629870000000004</v>
      </c>
      <c r="I188" s="36">
        <v>3.6250999999999999E-2</v>
      </c>
      <c r="J188" s="31">
        <v>5.79</v>
      </c>
      <c r="K188" s="21">
        <v>-2.3619999999999999E-2</v>
      </c>
      <c r="L188" s="21">
        <v>30.4</v>
      </c>
      <c r="M188" s="2">
        <v>1.40314315</v>
      </c>
      <c r="N188" s="2">
        <v>0.321147933</v>
      </c>
      <c r="O188" s="2">
        <v>1.081995217</v>
      </c>
      <c r="P188" s="2">
        <v>22.887752620000001</v>
      </c>
      <c r="Q188" s="36">
        <v>1.6387</v>
      </c>
      <c r="R188" s="7" t="e">
        <v>#DIV/0!</v>
      </c>
      <c r="T188" s="8"/>
      <c r="U188" s="8"/>
      <c r="V188" s="8"/>
      <c r="W188" s="8"/>
      <c r="X188" s="8">
        <v>1.40314315</v>
      </c>
      <c r="Y188" s="8">
        <v>0.321147933</v>
      </c>
      <c r="Z188" s="8">
        <v>1.081995217</v>
      </c>
      <c r="AA188" s="8">
        <v>22.887752620000001</v>
      </c>
    </row>
    <row r="189" spans="1:27" ht="15" x14ac:dyDescent="0.2">
      <c r="A189" s="16">
        <v>44223</v>
      </c>
      <c r="B189" s="2">
        <v>5</v>
      </c>
      <c r="C189" s="2" t="s">
        <v>27</v>
      </c>
      <c r="D189" s="2"/>
      <c r="E189" s="2"/>
      <c r="F189" s="2">
        <v>8.43</v>
      </c>
      <c r="G189" s="2">
        <v>585</v>
      </c>
      <c r="H189" s="7">
        <v>4.2543340000000001</v>
      </c>
      <c r="I189" s="36">
        <v>2.6856999999999999E-2</v>
      </c>
      <c r="J189" s="31">
        <v>4.08</v>
      </c>
      <c r="K189" s="21">
        <v>-1.8020000000000001E-2</v>
      </c>
      <c r="L189" s="21">
        <v>16.5</v>
      </c>
      <c r="M189" s="2">
        <v>1.402640264</v>
      </c>
      <c r="N189" s="2">
        <v>0.46798679869999998</v>
      </c>
      <c r="O189" s="2">
        <v>0.93465346530000004</v>
      </c>
      <c r="P189" s="2">
        <v>33.364705880000002</v>
      </c>
      <c r="Q189" s="36">
        <v>1.7350000000000001</v>
      </c>
      <c r="R189" s="7" t="e">
        <v>#DIV/0!</v>
      </c>
      <c r="T189" s="8"/>
      <c r="U189" s="8"/>
      <c r="V189" s="8"/>
      <c r="W189" s="8"/>
      <c r="X189" s="8">
        <v>1.402640264</v>
      </c>
      <c r="Y189" s="8">
        <v>0.46798679869999998</v>
      </c>
      <c r="Z189" s="8">
        <v>0.93465346530000004</v>
      </c>
      <c r="AA189" s="8">
        <v>33.364705880000002</v>
      </c>
    </row>
    <row r="190" spans="1:27" ht="15" x14ac:dyDescent="0.2">
      <c r="A190" s="16">
        <v>44251</v>
      </c>
      <c r="B190" s="2">
        <v>5</v>
      </c>
      <c r="C190" s="2" t="s">
        <v>27</v>
      </c>
      <c r="F190" s="5"/>
      <c r="G190" s="5"/>
      <c r="H190" s="7">
        <v>6.2651500000000002</v>
      </c>
      <c r="I190" s="36">
        <v>0.41522999999999999</v>
      </c>
      <c r="J190" s="31">
        <v>5.72</v>
      </c>
      <c r="K190" s="21">
        <v>8.3082000000000003E-2</v>
      </c>
      <c r="L190" s="21">
        <v>222</v>
      </c>
      <c r="M190" s="2">
        <v>166.79249999999999</v>
      </c>
      <c r="N190" s="2">
        <v>22.335000000000001</v>
      </c>
      <c r="O190" s="2">
        <v>144.45750000000001</v>
      </c>
      <c r="P190" s="2">
        <v>13.39088988</v>
      </c>
      <c r="Q190" s="36">
        <v>3.4123000000000001</v>
      </c>
      <c r="R190" s="7" t="e">
        <v>#DIV/0!</v>
      </c>
      <c r="T190" s="8"/>
      <c r="U190" s="8"/>
      <c r="V190" s="8"/>
      <c r="W190" s="8"/>
      <c r="X190" s="8">
        <v>166.79249999999999</v>
      </c>
      <c r="Y190" s="8">
        <v>22.335000000000001</v>
      </c>
      <c r="Z190" s="8">
        <v>144.45750000000001</v>
      </c>
      <c r="AA190" s="8">
        <v>13.39088988</v>
      </c>
    </row>
    <row r="191" spans="1:27" ht="15" x14ac:dyDescent="0.2">
      <c r="A191" s="16">
        <v>44265</v>
      </c>
      <c r="B191" s="2">
        <v>5</v>
      </c>
      <c r="C191" s="2" t="s">
        <v>27</v>
      </c>
      <c r="F191" s="5"/>
      <c r="G191" s="5"/>
      <c r="H191" s="7">
        <v>6.7089169999999996</v>
      </c>
      <c r="I191" s="36">
        <v>3.3598999999999997E-2</v>
      </c>
      <c r="J191" s="31">
        <v>6.19</v>
      </c>
      <c r="K191" s="21">
        <v>-3.1519999999999999E-2</v>
      </c>
      <c r="L191" s="21">
        <v>21.6</v>
      </c>
      <c r="M191" s="2">
        <v>3.412200436</v>
      </c>
      <c r="N191" s="2">
        <v>0.79956427019999998</v>
      </c>
      <c r="O191" s="2">
        <v>2.6126361660000001</v>
      </c>
      <c r="P191" s="2">
        <v>23.432511810000001</v>
      </c>
      <c r="Q191" s="36">
        <v>2.2585999999999999</v>
      </c>
      <c r="R191" s="7" t="e">
        <v>#DIV/0!</v>
      </c>
      <c r="T191" s="8"/>
      <c r="U191" s="8"/>
      <c r="V191" s="8"/>
      <c r="W191" s="8"/>
      <c r="X191" s="8">
        <v>3.412200436</v>
      </c>
      <c r="Y191" s="8">
        <v>0.79956427019999998</v>
      </c>
      <c r="Z191" s="8">
        <v>2.6126361660000001</v>
      </c>
      <c r="AA191" s="8">
        <v>23.432511810000001</v>
      </c>
    </row>
    <row r="192" spans="1:27" ht="15" x14ac:dyDescent="0.2">
      <c r="A192" s="16">
        <v>44279</v>
      </c>
      <c r="B192" s="2">
        <v>5</v>
      </c>
      <c r="C192" s="2" t="s">
        <v>27</v>
      </c>
      <c r="F192" s="5"/>
      <c r="G192" s="5"/>
      <c r="H192" s="7">
        <v>7.4300369999999996</v>
      </c>
      <c r="I192" s="36">
        <v>2.9509000000000001E-2</v>
      </c>
      <c r="J192" s="31">
        <v>6.94</v>
      </c>
      <c r="K192" s="21">
        <v>-4.1200000000000004E-3</v>
      </c>
      <c r="L192" s="21">
        <v>17</v>
      </c>
      <c r="M192" s="2">
        <v>3.9620041750000001</v>
      </c>
      <c r="N192" s="2">
        <v>-1.2296450940000001</v>
      </c>
      <c r="O192" s="2">
        <v>5.191649269</v>
      </c>
      <c r="P192" s="2">
        <v>-31.03593635</v>
      </c>
      <c r="Q192" s="36">
        <v>1.7317</v>
      </c>
      <c r="R192" s="7" t="e">
        <v>#DIV/0!</v>
      </c>
      <c r="T192" s="8"/>
      <c r="U192" s="8"/>
      <c r="V192" s="8"/>
      <c r="W192" s="8"/>
      <c r="X192" s="8">
        <v>3.9620041750000001</v>
      </c>
      <c r="Y192" s="8">
        <v>-1.2296450940000001</v>
      </c>
      <c r="Z192" s="8">
        <v>5.191649269</v>
      </c>
      <c r="AA192" s="8">
        <v>-31.03593635</v>
      </c>
    </row>
    <row r="193" spans="1:27" ht="15" x14ac:dyDescent="0.2">
      <c r="A193" s="16">
        <v>44293</v>
      </c>
      <c r="B193" s="2">
        <v>5</v>
      </c>
      <c r="F193" s="5"/>
      <c r="G193" s="5"/>
      <c r="H193" s="7">
        <v>5.5717650000000001</v>
      </c>
      <c r="I193" s="36">
        <v>2.0556999999999999E-2</v>
      </c>
      <c r="J193" s="31">
        <v>5.4</v>
      </c>
      <c r="K193" s="21">
        <v>-4.5900000000000003E-2</v>
      </c>
      <c r="L193" s="21">
        <v>4.8099999999999996</v>
      </c>
      <c r="Q193" s="36">
        <v>2.4247999999999998</v>
      </c>
      <c r="R193" s="7" t="e">
        <v>#DIV/0!</v>
      </c>
      <c r="T193" s="5">
        <v>2940</v>
      </c>
      <c r="U193" s="5">
        <v>121.355</v>
      </c>
      <c r="V193" s="5">
        <v>128.43100000000001</v>
      </c>
      <c r="W193" s="5">
        <v>125.803</v>
      </c>
      <c r="X193" s="5">
        <f t="shared" ref="X193" si="26">(V193-U193)/T193*1000</f>
        <v>2.4068027210884382</v>
      </c>
      <c r="Y193" s="5">
        <f t="shared" ref="Y193:Y211" si="27">X193-Z193</f>
        <v>0.89387755102041311</v>
      </c>
      <c r="Z193" s="5">
        <f t="shared" ref="Z193" si="28">(W193-U193)/T193*1000</f>
        <v>1.5129251700680251</v>
      </c>
      <c r="AA193" s="5">
        <f t="shared" ref="AA193" si="29">Y193/X193*100</f>
        <v>37.139626907857711</v>
      </c>
    </row>
    <row r="194" spans="1:27" ht="15" x14ac:dyDescent="0.2">
      <c r="A194" s="25">
        <v>44307</v>
      </c>
      <c r="B194" s="2">
        <v>5</v>
      </c>
      <c r="F194" s="31">
        <v>8.4</v>
      </c>
      <c r="G194" s="9">
        <v>518</v>
      </c>
      <c r="H194" s="36">
        <v>5.0224867719999997</v>
      </c>
      <c r="I194" s="36">
        <v>2.5531000000000002E-2</v>
      </c>
      <c r="J194" s="31">
        <v>4.57</v>
      </c>
      <c r="K194" s="21">
        <v>-7.7400000000000004E-3</v>
      </c>
      <c r="L194" s="21">
        <v>8.34</v>
      </c>
      <c r="Q194" s="31">
        <v>2.2555559829506011</v>
      </c>
      <c r="T194" s="5">
        <v>2800</v>
      </c>
      <c r="U194" s="5">
        <v>121.968</v>
      </c>
      <c r="V194" s="5">
        <v>128.232</v>
      </c>
      <c r="W194" s="5">
        <v>126.002</v>
      </c>
      <c r="X194" s="5">
        <f t="shared" ref="X194:X211" si="30">(V194-U194)/T194*1000</f>
        <v>2.2371428571428553</v>
      </c>
      <c r="Y194" s="5">
        <f t="shared" si="27"/>
        <v>0.7964285714285726</v>
      </c>
      <c r="Z194" s="5">
        <f t="shared" ref="Z194:Z211" si="31">(W194-U194)/T194*1000</f>
        <v>1.4407142857142827</v>
      </c>
      <c r="AA194" s="5">
        <f t="shared" ref="AA194:AA211" si="32">Y194/X194*100</f>
        <v>35.600255427841716</v>
      </c>
    </row>
    <row r="195" spans="1:27" ht="12.75" x14ac:dyDescent="0.2">
      <c r="A195" s="27">
        <v>44315</v>
      </c>
      <c r="B195" s="2">
        <v>5</v>
      </c>
      <c r="F195" s="5"/>
      <c r="G195" s="5"/>
      <c r="H195" s="36">
        <v>3.5380658440000001</v>
      </c>
      <c r="I195" s="22" t="e">
        <v>#N/A</v>
      </c>
      <c r="J195" s="31">
        <v>2.7</v>
      </c>
      <c r="K195" s="21">
        <v>5.0680000000000003E-2</v>
      </c>
      <c r="L195" s="21">
        <v>28.2</v>
      </c>
      <c r="Q195" s="23" t="e">
        <v>#N/A</v>
      </c>
      <c r="T195" s="5"/>
      <c r="U195" s="5"/>
      <c r="V195" s="5"/>
      <c r="W195" s="5"/>
      <c r="X195" s="5"/>
      <c r="Y195" s="5"/>
      <c r="Z195" s="5"/>
      <c r="AA195" s="5"/>
    </row>
    <row r="196" spans="1:27" ht="12.75" x14ac:dyDescent="0.2">
      <c r="A196" s="27">
        <v>44321</v>
      </c>
      <c r="B196" s="2">
        <v>5</v>
      </c>
      <c r="F196" s="31">
        <v>8.44</v>
      </c>
      <c r="G196" s="31">
        <v>505</v>
      </c>
      <c r="H196" s="36">
        <v>11.06305115</v>
      </c>
      <c r="I196" s="36">
        <v>0.155504</v>
      </c>
      <c r="J196" s="31">
        <v>9.56</v>
      </c>
      <c r="K196" s="21">
        <v>4.3099999999999999E-2</v>
      </c>
      <c r="L196" s="21">
        <v>80.099999999999994</v>
      </c>
      <c r="Q196" s="31">
        <v>3.6369789889606752</v>
      </c>
      <c r="T196" s="5">
        <v>650</v>
      </c>
      <c r="U196" s="5">
        <v>122.851</v>
      </c>
      <c r="V196" s="5">
        <v>145.614</v>
      </c>
      <c r="W196" s="5">
        <v>141.392</v>
      </c>
      <c r="X196" s="5">
        <f t="shared" si="30"/>
        <v>35.02000000000001</v>
      </c>
      <c r="Y196" s="5">
        <f t="shared" si="27"/>
        <v>6.49538461538463</v>
      </c>
      <c r="Z196" s="5">
        <f t="shared" si="31"/>
        <v>28.52461538461538</v>
      </c>
      <c r="AA196" s="5">
        <f t="shared" si="32"/>
        <v>18.547643105038915</v>
      </c>
    </row>
    <row r="197" spans="1:27" ht="12.75" x14ac:dyDescent="0.2">
      <c r="A197" s="27">
        <v>44326</v>
      </c>
      <c r="B197" s="2">
        <v>5</v>
      </c>
      <c r="F197" s="5"/>
      <c r="G197" s="5"/>
      <c r="H197" s="36">
        <v>11.092445619999999</v>
      </c>
      <c r="I197" s="22" t="e">
        <v>#N/A</v>
      </c>
      <c r="J197" s="31">
        <v>9.49</v>
      </c>
      <c r="K197" s="21">
        <v>1.081E-2</v>
      </c>
      <c r="L197" s="21">
        <v>51.6</v>
      </c>
      <c r="Q197" s="23" t="e">
        <v>#N/A</v>
      </c>
      <c r="T197" s="5"/>
      <c r="U197" s="5"/>
      <c r="V197" s="5"/>
      <c r="W197" s="5"/>
      <c r="X197" s="5"/>
      <c r="Y197" s="5"/>
      <c r="Z197" s="5"/>
      <c r="AA197" s="5"/>
    </row>
    <row r="198" spans="1:27" ht="12.75" x14ac:dyDescent="0.2">
      <c r="A198" s="27">
        <v>44334</v>
      </c>
      <c r="B198" s="2">
        <v>5</v>
      </c>
      <c r="F198" s="31">
        <v>8.6999999999999993</v>
      </c>
      <c r="G198" s="31">
        <v>526</v>
      </c>
      <c r="H198" s="36">
        <v>6.0218988830000004</v>
      </c>
      <c r="I198" s="36">
        <v>1.6760000000000001E-2</v>
      </c>
      <c r="J198" s="23" t="e">
        <v>#N/A</v>
      </c>
      <c r="K198" s="24" t="e">
        <v>#N/A</v>
      </c>
      <c r="L198" s="24" t="e">
        <v>#N/A</v>
      </c>
      <c r="Q198" s="31">
        <v>2.2898070594450624</v>
      </c>
      <c r="T198" s="5">
        <v>2405</v>
      </c>
      <c r="U198" s="5">
        <v>123.078</v>
      </c>
      <c r="V198" s="5">
        <v>127.64700000000001</v>
      </c>
      <c r="W198" s="5">
        <v>125.988</v>
      </c>
      <c r="X198" s="5">
        <f t="shared" si="30"/>
        <v>1.8997920997921007</v>
      </c>
      <c r="Y198" s="5">
        <f t="shared" si="27"/>
        <v>0.68981288981289213</v>
      </c>
      <c r="Z198" s="5">
        <f t="shared" si="31"/>
        <v>1.2099792099792086</v>
      </c>
      <c r="AA198" s="5">
        <f t="shared" si="32"/>
        <v>36.309914642153743</v>
      </c>
    </row>
    <row r="199" spans="1:27" ht="15" customHeight="1" x14ac:dyDescent="0.2">
      <c r="A199" s="27">
        <v>44348</v>
      </c>
      <c r="B199" s="2">
        <v>5</v>
      </c>
      <c r="F199" s="31">
        <v>8.57</v>
      </c>
      <c r="G199" s="31">
        <v>546</v>
      </c>
      <c r="H199" s="36">
        <v>4.3170194000000004</v>
      </c>
      <c r="I199" s="36">
        <v>2.0619999999999999E-2</v>
      </c>
      <c r="J199" s="31">
        <v>3.56</v>
      </c>
      <c r="K199" s="21">
        <v>-3.3799999999999997E-2</v>
      </c>
      <c r="L199" s="21">
        <v>9.35</v>
      </c>
      <c r="Q199" s="31">
        <v>2.2959405277161182</v>
      </c>
      <c r="T199" s="5">
        <v>1945</v>
      </c>
      <c r="U199" s="5">
        <v>199.55500000000001</v>
      </c>
      <c r="V199" s="5">
        <v>123.48099999999999</v>
      </c>
      <c r="W199" s="5">
        <v>121.821</v>
      </c>
      <c r="X199" s="5">
        <f t="shared" si="30"/>
        <v>-39.112596401028284</v>
      </c>
      <c r="Y199" s="5">
        <f t="shared" si="27"/>
        <v>0.85347043701799663</v>
      </c>
      <c r="Z199" s="5">
        <f t="shared" si="31"/>
        <v>-39.966066838046281</v>
      </c>
      <c r="AA199" s="5">
        <f t="shared" si="32"/>
        <v>-2.1820858637642337</v>
      </c>
    </row>
    <row r="200" spans="1:27" ht="15" customHeight="1" x14ac:dyDescent="0.2">
      <c r="A200" s="27">
        <v>44356</v>
      </c>
      <c r="B200" s="2">
        <v>5</v>
      </c>
      <c r="F200" s="5"/>
      <c r="G200" s="5"/>
      <c r="H200" s="36">
        <v>9.5933274540000006</v>
      </c>
      <c r="I200" s="22" t="e">
        <v>#N/A</v>
      </c>
      <c r="J200" s="31">
        <v>9.02</v>
      </c>
      <c r="K200" s="21">
        <v>3.8780000000000002E-2</v>
      </c>
      <c r="L200" s="21">
        <v>82.5</v>
      </c>
      <c r="Q200" s="31">
        <v>2.8066757900572501</v>
      </c>
      <c r="T200" s="5"/>
      <c r="U200" s="5"/>
      <c r="V200" s="5"/>
      <c r="W200" s="5"/>
      <c r="X200" s="5"/>
      <c r="Y200" s="5"/>
      <c r="Z200" s="5"/>
      <c r="AA200" s="5"/>
    </row>
    <row r="201" spans="1:27" ht="15" customHeight="1" x14ac:dyDescent="0.2">
      <c r="A201" s="27">
        <v>44362</v>
      </c>
      <c r="B201" s="2">
        <v>5</v>
      </c>
      <c r="F201" s="31">
        <v>8.5</v>
      </c>
      <c r="G201" s="9">
        <v>590</v>
      </c>
      <c r="H201" s="36">
        <v>10.813198119999999</v>
      </c>
      <c r="I201" s="36">
        <v>5.2596999999999998E-2</v>
      </c>
      <c r="J201" s="31">
        <v>9.4</v>
      </c>
      <c r="K201" s="21">
        <v>-5.74E-2</v>
      </c>
      <c r="L201" s="21">
        <v>40</v>
      </c>
      <c r="Q201" s="31">
        <v>2.0268223317902145</v>
      </c>
      <c r="T201" s="5">
        <v>1460</v>
      </c>
      <c r="U201" s="5">
        <v>119.559</v>
      </c>
      <c r="V201" s="5">
        <v>128.18199999999999</v>
      </c>
      <c r="W201" s="5">
        <v>126.114</v>
      </c>
      <c r="X201" s="5">
        <f t="shared" si="30"/>
        <v>5.9061643835616371</v>
      </c>
      <c r="Y201" s="5">
        <f t="shared" si="27"/>
        <v>1.4164383561643721</v>
      </c>
      <c r="Z201" s="5">
        <f t="shared" si="31"/>
        <v>4.489726027397265</v>
      </c>
      <c r="AA201" s="5">
        <f t="shared" si="32"/>
        <v>23.982372724109773</v>
      </c>
    </row>
    <row r="202" spans="1:27" ht="15" customHeight="1" x14ac:dyDescent="0.2">
      <c r="A202" s="27">
        <v>44376</v>
      </c>
      <c r="B202" s="2">
        <v>5</v>
      </c>
      <c r="F202" s="31">
        <v>8.6</v>
      </c>
      <c r="G202" s="9">
        <v>595</v>
      </c>
      <c r="H202" s="31">
        <v>7.8171380570000002</v>
      </c>
      <c r="I202" s="31">
        <v>6.5229287999999996E-2</v>
      </c>
      <c r="J202" s="31">
        <v>7.09</v>
      </c>
      <c r="K202" s="21">
        <v>-4.6399999999999997E-2</v>
      </c>
      <c r="L202" s="21">
        <v>49.6</v>
      </c>
      <c r="Q202" s="31">
        <v>2.193793475247892</v>
      </c>
      <c r="T202" s="5">
        <v>1910</v>
      </c>
      <c r="U202" s="5">
        <v>121.157</v>
      </c>
      <c r="V202" s="5">
        <v>133.779</v>
      </c>
      <c r="W202" s="5">
        <v>130.624</v>
      </c>
      <c r="X202" s="5">
        <f t="shared" si="30"/>
        <v>6.6083769633507856</v>
      </c>
      <c r="Y202" s="5">
        <f t="shared" si="27"/>
        <v>1.6518324607329857</v>
      </c>
      <c r="Z202" s="5">
        <f t="shared" si="31"/>
        <v>4.9565445026177999</v>
      </c>
      <c r="AA202" s="5">
        <f t="shared" si="32"/>
        <v>24.996038662652531</v>
      </c>
    </row>
    <row r="203" spans="1:27" ht="15" customHeight="1" x14ac:dyDescent="0.2">
      <c r="A203" s="27">
        <v>44390</v>
      </c>
      <c r="B203" s="2">
        <v>5</v>
      </c>
      <c r="F203" s="2">
        <v>8.64</v>
      </c>
      <c r="G203" s="2">
        <v>562</v>
      </c>
      <c r="H203" s="31">
        <v>3.4486138340000001</v>
      </c>
      <c r="I203" s="31">
        <v>6.7637080000000002E-2</v>
      </c>
      <c r="J203" s="31">
        <v>3.15</v>
      </c>
      <c r="K203" s="31">
        <v>5.3999999999999999E-2</v>
      </c>
      <c r="L203" s="31">
        <v>52.2</v>
      </c>
      <c r="Q203" s="23">
        <v>2.7389051489999998</v>
      </c>
      <c r="T203" s="5">
        <v>1455</v>
      </c>
      <c r="U203" s="5">
        <v>122.544</v>
      </c>
      <c r="V203" s="5">
        <v>131</v>
      </c>
      <c r="W203" s="5">
        <v>128.45099999999999</v>
      </c>
      <c r="X203" s="5">
        <f t="shared" si="30"/>
        <v>5.8116838487972524</v>
      </c>
      <c r="Y203" s="5">
        <f t="shared" si="27"/>
        <v>1.7518900343642656</v>
      </c>
      <c r="Z203" s="5">
        <f t="shared" si="31"/>
        <v>4.0597938144329868</v>
      </c>
      <c r="AA203" s="5">
        <f t="shared" si="32"/>
        <v>30.144276253547847</v>
      </c>
    </row>
    <row r="204" spans="1:27" ht="15" customHeight="1" x14ac:dyDescent="0.2">
      <c r="A204" s="27">
        <v>44394</v>
      </c>
      <c r="B204" s="2">
        <v>5</v>
      </c>
      <c r="H204" s="23" t="e">
        <v>#N/A</v>
      </c>
      <c r="I204" s="23" t="e">
        <v>#N/A</v>
      </c>
      <c r="J204" s="31">
        <v>5.71</v>
      </c>
      <c r="K204" s="31">
        <v>7.6100000000000001E-2</v>
      </c>
      <c r="L204" s="31">
        <v>234</v>
      </c>
      <c r="Q204" s="23">
        <v>4.9518337360000002</v>
      </c>
      <c r="T204" s="5"/>
      <c r="U204" s="5"/>
      <c r="V204" s="5"/>
      <c r="W204" s="5"/>
      <c r="X204" s="5"/>
      <c r="Y204" s="5"/>
      <c r="Z204" s="5"/>
      <c r="AA204" s="5"/>
    </row>
    <row r="205" spans="1:27" ht="15" customHeight="1" x14ac:dyDescent="0.2">
      <c r="A205" s="27">
        <v>44404</v>
      </c>
      <c r="B205" s="2">
        <v>5</v>
      </c>
      <c r="F205" s="2">
        <v>8.6300000000000008</v>
      </c>
      <c r="G205" s="2">
        <v>482</v>
      </c>
      <c r="H205" s="31">
        <v>3.8966675999999998</v>
      </c>
      <c r="I205" s="31">
        <v>5.2205319E-2</v>
      </c>
      <c r="J205" s="31">
        <v>3.63</v>
      </c>
      <c r="K205" s="31">
        <v>6.1699999999999998E-2</v>
      </c>
      <c r="L205" s="31">
        <v>42.1</v>
      </c>
      <c r="Q205" s="23">
        <v>2.3644545209999999</v>
      </c>
      <c r="T205" s="5">
        <v>1475</v>
      </c>
      <c r="U205" s="5">
        <v>113.84</v>
      </c>
      <c r="V205" s="5">
        <v>119.491</v>
      </c>
      <c r="W205" s="5">
        <v>117.65</v>
      </c>
      <c r="X205" s="5">
        <f t="shared" si="30"/>
        <v>3.8311864406779637</v>
      </c>
      <c r="Y205" s="5">
        <f t="shared" si="27"/>
        <v>1.2481355932203351</v>
      </c>
      <c r="Z205" s="5">
        <f t="shared" si="31"/>
        <v>2.5830508474576286</v>
      </c>
      <c r="AA205" s="5">
        <f t="shared" si="32"/>
        <v>32.578304724827383</v>
      </c>
    </row>
    <row r="206" spans="1:27" ht="15" customHeight="1" x14ac:dyDescent="0.2">
      <c r="A206" s="27">
        <v>44418</v>
      </c>
      <c r="B206" s="2">
        <v>5</v>
      </c>
      <c r="F206" s="2">
        <v>8.64</v>
      </c>
      <c r="G206" s="2">
        <v>471</v>
      </c>
      <c r="H206" s="31">
        <v>0.81489778800000001</v>
      </c>
      <c r="I206" s="31">
        <v>5.3737551000000001E-2</v>
      </c>
      <c r="J206" s="31">
        <v>0.41099999999999998</v>
      </c>
      <c r="K206" s="31">
        <v>3.9699999999999999E-2</v>
      </c>
      <c r="L206" s="31">
        <v>36.6</v>
      </c>
      <c r="Q206" s="23">
        <v>2.7506955479999999</v>
      </c>
      <c r="T206" s="5">
        <v>1840</v>
      </c>
      <c r="U206" s="5">
        <v>122.09099999999999</v>
      </c>
      <c r="V206" s="5">
        <v>129.77000000000001</v>
      </c>
      <c r="W206" s="5">
        <v>126.813</v>
      </c>
      <c r="X206" s="5">
        <f t="shared" si="30"/>
        <v>4.1733695652174001</v>
      </c>
      <c r="Y206" s="5">
        <f t="shared" si="27"/>
        <v>1.6070652173913085</v>
      </c>
      <c r="Z206" s="5">
        <f t="shared" si="31"/>
        <v>2.5663043478260916</v>
      </c>
      <c r="AA206" s="5">
        <f t="shared" si="32"/>
        <v>38.507618179450468</v>
      </c>
    </row>
    <row r="207" spans="1:27" ht="15" customHeight="1" x14ac:dyDescent="0.2">
      <c r="A207" s="27">
        <v>44444</v>
      </c>
      <c r="B207" s="2">
        <v>5</v>
      </c>
      <c r="H207" s="23" t="e">
        <v>#N/A</v>
      </c>
      <c r="I207" s="23" t="e">
        <v>#N/A</v>
      </c>
      <c r="J207" s="31">
        <v>0.13100000000000001</v>
      </c>
      <c r="K207" s="31">
        <v>5.8700000000000002E-2</v>
      </c>
      <c r="L207" s="31">
        <v>86.7</v>
      </c>
      <c r="Q207" s="23">
        <v>3.8004287529999998</v>
      </c>
      <c r="T207" s="5"/>
      <c r="U207" s="5"/>
      <c r="V207" s="5"/>
      <c r="W207" s="5"/>
      <c r="X207" s="5"/>
      <c r="Y207" s="5"/>
      <c r="Z207" s="5"/>
      <c r="AA207" s="5"/>
    </row>
    <row r="208" spans="1:27" ht="15" customHeight="1" x14ac:dyDescent="0.2">
      <c r="A208" s="30">
        <v>44500</v>
      </c>
      <c r="B208" s="31">
        <v>5</v>
      </c>
      <c r="H208" s="31">
        <v>0.65947913700000005</v>
      </c>
      <c r="I208" s="31">
        <v>8.9088321999999998E-2</v>
      </c>
      <c r="J208" s="31">
        <v>0.29599999999999999</v>
      </c>
      <c r="K208" s="31">
        <v>4.1300000000000003E-2</v>
      </c>
      <c r="L208" s="31">
        <v>66</v>
      </c>
      <c r="Q208" s="23">
        <v>4.5154954680000001</v>
      </c>
      <c r="T208" s="5">
        <v>970</v>
      </c>
      <c r="U208" s="5">
        <v>121.31699999999999</v>
      </c>
      <c r="V208" s="5">
        <v>125.35</v>
      </c>
      <c r="W208" s="5">
        <v>123.63800000000001</v>
      </c>
      <c r="X208" s="5">
        <f t="shared" si="30"/>
        <v>4.1577319587628878</v>
      </c>
      <c r="Y208" s="5">
        <f t="shared" si="27"/>
        <v>1.7649484536082363</v>
      </c>
      <c r="Z208" s="5">
        <f t="shared" si="31"/>
        <v>2.3927835051546515</v>
      </c>
      <c r="AA208" s="5">
        <f t="shared" si="32"/>
        <v>42.449789238779786</v>
      </c>
    </row>
    <row r="209" spans="1:27" ht="15" customHeight="1" x14ac:dyDescent="0.2">
      <c r="A209" s="30">
        <v>44514</v>
      </c>
      <c r="B209" s="31">
        <v>5</v>
      </c>
      <c r="F209" s="2">
        <v>8.36</v>
      </c>
      <c r="G209" s="2">
        <v>127</v>
      </c>
      <c r="H209" s="31">
        <v>0.85130215600000003</v>
      </c>
      <c r="I209" s="31">
        <v>3.6007442000000001E-2</v>
      </c>
      <c r="J209" s="31">
        <v>0.51</v>
      </c>
      <c r="K209" s="31">
        <v>3.5999999999999999E-3</v>
      </c>
      <c r="L209" s="31">
        <v>22.9</v>
      </c>
      <c r="Q209" s="23">
        <v>3.9968840600000002</v>
      </c>
      <c r="T209" s="5">
        <v>1945</v>
      </c>
      <c r="U209" s="5">
        <v>115.75700000000001</v>
      </c>
      <c r="V209" s="5">
        <v>116.70399999999999</v>
      </c>
      <c r="W209" s="5">
        <v>115.393</v>
      </c>
      <c r="X209" s="5">
        <f t="shared" si="30"/>
        <v>0.48688946015423573</v>
      </c>
      <c r="Y209" s="5">
        <f t="shared" si="27"/>
        <v>0.6740359897172199</v>
      </c>
      <c r="Z209" s="5">
        <f t="shared" si="31"/>
        <v>-0.18714652956298422</v>
      </c>
      <c r="AA209" s="5">
        <f t="shared" si="32"/>
        <v>138.43717001056058</v>
      </c>
    </row>
    <row r="210" spans="1:27" ht="15" customHeight="1" x14ac:dyDescent="0.2">
      <c r="A210" s="30">
        <v>44528</v>
      </c>
      <c r="B210" s="31">
        <v>5</v>
      </c>
      <c r="F210" s="2">
        <v>8.06</v>
      </c>
      <c r="G210" s="2">
        <v>637</v>
      </c>
      <c r="H210" s="31">
        <v>1.276953234</v>
      </c>
      <c r="I210" s="31">
        <v>2.0904017E-2</v>
      </c>
      <c r="J210" s="31">
        <v>1.04</v>
      </c>
      <c r="K210" s="31">
        <v>-2.3099999999999999E-2</v>
      </c>
      <c r="L210" s="31">
        <v>12.1</v>
      </c>
      <c r="Q210" s="23">
        <v>3.5040913979999999</v>
      </c>
      <c r="T210" s="5">
        <v>1940</v>
      </c>
      <c r="U210" s="5">
        <v>119.066</v>
      </c>
      <c r="V210" s="5">
        <v>120.77800000000001</v>
      </c>
      <c r="W210" s="5">
        <v>119.69</v>
      </c>
      <c r="X210" s="5">
        <f t="shared" si="30"/>
        <v>0.88247422680412546</v>
      </c>
      <c r="Y210" s="5">
        <f t="shared" si="27"/>
        <v>0.56082474226804546</v>
      </c>
      <c r="Z210" s="5">
        <f t="shared" si="31"/>
        <v>0.32164948453608</v>
      </c>
      <c r="AA210" s="5">
        <f t="shared" si="32"/>
        <v>63.551401869159228</v>
      </c>
    </row>
    <row r="211" spans="1:27" ht="15" customHeight="1" x14ac:dyDescent="0.2">
      <c r="A211" s="30">
        <v>44543</v>
      </c>
      <c r="B211" s="31">
        <v>5</v>
      </c>
      <c r="F211" s="2">
        <v>8.1999999999999993</v>
      </c>
      <c r="H211" s="31">
        <v>9.0212825540000008</v>
      </c>
      <c r="I211" s="31">
        <v>0.119623509</v>
      </c>
      <c r="J211" s="31">
        <v>8.92</v>
      </c>
      <c r="K211" s="31">
        <v>-7.1000000000000004E-3</v>
      </c>
      <c r="L211" s="31">
        <v>96</v>
      </c>
      <c r="Q211" s="23">
        <v>2.7344446169999999</v>
      </c>
      <c r="T211" s="5">
        <v>960</v>
      </c>
      <c r="U211" s="5">
        <v>121.28700000000001</v>
      </c>
      <c r="V211" s="5">
        <v>129.45599999999999</v>
      </c>
      <c r="W211" s="5">
        <v>127.309</v>
      </c>
      <c r="X211" s="5">
        <f t="shared" si="30"/>
        <v>8.5093749999999826</v>
      </c>
      <c r="Y211" s="5">
        <f t="shared" si="27"/>
        <v>2.2364583333333252</v>
      </c>
      <c r="Z211" s="5">
        <f t="shared" si="31"/>
        <v>6.2729166666666574</v>
      </c>
      <c r="AA211" s="5">
        <f t="shared" si="32"/>
        <v>26.282286693597705</v>
      </c>
    </row>
    <row r="212" spans="1:27" ht="15" customHeight="1" x14ac:dyDescent="0.2">
      <c r="A212" s="6">
        <v>43807</v>
      </c>
      <c r="B212" s="2">
        <v>6</v>
      </c>
      <c r="C212" s="2" t="s">
        <v>27</v>
      </c>
      <c r="D212" s="2">
        <v>0.123</v>
      </c>
      <c r="E212" s="2">
        <v>1.42</v>
      </c>
      <c r="F212" s="2">
        <v>8.6199999999999992</v>
      </c>
      <c r="G212" s="9">
        <v>420</v>
      </c>
      <c r="H212" s="7">
        <v>0.79132940046645628</v>
      </c>
      <c r="I212" s="2">
        <v>4.0202630000000003E-2</v>
      </c>
      <c r="J212" s="2">
        <v>0.503</v>
      </c>
      <c r="K212" s="2">
        <v>5.8799999999999998E-3</v>
      </c>
      <c r="L212" s="2">
        <v>32.9</v>
      </c>
      <c r="M212" s="2">
        <v>0.49536423800000001</v>
      </c>
      <c r="N212" s="2">
        <v>0.48675496699999998</v>
      </c>
      <c r="O212" s="2">
        <v>8.6092719999999994E-3</v>
      </c>
      <c r="P212" s="2">
        <v>98.262032090000005</v>
      </c>
      <c r="Q212" s="2">
        <v>4.45</v>
      </c>
      <c r="R212" s="7">
        <v>81.834688953560672</v>
      </c>
      <c r="T212" s="8"/>
      <c r="U212" s="8"/>
      <c r="V212" s="8"/>
      <c r="W212" s="8"/>
      <c r="X212" s="8">
        <v>0.49536423800000001</v>
      </c>
      <c r="Y212" s="8">
        <v>0.48675496699999998</v>
      </c>
      <c r="Z212" s="8">
        <v>8.6092719999999994E-3</v>
      </c>
      <c r="AA212" s="8">
        <v>98.262032090000005</v>
      </c>
    </row>
    <row r="213" spans="1:27" ht="15" customHeight="1" x14ac:dyDescent="0.2">
      <c r="A213" s="6">
        <v>43814</v>
      </c>
      <c r="B213" s="2">
        <v>6</v>
      </c>
      <c r="C213" s="2" t="s">
        <v>27</v>
      </c>
      <c r="D213" s="2">
        <v>5.7799999999999997E-2</v>
      </c>
      <c r="E213" s="2">
        <v>1.99</v>
      </c>
      <c r="F213" s="2">
        <v>8.32</v>
      </c>
      <c r="G213" s="9">
        <v>644</v>
      </c>
      <c r="H213" s="7">
        <v>1.1219646041981068</v>
      </c>
      <c r="I213" s="2">
        <v>3.2981245999999999E-2</v>
      </c>
      <c r="J213" s="2">
        <v>0.90200000000000002</v>
      </c>
      <c r="K213" s="2">
        <v>1.7299999999999999E-2</v>
      </c>
      <c r="L213" s="2">
        <v>26.7</v>
      </c>
      <c r="M213" s="2">
        <v>0.68214175200000005</v>
      </c>
      <c r="N213" s="2">
        <v>0.43577839699999998</v>
      </c>
      <c r="O213" s="2">
        <v>0.24636335500000001</v>
      </c>
      <c r="P213" s="2">
        <v>63.883847549999999</v>
      </c>
      <c r="Q213" s="2">
        <v>3.76</v>
      </c>
      <c r="R213" s="7">
        <v>80.955701767684403</v>
      </c>
      <c r="T213" s="8"/>
      <c r="U213" s="8"/>
      <c r="V213" s="8"/>
      <c r="W213" s="8"/>
      <c r="X213" s="8">
        <v>0.68214175200000005</v>
      </c>
      <c r="Y213" s="8">
        <v>0.43577839699999998</v>
      </c>
      <c r="Z213" s="8">
        <v>0.24636335500000001</v>
      </c>
      <c r="AA213" s="8">
        <v>63.883847549999999</v>
      </c>
    </row>
    <row r="214" spans="1:27" ht="15" customHeight="1" x14ac:dyDescent="0.2">
      <c r="A214" s="6">
        <v>43836</v>
      </c>
      <c r="B214" s="2">
        <v>6</v>
      </c>
      <c r="C214" s="2" t="s">
        <v>27</v>
      </c>
      <c r="D214" s="2">
        <v>0.222</v>
      </c>
      <c r="E214" s="2">
        <v>4.32</v>
      </c>
      <c r="F214" s="2">
        <v>8.5</v>
      </c>
      <c r="G214" s="9">
        <v>498</v>
      </c>
      <c r="H214" s="7">
        <v>8.3657566195637258</v>
      </c>
      <c r="I214" s="2">
        <v>5.7016598000000002E-2</v>
      </c>
      <c r="J214" s="2">
        <v>9.02</v>
      </c>
      <c r="K214" s="2">
        <v>1.243E-2</v>
      </c>
      <c r="L214" s="2">
        <v>53.2</v>
      </c>
      <c r="M214" s="2">
        <v>5.4065000000000003</v>
      </c>
      <c r="N214" s="2">
        <v>1.0145</v>
      </c>
      <c r="O214" s="2">
        <v>4.3920000000000003</v>
      </c>
      <c r="P214" s="2">
        <v>18.764450199999999</v>
      </c>
      <c r="R214" s="7">
        <v>9.6111685988389439</v>
      </c>
      <c r="T214" s="8"/>
      <c r="U214" s="8"/>
      <c r="V214" s="8"/>
      <c r="W214" s="8"/>
      <c r="X214" s="8">
        <v>5.4065000000000003</v>
      </c>
      <c r="Y214" s="8">
        <v>1.0145</v>
      </c>
      <c r="Z214" s="8">
        <v>4.3920000000000003</v>
      </c>
      <c r="AA214" s="8">
        <v>18.764450199999999</v>
      </c>
    </row>
    <row r="215" spans="1:27" ht="15" customHeight="1" x14ac:dyDescent="0.2">
      <c r="A215" s="6">
        <v>43843</v>
      </c>
      <c r="B215" s="2">
        <v>6</v>
      </c>
      <c r="C215" s="2" t="s">
        <v>27</v>
      </c>
      <c r="D215" s="2"/>
      <c r="E215" s="2"/>
      <c r="F215" s="2">
        <v>9.14</v>
      </c>
      <c r="G215" s="9">
        <v>391</v>
      </c>
      <c r="H215" s="7">
        <v>8.4617917409795584</v>
      </c>
      <c r="I215" s="2">
        <v>0.28702306500000002</v>
      </c>
      <c r="J215" s="2">
        <v>8.14</v>
      </c>
      <c r="K215" s="2">
        <v>1.257E-2</v>
      </c>
      <c r="L215" s="2">
        <v>141</v>
      </c>
      <c r="M215" s="2">
        <v>49.450980389999998</v>
      </c>
      <c r="N215" s="2">
        <v>9.4901960780000003</v>
      </c>
      <c r="O215" s="2">
        <v>39.960784310000001</v>
      </c>
      <c r="P215" s="2">
        <v>19.191118159999998</v>
      </c>
      <c r="Q215" s="2">
        <v>4.33</v>
      </c>
      <c r="R215" s="7">
        <v>49.124983015298426</v>
      </c>
      <c r="T215" s="8"/>
      <c r="U215" s="8"/>
      <c r="V215" s="8"/>
      <c r="W215" s="8"/>
      <c r="X215" s="8">
        <v>49.450980389999998</v>
      </c>
      <c r="Y215" s="8">
        <v>9.4901960780000003</v>
      </c>
      <c r="Z215" s="8">
        <v>39.960784310000001</v>
      </c>
      <c r="AA215" s="8">
        <v>19.191118159999998</v>
      </c>
    </row>
    <row r="216" spans="1:27" ht="15" customHeight="1" x14ac:dyDescent="0.2">
      <c r="A216" s="6">
        <v>43861</v>
      </c>
      <c r="B216" s="2">
        <v>6</v>
      </c>
      <c r="C216" s="2" t="s">
        <v>27</v>
      </c>
      <c r="D216" s="2"/>
      <c r="E216" s="2"/>
      <c r="F216" s="2">
        <v>7.74</v>
      </c>
      <c r="G216" s="9">
        <v>456</v>
      </c>
      <c r="H216" s="7">
        <v>7.6660721635340918</v>
      </c>
      <c r="I216" s="2">
        <v>3.4382410000000002E-2</v>
      </c>
      <c r="J216" s="2">
        <v>8.16</v>
      </c>
      <c r="K216" s="2">
        <v>3.1000000000000003E-3</v>
      </c>
      <c r="L216" s="2">
        <v>32.5</v>
      </c>
      <c r="M216" s="2">
        <v>7.851505017</v>
      </c>
      <c r="N216" s="2">
        <v>1.4715719060000001</v>
      </c>
      <c r="O216" s="2">
        <v>6.3799331099999996</v>
      </c>
      <c r="P216" s="2">
        <v>18.742545580000002</v>
      </c>
      <c r="Q216" s="2">
        <v>1.67</v>
      </c>
      <c r="R216" s="7">
        <v>94.526205572683381</v>
      </c>
      <c r="T216" s="8"/>
      <c r="U216" s="8"/>
      <c r="V216" s="8"/>
      <c r="W216" s="8"/>
      <c r="X216" s="8">
        <v>7.851505017</v>
      </c>
      <c r="Y216" s="8">
        <v>1.4715719060000001</v>
      </c>
      <c r="Z216" s="8">
        <v>6.3799331099999996</v>
      </c>
      <c r="AA216" s="8">
        <v>18.742545580000002</v>
      </c>
    </row>
    <row r="217" spans="1:27" ht="15" customHeight="1" x14ac:dyDescent="0.2">
      <c r="A217" s="12">
        <v>43877</v>
      </c>
      <c r="B217" s="2">
        <v>6</v>
      </c>
      <c r="C217" s="2" t="s">
        <v>27</v>
      </c>
      <c r="D217" s="2"/>
      <c r="E217" s="2"/>
      <c r="F217" s="2">
        <v>8.42</v>
      </c>
      <c r="G217" s="31">
        <v>516</v>
      </c>
      <c r="H217" s="7">
        <v>8.7636164082864596</v>
      </c>
      <c r="I217" s="2">
        <v>1.8107351000000001E-2</v>
      </c>
      <c r="J217" s="2">
        <v>9.44</v>
      </c>
      <c r="K217" s="2">
        <v>-7.2000000000000015E-3</v>
      </c>
      <c r="L217" s="2">
        <v>17.399999999999999</v>
      </c>
      <c r="M217" s="2">
        <v>3.7464</v>
      </c>
      <c r="N217" s="2">
        <v>0.82</v>
      </c>
      <c r="O217" s="2">
        <v>2.9264000000000001</v>
      </c>
      <c r="P217" s="2">
        <v>21.88767884</v>
      </c>
      <c r="Q217" s="2">
        <v>1.52</v>
      </c>
      <c r="R217" s="7">
        <v>96.095432705583463</v>
      </c>
      <c r="T217" s="8"/>
      <c r="U217" s="8"/>
      <c r="V217" s="8"/>
      <c r="W217" s="8"/>
      <c r="X217" s="8">
        <v>3.7464</v>
      </c>
      <c r="Y217" s="8">
        <v>0.82</v>
      </c>
      <c r="Z217" s="8">
        <v>2.9264000000000001</v>
      </c>
      <c r="AA217" s="8">
        <v>21.88767884</v>
      </c>
    </row>
    <row r="218" spans="1:27" ht="15" customHeight="1" x14ac:dyDescent="0.2">
      <c r="A218" s="6">
        <v>43891</v>
      </c>
      <c r="B218" s="2">
        <v>6</v>
      </c>
      <c r="C218" s="2" t="s">
        <v>27</v>
      </c>
      <c r="D218" s="2"/>
      <c r="E218" s="2"/>
      <c r="F218" s="2">
        <v>8.93</v>
      </c>
      <c r="G218" s="9">
        <v>510</v>
      </c>
      <c r="H218" s="7">
        <v>8.3383180134449173</v>
      </c>
      <c r="I218" s="2">
        <v>1.0454839E-2</v>
      </c>
      <c r="J218" s="2">
        <v>8.6300000000000008</v>
      </c>
      <c r="K218" s="7">
        <v>3.0599999999999999E-2</v>
      </c>
      <c r="L218" s="2">
        <v>4.7699999999999996</v>
      </c>
      <c r="M218" s="2">
        <v>4.7983333330000004</v>
      </c>
      <c r="N218" s="2">
        <v>1.1176666669999999</v>
      </c>
      <c r="O218" s="2">
        <v>3.6806666670000001</v>
      </c>
      <c r="P218" s="2">
        <v>23.292809999999999</v>
      </c>
      <c r="Q218" s="2">
        <v>1.56</v>
      </c>
      <c r="R218" s="7">
        <v>45.624103299856522</v>
      </c>
      <c r="T218" s="8"/>
      <c r="U218" s="8"/>
      <c r="V218" s="8"/>
      <c r="W218" s="8"/>
      <c r="X218" s="8">
        <v>4.7983333330000004</v>
      </c>
      <c r="Y218" s="8">
        <v>1.1176666669999999</v>
      </c>
      <c r="Z218" s="8">
        <v>3.6806666670000001</v>
      </c>
      <c r="AA218" s="8">
        <v>23.292809999999999</v>
      </c>
    </row>
    <row r="219" spans="1:27" ht="15" customHeight="1" x14ac:dyDescent="0.2">
      <c r="A219" s="6">
        <v>43898</v>
      </c>
      <c r="B219" s="2">
        <v>6</v>
      </c>
      <c r="C219" s="2" t="s">
        <v>27</v>
      </c>
      <c r="D219" s="2"/>
      <c r="E219" s="2"/>
      <c r="F219" s="2">
        <v>8.57</v>
      </c>
      <c r="G219" s="9">
        <v>486</v>
      </c>
      <c r="H219" s="7">
        <v>7.5563177390588567</v>
      </c>
      <c r="I219" s="2">
        <v>2.1556369999999998E-2</v>
      </c>
      <c r="J219" s="2">
        <v>8.15</v>
      </c>
      <c r="K219" s="7">
        <v>5.7599999999999998E-2</v>
      </c>
      <c r="L219" s="2">
        <v>17.8</v>
      </c>
      <c r="M219" s="2">
        <v>4.1280851060000003</v>
      </c>
      <c r="N219" s="2">
        <v>0.93787233999999997</v>
      </c>
      <c r="O219" s="2">
        <v>3.1902127660000001</v>
      </c>
      <c r="P219" s="2">
        <v>22.71930729</v>
      </c>
      <c r="Q219" s="2">
        <v>1.4079999999999999</v>
      </c>
      <c r="R219" s="7">
        <v>73.073607290939705</v>
      </c>
      <c r="T219" s="8"/>
      <c r="U219" s="8"/>
      <c r="V219" s="8"/>
      <c r="W219" s="8"/>
      <c r="X219" s="8">
        <v>4.1280851060000003</v>
      </c>
      <c r="Y219" s="8">
        <v>0.93787233999999997</v>
      </c>
      <c r="Z219" s="8">
        <v>3.1902127660000001</v>
      </c>
      <c r="AA219" s="8">
        <v>22.71930729</v>
      </c>
    </row>
    <row r="220" spans="1:27" ht="15" x14ac:dyDescent="0.25">
      <c r="A220" s="15">
        <v>43973</v>
      </c>
      <c r="B220" s="2">
        <v>6</v>
      </c>
      <c r="C220" s="2" t="s">
        <v>27</v>
      </c>
      <c r="D220" s="2"/>
      <c r="E220" s="2"/>
      <c r="F220" s="2">
        <v>6.9</v>
      </c>
      <c r="G220" s="9">
        <v>450</v>
      </c>
      <c r="H220" s="7">
        <v>11.370283990000001</v>
      </c>
      <c r="I220" s="2">
        <v>4.2681612000000001E-2</v>
      </c>
      <c r="J220" s="2">
        <v>11.6</v>
      </c>
      <c r="K220" s="7">
        <v>2.6800000000000001E-2</v>
      </c>
      <c r="L220" s="2">
        <v>31.3</v>
      </c>
      <c r="M220" s="2">
        <v>6.5919999999999996</v>
      </c>
      <c r="N220" s="2">
        <v>1.484</v>
      </c>
      <c r="O220" s="2">
        <v>5.1079999999999997</v>
      </c>
      <c r="P220" s="2">
        <v>22.512135919999999</v>
      </c>
      <c r="Q220" s="2">
        <v>2.1150000000000002</v>
      </c>
      <c r="R220" s="7">
        <v>73.333020945597681</v>
      </c>
      <c r="T220" s="8"/>
      <c r="U220" s="8"/>
      <c r="V220" s="8"/>
      <c r="W220" s="8"/>
      <c r="X220" s="8">
        <v>6.5919999999999996</v>
      </c>
      <c r="Y220" s="8">
        <v>1.484</v>
      </c>
      <c r="Z220" s="8">
        <v>5.1079999999999997</v>
      </c>
      <c r="AA220" s="8">
        <v>22.512135919999999</v>
      </c>
    </row>
    <row r="221" spans="1:27" ht="15" x14ac:dyDescent="0.25">
      <c r="A221" s="15">
        <v>43983</v>
      </c>
      <c r="B221" s="2">
        <v>6</v>
      </c>
      <c r="C221" s="2" t="s">
        <v>27</v>
      </c>
      <c r="D221" s="2"/>
      <c r="E221" s="2"/>
      <c r="F221" s="2">
        <v>8.86</v>
      </c>
      <c r="G221" s="31">
        <v>416</v>
      </c>
      <c r="H221" s="7">
        <v>8.955686651118123</v>
      </c>
      <c r="I221" s="2">
        <v>2.0586333261478768E-2</v>
      </c>
      <c r="J221" s="2">
        <v>9.5500000000000007</v>
      </c>
      <c r="K221" s="7">
        <v>2.5499999999999998E-2</v>
      </c>
      <c r="L221" s="2">
        <v>14.9</v>
      </c>
      <c r="M221" s="2">
        <v>7.741333333</v>
      </c>
      <c r="N221" s="2">
        <v>1.3813333329999999</v>
      </c>
      <c r="O221" s="2">
        <v>6.36</v>
      </c>
      <c r="P221" s="2">
        <v>17.84361006</v>
      </c>
      <c r="Q221" s="2">
        <v>1.74</v>
      </c>
      <c r="R221" s="7">
        <v>72.379286894005631</v>
      </c>
      <c r="T221" s="8"/>
      <c r="U221" s="8"/>
      <c r="V221" s="8"/>
      <c r="W221" s="8"/>
      <c r="X221" s="8">
        <v>7.741333333</v>
      </c>
      <c r="Y221" s="8">
        <v>1.3813333329999999</v>
      </c>
      <c r="Z221" s="8">
        <v>6.36</v>
      </c>
      <c r="AA221" s="8">
        <v>17.84361006</v>
      </c>
    </row>
    <row r="222" spans="1:27" ht="15" x14ac:dyDescent="0.25">
      <c r="A222" s="15">
        <v>43990</v>
      </c>
      <c r="B222" s="2">
        <v>6</v>
      </c>
      <c r="C222" s="2" t="s">
        <v>27</v>
      </c>
      <c r="D222" s="2"/>
      <c r="E222" s="2"/>
      <c r="F222" s="2">
        <v>8.85</v>
      </c>
      <c r="G222" s="9">
        <v>506</v>
      </c>
      <c r="H222" s="7">
        <v>6.0060364933461381</v>
      </c>
      <c r="I222" s="2">
        <v>4.9795214485880576E-2</v>
      </c>
      <c r="J222" s="2">
        <v>6.25</v>
      </c>
      <c r="K222" s="7">
        <v>3.8899999999999997E-2</v>
      </c>
      <c r="L222" s="2">
        <v>26.5</v>
      </c>
      <c r="M222" s="2">
        <v>11.96975806</v>
      </c>
      <c r="N222" s="2">
        <v>2.1401209680000002</v>
      </c>
      <c r="O222" s="2">
        <v>9.8296370970000009</v>
      </c>
      <c r="P222" s="2">
        <v>17.879400369999999</v>
      </c>
      <c r="Q222" s="2">
        <v>2.109</v>
      </c>
      <c r="R222" s="7">
        <v>53.218194597851188</v>
      </c>
      <c r="T222" s="8"/>
      <c r="U222" s="8"/>
      <c r="V222" s="8"/>
      <c r="W222" s="8"/>
      <c r="X222" s="8">
        <v>11.96975806</v>
      </c>
      <c r="Y222" s="8">
        <v>2.1401209680000002</v>
      </c>
      <c r="Z222" s="8">
        <v>9.8296370970000009</v>
      </c>
      <c r="AA222" s="8">
        <v>17.879400369999999</v>
      </c>
    </row>
    <row r="223" spans="1:27" ht="15" x14ac:dyDescent="0.25">
      <c r="A223" s="15">
        <v>43997</v>
      </c>
      <c r="B223" s="2">
        <v>6</v>
      </c>
      <c r="C223" s="2" t="s">
        <v>27</v>
      </c>
      <c r="D223" s="2"/>
      <c r="E223" s="2"/>
      <c r="F223" s="2">
        <v>8.61</v>
      </c>
      <c r="G223" s="9">
        <v>483</v>
      </c>
      <c r="H223" s="7">
        <v>5.4161064617917409</v>
      </c>
      <c r="I223" s="2">
        <v>3.2118991161888343E-2</v>
      </c>
      <c r="J223" s="2">
        <v>5.24</v>
      </c>
      <c r="K223" s="7">
        <v>2.9899999999999999E-2</v>
      </c>
      <c r="L223" s="2">
        <v>21.6</v>
      </c>
      <c r="M223" s="2">
        <v>6.8005000000000004</v>
      </c>
      <c r="N223" s="2">
        <v>1.1579999999999999</v>
      </c>
      <c r="O223" s="2">
        <v>5.6425000000000001</v>
      </c>
      <c r="P223" s="2">
        <v>17.028159689999999</v>
      </c>
      <c r="Q223" s="2">
        <v>2.2989999999999999</v>
      </c>
      <c r="R223" s="7">
        <v>67.249914380896044</v>
      </c>
      <c r="T223" s="8"/>
      <c r="U223" s="8"/>
      <c r="V223" s="8"/>
      <c r="W223" s="8"/>
      <c r="X223" s="8">
        <v>6.8005000000000004</v>
      </c>
      <c r="Y223" s="8">
        <v>1.1579999999999999</v>
      </c>
      <c r="Z223" s="8">
        <v>5.6425000000000001</v>
      </c>
      <c r="AA223" s="8">
        <v>17.028159689999999</v>
      </c>
    </row>
    <row r="224" spans="1:27" ht="15" x14ac:dyDescent="0.25">
      <c r="A224" s="15">
        <v>44025</v>
      </c>
      <c r="B224" s="2">
        <v>6</v>
      </c>
      <c r="C224" s="2" t="s">
        <v>27</v>
      </c>
      <c r="D224" s="2"/>
      <c r="E224" s="2"/>
      <c r="F224" s="2">
        <v>9.42</v>
      </c>
      <c r="G224" s="2">
        <v>405</v>
      </c>
      <c r="H224" s="7">
        <v>0.66236795170805318</v>
      </c>
      <c r="I224" s="2">
        <v>8.8920025867643901E-2</v>
      </c>
      <c r="J224" s="2">
        <v>0.34200000000000003</v>
      </c>
      <c r="K224" s="7">
        <v>2.1100000000000001E-2</v>
      </c>
      <c r="L224" s="2">
        <v>72.8</v>
      </c>
      <c r="M224" s="2">
        <v>10.34015748</v>
      </c>
      <c r="N224" s="2">
        <v>2.382677165</v>
      </c>
      <c r="O224" s="2">
        <v>7.9574803149999997</v>
      </c>
      <c r="P224" s="2">
        <v>23.042948519999999</v>
      </c>
      <c r="Q224" s="2">
        <v>3.843</v>
      </c>
      <c r="R224" s="7">
        <v>81.871345029239777</v>
      </c>
      <c r="T224" s="8"/>
      <c r="U224" s="8"/>
      <c r="V224" s="8"/>
      <c r="W224" s="8"/>
      <c r="X224" s="8">
        <v>10.34015748</v>
      </c>
      <c r="Y224" s="8">
        <v>2.382677165</v>
      </c>
      <c r="Z224" s="8">
        <v>7.9574803149999997</v>
      </c>
      <c r="AA224" s="8">
        <v>23.042948519999999</v>
      </c>
    </row>
    <row r="225" spans="1:27" ht="15" x14ac:dyDescent="0.25">
      <c r="A225" s="15">
        <v>44032</v>
      </c>
      <c r="B225" s="2">
        <v>6</v>
      </c>
      <c r="C225" s="2" t="s">
        <v>27</v>
      </c>
      <c r="D225" s="2"/>
      <c r="E225" s="2"/>
      <c r="F225" s="2">
        <v>8.9499999999999993</v>
      </c>
      <c r="G225" s="2">
        <v>400</v>
      </c>
      <c r="H225" s="7">
        <v>0.64453285773082725</v>
      </c>
      <c r="I225" s="2">
        <v>0.11564992455270534</v>
      </c>
      <c r="J225" s="2">
        <v>0.13100000000000001</v>
      </c>
      <c r="K225" s="7">
        <v>2.9700000000000001E-2</v>
      </c>
      <c r="L225" s="2">
        <v>60.4</v>
      </c>
      <c r="M225" s="2">
        <v>15.707142859999999</v>
      </c>
      <c r="N225" s="2">
        <v>6.1142857140000002</v>
      </c>
      <c r="O225" s="2">
        <v>9.5928571429999998</v>
      </c>
      <c r="P225" s="2">
        <v>38.926784900000001</v>
      </c>
      <c r="Q225" s="2">
        <v>4.1639999999999997</v>
      </c>
      <c r="R225" s="7">
        <v>52.226545611759612</v>
      </c>
      <c r="T225" s="8"/>
      <c r="U225" s="8"/>
      <c r="V225" s="8"/>
      <c r="W225" s="8"/>
      <c r="X225" s="8">
        <v>15.707142859999999</v>
      </c>
      <c r="Y225" s="8">
        <v>6.1142857140000002</v>
      </c>
      <c r="Z225" s="8">
        <v>9.5928571429999998</v>
      </c>
      <c r="AA225" s="8">
        <v>38.926784900000001</v>
      </c>
    </row>
    <row r="226" spans="1:27" ht="15" customHeight="1" x14ac:dyDescent="0.2">
      <c r="A226" s="6">
        <v>44040</v>
      </c>
      <c r="B226" s="2">
        <v>6</v>
      </c>
      <c r="C226" s="2" t="s">
        <v>27</v>
      </c>
      <c r="D226" s="2"/>
      <c r="E226" s="2"/>
      <c r="F226" s="2">
        <v>5.58</v>
      </c>
      <c r="G226" s="2">
        <v>281</v>
      </c>
      <c r="H226" s="7">
        <v>0.93949787350802594</v>
      </c>
      <c r="I226" s="2">
        <v>0.11026083207587843</v>
      </c>
      <c r="J226" s="2">
        <v>0.61599999999999999</v>
      </c>
      <c r="K226" s="7">
        <v>3.2099999999999997E-2</v>
      </c>
      <c r="L226" s="2">
        <v>74.900000000000006</v>
      </c>
      <c r="M226" s="2">
        <v>37.585333329999997</v>
      </c>
      <c r="N226" s="2">
        <v>7.1280000000000001</v>
      </c>
      <c r="O226" s="2">
        <v>30.457333330000001</v>
      </c>
      <c r="P226" s="2">
        <v>18.96484444</v>
      </c>
      <c r="Q226" s="2">
        <v>3.7029999999999998</v>
      </c>
      <c r="R226" s="7">
        <v>67.92983386883931</v>
      </c>
      <c r="T226" s="8"/>
      <c r="U226" s="8"/>
      <c r="V226" s="8"/>
      <c r="W226" s="8"/>
      <c r="X226" s="8">
        <v>37.585333329999997</v>
      </c>
      <c r="Y226" s="8">
        <v>7.1280000000000001</v>
      </c>
      <c r="Z226" s="8">
        <v>30.457333330000001</v>
      </c>
      <c r="AA226" s="8">
        <v>18.96484444</v>
      </c>
    </row>
    <row r="227" spans="1:27" ht="15" customHeight="1" x14ac:dyDescent="0.2">
      <c r="A227" s="6">
        <v>44047</v>
      </c>
      <c r="B227" s="2">
        <v>6</v>
      </c>
      <c r="C227" s="2" t="s">
        <v>27</v>
      </c>
      <c r="D227" s="2"/>
      <c r="E227" s="2"/>
      <c r="F227" s="2">
        <v>7.84</v>
      </c>
      <c r="G227" s="2">
        <v>402</v>
      </c>
      <c r="H227" s="7">
        <v>1.0190698312525723</v>
      </c>
      <c r="I227" s="2">
        <v>9.3877990946324652E-2</v>
      </c>
      <c r="J227" s="2">
        <v>0.67600000000000005</v>
      </c>
      <c r="K227" s="7">
        <v>2.7799999999999998E-2</v>
      </c>
      <c r="L227" s="2">
        <v>64.2</v>
      </c>
      <c r="M227" s="2">
        <v>9.8541666669999994</v>
      </c>
      <c r="N227" s="2">
        <v>2.6716666670000002</v>
      </c>
      <c r="O227" s="2">
        <v>7.1825000000000001</v>
      </c>
      <c r="P227" s="2">
        <v>27.112050740000001</v>
      </c>
      <c r="Q227" s="2">
        <v>3.9540000000000002</v>
      </c>
      <c r="R227" s="7">
        <v>68.386636011416144</v>
      </c>
      <c r="T227" s="8"/>
      <c r="U227" s="8"/>
      <c r="V227" s="8"/>
      <c r="W227" s="8"/>
      <c r="X227" s="8">
        <v>9.8541666669999994</v>
      </c>
      <c r="Y227" s="8">
        <v>2.6716666670000002</v>
      </c>
      <c r="Z227" s="8">
        <v>7.1825000000000001</v>
      </c>
      <c r="AA227" s="8">
        <v>27.112050740000001</v>
      </c>
    </row>
    <row r="228" spans="1:27" ht="15" customHeight="1" x14ac:dyDescent="0.2">
      <c r="A228" s="6">
        <v>44061</v>
      </c>
      <c r="B228" s="2">
        <v>6</v>
      </c>
      <c r="C228" s="2" t="s">
        <v>27</v>
      </c>
      <c r="H228" s="7">
        <v>0.56770476059816166</v>
      </c>
      <c r="I228" s="2">
        <v>9.6680319034274639E-2</v>
      </c>
      <c r="J228" s="2">
        <v>0.121</v>
      </c>
      <c r="K228" s="7">
        <v>3.2599999999999997E-2</v>
      </c>
      <c r="L228" s="2">
        <v>50.5</v>
      </c>
      <c r="M228" s="2">
        <v>16.7270073</v>
      </c>
      <c r="N228" s="2">
        <v>9.6715328469999999</v>
      </c>
      <c r="O228" s="2">
        <v>7.0554744530000004</v>
      </c>
      <c r="P228" s="2">
        <v>57.819863849999997</v>
      </c>
      <c r="Q228" s="2">
        <v>3.7690000000000001</v>
      </c>
      <c r="R228" s="7">
        <v>52.234002248172153</v>
      </c>
      <c r="T228" s="8"/>
      <c r="U228" s="8"/>
      <c r="V228" s="8"/>
      <c r="W228" s="8"/>
      <c r="X228" s="8">
        <v>16.7270073</v>
      </c>
      <c r="Y228" s="8">
        <v>9.6715328469999999</v>
      </c>
      <c r="Z228" s="8">
        <v>7.0554744530000004</v>
      </c>
      <c r="AA228" s="8">
        <v>57.819863849999997</v>
      </c>
    </row>
    <row r="229" spans="1:27" ht="15" customHeight="1" x14ac:dyDescent="0.2">
      <c r="A229" s="6">
        <v>44138</v>
      </c>
      <c r="B229" s="2">
        <v>6</v>
      </c>
      <c r="C229" s="2" t="s">
        <v>27</v>
      </c>
      <c r="H229" s="7">
        <v>0.85171156004489335</v>
      </c>
      <c r="I229" s="7">
        <v>7.5434133392323854E-2</v>
      </c>
      <c r="J229" s="7">
        <v>0.45500000000000002</v>
      </c>
      <c r="K229" s="7">
        <v>-1.29E-2</v>
      </c>
      <c r="L229" s="2">
        <v>51.4</v>
      </c>
      <c r="M229" s="2">
        <v>0.86109324799999998</v>
      </c>
      <c r="N229" s="2">
        <v>0.66623794199999997</v>
      </c>
      <c r="O229" s="2">
        <v>0.19485530600000001</v>
      </c>
      <c r="P229" s="2">
        <v>77.371172520000002</v>
      </c>
      <c r="Q229" s="2">
        <v>5.6890000000000001</v>
      </c>
      <c r="R229" s="7">
        <v>68.169761273209545</v>
      </c>
      <c r="T229" s="8"/>
      <c r="U229" s="8"/>
      <c r="V229" s="8"/>
      <c r="W229" s="8"/>
      <c r="X229" s="8">
        <v>0.86109324799999998</v>
      </c>
      <c r="Y229" s="17">
        <v>0.66623794199999997</v>
      </c>
      <c r="Z229" s="8">
        <v>0.19485530600000001</v>
      </c>
      <c r="AA229" s="8">
        <v>77.371172520000002</v>
      </c>
    </row>
    <row r="230" spans="1:27" ht="15" customHeight="1" x14ac:dyDescent="0.2">
      <c r="A230" s="6">
        <v>44152</v>
      </c>
      <c r="B230" s="2">
        <v>6</v>
      </c>
      <c r="C230" s="2" t="s">
        <v>27</v>
      </c>
      <c r="D230" s="2"/>
      <c r="E230" s="2"/>
      <c r="F230" s="2">
        <v>8.0299999999999994</v>
      </c>
      <c r="G230" s="2">
        <v>470</v>
      </c>
      <c r="H230" s="7">
        <v>0.47713243546576872</v>
      </c>
      <c r="I230" s="7">
        <v>6.7912841499834078E-2</v>
      </c>
      <c r="J230" s="7">
        <v>3.78E-2</v>
      </c>
      <c r="K230" s="7">
        <v>-3.0800000000000001E-2</v>
      </c>
      <c r="L230" s="2">
        <v>34.4</v>
      </c>
      <c r="M230" s="2">
        <v>2.3173803529999999</v>
      </c>
      <c r="N230" s="2">
        <v>1.6710327460000001</v>
      </c>
      <c r="O230" s="2">
        <v>0.64634760700000005</v>
      </c>
      <c r="P230" s="2">
        <v>72.108695650000001</v>
      </c>
      <c r="Q230" s="2">
        <v>5.1269999999999998</v>
      </c>
      <c r="R230" s="7">
        <v>50.662739322533135</v>
      </c>
      <c r="T230" s="8"/>
      <c r="U230" s="8"/>
      <c r="V230" s="8"/>
      <c r="W230" s="8"/>
      <c r="X230" s="8">
        <v>2.3173803529999999</v>
      </c>
      <c r="Y230" s="8">
        <v>1.6710327460000001</v>
      </c>
      <c r="Z230" s="8">
        <v>0.64634760700000005</v>
      </c>
      <c r="AA230" s="8">
        <v>72.108695650000001</v>
      </c>
    </row>
    <row r="231" spans="1:27" ht="15" customHeight="1" x14ac:dyDescent="0.2">
      <c r="A231" s="6">
        <v>44167</v>
      </c>
      <c r="B231" s="2">
        <v>6</v>
      </c>
      <c r="C231" s="2" t="s">
        <v>27</v>
      </c>
      <c r="D231" s="2"/>
      <c r="E231" s="2"/>
      <c r="F231" s="2">
        <v>8.4</v>
      </c>
      <c r="G231" s="2">
        <v>537</v>
      </c>
      <c r="H231" s="7">
        <v>4.385662177328844</v>
      </c>
      <c r="I231" s="7">
        <v>0.15064705231722156</v>
      </c>
      <c r="J231" s="7">
        <v>4.3600000000000003</v>
      </c>
      <c r="K231" s="7">
        <v>-3.0499999999999999E-2</v>
      </c>
      <c r="L231" s="2">
        <v>136</v>
      </c>
      <c r="M231" s="2">
        <v>1.6642066419999999</v>
      </c>
      <c r="N231" s="2">
        <v>0.501845019</v>
      </c>
      <c r="O231" s="2">
        <v>1.1623616240000001</v>
      </c>
      <c r="P231" s="2">
        <v>30.15521064</v>
      </c>
      <c r="Q231" s="2">
        <v>2.8610000000000002</v>
      </c>
      <c r="R231" s="7">
        <v>90.305444887118185</v>
      </c>
      <c r="T231" s="8"/>
      <c r="U231" s="8"/>
      <c r="V231" s="8"/>
      <c r="W231" s="8"/>
      <c r="X231" s="8">
        <v>1.6642066419999999</v>
      </c>
      <c r="Y231" s="8">
        <v>0.501845019</v>
      </c>
      <c r="Z231" s="8">
        <v>1.1623616240000001</v>
      </c>
      <c r="AA231" s="8">
        <v>30.15521064</v>
      </c>
    </row>
    <row r="232" spans="1:27" ht="15" customHeight="1" x14ac:dyDescent="0.2">
      <c r="A232" s="6">
        <v>44179</v>
      </c>
      <c r="B232" s="2">
        <v>6</v>
      </c>
      <c r="C232" s="2" t="s">
        <v>27</v>
      </c>
      <c r="D232" s="2"/>
      <c r="E232" s="2"/>
      <c r="F232" s="2">
        <v>8.5</v>
      </c>
      <c r="G232" s="2">
        <v>599</v>
      </c>
      <c r="H232" s="7">
        <v>2.6460437710437708</v>
      </c>
      <c r="I232" s="7">
        <v>4.0482247538989047E-2</v>
      </c>
      <c r="J232" s="7">
        <v>2.54</v>
      </c>
      <c r="K232" s="7">
        <v>-3.2800000000000003E-2</v>
      </c>
      <c r="L232" s="2">
        <v>27.7</v>
      </c>
      <c r="M232" s="2">
        <v>1.2195519349999999</v>
      </c>
      <c r="N232" s="2">
        <v>0.49124236300000002</v>
      </c>
      <c r="O232" s="2">
        <v>0.72830957200000002</v>
      </c>
      <c r="P232" s="2">
        <v>40.280561120000002</v>
      </c>
      <c r="Q232" s="2">
        <v>2.56</v>
      </c>
      <c r="R232" s="7">
        <v>68.395061728395063</v>
      </c>
      <c r="T232" s="8"/>
      <c r="U232" s="8"/>
      <c r="V232" s="8"/>
      <c r="W232" s="8"/>
      <c r="X232" s="8">
        <v>1.2195519349999999</v>
      </c>
      <c r="Y232" s="8">
        <v>0.49124236300000002</v>
      </c>
      <c r="Z232" s="8">
        <v>0.72830957200000002</v>
      </c>
      <c r="AA232" s="8">
        <v>40.280561120000002</v>
      </c>
    </row>
    <row r="233" spans="1:27" ht="15" customHeight="1" x14ac:dyDescent="0.2">
      <c r="A233" s="16">
        <v>44208</v>
      </c>
      <c r="B233" s="2">
        <v>6</v>
      </c>
      <c r="C233" s="2" t="s">
        <v>27</v>
      </c>
      <c r="D233" s="2"/>
      <c r="E233" s="2"/>
      <c r="F233" s="2">
        <v>8.27</v>
      </c>
      <c r="G233" s="2">
        <v>612</v>
      </c>
      <c r="H233" s="7">
        <v>5.849119</v>
      </c>
      <c r="I233" s="36">
        <v>3.7797999999999998E-2</v>
      </c>
      <c r="J233" s="31">
        <v>5.86</v>
      </c>
      <c r="K233" s="21">
        <v>1.8420000000000001E-3</v>
      </c>
      <c r="L233" s="21">
        <v>30.5</v>
      </c>
      <c r="M233" s="2">
        <v>1.042857143</v>
      </c>
      <c r="N233" s="2">
        <v>0.29357142860000002</v>
      </c>
      <c r="O233" s="2">
        <v>0.74928571430000002</v>
      </c>
      <c r="P233" s="2">
        <v>28.150684930000001</v>
      </c>
      <c r="Q233" s="36">
        <v>2.2473000000000001</v>
      </c>
      <c r="R233" s="7" t="e">
        <v>#DIV/0!</v>
      </c>
      <c r="T233" s="8"/>
      <c r="U233" s="8"/>
      <c r="V233" s="8"/>
      <c r="W233" s="8"/>
      <c r="X233" s="8">
        <v>1.042857143</v>
      </c>
      <c r="Y233" s="8">
        <v>0.29357142860000002</v>
      </c>
      <c r="Z233" s="8">
        <v>0.74928571430000002</v>
      </c>
      <c r="AA233" s="8">
        <v>28.150684930000001</v>
      </c>
    </row>
    <row r="234" spans="1:27" ht="15" customHeight="1" x14ac:dyDescent="0.2">
      <c r="A234" s="16">
        <v>44223</v>
      </c>
      <c r="B234" s="2">
        <v>6</v>
      </c>
      <c r="C234" s="2" t="s">
        <v>27</v>
      </c>
      <c r="D234" s="2"/>
      <c r="E234" s="2"/>
      <c r="F234" s="2">
        <v>8.4499999999999993</v>
      </c>
      <c r="G234" s="2">
        <v>569</v>
      </c>
      <c r="H234" s="7">
        <v>4.3652749999999996</v>
      </c>
      <c r="I234" s="36">
        <v>2.6967000000000001E-2</v>
      </c>
      <c r="J234" s="31">
        <v>4.2</v>
      </c>
      <c r="K234" s="21">
        <v>-7.8200000000000006E-3</v>
      </c>
      <c r="L234" s="21">
        <v>17.100000000000001</v>
      </c>
      <c r="M234" s="2">
        <v>1.5089965400000001</v>
      </c>
      <c r="N234" s="2">
        <v>0.5307958478</v>
      </c>
      <c r="O234" s="2">
        <v>0.97820069200000004</v>
      </c>
      <c r="P234" s="2">
        <v>35.175418479999998</v>
      </c>
      <c r="Q234" s="36">
        <v>1.756</v>
      </c>
      <c r="R234" s="7" t="e">
        <v>#DIV/0!</v>
      </c>
      <c r="T234" s="8"/>
      <c r="U234" s="8"/>
      <c r="V234" s="8"/>
      <c r="W234" s="8"/>
      <c r="X234" s="8">
        <v>1.5089965400000001</v>
      </c>
      <c r="Y234" s="8">
        <v>0.5307958478</v>
      </c>
      <c r="Z234" s="8">
        <v>0.97820069200000004</v>
      </c>
      <c r="AA234" s="8">
        <v>35.175418479999998</v>
      </c>
    </row>
    <row r="235" spans="1:27" ht="15" customHeight="1" x14ac:dyDescent="0.2">
      <c r="A235" s="16">
        <v>44251</v>
      </c>
      <c r="B235" s="2">
        <v>6</v>
      </c>
      <c r="C235" s="2" t="s">
        <v>27</v>
      </c>
      <c r="F235" s="5"/>
      <c r="G235" s="5"/>
      <c r="H235" s="7">
        <v>1.5501320000000001</v>
      </c>
      <c r="I235" s="36">
        <v>1.6688999999999999E-2</v>
      </c>
      <c r="J235" s="31">
        <v>1.47</v>
      </c>
      <c r="K235" s="21">
        <v>-3.8420000000000003E-2</v>
      </c>
      <c r="L235" s="21">
        <v>5.4</v>
      </c>
      <c r="M235" s="2">
        <v>10.683211679999999</v>
      </c>
      <c r="N235" s="2">
        <v>1.9128953769999999</v>
      </c>
      <c r="O235" s="2">
        <v>8.7703163019999995</v>
      </c>
      <c r="P235" s="2">
        <v>17.905620840000001</v>
      </c>
      <c r="Q235" s="36">
        <v>1.2738</v>
      </c>
      <c r="R235" s="7" t="e">
        <v>#DIV/0!</v>
      </c>
      <c r="T235" s="8"/>
      <c r="U235" s="8"/>
      <c r="V235" s="8"/>
      <c r="W235" s="8"/>
      <c r="X235" s="8">
        <v>10.683211679999999</v>
      </c>
      <c r="Y235" s="8">
        <v>1.9128953769999999</v>
      </c>
      <c r="Z235" s="8">
        <v>8.7703163019999995</v>
      </c>
      <c r="AA235" s="8">
        <v>17.905620840000001</v>
      </c>
    </row>
    <row r="236" spans="1:27" ht="15" customHeight="1" x14ac:dyDescent="0.2">
      <c r="A236" s="16">
        <v>44265</v>
      </c>
      <c r="B236" s="2">
        <v>6</v>
      </c>
      <c r="C236" s="2" t="s">
        <v>27</v>
      </c>
      <c r="F236" s="5"/>
      <c r="G236" s="5"/>
      <c r="H236" s="7">
        <v>1.9522949999999999</v>
      </c>
      <c r="I236" s="36">
        <v>1.7131E-2</v>
      </c>
      <c r="J236" s="31">
        <v>1.84</v>
      </c>
      <c r="K236" s="21">
        <v>8.94E-3</v>
      </c>
      <c r="L236" s="21">
        <v>5.9</v>
      </c>
      <c r="M236" s="2">
        <v>5.9916666669999996</v>
      </c>
      <c r="N236" s="2">
        <v>1.184166667</v>
      </c>
      <c r="O236" s="2">
        <v>4.8075000000000001</v>
      </c>
      <c r="P236" s="2">
        <v>19.763560500000001</v>
      </c>
      <c r="Q236" s="36">
        <v>1.4456</v>
      </c>
      <c r="R236" s="7" t="e">
        <v>#DIV/0!</v>
      </c>
      <c r="T236" s="8"/>
      <c r="U236" s="8"/>
      <c r="V236" s="8"/>
      <c r="W236" s="8"/>
      <c r="X236" s="8">
        <v>5.9916666669999996</v>
      </c>
      <c r="Y236" s="8">
        <v>1.184166667</v>
      </c>
      <c r="Z236" s="8">
        <v>4.8075000000000001</v>
      </c>
      <c r="AA236" s="8">
        <v>19.763560500000001</v>
      </c>
    </row>
    <row r="237" spans="1:27" ht="15" customHeight="1" x14ac:dyDescent="0.2">
      <c r="A237" s="16">
        <v>44279</v>
      </c>
      <c r="B237" s="2">
        <v>6</v>
      </c>
      <c r="C237" s="2" t="s">
        <v>27</v>
      </c>
      <c r="F237" s="5"/>
      <c r="G237" s="5"/>
      <c r="H237" s="7">
        <v>7.693524</v>
      </c>
      <c r="I237" s="36">
        <v>2.9729999999999999E-2</v>
      </c>
      <c r="J237" s="31">
        <v>7.09</v>
      </c>
      <c r="K237" s="21">
        <v>1.444E-2</v>
      </c>
      <c r="L237" s="21">
        <v>20</v>
      </c>
      <c r="M237" s="2">
        <v>3.3424430639999998</v>
      </c>
      <c r="N237" s="2">
        <v>0.70476190480000001</v>
      </c>
      <c r="O237" s="2">
        <v>2.637681159</v>
      </c>
      <c r="P237" s="2">
        <v>21.085232900000001</v>
      </c>
      <c r="Q237" s="36">
        <v>1.6511</v>
      </c>
      <c r="R237" s="7" t="e">
        <v>#DIV/0!</v>
      </c>
      <c r="T237" s="8"/>
      <c r="U237" s="8"/>
      <c r="V237" s="8"/>
      <c r="W237" s="8"/>
      <c r="X237" s="8">
        <v>3.3424430639999998</v>
      </c>
      <c r="Y237" s="8">
        <v>0.70476190480000001</v>
      </c>
      <c r="Z237" s="8">
        <v>2.637681159</v>
      </c>
      <c r="AA237" s="8">
        <v>21.085232900000001</v>
      </c>
    </row>
    <row r="238" spans="1:27" ht="15" customHeight="1" x14ac:dyDescent="0.2">
      <c r="A238" s="16">
        <v>44293</v>
      </c>
      <c r="B238" s="2">
        <v>6</v>
      </c>
      <c r="F238" s="5"/>
      <c r="G238" s="5"/>
      <c r="H238" s="7">
        <v>4.3375399999999997</v>
      </c>
      <c r="I238" s="36">
        <v>2.1552000000000002E-2</v>
      </c>
      <c r="J238" s="31">
        <v>5.64</v>
      </c>
      <c r="K238" s="21">
        <v>-6.5199999999999998E-3</v>
      </c>
      <c r="L238" s="21">
        <v>5.17</v>
      </c>
      <c r="Q238" s="36">
        <v>2.3462000000000001</v>
      </c>
      <c r="R238" s="7" t="e">
        <v>#DIV/0!</v>
      </c>
      <c r="T238" s="5">
        <v>2750</v>
      </c>
      <c r="U238" s="5">
        <v>124.1</v>
      </c>
      <c r="V238" s="5">
        <v>130</v>
      </c>
      <c r="W238" s="5">
        <v>127.614</v>
      </c>
      <c r="X238" s="5">
        <f t="shared" ref="X238" si="33">(V238-U238)/T238*1000</f>
        <v>2.1454545454545477</v>
      </c>
      <c r="Y238" s="5">
        <f t="shared" ref="Y238:Y251" si="34">X238-Z238</f>
        <v>0.86763636363636221</v>
      </c>
      <c r="Z238" s="5">
        <f t="shared" ref="Z238" si="35">(W238-U238)/T238*1000</f>
        <v>1.2778181818181855</v>
      </c>
      <c r="AA238" s="5">
        <f t="shared" ref="AA238" si="36">Y238/X238*100</f>
        <v>40.440677966101582</v>
      </c>
    </row>
    <row r="239" spans="1:27" ht="15" customHeight="1" x14ac:dyDescent="0.2">
      <c r="A239" s="25">
        <v>44307</v>
      </c>
      <c r="B239" s="2">
        <v>6</v>
      </c>
      <c r="F239" s="31">
        <v>8.52</v>
      </c>
      <c r="G239" s="9">
        <v>464</v>
      </c>
      <c r="H239" s="36">
        <v>5.1400646679999999</v>
      </c>
      <c r="I239" s="36">
        <v>2.2766999999999999E-2</v>
      </c>
      <c r="J239" s="31">
        <v>4.8099999999999996</v>
      </c>
      <c r="K239" s="21">
        <v>-4.8599999999999997E-2</v>
      </c>
      <c r="L239" s="21">
        <v>5.91</v>
      </c>
      <c r="Q239" s="31">
        <v>2.296860661277826</v>
      </c>
      <c r="T239" s="5">
        <v>2415</v>
      </c>
      <c r="U239" s="5">
        <v>121.574</v>
      </c>
      <c r="V239" s="5">
        <v>125.149</v>
      </c>
      <c r="W239" s="5">
        <v>123.371</v>
      </c>
      <c r="X239" s="5">
        <f t="shared" ref="X239:X251" si="37">(V239-U239)/T239*1000</f>
        <v>1.4803312629399599</v>
      </c>
      <c r="Y239" s="5">
        <f t="shared" si="34"/>
        <v>0.73623188405797357</v>
      </c>
      <c r="Z239" s="5">
        <f t="shared" ref="Z239:Z251" si="38">(W239-U239)/T239*1000</f>
        <v>0.7440993788819863</v>
      </c>
      <c r="AA239" s="5">
        <f t="shared" ref="AA239:AA251" si="39">Y239/X239*100</f>
        <v>49.734265734265861</v>
      </c>
    </row>
    <row r="240" spans="1:27" ht="15" customHeight="1" x14ac:dyDescent="0.2">
      <c r="A240" s="27">
        <v>44321</v>
      </c>
      <c r="B240" s="2">
        <v>6</v>
      </c>
      <c r="F240" s="31">
        <v>8.5299999999999994</v>
      </c>
      <c r="G240" s="31">
        <v>513</v>
      </c>
      <c r="H240" s="36">
        <v>11.54805996</v>
      </c>
      <c r="I240" s="36">
        <v>0.13008400000000001</v>
      </c>
      <c r="J240" s="31">
        <v>10.199999999999999</v>
      </c>
      <c r="K240" s="21">
        <v>3.27E-2</v>
      </c>
      <c r="L240" s="21">
        <v>74.400000000000006</v>
      </c>
      <c r="Q240" s="31">
        <v>3.2823557898675952</v>
      </c>
      <c r="T240" s="5">
        <v>640</v>
      </c>
      <c r="U240" s="5">
        <v>122.79900000000001</v>
      </c>
      <c r="V240" s="5">
        <v>135.071</v>
      </c>
      <c r="W240" s="5">
        <v>132.51400000000001</v>
      </c>
      <c r="X240" s="5">
        <f t="shared" si="37"/>
        <v>19.174999999999986</v>
      </c>
      <c r="Y240" s="5">
        <f t="shared" si="34"/>
        <v>3.9953124999999812</v>
      </c>
      <c r="Z240" s="5">
        <f t="shared" si="38"/>
        <v>15.179687500000005</v>
      </c>
      <c r="AA240" s="5">
        <f t="shared" si="39"/>
        <v>20.83604954367658</v>
      </c>
    </row>
    <row r="241" spans="1:27" ht="15" customHeight="1" x14ac:dyDescent="0.2">
      <c r="A241" s="27">
        <v>44334</v>
      </c>
      <c r="B241" s="2">
        <v>6</v>
      </c>
      <c r="F241" s="31">
        <v>8.7200000000000006</v>
      </c>
      <c r="G241" s="9">
        <v>528</v>
      </c>
      <c r="H241" s="36">
        <v>6.5363021750000003</v>
      </c>
      <c r="I241" s="36">
        <v>1.6319E-2</v>
      </c>
      <c r="J241" s="23" t="e">
        <v>#N/A</v>
      </c>
      <c r="K241" s="24" t="e">
        <v>#N/A</v>
      </c>
      <c r="L241" s="24" t="e">
        <v>#N/A</v>
      </c>
      <c r="Q241" s="31">
        <v>2.2531560584214763</v>
      </c>
      <c r="T241" s="5">
        <v>1990</v>
      </c>
      <c r="U241" s="5">
        <v>123.73099999999999</v>
      </c>
      <c r="V241" s="5">
        <v>127.038</v>
      </c>
      <c r="W241" s="5">
        <v>125.645</v>
      </c>
      <c r="X241" s="5">
        <f t="shared" si="37"/>
        <v>1.6618090452261316</v>
      </c>
      <c r="Y241" s="5">
        <f t="shared" si="34"/>
        <v>0.70000000000000018</v>
      </c>
      <c r="Z241" s="5">
        <f t="shared" si="38"/>
        <v>0.96180904522613142</v>
      </c>
      <c r="AA241" s="5">
        <f t="shared" si="39"/>
        <v>42.122769882068326</v>
      </c>
    </row>
    <row r="242" spans="1:27" ht="15" customHeight="1" x14ac:dyDescent="0.2">
      <c r="A242" s="27">
        <v>44348</v>
      </c>
      <c r="B242" s="2">
        <v>6</v>
      </c>
      <c r="F242" s="31">
        <v>8.6199999999999992</v>
      </c>
      <c r="G242" s="9">
        <v>476</v>
      </c>
      <c r="H242" s="36">
        <v>4.6697530860000001</v>
      </c>
      <c r="I242" s="36">
        <v>1.9517E-2</v>
      </c>
      <c r="J242" s="31">
        <v>3.92</v>
      </c>
      <c r="K242" s="21">
        <v>-4.5400000000000003E-2</v>
      </c>
      <c r="L242" s="21">
        <v>9.32</v>
      </c>
      <c r="Q242" s="31">
        <v>2.20950840639685</v>
      </c>
      <c r="T242" s="5">
        <v>2940</v>
      </c>
      <c r="U242" s="5">
        <v>121.66</v>
      </c>
      <c r="V242" s="5">
        <v>126.63200000000001</v>
      </c>
      <c r="W242" s="5">
        <v>124.729</v>
      </c>
      <c r="X242" s="5">
        <f t="shared" si="37"/>
        <v>1.691156462585037</v>
      </c>
      <c r="Y242" s="5">
        <f t="shared" si="34"/>
        <v>0.64727891156462802</v>
      </c>
      <c r="Z242" s="5">
        <f t="shared" si="38"/>
        <v>1.043877551020409</v>
      </c>
      <c r="AA242" s="5">
        <f t="shared" si="39"/>
        <v>38.274336283185903</v>
      </c>
    </row>
    <row r="243" spans="1:27" ht="15" customHeight="1" x14ac:dyDescent="0.2">
      <c r="A243" s="27">
        <v>44362</v>
      </c>
      <c r="B243" s="2">
        <v>6</v>
      </c>
      <c r="F243" s="31">
        <v>8.6</v>
      </c>
      <c r="G243" s="9">
        <v>546</v>
      </c>
      <c r="H243" s="36">
        <v>11.34229865</v>
      </c>
      <c r="I243" s="36">
        <v>6.3622999999999999E-2</v>
      </c>
      <c r="J243" s="31">
        <v>9.5299999999999994</v>
      </c>
      <c r="K243" s="21">
        <v>-2.4400000000000002E-2</v>
      </c>
      <c r="L243" s="21">
        <v>40.6</v>
      </c>
      <c r="Q243" s="31">
        <v>1.9875350039178195</v>
      </c>
      <c r="T243" s="5">
        <v>1155</v>
      </c>
      <c r="U243" s="5">
        <v>123</v>
      </c>
      <c r="V243" s="5">
        <v>139.91999999999999</v>
      </c>
      <c r="W243" s="5">
        <v>136.48699999999999</v>
      </c>
      <c r="X243" s="5">
        <f t="shared" si="37"/>
        <v>14.649350649350637</v>
      </c>
      <c r="Y243" s="5">
        <f t="shared" si="34"/>
        <v>2.9722943722943658</v>
      </c>
      <c r="Z243" s="5">
        <f t="shared" si="38"/>
        <v>11.677056277056272</v>
      </c>
      <c r="AA243" s="5">
        <f t="shared" si="39"/>
        <v>20.289598108747018</v>
      </c>
    </row>
    <row r="244" spans="1:27" ht="15" customHeight="1" x14ac:dyDescent="0.2">
      <c r="A244" s="27">
        <v>44376</v>
      </c>
      <c r="B244" s="2">
        <v>6</v>
      </c>
      <c r="F244" s="31">
        <v>8.65</v>
      </c>
      <c r="G244" s="9">
        <v>584</v>
      </c>
      <c r="H244" s="31">
        <v>7.6491178939999998</v>
      </c>
      <c r="I244" s="31">
        <v>6.3478166000000003E-2</v>
      </c>
      <c r="J244" s="31">
        <v>7.21</v>
      </c>
      <c r="K244" s="21">
        <v>-7.9899999999999999E-2</v>
      </c>
      <c r="L244" s="21">
        <v>48.8</v>
      </c>
      <c r="Q244" s="31">
        <v>2.2026331240191808</v>
      </c>
      <c r="T244" s="5">
        <v>1920</v>
      </c>
      <c r="U244" s="5">
        <v>120.955</v>
      </c>
      <c r="V244" s="5">
        <v>128.77000000000001</v>
      </c>
      <c r="W244" s="5">
        <v>126.496</v>
      </c>
      <c r="X244" s="5">
        <f t="shared" si="37"/>
        <v>4.0703125000000062</v>
      </c>
      <c r="Y244" s="5">
        <f t="shared" si="34"/>
        <v>1.1843750000000077</v>
      </c>
      <c r="Z244" s="5">
        <f t="shared" si="38"/>
        <v>2.8859374999999985</v>
      </c>
      <c r="AA244" s="5">
        <f t="shared" si="39"/>
        <v>29.097888675623945</v>
      </c>
    </row>
    <row r="245" spans="1:27" ht="15" customHeight="1" x14ac:dyDescent="0.2">
      <c r="A245" s="27">
        <v>44390</v>
      </c>
      <c r="B245" s="2">
        <v>6</v>
      </c>
      <c r="F245" s="2">
        <v>8.68</v>
      </c>
      <c r="G245" s="2">
        <v>498</v>
      </c>
      <c r="H245" s="31">
        <v>3.6306356759999998</v>
      </c>
      <c r="I245" s="31">
        <v>6.6761519000000005E-2</v>
      </c>
      <c r="J245" s="31">
        <v>3.52</v>
      </c>
      <c r="K245" s="31">
        <v>5.21E-2</v>
      </c>
      <c r="L245" s="31">
        <v>53.7</v>
      </c>
      <c r="Q245" s="23">
        <v>2.7831033930000002</v>
      </c>
      <c r="T245" s="5">
        <v>1335</v>
      </c>
      <c r="U245" s="5">
        <v>123.736</v>
      </c>
      <c r="V245" s="5">
        <v>129.876</v>
      </c>
      <c r="W245" s="5">
        <v>127.843</v>
      </c>
      <c r="X245" s="5">
        <f t="shared" si="37"/>
        <v>4.5992509363295886</v>
      </c>
      <c r="Y245" s="5">
        <f t="shared" si="34"/>
        <v>1.5228464419475669</v>
      </c>
      <c r="Z245" s="5">
        <f t="shared" si="38"/>
        <v>3.0764044943820217</v>
      </c>
      <c r="AA245" s="5">
        <f t="shared" si="39"/>
        <v>33.110749185667778</v>
      </c>
    </row>
    <row r="246" spans="1:27" ht="15" customHeight="1" x14ac:dyDescent="0.2">
      <c r="A246" s="27">
        <v>44404</v>
      </c>
      <c r="B246" s="2">
        <v>6</v>
      </c>
      <c r="F246" s="2">
        <v>8.76</v>
      </c>
      <c r="G246" s="2">
        <v>468</v>
      </c>
      <c r="H246" s="31">
        <v>3.9386726410000001</v>
      </c>
      <c r="I246" s="31">
        <v>5.1767539000000001E-2</v>
      </c>
      <c r="J246" s="31">
        <v>3.68</v>
      </c>
      <c r="K246" s="31">
        <v>5.62E-2</v>
      </c>
      <c r="L246" s="31">
        <v>40.4</v>
      </c>
      <c r="Q246" s="23">
        <v>2.3390191360000001</v>
      </c>
      <c r="T246" s="5">
        <v>1500</v>
      </c>
      <c r="U246" s="5">
        <v>155.28700000000001</v>
      </c>
      <c r="V246" s="5">
        <v>121.21</v>
      </c>
      <c r="W246" s="5">
        <v>119.339</v>
      </c>
      <c r="X246" s="5">
        <f t="shared" si="37"/>
        <v>-22.718000000000011</v>
      </c>
      <c r="Y246" s="5">
        <f t="shared" si="34"/>
        <v>1.2473333333333265</v>
      </c>
      <c r="Z246" s="5">
        <f t="shared" si="38"/>
        <v>-23.965333333333337</v>
      </c>
      <c r="AA246" s="5">
        <f t="shared" si="39"/>
        <v>-5.4905067934383576</v>
      </c>
    </row>
    <row r="247" spans="1:27" ht="15" customHeight="1" x14ac:dyDescent="0.2">
      <c r="A247" s="27">
        <v>44418</v>
      </c>
      <c r="B247" s="2">
        <v>6</v>
      </c>
      <c r="F247" s="2">
        <v>8.6999999999999993</v>
      </c>
      <c r="G247" s="2">
        <v>416</v>
      </c>
      <c r="H247" s="31">
        <v>0.764491739</v>
      </c>
      <c r="I247" s="31">
        <v>6.1179817999999997E-2</v>
      </c>
      <c r="J247" s="31">
        <v>0.39700000000000002</v>
      </c>
      <c r="K247" s="31">
        <v>4.3700000000000003E-2</v>
      </c>
      <c r="L247" s="31">
        <v>35.6</v>
      </c>
      <c r="Q247" s="23">
        <v>2.9278011890000002</v>
      </c>
      <c r="T247" s="5">
        <v>1345</v>
      </c>
      <c r="U247" s="5">
        <v>120.46</v>
      </c>
      <c r="V247" s="5">
        <v>135.82</v>
      </c>
      <c r="W247" s="5">
        <v>130.83699999999999</v>
      </c>
      <c r="X247" s="5">
        <f t="shared" si="37"/>
        <v>11.420074349442379</v>
      </c>
      <c r="Y247" s="5">
        <f t="shared" si="34"/>
        <v>3.7048327137546497</v>
      </c>
      <c r="Z247" s="5">
        <f t="shared" si="38"/>
        <v>7.7152416356877289</v>
      </c>
      <c r="AA247" s="5">
        <f t="shared" si="39"/>
        <v>32.441406250000028</v>
      </c>
    </row>
    <row r="248" spans="1:27" ht="15" customHeight="1" x14ac:dyDescent="0.2">
      <c r="A248" s="30">
        <v>44500</v>
      </c>
      <c r="B248" s="31">
        <v>6</v>
      </c>
      <c r="H248" s="31">
        <v>1.6143937269999999</v>
      </c>
      <c r="I248" s="31">
        <v>9.6968369999999998E-2</v>
      </c>
      <c r="J248" s="31">
        <v>1.1100000000000001</v>
      </c>
      <c r="K248" s="31">
        <v>1.7299999999999999E-2</v>
      </c>
      <c r="L248" s="31">
        <v>79.099999999999994</v>
      </c>
      <c r="Q248" s="23">
        <v>5.5377673249999999</v>
      </c>
      <c r="T248" s="5">
        <v>1260</v>
      </c>
      <c r="U248" s="5">
        <v>119.52500000000001</v>
      </c>
      <c r="V248" s="5">
        <v>124.221</v>
      </c>
      <c r="W248" s="5">
        <v>122.294</v>
      </c>
      <c r="X248" s="5">
        <f t="shared" si="37"/>
        <v>3.7269841269841253</v>
      </c>
      <c r="Y248" s="5">
        <f t="shared" si="34"/>
        <v>1.5293650793650846</v>
      </c>
      <c r="Z248" s="5">
        <f t="shared" si="38"/>
        <v>2.1976190476190407</v>
      </c>
      <c r="AA248" s="5">
        <f t="shared" si="39"/>
        <v>41.034923339012089</v>
      </c>
    </row>
    <row r="249" spans="1:27" ht="15" customHeight="1" x14ac:dyDescent="0.2">
      <c r="A249" s="30">
        <v>44514</v>
      </c>
      <c r="B249" s="31">
        <v>6</v>
      </c>
      <c r="F249" s="2">
        <v>8.51</v>
      </c>
      <c r="G249" s="2">
        <v>119</v>
      </c>
      <c r="H249" s="31">
        <v>1.155138617</v>
      </c>
      <c r="I249" s="31">
        <v>4.7499179000000002E-2</v>
      </c>
      <c r="J249" s="31">
        <v>0.85499999999999998</v>
      </c>
      <c r="K249" s="31">
        <v>-1.5100000000000001E-2</v>
      </c>
      <c r="L249" s="31">
        <v>32</v>
      </c>
      <c r="Q249" s="23">
        <v>4.2295583670000001</v>
      </c>
      <c r="T249" s="5">
        <v>1290</v>
      </c>
      <c r="U249" s="5">
        <v>113.33799999999999</v>
      </c>
      <c r="V249" s="5">
        <v>115.20399999999999</v>
      </c>
      <c r="W249" s="5">
        <v>113.54300000000001</v>
      </c>
      <c r="X249" s="5">
        <f t="shared" si="37"/>
        <v>1.4465116279069765</v>
      </c>
      <c r="Y249" s="5">
        <f t="shared" si="34"/>
        <v>1.2875968992247964</v>
      </c>
      <c r="Z249" s="5">
        <f t="shared" si="38"/>
        <v>0.15891472868218023</v>
      </c>
      <c r="AA249" s="5">
        <f t="shared" si="39"/>
        <v>89.013933547694933</v>
      </c>
    </row>
    <row r="250" spans="1:27" ht="15" customHeight="1" x14ac:dyDescent="0.2">
      <c r="A250" s="30">
        <v>44528</v>
      </c>
      <c r="B250" s="31">
        <v>6</v>
      </c>
      <c r="F250" s="2">
        <v>7.95</v>
      </c>
      <c r="G250" s="2">
        <v>493</v>
      </c>
      <c r="H250" s="31">
        <v>1.6423970880000001</v>
      </c>
      <c r="I250" s="31">
        <v>1.9919011E-2</v>
      </c>
      <c r="J250" s="31">
        <v>1.45</v>
      </c>
      <c r="K250" s="31">
        <v>-1.83E-2</v>
      </c>
      <c r="L250" s="31">
        <v>11.3</v>
      </c>
      <c r="Q250" s="23">
        <v>3.502790863</v>
      </c>
      <c r="T250" s="5">
        <v>1245</v>
      </c>
      <c r="U250" s="5">
        <v>121.175</v>
      </c>
      <c r="V250" s="5">
        <v>122.179</v>
      </c>
      <c r="W250" s="5">
        <v>121.458</v>
      </c>
      <c r="X250" s="5">
        <f t="shared" si="37"/>
        <v>0.80642570281124892</v>
      </c>
      <c r="Y250" s="5">
        <f t="shared" si="34"/>
        <v>0.57911646586345678</v>
      </c>
      <c r="Z250" s="5">
        <f t="shared" si="38"/>
        <v>0.22730923694779218</v>
      </c>
      <c r="AA250" s="5">
        <f t="shared" si="39"/>
        <v>71.812749003984081</v>
      </c>
    </row>
    <row r="251" spans="1:27" ht="15" customHeight="1" x14ac:dyDescent="0.2">
      <c r="A251" s="30">
        <v>44543</v>
      </c>
      <c r="B251" s="31">
        <v>6</v>
      </c>
      <c r="F251" s="2">
        <v>8.16</v>
      </c>
      <c r="H251" s="31">
        <v>9.1192943149999994</v>
      </c>
      <c r="I251" s="31">
        <v>0.12071796</v>
      </c>
      <c r="J251" s="31">
        <v>9.15</v>
      </c>
      <c r="K251" s="31">
        <v>-3.7000000000000002E-3</v>
      </c>
      <c r="L251" s="31">
        <v>95.1</v>
      </c>
      <c r="Q251" s="23">
        <v>2.6399759340000002</v>
      </c>
      <c r="T251" s="5">
        <v>1410</v>
      </c>
      <c r="U251" s="5">
        <v>113.39100000000001</v>
      </c>
      <c r="V251" s="5">
        <v>124.53700000000001</v>
      </c>
      <c r="W251" s="5">
        <v>121.72</v>
      </c>
      <c r="X251" s="5">
        <f t="shared" si="37"/>
        <v>7.9049645390070928</v>
      </c>
      <c r="Y251" s="5">
        <f t="shared" si="34"/>
        <v>1.9978723404255367</v>
      </c>
      <c r="Z251" s="5">
        <f t="shared" si="38"/>
        <v>5.9070921985815561</v>
      </c>
      <c r="AA251" s="5">
        <f t="shared" si="39"/>
        <v>25.273640767988574</v>
      </c>
    </row>
    <row r="252" spans="1:27" ht="15" customHeight="1" x14ac:dyDescent="0.2">
      <c r="A252" s="6">
        <v>43807</v>
      </c>
      <c r="B252" s="2">
        <v>7</v>
      </c>
      <c r="C252" s="2" t="s">
        <v>27</v>
      </c>
      <c r="D252" s="2">
        <v>0.123</v>
      </c>
      <c r="E252" s="2">
        <v>1.42</v>
      </c>
      <c r="F252" s="2">
        <v>7.97</v>
      </c>
      <c r="G252" s="2">
        <v>418</v>
      </c>
      <c r="H252" s="7">
        <v>0.326245026752641</v>
      </c>
      <c r="I252" s="2">
        <v>8.0836386999999996E-2</v>
      </c>
      <c r="J252" s="2">
        <v>2.6800000000000001E-2</v>
      </c>
      <c r="K252" s="2">
        <v>1.0409999999999999E-2</v>
      </c>
      <c r="L252" s="2">
        <v>3.57</v>
      </c>
      <c r="M252" s="2">
        <v>89.694117649999995</v>
      </c>
      <c r="N252" s="2">
        <v>10.9</v>
      </c>
      <c r="O252" s="2">
        <v>78.794117650000004</v>
      </c>
      <c r="P252" s="2">
        <v>12.152413429999999</v>
      </c>
      <c r="Q252" s="2">
        <v>1.79</v>
      </c>
      <c r="R252" s="7" t="e">
        <v>#DIV/0!</v>
      </c>
      <c r="T252" s="8"/>
      <c r="U252" s="8"/>
      <c r="V252" s="8"/>
      <c r="W252" s="8"/>
      <c r="X252" s="8">
        <v>89.694117649999995</v>
      </c>
      <c r="Y252" s="8">
        <v>10.9</v>
      </c>
      <c r="Z252" s="8">
        <v>78.794117650000004</v>
      </c>
      <c r="AA252" s="8">
        <v>12.152413429999999</v>
      </c>
    </row>
    <row r="253" spans="1:27" ht="15" customHeight="1" x14ac:dyDescent="0.2">
      <c r="A253" s="6">
        <v>43814</v>
      </c>
      <c r="B253" s="2">
        <v>7</v>
      </c>
      <c r="C253" s="2" t="s">
        <v>27</v>
      </c>
      <c r="D253" s="2">
        <v>5.7799999999999997E-2</v>
      </c>
      <c r="E253" s="2">
        <v>1.99</v>
      </c>
      <c r="F253" s="2">
        <v>7.8</v>
      </c>
      <c r="G253" s="2">
        <v>633</v>
      </c>
      <c r="H253" s="7">
        <v>0.19865550830017834</v>
      </c>
      <c r="I253" s="2">
        <v>3.2873463999999998E-2</v>
      </c>
      <c r="J253" s="2">
        <v>3.2199999999999999E-2</v>
      </c>
      <c r="K253" s="2">
        <v>1.225E-2</v>
      </c>
      <c r="L253" s="2">
        <v>3.95</v>
      </c>
      <c r="M253" s="2">
        <v>26.734063750000001</v>
      </c>
      <c r="N253" s="2">
        <v>3.9900398410000002</v>
      </c>
      <c r="O253" s="2">
        <v>22.744023899999998</v>
      </c>
      <c r="P253" s="2">
        <v>14.92492828</v>
      </c>
      <c r="Q253" s="2">
        <v>1.61</v>
      </c>
      <c r="R253" s="7" t="e">
        <v>#DIV/0!</v>
      </c>
      <c r="T253" s="8"/>
      <c r="U253" s="8"/>
      <c r="V253" s="8"/>
      <c r="W253" s="8"/>
      <c r="X253" s="8">
        <v>26.734063750000001</v>
      </c>
      <c r="Y253" s="8">
        <v>3.9900398410000002</v>
      </c>
      <c r="Z253" s="8">
        <v>22.744023899999998</v>
      </c>
      <c r="AA253" s="8">
        <v>14.92492828</v>
      </c>
    </row>
    <row r="254" spans="1:27" ht="15" customHeight="1" x14ac:dyDescent="0.2">
      <c r="A254" s="6">
        <v>43836</v>
      </c>
      <c r="B254" s="2">
        <v>7</v>
      </c>
      <c r="C254" s="2" t="s">
        <v>27</v>
      </c>
      <c r="D254" s="2">
        <v>0.222</v>
      </c>
      <c r="E254" s="2">
        <v>4.32</v>
      </c>
      <c r="F254" s="2">
        <v>8.0299999999999994</v>
      </c>
      <c r="G254" s="2">
        <v>834</v>
      </c>
      <c r="H254" s="7">
        <v>3.3033337906434355</v>
      </c>
      <c r="I254" s="2">
        <v>7.0058200000000003E-3</v>
      </c>
      <c r="J254" s="2">
        <v>3.34</v>
      </c>
      <c r="K254" s="2">
        <v>-5.6000000000000008E-3</v>
      </c>
      <c r="L254" s="2">
        <v>5.48</v>
      </c>
      <c r="M254" s="2">
        <v>2.0476666670000001</v>
      </c>
      <c r="N254" s="2">
        <v>0.31900000000000001</v>
      </c>
      <c r="O254" s="2">
        <v>1.7286666669999999</v>
      </c>
      <c r="P254" s="2">
        <v>15.578707469999999</v>
      </c>
      <c r="Q254" s="2">
        <v>1.43</v>
      </c>
      <c r="R254" s="7" t="e">
        <v>#DIV/0!</v>
      </c>
      <c r="T254" s="8"/>
      <c r="U254" s="8"/>
      <c r="V254" s="8"/>
      <c r="W254" s="8"/>
      <c r="X254" s="8">
        <v>2.0476666670000001</v>
      </c>
      <c r="Y254" s="8">
        <v>0.31900000000000001</v>
      </c>
      <c r="Z254" s="8">
        <v>1.7286666669999999</v>
      </c>
      <c r="AA254" s="8">
        <v>15.578707469999999</v>
      </c>
    </row>
    <row r="255" spans="1:27" ht="15" customHeight="1" x14ac:dyDescent="0.2">
      <c r="A255" s="6">
        <v>43843</v>
      </c>
      <c r="B255" s="2">
        <v>7</v>
      </c>
      <c r="C255" s="2" t="s">
        <v>27</v>
      </c>
      <c r="D255" s="2"/>
      <c r="E255" s="2"/>
      <c r="F255" s="2">
        <v>4.3499999999999996</v>
      </c>
      <c r="G255" s="2">
        <v>640</v>
      </c>
      <c r="H255" s="7">
        <v>3.3856496089998629</v>
      </c>
      <c r="I255" s="2">
        <v>1.4981677000000001E-2</v>
      </c>
      <c r="J255" s="2">
        <v>3.35</v>
      </c>
      <c r="K255" s="2">
        <v>-3.3000000000000008E-3</v>
      </c>
      <c r="L255" s="2">
        <v>6.73</v>
      </c>
      <c r="M255" s="2">
        <v>11.18</v>
      </c>
      <c r="N255" s="2">
        <v>2.3069999999999999</v>
      </c>
      <c r="O255" s="2">
        <v>8.8729999999999993</v>
      </c>
      <c r="P255" s="2">
        <v>20.635062609999999</v>
      </c>
      <c r="Q255" s="2">
        <v>1.89</v>
      </c>
      <c r="R255" s="7" t="e">
        <v>#DIV/0!</v>
      </c>
      <c r="T255" s="8"/>
      <c r="U255" s="8"/>
      <c r="V255" s="8"/>
      <c r="W255" s="8"/>
      <c r="X255" s="8">
        <v>11.18</v>
      </c>
      <c r="Y255" s="8">
        <v>2.3069999999999999</v>
      </c>
      <c r="Z255" s="8">
        <v>8.8729999999999993</v>
      </c>
      <c r="AA255" s="8">
        <v>20.635062609999999</v>
      </c>
    </row>
    <row r="256" spans="1:27" ht="15" customHeight="1" x14ac:dyDescent="0.2">
      <c r="A256" s="6">
        <v>43861</v>
      </c>
      <c r="B256" s="2">
        <v>7</v>
      </c>
      <c r="C256" s="2" t="s">
        <v>27</v>
      </c>
      <c r="D256" s="2"/>
      <c r="E256" s="2"/>
      <c r="F256" s="2">
        <v>8.01</v>
      </c>
      <c r="G256" s="2">
        <v>642</v>
      </c>
      <c r="H256" s="7">
        <v>3.5777198518315272</v>
      </c>
      <c r="I256" s="2">
        <v>6.2405689999999996E-3</v>
      </c>
      <c r="J256" s="2">
        <v>3.54</v>
      </c>
      <c r="K256" s="2">
        <v>-2.2000000000000006E-3</v>
      </c>
      <c r="L256" s="2">
        <v>6.21</v>
      </c>
      <c r="M256" s="2">
        <v>2.5213082259999999</v>
      </c>
      <c r="N256" s="2">
        <v>0.65014866199999999</v>
      </c>
      <c r="O256" s="2">
        <v>1.8711595640000001</v>
      </c>
      <c r="P256" s="2">
        <v>25.786163519999999</v>
      </c>
      <c r="Q256" s="2">
        <v>1.67</v>
      </c>
      <c r="R256" s="7" t="e">
        <v>#DIV/0!</v>
      </c>
      <c r="T256" s="8"/>
      <c r="U256" s="8"/>
      <c r="V256" s="8"/>
      <c r="W256" s="8"/>
      <c r="X256" s="8">
        <v>2.5213082259999999</v>
      </c>
      <c r="Y256" s="8">
        <v>0.65014866199999999</v>
      </c>
      <c r="Z256" s="8">
        <v>1.8711595640000001</v>
      </c>
      <c r="AA256" s="8">
        <v>25.786163519999999</v>
      </c>
    </row>
    <row r="257" spans="1:27" ht="15" customHeight="1" x14ac:dyDescent="0.2">
      <c r="A257" s="12">
        <v>43877</v>
      </c>
      <c r="B257" s="2">
        <v>7</v>
      </c>
      <c r="C257" s="2" t="s">
        <v>27</v>
      </c>
      <c r="D257" s="2"/>
      <c r="E257" s="2"/>
      <c r="F257" s="2">
        <v>8.07</v>
      </c>
      <c r="G257" s="2">
        <v>703</v>
      </c>
      <c r="H257" s="7">
        <v>4.6889833996432984</v>
      </c>
      <c r="I257" s="2">
        <v>9.1614569999999996E-3</v>
      </c>
      <c r="J257" s="2">
        <v>4.93</v>
      </c>
      <c r="K257" s="2">
        <v>-4.6999999999999993E-3</v>
      </c>
      <c r="L257" s="2">
        <v>7.83</v>
      </c>
      <c r="M257" s="2">
        <v>15.941000000000001</v>
      </c>
      <c r="N257" s="2">
        <v>2.7629999999999999</v>
      </c>
      <c r="O257" s="2">
        <v>13.178000000000001</v>
      </c>
      <c r="P257" s="2">
        <v>17.3326642</v>
      </c>
      <c r="Q257" s="2">
        <v>1.28</v>
      </c>
      <c r="R257" s="7" t="e">
        <v>#DIV/0!</v>
      </c>
      <c r="T257" s="8"/>
      <c r="U257" s="8"/>
      <c r="V257" s="8"/>
      <c r="W257" s="8"/>
      <c r="X257" s="8">
        <v>15.941000000000001</v>
      </c>
      <c r="Y257" s="8">
        <v>2.7629999999999999</v>
      </c>
      <c r="Z257" s="8">
        <v>13.178000000000001</v>
      </c>
      <c r="AA257" s="8">
        <v>17.3326642</v>
      </c>
    </row>
    <row r="258" spans="1:27" ht="15" customHeight="1" x14ac:dyDescent="0.2">
      <c r="A258" s="6">
        <v>43891</v>
      </c>
      <c r="B258" s="2">
        <v>7</v>
      </c>
      <c r="C258" s="2" t="s">
        <v>27</v>
      </c>
      <c r="D258" s="2"/>
      <c r="E258" s="2"/>
      <c r="F258" s="2">
        <v>8.93</v>
      </c>
      <c r="G258" s="2">
        <v>621</v>
      </c>
      <c r="H258" s="7">
        <v>5.6767732199204284</v>
      </c>
      <c r="I258" s="2">
        <v>1.0993749000000001E-2</v>
      </c>
      <c r="J258" s="2">
        <v>6.1</v>
      </c>
      <c r="K258" s="7">
        <v>2.35E-2</v>
      </c>
      <c r="L258" s="2">
        <v>7.64</v>
      </c>
      <c r="M258" s="2">
        <v>10.8547046</v>
      </c>
      <c r="N258" s="2">
        <v>1.603938731</v>
      </c>
      <c r="O258" s="2">
        <v>9.2507658639999999</v>
      </c>
      <c r="P258" s="2">
        <v>14.77643833</v>
      </c>
      <c r="Q258" s="2">
        <v>1.17</v>
      </c>
      <c r="R258" s="7" t="e">
        <v>#DIV/0!</v>
      </c>
      <c r="T258" s="8"/>
      <c r="U258" s="8"/>
      <c r="V258" s="8"/>
      <c r="W258" s="8"/>
      <c r="X258" s="8">
        <v>10.8547046</v>
      </c>
      <c r="Y258" s="8">
        <v>1.603938731</v>
      </c>
      <c r="Z258" s="8">
        <v>9.2507658639999999</v>
      </c>
      <c r="AA258" s="8">
        <v>14.77643833</v>
      </c>
    </row>
    <row r="259" spans="1:27" ht="15" customHeight="1" x14ac:dyDescent="0.2">
      <c r="A259" s="6">
        <v>43898</v>
      </c>
      <c r="B259" s="2">
        <v>7</v>
      </c>
      <c r="C259" s="2" t="s">
        <v>27</v>
      </c>
      <c r="D259" s="2"/>
      <c r="E259" s="2"/>
      <c r="F259" s="2">
        <v>8.19</v>
      </c>
      <c r="G259" s="2">
        <v>717</v>
      </c>
      <c r="H259" s="7">
        <v>4.1539305803265192</v>
      </c>
      <c r="I259" s="2">
        <v>7.9758569999999994E-3</v>
      </c>
      <c r="J259" s="2">
        <v>4.5</v>
      </c>
      <c r="K259" s="7">
        <v>0.19400000000000001</v>
      </c>
      <c r="L259" s="2">
        <v>7.09</v>
      </c>
      <c r="M259" s="2">
        <v>6.2687999999999997</v>
      </c>
      <c r="N259" s="2">
        <v>1.1863999999999999</v>
      </c>
      <c r="O259" s="2">
        <v>5.0823999999999998</v>
      </c>
      <c r="P259" s="2">
        <v>18.92547218</v>
      </c>
      <c r="Q259" s="2">
        <v>1.1319999999999999</v>
      </c>
      <c r="R259" s="7" t="e">
        <v>#DIV/0!</v>
      </c>
      <c r="T259" s="8"/>
      <c r="U259" s="8"/>
      <c r="V259" s="8"/>
      <c r="W259" s="8"/>
      <c r="X259" s="8">
        <v>6.2687999999999997</v>
      </c>
      <c r="Y259" s="8">
        <v>1.1863999999999999</v>
      </c>
      <c r="Z259" s="8">
        <v>5.0823999999999998</v>
      </c>
      <c r="AA259" s="8">
        <v>18.92547218</v>
      </c>
    </row>
    <row r="260" spans="1:27" ht="15" customHeight="1" x14ac:dyDescent="0.2">
      <c r="A260" s="6">
        <v>44138</v>
      </c>
      <c r="B260" s="2">
        <v>7</v>
      </c>
      <c r="C260" s="2" t="s">
        <v>27</v>
      </c>
      <c r="J260" s="2">
        <v>1.8700000000000001E-2</v>
      </c>
      <c r="K260" s="2">
        <v>-5.2299999999999999E-2</v>
      </c>
      <c r="L260" s="2">
        <v>4.6100000000000003</v>
      </c>
      <c r="M260" s="2">
        <v>11.461904759999999</v>
      </c>
      <c r="N260" s="2">
        <v>2.55952381</v>
      </c>
      <c r="O260" s="2">
        <v>8.9023809519999997</v>
      </c>
      <c r="P260" s="2">
        <v>22.330702120000002</v>
      </c>
      <c r="Q260" s="2">
        <v>1.456</v>
      </c>
      <c r="R260" s="7" t="e">
        <v>#DIV/0!</v>
      </c>
      <c r="T260" s="8"/>
      <c r="U260" s="8"/>
      <c r="V260" s="8"/>
      <c r="W260" s="8"/>
      <c r="X260" s="8">
        <v>11.461904759999999</v>
      </c>
      <c r="Y260" s="17">
        <v>2.55952381</v>
      </c>
      <c r="Z260" s="8">
        <v>8.9023809519999997</v>
      </c>
      <c r="AA260" s="8">
        <v>22.330702120000002</v>
      </c>
    </row>
    <row r="261" spans="1:27" ht="15" customHeight="1" x14ac:dyDescent="0.2">
      <c r="A261" s="6">
        <v>44152</v>
      </c>
      <c r="B261" s="2">
        <v>7</v>
      </c>
      <c r="C261" s="2" t="s">
        <v>27</v>
      </c>
      <c r="D261" s="2"/>
      <c r="E261" s="2"/>
      <c r="F261" s="2">
        <v>7.75</v>
      </c>
      <c r="G261" s="2">
        <v>618</v>
      </c>
      <c r="J261" s="2">
        <v>2.9000000000000001E-2</v>
      </c>
      <c r="K261" s="2">
        <v>-9.6100000000000005E-3</v>
      </c>
      <c r="L261" s="2">
        <v>4.82</v>
      </c>
      <c r="M261" s="2">
        <v>7.9318181819999998</v>
      </c>
      <c r="N261" s="2">
        <v>7.9545455000000001E-2</v>
      </c>
      <c r="O261" s="2">
        <v>7.8522727269999999</v>
      </c>
      <c r="P261" s="2">
        <v>1.0028653300000001</v>
      </c>
      <c r="Q261" s="2">
        <v>1.516</v>
      </c>
      <c r="R261" s="7" t="e">
        <v>#DIV/0!</v>
      </c>
      <c r="T261" s="8"/>
      <c r="U261" s="8"/>
      <c r="V261" s="8"/>
      <c r="W261" s="8"/>
      <c r="X261" s="8">
        <v>7.9318181819999998</v>
      </c>
      <c r="Y261" s="8">
        <v>7.9545455000000001E-2</v>
      </c>
      <c r="Z261" s="8">
        <v>7.8522727269999999</v>
      </c>
      <c r="AA261" s="8">
        <v>1.0028653300000001</v>
      </c>
    </row>
    <row r="262" spans="1:27" ht="15" customHeight="1" x14ac:dyDescent="0.2">
      <c r="A262" s="6">
        <v>44167</v>
      </c>
      <c r="B262" s="2">
        <v>7</v>
      </c>
      <c r="C262" s="2" t="s">
        <v>27</v>
      </c>
      <c r="D262" s="2"/>
      <c r="E262" s="2"/>
      <c r="F262" s="2">
        <v>7.74</v>
      </c>
      <c r="G262" s="2">
        <v>801</v>
      </c>
      <c r="J262" s="2">
        <v>0.159</v>
      </c>
      <c r="K262" s="2">
        <v>3.3500000000000002E-2</v>
      </c>
      <c r="L262" s="2">
        <v>4.38</v>
      </c>
      <c r="M262" s="2">
        <v>21.125</v>
      </c>
      <c r="N262" s="2">
        <v>3.774</v>
      </c>
      <c r="O262" s="2">
        <v>17.350999999999999</v>
      </c>
      <c r="P262" s="2">
        <v>17.865088759999999</v>
      </c>
      <c r="Q262" s="2">
        <v>1.4390000000000001</v>
      </c>
      <c r="R262" s="7" t="e">
        <v>#DIV/0!</v>
      </c>
      <c r="T262" s="8"/>
      <c r="U262" s="8"/>
      <c r="V262" s="8"/>
      <c r="W262" s="8"/>
      <c r="X262" s="8">
        <v>21.125</v>
      </c>
      <c r="Y262" s="8">
        <v>3.774</v>
      </c>
      <c r="Z262" s="8">
        <v>17.350999999999999</v>
      </c>
      <c r="AA262" s="8">
        <v>17.865088759999999</v>
      </c>
    </row>
    <row r="263" spans="1:27" ht="15" customHeight="1" x14ac:dyDescent="0.2">
      <c r="A263" s="6">
        <v>44179</v>
      </c>
      <c r="B263" s="2">
        <v>7</v>
      </c>
      <c r="C263" s="2" t="s">
        <v>27</v>
      </c>
      <c r="D263" s="2"/>
      <c r="E263" s="2"/>
      <c r="F263" s="2">
        <v>7.78</v>
      </c>
      <c r="G263" s="2">
        <v>834</v>
      </c>
      <c r="J263" s="2">
        <v>0.11899999999999999</v>
      </c>
      <c r="K263" s="2">
        <v>3.61E-2</v>
      </c>
      <c r="L263" s="2">
        <v>4.84</v>
      </c>
      <c r="M263" s="2">
        <v>9.5195928750000007</v>
      </c>
      <c r="N263" s="2">
        <v>2.2315521629999999</v>
      </c>
      <c r="O263" s="2">
        <v>7.2880407119999999</v>
      </c>
      <c r="P263" s="2">
        <v>23.441676470000001</v>
      </c>
      <c r="Q263" s="2">
        <v>1.65</v>
      </c>
      <c r="R263" s="7" t="e">
        <v>#DIV/0!</v>
      </c>
      <c r="T263" s="8"/>
      <c r="U263" s="8"/>
      <c r="V263" s="8"/>
      <c r="W263" s="8"/>
      <c r="X263" s="8">
        <v>9.5195928750000007</v>
      </c>
      <c r="Y263" s="8">
        <v>2.2315521629999999</v>
      </c>
      <c r="Z263" s="8">
        <v>7.2880407119999999</v>
      </c>
      <c r="AA263" s="8">
        <v>23.441676470000001</v>
      </c>
    </row>
    <row r="264" spans="1:27" ht="15" customHeight="1" x14ac:dyDescent="0.2">
      <c r="A264" s="16">
        <v>44223</v>
      </c>
      <c r="B264" s="2">
        <v>7</v>
      </c>
      <c r="C264" s="2" t="s">
        <v>27</v>
      </c>
      <c r="D264" s="2"/>
      <c r="E264" s="2"/>
      <c r="F264" s="2">
        <v>7.93</v>
      </c>
      <c r="G264" s="2">
        <v>864</v>
      </c>
      <c r="H264" s="7">
        <v>0.70974899999999996</v>
      </c>
      <c r="I264" s="22" t="e">
        <v>#N/A</v>
      </c>
      <c r="J264" s="31">
        <v>0.54400000000000004</v>
      </c>
      <c r="K264" s="21">
        <v>-8.3199999999999993E-3</v>
      </c>
      <c r="L264" s="21">
        <v>5.98</v>
      </c>
      <c r="M264" s="2">
        <v>22.430452670000001</v>
      </c>
      <c r="N264" s="2">
        <v>5.2181069960000004</v>
      </c>
      <c r="O264" s="2">
        <v>17.212345679999999</v>
      </c>
      <c r="P264" s="2">
        <v>23.263493929999999</v>
      </c>
      <c r="Q264" s="36">
        <v>1.359</v>
      </c>
      <c r="R264" s="7" t="e">
        <v>#DIV/0!</v>
      </c>
      <c r="T264" s="8"/>
      <c r="U264" s="8"/>
      <c r="V264" s="8"/>
      <c r="W264" s="8"/>
      <c r="X264" s="8">
        <v>22.430452670000001</v>
      </c>
      <c r="Y264" s="8">
        <v>5.2181069960000004</v>
      </c>
      <c r="Z264" s="8">
        <v>17.212345679999999</v>
      </c>
      <c r="AA264" s="8">
        <v>23.263493929999999</v>
      </c>
    </row>
    <row r="265" spans="1:27" ht="15" customHeight="1" x14ac:dyDescent="0.2">
      <c r="A265" s="16">
        <v>44251</v>
      </c>
      <c r="B265" s="2">
        <v>7</v>
      </c>
      <c r="C265" s="2" t="s">
        <v>27</v>
      </c>
      <c r="F265" s="5"/>
      <c r="G265" s="5"/>
      <c r="H265" s="7">
        <v>6.4176950000000001</v>
      </c>
      <c r="I265" s="22" t="e">
        <v>#N/A</v>
      </c>
      <c r="J265" s="31">
        <v>6.2</v>
      </c>
      <c r="K265" s="21">
        <v>8.2182000000000005E-2</v>
      </c>
      <c r="L265" s="21">
        <v>212</v>
      </c>
      <c r="M265" s="2">
        <v>257259.04550000001</v>
      </c>
      <c r="N265" s="2">
        <v>257224.8873</v>
      </c>
      <c r="O265" s="2">
        <v>34.158181820000003</v>
      </c>
      <c r="P265" s="2">
        <v>99.986722259999993</v>
      </c>
      <c r="Q265" s="36">
        <v>3.6318000000000001</v>
      </c>
      <c r="R265" s="7" t="e">
        <v>#DIV/0!</v>
      </c>
      <c r="T265" s="8"/>
      <c r="U265" s="8"/>
      <c r="V265" s="8"/>
      <c r="W265" s="8"/>
      <c r="X265" s="8">
        <v>257259.04550000001</v>
      </c>
      <c r="Y265" s="8">
        <v>257224.8873</v>
      </c>
      <c r="Z265" s="8">
        <v>34.158181820000003</v>
      </c>
      <c r="AA265" s="8">
        <v>99.986722259999993</v>
      </c>
    </row>
    <row r="266" spans="1:27" ht="15" customHeight="1" x14ac:dyDescent="0.2">
      <c r="A266" s="16">
        <v>44265</v>
      </c>
      <c r="B266" s="2">
        <v>7</v>
      </c>
      <c r="C266" s="2" t="s">
        <v>27</v>
      </c>
      <c r="F266" s="5"/>
      <c r="G266" s="5"/>
      <c r="H266" s="7">
        <v>6.5286369999999998</v>
      </c>
      <c r="I266" s="22" t="e">
        <v>#N/A</v>
      </c>
      <c r="J266" s="31">
        <v>6.29</v>
      </c>
      <c r="K266" s="21">
        <v>-3.2219999999999999E-2</v>
      </c>
      <c r="L266" s="21">
        <v>26.4</v>
      </c>
      <c r="M266" s="2">
        <v>3.3624000000000001</v>
      </c>
      <c r="N266" s="2">
        <v>0.8508</v>
      </c>
      <c r="O266" s="2">
        <v>2.5116000000000001</v>
      </c>
      <c r="P266" s="2">
        <v>25.30335475</v>
      </c>
      <c r="Q266" s="36">
        <v>1.8918999999999999</v>
      </c>
      <c r="R266" s="7" t="e">
        <v>#DIV/0!</v>
      </c>
      <c r="T266" s="8"/>
      <c r="U266" s="8"/>
      <c r="V266" s="8"/>
      <c r="W266" s="8"/>
      <c r="X266" s="8">
        <v>3.3624000000000001</v>
      </c>
      <c r="Y266" s="8">
        <v>0.8508</v>
      </c>
      <c r="Z266" s="8">
        <v>2.5116000000000001</v>
      </c>
      <c r="AA266" s="8">
        <v>25.30335475</v>
      </c>
    </row>
    <row r="267" spans="1:27" ht="15" customHeight="1" x14ac:dyDescent="0.2">
      <c r="A267" s="16">
        <v>44279</v>
      </c>
      <c r="B267" s="2">
        <v>7</v>
      </c>
      <c r="C267" s="2" t="s">
        <v>27</v>
      </c>
      <c r="F267" s="5"/>
      <c r="G267" s="5"/>
      <c r="H267" s="7">
        <v>1.9384269999999999</v>
      </c>
      <c r="I267" s="22" t="e">
        <v>#N/A</v>
      </c>
      <c r="J267" s="31">
        <v>1.68</v>
      </c>
      <c r="K267" s="21">
        <v>1.2840000000000001E-2</v>
      </c>
      <c r="L267" s="21">
        <v>6.67</v>
      </c>
      <c r="M267" s="2">
        <v>21.601600000000001</v>
      </c>
      <c r="N267" s="2">
        <v>3.7648000000000001</v>
      </c>
      <c r="O267" s="2">
        <v>17.8368</v>
      </c>
      <c r="P267" s="2">
        <v>17.42833864</v>
      </c>
      <c r="Q267" s="36">
        <v>1.3045</v>
      </c>
      <c r="R267" s="7" t="e">
        <v>#DIV/0!</v>
      </c>
      <c r="T267" s="8"/>
      <c r="U267" s="8"/>
      <c r="V267" s="8"/>
      <c r="W267" s="8"/>
      <c r="X267" s="8">
        <v>21.601600000000001</v>
      </c>
      <c r="Y267" s="8">
        <v>3.7648000000000001</v>
      </c>
      <c r="Z267" s="8">
        <v>17.8368</v>
      </c>
      <c r="AA267" s="8">
        <v>17.42833864</v>
      </c>
    </row>
    <row r="268" spans="1:27" ht="15" customHeight="1" x14ac:dyDescent="0.2">
      <c r="A268" s="25">
        <v>44307</v>
      </c>
      <c r="B268" s="2">
        <v>7</v>
      </c>
      <c r="F268" s="31">
        <v>7.6</v>
      </c>
      <c r="G268" s="9">
        <v>722</v>
      </c>
      <c r="H268" s="22" t="e">
        <v>#N/A</v>
      </c>
      <c r="I268" s="22" t="e">
        <v>#N/A</v>
      </c>
      <c r="J268" s="31">
        <v>2.61</v>
      </c>
      <c r="K268" s="21">
        <v>-6.6600000000000006E-2</v>
      </c>
      <c r="L268" s="21">
        <v>3.84</v>
      </c>
      <c r="Q268" s="31">
        <v>1.2078275570892933</v>
      </c>
      <c r="T268" s="5">
        <v>2000</v>
      </c>
      <c r="U268" s="5">
        <v>122.697</v>
      </c>
      <c r="V268" s="5">
        <v>136.226</v>
      </c>
      <c r="W268" s="5">
        <v>132.89599999999999</v>
      </c>
      <c r="X268" s="5">
        <f t="shared" ref="X268" si="40">(V268-U268)/T268*1000</f>
        <v>6.7644999999999982</v>
      </c>
      <c r="Y268" s="5">
        <f t="shared" ref="Y268:Y269" si="41">X268-Z268</f>
        <v>1.6650000000000063</v>
      </c>
      <c r="Z268" s="5">
        <f t="shared" ref="Z268" si="42">(W268-U268)/T268*1000</f>
        <v>5.0994999999999919</v>
      </c>
      <c r="AA268" s="5">
        <f t="shared" ref="AA268" si="43">Y268/X268*100</f>
        <v>24.613792593687734</v>
      </c>
    </row>
    <row r="269" spans="1:27" ht="15" customHeight="1" x14ac:dyDescent="0.2">
      <c r="A269" s="27">
        <v>44321</v>
      </c>
      <c r="B269" s="2">
        <v>7</v>
      </c>
      <c r="F269" s="31">
        <v>7.65</v>
      </c>
      <c r="G269" s="9">
        <v>704</v>
      </c>
      <c r="H269" s="22" t="e">
        <v>#N/A</v>
      </c>
      <c r="I269" s="22" t="e">
        <v>#N/A</v>
      </c>
      <c r="J269" s="31">
        <v>0.86899999999999999</v>
      </c>
      <c r="K269" s="21">
        <v>-4.3299999999999998E-2</v>
      </c>
      <c r="L269" s="21">
        <v>3.97</v>
      </c>
      <c r="Q269" s="31">
        <v>1.6657494744488597</v>
      </c>
      <c r="T269" s="5">
        <v>770</v>
      </c>
      <c r="U269" s="5">
        <v>119.32299999999999</v>
      </c>
      <c r="V269" s="5">
        <v>157.35400000000001</v>
      </c>
      <c r="W269" s="5">
        <v>143.14599999999999</v>
      </c>
      <c r="X269" s="5">
        <f t="shared" ref="X269" si="44">(V269-U269)/T269*1000</f>
        <v>49.390909090909119</v>
      </c>
      <c r="Y269" s="5">
        <f t="shared" si="41"/>
        <v>18.45194805194809</v>
      </c>
      <c r="Z269" s="5">
        <f t="shared" ref="Z269" si="45">(W269-U269)/T269*1000</f>
        <v>30.938961038961029</v>
      </c>
      <c r="AA269" s="5">
        <f t="shared" ref="AA269" si="46">Y269/X269*100</f>
        <v>37.358996608030345</v>
      </c>
    </row>
    <row r="270" spans="1:27" ht="15" customHeight="1" x14ac:dyDescent="0.2">
      <c r="A270" s="27">
        <v>44334</v>
      </c>
      <c r="B270" s="2">
        <v>7</v>
      </c>
      <c r="F270" s="31">
        <v>7.92</v>
      </c>
      <c r="G270" s="9">
        <v>729</v>
      </c>
      <c r="H270" s="22" t="e">
        <v>#N/A</v>
      </c>
      <c r="I270" s="22" t="e">
        <v>#N/A</v>
      </c>
      <c r="J270" s="23" t="e">
        <v>#N/A</v>
      </c>
      <c r="K270" s="24" t="e">
        <v>#N/A</v>
      </c>
      <c r="L270" s="24" t="e">
        <v>#N/A</v>
      </c>
      <c r="Q270" s="31">
        <v>1.3913622505695766</v>
      </c>
      <c r="T270" s="5"/>
      <c r="U270" s="5"/>
      <c r="V270" s="5"/>
      <c r="W270" s="5"/>
      <c r="X270" s="5"/>
      <c r="Y270" s="5"/>
      <c r="Z270" s="5"/>
      <c r="AA270" s="5"/>
    </row>
    <row r="271" spans="1:27" ht="15" customHeight="1" x14ac:dyDescent="0.2">
      <c r="A271" s="27">
        <v>44348</v>
      </c>
      <c r="B271" s="2">
        <v>7</v>
      </c>
      <c r="F271" s="31">
        <v>7.61</v>
      </c>
      <c r="G271" s="9">
        <v>743</v>
      </c>
      <c r="H271" s="22" t="e">
        <v>#N/A</v>
      </c>
      <c r="I271" s="22" t="e">
        <v>#N/A</v>
      </c>
      <c r="J271" s="31">
        <v>0.94199999999999995</v>
      </c>
      <c r="K271" s="21">
        <v>-7.8799999999999995E-2</v>
      </c>
      <c r="L271" s="21">
        <v>4.09</v>
      </c>
      <c r="Q271" s="31">
        <v>1.4492986120660114</v>
      </c>
      <c r="T271" s="5"/>
      <c r="U271" s="5"/>
      <c r="V271" s="5"/>
      <c r="W271" s="5"/>
      <c r="X271" s="5"/>
      <c r="Y271" s="5"/>
      <c r="Z271" s="5"/>
      <c r="AA271" s="5"/>
    </row>
    <row r="272" spans="1:27" ht="15" customHeight="1" x14ac:dyDescent="0.2">
      <c r="A272" s="27">
        <v>44362</v>
      </c>
      <c r="B272" s="2">
        <v>7</v>
      </c>
      <c r="F272" s="31">
        <v>7.56</v>
      </c>
      <c r="G272" s="9">
        <v>746</v>
      </c>
      <c r="H272" s="22" t="e">
        <v>#N/A</v>
      </c>
      <c r="I272" s="22" t="e">
        <v>#N/A</v>
      </c>
      <c r="J272" s="31">
        <v>0.64400000000000002</v>
      </c>
      <c r="K272" s="21">
        <v>-9.2599999999999991E-3</v>
      </c>
      <c r="L272" s="21">
        <v>7.05</v>
      </c>
      <c r="Q272" s="31">
        <v>1.4934968559224553</v>
      </c>
      <c r="T272" s="5"/>
      <c r="U272" s="5"/>
      <c r="V272" s="5"/>
      <c r="W272" s="5"/>
      <c r="X272" s="5"/>
      <c r="Y272" s="5"/>
      <c r="Z272" s="5"/>
      <c r="AA272" s="5"/>
    </row>
    <row r="273" spans="1:27" ht="15" customHeight="1" x14ac:dyDescent="0.2">
      <c r="A273" s="27">
        <v>44376</v>
      </c>
      <c r="B273" s="2">
        <v>7</v>
      </c>
      <c r="F273" s="5"/>
      <c r="G273" s="5"/>
      <c r="H273" s="23" t="e">
        <v>#N/A</v>
      </c>
      <c r="I273" s="23" t="e">
        <v>#N/A</v>
      </c>
      <c r="J273" s="23" t="e">
        <v>#N/A</v>
      </c>
      <c r="K273" s="24" t="e">
        <v>#N/A</v>
      </c>
      <c r="L273" s="24" t="e">
        <v>#N/A</v>
      </c>
      <c r="Q273" s="23" t="e">
        <v>#N/A</v>
      </c>
      <c r="T273" s="5"/>
      <c r="U273" s="5"/>
      <c r="V273" s="5"/>
      <c r="W273" s="5"/>
      <c r="X273" s="5"/>
      <c r="Y273" s="5"/>
      <c r="Z273" s="5"/>
      <c r="AA273" s="5"/>
    </row>
    <row r="274" spans="1:27" ht="15" customHeight="1" x14ac:dyDescent="0.2">
      <c r="A274" s="27">
        <v>44390</v>
      </c>
      <c r="B274" s="2">
        <v>7</v>
      </c>
      <c r="F274" s="2">
        <v>7.63</v>
      </c>
      <c r="G274" s="2">
        <v>721</v>
      </c>
      <c r="H274" s="23" t="e">
        <v>#N/A</v>
      </c>
      <c r="I274" s="23" t="e">
        <v>#N/A</v>
      </c>
      <c r="J274" s="31">
        <v>1.69</v>
      </c>
      <c r="K274" s="31">
        <v>6.7500000000000004E-2</v>
      </c>
      <c r="L274" s="31">
        <v>5.59</v>
      </c>
      <c r="Q274" s="23">
        <v>1.4483164289999999</v>
      </c>
      <c r="T274" s="5"/>
      <c r="U274" s="5"/>
      <c r="V274" s="5"/>
      <c r="W274" s="5"/>
      <c r="X274" s="5"/>
      <c r="Y274" s="5"/>
      <c r="Z274" s="5"/>
      <c r="AA274" s="5"/>
    </row>
    <row r="275" spans="1:27" ht="15" customHeight="1" x14ac:dyDescent="0.2">
      <c r="A275" s="27">
        <v>44404</v>
      </c>
      <c r="B275" s="2">
        <v>7</v>
      </c>
      <c r="F275" s="2">
        <v>7.73</v>
      </c>
      <c r="G275" s="2">
        <v>540</v>
      </c>
      <c r="H275" s="23" t="e">
        <v>#N/A</v>
      </c>
      <c r="I275" s="23" t="e">
        <v>#N/A</v>
      </c>
      <c r="J275" s="31">
        <v>0.42199999999999999</v>
      </c>
      <c r="K275" s="31">
        <v>5.4300000000000001E-2</v>
      </c>
      <c r="L275" s="31">
        <v>3.99</v>
      </c>
      <c r="Q275" s="23">
        <v>1.7172652879999999</v>
      </c>
      <c r="T275" s="5"/>
      <c r="U275" s="5"/>
      <c r="V275" s="5"/>
      <c r="W275" s="5"/>
      <c r="X275" s="5"/>
      <c r="Y275" s="5"/>
      <c r="Z275" s="5"/>
      <c r="AA275" s="5"/>
    </row>
    <row r="276" spans="1:27" ht="15" customHeight="1" x14ac:dyDescent="0.2">
      <c r="A276" s="27">
        <v>44418</v>
      </c>
      <c r="B276" s="2">
        <v>7</v>
      </c>
      <c r="F276" s="2">
        <v>7.61</v>
      </c>
      <c r="G276" s="2">
        <v>800</v>
      </c>
      <c r="H276" s="23" t="e">
        <v>#N/A</v>
      </c>
      <c r="I276" s="23" t="e">
        <v>#N/A</v>
      </c>
      <c r="J276" s="31">
        <v>1.67</v>
      </c>
      <c r="K276" s="31">
        <v>5.11E-2</v>
      </c>
      <c r="L276" s="31">
        <v>3.9</v>
      </c>
      <c r="Q276" s="23">
        <v>1.4440704150000001</v>
      </c>
      <c r="T276" s="5"/>
      <c r="U276" s="5"/>
      <c r="V276" s="5"/>
      <c r="W276" s="5"/>
      <c r="X276" s="5"/>
      <c r="Y276" s="5"/>
      <c r="Z276" s="5"/>
      <c r="AA276" s="5"/>
    </row>
    <row r="277" spans="1:27" ht="15" customHeight="1" x14ac:dyDescent="0.2">
      <c r="A277" s="30">
        <v>44500</v>
      </c>
      <c r="B277" s="31">
        <v>7</v>
      </c>
      <c r="H277" s="23" t="e">
        <v>#N/A</v>
      </c>
      <c r="I277" s="23" t="e">
        <v>#N/A</v>
      </c>
      <c r="J277" s="31">
        <v>1.61E-2</v>
      </c>
      <c r="K277" s="31">
        <v>3.2000000000000002E-3</v>
      </c>
      <c r="L277" s="31">
        <v>2.91</v>
      </c>
      <c r="Q277" s="23">
        <v>1.4739096410000001</v>
      </c>
      <c r="T277" s="5"/>
      <c r="U277" s="5"/>
      <c r="V277" s="5"/>
      <c r="W277" s="5"/>
      <c r="X277" s="5"/>
      <c r="Y277" s="5"/>
      <c r="Z277" s="5"/>
      <c r="AA277" s="5"/>
    </row>
    <row r="278" spans="1:27" ht="15" customHeight="1" x14ac:dyDescent="0.2">
      <c r="A278" s="30">
        <v>44514</v>
      </c>
      <c r="B278" s="31">
        <v>7</v>
      </c>
      <c r="F278" s="2">
        <v>7.7</v>
      </c>
      <c r="G278" s="2">
        <v>122</v>
      </c>
      <c r="H278" s="23" t="e">
        <v>#N/A</v>
      </c>
      <c r="I278" s="23" t="e">
        <v>#N/A</v>
      </c>
      <c r="J278" s="31">
        <v>1.4E-2</v>
      </c>
      <c r="K278" s="31">
        <v>-2.8E-3</v>
      </c>
      <c r="L278" s="31">
        <v>3.37</v>
      </c>
      <c r="Q278" s="23">
        <v>1.5075493</v>
      </c>
      <c r="T278" s="5"/>
      <c r="U278" s="5"/>
      <c r="V278" s="5"/>
      <c r="W278" s="5"/>
      <c r="X278" s="5"/>
      <c r="Y278" s="5"/>
      <c r="Z278" s="5"/>
      <c r="AA278" s="5"/>
    </row>
    <row r="279" spans="1:27" ht="15" customHeight="1" x14ac:dyDescent="0.2">
      <c r="A279" s="30">
        <v>44528</v>
      </c>
      <c r="B279" s="31">
        <v>7</v>
      </c>
      <c r="F279" s="2">
        <v>7.16</v>
      </c>
      <c r="G279" s="2">
        <v>628</v>
      </c>
      <c r="H279" s="23" t="e">
        <v>#N/A</v>
      </c>
      <c r="I279" s="23" t="e">
        <v>#N/A</v>
      </c>
      <c r="J279" s="31">
        <v>1.44E-2</v>
      </c>
      <c r="K279" s="31">
        <v>3.8E-3</v>
      </c>
      <c r="L279" s="31">
        <v>3.62</v>
      </c>
      <c r="Q279" s="23">
        <v>1.675754824</v>
      </c>
      <c r="T279" s="5"/>
      <c r="U279" s="5"/>
      <c r="V279" s="5"/>
      <c r="W279" s="5"/>
      <c r="X279" s="5"/>
      <c r="Y279" s="5"/>
      <c r="Z279" s="5"/>
      <c r="AA279" s="5"/>
    </row>
    <row r="280" spans="1:27" ht="15" customHeight="1" x14ac:dyDescent="0.2">
      <c r="A280" s="30">
        <v>44543</v>
      </c>
      <c r="B280" s="31">
        <v>7</v>
      </c>
      <c r="F280" s="2">
        <v>7.5</v>
      </c>
      <c r="H280" s="23" t="e">
        <v>#N/A</v>
      </c>
      <c r="I280" s="23" t="e">
        <v>#N/A</v>
      </c>
      <c r="J280" s="31">
        <v>6.3799999999999996E-2</v>
      </c>
      <c r="K280" s="31">
        <v>-2.5100000000000001E-2</v>
      </c>
      <c r="L280" s="31">
        <v>3.24</v>
      </c>
      <c r="Q280" s="23">
        <v>1.4911148649999999</v>
      </c>
      <c r="T280" s="5"/>
      <c r="U280" s="5"/>
      <c r="V280" s="5"/>
      <c r="W280" s="5"/>
      <c r="X280" s="5"/>
      <c r="Y280" s="5"/>
      <c r="Z280" s="5"/>
      <c r="AA280" s="5"/>
    </row>
    <row r="281" spans="1:27" ht="15" customHeight="1" x14ac:dyDescent="0.2">
      <c r="A281" s="6">
        <v>43807</v>
      </c>
      <c r="B281" s="2">
        <v>8</v>
      </c>
      <c r="C281" s="2" t="s">
        <v>24</v>
      </c>
      <c r="D281" s="2">
        <v>0.111</v>
      </c>
      <c r="E281" s="2">
        <v>0.53800000000000003</v>
      </c>
      <c r="F281" s="2">
        <v>8.69</v>
      </c>
      <c r="G281" s="31">
        <v>412</v>
      </c>
      <c r="H281" s="7">
        <v>1.4375085745644123</v>
      </c>
      <c r="I281" s="2">
        <v>2.3712007E-2</v>
      </c>
      <c r="J281" s="2">
        <v>1.28</v>
      </c>
      <c r="K281" s="2">
        <v>2.6999999999999993E-3</v>
      </c>
      <c r="L281" s="2">
        <v>17.2</v>
      </c>
      <c r="M281" s="2">
        <v>1.2730994149999999</v>
      </c>
      <c r="N281" s="2">
        <v>0.50292397700000002</v>
      </c>
      <c r="O281" s="2">
        <v>0.77017543899999996</v>
      </c>
      <c r="P281" s="2">
        <v>39.503904460000001</v>
      </c>
      <c r="Q281" s="2">
        <v>3.56</v>
      </c>
      <c r="R281" s="7">
        <v>72.537112010796221</v>
      </c>
      <c r="T281" s="8"/>
      <c r="U281" s="8"/>
      <c r="V281" s="8"/>
      <c r="W281" s="8"/>
      <c r="X281" s="8">
        <v>1.2730994149999999</v>
      </c>
      <c r="Y281" s="8">
        <v>0.50292397700000002</v>
      </c>
      <c r="Z281" s="8">
        <v>0.77017543899999996</v>
      </c>
      <c r="AA281" s="8">
        <v>39.503904460000001</v>
      </c>
    </row>
    <row r="282" spans="1:27" ht="15" customHeight="1" x14ac:dyDescent="0.2">
      <c r="A282" s="6">
        <v>43814</v>
      </c>
      <c r="B282" s="2">
        <v>8</v>
      </c>
      <c r="C282" s="2" t="s">
        <v>24</v>
      </c>
      <c r="D282" s="2">
        <v>2.8400000000000002E-2</v>
      </c>
      <c r="E282" s="2">
        <v>1.42</v>
      </c>
      <c r="F282" s="2">
        <v>8.6999999999999993</v>
      </c>
      <c r="G282" s="31">
        <v>553</v>
      </c>
      <c r="H282" s="7">
        <v>2.3292632734257102</v>
      </c>
      <c r="I282" s="2">
        <v>3.7400302000000003E-2</v>
      </c>
      <c r="J282" s="2">
        <v>2.12</v>
      </c>
      <c r="K282" s="2">
        <v>6.1600000000000005E-3</v>
      </c>
      <c r="L282" s="2">
        <v>31</v>
      </c>
      <c r="M282" s="2">
        <v>2.1055999999999999</v>
      </c>
      <c r="N282" s="2">
        <v>1.1064000000000001</v>
      </c>
      <c r="O282" s="2">
        <v>0.99919999999999998</v>
      </c>
      <c r="P282" s="2">
        <v>52.545592710000001</v>
      </c>
      <c r="Q282" s="2">
        <v>3.12</v>
      </c>
      <c r="R282" s="7">
        <v>82.887700534759361</v>
      </c>
      <c r="T282" s="8"/>
      <c r="U282" s="8"/>
      <c r="V282" s="8"/>
      <c r="W282" s="8"/>
      <c r="X282" s="8">
        <v>2.1055999999999999</v>
      </c>
      <c r="Y282" s="8">
        <v>1.1064000000000001</v>
      </c>
      <c r="Z282" s="8">
        <v>0.99919999999999998</v>
      </c>
      <c r="AA282" s="8">
        <v>52.545592710000001</v>
      </c>
    </row>
    <row r="283" spans="1:27" ht="15" customHeight="1" x14ac:dyDescent="0.2">
      <c r="A283" s="6">
        <v>43836</v>
      </c>
      <c r="B283" s="2">
        <v>8</v>
      </c>
      <c r="C283" s="2" t="s">
        <v>24</v>
      </c>
      <c r="D283" s="2">
        <v>0.21</v>
      </c>
      <c r="E283" s="2">
        <v>3.84</v>
      </c>
      <c r="F283" s="2">
        <v>8.59</v>
      </c>
      <c r="G283" s="31">
        <v>523</v>
      </c>
      <c r="H283" s="7">
        <v>7.1447386472767178</v>
      </c>
      <c r="I283" s="2">
        <v>8.7195516000000001E-2</v>
      </c>
      <c r="J283" s="2">
        <v>7.46</v>
      </c>
      <c r="K283" s="2">
        <v>1.8329999999999999E-2</v>
      </c>
      <c r="L283" s="2">
        <v>76.900000000000006</v>
      </c>
      <c r="M283" s="2">
        <v>8.6180000000000003</v>
      </c>
      <c r="N283" s="2">
        <v>1.5473333330000001</v>
      </c>
      <c r="O283" s="2">
        <v>7.0706666670000002</v>
      </c>
      <c r="P283" s="2">
        <v>17.954668519999998</v>
      </c>
      <c r="Q283" s="2">
        <v>2.63</v>
      </c>
      <c r="R283" s="7">
        <v>88.192118904536926</v>
      </c>
      <c r="T283" s="8"/>
      <c r="U283" s="8"/>
      <c r="V283" s="8"/>
      <c r="W283" s="8"/>
      <c r="X283" s="8">
        <v>8.6180000000000003</v>
      </c>
      <c r="Y283" s="8">
        <v>1.5473333330000001</v>
      </c>
      <c r="Z283" s="8">
        <v>7.0706666670000002</v>
      </c>
      <c r="AA283" s="8">
        <v>17.954668519999998</v>
      </c>
    </row>
    <row r="284" spans="1:27" ht="15" customHeight="1" x14ac:dyDescent="0.2">
      <c r="A284" s="6">
        <v>43843</v>
      </c>
      <c r="B284" s="2">
        <v>8</v>
      </c>
      <c r="C284" s="2" t="s">
        <v>24</v>
      </c>
      <c r="D284" s="2"/>
      <c r="E284" s="2"/>
      <c r="F284" s="2">
        <v>7.06</v>
      </c>
      <c r="G284" s="31">
        <v>400</v>
      </c>
      <c r="H284" s="7">
        <v>6.4176155851282761</v>
      </c>
      <c r="I284" s="2">
        <v>0.27301142499999997</v>
      </c>
      <c r="J284" s="2">
        <v>6.06</v>
      </c>
      <c r="K284" s="2">
        <v>2.1850000000000001E-2</v>
      </c>
      <c r="L284" s="2">
        <v>169</v>
      </c>
      <c r="M284" s="2">
        <v>39.490769229999998</v>
      </c>
      <c r="N284" s="2">
        <v>7.3384615379999998</v>
      </c>
      <c r="O284" s="2">
        <v>32.152307690000001</v>
      </c>
      <c r="P284" s="2">
        <v>18.58272625</v>
      </c>
      <c r="Q284" s="2">
        <v>4.26</v>
      </c>
      <c r="R284" s="7">
        <v>61.902267674196274</v>
      </c>
      <c r="T284" s="8"/>
      <c r="U284" s="8"/>
      <c r="V284" s="8"/>
      <c r="W284" s="8"/>
      <c r="X284" s="8">
        <v>39.490769229999998</v>
      </c>
      <c r="Y284" s="8">
        <v>7.3384615379999998</v>
      </c>
      <c r="Z284" s="8">
        <v>32.152307690000001</v>
      </c>
      <c r="AA284" s="8">
        <v>18.58272625</v>
      </c>
    </row>
    <row r="285" spans="1:27" ht="15" customHeight="1" x14ac:dyDescent="0.2">
      <c r="A285" s="6">
        <v>43861</v>
      </c>
      <c r="B285" s="2">
        <v>8</v>
      </c>
      <c r="C285" s="2" t="s">
        <v>24</v>
      </c>
      <c r="D285" s="2"/>
      <c r="E285" s="2"/>
      <c r="F285" s="2">
        <v>8.92</v>
      </c>
      <c r="G285" s="31">
        <v>552</v>
      </c>
      <c r="H285" s="7">
        <v>6.0746330086431612</v>
      </c>
      <c r="I285" s="2">
        <v>2.7268807999999999E-2</v>
      </c>
      <c r="J285" s="2">
        <v>6.14</v>
      </c>
      <c r="K285" s="2">
        <v>-1.8999999999999989E-3</v>
      </c>
      <c r="L285" s="2">
        <v>29.9</v>
      </c>
      <c r="M285" s="2">
        <v>1.7551839460000001</v>
      </c>
      <c r="N285" s="2">
        <v>0.71973244199999997</v>
      </c>
      <c r="O285" s="2">
        <v>1.0354515049999999</v>
      </c>
      <c r="P285" s="2">
        <v>41.006097560000001</v>
      </c>
      <c r="Q285" s="2">
        <v>1.68</v>
      </c>
      <c r="R285" s="7">
        <v>109.64831860354248</v>
      </c>
      <c r="T285" s="8"/>
      <c r="U285" s="8"/>
      <c r="V285" s="8"/>
      <c r="W285" s="8"/>
      <c r="X285" s="8">
        <v>1.7551839460000001</v>
      </c>
      <c r="Y285" s="8">
        <v>0.71973244199999997</v>
      </c>
      <c r="Z285" s="8">
        <v>1.0354515049999999</v>
      </c>
      <c r="AA285" s="8">
        <v>41.006097560000001</v>
      </c>
    </row>
    <row r="286" spans="1:27" ht="15" customHeight="1" x14ac:dyDescent="0.2">
      <c r="A286" s="12">
        <v>43877</v>
      </c>
      <c r="B286" s="2">
        <v>8</v>
      </c>
      <c r="C286" s="2" t="s">
        <v>24</v>
      </c>
      <c r="D286" s="2"/>
      <c r="E286" s="2"/>
      <c r="F286" s="2">
        <v>9.32</v>
      </c>
      <c r="G286" s="31">
        <v>467</v>
      </c>
      <c r="H286" s="7">
        <v>6.170668130058993</v>
      </c>
      <c r="I286" s="2">
        <v>2.3496442999999999E-2</v>
      </c>
      <c r="J286" s="2">
        <v>6.61</v>
      </c>
      <c r="K286" s="2">
        <v>-8.0000000000000002E-3</v>
      </c>
      <c r="L286" s="2">
        <v>18.600000000000001</v>
      </c>
      <c r="M286" s="2">
        <v>2.3484617729999999</v>
      </c>
      <c r="N286" s="2">
        <v>0.53639963499999999</v>
      </c>
      <c r="O286" s="2">
        <v>1.8120621379999999</v>
      </c>
      <c r="P286" s="2">
        <v>22.840466930000002</v>
      </c>
      <c r="Q286" s="2">
        <v>1.65</v>
      </c>
      <c r="R286" s="7">
        <v>79.162410623084796</v>
      </c>
      <c r="T286" s="8"/>
      <c r="U286" s="8"/>
      <c r="V286" s="8"/>
      <c r="W286" s="8"/>
      <c r="X286" s="8">
        <v>2.3484617729999999</v>
      </c>
      <c r="Y286" s="8">
        <v>0.53639963499999999</v>
      </c>
      <c r="Z286" s="8">
        <v>1.8120621379999999</v>
      </c>
      <c r="AA286" s="8">
        <v>22.840466930000002</v>
      </c>
    </row>
    <row r="287" spans="1:27" ht="15" customHeight="1" x14ac:dyDescent="0.2">
      <c r="A287" s="6">
        <v>43891</v>
      </c>
      <c r="B287" s="2">
        <v>8</v>
      </c>
      <c r="C287" s="2" t="s">
        <v>24</v>
      </c>
      <c r="D287" s="2"/>
      <c r="E287" s="2"/>
      <c r="F287" s="2">
        <v>8.16</v>
      </c>
      <c r="G287" s="31">
        <v>459</v>
      </c>
      <c r="H287" s="7">
        <v>5.8962820688709012</v>
      </c>
      <c r="I287" s="2">
        <v>8.4069839999999993E-3</v>
      </c>
      <c r="J287" s="2">
        <v>6.11</v>
      </c>
      <c r="K287" s="14">
        <v>2.5499999999999998E-2</v>
      </c>
      <c r="L287" s="2">
        <v>6.8</v>
      </c>
      <c r="M287" s="2">
        <v>1.7290322579999999</v>
      </c>
      <c r="N287" s="2">
        <v>0.506621392</v>
      </c>
      <c r="O287" s="2">
        <v>1.2224108659999999</v>
      </c>
      <c r="P287" s="2">
        <v>29.300864099999998</v>
      </c>
      <c r="Q287" s="2">
        <v>1.72</v>
      </c>
      <c r="R287" s="7">
        <v>80.884976805043422</v>
      </c>
      <c r="T287" s="8"/>
      <c r="U287" s="8"/>
      <c r="V287" s="8"/>
      <c r="W287" s="8"/>
      <c r="X287" s="8">
        <v>1.7290322579999999</v>
      </c>
      <c r="Y287" s="8">
        <v>0.506621392</v>
      </c>
      <c r="Z287" s="8">
        <v>1.2224108659999999</v>
      </c>
      <c r="AA287" s="8">
        <v>29.300864099999998</v>
      </c>
    </row>
    <row r="288" spans="1:27" ht="15" customHeight="1" x14ac:dyDescent="0.2">
      <c r="A288" s="6">
        <v>43898</v>
      </c>
      <c r="B288" s="2">
        <v>8</v>
      </c>
      <c r="C288" s="2" t="s">
        <v>24</v>
      </c>
      <c r="D288" s="2"/>
      <c r="E288" s="2"/>
      <c r="F288" s="2">
        <v>8.94</v>
      </c>
      <c r="G288" s="31">
        <v>542</v>
      </c>
      <c r="H288" s="7">
        <v>5.1828783097818629</v>
      </c>
      <c r="I288" s="2">
        <v>2.3173098E-2</v>
      </c>
      <c r="J288" s="2">
        <v>5.67</v>
      </c>
      <c r="K288" s="7">
        <v>5.8999999999999997E-2</v>
      </c>
      <c r="L288" s="2">
        <v>17.600000000000001</v>
      </c>
      <c r="M288" s="2">
        <v>4.1182678309999998</v>
      </c>
      <c r="N288" s="2">
        <v>0.82132459999999996</v>
      </c>
      <c r="O288" s="2">
        <v>3.2969432310000002</v>
      </c>
      <c r="P288" s="2">
        <v>19.94344791</v>
      </c>
      <c r="Q288" s="2">
        <v>1.454</v>
      </c>
      <c r="R288" s="7">
        <v>75.950459586587854</v>
      </c>
      <c r="T288" s="8"/>
      <c r="U288" s="8"/>
      <c r="V288" s="8"/>
      <c r="W288" s="8"/>
      <c r="X288" s="8">
        <v>4.1182678309999998</v>
      </c>
      <c r="Y288" s="8">
        <v>0.82132459999999996</v>
      </c>
      <c r="Z288" s="8">
        <v>3.2969432310000002</v>
      </c>
      <c r="AA288" s="8">
        <v>19.94344791</v>
      </c>
    </row>
    <row r="289" spans="1:27" ht="15" x14ac:dyDescent="0.25">
      <c r="A289" s="15">
        <v>43973</v>
      </c>
      <c r="B289" s="2">
        <v>8</v>
      </c>
      <c r="C289" s="2" t="s">
        <v>24</v>
      </c>
      <c r="D289" s="2"/>
      <c r="E289" s="2"/>
      <c r="F289" s="2">
        <v>7.16</v>
      </c>
      <c r="G289" s="31">
        <v>522</v>
      </c>
      <c r="H289" s="7">
        <v>8.6127040749999999</v>
      </c>
      <c r="I289" s="2">
        <v>6.4561328000000001E-2</v>
      </c>
      <c r="J289" s="2">
        <v>8.64</v>
      </c>
      <c r="K289" s="7">
        <v>6.3700000000000007E-2</v>
      </c>
      <c r="L289" s="2">
        <v>51.6</v>
      </c>
      <c r="M289" s="2">
        <v>8.7273333330000007</v>
      </c>
      <c r="N289" s="2">
        <v>1.69</v>
      </c>
      <c r="O289" s="2">
        <v>7.0373333330000003</v>
      </c>
      <c r="P289" s="2">
        <v>19.36444886</v>
      </c>
      <c r="Q289" s="2">
        <v>2.4529999999999998</v>
      </c>
      <c r="R289" s="7">
        <v>79.924412571056834</v>
      </c>
      <c r="T289" s="8"/>
      <c r="U289" s="8"/>
      <c r="V289" s="8"/>
      <c r="W289" s="8"/>
      <c r="X289" s="8">
        <v>8.7273333330000007</v>
      </c>
      <c r="Y289" s="8">
        <v>1.69</v>
      </c>
      <c r="Z289" s="8">
        <v>7.0373333330000003</v>
      </c>
      <c r="AA289" s="8">
        <v>19.36444886</v>
      </c>
    </row>
    <row r="290" spans="1:27" ht="15" x14ac:dyDescent="0.25">
      <c r="A290" s="15">
        <v>43983</v>
      </c>
      <c r="B290" s="2">
        <v>8</v>
      </c>
      <c r="C290" s="2" t="s">
        <v>24</v>
      </c>
      <c r="D290" s="2"/>
      <c r="E290" s="2"/>
      <c r="F290" s="2">
        <v>8.98</v>
      </c>
      <c r="G290" s="31">
        <v>468</v>
      </c>
      <c r="H290" s="7">
        <v>6.2392646453560152</v>
      </c>
      <c r="I290" s="2">
        <v>2.4466479844794137E-2</v>
      </c>
      <c r="J290" s="2">
        <v>6.46</v>
      </c>
      <c r="K290" s="7">
        <v>2.4299999999999999E-2</v>
      </c>
      <c r="L290" s="2">
        <v>19</v>
      </c>
      <c r="M290" s="2">
        <v>8.2875507440000007</v>
      </c>
      <c r="N290" s="2">
        <v>1.3802435719999999</v>
      </c>
      <c r="O290" s="2">
        <v>6.9073071720000003</v>
      </c>
      <c r="P290" s="2">
        <v>16.654420770000002</v>
      </c>
      <c r="Q290" s="2">
        <v>1.706</v>
      </c>
      <c r="R290" s="7">
        <v>77.6587917926919</v>
      </c>
      <c r="T290" s="8"/>
      <c r="U290" s="8"/>
      <c r="V290" s="8"/>
      <c r="W290" s="8"/>
      <c r="X290" s="8">
        <v>8.2875507440000007</v>
      </c>
      <c r="Y290" s="8">
        <v>1.3802435719999999</v>
      </c>
      <c r="Z290" s="8">
        <v>6.9073071720000003</v>
      </c>
      <c r="AA290" s="8">
        <v>16.654420770000002</v>
      </c>
    </row>
    <row r="291" spans="1:27" ht="15" x14ac:dyDescent="0.25">
      <c r="A291" s="15">
        <v>43990</v>
      </c>
      <c r="B291" s="2">
        <v>8</v>
      </c>
      <c r="C291" s="2" t="s">
        <v>24</v>
      </c>
      <c r="D291" s="2"/>
      <c r="E291" s="2"/>
      <c r="F291" s="2">
        <v>8.89</v>
      </c>
      <c r="G291" s="31">
        <v>480</v>
      </c>
      <c r="H291" s="7">
        <v>4.2088077925641381</v>
      </c>
      <c r="I291" s="2">
        <v>2.0478551411942231E-2</v>
      </c>
      <c r="J291" s="2">
        <v>4.28</v>
      </c>
      <c r="K291" s="7">
        <v>2.8199999999999999E-2</v>
      </c>
      <c r="L291" s="2">
        <v>13.5</v>
      </c>
      <c r="M291" s="2">
        <v>6.9590443689999999</v>
      </c>
      <c r="N291" s="2">
        <v>1.1672354949999999</v>
      </c>
      <c r="O291" s="2">
        <v>5.791808874</v>
      </c>
      <c r="P291" s="2">
        <v>16.77292791</v>
      </c>
      <c r="Q291" s="2">
        <v>1.8580000000000001</v>
      </c>
      <c r="R291" s="7">
        <v>65.921187557986229</v>
      </c>
      <c r="T291" s="8"/>
      <c r="U291" s="8"/>
      <c r="V291" s="8"/>
      <c r="W291" s="8"/>
      <c r="X291" s="8">
        <v>6.9590443689999999</v>
      </c>
      <c r="Y291" s="8">
        <v>1.1672354949999999</v>
      </c>
      <c r="Z291" s="8">
        <v>5.791808874</v>
      </c>
      <c r="AA291" s="8">
        <v>16.77292791</v>
      </c>
    </row>
    <row r="292" spans="1:27" ht="15" x14ac:dyDescent="0.25">
      <c r="A292" s="15">
        <v>43997</v>
      </c>
      <c r="B292" s="2">
        <v>8</v>
      </c>
      <c r="C292" s="2" t="s">
        <v>24</v>
      </c>
      <c r="D292" s="2"/>
      <c r="E292" s="2"/>
      <c r="F292" s="2">
        <v>8.73</v>
      </c>
      <c r="G292" s="31">
        <v>550</v>
      </c>
      <c r="H292" s="7">
        <v>3.0975442447523664</v>
      </c>
      <c r="I292" s="2">
        <v>1.7460659624919165E-2</v>
      </c>
      <c r="J292" s="2">
        <v>3.25</v>
      </c>
      <c r="K292" s="7">
        <v>2.23E-2</v>
      </c>
      <c r="L292" s="2">
        <v>13.3</v>
      </c>
      <c r="M292" s="2">
        <v>4.9955999999999996</v>
      </c>
      <c r="N292" s="2">
        <v>0.79079999999999995</v>
      </c>
      <c r="O292" s="2">
        <v>4.2047999999999996</v>
      </c>
      <c r="P292" s="2">
        <v>15.829930340000001</v>
      </c>
      <c r="Q292" s="2">
        <v>1.86</v>
      </c>
      <c r="R292" s="7">
        <v>76.169749727965183</v>
      </c>
      <c r="T292" s="8"/>
      <c r="U292" s="8"/>
      <c r="V292" s="8"/>
      <c r="W292" s="8"/>
      <c r="X292" s="8">
        <v>4.9955999999999996</v>
      </c>
      <c r="Y292" s="8">
        <v>0.79079999999999995</v>
      </c>
      <c r="Z292" s="8">
        <v>4.2047999999999996</v>
      </c>
      <c r="AA292" s="8">
        <v>15.829930340000001</v>
      </c>
    </row>
    <row r="293" spans="1:27" ht="15" x14ac:dyDescent="0.25">
      <c r="A293" s="15">
        <v>44025</v>
      </c>
      <c r="B293" s="2">
        <v>8</v>
      </c>
      <c r="C293" s="2" t="s">
        <v>24</v>
      </c>
      <c r="D293" s="2"/>
      <c r="E293" s="2"/>
      <c r="F293" s="2">
        <v>9.3800000000000008</v>
      </c>
      <c r="G293" s="2">
        <v>384</v>
      </c>
      <c r="H293" s="7">
        <v>0.39621347235560433</v>
      </c>
      <c r="I293" s="2">
        <v>3.8154774735934469E-2</v>
      </c>
      <c r="J293" s="2">
        <v>0.22900000000000001</v>
      </c>
      <c r="K293" s="14">
        <v>3.2099999999999997E-2</v>
      </c>
      <c r="L293" s="2">
        <v>27.4</v>
      </c>
      <c r="M293" s="2">
        <v>6.7913333329999999</v>
      </c>
      <c r="N293" s="2">
        <v>1.437333333</v>
      </c>
      <c r="O293" s="2">
        <v>5.3540000000000001</v>
      </c>
      <c r="P293" s="2">
        <v>21.164228919999999</v>
      </c>
      <c r="Q293" s="2">
        <v>2.3650000000000002</v>
      </c>
      <c r="R293" s="7">
        <v>71.812344384746424</v>
      </c>
      <c r="T293" s="8"/>
      <c r="U293" s="8"/>
      <c r="V293" s="8"/>
      <c r="W293" s="8"/>
      <c r="X293" s="8">
        <v>6.7913333329999999</v>
      </c>
      <c r="Y293" s="8">
        <v>1.437333333</v>
      </c>
      <c r="Z293" s="8">
        <v>5.3540000000000001</v>
      </c>
      <c r="AA293" s="8">
        <v>21.164228919999999</v>
      </c>
    </row>
    <row r="294" spans="1:27" ht="15" x14ac:dyDescent="0.25">
      <c r="A294" s="15">
        <v>44032</v>
      </c>
      <c r="B294" s="2">
        <v>8</v>
      </c>
      <c r="C294" s="2" t="s">
        <v>24</v>
      </c>
      <c r="D294" s="2"/>
      <c r="E294" s="2"/>
      <c r="F294" s="2">
        <v>8.9499999999999993</v>
      </c>
      <c r="G294" s="2">
        <v>450</v>
      </c>
      <c r="H294" s="7">
        <v>0.3797503086843188</v>
      </c>
      <c r="I294" s="2">
        <v>4.5160594955809444E-2</v>
      </c>
      <c r="J294" s="2">
        <v>9.2899999999999996E-2</v>
      </c>
      <c r="K294" s="7">
        <v>6.1100000000000002E-2</v>
      </c>
      <c r="L294" s="2">
        <v>26.3</v>
      </c>
      <c r="M294" s="2">
        <v>15.13684211</v>
      </c>
      <c r="N294" s="2">
        <v>3.0526315789999998</v>
      </c>
      <c r="O294" s="2">
        <v>12.08421053</v>
      </c>
      <c r="P294" s="2">
        <v>20.16689847</v>
      </c>
      <c r="Q294" s="2">
        <v>2.4889999999999999</v>
      </c>
      <c r="R294" s="7">
        <v>58.236088660569962</v>
      </c>
      <c r="T294" s="8"/>
      <c r="U294" s="8"/>
      <c r="V294" s="8"/>
      <c r="W294" s="8"/>
      <c r="X294" s="8">
        <v>15.13684211</v>
      </c>
      <c r="Y294" s="8">
        <v>3.0526315789999998</v>
      </c>
      <c r="Z294" s="8">
        <v>12.08421053</v>
      </c>
      <c r="AA294" s="8">
        <v>20.16689847</v>
      </c>
    </row>
    <row r="295" spans="1:27" ht="15" customHeight="1" x14ac:dyDescent="0.2">
      <c r="A295" s="6">
        <v>44040</v>
      </c>
      <c r="B295" s="2">
        <v>8</v>
      </c>
      <c r="C295" s="2" t="s">
        <v>24</v>
      </c>
      <c r="D295" s="2"/>
      <c r="E295" s="2"/>
      <c r="F295" s="2">
        <v>6.82</v>
      </c>
      <c r="G295" s="2">
        <v>411</v>
      </c>
      <c r="H295" s="7">
        <v>0.46892577857044854</v>
      </c>
      <c r="I295" s="2">
        <v>6.1327872386290151E-2</v>
      </c>
      <c r="J295" s="2">
        <v>0.14799999999999999</v>
      </c>
      <c r="K295" s="7">
        <v>4.8300000000000003E-2</v>
      </c>
      <c r="L295" s="2">
        <v>35.299999999999997</v>
      </c>
      <c r="M295" s="2">
        <v>20.344000000000001</v>
      </c>
      <c r="N295" s="2">
        <v>3.306666667</v>
      </c>
      <c r="O295" s="2">
        <v>17.037333329999999</v>
      </c>
      <c r="P295" s="2">
        <v>16.25376851</v>
      </c>
      <c r="Q295" s="2">
        <v>2.54</v>
      </c>
      <c r="R295" s="7">
        <v>57.559473121780577</v>
      </c>
      <c r="T295" s="8"/>
      <c r="U295" s="8"/>
      <c r="V295" s="8"/>
      <c r="W295" s="8"/>
      <c r="X295" s="8">
        <v>20.344000000000001</v>
      </c>
      <c r="Y295" s="8">
        <v>3.306666667</v>
      </c>
      <c r="Z295" s="8">
        <v>17.037333329999999</v>
      </c>
      <c r="AA295" s="8">
        <v>16.25376851</v>
      </c>
    </row>
    <row r="296" spans="1:27" ht="15" customHeight="1" x14ac:dyDescent="0.2">
      <c r="A296" s="6">
        <v>44047</v>
      </c>
      <c r="B296" s="2">
        <v>8</v>
      </c>
      <c r="C296" s="2" t="s">
        <v>24</v>
      </c>
      <c r="D296" s="2"/>
      <c r="E296" s="2"/>
      <c r="F296" s="2">
        <v>7.35</v>
      </c>
      <c r="G296" s="2">
        <v>300</v>
      </c>
      <c r="H296" s="7">
        <v>0.68706269721498137</v>
      </c>
      <c r="I296" s="2">
        <v>6.7363655960336277E-2</v>
      </c>
      <c r="J296" s="2">
        <v>0.27600000000000002</v>
      </c>
      <c r="K296" s="7">
        <v>2.52E-2</v>
      </c>
      <c r="L296" s="2">
        <v>38.5</v>
      </c>
      <c r="M296" s="2">
        <v>12.946999999999999</v>
      </c>
      <c r="N296" s="2">
        <v>2.5409999999999999</v>
      </c>
      <c r="O296" s="2">
        <v>10.406000000000001</v>
      </c>
      <c r="P296" s="2">
        <v>19.62616822</v>
      </c>
      <c r="Q296" s="2">
        <v>4.3129999999999997</v>
      </c>
      <c r="R296" s="7">
        <v>57.152479966348622</v>
      </c>
      <c r="T296" s="8"/>
      <c r="U296" s="8"/>
      <c r="V296" s="8"/>
      <c r="W296" s="8"/>
      <c r="X296" s="8">
        <v>12.946999999999999</v>
      </c>
      <c r="Y296" s="8">
        <v>2.5409999999999999</v>
      </c>
      <c r="Z296" s="8">
        <v>10.406000000000001</v>
      </c>
      <c r="AA296" s="8">
        <v>19.62616822</v>
      </c>
    </row>
    <row r="297" spans="1:27" ht="15" customHeight="1" x14ac:dyDescent="0.2">
      <c r="A297" s="6">
        <v>44061</v>
      </c>
      <c r="B297" s="2">
        <v>8</v>
      </c>
      <c r="C297" s="2" t="s">
        <v>24</v>
      </c>
      <c r="H297" s="7">
        <v>0.34270819042392642</v>
      </c>
      <c r="I297" s="2">
        <v>4.1388230222030607E-2</v>
      </c>
      <c r="J297" s="2"/>
      <c r="M297" s="2">
        <v>16.50615385</v>
      </c>
      <c r="N297" s="2">
        <v>10.833846149999999</v>
      </c>
      <c r="O297" s="2">
        <v>5.6723076920000004</v>
      </c>
      <c r="P297" s="2">
        <v>65.635194330000004</v>
      </c>
      <c r="Q297" s="2">
        <v>2.5710000000000002</v>
      </c>
      <c r="R297" s="7">
        <v>0</v>
      </c>
      <c r="T297" s="8"/>
      <c r="U297" s="8"/>
      <c r="V297" s="8"/>
      <c r="W297" s="8"/>
      <c r="X297" s="8">
        <v>16.50615385</v>
      </c>
      <c r="Y297" s="8">
        <v>10.833846149999999</v>
      </c>
      <c r="Z297" s="8">
        <v>5.6723076920000004</v>
      </c>
      <c r="AA297" s="8">
        <v>65.635194330000004</v>
      </c>
    </row>
    <row r="298" spans="1:27" ht="15" customHeight="1" x14ac:dyDescent="0.2">
      <c r="A298" s="6">
        <v>44138</v>
      </c>
      <c r="B298" s="2">
        <v>8</v>
      </c>
      <c r="C298" s="2" t="s">
        <v>24</v>
      </c>
      <c r="H298" s="7">
        <v>0.37331649831649832</v>
      </c>
      <c r="I298" s="7">
        <v>4.5238358588651696E-2</v>
      </c>
      <c r="J298" s="7">
        <v>6.7000000000000004E-2</v>
      </c>
      <c r="K298" s="7">
        <v>-2.0299999999999999E-2</v>
      </c>
      <c r="L298" s="2">
        <v>31.4</v>
      </c>
      <c r="M298" s="2">
        <v>1.19</v>
      </c>
      <c r="N298" s="2">
        <v>0.41730769200000001</v>
      </c>
      <c r="O298" s="2">
        <v>0.77269230799999999</v>
      </c>
      <c r="P298" s="2">
        <v>35.067873300000002</v>
      </c>
      <c r="Q298" s="2">
        <v>4.4029999999999996</v>
      </c>
      <c r="R298" s="7">
        <v>69.469026548672559</v>
      </c>
      <c r="T298" s="8"/>
      <c r="U298" s="8"/>
      <c r="V298" s="8"/>
      <c r="W298" s="8"/>
      <c r="X298" s="8">
        <v>1.19</v>
      </c>
      <c r="Y298" s="17">
        <v>0.41730769200000001</v>
      </c>
      <c r="Z298" s="8">
        <v>0.77269230799999999</v>
      </c>
      <c r="AA298" s="8">
        <v>35.067873300000002</v>
      </c>
    </row>
    <row r="299" spans="1:27" ht="15" customHeight="1" x14ac:dyDescent="0.2">
      <c r="A299" s="6">
        <v>44152</v>
      </c>
      <c r="B299" s="2">
        <v>8</v>
      </c>
      <c r="C299" s="2" t="s">
        <v>24</v>
      </c>
      <c r="D299" s="2"/>
      <c r="E299" s="2"/>
      <c r="F299" s="2">
        <v>8.24</v>
      </c>
      <c r="G299" s="2">
        <v>589</v>
      </c>
      <c r="H299" s="7">
        <v>0.21057800224466894</v>
      </c>
      <c r="I299" s="7">
        <v>2.4997234819157169E-2</v>
      </c>
      <c r="J299" s="7">
        <v>1.9099999999999999E-2</v>
      </c>
      <c r="K299" s="7">
        <v>-3.09E-2</v>
      </c>
      <c r="L299" s="2">
        <v>20.2</v>
      </c>
      <c r="M299" s="2">
        <v>0.68526149000000003</v>
      </c>
      <c r="N299" s="2">
        <v>0.30713153700000001</v>
      </c>
      <c r="O299" s="2">
        <v>0.37812995300000002</v>
      </c>
      <c r="P299" s="2">
        <v>44.819611469999998</v>
      </c>
      <c r="Q299" s="2">
        <v>2.843</v>
      </c>
      <c r="R299" s="7">
        <v>80.8</v>
      </c>
      <c r="T299" s="8"/>
      <c r="U299" s="8"/>
      <c r="V299" s="8"/>
      <c r="W299" s="8"/>
      <c r="X299" s="8">
        <v>0.68526149000000003</v>
      </c>
      <c r="Y299" s="8">
        <v>0.30713153700000001</v>
      </c>
      <c r="Z299" s="8">
        <v>0.37812995300000002</v>
      </c>
      <c r="AA299" s="8">
        <v>44.819611469999998</v>
      </c>
    </row>
    <row r="300" spans="1:27" ht="15" customHeight="1" x14ac:dyDescent="0.2">
      <c r="A300" s="6">
        <v>44167</v>
      </c>
      <c r="B300" s="2">
        <v>8</v>
      </c>
      <c r="C300" s="2" t="s">
        <v>24</v>
      </c>
      <c r="D300" s="2"/>
      <c r="E300" s="2"/>
      <c r="F300" s="2">
        <v>8.2799999999999994</v>
      </c>
      <c r="G300" s="2">
        <v>607</v>
      </c>
      <c r="H300" s="7">
        <v>4.5259539842873178</v>
      </c>
      <c r="I300" s="7">
        <v>6.1276407477049002E-2</v>
      </c>
      <c r="J300" s="7">
        <v>4.38</v>
      </c>
      <c r="K300" s="7">
        <v>-3.2099999999999997E-2</v>
      </c>
      <c r="L300" s="2">
        <v>48.8</v>
      </c>
      <c r="M300" s="2">
        <v>1.84495114</v>
      </c>
      <c r="N300" s="2">
        <v>0.43192182400000001</v>
      </c>
      <c r="O300" s="2">
        <v>1.413029316</v>
      </c>
      <c r="P300" s="2">
        <v>23.41101695</v>
      </c>
      <c r="Q300" s="2">
        <v>2.798</v>
      </c>
      <c r="R300" s="7">
        <v>79.608482871125602</v>
      </c>
      <c r="T300" s="8"/>
      <c r="U300" s="8"/>
      <c r="V300" s="8"/>
      <c r="W300" s="8"/>
      <c r="X300" s="8">
        <v>1.84495114</v>
      </c>
      <c r="Y300" s="8">
        <v>0.43192182400000001</v>
      </c>
      <c r="Z300" s="8">
        <v>1.413029316</v>
      </c>
      <c r="AA300" s="8">
        <v>23.41101695</v>
      </c>
    </row>
    <row r="301" spans="1:27" ht="15" customHeight="1" x14ac:dyDescent="0.2">
      <c r="A301" s="6">
        <v>44179</v>
      </c>
      <c r="B301" s="2">
        <v>8</v>
      </c>
      <c r="C301" s="2" t="s">
        <v>24</v>
      </c>
      <c r="D301" s="2"/>
      <c r="E301" s="2"/>
      <c r="F301" s="2">
        <v>8.33</v>
      </c>
      <c r="G301" s="2">
        <v>613</v>
      </c>
      <c r="H301" s="7">
        <v>2.744248035914703</v>
      </c>
      <c r="I301" s="7">
        <v>1.902444419865059E-2</v>
      </c>
      <c r="J301" s="7">
        <v>2.72</v>
      </c>
      <c r="K301" s="7">
        <v>-3.95E-2</v>
      </c>
      <c r="L301" s="2">
        <v>13.5</v>
      </c>
      <c r="M301" s="2">
        <v>0.99299999999999999</v>
      </c>
      <c r="N301" s="2">
        <v>0.29233333299999997</v>
      </c>
      <c r="O301" s="2">
        <v>0.70066666700000002</v>
      </c>
      <c r="P301" s="2">
        <v>29.4394092</v>
      </c>
      <c r="Q301" s="2">
        <v>2.1829999999999998</v>
      </c>
      <c r="R301" s="7">
        <v>71.05263157894737</v>
      </c>
      <c r="T301" s="8"/>
      <c r="U301" s="8"/>
      <c r="V301" s="8"/>
      <c r="W301" s="8"/>
      <c r="X301" s="8">
        <v>0.99299999999999999</v>
      </c>
      <c r="Y301" s="8">
        <v>0.29233333299999997</v>
      </c>
      <c r="Z301" s="8">
        <v>0.70066666700000002</v>
      </c>
      <c r="AA301" s="8">
        <v>29.4394092</v>
      </c>
    </row>
    <row r="302" spans="1:27" ht="15" customHeight="1" x14ac:dyDescent="0.2">
      <c r="A302" s="16">
        <v>44208</v>
      </c>
      <c r="B302" s="2">
        <v>8</v>
      </c>
      <c r="C302" s="2" t="s">
        <v>24</v>
      </c>
      <c r="D302" s="2"/>
      <c r="E302" s="2"/>
      <c r="F302" s="2">
        <v>8.39</v>
      </c>
      <c r="G302" s="2">
        <v>566</v>
      </c>
      <c r="H302" s="7">
        <v>4.9477190000000002</v>
      </c>
      <c r="I302" s="36">
        <v>2.9840999999999999E-2</v>
      </c>
      <c r="J302" s="31">
        <v>5.07</v>
      </c>
      <c r="K302" s="21">
        <v>-4.2619999999999998E-2</v>
      </c>
      <c r="L302" s="21">
        <v>23.2</v>
      </c>
      <c r="M302" s="2">
        <v>0.918466899</v>
      </c>
      <c r="N302" s="2">
        <v>0.1324041812</v>
      </c>
      <c r="O302" s="2">
        <v>0.78606271780000003</v>
      </c>
      <c r="P302" s="2">
        <v>14.415781490000001</v>
      </c>
      <c r="Q302" s="36">
        <v>1.5615000000000001</v>
      </c>
      <c r="R302" s="7" t="e">
        <v>#DIV/0!</v>
      </c>
      <c r="T302" s="8"/>
      <c r="U302" s="8"/>
      <c r="V302" s="8"/>
      <c r="W302" s="8"/>
      <c r="X302" s="8">
        <v>0.918466899</v>
      </c>
      <c r="Y302" s="8">
        <v>0.1324041812</v>
      </c>
      <c r="Z302" s="8">
        <v>0.78606271780000003</v>
      </c>
      <c r="AA302" s="8">
        <v>14.415781490000001</v>
      </c>
    </row>
    <row r="303" spans="1:27" ht="15" customHeight="1" x14ac:dyDescent="0.2">
      <c r="A303" s="16">
        <v>44223</v>
      </c>
      <c r="B303" s="2">
        <v>8</v>
      </c>
      <c r="C303" s="2" t="s">
        <v>24</v>
      </c>
      <c r="D303" s="2"/>
      <c r="E303" s="2"/>
      <c r="F303" s="2">
        <v>8.18</v>
      </c>
      <c r="G303" s="2">
        <v>600</v>
      </c>
      <c r="H303" s="7">
        <v>3.408404</v>
      </c>
      <c r="I303" s="36">
        <v>2.1441000000000002E-2</v>
      </c>
      <c r="J303" s="31">
        <v>3.23</v>
      </c>
      <c r="K303" s="21">
        <v>-1.132E-2</v>
      </c>
      <c r="L303" s="21">
        <v>12.4</v>
      </c>
      <c r="M303" s="2">
        <v>1.225806452</v>
      </c>
      <c r="N303" s="2">
        <v>0.41628264209999999</v>
      </c>
      <c r="O303" s="2">
        <v>0.80952380950000002</v>
      </c>
      <c r="P303" s="2">
        <v>33.959899749999998</v>
      </c>
      <c r="Q303" s="36">
        <v>1.9004000000000001</v>
      </c>
      <c r="R303" s="7" t="e">
        <v>#DIV/0!</v>
      </c>
      <c r="T303" s="8"/>
      <c r="U303" s="8"/>
      <c r="V303" s="8"/>
      <c r="W303" s="8"/>
      <c r="X303" s="8">
        <v>1.225806452</v>
      </c>
      <c r="Y303" s="8">
        <v>0.41628264209999999</v>
      </c>
      <c r="Z303" s="8">
        <v>0.80952380950000002</v>
      </c>
      <c r="AA303" s="8">
        <v>33.959899749999998</v>
      </c>
    </row>
    <row r="304" spans="1:27" ht="15" customHeight="1" x14ac:dyDescent="0.2">
      <c r="A304" s="16">
        <v>44251</v>
      </c>
      <c r="B304" s="2">
        <v>8</v>
      </c>
      <c r="C304" s="2" t="s">
        <v>24</v>
      </c>
      <c r="F304" s="5"/>
      <c r="G304" s="5"/>
      <c r="H304" s="7">
        <v>4.9615859999999996</v>
      </c>
      <c r="I304" s="36">
        <v>0.23508000000000001</v>
      </c>
      <c r="J304" s="31">
        <v>5.0599999999999996</v>
      </c>
      <c r="K304" s="21">
        <v>0.119182</v>
      </c>
      <c r="L304" s="21">
        <v>112</v>
      </c>
      <c r="M304" s="2">
        <v>74.33</v>
      </c>
      <c r="N304" s="2">
        <v>11.917999999999999</v>
      </c>
      <c r="O304" s="2">
        <v>62.411999999999999</v>
      </c>
      <c r="P304" s="2">
        <v>16.033902869999999</v>
      </c>
      <c r="Q304" s="36">
        <v>4.3014999999999999</v>
      </c>
      <c r="R304" s="7" t="e">
        <v>#DIV/0!</v>
      </c>
      <c r="T304" s="8"/>
      <c r="U304" s="8"/>
      <c r="V304" s="8"/>
      <c r="W304" s="8"/>
      <c r="X304" s="8">
        <v>74.33</v>
      </c>
      <c r="Y304" s="8">
        <v>11.917999999999999</v>
      </c>
      <c r="Z304" s="8">
        <v>62.411999999999999</v>
      </c>
      <c r="AA304" s="8">
        <v>16.033902869999999</v>
      </c>
    </row>
    <row r="305" spans="1:27" ht="15" customHeight="1" x14ac:dyDescent="0.2">
      <c r="A305" s="16">
        <v>44265</v>
      </c>
      <c r="B305" s="2">
        <v>8</v>
      </c>
      <c r="C305" s="2" t="s">
        <v>24</v>
      </c>
      <c r="F305" s="5"/>
      <c r="G305" s="5"/>
      <c r="H305" s="7">
        <v>5.0863959999999997</v>
      </c>
      <c r="I305" s="36">
        <v>2.7962000000000001E-2</v>
      </c>
      <c r="J305" s="31">
        <v>4.7300000000000004</v>
      </c>
      <c r="K305" s="21">
        <v>-2.572E-2</v>
      </c>
      <c r="L305" s="21">
        <v>19.3</v>
      </c>
      <c r="M305" s="2">
        <v>3.009965636</v>
      </c>
      <c r="N305" s="2">
        <v>0.66082474229999999</v>
      </c>
      <c r="O305" s="2">
        <v>2.349140893</v>
      </c>
      <c r="P305" s="2">
        <v>21.95456102</v>
      </c>
      <c r="Q305" s="36">
        <v>1.8736999999999999</v>
      </c>
      <c r="R305" s="7" t="e">
        <v>#DIV/0!</v>
      </c>
      <c r="T305" s="8"/>
      <c r="U305" s="8"/>
      <c r="V305" s="8"/>
      <c r="W305" s="8"/>
      <c r="X305" s="8">
        <v>3.009965636</v>
      </c>
      <c r="Y305" s="8">
        <v>0.66082474229999999</v>
      </c>
      <c r="Z305" s="8">
        <v>2.349140893</v>
      </c>
      <c r="AA305" s="8">
        <v>21.95456102</v>
      </c>
    </row>
    <row r="306" spans="1:27" ht="15" customHeight="1" x14ac:dyDescent="0.2">
      <c r="A306" s="16">
        <v>44279</v>
      </c>
      <c r="B306" s="2">
        <v>8</v>
      </c>
      <c r="C306" s="2" t="s">
        <v>24</v>
      </c>
      <c r="F306" s="5"/>
      <c r="G306" s="5"/>
      <c r="H306" s="7">
        <v>5.6411040000000003</v>
      </c>
      <c r="I306" s="36">
        <v>2.6745999999999999E-2</v>
      </c>
      <c r="J306" s="31">
        <v>4.99</v>
      </c>
      <c r="K306" s="21">
        <v>-1.9820000000000001E-2</v>
      </c>
      <c r="L306" s="21">
        <v>16</v>
      </c>
      <c r="M306" s="2">
        <v>4.2937759340000001</v>
      </c>
      <c r="N306" s="2">
        <v>0.85933609960000001</v>
      </c>
      <c r="O306" s="2">
        <v>3.434439834</v>
      </c>
      <c r="P306" s="2">
        <v>20.013529179999999</v>
      </c>
      <c r="Q306" s="36">
        <v>1.8857999999999999</v>
      </c>
      <c r="R306" s="7" t="e">
        <v>#DIV/0!</v>
      </c>
      <c r="T306" s="8"/>
      <c r="U306" s="8"/>
      <c r="V306" s="8"/>
      <c r="W306" s="8"/>
      <c r="X306" s="8">
        <v>4.2937759340000001</v>
      </c>
      <c r="Y306" s="8">
        <v>0.85933609960000001</v>
      </c>
      <c r="Z306" s="8">
        <v>3.434439834</v>
      </c>
      <c r="AA306" s="8">
        <v>20.013529179999999</v>
      </c>
    </row>
    <row r="307" spans="1:27" ht="15" x14ac:dyDescent="0.2">
      <c r="A307" s="16">
        <v>44293</v>
      </c>
      <c r="B307" s="2">
        <v>8</v>
      </c>
      <c r="F307" s="5"/>
      <c r="G307" s="5"/>
      <c r="H307" s="7">
        <v>4.1156569999999997</v>
      </c>
      <c r="I307" s="36">
        <v>2.3872999999999998E-2</v>
      </c>
      <c r="J307" s="31">
        <v>3.75</v>
      </c>
      <c r="K307" s="21">
        <v>-7.5799999999999999E-3</v>
      </c>
      <c r="L307" s="21">
        <v>5.0199999999999996</v>
      </c>
      <c r="Q307" s="36">
        <v>2.2696999999999998</v>
      </c>
      <c r="R307" s="7" t="e">
        <v>#DIV/0!</v>
      </c>
      <c r="T307" s="5">
        <v>2500</v>
      </c>
      <c r="U307" s="5">
        <v>123.048</v>
      </c>
      <c r="V307" s="5">
        <v>129.29</v>
      </c>
      <c r="W307" s="5">
        <v>127.134</v>
      </c>
      <c r="X307" s="5">
        <f t="shared" ref="X307" si="47">(V307-U307)/T307*1000</f>
        <v>2.4967999999999959</v>
      </c>
      <c r="Y307" s="5">
        <f t="shared" ref="Y307:Y326" si="48">X307-Z307</f>
        <v>0.8623999999999965</v>
      </c>
      <c r="Z307" s="5">
        <f t="shared" ref="Z307" si="49">(W307-U307)/T307*1000</f>
        <v>1.6343999999999994</v>
      </c>
      <c r="AA307" s="5">
        <f t="shared" ref="AA307" si="50">Y307/X307*100</f>
        <v>34.540211470682394</v>
      </c>
    </row>
    <row r="308" spans="1:27" ht="15" customHeight="1" x14ac:dyDescent="0.2">
      <c r="A308" s="25">
        <v>44307</v>
      </c>
      <c r="B308" s="2">
        <v>8</v>
      </c>
      <c r="F308" s="31">
        <v>8.4</v>
      </c>
      <c r="G308" s="31">
        <v>550</v>
      </c>
      <c r="H308" s="36">
        <v>3.6409465019999998</v>
      </c>
      <c r="I308" s="36">
        <v>1.702E-2</v>
      </c>
      <c r="J308" s="31">
        <v>3.21</v>
      </c>
      <c r="K308" s="21">
        <v>-9.8899999999999995E-3</v>
      </c>
      <c r="L308" s="21">
        <v>4.47</v>
      </c>
      <c r="Q308" s="31">
        <v>2.010750206523392</v>
      </c>
      <c r="T308" s="5">
        <v>2500</v>
      </c>
      <c r="U308" s="5">
        <v>124.111</v>
      </c>
      <c r="V308" s="5">
        <v>127.973</v>
      </c>
      <c r="W308" s="5">
        <v>126.381</v>
      </c>
      <c r="X308" s="5">
        <f t="shared" ref="X308:X326" si="51">(V308-U308)/T308*1000</f>
        <v>1.544799999999998</v>
      </c>
      <c r="Y308" s="5">
        <f t="shared" si="48"/>
        <v>0.63679999999999948</v>
      </c>
      <c r="Z308" s="5">
        <f t="shared" ref="Z308:Z326" si="52">(W308-U308)/T308*1000</f>
        <v>0.90799999999999847</v>
      </c>
      <c r="AA308" s="5">
        <f t="shared" ref="AA308:AA326" si="53">Y308/X308*100</f>
        <v>41.22216468151219</v>
      </c>
    </row>
    <row r="309" spans="1:27" ht="15" customHeight="1" x14ac:dyDescent="0.2">
      <c r="A309" s="27">
        <v>44315</v>
      </c>
      <c r="B309" s="2">
        <v>8</v>
      </c>
      <c r="F309" s="5"/>
      <c r="G309" s="5"/>
      <c r="H309" s="36">
        <v>2.5239564959999998</v>
      </c>
      <c r="I309" s="22" t="e">
        <v>#N/A</v>
      </c>
      <c r="J309" s="31">
        <v>1.85</v>
      </c>
      <c r="K309" s="21">
        <v>3.0880000000000001E-2</v>
      </c>
      <c r="L309" s="21">
        <v>19.3</v>
      </c>
      <c r="Q309" s="23" t="e">
        <v>#N/A</v>
      </c>
      <c r="T309" s="5"/>
      <c r="U309" s="5"/>
      <c r="V309" s="5"/>
      <c r="W309" s="5"/>
      <c r="X309" s="5"/>
      <c r="Y309" s="5"/>
      <c r="Z309" s="5"/>
      <c r="AA309" s="5"/>
    </row>
    <row r="310" spans="1:27" ht="15" customHeight="1" x14ac:dyDescent="0.2">
      <c r="A310" s="27">
        <v>44321</v>
      </c>
      <c r="B310" s="2">
        <v>8</v>
      </c>
      <c r="F310" s="31">
        <v>8.4</v>
      </c>
      <c r="G310" s="31">
        <v>432</v>
      </c>
      <c r="H310" s="36">
        <v>9.5051440330000005</v>
      </c>
      <c r="I310" s="36">
        <v>0.19529199999999999</v>
      </c>
      <c r="J310" s="31">
        <v>7.88</v>
      </c>
      <c r="K310" s="21">
        <v>0.157</v>
      </c>
      <c r="L310" s="21">
        <v>108</v>
      </c>
      <c r="Q310" s="31">
        <v>5.020801919499875</v>
      </c>
      <c r="T310" s="5">
        <v>700</v>
      </c>
      <c r="U310" s="5">
        <v>124.264</v>
      </c>
      <c r="V310" s="5">
        <v>159.11699999999999</v>
      </c>
      <c r="W310" s="5">
        <v>153.648</v>
      </c>
      <c r="X310" s="5">
        <f t="shared" si="51"/>
        <v>49.789999999999992</v>
      </c>
      <c r="Y310" s="5">
        <f t="shared" si="48"/>
        <v>7.8128571428571334</v>
      </c>
      <c r="Z310" s="5">
        <f t="shared" si="52"/>
        <v>41.977142857142859</v>
      </c>
      <c r="AA310" s="5">
        <f t="shared" si="53"/>
        <v>15.691619085874944</v>
      </c>
    </row>
    <row r="311" spans="1:27" ht="15" customHeight="1" x14ac:dyDescent="0.2">
      <c r="A311" s="27">
        <v>44326</v>
      </c>
      <c r="B311" s="2">
        <v>8</v>
      </c>
      <c r="F311" s="5"/>
      <c r="G311" s="5"/>
      <c r="H311" s="36">
        <v>9.8872721929999994</v>
      </c>
      <c r="I311" s="22" t="e">
        <v>#N/A</v>
      </c>
      <c r="J311" s="31">
        <v>7.95</v>
      </c>
      <c r="K311" s="21">
        <v>0.32418000000000002</v>
      </c>
      <c r="L311" s="21">
        <v>224</v>
      </c>
      <c r="Q311" s="23" t="e">
        <v>#N/A</v>
      </c>
      <c r="T311" s="5"/>
      <c r="U311" s="5"/>
      <c r="V311" s="5"/>
      <c r="W311" s="5"/>
      <c r="X311" s="5"/>
      <c r="Y311" s="5"/>
      <c r="Z311" s="5"/>
      <c r="AA311" s="5"/>
    </row>
    <row r="312" spans="1:27" ht="12.75" x14ac:dyDescent="0.2">
      <c r="A312" s="27">
        <v>44334</v>
      </c>
      <c r="B312" s="2">
        <v>8</v>
      </c>
      <c r="F312" s="31">
        <v>8.5</v>
      </c>
      <c r="G312" s="31">
        <v>552</v>
      </c>
      <c r="H312" s="36">
        <v>4.8314226930000004</v>
      </c>
      <c r="I312" s="36">
        <v>1.4775999999999999E-2</v>
      </c>
      <c r="J312" s="23" t="e">
        <v>#N/A</v>
      </c>
      <c r="K312" s="24" t="e">
        <v>#N/A</v>
      </c>
      <c r="L312" s="24" t="e">
        <v>#N/A</v>
      </c>
      <c r="Q312" s="31">
        <v>2.22145789537405</v>
      </c>
      <c r="T312" s="5">
        <v>3241</v>
      </c>
      <c r="U312" s="5">
        <v>119.215</v>
      </c>
      <c r="V312" s="5">
        <v>128.703</v>
      </c>
      <c r="W312" s="5">
        <v>126.006</v>
      </c>
      <c r="X312" s="5">
        <f t="shared" si="51"/>
        <v>2.9274915149645171</v>
      </c>
      <c r="Y312" s="5">
        <f t="shared" si="48"/>
        <v>0.83215057081147892</v>
      </c>
      <c r="Z312" s="5">
        <f t="shared" si="52"/>
        <v>2.0953409441530382</v>
      </c>
      <c r="AA312" s="5">
        <f t="shared" si="53"/>
        <v>28.425379426644216</v>
      </c>
    </row>
    <row r="313" spans="1:27" ht="12.75" x14ac:dyDescent="0.2">
      <c r="A313" s="27">
        <v>44348</v>
      </c>
      <c r="B313" s="2">
        <v>8</v>
      </c>
      <c r="F313" s="31">
        <v>8.64</v>
      </c>
      <c r="G313" s="31">
        <v>521</v>
      </c>
      <c r="H313" s="36">
        <v>2.891387419</v>
      </c>
      <c r="I313" s="36">
        <v>1.4555E-2</v>
      </c>
      <c r="J313" s="31">
        <v>2.5</v>
      </c>
      <c r="K313" s="21">
        <v>-4.6600000000000003E-2</v>
      </c>
      <c r="L313" s="21">
        <v>5.26</v>
      </c>
      <c r="Q313" s="31">
        <v>2.0101252174444464</v>
      </c>
      <c r="T313" s="5">
        <v>2490</v>
      </c>
      <c r="U313" s="5">
        <v>122.875</v>
      </c>
      <c r="V313" s="5">
        <v>125.857</v>
      </c>
      <c r="W313" s="5">
        <v>124.45699999999999</v>
      </c>
      <c r="X313" s="5">
        <f t="shared" si="51"/>
        <v>1.197590361445783</v>
      </c>
      <c r="Y313" s="5">
        <f t="shared" si="48"/>
        <v>0.56224899598393818</v>
      </c>
      <c r="Z313" s="5">
        <f t="shared" si="52"/>
        <v>0.63534136546184483</v>
      </c>
      <c r="AA313" s="5">
        <f t="shared" si="53"/>
        <v>46.948356807511942</v>
      </c>
    </row>
    <row r="314" spans="1:27" ht="12.75" x14ac:dyDescent="0.2">
      <c r="A314" s="27">
        <v>44356</v>
      </c>
      <c r="B314" s="2">
        <v>8</v>
      </c>
      <c r="F314" s="5"/>
      <c r="G314" s="5"/>
      <c r="H314" s="36">
        <v>8.5204291590000008</v>
      </c>
      <c r="I314" s="22" t="e">
        <v>#N/A</v>
      </c>
      <c r="J314" s="31">
        <v>7.2</v>
      </c>
      <c r="K314" s="21">
        <v>5.4379999999999998E-2</v>
      </c>
      <c r="L314" s="21">
        <v>150</v>
      </c>
      <c r="Q314" s="31">
        <v>4.8397950074536791</v>
      </c>
      <c r="T314" s="5"/>
      <c r="U314" s="5"/>
      <c r="V314" s="5"/>
      <c r="W314" s="5"/>
      <c r="X314" s="5"/>
      <c r="Y314" s="5"/>
      <c r="Z314" s="5"/>
      <c r="AA314" s="5"/>
    </row>
    <row r="315" spans="1:27" ht="12.75" x14ac:dyDescent="0.2">
      <c r="A315" s="27">
        <v>44362</v>
      </c>
      <c r="B315" s="2">
        <v>8</v>
      </c>
      <c r="F315" s="31">
        <v>8.65</v>
      </c>
      <c r="G315" s="31">
        <v>588</v>
      </c>
      <c r="H315" s="36">
        <v>7.8149617869999997</v>
      </c>
      <c r="I315" s="36">
        <v>5.0280999999999999E-2</v>
      </c>
      <c r="J315" s="31">
        <v>6.83</v>
      </c>
      <c r="K315" s="21">
        <v>-5.0099999999999999E-2</v>
      </c>
      <c r="L315" s="21">
        <v>38.4</v>
      </c>
      <c r="Q315" s="31">
        <v>2.4442501904344085</v>
      </c>
      <c r="T315" s="5">
        <v>2000</v>
      </c>
      <c r="U315" s="5">
        <v>120.24</v>
      </c>
      <c r="V315" s="5">
        <v>129.56700000000001</v>
      </c>
      <c r="W315" s="5">
        <v>127.36199999999999</v>
      </c>
      <c r="X315" s="5">
        <f t="shared" si="51"/>
        <v>4.6635000000000062</v>
      </c>
      <c r="Y315" s="5">
        <f t="shared" si="48"/>
        <v>1.1025000000000063</v>
      </c>
      <c r="Z315" s="5">
        <f t="shared" si="52"/>
        <v>3.5609999999999999</v>
      </c>
      <c r="AA315" s="5">
        <f t="shared" si="53"/>
        <v>23.641042135735066</v>
      </c>
    </row>
    <row r="316" spans="1:27" ht="12.75" x14ac:dyDescent="0.2">
      <c r="A316" s="27">
        <v>44376</v>
      </c>
      <c r="B316" s="2">
        <v>8</v>
      </c>
      <c r="F316" s="31">
        <v>8.64</v>
      </c>
      <c r="G316" s="31">
        <v>592</v>
      </c>
      <c r="H316" s="31">
        <v>5.6888826659999996</v>
      </c>
      <c r="I316" s="31">
        <v>3.8634124999999998E-2</v>
      </c>
      <c r="J316" s="31">
        <v>5.46</v>
      </c>
      <c r="K316" s="21">
        <v>-5.45E-2</v>
      </c>
      <c r="L316" s="21">
        <v>32.6</v>
      </c>
      <c r="Q316" s="31">
        <v>2.0395907133487428</v>
      </c>
      <c r="T316" s="5">
        <v>2500</v>
      </c>
      <c r="U316" s="5">
        <v>123.973</v>
      </c>
      <c r="V316" s="5">
        <v>134.42099999999999</v>
      </c>
      <c r="W316" s="5">
        <v>131.92699999999999</v>
      </c>
      <c r="X316" s="5">
        <f t="shared" si="51"/>
        <v>4.1791999999999971</v>
      </c>
      <c r="Y316" s="5">
        <f t="shared" si="48"/>
        <v>0.99759999999999982</v>
      </c>
      <c r="Z316" s="5">
        <f t="shared" si="52"/>
        <v>3.1815999999999973</v>
      </c>
      <c r="AA316" s="5">
        <f t="shared" si="53"/>
        <v>23.870597243491591</v>
      </c>
    </row>
    <row r="317" spans="1:27" ht="12.75" x14ac:dyDescent="0.2">
      <c r="A317" s="27">
        <v>44390</v>
      </c>
      <c r="B317" s="2">
        <v>8</v>
      </c>
      <c r="F317" s="2">
        <v>8.67</v>
      </c>
      <c r="G317" s="2">
        <v>385</v>
      </c>
      <c r="H317" s="31">
        <v>3.392607113</v>
      </c>
      <c r="I317" s="31">
        <v>3.3709095000000001E-2</v>
      </c>
      <c r="J317" s="31">
        <v>3.26</v>
      </c>
      <c r="K317" s="31">
        <v>4.53E-2</v>
      </c>
      <c r="L317" s="31">
        <v>24.5</v>
      </c>
      <c r="Q317" s="23">
        <v>2.3057623600000001</v>
      </c>
      <c r="T317" s="5">
        <v>1490</v>
      </c>
      <c r="U317" s="5">
        <v>116.50700000000001</v>
      </c>
      <c r="V317" s="5">
        <v>124.678</v>
      </c>
      <c r="W317" s="5">
        <v>122.34699999999999</v>
      </c>
      <c r="X317" s="5">
        <f t="shared" si="51"/>
        <v>5.4838926174496585</v>
      </c>
      <c r="Y317" s="5">
        <f t="shared" si="48"/>
        <v>1.5644295302013433</v>
      </c>
      <c r="Z317" s="5">
        <f t="shared" si="52"/>
        <v>3.9194630872483152</v>
      </c>
      <c r="AA317" s="5">
        <f t="shared" si="53"/>
        <v>28.527719985313965</v>
      </c>
    </row>
    <row r="318" spans="1:27" ht="12.75" x14ac:dyDescent="0.2">
      <c r="A318" s="27">
        <v>44394</v>
      </c>
      <c r="B318" s="2">
        <v>8</v>
      </c>
      <c r="H318" s="23" t="e">
        <v>#N/A</v>
      </c>
      <c r="I318" s="23" t="e">
        <v>#N/A</v>
      </c>
      <c r="J318" s="31">
        <v>6.27</v>
      </c>
      <c r="K318" s="31">
        <v>0.16800000000000001</v>
      </c>
      <c r="L318" s="31">
        <v>262</v>
      </c>
      <c r="Q318" s="23">
        <v>6.3907321189999999</v>
      </c>
      <c r="T318" s="5"/>
      <c r="U318" s="5"/>
      <c r="V318" s="5"/>
      <c r="W318" s="5"/>
      <c r="X318" s="5"/>
      <c r="Y318" s="5"/>
      <c r="Z318" s="5"/>
      <c r="AA318" s="5"/>
    </row>
    <row r="319" spans="1:27" ht="12.75" x14ac:dyDescent="0.2">
      <c r="A319" s="27">
        <v>44404</v>
      </c>
      <c r="B319" s="2">
        <v>8</v>
      </c>
      <c r="F319" s="2">
        <v>8.76</v>
      </c>
      <c r="G319" s="2">
        <v>582</v>
      </c>
      <c r="H319" s="31">
        <v>3.126575189</v>
      </c>
      <c r="I319" s="31">
        <v>2.1451241999999999E-2</v>
      </c>
      <c r="J319" s="31">
        <v>2.93</v>
      </c>
      <c r="K319" s="31">
        <v>4.0800000000000003E-2</v>
      </c>
      <c r="L319" s="31">
        <v>14.9</v>
      </c>
      <c r="Q319" s="23">
        <v>2.0516934939999998</v>
      </c>
      <c r="T319" s="5">
        <v>2710</v>
      </c>
      <c r="U319" s="5">
        <v>113.953</v>
      </c>
      <c r="V319" s="5">
        <v>122.517</v>
      </c>
      <c r="W319" s="5">
        <v>120.27800000000001</v>
      </c>
      <c r="X319" s="5">
        <f t="shared" si="51"/>
        <v>3.1601476014760119</v>
      </c>
      <c r="Y319" s="5">
        <f t="shared" si="48"/>
        <v>0.82619926199261595</v>
      </c>
      <c r="Z319" s="5">
        <f t="shared" si="52"/>
        <v>2.333948339483396</v>
      </c>
      <c r="AA319" s="5">
        <f t="shared" si="53"/>
        <v>26.144325081737403</v>
      </c>
    </row>
    <row r="320" spans="1:27" ht="12.75" x14ac:dyDescent="0.2">
      <c r="A320" s="27">
        <v>44418</v>
      </c>
      <c r="B320" s="2">
        <v>8</v>
      </c>
      <c r="F320" s="2">
        <v>8.56</v>
      </c>
      <c r="G320" s="2">
        <v>396</v>
      </c>
      <c r="H320" s="31">
        <v>0.62727527299999997</v>
      </c>
      <c r="I320" s="31">
        <v>2.0247345999999999E-2</v>
      </c>
      <c r="J320" s="31">
        <v>0.35399999999999998</v>
      </c>
      <c r="K320" s="31">
        <v>4.8099999999999997E-2</v>
      </c>
      <c r="L320" s="31">
        <v>10.5</v>
      </c>
      <c r="Q320" s="23">
        <v>2.0290842630000001</v>
      </c>
      <c r="T320" s="5">
        <v>1440</v>
      </c>
      <c r="U320" s="5">
        <v>115.405</v>
      </c>
      <c r="V320" s="5">
        <v>119.878</v>
      </c>
      <c r="W320" s="5">
        <v>118.297</v>
      </c>
      <c r="X320" s="5">
        <f t="shared" si="51"/>
        <v>3.1062499999999993</v>
      </c>
      <c r="Y320" s="5">
        <f t="shared" si="48"/>
        <v>1.0979166666666691</v>
      </c>
      <c r="Z320" s="5">
        <f t="shared" si="52"/>
        <v>2.0083333333333302</v>
      </c>
      <c r="AA320" s="5">
        <f t="shared" si="53"/>
        <v>35.34540576794106</v>
      </c>
    </row>
    <row r="321" spans="1:27" ht="12.75" x14ac:dyDescent="0.2">
      <c r="A321" s="27">
        <v>44433</v>
      </c>
      <c r="B321" s="2">
        <v>8</v>
      </c>
      <c r="H321" s="23" t="e">
        <v>#N/A</v>
      </c>
      <c r="I321" s="23" t="e">
        <v>#N/A</v>
      </c>
      <c r="J321" s="31">
        <v>7.6700000000000004E-2</v>
      </c>
      <c r="K321" s="31">
        <v>6.3500000000000001E-2</v>
      </c>
      <c r="L321" s="31">
        <v>22.6</v>
      </c>
      <c r="Q321" s="23">
        <v>2.3316808469999999</v>
      </c>
      <c r="T321" s="5"/>
      <c r="U321" s="5"/>
      <c r="V321" s="5"/>
      <c r="W321" s="5"/>
      <c r="X321" s="5"/>
      <c r="Y321" s="5"/>
      <c r="Z321" s="5"/>
      <c r="AA321" s="5"/>
    </row>
    <row r="322" spans="1:27" ht="12.75" x14ac:dyDescent="0.2">
      <c r="A322" s="27">
        <v>44444</v>
      </c>
      <c r="B322" s="2">
        <v>8</v>
      </c>
      <c r="H322" s="23" t="e">
        <v>#N/A</v>
      </c>
      <c r="I322" s="23" t="e">
        <v>#N/A</v>
      </c>
      <c r="J322" s="31">
        <v>0.124</v>
      </c>
      <c r="K322" s="31">
        <v>4.82E-2</v>
      </c>
      <c r="L322" s="31">
        <v>21.4</v>
      </c>
      <c r="Q322" s="23">
        <v>3.3671199839999999</v>
      </c>
      <c r="T322" s="5"/>
      <c r="U322" s="5"/>
      <c r="V322" s="5"/>
      <c r="W322" s="5"/>
      <c r="X322" s="5"/>
      <c r="Y322" s="5"/>
      <c r="Z322" s="5"/>
      <c r="AA322" s="5"/>
    </row>
    <row r="323" spans="1:27" ht="12.75" x14ac:dyDescent="0.2">
      <c r="A323" s="30">
        <v>44500</v>
      </c>
      <c r="B323" s="31">
        <v>8</v>
      </c>
      <c r="H323" s="31">
        <v>4.8907868939999997</v>
      </c>
      <c r="I323" s="31">
        <v>0.14041808</v>
      </c>
      <c r="J323" s="31">
        <v>4.41</v>
      </c>
      <c r="K323" s="31">
        <v>3.8300000000000001E-2</v>
      </c>
      <c r="L323" s="31">
        <v>108</v>
      </c>
      <c r="Q323" s="23">
        <v>5.406011994</v>
      </c>
      <c r="T323" s="5">
        <v>1345</v>
      </c>
      <c r="U323" s="5">
        <v>120.15600000000001</v>
      </c>
      <c r="V323" s="5">
        <v>134.91</v>
      </c>
      <c r="W323" s="5">
        <v>131.19300000000001</v>
      </c>
      <c r="X323" s="5">
        <f t="shared" si="51"/>
        <v>10.969516728624528</v>
      </c>
      <c r="Y323" s="5">
        <f t="shared" si="48"/>
        <v>2.7635687732341889</v>
      </c>
      <c r="Z323" s="5">
        <f t="shared" si="52"/>
        <v>8.2059479553903394</v>
      </c>
      <c r="AA323" s="5">
        <f t="shared" si="53"/>
        <v>25.193167954452939</v>
      </c>
    </row>
    <row r="324" spans="1:27" ht="12.75" x14ac:dyDescent="0.2">
      <c r="A324" s="30">
        <v>44514</v>
      </c>
      <c r="B324" s="31">
        <v>8</v>
      </c>
      <c r="F324" s="2">
        <v>8.65</v>
      </c>
      <c r="G324" s="2">
        <v>117</v>
      </c>
      <c r="H324" s="31">
        <v>1.432371885</v>
      </c>
      <c r="I324" s="31">
        <v>1.4884535000000001E-2</v>
      </c>
      <c r="J324" s="31">
        <v>1.26</v>
      </c>
      <c r="K324" s="31">
        <v>-1.6E-2</v>
      </c>
      <c r="L324" s="31">
        <v>6.57</v>
      </c>
      <c r="Q324" s="23">
        <v>2.7400690249999999</v>
      </c>
      <c r="T324" s="5">
        <v>1450</v>
      </c>
      <c r="U324" s="5">
        <v>120.009</v>
      </c>
      <c r="V324" s="5">
        <v>123.169</v>
      </c>
      <c r="W324" s="5">
        <v>121.039</v>
      </c>
      <c r="X324" s="5">
        <f t="shared" si="51"/>
        <v>2.1793103448275839</v>
      </c>
      <c r="Y324" s="5">
        <f t="shared" si="48"/>
        <v>1.4689655172413763</v>
      </c>
      <c r="Z324" s="5">
        <f t="shared" si="52"/>
        <v>0.71034482758620765</v>
      </c>
      <c r="AA324" s="5">
        <f t="shared" si="53"/>
        <v>67.405063291139172</v>
      </c>
    </row>
    <row r="325" spans="1:27" ht="12.75" x14ac:dyDescent="0.2">
      <c r="A325" s="30">
        <v>44528</v>
      </c>
      <c r="B325" s="31">
        <v>8</v>
      </c>
      <c r="F325" s="2">
        <v>8.15</v>
      </c>
      <c r="G325" s="2">
        <v>649</v>
      </c>
      <c r="H325" s="31">
        <v>2.8185382250000002</v>
      </c>
      <c r="I325" s="31">
        <v>9.0620549999999994E-3</v>
      </c>
      <c r="J325" s="31">
        <v>2.71</v>
      </c>
      <c r="K325" s="31">
        <v>7.4000000000000003E-3</v>
      </c>
      <c r="L325" s="31">
        <v>4.3099999999999996</v>
      </c>
      <c r="Q325" s="23">
        <v>2.4673476129999998</v>
      </c>
      <c r="T325" s="5"/>
      <c r="U325" s="5"/>
      <c r="V325" s="5"/>
      <c r="W325" s="5"/>
      <c r="X325" s="5"/>
      <c r="Y325" s="5"/>
      <c r="Z325" s="5"/>
      <c r="AA325" s="5"/>
    </row>
    <row r="326" spans="1:27" ht="12.75" x14ac:dyDescent="0.2">
      <c r="A326" s="30">
        <v>44543</v>
      </c>
      <c r="B326" s="31">
        <v>8</v>
      </c>
      <c r="F326" s="2">
        <v>8.02</v>
      </c>
      <c r="H326" s="31">
        <v>6.6269952390000002</v>
      </c>
      <c r="I326" s="31">
        <v>0.17872387000000001</v>
      </c>
      <c r="J326" s="31">
        <v>6.77</v>
      </c>
      <c r="K326" s="31">
        <v>6.8999999999999999E-3</v>
      </c>
      <c r="L326" s="31">
        <v>136</v>
      </c>
      <c r="Q326" s="23">
        <v>3.1204456829999998</v>
      </c>
      <c r="T326" s="5">
        <v>490</v>
      </c>
      <c r="U326" s="5">
        <v>118.90900000000001</v>
      </c>
      <c r="V326" s="5">
        <v>126.623</v>
      </c>
      <c r="W326" s="5">
        <v>124.983</v>
      </c>
      <c r="X326" s="5">
        <f t="shared" si="51"/>
        <v>15.742857142857142</v>
      </c>
      <c r="Y326" s="5">
        <f t="shared" si="48"/>
        <v>3.3469387755102069</v>
      </c>
      <c r="Z326" s="5">
        <f t="shared" si="52"/>
        <v>12.395918367346935</v>
      </c>
      <c r="AA326" s="5">
        <f t="shared" si="53"/>
        <v>21.260046668395145</v>
      </c>
    </row>
    <row r="327" spans="1:27" ht="15" x14ac:dyDescent="0.2">
      <c r="A327" s="6">
        <v>43814</v>
      </c>
      <c r="B327" s="2">
        <v>9</v>
      </c>
      <c r="C327" s="2" t="s">
        <v>24</v>
      </c>
      <c r="D327" s="2">
        <v>2.8400000000000002E-2</v>
      </c>
      <c r="E327" s="2">
        <v>1.42</v>
      </c>
      <c r="F327" s="2">
        <v>8.07</v>
      </c>
      <c r="G327" s="2">
        <v>486</v>
      </c>
      <c r="H327" s="7">
        <v>0.1478940869803814</v>
      </c>
      <c r="I327" s="2">
        <v>6.154344E-3</v>
      </c>
      <c r="J327" s="2">
        <v>3.3300000000000003E-2</v>
      </c>
      <c r="K327" s="2">
        <v>1.098E-2</v>
      </c>
      <c r="L327" s="2">
        <v>4.76</v>
      </c>
      <c r="M327" s="2">
        <v>35.527999999999999</v>
      </c>
      <c r="N327" s="2">
        <v>4.2784000000000004</v>
      </c>
      <c r="O327" s="2">
        <v>31.249600000000001</v>
      </c>
      <c r="P327" s="2">
        <v>12.04233281</v>
      </c>
      <c r="Q327" s="2">
        <v>0.98</v>
      </c>
      <c r="R327" s="7" t="e">
        <v>#DIV/0!</v>
      </c>
      <c r="T327" s="8"/>
      <c r="U327" s="8"/>
      <c r="V327" s="8"/>
      <c r="W327" s="8"/>
      <c r="X327" s="8">
        <v>35.527999999999999</v>
      </c>
      <c r="Y327" s="8">
        <v>4.2784000000000004</v>
      </c>
      <c r="Z327" s="8">
        <v>31.249600000000001</v>
      </c>
      <c r="AA327" s="8">
        <v>12.04233281</v>
      </c>
    </row>
    <row r="328" spans="1:27" ht="15" x14ac:dyDescent="0.2">
      <c r="A328" s="6">
        <v>43836</v>
      </c>
      <c r="B328" s="2">
        <v>9</v>
      </c>
      <c r="C328" s="2" t="s">
        <v>24</v>
      </c>
      <c r="D328" s="2">
        <v>0.21</v>
      </c>
      <c r="E328" s="2">
        <v>3.84</v>
      </c>
      <c r="F328" s="2">
        <v>8.14</v>
      </c>
      <c r="G328" s="2">
        <v>662</v>
      </c>
      <c r="H328" s="7">
        <v>0.67608725476745779</v>
      </c>
      <c r="I328" s="2">
        <v>6.7579220000000004E-3</v>
      </c>
      <c r="J328" s="2">
        <v>0.59</v>
      </c>
      <c r="K328" s="2">
        <v>-1.1000000000000003E-3</v>
      </c>
      <c r="L328" s="2">
        <v>3.69</v>
      </c>
      <c r="M328" s="2">
        <v>14.481999999999999</v>
      </c>
      <c r="N328" s="2">
        <v>1.4470000000000001</v>
      </c>
      <c r="O328" s="2">
        <v>13.035</v>
      </c>
      <c r="P328" s="2">
        <v>9.9917138520000002</v>
      </c>
      <c r="R328" s="7" t="e">
        <v>#DIV/0!</v>
      </c>
      <c r="T328" s="8"/>
      <c r="U328" s="8"/>
      <c r="V328" s="8"/>
      <c r="W328" s="8"/>
      <c r="X328" s="8">
        <v>14.481999999999999</v>
      </c>
      <c r="Y328" s="8">
        <v>1.4470000000000001</v>
      </c>
      <c r="Z328" s="8">
        <v>13.035</v>
      </c>
      <c r="AA328" s="8">
        <v>9.9917138520000002</v>
      </c>
    </row>
    <row r="329" spans="1:27" ht="15" x14ac:dyDescent="0.2">
      <c r="A329" s="6">
        <v>43843</v>
      </c>
      <c r="B329" s="2">
        <v>9</v>
      </c>
      <c r="C329" s="2" t="s">
        <v>24</v>
      </c>
      <c r="D329" s="2"/>
      <c r="E329" s="2"/>
      <c r="F329" s="2">
        <v>2.0499999999999998</v>
      </c>
      <c r="G329" s="2">
        <v>554</v>
      </c>
      <c r="H329" s="7">
        <v>1.1082453011387023</v>
      </c>
      <c r="I329" s="2">
        <v>7.4369479999999996E-3</v>
      </c>
      <c r="J329" s="2">
        <v>1.05</v>
      </c>
      <c r="K329" s="2">
        <v>8.9999999999999976E-4</v>
      </c>
      <c r="L329" s="2">
        <v>4.45</v>
      </c>
      <c r="M329" s="2">
        <v>7.7257142859999997</v>
      </c>
      <c r="N329" s="2">
        <v>1.7930158730000001</v>
      </c>
      <c r="O329" s="2">
        <v>5.9326984129999998</v>
      </c>
      <c r="P329" s="2">
        <v>23.208415519999999</v>
      </c>
      <c r="Q329" s="2">
        <v>1.53</v>
      </c>
      <c r="R329" s="7" t="e">
        <v>#DIV/0!</v>
      </c>
      <c r="T329" s="8"/>
      <c r="U329" s="8"/>
      <c r="V329" s="8"/>
      <c r="W329" s="8"/>
      <c r="X329" s="8">
        <v>7.7257142859999997</v>
      </c>
      <c r="Y329" s="8">
        <v>1.7930158730000001</v>
      </c>
      <c r="Z329" s="8">
        <v>5.9326984129999998</v>
      </c>
      <c r="AA329" s="8">
        <v>23.208415519999999</v>
      </c>
    </row>
    <row r="330" spans="1:27" ht="15" x14ac:dyDescent="0.2">
      <c r="A330" s="6">
        <v>43861</v>
      </c>
      <c r="B330" s="2">
        <v>9</v>
      </c>
      <c r="C330" s="2" t="s">
        <v>24</v>
      </c>
      <c r="D330" s="2"/>
      <c r="E330" s="2"/>
      <c r="F330" s="2">
        <v>7.24</v>
      </c>
      <c r="G330" s="2">
        <v>715</v>
      </c>
      <c r="H330" s="7">
        <v>0.1547537385100837</v>
      </c>
      <c r="I330" s="2">
        <v>9.3770209999999993E-3</v>
      </c>
      <c r="J330" s="2">
        <v>6.4399999999999999E-2</v>
      </c>
      <c r="K330" s="2">
        <v>1.6000000000000007E-3</v>
      </c>
      <c r="L330" s="2">
        <v>3.2</v>
      </c>
      <c r="M330" s="2">
        <v>4.7133333329999996</v>
      </c>
      <c r="N330" s="2">
        <v>0.98333333300000003</v>
      </c>
      <c r="O330" s="2">
        <v>3.73</v>
      </c>
      <c r="P330" s="2">
        <v>20.862800570000001</v>
      </c>
      <c r="Q330" s="2">
        <v>1.22</v>
      </c>
      <c r="R330" s="7" t="e">
        <v>#DIV/0!</v>
      </c>
      <c r="T330" s="8"/>
      <c r="U330" s="8"/>
      <c r="V330" s="8"/>
      <c r="W330" s="8"/>
      <c r="X330" s="8">
        <v>4.7133333329999996</v>
      </c>
      <c r="Y330" s="8">
        <v>0.98333333300000003</v>
      </c>
      <c r="Z330" s="8">
        <v>3.73</v>
      </c>
      <c r="AA330" s="8">
        <v>20.862800570000001</v>
      </c>
    </row>
    <row r="331" spans="1:27" ht="12.75" x14ac:dyDescent="0.2">
      <c r="A331" s="12">
        <v>43877</v>
      </c>
      <c r="B331" s="2">
        <v>9</v>
      </c>
      <c r="C331" s="2" t="s">
        <v>24</v>
      </c>
      <c r="D331" s="2"/>
      <c r="E331" s="2"/>
      <c r="F331" s="2">
        <v>8.14</v>
      </c>
      <c r="G331" s="2">
        <v>624</v>
      </c>
      <c r="H331" s="7">
        <v>0.44285910275757995</v>
      </c>
      <c r="I331" s="2">
        <v>6.7902570000000001E-3</v>
      </c>
      <c r="J331" s="2">
        <v>0.35899999999999999</v>
      </c>
      <c r="K331" s="2">
        <v>-3.6999999999999984E-3</v>
      </c>
      <c r="L331" s="2">
        <v>3.78</v>
      </c>
      <c r="M331" s="2">
        <v>6.1736439750000001</v>
      </c>
      <c r="N331" s="2">
        <v>1.1801965780000001</v>
      </c>
      <c r="O331" s="2">
        <v>4.9934473969999997</v>
      </c>
      <c r="P331" s="2">
        <v>19.1166932</v>
      </c>
      <c r="Q331" s="2">
        <v>1.1599999999999999</v>
      </c>
      <c r="R331" s="7" t="e">
        <v>#DIV/0!</v>
      </c>
      <c r="T331" s="8"/>
      <c r="U331" s="8"/>
      <c r="V331" s="8"/>
      <c r="W331" s="8"/>
      <c r="X331" s="8">
        <v>6.1736439750000001</v>
      </c>
      <c r="Y331" s="8">
        <v>1.1801965780000001</v>
      </c>
      <c r="Z331" s="8">
        <v>4.9934473969999997</v>
      </c>
      <c r="AA331" s="8">
        <v>19.1166932</v>
      </c>
    </row>
    <row r="332" spans="1:27" ht="15" x14ac:dyDescent="0.2">
      <c r="A332" s="6">
        <v>43891</v>
      </c>
      <c r="B332" s="2">
        <v>9</v>
      </c>
      <c r="C332" s="2" t="s">
        <v>24</v>
      </c>
      <c r="D332" s="2"/>
      <c r="E332" s="2"/>
      <c r="F332" s="2">
        <v>8.84</v>
      </c>
      <c r="H332" s="7">
        <v>0.61297846069419681</v>
      </c>
      <c r="I332" s="2">
        <v>6.7471440000000001E-3</v>
      </c>
      <c r="J332" s="2">
        <v>0.56599999999999995</v>
      </c>
      <c r="K332" s="7">
        <v>2.4400000000000002E-2</v>
      </c>
      <c r="L332" s="2">
        <v>4.99</v>
      </c>
      <c r="M332" s="2">
        <v>3.0156739809999999</v>
      </c>
      <c r="N332" s="2">
        <v>0.65141065799999998</v>
      </c>
      <c r="O332" s="2">
        <v>2.3642633229999999</v>
      </c>
      <c r="P332" s="2">
        <v>21.600831599999999</v>
      </c>
      <c r="Q332" s="2">
        <v>1.07</v>
      </c>
      <c r="R332" s="7" t="e">
        <v>#DIV/0!</v>
      </c>
      <c r="T332" s="8"/>
      <c r="U332" s="8"/>
      <c r="V332" s="8"/>
      <c r="W332" s="8"/>
      <c r="X332" s="8">
        <v>3.0156739809999999</v>
      </c>
      <c r="Y332" s="8">
        <v>0.65141065799999998</v>
      </c>
      <c r="Z332" s="8">
        <v>2.3642633229999999</v>
      </c>
      <c r="AA332" s="8">
        <v>21.600831599999999</v>
      </c>
    </row>
    <row r="333" spans="1:27" ht="15" x14ac:dyDescent="0.2">
      <c r="A333" s="6">
        <v>43898</v>
      </c>
      <c r="B333" s="2">
        <v>9</v>
      </c>
      <c r="C333" s="2" t="s">
        <v>24</v>
      </c>
      <c r="D333" s="2"/>
      <c r="E333" s="2"/>
      <c r="F333" s="2">
        <v>7.96</v>
      </c>
      <c r="G333" s="2">
        <v>628</v>
      </c>
      <c r="H333" s="7">
        <v>0.29057483879818902</v>
      </c>
      <c r="I333" s="2">
        <v>1.0239276E-2</v>
      </c>
      <c r="J333" s="2">
        <v>0.219</v>
      </c>
      <c r="K333" s="7">
        <v>4.0399999999999998E-2</v>
      </c>
      <c r="L333" s="2">
        <v>-2.42</v>
      </c>
      <c r="M333" s="2">
        <v>4.2153846149999996</v>
      </c>
      <c r="N333" s="2">
        <v>1.163636364</v>
      </c>
      <c r="O333" s="2">
        <v>3.0517482519999999</v>
      </c>
      <c r="P333" s="2">
        <v>27.604512280000002</v>
      </c>
      <c r="Q333" s="2">
        <v>1.113</v>
      </c>
      <c r="R333" s="7" t="e">
        <v>#DIV/0!</v>
      </c>
      <c r="T333" s="8"/>
      <c r="U333" s="8"/>
      <c r="V333" s="8"/>
      <c r="W333" s="8"/>
      <c r="X333" s="8">
        <v>4.2153846149999996</v>
      </c>
      <c r="Y333" s="8">
        <v>1.163636364</v>
      </c>
      <c r="Z333" s="8">
        <v>3.0517482519999999</v>
      </c>
      <c r="AA333" s="8">
        <v>27.604512280000002</v>
      </c>
    </row>
    <row r="334" spans="1:27" ht="15" x14ac:dyDescent="0.2">
      <c r="A334" s="6">
        <v>44138</v>
      </c>
      <c r="B334" s="2">
        <v>9</v>
      </c>
      <c r="C334" s="2" t="s">
        <v>24</v>
      </c>
      <c r="J334" s="2">
        <v>0.13</v>
      </c>
      <c r="K334" s="2">
        <v>-5.94E-3</v>
      </c>
      <c r="L334" s="2">
        <v>4.83</v>
      </c>
      <c r="M334" s="2">
        <v>4.431</v>
      </c>
      <c r="N334" s="2">
        <v>0.87033333300000004</v>
      </c>
      <c r="O334" s="2">
        <v>3.560666667</v>
      </c>
      <c r="P334" s="2">
        <v>19.641916800000001</v>
      </c>
      <c r="Q334" s="2">
        <v>0.98499999999999999</v>
      </c>
      <c r="R334" s="7" t="e">
        <v>#DIV/0!</v>
      </c>
      <c r="T334" s="8"/>
      <c r="U334" s="8"/>
      <c r="V334" s="8"/>
      <c r="W334" s="8"/>
      <c r="X334" s="8">
        <v>4.431</v>
      </c>
      <c r="Y334" s="17">
        <v>0.87033333300000004</v>
      </c>
      <c r="Z334" s="8">
        <v>3.560666667</v>
      </c>
      <c r="AA334" s="8">
        <v>19.641916800000001</v>
      </c>
    </row>
    <row r="335" spans="1:27" ht="15" x14ac:dyDescent="0.2">
      <c r="A335" s="6">
        <v>44152</v>
      </c>
      <c r="B335" s="2">
        <v>9</v>
      </c>
      <c r="C335" s="2" t="s">
        <v>24</v>
      </c>
      <c r="D335" s="2"/>
      <c r="E335" s="2"/>
      <c r="F335" s="2">
        <v>7.77</v>
      </c>
      <c r="G335" s="2">
        <v>692</v>
      </c>
      <c r="J335" s="2">
        <v>0.127</v>
      </c>
      <c r="K335" s="2">
        <v>-1.37E-2</v>
      </c>
      <c r="L335" s="2">
        <v>4.43</v>
      </c>
      <c r="M335" s="2">
        <v>60.003999999999998</v>
      </c>
      <c r="N335" s="2">
        <v>8.2880000000000003</v>
      </c>
      <c r="O335" s="2">
        <v>51.716000000000001</v>
      </c>
      <c r="P335" s="2">
        <v>13.81241251</v>
      </c>
      <c r="Q335" s="2">
        <v>0.89400000000000002</v>
      </c>
      <c r="R335" s="7" t="e">
        <v>#DIV/0!</v>
      </c>
      <c r="T335" s="8"/>
      <c r="U335" s="8"/>
      <c r="V335" s="8"/>
      <c r="W335" s="8"/>
      <c r="X335" s="8">
        <v>60.003999999999998</v>
      </c>
      <c r="Y335" s="8">
        <v>8.2880000000000003</v>
      </c>
      <c r="Z335" s="8">
        <v>51.716000000000001</v>
      </c>
      <c r="AA335" s="8">
        <v>13.81241251</v>
      </c>
    </row>
    <row r="336" spans="1:27" ht="15" x14ac:dyDescent="0.2">
      <c r="A336" s="6">
        <v>44167</v>
      </c>
      <c r="B336" s="2">
        <v>9</v>
      </c>
      <c r="C336" s="2" t="s">
        <v>24</v>
      </c>
      <c r="D336" s="2"/>
      <c r="E336" s="2"/>
      <c r="F336" s="2">
        <v>7.77</v>
      </c>
      <c r="G336" s="2">
        <v>743</v>
      </c>
      <c r="J336" s="2">
        <v>3.3000000000000002E-2</v>
      </c>
      <c r="K336" s="2">
        <v>2.8000000000000001E-2</v>
      </c>
      <c r="L336" s="2">
        <v>4.82</v>
      </c>
      <c r="M336" s="2">
        <v>10.25693431</v>
      </c>
      <c r="N336" s="2">
        <v>2.094890511</v>
      </c>
      <c r="O336" s="2">
        <v>8.1620437960000007</v>
      </c>
      <c r="P336" s="2">
        <v>20.42413891</v>
      </c>
      <c r="Q336" s="2">
        <v>1.1679999999999999</v>
      </c>
      <c r="R336" s="7" t="e">
        <v>#DIV/0!</v>
      </c>
      <c r="T336" s="8"/>
      <c r="U336" s="8"/>
      <c r="V336" s="8"/>
      <c r="W336" s="8"/>
      <c r="X336" s="8">
        <v>10.25693431</v>
      </c>
      <c r="Y336" s="8">
        <v>2.094890511</v>
      </c>
      <c r="Z336" s="8">
        <v>8.1620437960000007</v>
      </c>
      <c r="AA336" s="8">
        <v>20.42413891</v>
      </c>
    </row>
    <row r="337" spans="1:27" ht="15" x14ac:dyDescent="0.2">
      <c r="A337" s="6">
        <v>44179</v>
      </c>
      <c r="B337" s="2">
        <v>9</v>
      </c>
      <c r="C337" s="2" t="s">
        <v>24</v>
      </c>
      <c r="D337" s="2"/>
      <c r="E337" s="2"/>
      <c r="F337" s="2">
        <v>8.1199999999999992</v>
      </c>
      <c r="G337" s="2">
        <v>709</v>
      </c>
      <c r="J337" s="2">
        <v>3.3099999999999997E-2</v>
      </c>
      <c r="K337" s="2">
        <v>4.0599999999999997E-2</v>
      </c>
      <c r="L337" s="2">
        <v>4.07</v>
      </c>
      <c r="M337" s="2">
        <v>60.459183670000002</v>
      </c>
      <c r="N337" s="2">
        <v>9.0142857139999997</v>
      </c>
      <c r="O337" s="2">
        <v>51.444897959999999</v>
      </c>
      <c r="P337" s="2">
        <v>14.909704639999999</v>
      </c>
      <c r="Q337" s="2">
        <v>1.323</v>
      </c>
      <c r="R337" s="7" t="e">
        <v>#DIV/0!</v>
      </c>
      <c r="T337" s="8"/>
      <c r="U337" s="8"/>
      <c r="V337" s="8"/>
      <c r="W337" s="8"/>
      <c r="X337" s="8">
        <v>60.459183670000002</v>
      </c>
      <c r="Y337" s="8">
        <v>9.0142857139999997</v>
      </c>
      <c r="Z337" s="8">
        <v>51.444897959999999</v>
      </c>
      <c r="AA337" s="8">
        <v>14.909704639999999</v>
      </c>
    </row>
    <row r="338" spans="1:27" ht="15" x14ac:dyDescent="0.2">
      <c r="A338" s="16">
        <v>44223</v>
      </c>
      <c r="B338" s="2">
        <v>9</v>
      </c>
      <c r="C338" s="2" t="s">
        <v>24</v>
      </c>
      <c r="D338" s="2"/>
      <c r="E338" s="2"/>
      <c r="F338" s="2">
        <v>8.1199999999999992</v>
      </c>
      <c r="G338" s="2">
        <v>578</v>
      </c>
      <c r="H338" s="7">
        <v>0.19803100000000001</v>
      </c>
      <c r="I338" s="22" t="e">
        <v>#N/A</v>
      </c>
      <c r="J338" s="31">
        <v>6.6900000000000001E-2</v>
      </c>
      <c r="K338" s="21">
        <v>-3.8620000000000002E-2</v>
      </c>
      <c r="L338" s="21">
        <v>5.58</v>
      </c>
      <c r="M338" s="2">
        <v>12.21155235</v>
      </c>
      <c r="N338" s="2">
        <v>2.4115523470000002</v>
      </c>
      <c r="O338" s="2">
        <v>9.8000000000000007</v>
      </c>
      <c r="P338" s="2">
        <v>19.74812275</v>
      </c>
      <c r="Q338" s="36">
        <v>0.99299999999999999</v>
      </c>
      <c r="R338" s="7" t="e">
        <v>#DIV/0!</v>
      </c>
      <c r="T338" s="8"/>
      <c r="U338" s="8"/>
      <c r="V338" s="8"/>
      <c r="W338" s="8"/>
      <c r="X338" s="8">
        <v>12.21155235</v>
      </c>
      <c r="Y338" s="8">
        <v>2.4115523470000002</v>
      </c>
      <c r="Z338" s="8">
        <v>9.8000000000000007</v>
      </c>
      <c r="AA338" s="8">
        <v>19.74812275</v>
      </c>
    </row>
    <row r="339" spans="1:27" ht="15" x14ac:dyDescent="0.2">
      <c r="A339" s="16">
        <v>44251</v>
      </c>
      <c r="B339" s="2">
        <v>9</v>
      </c>
      <c r="C339" s="2" t="s">
        <v>24</v>
      </c>
      <c r="F339" s="5"/>
      <c r="G339" s="5"/>
      <c r="H339" s="7">
        <v>0.23131299999999999</v>
      </c>
      <c r="I339" s="22" t="e">
        <v>#N/A</v>
      </c>
      <c r="J339" s="31">
        <v>0.18099999999999999</v>
      </c>
      <c r="K339" s="21">
        <v>-4.0120000000000003E-2</v>
      </c>
      <c r="L339" s="21">
        <v>5.76</v>
      </c>
      <c r="M339" s="2">
        <v>23.042000000000002</v>
      </c>
      <c r="N339" s="2">
        <v>3.4569999999999999</v>
      </c>
      <c r="O339" s="2">
        <v>19.585000000000001</v>
      </c>
      <c r="P339" s="2">
        <v>15.00303793</v>
      </c>
      <c r="Q339" s="36">
        <v>1.0462</v>
      </c>
      <c r="R339" s="7" t="e">
        <v>#DIV/0!</v>
      </c>
      <c r="T339" s="8"/>
      <c r="U339" s="8"/>
      <c r="V339" s="8"/>
      <c r="W339" s="8"/>
      <c r="X339" s="8">
        <v>23.042000000000002</v>
      </c>
      <c r="Y339" s="8">
        <v>3.4569999999999999</v>
      </c>
      <c r="Z339" s="8">
        <v>19.585000000000001</v>
      </c>
      <c r="AA339" s="8">
        <v>15.00303793</v>
      </c>
    </row>
    <row r="340" spans="1:27" ht="15" x14ac:dyDescent="0.2">
      <c r="A340" s="16">
        <v>44265</v>
      </c>
      <c r="B340" s="2">
        <v>9</v>
      </c>
      <c r="C340" s="2" t="s">
        <v>24</v>
      </c>
      <c r="F340" s="5"/>
      <c r="G340" s="5"/>
      <c r="H340" s="7">
        <v>0.15781400000000001</v>
      </c>
      <c r="I340" s="22" t="e">
        <v>#N/A</v>
      </c>
      <c r="J340" s="31">
        <v>4.3499999999999997E-2</v>
      </c>
      <c r="K340" s="21">
        <v>-4.3200000000000001E-3</v>
      </c>
      <c r="L340" s="21">
        <v>6.37</v>
      </c>
      <c r="M340" s="2">
        <v>21.493600000000001</v>
      </c>
      <c r="N340" s="2">
        <v>3.3464</v>
      </c>
      <c r="O340" s="2">
        <v>18.147200000000002</v>
      </c>
      <c r="P340" s="2">
        <v>15.56928574</v>
      </c>
      <c r="Q340" s="36">
        <v>1.0759000000000001</v>
      </c>
      <c r="R340" s="7" t="e">
        <v>#DIV/0!</v>
      </c>
      <c r="T340" s="8"/>
      <c r="U340" s="8"/>
      <c r="V340" s="8"/>
      <c r="W340" s="8"/>
      <c r="X340" s="8">
        <v>21.493600000000001</v>
      </c>
      <c r="Y340" s="8">
        <v>3.3464</v>
      </c>
      <c r="Z340" s="8">
        <v>18.147200000000002</v>
      </c>
      <c r="AA340" s="8">
        <v>15.56928574</v>
      </c>
    </row>
    <row r="341" spans="1:27" ht="15" x14ac:dyDescent="0.2">
      <c r="A341" s="16">
        <v>44279</v>
      </c>
      <c r="B341" s="2">
        <v>9</v>
      </c>
      <c r="C341" s="2" t="s">
        <v>24</v>
      </c>
      <c r="F341" s="5"/>
      <c r="G341" s="5"/>
      <c r="H341" s="7">
        <v>0.28539700000000001</v>
      </c>
      <c r="I341" s="22" t="e">
        <v>#N/A</v>
      </c>
      <c r="J341" s="31">
        <v>0.106</v>
      </c>
      <c r="K341" s="21">
        <v>-9.7199999999999995E-3</v>
      </c>
      <c r="L341" s="21">
        <v>7.78</v>
      </c>
      <c r="M341" s="2">
        <v>14.8445993</v>
      </c>
      <c r="N341" s="2">
        <v>2.6250871079999998</v>
      </c>
      <c r="O341" s="2">
        <v>12.2195122</v>
      </c>
      <c r="P341" s="2">
        <v>17.68378556</v>
      </c>
      <c r="Q341" s="36">
        <v>1.0577000000000001</v>
      </c>
      <c r="R341" s="7" t="e">
        <v>#DIV/0!</v>
      </c>
      <c r="T341" s="8"/>
      <c r="U341" s="8"/>
      <c r="V341" s="8"/>
      <c r="W341" s="8"/>
      <c r="X341" s="8">
        <v>14.8445993</v>
      </c>
      <c r="Y341" s="8">
        <v>2.6250871079999998</v>
      </c>
      <c r="Z341" s="8">
        <v>12.2195122</v>
      </c>
      <c r="AA341" s="8">
        <v>17.68378556</v>
      </c>
    </row>
    <row r="342" spans="1:27" ht="15" x14ac:dyDescent="0.2">
      <c r="A342" s="25">
        <v>44307</v>
      </c>
      <c r="B342" s="2">
        <v>9</v>
      </c>
      <c r="F342" s="31">
        <v>7.75</v>
      </c>
      <c r="G342" s="31">
        <v>658</v>
      </c>
      <c r="H342" s="22" t="e">
        <v>#N/A</v>
      </c>
      <c r="I342" s="22" t="e">
        <v>#N/A</v>
      </c>
      <c r="J342" s="31">
        <v>0.126</v>
      </c>
      <c r="K342" s="21">
        <v>-8.3199999999999993E-3</v>
      </c>
      <c r="L342" s="21">
        <v>3.42</v>
      </c>
      <c r="Q342" s="31">
        <v>1.0436162749591078</v>
      </c>
      <c r="T342" s="5">
        <v>1370</v>
      </c>
      <c r="U342" s="5">
        <v>121.05</v>
      </c>
      <c r="V342" s="5">
        <v>148.92400000000001</v>
      </c>
      <c r="W342" s="5">
        <v>143.98699999999999</v>
      </c>
      <c r="X342" s="5">
        <f t="shared" ref="X342" si="54">(V342-U342)/T342*1000</f>
        <v>20.345985401459863</v>
      </c>
      <c r="Y342" s="5">
        <f t="shared" ref="Y342:Y343" si="55">X342-Z342</f>
        <v>3.6036496350365077</v>
      </c>
      <c r="Z342" s="5">
        <f t="shared" ref="Z342" si="56">(W342-U342)/T342*1000</f>
        <v>16.742335766423356</v>
      </c>
      <c r="AA342" s="5">
        <f t="shared" ref="AA342" si="57">Y342/X342*100</f>
        <v>17.711846164884886</v>
      </c>
    </row>
    <row r="343" spans="1:27" ht="12.75" x14ac:dyDescent="0.2">
      <c r="A343" s="27">
        <v>44321</v>
      </c>
      <c r="B343" s="2">
        <v>9</v>
      </c>
      <c r="F343" s="31">
        <v>7.85</v>
      </c>
      <c r="G343" s="31">
        <v>518</v>
      </c>
      <c r="H343" s="22" t="e">
        <v>#N/A</v>
      </c>
      <c r="I343" s="36">
        <v>0.22071199999999999</v>
      </c>
      <c r="J343" s="31">
        <v>0.47799999999999998</v>
      </c>
      <c r="K343" s="21">
        <v>-6.5500000000000003E-3</v>
      </c>
      <c r="L343" s="21">
        <v>3.67</v>
      </c>
      <c r="Q343" s="31">
        <v>1.0139559967861587</v>
      </c>
      <c r="T343" s="5">
        <v>450</v>
      </c>
      <c r="U343" s="5">
        <v>119.298</v>
      </c>
      <c r="V343" s="5">
        <v>213.89</v>
      </c>
      <c r="W343" s="5">
        <v>206.304</v>
      </c>
      <c r="X343" s="5">
        <f t="shared" ref="X343" si="58">(V343-U343)/T343*1000</f>
        <v>210.20444444444442</v>
      </c>
      <c r="Y343" s="5">
        <f t="shared" si="55"/>
        <v>16.857777777777756</v>
      </c>
      <c r="Z343" s="5">
        <f t="shared" ref="Z343" si="59">(W343-U343)/T343*1000</f>
        <v>193.34666666666666</v>
      </c>
      <c r="AA343" s="5">
        <f t="shared" ref="AA343" si="60">Y343/X343*100</f>
        <v>8.0197056833558769</v>
      </c>
    </row>
    <row r="344" spans="1:27" ht="12.75" x14ac:dyDescent="0.2">
      <c r="A344" s="27">
        <v>44334</v>
      </c>
      <c r="B344" s="2">
        <v>9</v>
      </c>
      <c r="F344" s="31">
        <v>7.76</v>
      </c>
      <c r="G344" s="31">
        <v>651</v>
      </c>
      <c r="H344" s="22" t="e">
        <v>#N/A</v>
      </c>
      <c r="I344" s="22" t="e">
        <v>#N/A</v>
      </c>
      <c r="J344" s="23" t="e">
        <v>#N/A</v>
      </c>
      <c r="K344" s="24" t="e">
        <v>#N/A</v>
      </c>
      <c r="L344" s="24" t="e">
        <v>#N/A</v>
      </c>
      <c r="Q344" s="31">
        <v>0.95055967069130642</v>
      </c>
      <c r="T344" s="5"/>
      <c r="U344" s="5"/>
      <c r="V344" s="5"/>
      <c r="W344" s="5"/>
      <c r="X344" s="5"/>
      <c r="Y344" s="5"/>
      <c r="Z344" s="5"/>
      <c r="AA344" s="5"/>
    </row>
    <row r="345" spans="1:27" ht="12.75" x14ac:dyDescent="0.2">
      <c r="A345" s="27">
        <v>44348</v>
      </c>
      <c r="B345" s="2">
        <v>9</v>
      </c>
      <c r="F345" s="31">
        <v>7.67</v>
      </c>
      <c r="G345" s="31">
        <v>665</v>
      </c>
      <c r="H345" s="22" t="e">
        <v>#N/A</v>
      </c>
      <c r="I345" s="22" t="e">
        <v>#N/A</v>
      </c>
      <c r="J345" s="31">
        <v>8.4199999999999997E-2</v>
      </c>
      <c r="K345" s="21">
        <v>-9.4600000000000004E-2</v>
      </c>
      <c r="L345" s="21">
        <v>3.65</v>
      </c>
      <c r="Q345" s="31">
        <v>1.0593718829324936</v>
      </c>
      <c r="T345" s="5"/>
      <c r="U345" s="5"/>
      <c r="V345" s="5"/>
      <c r="W345" s="5"/>
      <c r="X345" s="5"/>
      <c r="Y345" s="5"/>
      <c r="Z345" s="5"/>
      <c r="AA345" s="5"/>
    </row>
    <row r="346" spans="1:27" ht="12.75" x14ac:dyDescent="0.2">
      <c r="A346" s="27">
        <v>44362</v>
      </c>
      <c r="B346" s="2">
        <v>9</v>
      </c>
      <c r="F346" s="31">
        <v>7.64</v>
      </c>
      <c r="G346" s="31">
        <v>650</v>
      </c>
      <c r="H346" s="22" t="e">
        <v>#N/A</v>
      </c>
      <c r="I346" s="22" t="e">
        <v>#N/A</v>
      </c>
      <c r="J346" s="31">
        <v>4.82E-2</v>
      </c>
      <c r="K346" s="21">
        <v>-4.4699999999999997E-2</v>
      </c>
      <c r="L346" s="21">
        <v>-1.2</v>
      </c>
      <c r="Q346" s="31">
        <v>1.0426747685867255</v>
      </c>
      <c r="T346" s="5"/>
      <c r="U346" s="5"/>
      <c r="V346" s="5"/>
      <c r="W346" s="5"/>
      <c r="X346" s="5"/>
      <c r="Y346" s="5"/>
      <c r="Z346" s="5"/>
      <c r="AA346" s="5"/>
    </row>
    <row r="347" spans="1:27" ht="12.75" x14ac:dyDescent="0.2">
      <c r="A347" s="27">
        <v>44376</v>
      </c>
      <c r="B347" s="2">
        <v>9</v>
      </c>
      <c r="F347" s="5"/>
      <c r="G347" s="5"/>
      <c r="H347" s="23" t="e">
        <v>#N/A</v>
      </c>
      <c r="I347" s="23" t="e">
        <v>#N/A</v>
      </c>
      <c r="J347" s="23" t="e">
        <v>#N/A</v>
      </c>
      <c r="K347" s="24" t="e">
        <v>#N/A</v>
      </c>
      <c r="L347" s="24" t="e">
        <v>#N/A</v>
      </c>
      <c r="Q347" s="23" t="e">
        <v>#N/A</v>
      </c>
      <c r="T347" s="5"/>
      <c r="U347" s="5"/>
      <c r="V347" s="5"/>
      <c r="W347" s="5"/>
      <c r="X347" s="5"/>
      <c r="Y347" s="5"/>
      <c r="Z347" s="5"/>
      <c r="AA347" s="5"/>
    </row>
    <row r="348" spans="1:27" ht="12.75" x14ac:dyDescent="0.2">
      <c r="A348" s="27">
        <v>44390</v>
      </c>
      <c r="B348" s="2">
        <v>9</v>
      </c>
      <c r="F348" s="2">
        <v>7.67</v>
      </c>
      <c r="G348" s="2">
        <v>617</v>
      </c>
      <c r="H348" s="23" t="e">
        <v>#N/A</v>
      </c>
      <c r="I348" s="23" t="e">
        <v>#N/A</v>
      </c>
      <c r="J348" s="31">
        <v>0.82299999999999995</v>
      </c>
      <c r="K348" s="31">
        <v>6.1899999999999997E-2</v>
      </c>
      <c r="L348" s="31">
        <v>5.62</v>
      </c>
      <c r="Q348" s="23">
        <v>1.042744613</v>
      </c>
      <c r="T348" s="5"/>
      <c r="U348" s="5"/>
      <c r="V348" s="5"/>
      <c r="W348" s="5"/>
      <c r="X348" s="5"/>
      <c r="Y348" s="5"/>
      <c r="Z348" s="5"/>
      <c r="AA348" s="5"/>
    </row>
    <row r="349" spans="1:27" ht="12.75" x14ac:dyDescent="0.2">
      <c r="A349" s="27">
        <v>44404</v>
      </c>
      <c r="B349" s="2">
        <v>9</v>
      </c>
      <c r="F349" s="2">
        <v>7.67</v>
      </c>
      <c r="G349" s="2">
        <v>762</v>
      </c>
      <c r="H349" s="23" t="e">
        <v>#N/A</v>
      </c>
      <c r="I349" s="23" t="e">
        <v>#N/A</v>
      </c>
      <c r="J349" s="31">
        <v>1.04E-2</v>
      </c>
      <c r="K349" s="31">
        <v>3.7039999999999997E-2</v>
      </c>
      <c r="L349" s="31">
        <v>4.09</v>
      </c>
      <c r="Q349" s="23">
        <v>1.1228309270000001</v>
      </c>
      <c r="T349" s="5"/>
      <c r="U349" s="5"/>
      <c r="V349" s="5"/>
      <c r="W349" s="5"/>
      <c r="X349" s="5"/>
      <c r="Y349" s="5"/>
      <c r="Z349" s="5"/>
      <c r="AA349" s="5"/>
    </row>
    <row r="350" spans="1:27" ht="12.75" x14ac:dyDescent="0.2">
      <c r="A350" s="27">
        <v>44418</v>
      </c>
      <c r="B350" s="2">
        <v>9</v>
      </c>
      <c r="F350" s="2">
        <v>7.7</v>
      </c>
      <c r="G350" s="2">
        <v>653</v>
      </c>
      <c r="H350" s="23" t="e">
        <v>#N/A</v>
      </c>
      <c r="I350" s="23" t="e">
        <v>#N/A</v>
      </c>
      <c r="J350" s="31">
        <v>4.8500000000000001E-2</v>
      </c>
      <c r="K350" s="31">
        <v>1.0999999999999999E-2</v>
      </c>
      <c r="L350" s="31">
        <v>3.29</v>
      </c>
      <c r="Q350" s="23">
        <v>1.2217463120000001</v>
      </c>
      <c r="T350" s="5"/>
      <c r="U350" s="5"/>
      <c r="V350" s="5"/>
      <c r="W350" s="5"/>
      <c r="X350" s="5"/>
      <c r="Y350" s="5"/>
      <c r="Z350" s="5"/>
      <c r="AA350" s="5"/>
    </row>
    <row r="351" spans="1:27" ht="12.75" x14ac:dyDescent="0.2">
      <c r="A351" s="30">
        <v>44500</v>
      </c>
      <c r="B351" s="31">
        <v>9</v>
      </c>
      <c r="H351" s="23" t="e">
        <v>#N/A</v>
      </c>
      <c r="I351" s="23" t="e">
        <v>#N/A</v>
      </c>
      <c r="J351" s="31">
        <v>1.35E-2</v>
      </c>
      <c r="K351" s="31">
        <v>3.4200000000000001E-2</v>
      </c>
      <c r="L351" s="31">
        <v>3.34</v>
      </c>
      <c r="Q351" s="23">
        <v>1.152464012</v>
      </c>
      <c r="T351" s="5"/>
      <c r="U351" s="5"/>
      <c r="V351" s="5"/>
      <c r="W351" s="5"/>
      <c r="X351" s="5"/>
      <c r="Y351" s="5"/>
      <c r="Z351" s="5"/>
      <c r="AA351" s="5"/>
    </row>
    <row r="352" spans="1:27" ht="12.75" x14ac:dyDescent="0.2">
      <c r="A352" s="30">
        <v>44514</v>
      </c>
      <c r="B352" s="31">
        <v>9</v>
      </c>
      <c r="F352" s="2">
        <v>7.82</v>
      </c>
      <c r="G352" s="2">
        <v>125</v>
      </c>
      <c r="H352" s="23" t="e">
        <v>#N/A</v>
      </c>
      <c r="I352" s="23" t="e">
        <v>#N/A</v>
      </c>
      <c r="J352" s="31">
        <v>1.46E-2</v>
      </c>
      <c r="K352" s="31">
        <v>-1.29E-2</v>
      </c>
      <c r="L352" s="31">
        <v>3.77</v>
      </c>
      <c r="Q352" s="23">
        <v>1.1160210479999999</v>
      </c>
      <c r="T352" s="5"/>
      <c r="U352" s="5"/>
      <c r="V352" s="5"/>
      <c r="W352" s="5"/>
      <c r="X352" s="5"/>
      <c r="Y352" s="5"/>
      <c r="Z352" s="5"/>
      <c r="AA352" s="5"/>
    </row>
    <row r="353" spans="1:27" ht="12.75" x14ac:dyDescent="0.2">
      <c r="A353" s="30">
        <v>44528</v>
      </c>
      <c r="B353" s="31">
        <v>9</v>
      </c>
      <c r="F353" s="2">
        <v>7.52</v>
      </c>
      <c r="G353" s="2">
        <v>661</v>
      </c>
      <c r="H353" s="23" t="e">
        <v>#N/A</v>
      </c>
      <c r="I353" s="23" t="e">
        <v>#N/A</v>
      </c>
      <c r="J353" s="31">
        <v>1.5100000000000001E-2</v>
      </c>
      <c r="K353" s="31">
        <v>-1.1599999999999999E-2</v>
      </c>
      <c r="L353" s="31">
        <v>3.62</v>
      </c>
      <c r="Q353" s="23">
        <v>1.0649365120000001</v>
      </c>
      <c r="T353" s="5"/>
      <c r="U353" s="5"/>
      <c r="V353" s="5"/>
      <c r="W353" s="5"/>
      <c r="X353" s="5"/>
      <c r="Y353" s="5"/>
      <c r="Z353" s="5"/>
      <c r="AA353" s="5"/>
    </row>
    <row r="354" spans="1:27" ht="12.75" x14ac:dyDescent="0.2">
      <c r="A354" s="30">
        <v>44543</v>
      </c>
      <c r="B354" s="31">
        <v>9</v>
      </c>
      <c r="F354" s="2">
        <v>7.6</v>
      </c>
      <c r="H354" s="23" t="e">
        <v>#N/A</v>
      </c>
      <c r="I354" s="23" t="e">
        <v>#N/A</v>
      </c>
      <c r="J354" s="31">
        <v>0.186</v>
      </c>
      <c r="K354" s="31">
        <v>-1.8E-3</v>
      </c>
      <c r="L354" s="31">
        <v>3.4</v>
      </c>
      <c r="Q354" s="23">
        <v>1.115271721</v>
      </c>
      <c r="T354" s="5"/>
      <c r="U354" s="5"/>
      <c r="V354" s="5"/>
      <c r="W354" s="5"/>
      <c r="X354" s="5"/>
      <c r="Y354" s="5"/>
      <c r="Z354" s="5"/>
      <c r="AA354" s="5"/>
    </row>
    <row r="355" spans="1:27" ht="15" x14ac:dyDescent="0.2">
      <c r="A355" s="6">
        <v>43807</v>
      </c>
      <c r="B355" s="2">
        <v>10</v>
      </c>
      <c r="C355" s="2" t="s">
        <v>24</v>
      </c>
      <c r="D355" s="2">
        <v>0.111</v>
      </c>
      <c r="E355" s="2">
        <v>0.53800000000000003</v>
      </c>
      <c r="F355" s="2">
        <v>8.7899999999999991</v>
      </c>
      <c r="G355" s="31">
        <v>432</v>
      </c>
      <c r="H355" s="7">
        <v>1.5335436959802444</v>
      </c>
      <c r="I355" s="2">
        <v>2.2310843E-2</v>
      </c>
      <c r="J355" s="2">
        <v>1.29</v>
      </c>
      <c r="K355" s="2">
        <v>-5.7999999999999996E-3</v>
      </c>
      <c r="L355" s="2">
        <v>17.3</v>
      </c>
      <c r="M355" s="2">
        <v>0.51810089000000004</v>
      </c>
      <c r="N355" s="2">
        <v>0.33115727</v>
      </c>
      <c r="O355" s="2">
        <v>0.18694362</v>
      </c>
      <c r="P355" s="2">
        <v>63.917525769999997</v>
      </c>
      <c r="Q355" s="2">
        <v>3.52</v>
      </c>
      <c r="R355" s="7">
        <v>77.540226793958141</v>
      </c>
      <c r="T355" s="8"/>
      <c r="U355" s="8"/>
      <c r="V355" s="8"/>
      <c r="W355" s="8"/>
      <c r="X355" s="8">
        <v>0.51810089000000004</v>
      </c>
      <c r="Y355" s="8">
        <v>0.33115727</v>
      </c>
      <c r="Z355" s="8">
        <v>0.18694362</v>
      </c>
      <c r="AA355" s="8">
        <v>63.917525769999997</v>
      </c>
    </row>
    <row r="356" spans="1:27" ht="15" x14ac:dyDescent="0.2">
      <c r="A356" s="6">
        <v>43814</v>
      </c>
      <c r="B356" s="2">
        <v>10</v>
      </c>
      <c r="C356" s="2" t="s">
        <v>24</v>
      </c>
      <c r="D356" s="2">
        <v>2.8400000000000002E-2</v>
      </c>
      <c r="E356" s="2">
        <v>1.42</v>
      </c>
      <c r="F356" s="2">
        <v>8.9700000000000006</v>
      </c>
      <c r="G356" s="31">
        <v>653</v>
      </c>
      <c r="H356" s="7">
        <v>2.3978597887227329</v>
      </c>
      <c r="I356" s="2">
        <v>3.8370337999999997E-2</v>
      </c>
      <c r="J356" s="2">
        <v>2.11</v>
      </c>
      <c r="K356" s="2">
        <v>4.9999999999999992E-3</v>
      </c>
      <c r="L356" s="2">
        <v>30.6</v>
      </c>
      <c r="M356" s="2">
        <v>2.1227999999999998</v>
      </c>
      <c r="N356" s="2">
        <v>1.0448</v>
      </c>
      <c r="O356" s="2">
        <v>1.0780000000000001</v>
      </c>
      <c r="P356" s="2">
        <v>49.218013939999999</v>
      </c>
      <c r="Q356" s="2">
        <v>3.16</v>
      </c>
      <c r="R356" s="7">
        <v>79.749804534792816</v>
      </c>
      <c r="T356" s="8"/>
      <c r="U356" s="8"/>
      <c r="V356" s="8"/>
      <c r="W356" s="8"/>
      <c r="X356" s="8">
        <v>2.1227999999999998</v>
      </c>
      <c r="Y356" s="8">
        <v>1.0448</v>
      </c>
      <c r="Z356" s="8">
        <v>1.0780000000000001</v>
      </c>
      <c r="AA356" s="8">
        <v>49.218013939999999</v>
      </c>
    </row>
    <row r="357" spans="1:27" ht="15" x14ac:dyDescent="0.2">
      <c r="A357" s="6">
        <v>43836</v>
      </c>
      <c r="B357" s="2">
        <v>10</v>
      </c>
      <c r="C357" s="2" t="s">
        <v>24</v>
      </c>
      <c r="D357" s="2">
        <v>0.21</v>
      </c>
      <c r="E357" s="2">
        <v>3.84</v>
      </c>
      <c r="F357" s="2">
        <v>8.56</v>
      </c>
      <c r="G357" s="31">
        <v>555</v>
      </c>
      <c r="H357" s="7">
        <v>7.391686102346001</v>
      </c>
      <c r="I357" s="2">
        <v>8.5686570000000004E-2</v>
      </c>
      <c r="J357" s="2">
        <v>7.52</v>
      </c>
      <c r="K357" s="2">
        <v>1.179E-2</v>
      </c>
      <c r="L357" s="2">
        <v>75.7</v>
      </c>
      <c r="M357" s="2">
        <v>8.7066666670000004</v>
      </c>
      <c r="N357" s="2">
        <v>1.5653333330000001</v>
      </c>
      <c r="O357" s="2">
        <v>7.1413333330000004</v>
      </c>
      <c r="P357" s="2">
        <v>17.97856049</v>
      </c>
      <c r="Q357" s="2">
        <v>2.59</v>
      </c>
      <c r="R357" s="7">
        <v>88.344789758072992</v>
      </c>
      <c r="T357" s="8"/>
      <c r="U357" s="8"/>
      <c r="V357" s="8"/>
      <c r="W357" s="8"/>
      <c r="X357" s="8">
        <v>8.7066666670000004</v>
      </c>
      <c r="Y357" s="8">
        <v>1.5653333330000001</v>
      </c>
      <c r="Z357" s="8">
        <v>7.1413333330000004</v>
      </c>
      <c r="AA357" s="8">
        <v>17.97856049</v>
      </c>
    </row>
    <row r="358" spans="1:27" ht="15" x14ac:dyDescent="0.2">
      <c r="A358" s="6">
        <v>43843</v>
      </c>
      <c r="B358" s="2">
        <v>10</v>
      </c>
      <c r="C358" s="2" t="s">
        <v>24</v>
      </c>
      <c r="D358" s="2"/>
      <c r="E358" s="2"/>
      <c r="F358" s="2">
        <v>7.16</v>
      </c>
      <c r="G358" s="31">
        <v>418</v>
      </c>
      <c r="H358" s="7">
        <v>6.6645630401975584</v>
      </c>
      <c r="I358" s="2">
        <v>0.26546669499999997</v>
      </c>
      <c r="J358" s="2">
        <v>6.16</v>
      </c>
      <c r="K358" s="2">
        <v>2.9100000000000001E-2</v>
      </c>
      <c r="L358" s="2">
        <v>170</v>
      </c>
      <c r="M358" s="2">
        <v>41.094827590000001</v>
      </c>
      <c r="N358" s="2">
        <v>7.5172413789999997</v>
      </c>
      <c r="O358" s="2">
        <v>33.57758621</v>
      </c>
      <c r="P358" s="2">
        <v>18.292427100000001</v>
      </c>
      <c r="Q358" s="2">
        <v>4.21</v>
      </c>
      <c r="R358" s="7">
        <v>64.038091363521644</v>
      </c>
      <c r="T358" s="8"/>
      <c r="U358" s="8"/>
      <c r="V358" s="8"/>
      <c r="W358" s="8"/>
      <c r="X358" s="8">
        <v>41.094827590000001</v>
      </c>
      <c r="Y358" s="8">
        <v>7.5172413789999997</v>
      </c>
      <c r="Z358" s="8">
        <v>33.57758621</v>
      </c>
      <c r="AA358" s="8">
        <v>18.292427100000001</v>
      </c>
    </row>
    <row r="359" spans="1:27" ht="15" x14ac:dyDescent="0.2">
      <c r="A359" s="6">
        <v>43861</v>
      </c>
      <c r="B359" s="2">
        <v>10</v>
      </c>
      <c r="C359" s="2" t="s">
        <v>24</v>
      </c>
      <c r="D359" s="2"/>
      <c r="E359" s="2"/>
      <c r="F359" s="2">
        <v>8.14</v>
      </c>
      <c r="G359" s="31">
        <v>489</v>
      </c>
      <c r="H359" s="7">
        <v>5.8276855535738781</v>
      </c>
      <c r="I359" s="2">
        <v>2.8562190000000001E-2</v>
      </c>
      <c r="J359" s="2">
        <v>6.17</v>
      </c>
      <c r="K359" s="2">
        <v>6.5800000000000008E-3</v>
      </c>
      <c r="L359" s="2">
        <v>28.8</v>
      </c>
      <c r="M359" s="2">
        <v>1.780086241</v>
      </c>
      <c r="N359" s="2">
        <v>0.52018816199999995</v>
      </c>
      <c r="O359" s="2">
        <v>1.2598980790000001</v>
      </c>
      <c r="P359" s="2">
        <v>29.222638190000001</v>
      </c>
      <c r="Q359" s="2">
        <v>1.82</v>
      </c>
      <c r="R359" s="7">
        <v>100.83327498074364</v>
      </c>
      <c r="T359" s="8"/>
      <c r="U359" s="8"/>
      <c r="V359" s="8"/>
      <c r="W359" s="8"/>
      <c r="X359" s="8">
        <v>1.780086241</v>
      </c>
      <c r="Y359" s="8">
        <v>0.52018816199999995</v>
      </c>
      <c r="Z359" s="8">
        <v>1.2598980790000001</v>
      </c>
      <c r="AA359" s="8">
        <v>29.222638190000001</v>
      </c>
    </row>
    <row r="360" spans="1:27" ht="12.75" x14ac:dyDescent="0.2">
      <c r="A360" s="12">
        <v>43877</v>
      </c>
      <c r="B360" s="2">
        <v>10</v>
      </c>
      <c r="C360" s="2" t="s">
        <v>24</v>
      </c>
      <c r="D360" s="2"/>
      <c r="E360" s="2"/>
      <c r="F360" s="2">
        <v>8.56</v>
      </c>
      <c r="G360" s="31">
        <v>537</v>
      </c>
      <c r="H360" s="7">
        <v>6.3352997667718478</v>
      </c>
      <c r="I360" s="2">
        <v>2.1340806E-2</v>
      </c>
      <c r="J360" s="2">
        <v>7</v>
      </c>
      <c r="K360" s="2">
        <v>-1.0100000000000001E-2</v>
      </c>
      <c r="L360" s="2">
        <v>19.399999999999999</v>
      </c>
      <c r="M360" s="2">
        <v>2.3954305800000002</v>
      </c>
      <c r="N360" s="2">
        <v>0.56309314600000004</v>
      </c>
      <c r="O360" s="2">
        <v>1.832337434</v>
      </c>
      <c r="P360" s="2">
        <v>23.50696992</v>
      </c>
      <c r="Q360" s="2">
        <v>1.62</v>
      </c>
      <c r="R360" s="7">
        <v>90.904831076331931</v>
      </c>
      <c r="T360" s="8"/>
      <c r="U360" s="8"/>
      <c r="V360" s="8"/>
      <c r="W360" s="8"/>
      <c r="X360" s="8">
        <v>2.3954305800000002</v>
      </c>
      <c r="Y360" s="8">
        <v>0.56309314600000004</v>
      </c>
      <c r="Z360" s="8">
        <v>1.832337434</v>
      </c>
      <c r="AA360" s="8">
        <v>23.50696992</v>
      </c>
    </row>
    <row r="361" spans="1:27" ht="15" x14ac:dyDescent="0.2">
      <c r="A361" s="6">
        <v>43891</v>
      </c>
      <c r="B361" s="2">
        <v>10</v>
      </c>
      <c r="C361" s="2" t="s">
        <v>24</v>
      </c>
      <c r="D361" s="2"/>
      <c r="E361" s="2"/>
      <c r="F361" s="2">
        <v>8.1999999999999993</v>
      </c>
      <c r="G361" s="31">
        <v>540</v>
      </c>
      <c r="H361" s="7">
        <v>5.7728083413362601</v>
      </c>
      <c r="I361" s="2">
        <v>1.4011640000000001E-2</v>
      </c>
      <c r="J361" s="2">
        <v>6.21</v>
      </c>
      <c r="K361" s="7">
        <v>3.6400000000000002E-2</v>
      </c>
      <c r="L361" s="2">
        <v>6.46</v>
      </c>
      <c r="M361" s="2">
        <v>7.5238095239999998</v>
      </c>
      <c r="N361" s="2">
        <v>2.1210884349999999</v>
      </c>
      <c r="O361" s="2">
        <v>5.4027210879999998</v>
      </c>
      <c r="P361" s="2">
        <v>28.19168174</v>
      </c>
      <c r="Q361" s="2">
        <v>1.75</v>
      </c>
      <c r="R361" s="7">
        <v>46.103339994290607</v>
      </c>
      <c r="T361" s="8"/>
      <c r="U361" s="8"/>
      <c r="V361" s="8"/>
      <c r="W361" s="8"/>
      <c r="X361" s="8">
        <v>7.5238095239999998</v>
      </c>
      <c r="Y361" s="8">
        <v>2.1210884349999999</v>
      </c>
      <c r="Z361" s="8">
        <v>5.4027210879999998</v>
      </c>
      <c r="AA361" s="8">
        <v>28.19168174</v>
      </c>
    </row>
    <row r="362" spans="1:27" ht="15" x14ac:dyDescent="0.2">
      <c r="A362" s="6">
        <v>43898</v>
      </c>
      <c r="B362" s="2">
        <v>10</v>
      </c>
      <c r="C362" s="2" t="s">
        <v>24</v>
      </c>
      <c r="D362" s="2"/>
      <c r="E362" s="2"/>
      <c r="F362" s="2">
        <v>8.77</v>
      </c>
      <c r="G362" s="31">
        <v>495</v>
      </c>
      <c r="H362" s="7">
        <v>5.5258608862669778</v>
      </c>
      <c r="I362" s="2">
        <v>2.3388661000000002E-2</v>
      </c>
      <c r="J362" s="2">
        <v>5.77</v>
      </c>
      <c r="K362" s="7">
        <v>5.7000000000000002E-2</v>
      </c>
      <c r="L362" s="2">
        <v>17.899999999999999</v>
      </c>
      <c r="M362" s="2">
        <v>3.7464</v>
      </c>
      <c r="N362" s="2">
        <v>0.81399999999999995</v>
      </c>
      <c r="O362" s="2">
        <v>2.9323999999999999</v>
      </c>
      <c r="P362" s="2">
        <v>21.72752509</v>
      </c>
      <c r="Q362" s="2">
        <v>1.468</v>
      </c>
      <c r="R362" s="7">
        <v>76.531702937278197</v>
      </c>
      <c r="T362" s="8"/>
      <c r="U362" s="8"/>
      <c r="V362" s="8"/>
      <c r="W362" s="8"/>
      <c r="X362" s="8">
        <v>3.7464</v>
      </c>
      <c r="Y362" s="31">
        <v>0.81399999999999995</v>
      </c>
      <c r="Z362" s="8">
        <v>2.9323999999999999</v>
      </c>
      <c r="AA362" s="8">
        <v>21.72752509</v>
      </c>
    </row>
    <row r="363" spans="1:27" ht="15" customHeight="1" x14ac:dyDescent="0.25">
      <c r="A363" s="35">
        <v>43973</v>
      </c>
      <c r="B363" s="2">
        <v>10</v>
      </c>
      <c r="C363" s="2" t="s">
        <v>24</v>
      </c>
      <c r="D363" s="2"/>
      <c r="E363" s="2"/>
      <c r="F363" s="2">
        <v>7.26</v>
      </c>
      <c r="G363" s="31">
        <v>492</v>
      </c>
      <c r="H363" s="7">
        <v>8.1874056799999995</v>
      </c>
      <c r="I363" s="2">
        <v>6.5531364999999994E-2</v>
      </c>
      <c r="J363" s="2">
        <v>8.68</v>
      </c>
      <c r="K363" s="7">
        <v>6.6000000000000003E-2</v>
      </c>
      <c r="L363" s="2">
        <v>51.6</v>
      </c>
      <c r="M363" s="2">
        <v>8.6944999999999997</v>
      </c>
      <c r="N363" s="2">
        <v>1.591</v>
      </c>
      <c r="O363" s="2">
        <v>7.1035000000000004</v>
      </c>
      <c r="P363" s="2">
        <v>18.29892461</v>
      </c>
      <c r="Q363" s="2">
        <v>2.41</v>
      </c>
      <c r="R363" s="7">
        <v>78.741359051441293</v>
      </c>
      <c r="T363" s="8"/>
      <c r="U363" s="8"/>
      <c r="V363" s="8"/>
      <c r="W363" s="8"/>
      <c r="X363" s="8">
        <v>8.6944999999999997</v>
      </c>
      <c r="Y363" s="31">
        <v>1.591</v>
      </c>
      <c r="Z363" s="8">
        <v>7.1035000000000004</v>
      </c>
      <c r="AA363" s="8">
        <v>18.29892461</v>
      </c>
    </row>
    <row r="364" spans="1:27" ht="15" customHeight="1" x14ac:dyDescent="0.25">
      <c r="A364" s="35">
        <v>43983</v>
      </c>
      <c r="B364" s="2">
        <v>10</v>
      </c>
      <c r="C364" s="2" t="s">
        <v>24</v>
      </c>
      <c r="D364" s="2"/>
      <c r="E364" s="2"/>
      <c r="F364" s="2">
        <v>8.82</v>
      </c>
      <c r="G364" s="31">
        <v>461</v>
      </c>
      <c r="H364" s="7">
        <v>6.1020716147619698</v>
      </c>
      <c r="I364" s="2">
        <v>2.4682043543867209E-2</v>
      </c>
      <c r="J364" s="2">
        <v>6.5</v>
      </c>
      <c r="K364" s="7">
        <v>2.81E-2</v>
      </c>
      <c r="L364" s="2">
        <v>19.100000000000001</v>
      </c>
      <c r="M364" s="2">
        <v>8.5478436660000003</v>
      </c>
      <c r="N364" s="2">
        <v>1.4642857140000001</v>
      </c>
      <c r="O364" s="2">
        <v>7.0835579510000004</v>
      </c>
      <c r="P364" s="2">
        <v>17.130469059999999</v>
      </c>
      <c r="Q364" s="2">
        <v>1.744</v>
      </c>
      <c r="R364" s="7">
        <v>77.38432866056236</v>
      </c>
      <c r="T364" s="8"/>
      <c r="U364" s="8"/>
      <c r="V364" s="8"/>
      <c r="W364" s="8"/>
      <c r="X364" s="8">
        <v>8.5478436660000003</v>
      </c>
      <c r="Y364" s="31">
        <v>1.4642857140000001</v>
      </c>
      <c r="Z364" s="8">
        <v>7.0835579510000004</v>
      </c>
      <c r="AA364" s="8">
        <v>17.130469059999999</v>
      </c>
    </row>
    <row r="365" spans="1:27" ht="15" customHeight="1" x14ac:dyDescent="0.25">
      <c r="A365" s="35">
        <v>43990</v>
      </c>
      <c r="B365" s="2">
        <v>10</v>
      </c>
      <c r="C365" s="2" t="s">
        <v>24</v>
      </c>
      <c r="D365" s="2"/>
      <c r="E365" s="2"/>
      <c r="F365" s="2">
        <v>8.84</v>
      </c>
      <c r="G365" s="31">
        <v>523</v>
      </c>
      <c r="H365" s="7">
        <v>4.2362463986829475</v>
      </c>
      <c r="I365" s="2">
        <v>2.1771933606380689E-2</v>
      </c>
      <c r="J365" s="2">
        <v>4.28</v>
      </c>
      <c r="K365" s="7">
        <v>2.64E-2</v>
      </c>
      <c r="L365" s="2">
        <v>13.8</v>
      </c>
      <c r="M365" s="2">
        <v>9.4317718940000006</v>
      </c>
      <c r="N365" s="2">
        <v>1.676171079</v>
      </c>
      <c r="O365" s="2">
        <v>7.7556008150000002</v>
      </c>
      <c r="P365" s="2">
        <v>17.771539619999999</v>
      </c>
      <c r="Q365" s="2">
        <v>1.837</v>
      </c>
      <c r="R365" s="7">
        <v>63.38416314532428</v>
      </c>
      <c r="T365" s="8"/>
      <c r="U365" s="8"/>
      <c r="V365" s="8"/>
      <c r="W365" s="8"/>
      <c r="X365" s="8">
        <v>9.4317718940000006</v>
      </c>
      <c r="Y365" s="31">
        <v>1.676171079</v>
      </c>
      <c r="Z365" s="8">
        <v>7.7556008150000002</v>
      </c>
      <c r="AA365" s="8">
        <v>17.771539619999999</v>
      </c>
    </row>
    <row r="366" spans="1:27" ht="15" customHeight="1" x14ac:dyDescent="0.25">
      <c r="A366" s="35">
        <v>43997</v>
      </c>
      <c r="B366" s="2">
        <v>10</v>
      </c>
      <c r="C366" s="2" t="s">
        <v>24</v>
      </c>
      <c r="D366" s="2"/>
      <c r="E366" s="2"/>
      <c r="F366" s="2">
        <v>8.6999999999999993</v>
      </c>
      <c r="G366" s="31">
        <v>542</v>
      </c>
      <c r="H366" s="7">
        <v>3.1935793661681986</v>
      </c>
      <c r="I366" s="2">
        <v>1.7460659624919165E-2</v>
      </c>
      <c r="J366" s="2">
        <v>3.23</v>
      </c>
      <c r="K366" s="7">
        <v>2.8400000000000002E-2</v>
      </c>
      <c r="L366" s="2">
        <v>14</v>
      </c>
      <c r="M366" s="2">
        <v>4.7119999999999997</v>
      </c>
      <c r="N366" s="2">
        <v>0.87880000000000003</v>
      </c>
      <c r="O366" s="2">
        <v>3.8332000000000002</v>
      </c>
      <c r="P366" s="2">
        <v>18.650254669999999</v>
      </c>
      <c r="Q366" s="2">
        <v>1.843</v>
      </c>
      <c r="R366" s="7">
        <v>80.178683924173868</v>
      </c>
      <c r="T366" s="8"/>
      <c r="U366" s="8"/>
      <c r="V366" s="8"/>
      <c r="W366" s="8"/>
      <c r="X366" s="8">
        <v>4.7119999999999997</v>
      </c>
      <c r="Y366" s="31">
        <v>0.87880000000000003</v>
      </c>
      <c r="Z366" s="8">
        <v>3.8332000000000002</v>
      </c>
      <c r="AA366" s="8">
        <v>18.650254669999999</v>
      </c>
    </row>
    <row r="367" spans="1:27" ht="15" x14ac:dyDescent="0.25">
      <c r="A367" s="35">
        <v>44025</v>
      </c>
      <c r="B367" s="2">
        <v>10</v>
      </c>
      <c r="C367" s="2" t="s">
        <v>24</v>
      </c>
      <c r="D367" s="2"/>
      <c r="E367" s="2"/>
      <c r="F367" s="2">
        <v>9.4</v>
      </c>
      <c r="G367" s="2">
        <v>390</v>
      </c>
      <c r="H367" s="7">
        <v>0.44971875428728225</v>
      </c>
      <c r="I367" s="2">
        <v>0.19540849320974349</v>
      </c>
      <c r="J367" s="2">
        <v>0.254</v>
      </c>
      <c r="K367" s="14">
        <v>1.9099999999999999E-2</v>
      </c>
      <c r="L367" s="2">
        <v>32</v>
      </c>
      <c r="M367" s="2">
        <v>15.318</v>
      </c>
      <c r="N367" s="2">
        <v>2.1953333330000002</v>
      </c>
      <c r="O367" s="2">
        <v>13.122666669999999</v>
      </c>
      <c r="P367" s="2">
        <v>14.331723029999999</v>
      </c>
      <c r="Q367" s="2">
        <v>2.2610000000000001</v>
      </c>
      <c r="R367" s="7">
        <v>16.375992794563171</v>
      </c>
      <c r="T367" s="8"/>
      <c r="U367" s="8"/>
      <c r="V367" s="8"/>
      <c r="W367" s="8"/>
      <c r="X367" s="8">
        <v>15.318</v>
      </c>
      <c r="Y367" s="8">
        <v>2.1953333330000002</v>
      </c>
      <c r="Z367" s="8">
        <v>13.122666669999999</v>
      </c>
      <c r="AA367" s="8">
        <v>14.331723029999999</v>
      </c>
    </row>
    <row r="368" spans="1:27" ht="15" customHeight="1" x14ac:dyDescent="0.25">
      <c r="A368" s="35">
        <v>44032</v>
      </c>
      <c r="B368" s="2">
        <v>10</v>
      </c>
      <c r="C368" s="2" t="s">
        <v>24</v>
      </c>
      <c r="D368" s="2"/>
      <c r="E368" s="2"/>
      <c r="F368" s="2">
        <v>9.06</v>
      </c>
      <c r="G368" s="2">
        <v>377</v>
      </c>
      <c r="H368" s="7">
        <v>0.35505556317739057</v>
      </c>
      <c r="I368" s="2">
        <v>4.2250485018322917E-2</v>
      </c>
      <c r="J368" s="2">
        <v>0.104</v>
      </c>
      <c r="K368" s="7">
        <v>4.1500000000000002E-2</v>
      </c>
      <c r="L368" s="2">
        <v>30.1</v>
      </c>
      <c r="M368" s="2">
        <v>8.5417366950000009</v>
      </c>
      <c r="N368" s="2">
        <v>1.8728291319999999</v>
      </c>
      <c r="O368" s="2">
        <v>6.6689075630000003</v>
      </c>
      <c r="P368" s="2">
        <v>21.925624710000001</v>
      </c>
      <c r="Q368" s="2">
        <v>2.3359999999999999</v>
      </c>
      <c r="R368" s="7">
        <v>71.242603550295854</v>
      </c>
      <c r="T368" s="8"/>
      <c r="U368" s="8"/>
      <c r="V368" s="8"/>
      <c r="W368" s="8"/>
      <c r="X368" s="8">
        <v>8.5417366950000009</v>
      </c>
      <c r="Y368" s="31">
        <v>1.8728291319999999</v>
      </c>
      <c r="Z368" s="8">
        <v>6.6689075630000003</v>
      </c>
      <c r="AA368" s="8">
        <v>21.925624710000001</v>
      </c>
    </row>
    <row r="369" spans="1:27" ht="15.75" customHeight="1" x14ac:dyDescent="0.2">
      <c r="A369" s="6">
        <v>44040</v>
      </c>
      <c r="B369" s="2">
        <v>10</v>
      </c>
      <c r="C369" s="2" t="s">
        <v>24</v>
      </c>
      <c r="D369" s="2"/>
      <c r="E369" s="2"/>
      <c r="F369" s="2">
        <v>6.39</v>
      </c>
      <c r="G369" s="2">
        <v>401</v>
      </c>
      <c r="H369" s="7">
        <v>0.41953628755659217</v>
      </c>
      <c r="I369" s="2">
        <v>6.757921965940937E-2</v>
      </c>
      <c r="J369" s="2">
        <v>0.193</v>
      </c>
      <c r="K369" s="7">
        <v>3.0700000000000002E-2</v>
      </c>
      <c r="L369" s="2">
        <v>37.299999999999997</v>
      </c>
      <c r="M369" s="2">
        <v>8.3227777780000007</v>
      </c>
      <c r="N369" s="2">
        <v>1.4611111109999999</v>
      </c>
      <c r="O369" s="2">
        <v>6.8616666669999997</v>
      </c>
      <c r="P369" s="2">
        <v>17.55557039</v>
      </c>
      <c r="Q369" s="2">
        <v>2.5750000000000002</v>
      </c>
      <c r="R369" s="7">
        <v>55.194481380519044</v>
      </c>
      <c r="T369" s="8"/>
      <c r="U369" s="8"/>
      <c r="V369" s="8"/>
      <c r="W369" s="8"/>
      <c r="X369" s="8">
        <v>8.3227777780000007</v>
      </c>
      <c r="Y369" s="31">
        <v>1.4611111109999999</v>
      </c>
      <c r="Z369" s="8">
        <v>6.8616666669999997</v>
      </c>
      <c r="AA369" s="8">
        <v>17.55557039</v>
      </c>
    </row>
    <row r="370" spans="1:27" ht="15" x14ac:dyDescent="0.2">
      <c r="A370" s="6">
        <v>44047</v>
      </c>
      <c r="B370" s="2">
        <v>10</v>
      </c>
      <c r="C370" s="2" t="s">
        <v>24</v>
      </c>
      <c r="D370" s="2"/>
      <c r="E370" s="2"/>
      <c r="F370" s="2">
        <v>6.91</v>
      </c>
      <c r="G370" s="2">
        <v>342</v>
      </c>
      <c r="H370" s="7">
        <v>0.58828371518726852</v>
      </c>
      <c r="I370" s="2">
        <v>6.7902565208018975E-2</v>
      </c>
      <c r="J370" s="2">
        <v>0.26800000000000002</v>
      </c>
      <c r="K370" s="7">
        <v>2.9600000000000001E-2</v>
      </c>
      <c r="L370" s="2">
        <v>39.200000000000003</v>
      </c>
      <c r="M370" s="2">
        <v>9.6329999999999991</v>
      </c>
      <c r="N370" s="2">
        <v>2.1419999999999999</v>
      </c>
      <c r="O370" s="2">
        <v>7.4909999999999997</v>
      </c>
      <c r="P370" s="2">
        <v>22.236063529999999</v>
      </c>
      <c r="Q370" s="2">
        <v>4.1909999999999998</v>
      </c>
      <c r="R370" s="7">
        <v>57.729777954632496</v>
      </c>
      <c r="T370" s="8"/>
      <c r="U370" s="8"/>
      <c r="V370" s="8"/>
      <c r="W370" s="8"/>
      <c r="X370" s="8">
        <v>9.6329999999999991</v>
      </c>
      <c r="Y370" s="31">
        <v>2.1419999999999999</v>
      </c>
      <c r="Z370" s="8">
        <v>7.4909999999999997</v>
      </c>
      <c r="AA370" s="8">
        <v>22.236063529999999</v>
      </c>
    </row>
    <row r="371" spans="1:27" ht="15" x14ac:dyDescent="0.2">
      <c r="A371" s="6">
        <v>44061</v>
      </c>
      <c r="B371" s="2">
        <v>10</v>
      </c>
      <c r="C371" s="2" t="s">
        <v>24</v>
      </c>
      <c r="H371" s="7">
        <v>0.28097132665660585</v>
      </c>
      <c r="I371" s="2">
        <v>2.9424444923474884E-2</v>
      </c>
      <c r="J371" s="2">
        <v>8.3699999999999997E-2</v>
      </c>
      <c r="K371" s="7">
        <v>-5.1700000000000001E-3</v>
      </c>
      <c r="L371" s="2">
        <v>20.399999999999999</v>
      </c>
      <c r="M371" s="2">
        <v>6.0720461099999996</v>
      </c>
      <c r="N371" s="2">
        <v>3.619020173</v>
      </c>
      <c r="O371" s="2">
        <v>2.453025937</v>
      </c>
      <c r="P371" s="2">
        <v>59.601328899999999</v>
      </c>
      <c r="Q371" s="2">
        <v>2.3559999999999999</v>
      </c>
      <c r="R371" s="7">
        <v>69.330109709800809</v>
      </c>
      <c r="T371" s="8"/>
      <c r="U371" s="8"/>
      <c r="V371" s="8"/>
      <c r="W371" s="8"/>
      <c r="X371" s="8">
        <v>6.0720461099999996</v>
      </c>
      <c r="Y371" s="31">
        <v>3.619020173</v>
      </c>
      <c r="Z371" s="8">
        <v>2.453025937</v>
      </c>
      <c r="AA371" s="8">
        <v>59.601328899999999</v>
      </c>
    </row>
    <row r="372" spans="1:27" ht="15" x14ac:dyDescent="0.2">
      <c r="A372" s="6">
        <v>44138</v>
      </c>
      <c r="B372" s="2">
        <v>10</v>
      </c>
      <c r="C372" s="2" t="s">
        <v>24</v>
      </c>
      <c r="H372" s="7">
        <v>0.37331649831649832</v>
      </c>
      <c r="I372" s="7">
        <v>5.0105076872027428E-2</v>
      </c>
      <c r="J372" s="7">
        <v>7.5600000000000001E-2</v>
      </c>
      <c r="K372" s="7">
        <v>-1.6799999999999999E-2</v>
      </c>
      <c r="L372" s="2">
        <v>31.2</v>
      </c>
      <c r="M372" s="2">
        <v>4.1251677850000004</v>
      </c>
      <c r="N372" s="2">
        <v>0.91912751699999995</v>
      </c>
      <c r="O372" s="2">
        <v>3.2060402680000002</v>
      </c>
      <c r="P372" s="2">
        <v>22.280972909999999</v>
      </c>
      <c r="Q372" s="2">
        <v>4.2409999999999997</v>
      </c>
      <c r="R372" s="7">
        <v>62.275449101796411</v>
      </c>
      <c r="T372" s="8"/>
      <c r="U372" s="8"/>
      <c r="V372" s="8"/>
      <c r="W372" s="8"/>
      <c r="X372" s="8">
        <v>4.1251677850000004</v>
      </c>
      <c r="Y372" s="17">
        <v>0.91912751699999995</v>
      </c>
      <c r="Z372" s="8">
        <v>3.2060402680000002</v>
      </c>
      <c r="AA372" s="8">
        <v>22.280972909999999</v>
      </c>
    </row>
    <row r="373" spans="1:27" ht="15" x14ac:dyDescent="0.2">
      <c r="A373" s="6">
        <v>44152</v>
      </c>
      <c r="B373" s="2">
        <v>10</v>
      </c>
      <c r="C373" s="2" t="s">
        <v>24</v>
      </c>
      <c r="D373" s="2"/>
      <c r="E373" s="2"/>
      <c r="F373" s="2">
        <v>8.17</v>
      </c>
      <c r="G373" s="2">
        <v>578</v>
      </c>
      <c r="H373" s="7">
        <v>0.21759259259259262</v>
      </c>
      <c r="I373" s="7">
        <v>3.4841278619621725E-2</v>
      </c>
      <c r="J373" s="7">
        <v>2.1100000000000001E-2</v>
      </c>
      <c r="K373" s="7">
        <v>-3.1900000000000001E-3</v>
      </c>
      <c r="L373" s="2">
        <v>20.8</v>
      </c>
      <c r="M373" s="2">
        <v>0.78533333299999997</v>
      </c>
      <c r="N373" s="2">
        <v>0.49133333299999998</v>
      </c>
      <c r="O373" s="2">
        <v>0.29399999999999998</v>
      </c>
      <c r="P373" s="2">
        <v>62.56366723</v>
      </c>
      <c r="Q373" s="2">
        <v>2.8079999999999998</v>
      </c>
      <c r="R373" s="7">
        <v>59.770114942528743</v>
      </c>
      <c r="T373" s="8"/>
      <c r="U373" s="8"/>
      <c r="V373" s="8"/>
      <c r="W373" s="8"/>
      <c r="X373" s="8">
        <v>0.78533333299999997</v>
      </c>
      <c r="Y373" s="31">
        <v>0.49133333299999998</v>
      </c>
      <c r="Z373" s="8">
        <v>0.29399999999999998</v>
      </c>
      <c r="AA373" s="8">
        <v>62.56366723</v>
      </c>
    </row>
    <row r="374" spans="1:27" ht="12.75" x14ac:dyDescent="0.2">
      <c r="A374" s="12">
        <v>44167</v>
      </c>
      <c r="B374" s="2">
        <v>10</v>
      </c>
      <c r="C374" s="2" t="s">
        <v>24</v>
      </c>
      <c r="D374" s="2"/>
      <c r="E374" s="2"/>
      <c r="F374" s="2">
        <v>8.2799999999999994</v>
      </c>
      <c r="G374" s="2">
        <v>602</v>
      </c>
      <c r="H374" s="7">
        <v>4.329545454545455</v>
      </c>
      <c r="I374" s="7">
        <v>5.8732441101648047E-2</v>
      </c>
      <c r="J374" s="7">
        <v>4.3600000000000003</v>
      </c>
      <c r="K374" s="7">
        <v>-2.6599999999999999E-2</v>
      </c>
      <c r="L374" s="2">
        <v>48.8</v>
      </c>
      <c r="M374" s="2">
        <v>1.9047285460000001</v>
      </c>
      <c r="N374" s="2">
        <v>0.50367775800000003</v>
      </c>
      <c r="O374" s="2">
        <v>1.401050788</v>
      </c>
      <c r="P374" s="2">
        <v>26.44354542</v>
      </c>
      <c r="Q374" s="2">
        <v>2.7360000000000002</v>
      </c>
      <c r="R374" s="7">
        <v>83.13458262350936</v>
      </c>
      <c r="T374" s="8"/>
      <c r="U374" s="8"/>
      <c r="V374" s="8"/>
      <c r="W374" s="8"/>
      <c r="X374" s="8">
        <v>1.9047285460000001</v>
      </c>
      <c r="Y374" s="31">
        <v>0.50367775800000003</v>
      </c>
      <c r="Z374" s="8">
        <v>1.401050788</v>
      </c>
      <c r="AA374" s="8">
        <v>26.44354542</v>
      </c>
    </row>
    <row r="375" spans="1:27" ht="15" x14ac:dyDescent="0.2">
      <c r="A375" s="6">
        <v>44179</v>
      </c>
      <c r="B375" s="2">
        <v>10</v>
      </c>
      <c r="C375" s="2" t="s">
        <v>24</v>
      </c>
      <c r="D375" s="2"/>
      <c r="E375" s="2"/>
      <c r="F375" s="2">
        <v>8.42</v>
      </c>
      <c r="G375" s="2">
        <v>610</v>
      </c>
      <c r="H375" s="7">
        <v>2.8284231200897865</v>
      </c>
      <c r="I375" s="7">
        <v>1.8692622497511337E-2</v>
      </c>
      <c r="J375" s="7">
        <v>2.7</v>
      </c>
      <c r="K375" s="7">
        <v>-4.7399999999999998E-2</v>
      </c>
      <c r="L375" s="2">
        <v>14</v>
      </c>
      <c r="M375" s="2">
        <v>0.88233333300000005</v>
      </c>
      <c r="N375" s="2">
        <v>0.33500000000000002</v>
      </c>
      <c r="O375" s="2">
        <v>0.54733333299999998</v>
      </c>
      <c r="P375" s="2">
        <v>37.967510390000001</v>
      </c>
      <c r="Q375" s="2">
        <v>2.1179999999999999</v>
      </c>
      <c r="R375" s="7">
        <v>74.866310160427801</v>
      </c>
      <c r="T375" s="8"/>
      <c r="U375" s="8"/>
      <c r="V375" s="8"/>
      <c r="W375" s="8"/>
      <c r="X375" s="8">
        <v>0.88233333300000005</v>
      </c>
      <c r="Y375" s="31">
        <v>0.33500000000000002</v>
      </c>
      <c r="Z375" s="8">
        <v>0.54733333299999998</v>
      </c>
      <c r="AA375" s="8">
        <v>37.967510390000001</v>
      </c>
    </row>
    <row r="376" spans="1:27" ht="15" x14ac:dyDescent="0.2">
      <c r="A376" s="16">
        <v>44223</v>
      </c>
      <c r="B376" s="2">
        <v>10</v>
      </c>
      <c r="C376" s="2" t="s">
        <v>24</v>
      </c>
      <c r="D376" s="2"/>
      <c r="E376" s="2"/>
      <c r="F376" s="2">
        <v>8.2899999999999991</v>
      </c>
      <c r="G376" s="2">
        <v>570</v>
      </c>
      <c r="H376" s="7">
        <v>3.2419910000000001</v>
      </c>
      <c r="I376" s="36">
        <v>2.0556999999999999E-2</v>
      </c>
      <c r="J376" s="31">
        <v>3.23</v>
      </c>
      <c r="K376" s="21">
        <v>-1.502E-2</v>
      </c>
      <c r="L376" s="21">
        <v>11.8</v>
      </c>
      <c r="M376" s="2">
        <v>0.85857519790000003</v>
      </c>
      <c r="N376" s="2">
        <v>0.42796833769999998</v>
      </c>
      <c r="O376" s="2">
        <v>0.4306068602</v>
      </c>
      <c r="P376" s="2">
        <v>49.846342960000001</v>
      </c>
      <c r="Q376" s="36">
        <v>1.7850999999999999</v>
      </c>
      <c r="R376" s="7" t="e">
        <v>#DIV/0!</v>
      </c>
      <c r="T376" s="8"/>
      <c r="U376" s="8"/>
      <c r="V376" s="8"/>
      <c r="W376" s="8"/>
      <c r="X376" s="8">
        <v>0.85857519790000003</v>
      </c>
      <c r="Y376" s="8">
        <v>0.42796833769999998</v>
      </c>
      <c r="Z376" s="8">
        <v>0.4306068602</v>
      </c>
      <c r="AA376" s="8">
        <v>49.846342960000001</v>
      </c>
    </row>
    <row r="377" spans="1:27" ht="15" x14ac:dyDescent="0.2">
      <c r="A377" s="16">
        <v>44251</v>
      </c>
      <c r="B377" s="2">
        <v>10</v>
      </c>
      <c r="C377" s="2" t="s">
        <v>24</v>
      </c>
      <c r="F377" s="5"/>
      <c r="G377" s="5"/>
      <c r="H377" s="7">
        <v>4.4900849999999997</v>
      </c>
      <c r="I377" s="36">
        <v>7.8801999999999997E-2</v>
      </c>
      <c r="J377" s="31">
        <v>5.0599999999999996</v>
      </c>
      <c r="K377" s="21">
        <v>0.101782</v>
      </c>
      <c r="L377" s="21">
        <v>113</v>
      </c>
      <c r="M377" s="2">
        <v>81.955932200000007</v>
      </c>
      <c r="N377" s="2">
        <v>13.488135590000001</v>
      </c>
      <c r="O377" s="2">
        <v>68.467796609999994</v>
      </c>
      <c r="P377" s="2">
        <v>16.457790459999998</v>
      </c>
      <c r="Q377" s="36">
        <v>3.9988000000000001</v>
      </c>
      <c r="R377" s="7" t="e">
        <v>#DIV/0!</v>
      </c>
      <c r="T377" s="8"/>
      <c r="U377" s="8"/>
      <c r="V377" s="8"/>
      <c r="W377" s="8"/>
      <c r="X377" s="8">
        <v>81.955932200000007</v>
      </c>
      <c r="Y377" s="8">
        <v>13.488135590000001</v>
      </c>
      <c r="Z377" s="8">
        <v>68.467796609999994</v>
      </c>
      <c r="AA377" s="8">
        <v>16.457790459999998</v>
      </c>
    </row>
    <row r="378" spans="1:27" ht="15" x14ac:dyDescent="0.2">
      <c r="A378" s="16">
        <v>44265</v>
      </c>
      <c r="B378" s="2">
        <v>10</v>
      </c>
      <c r="C378" s="2" t="s">
        <v>24</v>
      </c>
      <c r="F378" s="5"/>
      <c r="G378" s="5"/>
      <c r="H378" s="7">
        <v>4.8922480000000004</v>
      </c>
      <c r="I378" s="36">
        <v>2.7629999999999998E-2</v>
      </c>
      <c r="J378" s="31">
        <v>4.75</v>
      </c>
      <c r="K378" s="21">
        <v>-3.7420000000000002E-2</v>
      </c>
      <c r="L378" s="21">
        <v>19.2</v>
      </c>
      <c r="M378" s="2">
        <v>3.4390243900000002</v>
      </c>
      <c r="N378" s="2">
        <v>0.80557491290000005</v>
      </c>
      <c r="O378" s="2">
        <v>2.6334494770000001</v>
      </c>
      <c r="P378" s="2">
        <v>23.42451874</v>
      </c>
      <c r="Q378" s="36">
        <v>1.7870999999999999</v>
      </c>
      <c r="R378" s="7" t="e">
        <v>#DIV/0!</v>
      </c>
      <c r="T378" s="8"/>
      <c r="U378" s="8"/>
      <c r="V378" s="8"/>
      <c r="W378" s="8"/>
      <c r="X378" s="8">
        <v>3.4390243900000002</v>
      </c>
      <c r="Y378" s="8">
        <v>0.80557491290000005</v>
      </c>
      <c r="Z378" s="8">
        <v>2.6334494770000001</v>
      </c>
      <c r="AA378" s="8">
        <v>23.42451874</v>
      </c>
    </row>
    <row r="379" spans="1:27" ht="15.75" customHeight="1" x14ac:dyDescent="0.2">
      <c r="A379" s="16">
        <v>44279</v>
      </c>
      <c r="B379" s="2">
        <v>10</v>
      </c>
      <c r="C379" s="2" t="s">
        <v>24</v>
      </c>
      <c r="F379" s="5"/>
      <c r="G379" s="5"/>
      <c r="H379" s="7">
        <v>5.6965750000000002</v>
      </c>
      <c r="I379" s="36">
        <v>2.6745999999999999E-2</v>
      </c>
      <c r="J379" s="31">
        <v>5.09</v>
      </c>
      <c r="K379" s="21">
        <v>-5.4719999999999998E-2</v>
      </c>
      <c r="L379" s="21">
        <v>15.5</v>
      </c>
      <c r="M379" s="2">
        <v>4.5615094340000004</v>
      </c>
      <c r="N379" s="2">
        <v>0.87471698109999996</v>
      </c>
      <c r="O379" s="2">
        <v>3.6867924529999998</v>
      </c>
      <c r="P379" s="2">
        <v>19.17604236</v>
      </c>
      <c r="Q379" s="36">
        <v>1.9321999999999999</v>
      </c>
      <c r="R379" s="7" t="e">
        <v>#DIV/0!</v>
      </c>
      <c r="T379" s="8"/>
      <c r="U379" s="8"/>
      <c r="V379" s="8"/>
      <c r="W379" s="8"/>
      <c r="X379" s="8">
        <v>4.5615094340000004</v>
      </c>
      <c r="Y379" s="31">
        <v>0.87471698109999996</v>
      </c>
      <c r="Z379" s="8">
        <v>3.6867924529999998</v>
      </c>
      <c r="AA379" s="8">
        <v>19.17604236</v>
      </c>
    </row>
    <row r="380" spans="1:27" ht="15" x14ac:dyDescent="0.2">
      <c r="A380" s="16">
        <v>44293</v>
      </c>
      <c r="B380" s="2">
        <v>10</v>
      </c>
      <c r="F380" s="5"/>
      <c r="G380" s="5"/>
      <c r="H380" s="7">
        <v>4.2404659999999996</v>
      </c>
      <c r="I380" s="36">
        <v>2.1773000000000001E-2</v>
      </c>
      <c r="J380" s="31">
        <v>3.82</v>
      </c>
      <c r="K380" s="21">
        <v>-2.5399999999999999E-2</v>
      </c>
      <c r="L380" s="21">
        <v>4.9400000000000004</v>
      </c>
      <c r="Q380" s="36">
        <v>2.1911</v>
      </c>
      <c r="R380" s="7" t="e">
        <v>#DIV/0!</v>
      </c>
      <c r="T380" s="5">
        <v>1465</v>
      </c>
      <c r="U380" s="5">
        <v>122.685</v>
      </c>
      <c r="V380" s="5">
        <v>127.276</v>
      </c>
      <c r="W380" s="5">
        <v>125.678</v>
      </c>
      <c r="X380" s="5">
        <f t="shared" ref="X380" si="61">(V380-U380)/T380*1000</f>
        <v>3.1337883959044328</v>
      </c>
      <c r="Y380" s="5">
        <f t="shared" ref="Y380:Y393" si="62">X380-Z380</f>
        <v>1.090784982935153</v>
      </c>
      <c r="Z380" s="5">
        <f t="shared" ref="Z380" si="63">(W380-U380)/T380*1000</f>
        <v>2.0430034129692798</v>
      </c>
      <c r="AA380" s="5">
        <f t="shared" ref="AA380" si="64">Y380/X380*100</f>
        <v>34.807231539969536</v>
      </c>
    </row>
    <row r="381" spans="1:27" ht="15" x14ac:dyDescent="0.2">
      <c r="A381" s="25">
        <v>44307</v>
      </c>
      <c r="B381" s="2">
        <v>10</v>
      </c>
      <c r="F381" s="31">
        <v>8.48</v>
      </c>
      <c r="G381" s="31">
        <v>547</v>
      </c>
      <c r="H381" s="36">
        <v>3.6997354499999999</v>
      </c>
      <c r="I381" s="36">
        <v>1.8126E-2</v>
      </c>
      <c r="J381" s="31">
        <v>3.22</v>
      </c>
      <c r="K381" s="21">
        <v>6.8500000000000002E-3</v>
      </c>
      <c r="L381" s="21">
        <v>4.0999999999999996</v>
      </c>
      <c r="Q381" s="31">
        <v>1.9835495646981463</v>
      </c>
      <c r="T381" s="5">
        <v>1210</v>
      </c>
      <c r="U381" s="5">
        <v>123.333</v>
      </c>
      <c r="V381" s="5">
        <v>125.718</v>
      </c>
      <c r="W381" s="5">
        <v>124.55</v>
      </c>
      <c r="X381" s="5">
        <f t="shared" ref="X381:X393" si="65">(V381-U381)/T381*1000</f>
        <v>1.9710743801652935</v>
      </c>
      <c r="Y381" s="5">
        <f t="shared" si="62"/>
        <v>0.96528925619835237</v>
      </c>
      <c r="Z381" s="5">
        <f t="shared" ref="Z381:Z393" si="66">(W381-U381)/T381*1000</f>
        <v>1.0057851239669411</v>
      </c>
      <c r="AA381" s="5">
        <f t="shared" ref="AA381:AA393" si="67">Y381/X381*100</f>
        <v>48.972746331237062</v>
      </c>
    </row>
    <row r="382" spans="1:27" ht="12.75" x14ac:dyDescent="0.2">
      <c r="A382" s="27">
        <v>44321</v>
      </c>
      <c r="B382" s="2">
        <v>10</v>
      </c>
      <c r="F382" s="31">
        <v>8.4499999999999993</v>
      </c>
      <c r="G382" s="31">
        <v>430</v>
      </c>
      <c r="H382" s="36">
        <v>9.5786302180000007</v>
      </c>
      <c r="I382" s="36">
        <v>0.218501</v>
      </c>
      <c r="J382" s="31">
        <v>7.9</v>
      </c>
      <c r="K382" s="21">
        <v>0.14299999999999999</v>
      </c>
      <c r="L382" s="21">
        <v>108</v>
      </c>
      <c r="Q382" s="31">
        <v>4.7781128586680177</v>
      </c>
      <c r="T382" s="5">
        <v>600</v>
      </c>
      <c r="U382" s="5">
        <v>122.53100000000001</v>
      </c>
      <c r="V382" s="5">
        <v>148.089</v>
      </c>
      <c r="W382" s="5">
        <v>143.822</v>
      </c>
      <c r="X382" s="5">
        <f t="shared" si="65"/>
        <v>42.596666666666657</v>
      </c>
      <c r="Y382" s="5">
        <f t="shared" si="62"/>
        <v>7.1116666666666646</v>
      </c>
      <c r="Z382" s="5">
        <f t="shared" si="66"/>
        <v>35.484999999999992</v>
      </c>
      <c r="AA382" s="5">
        <f t="shared" si="67"/>
        <v>16.695359574301587</v>
      </c>
    </row>
    <row r="383" spans="1:27" ht="12.75" x14ac:dyDescent="0.2">
      <c r="A383" s="27">
        <v>44334</v>
      </c>
      <c r="B383" s="2">
        <v>10</v>
      </c>
      <c r="F383" s="31">
        <v>8.43</v>
      </c>
      <c r="G383" s="31">
        <v>557</v>
      </c>
      <c r="H383" s="36">
        <v>4.7726337450000003</v>
      </c>
      <c r="I383" s="36">
        <v>1.7201000000000001E-2</v>
      </c>
      <c r="J383" s="23" t="e">
        <v>#N/A</v>
      </c>
      <c r="K383" s="24" t="e">
        <v>#N/A</v>
      </c>
      <c r="L383" s="24" t="e">
        <v>#N/A</v>
      </c>
      <c r="Q383" s="31">
        <v>2.2155144898026577</v>
      </c>
      <c r="T383" s="5">
        <v>2407</v>
      </c>
      <c r="U383" s="5">
        <v>118.889</v>
      </c>
      <c r="V383" s="5">
        <v>128.80500000000001</v>
      </c>
      <c r="W383" s="5">
        <v>126.253</v>
      </c>
      <c r="X383" s="5">
        <f t="shared" si="65"/>
        <v>4.119651017864566</v>
      </c>
      <c r="Y383" s="5">
        <f t="shared" si="62"/>
        <v>1.0602409638554242</v>
      </c>
      <c r="Z383" s="5">
        <f t="shared" si="66"/>
        <v>3.0594100540091418</v>
      </c>
      <c r="AA383" s="5">
        <f t="shared" si="67"/>
        <v>25.736183945139203</v>
      </c>
    </row>
    <row r="384" spans="1:27" ht="12.75" x14ac:dyDescent="0.2">
      <c r="A384" s="27">
        <v>44348</v>
      </c>
      <c r="B384" s="2">
        <v>10</v>
      </c>
      <c r="F384" s="31">
        <v>8.74</v>
      </c>
      <c r="G384" s="31">
        <v>560</v>
      </c>
      <c r="H384" s="36">
        <v>3.0824514989999998</v>
      </c>
      <c r="I384" s="36">
        <v>1.5657999999999998E-2</v>
      </c>
      <c r="J384" s="31">
        <v>2.52</v>
      </c>
      <c r="K384" s="21">
        <v>-3.6600000000000001E-2</v>
      </c>
      <c r="L384" s="21">
        <v>5.75</v>
      </c>
      <c r="Q384" s="31">
        <v>2.1495952313914479</v>
      </c>
      <c r="T384" s="5">
        <v>1300</v>
      </c>
      <c r="U384" s="5">
        <v>123.026</v>
      </c>
      <c r="V384" s="5">
        <v>125.636</v>
      </c>
      <c r="W384" s="5">
        <v>124.411</v>
      </c>
      <c r="X384" s="5">
        <f t="shared" si="65"/>
        <v>2.0076923076923072</v>
      </c>
      <c r="Y384" s="5">
        <f t="shared" si="62"/>
        <v>0.94230769230768785</v>
      </c>
      <c r="Z384" s="5">
        <f t="shared" si="66"/>
        <v>1.0653846153846194</v>
      </c>
      <c r="AA384" s="5">
        <f t="shared" si="67"/>
        <v>46.934865900382931</v>
      </c>
    </row>
    <row r="385" spans="1:27" ht="12.75" x14ac:dyDescent="0.2">
      <c r="A385" s="27">
        <v>44362</v>
      </c>
      <c r="B385" s="2">
        <v>10</v>
      </c>
      <c r="F385" s="31">
        <v>8.6999999999999993</v>
      </c>
      <c r="G385" s="31">
        <v>483</v>
      </c>
      <c r="H385" s="36">
        <v>7.8149617869999997</v>
      </c>
      <c r="I385" s="36">
        <v>5.0061000000000001E-2</v>
      </c>
      <c r="J385" s="31">
        <v>6.84</v>
      </c>
      <c r="K385" s="21">
        <v>-7.6499999999999995E-4</v>
      </c>
      <c r="L385" s="21">
        <v>38.1</v>
      </c>
      <c r="Q385" s="31">
        <v>2.4992524494557613</v>
      </c>
      <c r="T385" s="5">
        <v>1390</v>
      </c>
      <c r="U385" s="5">
        <v>124.31</v>
      </c>
      <c r="V385" s="5">
        <v>131.86799999999999</v>
      </c>
      <c r="W385" s="5">
        <v>129.97300000000001</v>
      </c>
      <c r="X385" s="5">
        <f t="shared" si="65"/>
        <v>5.4374100719424412</v>
      </c>
      <c r="Y385" s="5">
        <f t="shared" si="62"/>
        <v>1.3633093525179723</v>
      </c>
      <c r="Z385" s="5">
        <f t="shared" si="66"/>
        <v>4.0741007194244689</v>
      </c>
      <c r="AA385" s="5">
        <f t="shared" si="67"/>
        <v>25.07277057422576</v>
      </c>
    </row>
    <row r="386" spans="1:27" ht="12.75" x14ac:dyDescent="0.2">
      <c r="A386" s="27">
        <v>44376</v>
      </c>
      <c r="B386" s="2">
        <v>10</v>
      </c>
      <c r="F386" s="31">
        <v>8.73</v>
      </c>
      <c r="G386" s="31">
        <v>582</v>
      </c>
      <c r="H386" s="31">
        <v>6.0389246710000002</v>
      </c>
      <c r="I386" s="31">
        <v>4.1808033000000001E-2</v>
      </c>
      <c r="J386" s="31">
        <v>5.44</v>
      </c>
      <c r="K386" s="21">
        <v>-4.02E-2</v>
      </c>
      <c r="L386" s="21">
        <v>32.9</v>
      </c>
      <c r="Q386" s="31">
        <v>2.064145293268989</v>
      </c>
      <c r="T386" s="5">
        <v>1490</v>
      </c>
      <c r="U386" s="5">
        <v>122.514</v>
      </c>
      <c r="V386" s="5">
        <v>128.75700000000001</v>
      </c>
      <c r="W386" s="5">
        <v>126.974</v>
      </c>
      <c r="X386" s="5">
        <f t="shared" si="65"/>
        <v>4.189932885906047</v>
      </c>
      <c r="Y386" s="5">
        <f t="shared" si="62"/>
        <v>1.1966442953020149</v>
      </c>
      <c r="Z386" s="5">
        <f t="shared" si="66"/>
        <v>2.9932885906040321</v>
      </c>
      <c r="AA386" s="5">
        <f t="shared" si="67"/>
        <v>28.559987185647916</v>
      </c>
    </row>
    <row r="387" spans="1:27" ht="12.75" x14ac:dyDescent="0.2">
      <c r="A387" s="27">
        <v>44390</v>
      </c>
      <c r="B387" s="2">
        <v>10</v>
      </c>
      <c r="F387" s="2">
        <v>8.7200000000000006</v>
      </c>
      <c r="G387" s="2">
        <v>557</v>
      </c>
      <c r="H387" s="31">
        <v>3.4066087930000002</v>
      </c>
      <c r="I387" s="31">
        <v>3.4694100999999998E-2</v>
      </c>
      <c r="J387" s="31">
        <v>3.23</v>
      </c>
      <c r="K387" s="31">
        <v>4.4699999999999997E-2</v>
      </c>
      <c r="L387" s="31">
        <v>25.4</v>
      </c>
      <c r="Q387" s="23">
        <v>2.3097609370000001</v>
      </c>
      <c r="T387" s="5">
        <v>1400</v>
      </c>
      <c r="U387" s="5">
        <v>114.72199999999999</v>
      </c>
      <c r="V387" s="5">
        <v>121.511</v>
      </c>
      <c r="W387" s="5">
        <v>119.45099999999999</v>
      </c>
      <c r="X387" s="5">
        <f t="shared" si="65"/>
        <v>4.849285714285716</v>
      </c>
      <c r="Y387" s="5">
        <f t="shared" si="62"/>
        <v>1.4714285714285738</v>
      </c>
      <c r="Z387" s="5">
        <f t="shared" si="66"/>
        <v>3.3778571428571422</v>
      </c>
      <c r="AA387" s="5">
        <f t="shared" si="67"/>
        <v>30.343202238915929</v>
      </c>
    </row>
    <row r="388" spans="1:27" ht="12.75" x14ac:dyDescent="0.2">
      <c r="A388" s="27">
        <v>44404</v>
      </c>
      <c r="B388" s="2">
        <v>10</v>
      </c>
      <c r="F388" s="2">
        <v>8.77</v>
      </c>
      <c r="G388" s="2">
        <v>404</v>
      </c>
      <c r="H388" s="31">
        <v>3.0145617470000001</v>
      </c>
      <c r="I388" s="31">
        <v>2.4406259999999999E-2</v>
      </c>
      <c r="J388" s="31">
        <v>2.83</v>
      </c>
      <c r="K388" s="31">
        <v>4.5100000000000001E-2</v>
      </c>
      <c r="L388" s="31">
        <v>15.2</v>
      </c>
      <c r="Q388" s="23">
        <v>1.9725611860000001</v>
      </c>
      <c r="T388" s="5">
        <v>1305</v>
      </c>
      <c r="U388" s="5">
        <v>116.047</v>
      </c>
      <c r="V388" s="5">
        <v>121.468</v>
      </c>
      <c r="W388" s="5">
        <v>119.68899999999999</v>
      </c>
      <c r="X388" s="5">
        <f t="shared" si="65"/>
        <v>4.1540229885057522</v>
      </c>
      <c r="Y388" s="5">
        <f t="shared" si="62"/>
        <v>1.3632183908046058</v>
      </c>
      <c r="Z388" s="5">
        <f t="shared" si="66"/>
        <v>2.7908045977011464</v>
      </c>
      <c r="AA388" s="5">
        <f t="shared" si="67"/>
        <v>32.816823464305635</v>
      </c>
    </row>
    <row r="389" spans="1:27" ht="12.75" x14ac:dyDescent="0.2">
      <c r="A389" s="27">
        <v>44418</v>
      </c>
      <c r="B389" s="2">
        <v>10</v>
      </c>
      <c r="F389" s="2">
        <v>8.7799999999999994</v>
      </c>
      <c r="G389" s="2">
        <v>443</v>
      </c>
      <c r="H389" s="31">
        <v>0.60627275300000005</v>
      </c>
      <c r="I389" s="31">
        <v>2.1341796999999999E-2</v>
      </c>
      <c r="J389" s="31">
        <v>0.35299999999999998</v>
      </c>
      <c r="K389" s="31">
        <v>3.1800000000000002E-2</v>
      </c>
      <c r="L389" s="31">
        <v>13.7</v>
      </c>
      <c r="Q389" s="23">
        <v>2.0130693910000002</v>
      </c>
      <c r="T389" s="5">
        <v>1395</v>
      </c>
      <c r="U389" s="5">
        <v>114.416</v>
      </c>
      <c r="V389" s="5">
        <v>120.36</v>
      </c>
      <c r="W389" s="5">
        <v>118.501</v>
      </c>
      <c r="X389" s="5">
        <f t="shared" si="65"/>
        <v>4.2609318996415793</v>
      </c>
      <c r="Y389" s="5">
        <f t="shared" si="62"/>
        <v>1.3326164874551938</v>
      </c>
      <c r="Z389" s="5">
        <f t="shared" si="66"/>
        <v>2.9283154121863855</v>
      </c>
      <c r="AA389" s="5">
        <f t="shared" si="67"/>
        <v>31.275235531628436</v>
      </c>
    </row>
    <row r="390" spans="1:27" ht="12.75" x14ac:dyDescent="0.2">
      <c r="A390" s="30">
        <v>44500</v>
      </c>
      <c r="B390" s="31">
        <v>10</v>
      </c>
      <c r="H390" s="31">
        <v>4.7227667320000002</v>
      </c>
      <c r="I390" s="31">
        <v>0.12837911799999999</v>
      </c>
      <c r="J390" s="31">
        <v>4.34</v>
      </c>
      <c r="K390" s="31">
        <v>4.7399999999999998E-2</v>
      </c>
      <c r="L390" s="31">
        <v>99.9</v>
      </c>
      <c r="Q390" s="23">
        <v>5.3611591159999996</v>
      </c>
      <c r="T390" s="5">
        <v>1330</v>
      </c>
      <c r="U390" s="5">
        <v>120.11199999999999</v>
      </c>
      <c r="V390" s="5">
        <v>132.28399999999999</v>
      </c>
      <c r="W390" s="5">
        <v>128.98400000000001</v>
      </c>
      <c r="X390" s="5">
        <f t="shared" si="65"/>
        <v>9.1518796992481182</v>
      </c>
      <c r="Y390" s="5">
        <f t="shared" si="62"/>
        <v>2.4812030075187845</v>
      </c>
      <c r="Z390" s="5">
        <f t="shared" si="66"/>
        <v>6.6706766917293336</v>
      </c>
      <c r="AA390" s="5">
        <f t="shared" si="67"/>
        <v>27.111403220505949</v>
      </c>
    </row>
    <row r="391" spans="1:27" ht="12.75" x14ac:dyDescent="0.2">
      <c r="A391" s="30">
        <v>44514</v>
      </c>
      <c r="B391" s="31">
        <v>10</v>
      </c>
      <c r="F391" s="2">
        <v>8.6300000000000008</v>
      </c>
      <c r="G391" s="2">
        <v>132</v>
      </c>
      <c r="H391" s="31">
        <v>1.4043685239999999</v>
      </c>
      <c r="I391" s="31">
        <v>1.8277333999999999E-2</v>
      </c>
      <c r="J391" s="31">
        <v>1.23</v>
      </c>
      <c r="K391" s="31">
        <v>1.5599999999999999E-2</v>
      </c>
      <c r="L391" s="31">
        <v>7.32</v>
      </c>
      <c r="Q391" s="23">
        <v>2.6989538870000001</v>
      </c>
      <c r="T391" s="5">
        <v>1150</v>
      </c>
      <c r="U391" s="5">
        <v>120.691</v>
      </c>
      <c r="V391" s="5">
        <v>122.331</v>
      </c>
      <c r="W391" s="5">
        <v>120.956</v>
      </c>
      <c r="X391" s="5">
        <f t="shared" si="65"/>
        <v>1.4260869565217396</v>
      </c>
      <c r="Y391" s="5">
        <f t="shared" si="62"/>
        <v>1.1956521739130435</v>
      </c>
      <c r="Z391" s="5">
        <f t="shared" si="66"/>
        <v>0.23043478260869615</v>
      </c>
      <c r="AA391" s="5">
        <f t="shared" si="67"/>
        <v>83.84146341463412</v>
      </c>
    </row>
    <row r="392" spans="1:27" ht="12.75" x14ac:dyDescent="0.2">
      <c r="A392" s="30">
        <v>44528</v>
      </c>
      <c r="B392" s="31">
        <v>10</v>
      </c>
      <c r="F392" s="2">
        <v>8.25</v>
      </c>
      <c r="G392" s="2">
        <v>644</v>
      </c>
      <c r="H392" s="31">
        <v>2.8045365439999999</v>
      </c>
      <c r="I392" s="31">
        <v>1.3680639E-2</v>
      </c>
      <c r="J392" s="31">
        <v>2.69</v>
      </c>
      <c r="K392" s="31">
        <v>4.3E-3</v>
      </c>
      <c r="L392" s="31">
        <v>5.05</v>
      </c>
      <c r="Q392" s="23">
        <v>2.4268142469999998</v>
      </c>
      <c r="T392" s="5">
        <v>1100</v>
      </c>
      <c r="U392" s="5">
        <v>120.54</v>
      </c>
      <c r="V392" s="5">
        <v>121.04300000000001</v>
      </c>
      <c r="W392" s="5">
        <v>120.363</v>
      </c>
      <c r="X392" s="5">
        <f t="shared" si="65"/>
        <v>0.45727272727272739</v>
      </c>
      <c r="Y392" s="5">
        <f t="shared" si="62"/>
        <v>0.61818181818182438</v>
      </c>
      <c r="Z392" s="5">
        <f t="shared" si="66"/>
        <v>-0.160909090909097</v>
      </c>
      <c r="AA392" s="5">
        <f t="shared" si="67"/>
        <v>135.1888667992061</v>
      </c>
    </row>
    <row r="393" spans="1:27" ht="12.75" x14ac:dyDescent="0.2">
      <c r="A393" s="30">
        <v>44543</v>
      </c>
      <c r="B393" s="31">
        <v>10</v>
      </c>
      <c r="F393" s="2">
        <v>8.1</v>
      </c>
      <c r="H393" s="31">
        <v>7.1450574070000004</v>
      </c>
      <c r="I393" s="31">
        <v>0.17434606499999999</v>
      </c>
      <c r="J393" s="31">
        <v>6.99</v>
      </c>
      <c r="K393" s="31">
        <v>1.2699999999999999E-2</v>
      </c>
      <c r="L393" s="31">
        <v>125</v>
      </c>
      <c r="Q393" s="23">
        <v>3.149903659</v>
      </c>
      <c r="T393" s="5">
        <v>505</v>
      </c>
      <c r="U393" s="5">
        <v>120.976</v>
      </c>
      <c r="V393" s="5">
        <v>128.678</v>
      </c>
      <c r="W393" s="5">
        <v>126.964</v>
      </c>
      <c r="X393" s="5">
        <f t="shared" si="65"/>
        <v>15.251485148514849</v>
      </c>
      <c r="Y393" s="5">
        <f t="shared" si="62"/>
        <v>3.3940594059405917</v>
      </c>
      <c r="Z393" s="5">
        <f t="shared" si="66"/>
        <v>11.857425742574257</v>
      </c>
      <c r="AA393" s="5">
        <f t="shared" si="67"/>
        <v>22.253960010386901</v>
      </c>
    </row>
    <row r="394" spans="1:27" ht="15" x14ac:dyDescent="0.2">
      <c r="A394" s="6">
        <v>43807</v>
      </c>
      <c r="B394" s="2">
        <v>11</v>
      </c>
      <c r="C394" s="2" t="s">
        <v>24</v>
      </c>
      <c r="D394" s="2">
        <v>0.111</v>
      </c>
      <c r="E394" s="2">
        <v>0.53800000000000003</v>
      </c>
      <c r="F394" s="2">
        <v>8.74</v>
      </c>
      <c r="G394" s="31">
        <v>411</v>
      </c>
      <c r="H394" s="7">
        <v>1.5198243929208397</v>
      </c>
      <c r="I394" s="2">
        <v>2.1448588000000001E-2</v>
      </c>
      <c r="J394" s="2">
        <v>1.3</v>
      </c>
      <c r="K394" s="2">
        <v>-2.8999999999999998E-3</v>
      </c>
      <c r="L394" s="2">
        <v>16.8</v>
      </c>
      <c r="M394" s="2">
        <v>-0.21037037</v>
      </c>
      <c r="N394" s="2">
        <v>0.31777777800000001</v>
      </c>
      <c r="O394" s="2">
        <v>-0.52814814799999998</v>
      </c>
      <c r="P394" s="2">
        <v>-151.05633800000001</v>
      </c>
      <c r="Q394" s="2">
        <v>3.61</v>
      </c>
      <c r="R394" s="7">
        <v>78.325329852207588</v>
      </c>
      <c r="T394" s="8"/>
      <c r="U394" s="8"/>
      <c r="V394" s="8"/>
      <c r="W394" s="8"/>
      <c r="X394" s="8">
        <v>-0.21037037</v>
      </c>
      <c r="Y394" s="8">
        <v>0.31777777800000001</v>
      </c>
      <c r="Z394" s="8">
        <v>-0.52814814799999998</v>
      </c>
      <c r="AA394" s="8">
        <v>-151.05633800000001</v>
      </c>
    </row>
    <row r="395" spans="1:27" ht="15" x14ac:dyDescent="0.2">
      <c r="A395" s="6">
        <v>43814</v>
      </c>
      <c r="B395" s="2">
        <v>11</v>
      </c>
      <c r="C395" s="2" t="s">
        <v>24</v>
      </c>
      <c r="D395" s="2">
        <v>2.8400000000000002E-2</v>
      </c>
      <c r="E395" s="2">
        <v>1.42</v>
      </c>
      <c r="F395" s="2">
        <v>8.76</v>
      </c>
      <c r="G395" s="31">
        <v>585</v>
      </c>
      <c r="H395" s="7">
        <v>2.1920702428316643</v>
      </c>
      <c r="I395" s="2">
        <v>3.9555938999999998E-2</v>
      </c>
      <c r="J395" s="2">
        <v>2.13</v>
      </c>
      <c r="K395" s="2">
        <v>8.0000000000000036E-4</v>
      </c>
      <c r="L395" s="2">
        <v>31.1</v>
      </c>
      <c r="M395" s="2">
        <v>1.9661818179999999</v>
      </c>
      <c r="N395" s="2">
        <v>1.0403636359999999</v>
      </c>
      <c r="O395" s="2">
        <v>0.92581818199999999</v>
      </c>
      <c r="P395" s="2">
        <v>52.912890699999998</v>
      </c>
      <c r="Q395" s="2">
        <v>3.12</v>
      </c>
      <c r="R395" s="7">
        <v>78.622712104358385</v>
      </c>
      <c r="T395" s="8"/>
      <c r="U395" s="8"/>
      <c r="V395" s="8"/>
      <c r="W395" s="8"/>
      <c r="X395" s="8">
        <v>1.9661818179999999</v>
      </c>
      <c r="Y395" s="8">
        <v>1.0403636359999999</v>
      </c>
      <c r="Z395" s="8">
        <v>0.92581818199999999</v>
      </c>
      <c r="AA395" s="8">
        <v>52.912890699999998</v>
      </c>
    </row>
    <row r="396" spans="1:27" ht="15" x14ac:dyDescent="0.2">
      <c r="A396" s="6">
        <v>43836</v>
      </c>
      <c r="B396" s="2">
        <v>11</v>
      </c>
      <c r="C396" s="2" t="s">
        <v>24</v>
      </c>
      <c r="D396" s="2">
        <v>0.21</v>
      </c>
      <c r="E396" s="2">
        <v>3.84</v>
      </c>
      <c r="F396" s="2">
        <v>8.33</v>
      </c>
      <c r="G396" s="31">
        <v>456</v>
      </c>
      <c r="H396" s="7">
        <v>6.925229798326245</v>
      </c>
      <c r="I396" s="2">
        <v>8.9890063000000006E-2</v>
      </c>
      <c r="J396" s="2">
        <v>6.43</v>
      </c>
      <c r="K396" s="2">
        <v>1.33E-3</v>
      </c>
      <c r="L396" s="2">
        <v>71</v>
      </c>
      <c r="M396" s="2">
        <v>8.109</v>
      </c>
      <c r="N396" s="2">
        <v>1.4</v>
      </c>
      <c r="O396" s="2">
        <v>6.7089999999999996</v>
      </c>
      <c r="P396" s="2">
        <v>17.264767540000001</v>
      </c>
      <c r="Q396" s="2">
        <v>2.59</v>
      </c>
      <c r="R396" s="7">
        <v>0</v>
      </c>
      <c r="T396" s="8"/>
      <c r="U396" s="8"/>
      <c r="V396" s="8"/>
      <c r="W396" s="8"/>
      <c r="X396" s="8">
        <v>8.109</v>
      </c>
      <c r="Y396" s="8">
        <v>1.4</v>
      </c>
      <c r="Z396" s="8">
        <v>6.7089999999999996</v>
      </c>
      <c r="AA396" s="8">
        <v>17.264767540000001</v>
      </c>
    </row>
    <row r="397" spans="1:27" ht="15" x14ac:dyDescent="0.2">
      <c r="A397" s="6">
        <v>43843</v>
      </c>
      <c r="B397" s="2">
        <v>11</v>
      </c>
      <c r="C397" s="2" t="s">
        <v>24</v>
      </c>
      <c r="D397" s="2"/>
      <c r="E397" s="2"/>
      <c r="F397" s="2">
        <v>6.73</v>
      </c>
      <c r="G397" s="31">
        <v>426</v>
      </c>
      <c r="H397" s="7">
        <v>5.7865276443956652</v>
      </c>
      <c r="I397" s="2">
        <v>0.24822159899999999</v>
      </c>
      <c r="J397" s="2">
        <v>5.73</v>
      </c>
      <c r="K397" s="2">
        <v>2.146E-2</v>
      </c>
      <c r="L397" s="2">
        <v>156</v>
      </c>
      <c r="M397" s="2">
        <v>33.054285710000002</v>
      </c>
      <c r="N397" s="2">
        <v>6.6142857140000002</v>
      </c>
      <c r="O397" s="2">
        <v>26.44</v>
      </c>
      <c r="P397" s="2">
        <v>20.01037255</v>
      </c>
      <c r="R397" s="7">
        <v>62.846967633811666</v>
      </c>
      <c r="T397" s="8"/>
      <c r="U397" s="8"/>
      <c r="V397" s="8"/>
      <c r="W397" s="8"/>
      <c r="X397" s="8">
        <v>33.054285710000002</v>
      </c>
      <c r="Y397" s="8">
        <v>6.6142857140000002</v>
      </c>
      <c r="Z397" s="8">
        <v>26.44</v>
      </c>
      <c r="AA397" s="8">
        <v>20.01037255</v>
      </c>
    </row>
    <row r="398" spans="1:27" ht="15" customHeight="1" x14ac:dyDescent="0.25">
      <c r="A398" s="6">
        <v>43861</v>
      </c>
      <c r="B398" s="2">
        <v>11</v>
      </c>
      <c r="C398" s="2" t="s">
        <v>24</v>
      </c>
      <c r="D398" s="2"/>
      <c r="E398" s="2"/>
      <c r="F398" s="2">
        <v>8.9</v>
      </c>
      <c r="G398" s="31">
        <v>554</v>
      </c>
      <c r="H398" s="7">
        <v>5.9237206749897107</v>
      </c>
      <c r="I398" s="2">
        <v>2.7915499E-2</v>
      </c>
      <c r="J398" s="11">
        <v>5.48</v>
      </c>
      <c r="K398" s="2">
        <v>1.3000000000000008E-3</v>
      </c>
      <c r="L398" s="2">
        <v>28.7</v>
      </c>
      <c r="M398" s="2">
        <v>1.5338111560000001</v>
      </c>
      <c r="N398" s="2">
        <v>0.48706762199999998</v>
      </c>
      <c r="O398" s="2">
        <v>1.046743534</v>
      </c>
      <c r="P398" s="2">
        <v>31.755383989999999</v>
      </c>
      <c r="Q398" s="2">
        <v>1.71</v>
      </c>
      <c r="R398" s="7">
        <v>102.81210818556332</v>
      </c>
      <c r="T398" s="8"/>
      <c r="U398" s="8"/>
      <c r="V398" s="8"/>
      <c r="W398" s="8"/>
      <c r="X398" s="8">
        <v>1.5338111560000001</v>
      </c>
      <c r="Y398" s="8">
        <v>0.48706762199999998</v>
      </c>
      <c r="Z398" s="8">
        <v>1.046743534</v>
      </c>
      <c r="AA398" s="8">
        <v>31.755383989999999</v>
      </c>
    </row>
    <row r="399" spans="1:27" ht="12.75" x14ac:dyDescent="0.2">
      <c r="A399" s="12">
        <v>43877</v>
      </c>
      <c r="B399" s="2">
        <v>11</v>
      </c>
      <c r="C399" s="2" t="s">
        <v>24</v>
      </c>
      <c r="D399" s="2"/>
      <c r="E399" s="2"/>
      <c r="F399" s="2">
        <v>8.92</v>
      </c>
      <c r="G399" s="31">
        <v>404</v>
      </c>
      <c r="H399" s="7">
        <v>5.6630539168610232</v>
      </c>
      <c r="I399" s="2">
        <v>1.9077387000000001E-2</v>
      </c>
      <c r="J399" s="2">
        <v>6.38</v>
      </c>
      <c r="K399" s="2">
        <v>-6.8999999999999999E-3</v>
      </c>
      <c r="L399" s="2">
        <v>16.899999999999999</v>
      </c>
      <c r="M399" s="2">
        <v>2.2713333329999998</v>
      </c>
      <c r="N399" s="2">
        <v>0.553666667</v>
      </c>
      <c r="O399" s="2">
        <v>1.717666667</v>
      </c>
      <c r="P399" s="2">
        <v>24.376284120000001</v>
      </c>
      <c r="Q399" s="2">
        <v>1.68</v>
      </c>
      <c r="R399" s="7">
        <v>88.588352466320686</v>
      </c>
      <c r="T399" s="8"/>
      <c r="U399" s="8"/>
      <c r="V399" s="8"/>
      <c r="W399" s="8"/>
      <c r="X399" s="8">
        <v>2.2713333329999998</v>
      </c>
      <c r="Y399" s="8">
        <v>0.553666667</v>
      </c>
      <c r="Z399" s="8">
        <v>1.717666667</v>
      </c>
      <c r="AA399" s="8">
        <v>24.376284120000001</v>
      </c>
    </row>
    <row r="400" spans="1:27" ht="15" x14ac:dyDescent="0.2">
      <c r="A400" s="6">
        <v>43891</v>
      </c>
      <c r="B400" s="2">
        <v>11</v>
      </c>
      <c r="C400" s="2" t="s">
        <v>24</v>
      </c>
      <c r="D400" s="2"/>
      <c r="E400" s="2"/>
      <c r="F400" s="2">
        <v>8.85</v>
      </c>
      <c r="G400" s="31">
        <v>411</v>
      </c>
      <c r="H400" s="7">
        <v>5.5807380985045958</v>
      </c>
      <c r="I400" s="2">
        <v>7.9758569999999994E-3</v>
      </c>
      <c r="J400" s="2">
        <v>5.85</v>
      </c>
      <c r="K400" s="7">
        <v>2.4299999999999999E-2</v>
      </c>
      <c r="L400" s="2">
        <v>6.63</v>
      </c>
      <c r="M400" s="2">
        <v>1.882102704</v>
      </c>
      <c r="N400" s="2">
        <v>0.49589790299999997</v>
      </c>
      <c r="O400" s="2">
        <v>1.3862048010000001</v>
      </c>
      <c r="P400" s="2">
        <v>26.348078789999999</v>
      </c>
      <c r="Q400" s="2">
        <v>1.76</v>
      </c>
      <c r="R400" s="7">
        <v>83.124373119358069</v>
      </c>
      <c r="T400" s="8"/>
      <c r="U400" s="8"/>
      <c r="V400" s="8"/>
      <c r="W400" s="8"/>
      <c r="X400" s="8">
        <v>1.882102704</v>
      </c>
      <c r="Y400" s="8">
        <v>0.49589790299999997</v>
      </c>
      <c r="Z400" s="8">
        <v>1.3862048010000001</v>
      </c>
      <c r="AA400" s="8">
        <v>26.348078789999999</v>
      </c>
    </row>
    <row r="401" spans="1:27" ht="15" x14ac:dyDescent="0.2">
      <c r="A401" s="6">
        <v>43898</v>
      </c>
      <c r="B401" s="2">
        <v>11</v>
      </c>
      <c r="C401" s="2" t="s">
        <v>24</v>
      </c>
      <c r="D401" s="2"/>
      <c r="E401" s="2"/>
      <c r="F401" s="2">
        <v>8.6999999999999993</v>
      </c>
      <c r="G401" s="31">
        <v>497</v>
      </c>
      <c r="H401" s="7">
        <v>5.1828783097818629</v>
      </c>
      <c r="I401" s="2">
        <v>2.6298770999999999E-2</v>
      </c>
      <c r="J401" s="2">
        <v>5.44</v>
      </c>
      <c r="K401" s="7">
        <v>4.2500000000000003E-2</v>
      </c>
      <c r="L401" s="2">
        <v>19.399999999999999</v>
      </c>
      <c r="M401" s="2">
        <v>4.7888655460000003</v>
      </c>
      <c r="N401" s="2">
        <v>0.99124649899999995</v>
      </c>
      <c r="O401" s="2">
        <v>3.7976190480000001</v>
      </c>
      <c r="P401" s="2">
        <v>20.698983699999999</v>
      </c>
      <c r="Q401" s="2">
        <v>1.4730000000000001</v>
      </c>
      <c r="R401" s="7">
        <v>73.76706338644054</v>
      </c>
      <c r="T401" s="8"/>
      <c r="U401" s="8"/>
      <c r="V401" s="8"/>
      <c r="W401" s="8"/>
      <c r="X401" s="8">
        <v>4.7888655460000003</v>
      </c>
      <c r="Y401" s="8">
        <v>0.99124649899999995</v>
      </c>
      <c r="Z401" s="8">
        <v>3.7976190480000001</v>
      </c>
      <c r="AA401" s="8">
        <v>20.698983699999999</v>
      </c>
    </row>
    <row r="402" spans="1:27" ht="15" customHeight="1" x14ac:dyDescent="0.25">
      <c r="A402" s="35">
        <v>43973</v>
      </c>
      <c r="B402" s="2">
        <v>11</v>
      </c>
      <c r="C402" s="2" t="s">
        <v>24</v>
      </c>
      <c r="D402" s="2"/>
      <c r="E402" s="2"/>
      <c r="F402" s="2">
        <v>7.33</v>
      </c>
      <c r="G402" s="31">
        <v>481</v>
      </c>
      <c r="H402" s="7">
        <v>8.722458499</v>
      </c>
      <c r="I402" s="2">
        <v>6.4992455000000005E-2</v>
      </c>
      <c r="J402" s="2">
        <v>8.76</v>
      </c>
      <c r="K402" s="7">
        <v>6.0299999999999999E-2</v>
      </c>
      <c r="L402" s="2">
        <v>51.7</v>
      </c>
      <c r="M402" s="2">
        <v>9.4939999999999998</v>
      </c>
      <c r="N402" s="2">
        <v>1.84</v>
      </c>
      <c r="O402" s="2">
        <v>7.6539999999999999</v>
      </c>
      <c r="P402" s="2">
        <v>19.38066147</v>
      </c>
      <c r="Q402" s="2">
        <v>2.3929999999999998</v>
      </c>
      <c r="R402" s="7">
        <v>79.548252092565249</v>
      </c>
      <c r="T402" s="8"/>
      <c r="U402" s="8"/>
      <c r="V402" s="8"/>
      <c r="W402" s="8"/>
      <c r="X402" s="8">
        <v>9.4939999999999998</v>
      </c>
      <c r="Y402" s="8">
        <v>1.84</v>
      </c>
      <c r="Z402" s="8">
        <v>7.6539999999999999</v>
      </c>
      <c r="AA402" s="8">
        <v>19.38066147</v>
      </c>
    </row>
    <row r="403" spans="1:27" ht="15" customHeight="1" x14ac:dyDescent="0.25">
      <c r="A403" s="35">
        <v>43983</v>
      </c>
      <c r="B403" s="2">
        <v>11</v>
      </c>
      <c r="C403" s="2" t="s">
        <v>24</v>
      </c>
      <c r="D403" s="2"/>
      <c r="E403" s="2"/>
      <c r="F403" s="2">
        <v>9.0500000000000007</v>
      </c>
      <c r="G403" s="31">
        <v>484</v>
      </c>
      <c r="H403" s="7">
        <v>6.0471944025243518</v>
      </c>
      <c r="I403" s="2">
        <v>2.9316663073938352E-2</v>
      </c>
      <c r="J403" s="2">
        <v>6.5</v>
      </c>
      <c r="K403" s="7">
        <v>2.5100000000000001E-2</v>
      </c>
      <c r="L403" s="2">
        <v>18.600000000000001</v>
      </c>
      <c r="M403" s="2">
        <v>7.8305513400000004</v>
      </c>
      <c r="N403" s="2">
        <v>1.2873039959999999</v>
      </c>
      <c r="O403" s="2">
        <v>6.5432473440000001</v>
      </c>
      <c r="P403" s="2">
        <v>16.439506489999999</v>
      </c>
      <c r="Q403" s="2">
        <v>1.7350000000000001</v>
      </c>
      <c r="R403" s="7">
        <v>63.444417914520592</v>
      </c>
      <c r="T403" s="8"/>
      <c r="U403" s="8"/>
      <c r="V403" s="8"/>
      <c r="W403" s="8"/>
      <c r="X403" s="8">
        <v>7.8305513400000004</v>
      </c>
      <c r="Y403" s="8">
        <v>1.2873039959999999</v>
      </c>
      <c r="Z403" s="8">
        <v>6.5432473440000001</v>
      </c>
      <c r="AA403" s="8">
        <v>16.439506489999999</v>
      </c>
    </row>
    <row r="404" spans="1:27" ht="15" customHeight="1" x14ac:dyDescent="0.25">
      <c r="A404" s="35">
        <v>43990</v>
      </c>
      <c r="B404" s="2">
        <v>11</v>
      </c>
      <c r="C404" s="2" t="s">
        <v>24</v>
      </c>
      <c r="D404" s="2"/>
      <c r="E404" s="2"/>
      <c r="F404" s="2">
        <v>8.8699999999999992</v>
      </c>
      <c r="G404" s="2">
        <v>542</v>
      </c>
      <c r="H404" s="7">
        <v>4.1264919742077106</v>
      </c>
      <c r="I404" s="2">
        <v>1.929295106704031E-2</v>
      </c>
      <c r="J404" s="2">
        <v>4.24</v>
      </c>
      <c r="K404" s="7">
        <v>3.5200000000000002E-2</v>
      </c>
      <c r="L404" s="2">
        <v>13.3</v>
      </c>
      <c r="M404" s="2">
        <v>5.8639175259999998</v>
      </c>
      <c r="N404" s="2">
        <v>1.154639175</v>
      </c>
      <c r="O404" s="2">
        <v>4.709278351</v>
      </c>
      <c r="P404" s="2">
        <v>19.690576650000001</v>
      </c>
      <c r="Q404" s="2">
        <v>1.88</v>
      </c>
      <c r="R404" s="7">
        <v>33.623217716654871</v>
      </c>
      <c r="T404" s="8"/>
      <c r="U404" s="8"/>
      <c r="V404" s="8"/>
      <c r="W404" s="8"/>
      <c r="X404" s="8">
        <v>5.8639175259999998</v>
      </c>
      <c r="Y404" s="8">
        <v>1.154639175</v>
      </c>
      <c r="Z404" s="8">
        <v>4.709278351</v>
      </c>
      <c r="AA404" s="8">
        <v>19.690576650000001</v>
      </c>
    </row>
    <row r="405" spans="1:27" ht="15" customHeight="1" x14ac:dyDescent="0.25">
      <c r="A405" s="35">
        <v>43997</v>
      </c>
      <c r="B405" s="2">
        <v>11</v>
      </c>
      <c r="C405" s="2" t="s">
        <v>24</v>
      </c>
      <c r="D405" s="2"/>
      <c r="E405" s="2"/>
      <c r="F405" s="2">
        <v>8.7100000000000009</v>
      </c>
      <c r="G405" s="31">
        <v>540</v>
      </c>
      <c r="H405" s="7">
        <v>3.3444916998216492</v>
      </c>
      <c r="I405" s="2">
        <v>1.6167277430480707E-2</v>
      </c>
      <c r="J405" s="2">
        <v>3.28</v>
      </c>
      <c r="K405" s="7">
        <v>3.1699999999999999E-2</v>
      </c>
      <c r="L405" s="2">
        <v>13.2</v>
      </c>
      <c r="M405" s="2">
        <v>5.3532000000000002</v>
      </c>
      <c r="N405" s="2">
        <v>0.54159999999999997</v>
      </c>
      <c r="O405" s="2">
        <v>4.8116000000000003</v>
      </c>
      <c r="P405" s="2">
        <v>10.11731301</v>
      </c>
      <c r="Q405" s="2">
        <v>1.871</v>
      </c>
      <c r="R405" s="7">
        <v>81.647801076266475</v>
      </c>
      <c r="T405" s="8"/>
      <c r="U405" s="8"/>
      <c r="V405" s="8"/>
      <c r="W405" s="8"/>
      <c r="X405" s="8">
        <v>5.3532000000000002</v>
      </c>
      <c r="Y405" s="8">
        <v>0.54159999999999997</v>
      </c>
      <c r="Z405" s="8">
        <v>4.8116000000000003</v>
      </c>
      <c r="AA405" s="8">
        <v>10.11731301</v>
      </c>
    </row>
    <row r="406" spans="1:27" ht="15" customHeight="1" x14ac:dyDescent="0.25">
      <c r="A406" s="35">
        <v>44025</v>
      </c>
      <c r="B406" s="2">
        <v>11</v>
      </c>
      <c r="C406" s="2" t="s">
        <v>24</v>
      </c>
      <c r="D406" s="2"/>
      <c r="E406" s="2"/>
      <c r="F406" s="2">
        <v>9.35</v>
      </c>
      <c r="G406" s="2">
        <v>409</v>
      </c>
      <c r="H406" s="7">
        <v>0.46618191795856778</v>
      </c>
      <c r="I406" s="2">
        <v>3.8801465833153699E-2</v>
      </c>
      <c r="J406" s="2">
        <v>0.28999999999999998</v>
      </c>
      <c r="K406" s="7">
        <v>1.9099999999999999E-2</v>
      </c>
      <c r="L406" s="2">
        <v>31.9</v>
      </c>
      <c r="M406" s="2">
        <v>5.5329639889999997</v>
      </c>
      <c r="N406" s="2">
        <v>1.016066482</v>
      </c>
      <c r="O406" s="2">
        <v>4.5168975070000004</v>
      </c>
      <c r="P406" s="2">
        <v>18.363873030000001</v>
      </c>
      <c r="Q406" s="2">
        <v>2.3359999999999999</v>
      </c>
      <c r="R406" s="7">
        <v>82.21437591814643</v>
      </c>
      <c r="T406" s="8"/>
      <c r="U406" s="8"/>
      <c r="V406" s="8"/>
      <c r="W406" s="8"/>
      <c r="X406" s="8">
        <v>5.5329639889999997</v>
      </c>
      <c r="Y406" s="8">
        <v>1.016066482</v>
      </c>
      <c r="Z406" s="8">
        <v>4.5168975070000004</v>
      </c>
      <c r="AA406" s="8">
        <v>18.363873030000001</v>
      </c>
    </row>
    <row r="407" spans="1:27" ht="15" customHeight="1" x14ac:dyDescent="0.25">
      <c r="A407" s="35">
        <v>44032</v>
      </c>
      <c r="B407" s="2">
        <v>11</v>
      </c>
      <c r="C407" s="2" t="s">
        <v>24</v>
      </c>
      <c r="D407" s="2"/>
      <c r="E407" s="2"/>
      <c r="F407" s="2">
        <v>9</v>
      </c>
      <c r="G407" s="2">
        <v>371</v>
      </c>
      <c r="H407" s="7">
        <v>0.34956784195362872</v>
      </c>
      <c r="I407" s="2">
        <v>3.858590213408062E-2</v>
      </c>
      <c r="J407" s="2">
        <v>0.113</v>
      </c>
      <c r="K407" s="7">
        <v>3.9899999999999998E-2</v>
      </c>
      <c r="L407" s="2">
        <v>29.6</v>
      </c>
      <c r="M407" s="2">
        <v>7.6866666669999999</v>
      </c>
      <c r="N407" s="2">
        <v>1.6193333329999999</v>
      </c>
      <c r="O407" s="2">
        <v>6.0673333329999997</v>
      </c>
      <c r="P407" s="2">
        <v>21.066782310000001</v>
      </c>
      <c r="Q407" s="2">
        <v>2.4279999999999999</v>
      </c>
      <c r="R407" s="7">
        <v>76.711760742238113</v>
      </c>
      <c r="T407" s="8"/>
      <c r="U407" s="8"/>
      <c r="V407" s="8"/>
      <c r="W407" s="8"/>
      <c r="X407" s="8">
        <v>7.6866666669999999</v>
      </c>
      <c r="Y407" s="8">
        <v>1.6193333329999999</v>
      </c>
      <c r="Z407" s="8">
        <v>6.0673333329999997</v>
      </c>
      <c r="AA407" s="8">
        <v>21.066782310000001</v>
      </c>
    </row>
    <row r="408" spans="1:27" ht="15" x14ac:dyDescent="0.2">
      <c r="A408" s="6">
        <v>44040</v>
      </c>
      <c r="B408" s="2">
        <v>11</v>
      </c>
      <c r="C408" s="2" t="s">
        <v>24</v>
      </c>
      <c r="D408" s="2"/>
      <c r="E408" s="2"/>
      <c r="F408" s="2">
        <v>7.6</v>
      </c>
      <c r="G408" s="2">
        <v>322</v>
      </c>
      <c r="H408" s="7">
        <v>0.43599945122787764</v>
      </c>
      <c r="I408" s="2">
        <v>4.8609614140978662E-2</v>
      </c>
      <c r="J408" s="2">
        <v>0.20200000000000001</v>
      </c>
      <c r="K408" s="7">
        <v>3.5499999999999997E-2</v>
      </c>
      <c r="L408" s="2">
        <v>35.799999999999997</v>
      </c>
      <c r="M408" s="2">
        <v>9.2219999999999995</v>
      </c>
      <c r="N408" s="2">
        <v>1.63</v>
      </c>
      <c r="O408" s="2">
        <v>7.5919999999999996</v>
      </c>
      <c r="P408" s="2">
        <v>17.675124700000001</v>
      </c>
      <c r="Q408" s="2">
        <v>2.5859999999999999</v>
      </c>
      <c r="R408" s="7">
        <v>73.647982475236276</v>
      </c>
      <c r="T408" s="8"/>
      <c r="U408" s="8"/>
      <c r="V408" s="8"/>
      <c r="W408" s="8"/>
      <c r="X408" s="8">
        <v>9.2219999999999995</v>
      </c>
      <c r="Y408" s="8">
        <v>1.63</v>
      </c>
      <c r="Z408" s="8">
        <v>7.5919999999999996</v>
      </c>
      <c r="AA408" s="8">
        <v>17.675124700000001</v>
      </c>
    </row>
    <row r="409" spans="1:27" ht="15" x14ac:dyDescent="0.2">
      <c r="A409" s="6">
        <v>44047</v>
      </c>
      <c r="B409" s="2">
        <v>11</v>
      </c>
      <c r="C409" s="2" t="s">
        <v>24</v>
      </c>
      <c r="D409" s="2"/>
      <c r="E409" s="2"/>
      <c r="F409" s="2">
        <v>6.71</v>
      </c>
      <c r="G409" s="2">
        <v>372</v>
      </c>
      <c r="H409" s="7">
        <v>0.66236795170805318</v>
      </c>
      <c r="I409" s="2">
        <v>6.2405690881655533E-2</v>
      </c>
      <c r="J409" s="2">
        <v>0.26600000000000001</v>
      </c>
      <c r="K409" s="7">
        <v>2.5700000000000001E-2</v>
      </c>
      <c r="L409" s="2">
        <v>39.200000000000003</v>
      </c>
      <c r="M409" s="2">
        <v>10.22916667</v>
      </c>
      <c r="N409" s="2">
        <v>2.096666667</v>
      </c>
      <c r="O409" s="2">
        <v>8.1325000000000003</v>
      </c>
      <c r="P409" s="2">
        <v>20.496945010000001</v>
      </c>
      <c r="Q409" s="2">
        <v>4.3010000000000002</v>
      </c>
      <c r="R409" s="7">
        <v>62.814783991415148</v>
      </c>
      <c r="T409" s="8"/>
      <c r="U409" s="8"/>
      <c r="V409" s="8"/>
      <c r="W409" s="8"/>
      <c r="X409" s="8">
        <v>10.22916667</v>
      </c>
      <c r="Y409" s="8">
        <v>2.096666667</v>
      </c>
      <c r="Z409" s="8">
        <v>8.1325000000000003</v>
      </c>
      <c r="AA409" s="8">
        <v>20.496945010000001</v>
      </c>
    </row>
    <row r="410" spans="1:27" ht="15" x14ac:dyDescent="0.2">
      <c r="A410" s="6">
        <v>44061</v>
      </c>
      <c r="B410" s="2">
        <v>11</v>
      </c>
      <c r="C410" s="2" t="s">
        <v>24</v>
      </c>
      <c r="H410" s="7">
        <v>0.32350116614076008</v>
      </c>
      <c r="I410" s="2">
        <v>4.214270316878637E-2</v>
      </c>
      <c r="J410" s="2">
        <v>9.5399999999999999E-2</v>
      </c>
      <c r="K410" s="7">
        <v>3.6700000000000003E-2</v>
      </c>
      <c r="L410" s="2">
        <v>18.3</v>
      </c>
      <c r="M410" s="2">
        <v>15.453125</v>
      </c>
      <c r="N410" s="2">
        <v>12.05</v>
      </c>
      <c r="O410" s="2">
        <v>3.4031250000000002</v>
      </c>
      <c r="P410" s="2">
        <v>77.977755310000006</v>
      </c>
      <c r="Q410" s="2">
        <v>2.4359999999999999</v>
      </c>
      <c r="R410" s="7">
        <v>43.423887641948362</v>
      </c>
      <c r="T410" s="8"/>
      <c r="U410" s="8"/>
      <c r="V410" s="8"/>
      <c r="W410" s="8"/>
      <c r="X410" s="8">
        <v>15.453125</v>
      </c>
      <c r="Y410" s="8">
        <v>12.05</v>
      </c>
      <c r="Z410" s="8">
        <v>3.4031250000000002</v>
      </c>
      <c r="AA410" s="8">
        <v>77.977755310000006</v>
      </c>
    </row>
    <row r="411" spans="1:27" ht="15" x14ac:dyDescent="0.2">
      <c r="A411" s="6">
        <v>44138</v>
      </c>
      <c r="B411" s="2">
        <v>11</v>
      </c>
      <c r="C411" s="2" t="s">
        <v>24</v>
      </c>
      <c r="H411" s="7">
        <v>0.42662738496071834</v>
      </c>
      <c r="I411" s="7">
        <v>5.1874792611436793E-2</v>
      </c>
      <c r="J411" s="7">
        <v>0.08</v>
      </c>
      <c r="K411" s="7">
        <v>-1.8499999999999999E-2</v>
      </c>
      <c r="L411" s="2">
        <v>32.799999999999997</v>
      </c>
      <c r="M411" s="2">
        <v>1.5389010990000001</v>
      </c>
      <c r="N411" s="2">
        <v>0.63472527499999998</v>
      </c>
      <c r="O411" s="2">
        <v>0.90417582399999996</v>
      </c>
      <c r="P411" s="2">
        <v>41.245358469999999</v>
      </c>
      <c r="Q411" s="2">
        <v>4.391</v>
      </c>
      <c r="R411" s="7">
        <v>63.198458574181103</v>
      </c>
      <c r="T411" s="8"/>
      <c r="U411" s="8"/>
      <c r="V411" s="8"/>
      <c r="W411" s="8"/>
      <c r="X411" s="8">
        <v>1.5389010990000001</v>
      </c>
      <c r="Y411" s="17">
        <v>0.63472527499999998</v>
      </c>
      <c r="Z411" s="8">
        <v>0.90417582399999996</v>
      </c>
      <c r="AA411" s="8">
        <v>41.245358469999999</v>
      </c>
    </row>
    <row r="412" spans="1:27" ht="15" x14ac:dyDescent="0.2">
      <c r="A412" s="6">
        <v>44152</v>
      </c>
      <c r="B412" s="2">
        <v>11</v>
      </c>
      <c r="C412" s="2" t="s">
        <v>24</v>
      </c>
      <c r="D412" s="2"/>
      <c r="E412" s="2"/>
      <c r="F412" s="2">
        <v>8.3000000000000007</v>
      </c>
      <c r="G412" s="2">
        <v>588</v>
      </c>
      <c r="H412" s="7">
        <v>0.23863636363636359</v>
      </c>
      <c r="I412" s="7">
        <v>2.5882092688861848E-2</v>
      </c>
      <c r="J412" s="7">
        <v>1.9599999999999999E-2</v>
      </c>
      <c r="K412" s="7">
        <v>-1.01E-2</v>
      </c>
      <c r="L412" s="2">
        <v>21</v>
      </c>
      <c r="M412" s="2">
        <v>1.5554716980000001</v>
      </c>
      <c r="N412" s="2">
        <v>0.59471698100000003</v>
      </c>
      <c r="O412" s="2">
        <v>0.96075471700000004</v>
      </c>
      <c r="P412" s="2">
        <v>38.233867050000001</v>
      </c>
      <c r="Q412" s="2">
        <v>3.0720000000000001</v>
      </c>
      <c r="R412" s="7">
        <v>81.081081081081081</v>
      </c>
      <c r="T412" s="8"/>
      <c r="U412" s="8"/>
      <c r="V412" s="8"/>
      <c r="W412" s="8"/>
      <c r="X412" s="8">
        <v>1.5554716980000001</v>
      </c>
      <c r="Y412" s="8">
        <v>0.59471698100000003</v>
      </c>
      <c r="Z412" s="8">
        <v>0.96075471700000004</v>
      </c>
      <c r="AA412" s="8">
        <v>38.233867050000001</v>
      </c>
    </row>
    <row r="413" spans="1:27" ht="15" x14ac:dyDescent="0.2">
      <c r="A413" s="6">
        <v>44167</v>
      </c>
      <c r="B413" s="2">
        <v>11</v>
      </c>
      <c r="C413" s="2" t="s">
        <v>24</v>
      </c>
      <c r="D413" s="2"/>
      <c r="E413" s="2"/>
      <c r="F413" s="2">
        <v>8.49</v>
      </c>
      <c r="G413" s="2">
        <v>599</v>
      </c>
      <c r="H413" s="7">
        <v>4.6241582491582491</v>
      </c>
      <c r="I413" s="7">
        <v>6.1165800243335913E-2</v>
      </c>
      <c r="J413" s="7">
        <v>4.41</v>
      </c>
      <c r="K413" s="7">
        <v>-2.69E-2</v>
      </c>
      <c r="L413" s="2">
        <v>48.5</v>
      </c>
      <c r="M413" s="2">
        <v>1.911986864</v>
      </c>
      <c r="N413" s="2">
        <v>0.50147783300000004</v>
      </c>
      <c r="O413" s="2">
        <v>1.4105090309999999</v>
      </c>
      <c r="P413" s="2">
        <v>26.228100309999999</v>
      </c>
      <c r="Q413" s="2">
        <v>2.7210000000000001</v>
      </c>
      <c r="R413" s="7">
        <v>79.248366013071902</v>
      </c>
      <c r="T413" s="8"/>
      <c r="U413" s="8"/>
      <c r="V413" s="8"/>
      <c r="W413" s="8"/>
      <c r="X413" s="8">
        <v>1.911986864</v>
      </c>
      <c r="Y413" s="8">
        <v>0.50147783300000004</v>
      </c>
      <c r="Z413" s="8">
        <v>1.4105090309999999</v>
      </c>
      <c r="AA413" s="8">
        <v>26.228100309999999</v>
      </c>
    </row>
    <row r="414" spans="1:27" ht="15" x14ac:dyDescent="0.2">
      <c r="A414" s="6">
        <v>44179</v>
      </c>
      <c r="B414" s="2">
        <v>11</v>
      </c>
      <c r="C414" s="2" t="s">
        <v>24</v>
      </c>
      <c r="D414" s="2"/>
      <c r="E414" s="2"/>
      <c r="F414" s="2">
        <v>8.5500000000000007</v>
      </c>
      <c r="G414" s="2">
        <v>603</v>
      </c>
      <c r="H414" s="7">
        <v>2.8564814814814814</v>
      </c>
      <c r="I414" s="7">
        <v>1.7033513991815064E-2</v>
      </c>
      <c r="J414" s="7">
        <v>2.86</v>
      </c>
      <c r="K414" s="7">
        <v>-3.9399999999999998E-2</v>
      </c>
      <c r="L414" s="2">
        <v>12.9</v>
      </c>
      <c r="M414" s="2">
        <v>0.72099999999999997</v>
      </c>
      <c r="N414" s="2">
        <v>0.2404</v>
      </c>
      <c r="O414" s="2">
        <v>0.48060000000000003</v>
      </c>
      <c r="P414" s="2">
        <v>33.342579749999999</v>
      </c>
      <c r="Q414" s="2">
        <v>2.081</v>
      </c>
      <c r="R414" s="7">
        <v>75.882352941176464</v>
      </c>
      <c r="T414" s="8"/>
      <c r="U414" s="8"/>
      <c r="V414" s="8"/>
      <c r="W414" s="8"/>
      <c r="X414" s="8">
        <v>0.72099999999999997</v>
      </c>
      <c r="Y414" s="8">
        <v>0.2404</v>
      </c>
      <c r="Z414" s="8">
        <v>0.48060000000000003</v>
      </c>
      <c r="AA414" s="8">
        <v>33.342579749999999</v>
      </c>
    </row>
    <row r="415" spans="1:27" ht="15" x14ac:dyDescent="0.2">
      <c r="A415" s="16">
        <v>44208</v>
      </c>
      <c r="B415" s="2">
        <v>11</v>
      </c>
      <c r="C415" s="2" t="s">
        <v>24</v>
      </c>
      <c r="D415" s="2"/>
      <c r="E415" s="2"/>
      <c r="F415" s="2">
        <v>8.4700000000000006</v>
      </c>
      <c r="G415" s="2">
        <v>619</v>
      </c>
      <c r="H415" s="7">
        <v>4.8783799999999999</v>
      </c>
      <c r="I415" s="36">
        <v>3.0393E-2</v>
      </c>
      <c r="J415" s="31">
        <v>5.0199999999999996</v>
      </c>
      <c r="K415" s="21">
        <v>-4.3920000000000001E-2</v>
      </c>
      <c r="L415" s="21">
        <v>24.3</v>
      </c>
      <c r="M415" s="2">
        <v>0.76792452830000002</v>
      </c>
      <c r="N415" s="2">
        <v>0.21729559749999999</v>
      </c>
      <c r="O415" s="2">
        <v>0.55062893079999997</v>
      </c>
      <c r="P415" s="2">
        <v>28.2964783</v>
      </c>
      <c r="Q415" s="36">
        <v>1.5895999999999999</v>
      </c>
      <c r="R415" s="7" t="e">
        <v>#DIV/0!</v>
      </c>
      <c r="T415" s="8"/>
      <c r="U415" s="8"/>
      <c r="V415" s="8"/>
      <c r="W415" s="8"/>
      <c r="X415" s="8">
        <v>0.76792452830000002</v>
      </c>
      <c r="Y415" s="8">
        <v>0.21729559749999999</v>
      </c>
      <c r="Z415" s="8">
        <v>0.55062893079999997</v>
      </c>
      <c r="AA415" s="8">
        <v>28.2964783</v>
      </c>
    </row>
    <row r="416" spans="1:27" ht="15" x14ac:dyDescent="0.2">
      <c r="A416" s="16">
        <v>44223</v>
      </c>
      <c r="B416" s="2">
        <v>11</v>
      </c>
      <c r="C416" s="2" t="s">
        <v>24</v>
      </c>
      <c r="D416" s="2"/>
      <c r="E416" s="2"/>
      <c r="F416" s="2">
        <v>8.43</v>
      </c>
      <c r="G416" s="2">
        <v>608</v>
      </c>
      <c r="H416" s="7">
        <v>3.2558590000000001</v>
      </c>
      <c r="I416" s="36">
        <v>2.1994E-2</v>
      </c>
      <c r="J416" s="31">
        <v>3.22</v>
      </c>
      <c r="K416" s="21">
        <v>-1.882E-2</v>
      </c>
      <c r="L416" s="21">
        <v>12.4</v>
      </c>
      <c r="M416" s="2">
        <v>1.336231884</v>
      </c>
      <c r="N416" s="2">
        <v>0.7079710145</v>
      </c>
      <c r="O416" s="2">
        <v>0.62826086960000005</v>
      </c>
      <c r="P416" s="2">
        <v>52.982646420000002</v>
      </c>
      <c r="Q416" s="36">
        <v>1.8122</v>
      </c>
      <c r="R416" s="7" t="e">
        <v>#DIV/0!</v>
      </c>
      <c r="T416" s="8"/>
      <c r="U416" s="8"/>
      <c r="V416" s="8"/>
      <c r="W416" s="8"/>
      <c r="X416" s="8">
        <v>1.336231884</v>
      </c>
      <c r="Y416" s="8">
        <v>0.7079710145</v>
      </c>
      <c r="Z416" s="8">
        <v>0.62826086960000005</v>
      </c>
      <c r="AA416" s="8">
        <v>52.982646420000002</v>
      </c>
    </row>
    <row r="417" spans="1:27" ht="15" x14ac:dyDescent="0.2">
      <c r="A417" s="16">
        <v>44251</v>
      </c>
      <c r="B417" s="2">
        <v>11</v>
      </c>
      <c r="C417" s="2" t="s">
        <v>24</v>
      </c>
      <c r="F417" s="5"/>
      <c r="G417" s="5"/>
      <c r="H417" s="7">
        <v>4.6842319999999997</v>
      </c>
      <c r="I417" s="36">
        <v>0.27928799999999998</v>
      </c>
      <c r="J417" s="31">
        <v>4.7699999999999996</v>
      </c>
      <c r="K417" s="21">
        <v>2.5281999999999999E-2</v>
      </c>
      <c r="L417" s="21">
        <v>113</v>
      </c>
      <c r="M417" s="2">
        <v>59.819277110000002</v>
      </c>
      <c r="N417" s="2">
        <v>10.59036145</v>
      </c>
      <c r="O417" s="2">
        <v>49.228915659999998</v>
      </c>
      <c r="P417" s="2">
        <v>17.703927490000002</v>
      </c>
      <c r="Q417" s="36">
        <v>4.0038</v>
      </c>
      <c r="R417" s="7" t="e">
        <v>#DIV/0!</v>
      </c>
      <c r="T417" s="8"/>
      <c r="U417" s="8"/>
      <c r="V417" s="8"/>
      <c r="W417" s="8"/>
      <c r="X417" s="8">
        <v>59.819277110000002</v>
      </c>
      <c r="Y417" s="8">
        <v>10.59036145</v>
      </c>
      <c r="Z417" s="8">
        <v>49.228915659999998</v>
      </c>
      <c r="AA417" s="8">
        <v>17.703927490000002</v>
      </c>
    </row>
    <row r="418" spans="1:27" ht="15" x14ac:dyDescent="0.2">
      <c r="A418" s="16">
        <v>44265</v>
      </c>
      <c r="B418" s="2">
        <v>11</v>
      </c>
      <c r="C418" s="2" t="s">
        <v>24</v>
      </c>
      <c r="F418" s="5"/>
      <c r="G418" s="5"/>
      <c r="H418" s="7">
        <v>4.975454</v>
      </c>
      <c r="I418" s="36">
        <v>2.7408999999999999E-2</v>
      </c>
      <c r="J418" s="31">
        <v>4.72</v>
      </c>
      <c r="K418" s="21">
        <v>5.0000000000000001E-4</v>
      </c>
      <c r="L418" s="21">
        <v>18.3</v>
      </c>
      <c r="M418" s="2">
        <v>3.5626373629999999</v>
      </c>
      <c r="N418" s="2">
        <v>0.84908424910000002</v>
      </c>
      <c r="O418" s="2">
        <v>2.7135531140000002</v>
      </c>
      <c r="P418" s="2">
        <v>23.83302488</v>
      </c>
      <c r="Q418" s="36">
        <v>1.7769999999999999</v>
      </c>
      <c r="R418" s="7" t="e">
        <v>#DIV/0!</v>
      </c>
      <c r="T418" s="8"/>
      <c r="U418" s="8"/>
      <c r="V418" s="8"/>
      <c r="W418" s="8"/>
      <c r="X418" s="8">
        <v>3.5626373629999999</v>
      </c>
      <c r="Y418" s="8">
        <v>0.84908424910000002</v>
      </c>
      <c r="Z418" s="8">
        <v>2.7135531140000002</v>
      </c>
      <c r="AA418" s="8">
        <v>23.83302488</v>
      </c>
    </row>
    <row r="419" spans="1:27" ht="15" x14ac:dyDescent="0.2">
      <c r="A419" s="16">
        <v>44279</v>
      </c>
      <c r="B419" s="2">
        <v>11</v>
      </c>
      <c r="C419" s="2" t="s">
        <v>24</v>
      </c>
      <c r="F419" s="5"/>
      <c r="G419" s="5"/>
      <c r="H419" s="7">
        <v>5.3914850000000003</v>
      </c>
      <c r="I419" s="36">
        <v>2.6082999999999999E-2</v>
      </c>
      <c r="J419" s="31">
        <v>5.07</v>
      </c>
      <c r="K419" s="21">
        <v>-3.1719999999999998E-2</v>
      </c>
      <c r="L419" s="21">
        <v>14.7</v>
      </c>
      <c r="M419" s="2">
        <v>4.8034965029999999</v>
      </c>
      <c r="N419" s="2">
        <v>1.020979021</v>
      </c>
      <c r="O419" s="2">
        <v>3.7825174829999999</v>
      </c>
      <c r="P419" s="2">
        <v>21.254913380000001</v>
      </c>
      <c r="Q419" s="36">
        <v>1.8989</v>
      </c>
      <c r="R419" s="7" t="e">
        <v>#DIV/0!</v>
      </c>
      <c r="T419" s="8"/>
      <c r="U419" s="8"/>
      <c r="V419" s="8"/>
      <c r="W419" s="8"/>
      <c r="X419" s="8">
        <v>4.8034965029999999</v>
      </c>
      <c r="Y419" s="8">
        <v>1.020979021</v>
      </c>
      <c r="Z419" s="8">
        <v>3.7825174829999999</v>
      </c>
      <c r="AA419" s="8">
        <v>21.254913380000001</v>
      </c>
    </row>
    <row r="420" spans="1:27" ht="15" x14ac:dyDescent="0.2">
      <c r="A420" s="16">
        <v>44293</v>
      </c>
      <c r="B420" s="2">
        <v>11</v>
      </c>
      <c r="F420" s="5"/>
      <c r="G420" s="5"/>
      <c r="H420" s="7">
        <v>4.1988630000000002</v>
      </c>
      <c r="I420" s="36">
        <v>2.1883E-2</v>
      </c>
      <c r="J420" s="31">
        <v>3.79</v>
      </c>
      <c r="K420" s="21">
        <v>3.49E-3</v>
      </c>
      <c r="L420" s="21">
        <v>4.67</v>
      </c>
      <c r="Q420" s="36">
        <v>2.2928000000000002</v>
      </c>
      <c r="R420" s="7" t="e">
        <v>#DIV/0!</v>
      </c>
      <c r="T420" s="5">
        <v>1365</v>
      </c>
      <c r="U420" s="5">
        <v>123.27500000000001</v>
      </c>
      <c r="V420" s="5">
        <v>128.452</v>
      </c>
      <c r="W420" s="5">
        <v>126.794</v>
      </c>
      <c r="X420" s="5">
        <f t="shared" ref="X420" si="68">(V420-U420)/T420*1000</f>
        <v>3.7926739926739872</v>
      </c>
      <c r="Y420" s="5">
        <f t="shared" ref="Y420:Y439" si="69">X420-Z420</f>
        <v>1.2146520146520152</v>
      </c>
      <c r="Z420" s="5">
        <f t="shared" ref="Z420" si="70">(W420-U420)/T420*1000</f>
        <v>2.578021978021972</v>
      </c>
      <c r="AA420" s="5">
        <f t="shared" ref="AA420" si="71">Y420/X420*100</f>
        <v>32.026270040564093</v>
      </c>
    </row>
    <row r="421" spans="1:27" ht="15" x14ac:dyDescent="0.2">
      <c r="A421" s="25">
        <v>44307</v>
      </c>
      <c r="B421" s="2">
        <v>11</v>
      </c>
      <c r="F421" s="31">
        <v>8.5</v>
      </c>
      <c r="G421" s="31">
        <v>540</v>
      </c>
      <c r="H421" s="36">
        <v>3.5086713700000001</v>
      </c>
      <c r="I421" s="36">
        <v>1.702E-2</v>
      </c>
      <c r="J421" s="31">
        <v>3.22</v>
      </c>
      <c r="K421" s="21">
        <v>-2.8799999999999999E-2</v>
      </c>
      <c r="L421" s="21">
        <v>4.18</v>
      </c>
      <c r="Q421" s="31">
        <v>1.9472820422644856</v>
      </c>
      <c r="T421" s="5">
        <v>2500</v>
      </c>
      <c r="U421" s="5">
        <v>123.35899999999999</v>
      </c>
      <c r="V421" s="5">
        <v>127.679</v>
      </c>
      <c r="W421" s="5">
        <v>126.1</v>
      </c>
      <c r="X421" s="5">
        <f t="shared" ref="X421:X439" si="72">(V421-U421)/T421*1000</f>
        <v>1.7280000000000029</v>
      </c>
      <c r="Y421" s="5">
        <f t="shared" si="69"/>
        <v>0.63160000000000305</v>
      </c>
      <c r="Z421" s="5">
        <f t="shared" ref="Z421:Z439" si="73">(W421-U421)/T421*1000</f>
        <v>1.0963999999999998</v>
      </c>
      <c r="AA421" s="5">
        <f t="shared" ref="AA421:AA439" si="74">Y421/X421*100</f>
        <v>36.550925925926045</v>
      </c>
    </row>
    <row r="422" spans="1:27" ht="12.75" x14ac:dyDescent="0.2">
      <c r="A422" s="27">
        <v>44315</v>
      </c>
      <c r="B422" s="2">
        <v>11</v>
      </c>
      <c r="F422" s="5"/>
      <c r="G422" s="5"/>
      <c r="H422" s="36">
        <v>2.7297178130000002</v>
      </c>
      <c r="I422" s="22" t="e">
        <v>#N/A</v>
      </c>
      <c r="J422" s="31">
        <v>1.9</v>
      </c>
      <c r="K422" s="21">
        <v>5.4299999999999999E-3</v>
      </c>
      <c r="L422" s="21">
        <v>18.8</v>
      </c>
      <c r="Q422" s="23" t="e">
        <v>#N/A</v>
      </c>
      <c r="T422" s="5"/>
      <c r="U422" s="5"/>
      <c r="V422" s="5"/>
      <c r="W422" s="5"/>
      <c r="X422" s="5"/>
      <c r="Y422" s="5"/>
      <c r="Z422" s="5"/>
      <c r="AA422" s="5"/>
    </row>
    <row r="423" spans="1:27" ht="12.75" x14ac:dyDescent="0.2">
      <c r="A423" s="27">
        <v>44321</v>
      </c>
      <c r="B423" s="2">
        <v>11</v>
      </c>
      <c r="F423" s="31">
        <v>8.5399999999999991</v>
      </c>
      <c r="G423" s="31">
        <v>493</v>
      </c>
      <c r="H423" s="36">
        <v>9.2699882420000002</v>
      </c>
      <c r="I423" s="36">
        <v>0.199713</v>
      </c>
      <c r="J423" s="31">
        <v>7.8</v>
      </c>
      <c r="K423" s="21">
        <v>0.13200000000000001</v>
      </c>
      <c r="L423" s="21">
        <v>113</v>
      </c>
      <c r="Q423" s="31">
        <v>4.8761790505959928</v>
      </c>
      <c r="T423" s="5">
        <v>500</v>
      </c>
      <c r="U423" s="5">
        <v>123.02800000000001</v>
      </c>
      <c r="V423" s="5">
        <v>143.52099999999999</v>
      </c>
      <c r="W423" s="5">
        <v>139.95500000000001</v>
      </c>
      <c r="X423" s="5">
        <f t="shared" si="72"/>
        <v>40.985999999999962</v>
      </c>
      <c r="Y423" s="5">
        <f t="shared" si="69"/>
        <v>7.1319999999999482</v>
      </c>
      <c r="Z423" s="5">
        <f t="shared" si="73"/>
        <v>33.854000000000013</v>
      </c>
      <c r="AA423" s="5">
        <f t="shared" si="74"/>
        <v>17.401063777875262</v>
      </c>
    </row>
    <row r="424" spans="1:27" ht="12.75" x14ac:dyDescent="0.2">
      <c r="A424" s="27">
        <v>44326</v>
      </c>
      <c r="B424" s="2">
        <v>11</v>
      </c>
      <c r="F424" s="5"/>
      <c r="G424" s="5"/>
      <c r="H424" s="36">
        <v>9.5345385070000006</v>
      </c>
      <c r="I424" s="22" t="e">
        <v>#N/A</v>
      </c>
      <c r="J424" s="31">
        <v>7.55</v>
      </c>
      <c r="K424" s="21">
        <v>0.27917999999999998</v>
      </c>
      <c r="L424" s="21">
        <v>217</v>
      </c>
      <c r="Q424" s="23" t="e">
        <v>#N/A</v>
      </c>
      <c r="T424" s="5"/>
      <c r="U424" s="5"/>
      <c r="V424" s="5"/>
      <c r="W424" s="5"/>
      <c r="X424" s="5"/>
      <c r="Y424" s="5"/>
      <c r="Z424" s="5"/>
      <c r="AA424" s="5"/>
    </row>
    <row r="425" spans="1:27" ht="12.75" x14ac:dyDescent="0.2">
      <c r="A425" s="27">
        <v>44334</v>
      </c>
      <c r="B425" s="2">
        <v>11</v>
      </c>
      <c r="F425" s="31">
        <v>8.57</v>
      </c>
      <c r="G425" s="31">
        <v>554</v>
      </c>
      <c r="H425" s="36">
        <v>4.7579365080000002</v>
      </c>
      <c r="I425" s="36">
        <v>1.6760000000000001E-2</v>
      </c>
      <c r="J425" s="23" t="e">
        <v>#N/A</v>
      </c>
      <c r="K425" s="24" t="e">
        <v>#N/A</v>
      </c>
      <c r="L425" s="24" t="e">
        <v>#N/A</v>
      </c>
      <c r="Q425" s="31">
        <v>2.2165050573978897</v>
      </c>
      <c r="T425" s="5">
        <v>2414</v>
      </c>
      <c r="U425" s="5">
        <v>119.97199999999999</v>
      </c>
      <c r="V425" s="5">
        <v>135.672</v>
      </c>
      <c r="W425" s="5">
        <v>124.34699999999999</v>
      </c>
      <c r="X425" s="5">
        <f t="shared" si="72"/>
        <v>6.5037282518641266</v>
      </c>
      <c r="Y425" s="5">
        <f t="shared" si="69"/>
        <v>4.6913835956917982</v>
      </c>
      <c r="Z425" s="5">
        <f t="shared" si="73"/>
        <v>1.812344656172328</v>
      </c>
      <c r="AA425" s="5">
        <f t="shared" si="74"/>
        <v>72.133757961783445</v>
      </c>
    </row>
    <row r="426" spans="1:27" ht="12.75" x14ac:dyDescent="0.2">
      <c r="A426" s="27">
        <v>44348</v>
      </c>
      <c r="B426" s="2">
        <v>11</v>
      </c>
      <c r="F426" s="31">
        <v>8.8000000000000007</v>
      </c>
      <c r="G426" s="31">
        <v>558</v>
      </c>
      <c r="H426" s="36">
        <v>3.0236625510000001</v>
      </c>
      <c r="I426" s="36">
        <v>1.5989E-2</v>
      </c>
      <c r="J426" s="31">
        <v>2.52</v>
      </c>
      <c r="K426" s="21">
        <v>-4.0800000000000003E-2</v>
      </c>
      <c r="L426" s="21">
        <v>5.91</v>
      </c>
      <c r="Q426" s="31">
        <v>2.0317332477742638</v>
      </c>
      <c r="T426" s="5">
        <v>1560</v>
      </c>
      <c r="U426" s="5">
        <v>122.55</v>
      </c>
      <c r="V426" s="5">
        <v>125.825</v>
      </c>
      <c r="W426" s="5">
        <v>124.502</v>
      </c>
      <c r="X426" s="5">
        <f t="shared" si="72"/>
        <v>2.099358974358978</v>
      </c>
      <c r="Y426" s="5">
        <f t="shared" si="69"/>
        <v>0.84807692307692806</v>
      </c>
      <c r="Z426" s="5">
        <f t="shared" si="73"/>
        <v>1.2512820512820499</v>
      </c>
      <c r="AA426" s="5">
        <f t="shared" si="74"/>
        <v>40.39694656488566</v>
      </c>
    </row>
    <row r="427" spans="1:27" ht="12.75" x14ac:dyDescent="0.2">
      <c r="A427" s="27">
        <v>44356</v>
      </c>
      <c r="B427" s="2">
        <v>11</v>
      </c>
      <c r="F427" s="5"/>
      <c r="G427" s="5"/>
      <c r="H427" s="36">
        <v>7.9913286299999999</v>
      </c>
      <c r="I427" s="22" t="e">
        <v>#N/A</v>
      </c>
      <c r="J427" s="31">
        <v>7.13</v>
      </c>
      <c r="K427" s="21">
        <v>2.818E-2</v>
      </c>
      <c r="L427" s="21">
        <v>130</v>
      </c>
      <c r="Q427" s="31">
        <v>4.500941804554274</v>
      </c>
      <c r="T427" s="5"/>
      <c r="U427" s="5"/>
      <c r="V427" s="5"/>
      <c r="W427" s="5"/>
      <c r="X427" s="5"/>
      <c r="Y427" s="5"/>
      <c r="Z427" s="5"/>
      <c r="AA427" s="5"/>
    </row>
    <row r="428" spans="1:27" ht="12.75" x14ac:dyDescent="0.2">
      <c r="A428" s="27">
        <v>44362</v>
      </c>
      <c r="B428" s="2">
        <v>11</v>
      </c>
      <c r="F428" s="31">
        <v>8.68</v>
      </c>
      <c r="G428" s="31">
        <v>581</v>
      </c>
      <c r="H428" s="36">
        <v>7.7414756029999996</v>
      </c>
      <c r="I428" s="36">
        <v>4.6642000000000003E-2</v>
      </c>
      <c r="J428" s="31">
        <v>6.84</v>
      </c>
      <c r="K428" s="21">
        <v>-3.7699999999999997E-2</v>
      </c>
      <c r="L428" s="21">
        <v>37.700000000000003</v>
      </c>
      <c r="Q428" s="31">
        <v>2.4619294879769864</v>
      </c>
      <c r="T428" s="5">
        <v>1500</v>
      </c>
      <c r="U428" s="5">
        <v>122.76900000000001</v>
      </c>
      <c r="V428" s="5">
        <v>131.73599999999999</v>
      </c>
      <c r="W428" s="5">
        <v>129.70699999999999</v>
      </c>
      <c r="X428" s="5">
        <f t="shared" si="72"/>
        <v>5.9779999999999891</v>
      </c>
      <c r="Y428" s="5">
        <f t="shared" si="69"/>
        <v>1.3526666666666642</v>
      </c>
      <c r="Z428" s="5">
        <f t="shared" si="73"/>
        <v>4.6253333333333249</v>
      </c>
      <c r="AA428" s="5">
        <f t="shared" si="74"/>
        <v>22.62741162038586</v>
      </c>
    </row>
    <row r="429" spans="1:27" ht="12.75" x14ac:dyDescent="0.2">
      <c r="A429" s="27">
        <v>44376</v>
      </c>
      <c r="B429" s="2">
        <v>11</v>
      </c>
      <c r="F429" s="31">
        <v>8.7100000000000009</v>
      </c>
      <c r="G429" s="31">
        <v>440</v>
      </c>
      <c r="H429" s="31">
        <v>5.8008961079999999</v>
      </c>
      <c r="I429" s="31">
        <v>4.0385246999999999E-2</v>
      </c>
      <c r="J429" s="31">
        <v>5.48</v>
      </c>
      <c r="K429" s="21">
        <v>-6.7199999999999996E-2</v>
      </c>
      <c r="L429" s="21">
        <v>32.700000000000003</v>
      </c>
      <c r="Q429" s="31">
        <v>2.036644163758313</v>
      </c>
      <c r="T429" s="5">
        <v>1440</v>
      </c>
      <c r="U429" s="5">
        <v>123.084</v>
      </c>
      <c r="V429" s="5">
        <v>130.001</v>
      </c>
      <c r="W429" s="5">
        <v>128.12100000000001</v>
      </c>
      <c r="X429" s="5">
        <f t="shared" si="72"/>
        <v>4.8034722222222239</v>
      </c>
      <c r="Y429" s="5">
        <f t="shared" si="69"/>
        <v>1.3055555555555531</v>
      </c>
      <c r="Z429" s="5">
        <f t="shared" si="73"/>
        <v>3.4979166666666708</v>
      </c>
      <c r="AA429" s="5">
        <f t="shared" si="74"/>
        <v>27.179413040335344</v>
      </c>
    </row>
    <row r="430" spans="1:27" ht="12.75" x14ac:dyDescent="0.2">
      <c r="A430" s="27">
        <v>44390</v>
      </c>
      <c r="B430" s="2">
        <v>11</v>
      </c>
      <c r="F430" s="2">
        <v>8.74</v>
      </c>
      <c r="G430" s="2">
        <v>555</v>
      </c>
      <c r="H430" s="31">
        <v>3.392607113</v>
      </c>
      <c r="I430" s="31">
        <v>3.4146875E-2</v>
      </c>
      <c r="J430" s="31">
        <v>3.26</v>
      </c>
      <c r="K430" s="31">
        <v>5.5899999999999998E-2</v>
      </c>
      <c r="L430" s="31">
        <v>26.2</v>
      </c>
      <c r="Q430" s="23">
        <v>2.3117253029999998</v>
      </c>
      <c r="T430" s="5">
        <v>1500</v>
      </c>
      <c r="U430" s="5">
        <v>112.693</v>
      </c>
      <c r="V430" s="5">
        <v>120.967</v>
      </c>
      <c r="W430" s="5">
        <v>118.651</v>
      </c>
      <c r="X430" s="5">
        <f t="shared" si="72"/>
        <v>5.5160000000000009</v>
      </c>
      <c r="Y430" s="5">
        <f t="shared" si="69"/>
        <v>1.5440000000000018</v>
      </c>
      <c r="Z430" s="5">
        <f t="shared" si="73"/>
        <v>3.9719999999999991</v>
      </c>
      <c r="AA430" s="5">
        <f t="shared" si="74"/>
        <v>27.991298042059494</v>
      </c>
    </row>
    <row r="431" spans="1:27" ht="12.75" x14ac:dyDescent="0.2">
      <c r="A431" s="27">
        <v>44394</v>
      </c>
      <c r="B431" s="2">
        <v>11</v>
      </c>
      <c r="H431" s="23" t="e">
        <v>#N/A</v>
      </c>
      <c r="I431" s="23" t="e">
        <v>#N/A</v>
      </c>
      <c r="J431" s="31">
        <v>4.8499999999999996</v>
      </c>
      <c r="K431" s="31">
        <v>0.14000000000000001</v>
      </c>
      <c r="L431" s="31">
        <v>236</v>
      </c>
      <c r="Q431" s="23">
        <v>6.418233249</v>
      </c>
      <c r="T431" s="5"/>
      <c r="U431" s="5"/>
      <c r="V431" s="5"/>
      <c r="W431" s="5"/>
      <c r="X431" s="5"/>
      <c r="Y431" s="5"/>
      <c r="Z431" s="5"/>
      <c r="AA431" s="5"/>
    </row>
    <row r="432" spans="1:27" ht="12.75" x14ac:dyDescent="0.2">
      <c r="A432" s="27">
        <v>44404</v>
      </c>
      <c r="B432" s="2">
        <v>11</v>
      </c>
      <c r="F432" s="2">
        <v>8.77</v>
      </c>
      <c r="G432" s="2">
        <v>464</v>
      </c>
      <c r="H432" s="31">
        <v>3.1405768690000002</v>
      </c>
      <c r="I432" s="31">
        <v>2.2217358E-2</v>
      </c>
      <c r="J432" s="31">
        <v>2.92</v>
      </c>
      <c r="K432" s="31">
        <v>5.3600000000000002E-2</v>
      </c>
      <c r="L432" s="31">
        <v>14.8</v>
      </c>
      <c r="Q432" s="23">
        <v>1.968792981</v>
      </c>
      <c r="T432" s="5">
        <v>1490</v>
      </c>
      <c r="U432" s="5">
        <v>122.004</v>
      </c>
      <c r="V432" s="5">
        <v>129.61199999999999</v>
      </c>
      <c r="W432" s="5">
        <v>127.68300000000001</v>
      </c>
      <c r="X432" s="5">
        <f t="shared" si="72"/>
        <v>5.1060402684563693</v>
      </c>
      <c r="Y432" s="5">
        <f t="shared" si="69"/>
        <v>1.2946308724832134</v>
      </c>
      <c r="Z432" s="5">
        <f t="shared" si="73"/>
        <v>3.8114093959731559</v>
      </c>
      <c r="AA432" s="5">
        <f t="shared" si="74"/>
        <v>25.354889589905238</v>
      </c>
    </row>
    <row r="433" spans="1:27" ht="12.75" x14ac:dyDescent="0.2">
      <c r="A433" s="27">
        <v>44418</v>
      </c>
      <c r="B433" s="2">
        <v>11</v>
      </c>
      <c r="F433" s="2">
        <v>8.74</v>
      </c>
      <c r="G433" s="2">
        <v>358</v>
      </c>
      <c r="H433" s="31">
        <v>0.65667880099999998</v>
      </c>
      <c r="I433" s="31">
        <v>2.2217358E-2</v>
      </c>
      <c r="J433" s="31">
        <v>0.38500000000000001</v>
      </c>
      <c r="K433" s="31">
        <v>4.7699999999999999E-2</v>
      </c>
      <c r="L433" s="31">
        <v>14.8</v>
      </c>
      <c r="Q433" s="23">
        <v>2.0846652890000001</v>
      </c>
      <c r="T433" s="5">
        <v>1440</v>
      </c>
      <c r="U433" s="5">
        <v>115.28400000000001</v>
      </c>
      <c r="V433" s="5">
        <v>120.291</v>
      </c>
      <c r="W433" s="5">
        <v>118.71599999999999</v>
      </c>
      <c r="X433" s="5">
        <f t="shared" si="72"/>
        <v>3.4770833333333266</v>
      </c>
      <c r="Y433" s="5">
        <f t="shared" si="69"/>
        <v>1.0937500000000018</v>
      </c>
      <c r="Z433" s="5">
        <f t="shared" si="73"/>
        <v>2.3833333333333249</v>
      </c>
      <c r="AA433" s="5">
        <f t="shared" si="74"/>
        <v>31.455961653684955</v>
      </c>
    </row>
    <row r="434" spans="1:27" ht="12.75" x14ac:dyDescent="0.2">
      <c r="A434" s="27">
        <v>44433</v>
      </c>
      <c r="B434" s="2">
        <v>11</v>
      </c>
      <c r="H434" s="23" t="e">
        <v>#N/A</v>
      </c>
      <c r="I434" s="23" t="e">
        <v>#N/A</v>
      </c>
      <c r="J434" s="31">
        <v>0.104</v>
      </c>
      <c r="K434" s="31">
        <v>5.4300000000000001E-2</v>
      </c>
      <c r="L434" s="31">
        <v>28.4</v>
      </c>
      <c r="Q434" s="23">
        <v>2.294164936</v>
      </c>
      <c r="T434" s="5"/>
      <c r="U434" s="5"/>
      <c r="V434" s="5"/>
      <c r="W434" s="5"/>
      <c r="X434" s="5"/>
      <c r="Y434" s="5"/>
      <c r="Z434" s="5"/>
      <c r="AA434" s="5"/>
    </row>
    <row r="435" spans="1:27" ht="12.75" x14ac:dyDescent="0.2">
      <c r="A435" s="27">
        <v>44444</v>
      </c>
      <c r="B435" s="2">
        <v>11</v>
      </c>
      <c r="H435" s="23" t="e">
        <v>#N/A</v>
      </c>
      <c r="I435" s="23" t="e">
        <v>#N/A</v>
      </c>
      <c r="J435" s="31">
        <v>0.152</v>
      </c>
      <c r="K435" s="31">
        <v>4.3799999999999999E-2</v>
      </c>
      <c r="L435" s="31">
        <v>23.8</v>
      </c>
      <c r="Q435" s="23">
        <v>3.319287198</v>
      </c>
      <c r="T435" s="5"/>
      <c r="U435" s="5"/>
      <c r="V435" s="5"/>
      <c r="W435" s="5"/>
      <c r="X435" s="5"/>
      <c r="Y435" s="5"/>
      <c r="Z435" s="5"/>
      <c r="AA435" s="5"/>
    </row>
    <row r="436" spans="1:27" ht="12.75" x14ac:dyDescent="0.2">
      <c r="A436" s="30">
        <v>44500</v>
      </c>
      <c r="B436" s="31">
        <v>11</v>
      </c>
      <c r="H436" s="31">
        <v>4.9607952949999996</v>
      </c>
      <c r="I436" s="31">
        <v>0.131662471</v>
      </c>
      <c r="J436" s="31">
        <v>4.37</v>
      </c>
      <c r="K436" s="31">
        <v>4.9599999999999998E-2</v>
      </c>
      <c r="L436" s="31">
        <v>102</v>
      </c>
      <c r="Q436" s="23">
        <v>5.1546489879999999</v>
      </c>
      <c r="T436" s="5">
        <v>1425</v>
      </c>
      <c r="U436" s="5">
        <v>121.274</v>
      </c>
      <c r="V436" s="5">
        <v>136.21299999999999</v>
      </c>
      <c r="W436" s="5">
        <v>132.44999999999999</v>
      </c>
      <c r="X436" s="5">
        <f t="shared" si="72"/>
        <v>10.48350877192982</v>
      </c>
      <c r="Y436" s="5">
        <f t="shared" si="69"/>
        <v>2.6407017543859697</v>
      </c>
      <c r="Z436" s="5">
        <f t="shared" si="73"/>
        <v>7.8428070175438505</v>
      </c>
      <c r="AA436" s="5">
        <f t="shared" si="74"/>
        <v>25.189102349554915</v>
      </c>
    </row>
    <row r="437" spans="1:27" ht="12.75" x14ac:dyDescent="0.2">
      <c r="A437" s="30">
        <v>44514</v>
      </c>
      <c r="B437" s="31">
        <v>11</v>
      </c>
      <c r="F437" s="2">
        <v>8.6199999999999992</v>
      </c>
      <c r="G437" s="2">
        <v>112</v>
      </c>
      <c r="H437" s="31">
        <v>1.502380286</v>
      </c>
      <c r="I437" s="31">
        <v>1.6963993E-2</v>
      </c>
      <c r="J437" s="31">
        <v>1.23</v>
      </c>
      <c r="K437" s="31">
        <v>-1.9599999999999999E-2</v>
      </c>
      <c r="L437" s="31">
        <v>6.96</v>
      </c>
      <c r="Q437" s="23">
        <v>2.7092326710000001</v>
      </c>
      <c r="T437" s="5">
        <v>2500</v>
      </c>
      <c r="U437" s="5">
        <v>119.973</v>
      </c>
      <c r="V437" s="5">
        <v>123.574</v>
      </c>
      <c r="W437" s="5">
        <v>121.239</v>
      </c>
      <c r="X437" s="5">
        <f t="shared" si="72"/>
        <v>1.4403999999999997</v>
      </c>
      <c r="Y437" s="5">
        <f t="shared" si="69"/>
        <v>0.93399999999999761</v>
      </c>
      <c r="Z437" s="5">
        <f t="shared" si="73"/>
        <v>0.50640000000000207</v>
      </c>
      <c r="AA437" s="5">
        <f t="shared" si="74"/>
        <v>64.843099139127872</v>
      </c>
    </row>
    <row r="438" spans="1:27" ht="12.75" x14ac:dyDescent="0.2">
      <c r="A438" s="30">
        <v>44528</v>
      </c>
      <c r="B438" s="31">
        <v>11</v>
      </c>
      <c r="F438" s="2">
        <v>8.3699999999999992</v>
      </c>
      <c r="G438" s="2">
        <v>643</v>
      </c>
      <c r="H438" s="31">
        <v>2.8185382250000002</v>
      </c>
      <c r="I438" s="31">
        <v>1.2805077999999999E-2</v>
      </c>
      <c r="J438" s="31">
        <v>2.71</v>
      </c>
      <c r="K438" s="31">
        <v>-2.1000000000000001E-2</v>
      </c>
      <c r="L438" s="31">
        <v>4.34</v>
      </c>
      <c r="Q438" s="23">
        <v>2.4643130289999999</v>
      </c>
      <c r="T438" s="5">
        <v>2150</v>
      </c>
      <c r="U438" s="5">
        <v>121.511</v>
      </c>
      <c r="V438" s="5">
        <v>122.572</v>
      </c>
      <c r="W438" s="5">
        <v>121.67100000000001</v>
      </c>
      <c r="X438" s="5">
        <f t="shared" si="72"/>
        <v>0.49348837209302659</v>
      </c>
      <c r="Y438" s="5">
        <f t="shared" si="69"/>
        <v>0.41906976744185875</v>
      </c>
      <c r="Z438" s="5">
        <f t="shared" si="73"/>
        <v>7.4418604651167813E-2</v>
      </c>
      <c r="AA438" s="5">
        <f t="shared" si="74"/>
        <v>84.919886899150825</v>
      </c>
    </row>
    <row r="439" spans="1:27" ht="12.75" x14ac:dyDescent="0.2">
      <c r="A439" s="30">
        <v>44543</v>
      </c>
      <c r="B439" s="31">
        <v>11</v>
      </c>
      <c r="F439" s="2">
        <v>8.15</v>
      </c>
      <c r="H439" s="31">
        <v>6.9630355640000001</v>
      </c>
      <c r="I439" s="31">
        <v>0.180912772</v>
      </c>
      <c r="J439" s="31">
        <v>7.04</v>
      </c>
      <c r="K439" s="31">
        <v>1.984E-2</v>
      </c>
      <c r="L439" s="31">
        <v>130</v>
      </c>
      <c r="Q439" s="23">
        <v>3.0757508229999999</v>
      </c>
      <c r="T439" s="5">
        <v>760</v>
      </c>
      <c r="U439" s="5">
        <v>122.09399999999999</v>
      </c>
      <c r="V439" s="5">
        <v>135.60300000000001</v>
      </c>
      <c r="W439" s="5">
        <v>132.71700000000001</v>
      </c>
      <c r="X439" s="5">
        <f t="shared" si="72"/>
        <v>17.77500000000002</v>
      </c>
      <c r="Y439" s="5">
        <f t="shared" si="69"/>
        <v>3.797368421052628</v>
      </c>
      <c r="Z439" s="5">
        <f t="shared" si="73"/>
        <v>13.977631578947392</v>
      </c>
      <c r="AA439" s="5">
        <f t="shared" si="74"/>
        <v>21.363535420830512</v>
      </c>
    </row>
    <row r="440" spans="1:27" ht="15" x14ac:dyDescent="0.2">
      <c r="A440" s="6">
        <v>43807</v>
      </c>
      <c r="B440" s="2">
        <v>12</v>
      </c>
      <c r="C440" s="2" t="s">
        <v>24</v>
      </c>
      <c r="D440" s="2">
        <v>0.111</v>
      </c>
      <c r="E440" s="2">
        <v>0.53800000000000003</v>
      </c>
      <c r="F440" s="2">
        <v>8.7100000000000009</v>
      </c>
      <c r="G440" s="2">
        <v>430</v>
      </c>
      <c r="H440" s="7">
        <v>0.71587323363973121</v>
      </c>
      <c r="I440" s="2">
        <v>3.5136883000000001E-2</v>
      </c>
      <c r="J440" s="2">
        <v>1.45</v>
      </c>
      <c r="K440" s="2">
        <v>6.4600000000000005E-3</v>
      </c>
      <c r="L440" s="2">
        <v>25</v>
      </c>
      <c r="M440" s="2">
        <v>0.98250000000000004</v>
      </c>
      <c r="N440" s="2">
        <v>0.59666666700000004</v>
      </c>
      <c r="O440" s="2">
        <v>0.385833333</v>
      </c>
      <c r="P440" s="2">
        <v>60.729431720000001</v>
      </c>
      <c r="Q440" s="2">
        <v>3.96</v>
      </c>
      <c r="R440" s="7">
        <v>71.150069727068328</v>
      </c>
      <c r="T440" s="10"/>
      <c r="U440" s="10"/>
      <c r="V440" s="10"/>
      <c r="W440" s="10"/>
      <c r="X440" s="10">
        <v>0.98250000000000004</v>
      </c>
      <c r="Y440" s="10">
        <v>0.59666666700000004</v>
      </c>
      <c r="Z440" s="10">
        <v>0.385833333</v>
      </c>
      <c r="AA440" s="8">
        <v>60.729431720000001</v>
      </c>
    </row>
    <row r="441" spans="1:27" ht="15" x14ac:dyDescent="0.2">
      <c r="A441" s="6">
        <v>43814</v>
      </c>
      <c r="B441" s="2">
        <v>12</v>
      </c>
      <c r="C441" s="2" t="s">
        <v>24</v>
      </c>
      <c r="D441" s="2">
        <v>2.8400000000000002E-2</v>
      </c>
      <c r="E441" s="2">
        <v>1.42</v>
      </c>
      <c r="F441" s="2">
        <v>8.61</v>
      </c>
      <c r="G441" s="31">
        <v>541</v>
      </c>
      <c r="H441" s="7">
        <v>2.6448072437920152</v>
      </c>
      <c r="I441" s="2">
        <v>5.0980814999999999E-2</v>
      </c>
      <c r="J441" s="2">
        <v>2.37</v>
      </c>
      <c r="K441" s="2">
        <v>1.4470999999999999E-2</v>
      </c>
      <c r="L441" s="2">
        <v>37.4</v>
      </c>
      <c r="M441" s="2">
        <v>3.0624571039999999</v>
      </c>
      <c r="N441" s="2">
        <v>1.4927934110000001</v>
      </c>
      <c r="O441" s="2">
        <v>1.5696636930000001</v>
      </c>
      <c r="P441" s="2">
        <v>48.744957419999999</v>
      </c>
      <c r="Q441" s="2">
        <v>3.18</v>
      </c>
      <c r="R441" s="7">
        <v>73.360663776701116</v>
      </c>
      <c r="T441" s="10"/>
      <c r="U441" s="10"/>
      <c r="V441" s="10"/>
      <c r="W441" s="10"/>
      <c r="X441" s="10">
        <v>3.0624571039999999</v>
      </c>
      <c r="Y441" s="10">
        <v>1.4927934110000001</v>
      </c>
      <c r="Z441" s="10">
        <v>1.5696636930000001</v>
      </c>
      <c r="AA441" s="8">
        <v>48.744957419999999</v>
      </c>
    </row>
    <row r="442" spans="1:27" ht="15" x14ac:dyDescent="0.2">
      <c r="A442" s="6">
        <v>43836</v>
      </c>
      <c r="B442" s="2">
        <v>12</v>
      </c>
      <c r="C442" s="2" t="s">
        <v>24</v>
      </c>
      <c r="D442" s="2">
        <v>0.21</v>
      </c>
      <c r="E442" s="2">
        <v>3.84</v>
      </c>
      <c r="F442" s="2">
        <v>8.23</v>
      </c>
      <c r="G442" s="31">
        <v>540</v>
      </c>
      <c r="H442" s="7">
        <v>7.6797914665934979</v>
      </c>
      <c r="I442" s="2">
        <v>0.10487174</v>
      </c>
      <c r="J442" s="2">
        <v>7.92</v>
      </c>
      <c r="K442" s="2">
        <v>6.8000000000000005E-3</v>
      </c>
      <c r="L442" s="2">
        <v>75.7</v>
      </c>
      <c r="M442" s="2">
        <v>9.9324999999999992</v>
      </c>
      <c r="N442" s="2">
        <v>1.6419999999999999</v>
      </c>
      <c r="O442" s="2">
        <v>8.2904999999999998</v>
      </c>
      <c r="P442" s="2">
        <v>16.53158822</v>
      </c>
      <c r="R442" s="7">
        <v>72.183232893431992</v>
      </c>
      <c r="T442" s="10"/>
      <c r="U442" s="10"/>
      <c r="V442" s="10"/>
      <c r="W442" s="10"/>
      <c r="X442" s="10">
        <v>9.9324999999999992</v>
      </c>
      <c r="Y442" s="10">
        <v>1.6419999999999999</v>
      </c>
      <c r="Z442" s="10">
        <v>8.2904999999999998</v>
      </c>
      <c r="AA442" s="8">
        <v>16.53158822</v>
      </c>
    </row>
    <row r="443" spans="1:27" ht="15" x14ac:dyDescent="0.2">
      <c r="A443" s="6">
        <v>43843</v>
      </c>
      <c r="B443" s="2">
        <v>12</v>
      </c>
      <c r="C443" s="2" t="s">
        <v>24</v>
      </c>
      <c r="D443" s="2"/>
      <c r="E443" s="2"/>
      <c r="F443" s="2">
        <v>7.47</v>
      </c>
      <c r="G443" s="31">
        <v>427</v>
      </c>
      <c r="H443" s="7">
        <v>6.5959665249005353</v>
      </c>
      <c r="I443" s="2">
        <v>0.27840051700000001</v>
      </c>
      <c r="J443" s="2">
        <v>6.47</v>
      </c>
      <c r="K443" s="2">
        <v>2.5500000000000002E-2</v>
      </c>
      <c r="L443" s="2">
        <v>165</v>
      </c>
      <c r="M443" s="2">
        <v>42.10736842</v>
      </c>
      <c r="N443" s="2">
        <v>7.9473684210000002</v>
      </c>
      <c r="O443" s="2">
        <v>34.159999999999997</v>
      </c>
      <c r="P443" s="2">
        <v>18.874056299999999</v>
      </c>
      <c r="Q443" s="2">
        <v>4.1900000000000004</v>
      </c>
      <c r="R443" s="7">
        <v>59.26702849486891</v>
      </c>
      <c r="T443" s="10"/>
      <c r="U443" s="10"/>
      <c r="V443" s="10"/>
      <c r="W443" s="10"/>
      <c r="X443" s="10">
        <v>42.10736842</v>
      </c>
      <c r="Y443" s="10">
        <v>7.9473684210000002</v>
      </c>
      <c r="Z443" s="10">
        <v>34.159999999999997</v>
      </c>
      <c r="AA443" s="8">
        <v>18.874056299999999</v>
      </c>
    </row>
    <row r="444" spans="1:27" ht="15" customHeight="1" x14ac:dyDescent="0.25">
      <c r="A444" s="6">
        <v>43861</v>
      </c>
      <c r="B444" s="2">
        <v>12</v>
      </c>
      <c r="C444" s="2" t="s">
        <v>24</v>
      </c>
      <c r="D444" s="2"/>
      <c r="E444" s="2"/>
      <c r="F444" s="2">
        <v>8.84</v>
      </c>
      <c r="G444" s="31">
        <v>544</v>
      </c>
      <c r="H444" s="7">
        <v>6.7194402524351764</v>
      </c>
      <c r="I444" s="2">
        <v>3.1364518000000001E-2</v>
      </c>
      <c r="J444" s="11">
        <v>6.01</v>
      </c>
      <c r="K444" s="2">
        <v>-2.3999999999999994E-3</v>
      </c>
      <c r="L444" s="2">
        <v>29.7</v>
      </c>
      <c r="M444" s="2">
        <v>2.1504065040000002</v>
      </c>
      <c r="N444" s="2">
        <v>0.60569105700000003</v>
      </c>
      <c r="O444" s="2">
        <v>1.544715447</v>
      </c>
      <c r="P444" s="2">
        <v>28.16635161</v>
      </c>
      <c r="Q444" s="2">
        <v>1.67</v>
      </c>
      <c r="R444" s="7">
        <v>94.691535150645635</v>
      </c>
      <c r="T444" s="10"/>
      <c r="U444" s="10"/>
      <c r="V444" s="10"/>
      <c r="W444" s="10"/>
      <c r="X444" s="10">
        <v>2.1504065040000002</v>
      </c>
      <c r="Y444" s="10">
        <v>0.60569105700000003</v>
      </c>
      <c r="Z444" s="10">
        <v>1.544715447</v>
      </c>
      <c r="AA444" s="8">
        <v>28.16635161</v>
      </c>
    </row>
    <row r="445" spans="1:27" ht="12.75" x14ac:dyDescent="0.2">
      <c r="A445" s="13">
        <v>43877</v>
      </c>
      <c r="B445" s="2">
        <v>12</v>
      </c>
      <c r="C445" s="2" t="s">
        <v>24</v>
      </c>
      <c r="D445" s="2"/>
      <c r="E445" s="2"/>
      <c r="F445" s="2">
        <v>8.77</v>
      </c>
      <c r="G445" s="31">
        <v>552</v>
      </c>
      <c r="H445" s="7">
        <v>6.8291946769104133</v>
      </c>
      <c r="I445" s="2"/>
      <c r="J445" s="2"/>
      <c r="K445" s="2"/>
      <c r="L445" s="2"/>
      <c r="M445" s="2">
        <v>2.7376271189999999</v>
      </c>
      <c r="N445" s="2">
        <v>0.68677966099999999</v>
      </c>
      <c r="O445" s="2">
        <v>2.0508474579999998</v>
      </c>
      <c r="P445" s="2">
        <v>25.086676570000002</v>
      </c>
      <c r="Q445" s="2">
        <v>1.69</v>
      </c>
      <c r="R445" s="7" t="e">
        <v>#DIV/0!</v>
      </c>
      <c r="T445" s="10"/>
      <c r="U445" s="10"/>
      <c r="V445" s="10"/>
      <c r="W445" s="10"/>
      <c r="X445" s="10">
        <v>2.7376271189999999</v>
      </c>
      <c r="Y445" s="10">
        <v>0.68677966099999999</v>
      </c>
      <c r="Z445" s="10">
        <v>2.0508474579999998</v>
      </c>
      <c r="AA445" s="8">
        <v>25.086676570000002</v>
      </c>
    </row>
    <row r="446" spans="1:27" ht="15" x14ac:dyDescent="0.2">
      <c r="A446" s="6">
        <v>43891</v>
      </c>
      <c r="B446" s="2">
        <v>12</v>
      </c>
      <c r="C446" s="2" t="s">
        <v>24</v>
      </c>
      <c r="D446" s="2"/>
      <c r="E446" s="2"/>
      <c r="F446" s="2">
        <v>8.91</v>
      </c>
      <c r="G446" s="31">
        <v>419</v>
      </c>
      <c r="H446" s="7">
        <v>6.3352997667718478</v>
      </c>
      <c r="I446" s="2">
        <v>1.0562620999999999E-2</v>
      </c>
      <c r="J446" s="2">
        <v>6.62</v>
      </c>
      <c r="K446" s="7">
        <v>3.1199999999999999E-2</v>
      </c>
      <c r="L446" s="2">
        <v>7.01</v>
      </c>
      <c r="M446" s="2">
        <v>2.0590879900000001</v>
      </c>
      <c r="N446" s="2">
        <v>0.63391136800000003</v>
      </c>
      <c r="O446" s="2">
        <v>1.4251766219999999</v>
      </c>
      <c r="P446" s="2">
        <v>30.786026199999998</v>
      </c>
      <c r="Q446" s="2">
        <v>1.89</v>
      </c>
      <c r="R446" s="7">
        <v>66.363722427340718</v>
      </c>
      <c r="T446" s="10"/>
      <c r="U446" s="10"/>
      <c r="V446" s="10"/>
      <c r="W446" s="10"/>
      <c r="X446" s="10">
        <v>2.0590879900000001</v>
      </c>
      <c r="Y446" s="10">
        <v>0.63391136800000003</v>
      </c>
      <c r="Z446" s="10">
        <v>1.4251766219999999</v>
      </c>
      <c r="AA446" s="8">
        <v>30.786026199999998</v>
      </c>
    </row>
    <row r="447" spans="1:27" ht="15" x14ac:dyDescent="0.2">
      <c r="A447" s="6">
        <v>43898</v>
      </c>
      <c r="B447" s="2">
        <v>12</v>
      </c>
      <c r="C447" s="2" t="s">
        <v>24</v>
      </c>
      <c r="D447" s="2"/>
      <c r="E447" s="2"/>
      <c r="F447" s="2">
        <v>8.39</v>
      </c>
      <c r="G447" s="31">
        <v>542</v>
      </c>
      <c r="H447" s="7">
        <v>5.9785978872273287</v>
      </c>
      <c r="I447" s="2">
        <v>1.8754041999999999E-2</v>
      </c>
      <c r="J447" s="2">
        <v>6.18</v>
      </c>
      <c r="K447" s="7">
        <v>7.0400000000000004E-2</v>
      </c>
      <c r="L447" s="2">
        <v>15.2</v>
      </c>
      <c r="M447" s="2">
        <v>2.872909699</v>
      </c>
      <c r="N447" s="2">
        <v>0.74247491600000004</v>
      </c>
      <c r="O447" s="2">
        <v>2.1304347830000001</v>
      </c>
      <c r="P447" s="2">
        <v>25.84400466</v>
      </c>
      <c r="Q447" s="2">
        <v>1.3819999999999999</v>
      </c>
      <c r="R447" s="7">
        <v>81.049376133091613</v>
      </c>
      <c r="T447" s="10"/>
      <c r="U447" s="10"/>
      <c r="V447" s="10"/>
      <c r="W447" s="10"/>
      <c r="X447" s="10">
        <v>2.872909699</v>
      </c>
      <c r="Y447" s="10">
        <v>0.74247491600000004</v>
      </c>
      <c r="Z447" s="10">
        <v>2.1304347830000001</v>
      </c>
      <c r="AA447" s="8">
        <v>25.84400466</v>
      </c>
    </row>
    <row r="448" spans="1:27" ht="15" customHeight="1" x14ac:dyDescent="0.25">
      <c r="A448" s="35">
        <v>43973</v>
      </c>
      <c r="B448" s="2">
        <v>12</v>
      </c>
      <c r="C448" s="2" t="s">
        <v>24</v>
      </c>
      <c r="D448" s="2"/>
      <c r="E448" s="2"/>
      <c r="F448" s="2">
        <v>7.01</v>
      </c>
      <c r="G448" s="31">
        <v>496</v>
      </c>
      <c r="H448" s="7">
        <v>8.4617917410000008</v>
      </c>
      <c r="I448" s="2">
        <v>6.0465617999999999E-2</v>
      </c>
      <c r="J448" s="2">
        <v>9.01</v>
      </c>
      <c r="K448" s="7">
        <v>5.1799999999999999E-2</v>
      </c>
      <c r="L448" s="2">
        <v>48.3</v>
      </c>
      <c r="M448" s="2">
        <v>10.750999999999999</v>
      </c>
      <c r="N448" s="2">
        <v>1.9430000000000001</v>
      </c>
      <c r="O448" s="2">
        <v>8.8079999999999998</v>
      </c>
      <c r="P448" s="2">
        <v>18.072737419999999</v>
      </c>
      <c r="Q448" s="2">
        <v>2.27</v>
      </c>
      <c r="R448" s="7">
        <v>79.879601759666585</v>
      </c>
      <c r="T448" s="10"/>
      <c r="U448" s="10"/>
      <c r="V448" s="10"/>
      <c r="W448" s="10"/>
      <c r="X448" s="10">
        <v>10.750999999999999</v>
      </c>
      <c r="Y448" s="10">
        <v>1.9430000000000001</v>
      </c>
      <c r="Z448" s="10">
        <v>8.8079999999999998</v>
      </c>
      <c r="AA448" s="8">
        <v>18.072737419999999</v>
      </c>
    </row>
    <row r="449" spans="1:27" ht="15" customHeight="1" x14ac:dyDescent="0.25">
      <c r="A449" s="35">
        <v>43983</v>
      </c>
      <c r="B449" s="2">
        <v>12</v>
      </c>
      <c r="C449" s="2" t="s">
        <v>24</v>
      </c>
      <c r="D449" s="2"/>
      <c r="E449" s="2"/>
      <c r="F449" s="2">
        <v>8.9</v>
      </c>
      <c r="G449" s="31">
        <v>537</v>
      </c>
      <c r="H449" s="7">
        <v>6.4587734943064889</v>
      </c>
      <c r="I449" s="2">
        <v>2.371200689803837E-2</v>
      </c>
      <c r="J449" s="2">
        <v>6.8</v>
      </c>
      <c r="K449" s="7">
        <v>2.64E-2</v>
      </c>
      <c r="L449" s="2">
        <v>18.399999999999999</v>
      </c>
      <c r="M449" s="2">
        <v>8.3494949490000003</v>
      </c>
      <c r="N449" s="2">
        <v>1.424915825</v>
      </c>
      <c r="O449" s="2">
        <v>6.9245791250000002</v>
      </c>
      <c r="P449" s="2">
        <v>17.06589241</v>
      </c>
      <c r="Q449" s="2">
        <v>1.7330000000000001</v>
      </c>
      <c r="R449" s="7">
        <v>77.59784075573549</v>
      </c>
      <c r="T449" s="10"/>
      <c r="U449" s="10"/>
      <c r="V449" s="10"/>
      <c r="W449" s="10"/>
      <c r="X449" s="10">
        <v>8.3494949490000003</v>
      </c>
      <c r="Y449" s="10">
        <v>1.424915825</v>
      </c>
      <c r="Z449" s="10">
        <v>6.9245791250000002</v>
      </c>
      <c r="AA449" s="8">
        <v>17.06589241</v>
      </c>
    </row>
    <row r="450" spans="1:27" ht="15" customHeight="1" x14ac:dyDescent="0.25">
      <c r="A450" s="35">
        <v>43990</v>
      </c>
      <c r="B450" s="2">
        <v>12</v>
      </c>
      <c r="C450" s="2" t="s">
        <v>24</v>
      </c>
      <c r="D450" s="2"/>
      <c r="E450" s="2"/>
      <c r="F450" s="2">
        <v>8.94</v>
      </c>
      <c r="G450" s="31">
        <v>507</v>
      </c>
      <c r="H450" s="7">
        <v>4.4557552476334203</v>
      </c>
      <c r="I450" s="2">
        <v>1.7999568872601856E-2</v>
      </c>
      <c r="J450" s="2">
        <v>4.5999999999999996</v>
      </c>
      <c r="K450" s="7">
        <v>2.8199999999999999E-2</v>
      </c>
      <c r="L450" s="2">
        <v>11.2</v>
      </c>
      <c r="M450" s="2">
        <v>6.3644354290000003</v>
      </c>
      <c r="N450" s="2">
        <v>1.4908722109999999</v>
      </c>
      <c r="O450" s="2">
        <v>4.8735632180000001</v>
      </c>
      <c r="P450" s="2">
        <v>23.425050460000001</v>
      </c>
      <c r="Q450" s="2">
        <v>1.8380000000000001</v>
      </c>
      <c r="R450" s="7">
        <v>58.052143264396406</v>
      </c>
      <c r="T450" s="8"/>
      <c r="U450" s="8"/>
      <c r="V450" s="8"/>
      <c r="W450" s="8"/>
      <c r="X450" s="8">
        <v>6.3644354290000003</v>
      </c>
      <c r="Y450" s="8">
        <v>1.4908722109999999</v>
      </c>
      <c r="Z450" s="8">
        <v>4.8735632180000001</v>
      </c>
      <c r="AA450" s="8">
        <v>23.425050460000001</v>
      </c>
    </row>
    <row r="451" spans="1:27" ht="15" customHeight="1" x14ac:dyDescent="0.25">
      <c r="A451" s="35">
        <v>43997</v>
      </c>
      <c r="B451" s="2">
        <v>12</v>
      </c>
      <c r="C451" s="2" t="s">
        <v>24</v>
      </c>
      <c r="D451" s="2"/>
      <c r="E451" s="2"/>
      <c r="F451" s="2">
        <v>8.67</v>
      </c>
      <c r="G451" s="31">
        <v>534</v>
      </c>
      <c r="H451" s="7">
        <v>3.6737549732473589</v>
      </c>
      <c r="I451" s="2">
        <v>1.1317094201336496E-2</v>
      </c>
      <c r="J451" s="2">
        <v>3.56</v>
      </c>
      <c r="K451" s="7">
        <v>4.3099999999999999E-2</v>
      </c>
      <c r="L451" s="2">
        <v>8.44</v>
      </c>
      <c r="M451" s="2">
        <v>5.9305000000000003</v>
      </c>
      <c r="N451" s="2">
        <v>-0.188</v>
      </c>
      <c r="O451" s="2">
        <v>6.1185</v>
      </c>
      <c r="P451" s="2">
        <v>-3.170053115</v>
      </c>
      <c r="Q451" s="2">
        <v>1.891</v>
      </c>
      <c r="R451" s="7">
        <v>74.578068392683562</v>
      </c>
      <c r="T451" s="8"/>
      <c r="U451" s="8"/>
      <c r="V451" s="8"/>
      <c r="W451" s="8"/>
      <c r="X451" s="8">
        <v>5.9305000000000003</v>
      </c>
      <c r="Y451" s="8">
        <v>-0.188</v>
      </c>
      <c r="Z451" s="8">
        <v>6.1185</v>
      </c>
      <c r="AA451" s="8">
        <v>-3.170053115</v>
      </c>
    </row>
    <row r="452" spans="1:27" ht="15" customHeight="1" x14ac:dyDescent="0.25">
      <c r="A452" s="35">
        <v>44025</v>
      </c>
      <c r="B452" s="2">
        <v>12</v>
      </c>
      <c r="C452" s="2" t="s">
        <v>24</v>
      </c>
      <c r="D452" s="2"/>
      <c r="E452" s="2"/>
      <c r="F452" s="2">
        <v>9.3699999999999992</v>
      </c>
      <c r="G452" s="2">
        <v>441</v>
      </c>
      <c r="H452" s="7">
        <v>0.58965564549320892</v>
      </c>
      <c r="I452" s="2">
        <v>2.4035352446647985E-2</v>
      </c>
      <c r="J452" s="2">
        <v>0.311</v>
      </c>
      <c r="K452" s="7">
        <v>3.0499999999999999E-2</v>
      </c>
      <c r="L452" s="2">
        <v>11.3</v>
      </c>
      <c r="M452" s="2">
        <v>7.980152672</v>
      </c>
      <c r="N452" s="2">
        <v>1.8778625950000001</v>
      </c>
      <c r="O452" s="2">
        <v>6.1022900760000001</v>
      </c>
      <c r="P452" s="2">
        <v>23.531662520000001</v>
      </c>
      <c r="Q452" s="2">
        <v>2.4910000000000001</v>
      </c>
      <c r="R452" s="7">
        <v>47.014770126898277</v>
      </c>
      <c r="T452" s="8"/>
      <c r="U452" s="8"/>
      <c r="V452" s="8"/>
      <c r="W452" s="8"/>
      <c r="X452" s="8">
        <v>7.980152672</v>
      </c>
      <c r="Y452" s="8">
        <v>1.8778625950000001</v>
      </c>
      <c r="Z452" s="8">
        <v>6.1022900760000001</v>
      </c>
      <c r="AA452" s="8">
        <v>23.531662520000001</v>
      </c>
    </row>
    <row r="453" spans="1:27" ht="15" customHeight="1" x14ac:dyDescent="0.25">
      <c r="A453" s="35">
        <v>44032</v>
      </c>
      <c r="B453" s="2">
        <v>12</v>
      </c>
      <c r="C453" s="2" t="s">
        <v>24</v>
      </c>
      <c r="D453" s="2"/>
      <c r="E453" s="2"/>
      <c r="F453" s="2">
        <v>8.94</v>
      </c>
      <c r="G453" s="2">
        <v>434</v>
      </c>
      <c r="H453" s="7">
        <v>0.44011524214569903</v>
      </c>
      <c r="I453" s="2">
        <v>2.8346626428109506E-2</v>
      </c>
      <c r="J453" s="2">
        <v>0.11899999999999999</v>
      </c>
      <c r="K453" s="7">
        <v>2.5899999999999999E-2</v>
      </c>
      <c r="L453" s="2">
        <v>5.45</v>
      </c>
      <c r="M453" s="2">
        <v>12.568</v>
      </c>
      <c r="N453" s="2">
        <v>5.5410000000000004</v>
      </c>
      <c r="O453" s="2">
        <v>7.0270000000000001</v>
      </c>
      <c r="P453" s="2">
        <v>44.08816041</v>
      </c>
      <c r="Q453" s="2">
        <v>2.456</v>
      </c>
      <c r="R453" s="7">
        <v>19.226020390164745</v>
      </c>
      <c r="T453" s="8"/>
      <c r="U453" s="8"/>
      <c r="V453" s="8"/>
      <c r="W453" s="8"/>
      <c r="X453" s="8">
        <v>12.568</v>
      </c>
      <c r="Y453" s="8">
        <v>5.5410000000000004</v>
      </c>
      <c r="Z453" s="8">
        <v>7.0270000000000001</v>
      </c>
      <c r="AA453" s="8">
        <v>44.08816041</v>
      </c>
    </row>
    <row r="454" spans="1:27" ht="15" x14ac:dyDescent="0.2">
      <c r="A454" s="6">
        <v>44040</v>
      </c>
      <c r="B454" s="2">
        <v>12</v>
      </c>
      <c r="C454" s="2" t="s">
        <v>24</v>
      </c>
      <c r="D454" s="2"/>
      <c r="E454" s="2"/>
      <c r="F454" s="2">
        <v>7.86</v>
      </c>
      <c r="G454" s="2">
        <v>433</v>
      </c>
      <c r="H454" s="7">
        <v>0.42776786939223493</v>
      </c>
      <c r="I454" s="2">
        <v>3.2442336710497947E-2</v>
      </c>
      <c r="J454" s="2">
        <v>0.13100000000000001</v>
      </c>
      <c r="K454" s="14">
        <v>2.6599999999999999E-2</v>
      </c>
      <c r="L454" s="2">
        <v>10.8</v>
      </c>
      <c r="M454" s="2">
        <v>14.788</v>
      </c>
      <c r="N454" s="2">
        <v>3.3740000000000001</v>
      </c>
      <c r="O454" s="2">
        <v>11.414</v>
      </c>
      <c r="P454" s="2">
        <v>22.815796590000001</v>
      </c>
      <c r="Q454" s="2">
        <v>2.5659999999999998</v>
      </c>
      <c r="R454" s="7" t="e">
        <v>#DIV/0!</v>
      </c>
      <c r="T454" s="8"/>
      <c r="U454" s="8"/>
      <c r="V454" s="8"/>
      <c r="W454" s="8"/>
      <c r="X454" s="8">
        <v>14.788</v>
      </c>
      <c r="Y454" s="8">
        <v>3.3740000000000001</v>
      </c>
      <c r="Z454" s="8">
        <v>11.414</v>
      </c>
      <c r="AA454" s="8">
        <v>22.815796590000001</v>
      </c>
    </row>
    <row r="455" spans="1:27" ht="15" x14ac:dyDescent="0.2">
      <c r="A455" s="6">
        <v>44047</v>
      </c>
      <c r="B455" s="2">
        <v>12</v>
      </c>
      <c r="C455" s="2" t="s">
        <v>24</v>
      </c>
      <c r="D455" s="2"/>
      <c r="E455" s="2"/>
      <c r="F455" s="2">
        <v>6.44</v>
      </c>
      <c r="G455" s="2">
        <v>360</v>
      </c>
      <c r="H455" s="7">
        <v>0.69529427905062413</v>
      </c>
      <c r="I455" s="2">
        <v>6.6393619314507435E-2</v>
      </c>
      <c r="J455" s="2">
        <v>0.27200000000000002</v>
      </c>
      <c r="K455" s="7">
        <v>2.35E-2</v>
      </c>
      <c r="L455" s="2">
        <v>35.5</v>
      </c>
      <c r="M455" s="2">
        <v>11.77153846</v>
      </c>
      <c r="N455" s="2">
        <v>2.866923077</v>
      </c>
      <c r="O455" s="2">
        <v>8.9046153849999996</v>
      </c>
      <c r="P455" s="2">
        <v>24.354701689999999</v>
      </c>
      <c r="Q455" s="2">
        <v>4.3280000000000003</v>
      </c>
      <c r="R455" s="7">
        <v>53.468993759776815</v>
      </c>
      <c r="T455" s="8"/>
      <c r="U455" s="8"/>
      <c r="V455" s="8"/>
      <c r="W455" s="8"/>
      <c r="X455" s="8">
        <v>11.77153846</v>
      </c>
      <c r="Y455" s="8">
        <v>2.866923077</v>
      </c>
      <c r="Z455" s="8">
        <v>8.9046153849999996</v>
      </c>
      <c r="AA455" s="8">
        <v>24.354701689999999</v>
      </c>
    </row>
    <row r="456" spans="1:27" ht="15" x14ac:dyDescent="0.2">
      <c r="A456" s="6">
        <v>44061</v>
      </c>
      <c r="B456" s="2">
        <v>12</v>
      </c>
      <c r="C456" s="2" t="s">
        <v>24</v>
      </c>
      <c r="H456" s="7">
        <v>0.55398545753875705</v>
      </c>
      <c r="I456" s="2">
        <v>3.8154774735934469E-2</v>
      </c>
      <c r="J456" s="2">
        <v>0.222</v>
      </c>
      <c r="K456" s="7">
        <v>6.3399999999999998E-2</v>
      </c>
      <c r="L456" s="2">
        <v>15.4</v>
      </c>
      <c r="M456" s="2">
        <v>20.181944439999999</v>
      </c>
      <c r="N456" s="2">
        <v>16.015277780000002</v>
      </c>
      <c r="O456" s="2">
        <v>4.1666666670000003</v>
      </c>
      <c r="P456" s="2">
        <v>79.354483520000002</v>
      </c>
      <c r="Q456" s="2">
        <v>2.476</v>
      </c>
      <c r="R456" s="7" t="e">
        <v>#DIV/0!</v>
      </c>
      <c r="T456" s="8"/>
      <c r="U456" s="8"/>
      <c r="V456" s="8"/>
      <c r="W456" s="8"/>
      <c r="X456" s="8">
        <v>20.181944439999999</v>
      </c>
      <c r="Y456" s="8">
        <v>16.015277780000002</v>
      </c>
      <c r="Z456" s="8">
        <v>4.1666666670000003</v>
      </c>
      <c r="AA456" s="8">
        <v>79.354483520000002</v>
      </c>
    </row>
    <row r="457" spans="1:27" ht="15" x14ac:dyDescent="0.2">
      <c r="A457" s="6">
        <v>44138</v>
      </c>
      <c r="B457" s="2">
        <v>12</v>
      </c>
      <c r="C457" s="2" t="s">
        <v>24</v>
      </c>
      <c r="H457" s="7">
        <v>0.58796296296296302</v>
      </c>
      <c r="I457" s="7">
        <v>6.7581019798694839E-2</v>
      </c>
      <c r="J457" s="7">
        <v>0.17899999999999999</v>
      </c>
      <c r="K457" s="7">
        <v>-8.5299999999999994E-3</v>
      </c>
      <c r="L457" s="2">
        <v>35.4</v>
      </c>
      <c r="M457" s="2">
        <v>1.984076433</v>
      </c>
      <c r="N457" s="2">
        <v>0.95605095500000004</v>
      </c>
      <c r="O457" s="2">
        <v>1.028025478</v>
      </c>
      <c r="P457" s="2">
        <v>48.186195830000003</v>
      </c>
      <c r="Q457" s="2">
        <v>5.2220000000000004</v>
      </c>
      <c r="R457" s="7">
        <v>52.366863905325445</v>
      </c>
      <c r="T457" s="8"/>
      <c r="U457" s="8"/>
      <c r="V457" s="8"/>
      <c r="W457" s="8"/>
      <c r="X457" s="8">
        <v>1.984076433</v>
      </c>
      <c r="Y457" s="17">
        <v>0.95605095500000004</v>
      </c>
      <c r="Z457" s="8">
        <v>1.028025478</v>
      </c>
      <c r="AA457" s="8">
        <v>48.186195830000003</v>
      </c>
    </row>
    <row r="458" spans="1:27" ht="15" x14ac:dyDescent="0.2">
      <c r="A458" s="6">
        <v>44152</v>
      </c>
      <c r="B458" s="2">
        <v>12</v>
      </c>
      <c r="C458" s="2" t="s">
        <v>24</v>
      </c>
      <c r="D458" s="2"/>
      <c r="E458" s="2"/>
      <c r="F458" s="2">
        <v>8.07</v>
      </c>
      <c r="G458" s="2">
        <v>588</v>
      </c>
      <c r="H458" s="7">
        <v>0.37051066217732886</v>
      </c>
      <c r="I458" s="7">
        <v>1.8913836964937505E-2</v>
      </c>
      <c r="J458" s="7">
        <v>9.4399999999999998E-2</v>
      </c>
      <c r="K458" s="7">
        <v>-1.5800000000000002E-2</v>
      </c>
      <c r="L458" s="2">
        <v>11.7</v>
      </c>
      <c r="M458" s="2">
        <v>1.6049382720000001</v>
      </c>
      <c r="N458" s="2">
        <v>0.55379188700000004</v>
      </c>
      <c r="O458" s="2">
        <v>1.0511463839999999</v>
      </c>
      <c r="P458" s="2">
        <v>34.505494509999998</v>
      </c>
      <c r="Q458" s="2">
        <v>3.2370000000000001</v>
      </c>
      <c r="R458" s="7">
        <v>61.904761904761898</v>
      </c>
      <c r="T458" s="10"/>
      <c r="U458" s="10"/>
      <c r="V458" s="10"/>
      <c r="W458" s="10"/>
      <c r="X458" s="10">
        <v>1.6049382720000001</v>
      </c>
      <c r="Y458" s="10">
        <v>0.55379188700000004</v>
      </c>
      <c r="Z458" s="10">
        <v>1.0511463839999999</v>
      </c>
      <c r="AA458" s="8">
        <v>34.505494509999998</v>
      </c>
    </row>
    <row r="459" spans="1:27" ht="15" x14ac:dyDescent="0.2">
      <c r="A459" s="6">
        <v>44167</v>
      </c>
      <c r="B459" s="2">
        <v>12</v>
      </c>
      <c r="C459" s="2" t="s">
        <v>24</v>
      </c>
      <c r="D459" s="2"/>
      <c r="E459" s="2"/>
      <c r="F459" s="2">
        <v>8.4499999999999993</v>
      </c>
      <c r="G459" s="2">
        <v>533</v>
      </c>
      <c r="H459" s="7">
        <v>4.8907126823793492</v>
      </c>
      <c r="I459" s="7">
        <v>5.9617298971352727E-2</v>
      </c>
      <c r="J459" s="7">
        <v>4.76</v>
      </c>
      <c r="K459" s="7">
        <v>-1.6400000000000001E-2</v>
      </c>
      <c r="L459" s="2">
        <v>48.9</v>
      </c>
      <c r="M459" s="2">
        <v>2.677580071</v>
      </c>
      <c r="N459" s="2">
        <v>0.56725978700000002</v>
      </c>
      <c r="O459" s="2">
        <v>2.1103202849999998</v>
      </c>
      <c r="P459" s="2">
        <v>21.185539609999999</v>
      </c>
      <c r="Q459" s="2">
        <v>2.5960000000000001</v>
      </c>
      <c r="R459" s="7">
        <v>82.046979865771803</v>
      </c>
      <c r="T459" s="8"/>
      <c r="U459" s="8"/>
      <c r="V459" s="8"/>
      <c r="W459" s="8"/>
      <c r="X459" s="8">
        <v>2.677580071</v>
      </c>
      <c r="Y459" s="8">
        <v>0.56725978700000002</v>
      </c>
      <c r="Z459" s="8">
        <v>2.1103202849999998</v>
      </c>
      <c r="AA459" s="8">
        <v>21.185539609999999</v>
      </c>
    </row>
    <row r="460" spans="1:27" ht="15" x14ac:dyDescent="0.2">
      <c r="A460" s="6">
        <v>44179</v>
      </c>
      <c r="B460" s="2">
        <v>12</v>
      </c>
      <c r="C460" s="2" t="s">
        <v>24</v>
      </c>
      <c r="D460" s="2"/>
      <c r="E460" s="2"/>
      <c r="F460" s="2">
        <v>8.4700000000000006</v>
      </c>
      <c r="G460" s="2">
        <v>608</v>
      </c>
      <c r="H460" s="7">
        <v>3.1791526374859704</v>
      </c>
      <c r="I460" s="7">
        <v>1.7697157394093575E-2</v>
      </c>
      <c r="J460" s="7">
        <v>3</v>
      </c>
      <c r="K460" s="7">
        <v>-6.0299999999999998E-3</v>
      </c>
      <c r="L460" s="2">
        <v>10.9</v>
      </c>
      <c r="M460" s="2">
        <v>2.282600382</v>
      </c>
      <c r="N460" s="2">
        <v>0.60573613800000004</v>
      </c>
      <c r="O460" s="2">
        <v>1.676864245</v>
      </c>
      <c r="P460" s="2">
        <v>26.53710839</v>
      </c>
      <c r="Q460" s="2">
        <v>2.081</v>
      </c>
      <c r="R460" s="7">
        <v>61.581920903954803</v>
      </c>
      <c r="T460" s="8"/>
      <c r="U460" s="8"/>
      <c r="V460" s="8"/>
      <c r="W460" s="8"/>
      <c r="X460" s="8">
        <v>2.282600382</v>
      </c>
      <c r="Y460" s="8">
        <v>0.60573613800000004</v>
      </c>
      <c r="Z460" s="8">
        <v>1.676864245</v>
      </c>
      <c r="AA460" s="8">
        <v>26.53710839</v>
      </c>
    </row>
    <row r="461" spans="1:27" ht="15" x14ac:dyDescent="0.2">
      <c r="A461" s="16">
        <v>44208</v>
      </c>
      <c r="B461" s="2">
        <v>12</v>
      </c>
      <c r="C461" s="2" t="s">
        <v>24</v>
      </c>
      <c r="D461" s="2"/>
      <c r="E461" s="2"/>
      <c r="F461" s="2">
        <v>8.4700000000000006</v>
      </c>
      <c r="G461" s="2">
        <v>633</v>
      </c>
      <c r="H461" s="7">
        <v>5.3914850000000003</v>
      </c>
      <c r="I461" s="36">
        <v>2.962E-2</v>
      </c>
      <c r="J461" s="31">
        <v>5.32</v>
      </c>
      <c r="K461" s="21">
        <v>-1.132E-2</v>
      </c>
      <c r="L461" s="21">
        <v>23.6</v>
      </c>
      <c r="M461" s="2">
        <v>0.88811188809999997</v>
      </c>
      <c r="N461" s="2">
        <v>0.15664335660000001</v>
      </c>
      <c r="O461" s="2">
        <v>0.73146853150000002</v>
      </c>
      <c r="P461" s="2">
        <v>17.637795279999999</v>
      </c>
      <c r="Q461" s="36">
        <v>1.4722999999999999</v>
      </c>
      <c r="R461" s="7" t="e">
        <v>#DIV/0!</v>
      </c>
      <c r="T461" s="10"/>
      <c r="U461" s="10"/>
      <c r="V461" s="10"/>
      <c r="W461" s="10"/>
      <c r="X461" s="10">
        <v>0.88811188809999997</v>
      </c>
      <c r="Y461" s="10">
        <v>0.15664335660000001</v>
      </c>
      <c r="Z461" s="10">
        <v>0.73146853150000002</v>
      </c>
      <c r="AA461" s="8">
        <v>17.637795279999999</v>
      </c>
    </row>
    <row r="462" spans="1:27" ht="15" x14ac:dyDescent="0.2">
      <c r="A462" s="16">
        <v>44223</v>
      </c>
      <c r="B462" s="2">
        <v>12</v>
      </c>
      <c r="C462" s="2" t="s">
        <v>24</v>
      </c>
      <c r="D462" s="2"/>
      <c r="E462" s="2"/>
      <c r="F462" s="2">
        <v>8.35</v>
      </c>
      <c r="G462" s="2">
        <v>589</v>
      </c>
      <c r="H462" s="7">
        <v>3.5886840000000002</v>
      </c>
      <c r="I462" s="36">
        <v>2.0889000000000001E-2</v>
      </c>
      <c r="J462" s="31">
        <v>3.53</v>
      </c>
      <c r="K462" s="21">
        <v>-2.1319999999999999E-2</v>
      </c>
      <c r="L462" s="21">
        <v>12.6</v>
      </c>
      <c r="M462" s="2">
        <v>1.504584041</v>
      </c>
      <c r="N462" s="2">
        <v>0.45602716469999999</v>
      </c>
      <c r="O462" s="2">
        <v>1.0485568759999999</v>
      </c>
      <c r="P462" s="2">
        <v>30.309185289999999</v>
      </c>
      <c r="Q462" s="36">
        <v>1.6227</v>
      </c>
      <c r="R462" s="7" t="e">
        <v>#DIV/0!</v>
      </c>
      <c r="T462" s="10"/>
      <c r="U462" s="10"/>
      <c r="V462" s="10"/>
      <c r="W462" s="10"/>
      <c r="X462" s="10">
        <v>1.504584041</v>
      </c>
      <c r="Y462" s="10">
        <v>0.45602716469999999</v>
      </c>
      <c r="Z462" s="10">
        <v>1.0485568759999999</v>
      </c>
      <c r="AA462" s="8">
        <v>30.309185289999999</v>
      </c>
    </row>
    <row r="463" spans="1:27" ht="15" x14ac:dyDescent="0.2">
      <c r="A463" s="16">
        <v>44251</v>
      </c>
      <c r="B463" s="2">
        <v>12</v>
      </c>
      <c r="C463" s="2" t="s">
        <v>24</v>
      </c>
      <c r="F463" s="5"/>
      <c r="G463" s="5"/>
      <c r="H463" s="7">
        <v>5.2944110000000002</v>
      </c>
      <c r="I463" s="36">
        <v>0.24723700000000001</v>
      </c>
      <c r="J463" s="31">
        <v>5.33</v>
      </c>
      <c r="K463" s="21">
        <v>0.14918200000000001</v>
      </c>
      <c r="L463" s="21">
        <v>148</v>
      </c>
      <c r="M463" s="2">
        <v>42.863999999999997</v>
      </c>
      <c r="N463" s="2">
        <v>8.4213333329999998</v>
      </c>
      <c r="O463" s="2">
        <v>34.442666670000001</v>
      </c>
      <c r="P463" s="2">
        <v>19.64663432</v>
      </c>
      <c r="Q463" s="36">
        <v>4.5442</v>
      </c>
      <c r="R463" s="7" t="e">
        <v>#DIV/0!</v>
      </c>
      <c r="T463" s="10"/>
      <c r="U463" s="10"/>
      <c r="V463" s="10"/>
      <c r="W463" s="10"/>
      <c r="X463" s="10">
        <v>42.863999999999997</v>
      </c>
      <c r="Y463" s="10">
        <v>8.4213333329999998</v>
      </c>
      <c r="Z463" s="10">
        <v>34.442666670000001</v>
      </c>
      <c r="AA463" s="8">
        <v>19.64663432</v>
      </c>
    </row>
    <row r="464" spans="1:27" ht="15" x14ac:dyDescent="0.2">
      <c r="A464" s="16">
        <v>44265</v>
      </c>
      <c r="B464" s="2">
        <v>12</v>
      </c>
      <c r="C464" s="2" t="s">
        <v>24</v>
      </c>
      <c r="F464" s="5"/>
      <c r="G464" s="5"/>
      <c r="I464" s="36">
        <v>2.6304000000000001E-2</v>
      </c>
      <c r="J464" s="31">
        <v>5.03</v>
      </c>
      <c r="K464" s="21">
        <v>-1.7919999999999998E-2</v>
      </c>
      <c r="L464" s="21">
        <v>18.3</v>
      </c>
      <c r="M464" s="2">
        <v>2.8137221270000001</v>
      </c>
      <c r="N464" s="2">
        <v>0.61097770149999997</v>
      </c>
      <c r="O464" s="2">
        <v>2.2027444250000001</v>
      </c>
      <c r="P464" s="2">
        <v>21.71421604</v>
      </c>
      <c r="Q464" s="36">
        <v>1.7398</v>
      </c>
      <c r="R464" s="7" t="e">
        <v>#DIV/0!</v>
      </c>
      <c r="T464" s="10"/>
      <c r="U464" s="10"/>
      <c r="V464" s="10"/>
      <c r="W464" s="10"/>
      <c r="X464" s="10">
        <v>2.8137221270000001</v>
      </c>
      <c r="Y464" s="10">
        <v>0.61097770149999997</v>
      </c>
      <c r="Z464" s="10">
        <v>2.2027444250000001</v>
      </c>
      <c r="AA464" s="8">
        <v>21.71421604</v>
      </c>
    </row>
    <row r="465" spans="1:27" ht="15" x14ac:dyDescent="0.2">
      <c r="A465" s="16">
        <v>44279</v>
      </c>
      <c r="B465" s="2">
        <v>12</v>
      </c>
      <c r="C465" s="2" t="s">
        <v>24</v>
      </c>
      <c r="F465" s="5"/>
      <c r="G465" s="5"/>
      <c r="H465" s="7">
        <v>6.0571349999999997</v>
      </c>
      <c r="I465" s="36">
        <v>2.4757000000000001E-2</v>
      </c>
      <c r="J465" s="31">
        <v>5.44</v>
      </c>
      <c r="K465" s="21">
        <v>-3.7220000000000003E-2</v>
      </c>
      <c r="L465" s="21">
        <v>14.1</v>
      </c>
      <c r="M465" s="2">
        <v>4.2960000000000003</v>
      </c>
      <c r="N465" s="2">
        <v>0.83079999999999998</v>
      </c>
      <c r="O465" s="2">
        <v>3.4651999999999998</v>
      </c>
      <c r="P465" s="2">
        <v>19.338919929999999</v>
      </c>
      <c r="Q465" s="36">
        <v>1.8817999999999999</v>
      </c>
      <c r="R465" s="7" t="e">
        <v>#DIV/0!</v>
      </c>
      <c r="T465" s="10"/>
      <c r="U465" s="10"/>
      <c r="V465" s="10"/>
      <c r="W465" s="10"/>
      <c r="X465" s="10">
        <v>4.2960000000000003</v>
      </c>
      <c r="Y465" s="10">
        <v>0.83079999999999998</v>
      </c>
      <c r="Z465" s="10">
        <v>3.4651999999999998</v>
      </c>
      <c r="AA465" s="8">
        <v>19.338919929999999</v>
      </c>
    </row>
    <row r="466" spans="1:27" ht="15" x14ac:dyDescent="0.2">
      <c r="A466" s="16">
        <v>44293</v>
      </c>
      <c r="B466" s="2">
        <v>12</v>
      </c>
      <c r="F466" s="5"/>
      <c r="G466" s="5"/>
      <c r="H466" s="7">
        <v>4.5594229999999998</v>
      </c>
      <c r="I466" s="36">
        <v>2.1883E-2</v>
      </c>
      <c r="J466" s="31">
        <v>4.1500000000000004</v>
      </c>
      <c r="K466" s="21">
        <v>-5.2900000000000003E-2</v>
      </c>
      <c r="L466" s="21">
        <v>4.7699999999999996</v>
      </c>
      <c r="Q466" s="36">
        <v>2.2827999999999999</v>
      </c>
      <c r="R466" s="7" t="e">
        <v>#DIV/0!</v>
      </c>
      <c r="T466" s="5">
        <v>1225</v>
      </c>
      <c r="U466" s="5">
        <v>123.075</v>
      </c>
      <c r="V466" s="5">
        <v>128.547</v>
      </c>
      <c r="W466" s="5">
        <v>126.819</v>
      </c>
      <c r="X466" s="5">
        <f t="shared" ref="X466" si="75">(V466-U466)/T466*1000</f>
        <v>4.4669387755101999</v>
      </c>
      <c r="Y466" s="5">
        <f t="shared" ref="Y466:Y479" si="76">X466-Z466</f>
        <v>1.4106122448979552</v>
      </c>
      <c r="Z466" s="5">
        <f t="shared" ref="Z466" si="77">(W466-U466)/T466*1000</f>
        <v>3.0563265306122447</v>
      </c>
      <c r="AA466" s="5">
        <f t="shared" ref="AA466" si="78">Y466/X466*100</f>
        <v>31.578947368420994</v>
      </c>
    </row>
    <row r="467" spans="1:27" ht="15" x14ac:dyDescent="0.2">
      <c r="A467" s="25">
        <v>44307</v>
      </c>
      <c r="B467" s="2">
        <v>12</v>
      </c>
      <c r="F467" s="31">
        <v>8.4499999999999993</v>
      </c>
      <c r="G467" s="31">
        <v>423</v>
      </c>
      <c r="H467" s="36">
        <v>3.8026161080000001</v>
      </c>
      <c r="I467" s="19">
        <v>1.7351999999999999E-2</v>
      </c>
      <c r="J467" s="8">
        <v>3.48</v>
      </c>
      <c r="K467" s="20">
        <v>-3.15E-2</v>
      </c>
      <c r="L467" s="20">
        <v>4.07</v>
      </c>
      <c r="Q467" s="31">
        <v>1.9906015829491359</v>
      </c>
      <c r="T467" s="5">
        <v>2500</v>
      </c>
      <c r="U467" s="5">
        <v>122.54600000000001</v>
      </c>
      <c r="V467" s="5">
        <v>127.46599999999999</v>
      </c>
      <c r="W467" s="5">
        <v>125.72499999999999</v>
      </c>
      <c r="X467" s="5">
        <f t="shared" ref="X467:X479" si="79">(V467-U467)/T467*1000</f>
        <v>1.9679999999999949</v>
      </c>
      <c r="Y467" s="5">
        <f t="shared" si="76"/>
        <v>0.69639999999999969</v>
      </c>
      <c r="Z467" s="5">
        <f t="shared" ref="Z467:Z479" si="80">(W467-U467)/T467*1000</f>
        <v>1.2715999999999952</v>
      </c>
      <c r="AA467" s="5">
        <f t="shared" ref="AA467:AA479" si="81">Y467/X467*100</f>
        <v>35.386178861788693</v>
      </c>
    </row>
    <row r="468" spans="1:27" ht="12.75" x14ac:dyDescent="0.2">
      <c r="A468" s="27">
        <v>44321</v>
      </c>
      <c r="B468" s="2">
        <v>12</v>
      </c>
      <c r="F468" s="31">
        <v>8.4499999999999993</v>
      </c>
      <c r="G468" s="31">
        <v>516</v>
      </c>
      <c r="H468" s="36">
        <v>10.06363904</v>
      </c>
      <c r="I468" s="19">
        <v>0.14887300000000001</v>
      </c>
      <c r="J468" s="8">
        <v>8.51</v>
      </c>
      <c r="K468" s="21">
        <v>0.14199999999999999</v>
      </c>
      <c r="L468" s="21">
        <v>80.7</v>
      </c>
      <c r="Q468" s="31">
        <v>4.1213665430291559</v>
      </c>
      <c r="T468" s="5">
        <v>700</v>
      </c>
      <c r="U468" s="5">
        <v>122.78100000000001</v>
      </c>
      <c r="V468" s="5">
        <v>146.30500000000001</v>
      </c>
      <c r="W468" s="5">
        <v>142.405</v>
      </c>
      <c r="X468" s="5">
        <f t="shared" si="79"/>
        <v>33.605714285714285</v>
      </c>
      <c r="Y468" s="5">
        <f t="shared" si="76"/>
        <v>5.5714285714285801</v>
      </c>
      <c r="Z468" s="5">
        <f t="shared" si="80"/>
        <v>28.034285714285705</v>
      </c>
      <c r="AA468" s="5">
        <f t="shared" si="81"/>
        <v>16.578813127019242</v>
      </c>
    </row>
    <row r="469" spans="1:27" ht="12.75" x14ac:dyDescent="0.2">
      <c r="A469" s="27">
        <v>44334</v>
      </c>
      <c r="B469" s="2">
        <v>12</v>
      </c>
      <c r="F469" s="31">
        <v>8.5299999999999994</v>
      </c>
      <c r="G469" s="31">
        <v>549</v>
      </c>
      <c r="H469" s="36">
        <v>5.2870370370000002</v>
      </c>
      <c r="I469" s="19">
        <v>1.7531999999999999E-2</v>
      </c>
      <c r="J469" s="23" t="e">
        <v>#N/A</v>
      </c>
      <c r="K469" s="24" t="e">
        <v>#N/A</v>
      </c>
      <c r="L469" s="24" t="e">
        <v>#N/A</v>
      </c>
      <c r="Q469" s="31">
        <v>2.1937220027075521</v>
      </c>
      <c r="T469" s="5">
        <v>1475</v>
      </c>
      <c r="U469" s="5">
        <v>120.651</v>
      </c>
      <c r="V469" s="5">
        <v>126.01</v>
      </c>
      <c r="W469" s="5">
        <v>126.41</v>
      </c>
      <c r="X469" s="5">
        <f t="shared" si="79"/>
        <v>3.6332203389830569</v>
      </c>
      <c r="Y469" s="5">
        <f t="shared" si="76"/>
        <v>-0.27118644067796049</v>
      </c>
      <c r="Z469" s="5">
        <f t="shared" si="80"/>
        <v>3.9044067796610173</v>
      </c>
      <c r="AA469" s="5">
        <f t="shared" si="81"/>
        <v>-7.4640791192384963</v>
      </c>
    </row>
    <row r="470" spans="1:27" ht="12.75" x14ac:dyDescent="0.2">
      <c r="A470" s="27">
        <v>44348</v>
      </c>
      <c r="B470" s="2">
        <v>12</v>
      </c>
      <c r="F470" s="31">
        <v>8.6</v>
      </c>
      <c r="G470" s="31">
        <v>567</v>
      </c>
      <c r="H470" s="36">
        <v>3.3176072900000002</v>
      </c>
      <c r="I470" s="19">
        <v>2.1061E-2</v>
      </c>
      <c r="J470" s="10">
        <v>2.84</v>
      </c>
      <c r="K470" s="21">
        <v>-7.7799999999999994E-2</v>
      </c>
      <c r="L470" s="21">
        <v>8.1999999999999993</v>
      </c>
      <c r="Q470" s="31">
        <v>1.9600338744071433</v>
      </c>
      <c r="T470" s="5">
        <v>1470</v>
      </c>
      <c r="U470" s="5">
        <v>122.517</v>
      </c>
      <c r="V470" s="5">
        <v>128.62899999999999</v>
      </c>
      <c r="W470" s="5">
        <v>126.875</v>
      </c>
      <c r="X470" s="5">
        <f t="shared" si="79"/>
        <v>4.1578231292516969</v>
      </c>
      <c r="Y470" s="5">
        <f t="shared" si="76"/>
        <v>1.1931972789115579</v>
      </c>
      <c r="Z470" s="5">
        <f t="shared" si="80"/>
        <v>2.964625850340139</v>
      </c>
      <c r="AA470" s="5">
        <f t="shared" si="81"/>
        <v>28.697643979057457</v>
      </c>
    </row>
    <row r="471" spans="1:27" ht="12.75" x14ac:dyDescent="0.2">
      <c r="A471" s="27">
        <v>44362</v>
      </c>
      <c r="B471" s="2">
        <v>12</v>
      </c>
      <c r="F471" s="31">
        <v>8.5299999999999994</v>
      </c>
      <c r="G471" s="31">
        <v>572</v>
      </c>
      <c r="H471" s="36">
        <v>7.9766313929999999</v>
      </c>
      <c r="I471" s="19">
        <v>5.4251000000000001E-2</v>
      </c>
      <c r="J471" s="10">
        <v>7.03</v>
      </c>
      <c r="K471" s="21">
        <v>-4.1700000000000001E-2</v>
      </c>
      <c r="L471" s="21">
        <v>39</v>
      </c>
      <c r="Q471" s="31">
        <v>2.5905954867590788</v>
      </c>
      <c r="T471" s="5">
        <v>1420</v>
      </c>
      <c r="U471" s="5">
        <v>121.254</v>
      </c>
      <c r="V471" s="5">
        <v>130.648</v>
      </c>
      <c r="W471" s="5">
        <v>128.44200000000001</v>
      </c>
      <c r="X471" s="5">
        <f t="shared" si="79"/>
        <v>6.6154929577464729</v>
      </c>
      <c r="Y471" s="5">
        <f t="shared" si="76"/>
        <v>1.5535211267605558</v>
      </c>
      <c r="Z471" s="5">
        <f t="shared" si="80"/>
        <v>5.0619718309859172</v>
      </c>
      <c r="AA471" s="5">
        <f t="shared" si="81"/>
        <v>23.483074302746338</v>
      </c>
    </row>
    <row r="472" spans="1:27" ht="12.75" x14ac:dyDescent="0.2">
      <c r="A472" s="27">
        <v>44376</v>
      </c>
      <c r="B472" s="2">
        <v>12</v>
      </c>
      <c r="F472" s="31">
        <v>8.6300000000000008</v>
      </c>
      <c r="G472" s="31">
        <v>593</v>
      </c>
      <c r="H472" s="31">
        <v>6.4589750769999998</v>
      </c>
      <c r="I472" s="31">
        <v>4.2793038999999998E-2</v>
      </c>
      <c r="J472" s="10">
        <v>5.79</v>
      </c>
      <c r="K472" s="21">
        <v>-6.6400000000000001E-2</v>
      </c>
      <c r="L472" s="21">
        <v>30.9</v>
      </c>
      <c r="Q472" s="31">
        <v>2.0435194461359818</v>
      </c>
      <c r="T472" s="5">
        <v>1360</v>
      </c>
      <c r="U472" s="5">
        <v>123.342</v>
      </c>
      <c r="V472" s="5">
        <v>132.38</v>
      </c>
      <c r="W472" s="5">
        <v>130.227</v>
      </c>
      <c r="X472" s="5">
        <f t="shared" si="79"/>
        <v>6.6455882352941149</v>
      </c>
      <c r="Y472" s="5">
        <f t="shared" si="76"/>
        <v>1.5830882352941114</v>
      </c>
      <c r="Z472" s="5">
        <f t="shared" si="80"/>
        <v>5.0625000000000036</v>
      </c>
      <c r="AA472" s="5">
        <f t="shared" si="81"/>
        <v>23.821641956184912</v>
      </c>
    </row>
    <row r="473" spans="1:27" ht="12.75" x14ac:dyDescent="0.2">
      <c r="A473" s="27">
        <v>44390</v>
      </c>
      <c r="B473" s="2">
        <v>12</v>
      </c>
      <c r="F473" s="2">
        <v>8.5299999999999994</v>
      </c>
      <c r="G473" s="2">
        <v>523</v>
      </c>
      <c r="H473" s="31">
        <v>3.518622235</v>
      </c>
      <c r="I473" s="31">
        <v>3.4365765999999999E-2</v>
      </c>
      <c r="J473" s="10">
        <v>3.43</v>
      </c>
      <c r="K473" s="31">
        <v>5.5599999999999997E-2</v>
      </c>
      <c r="L473" s="31">
        <v>20</v>
      </c>
      <c r="Q473" s="23">
        <v>2.2321684639999999</v>
      </c>
      <c r="T473" s="5">
        <v>810</v>
      </c>
      <c r="U473" s="5">
        <v>114.836</v>
      </c>
      <c r="V473" s="5">
        <v>135.81</v>
      </c>
      <c r="W473" s="5">
        <v>131.66</v>
      </c>
      <c r="X473" s="5">
        <f t="shared" si="79"/>
        <v>25.893827160493831</v>
      </c>
      <c r="Y473" s="5">
        <f t="shared" si="76"/>
        <v>5.1234567901234627</v>
      </c>
      <c r="Z473" s="5">
        <f t="shared" si="80"/>
        <v>20.770370370370369</v>
      </c>
      <c r="AA473" s="5">
        <f t="shared" si="81"/>
        <v>19.786402212262821</v>
      </c>
    </row>
    <row r="474" spans="1:27" ht="12.75" x14ac:dyDescent="0.2">
      <c r="A474" s="27">
        <v>44404</v>
      </c>
      <c r="B474" s="2">
        <v>12</v>
      </c>
      <c r="F474" s="2">
        <v>8.61</v>
      </c>
      <c r="G474" s="2">
        <v>500</v>
      </c>
      <c r="H474" s="31">
        <v>3.2805936710000001</v>
      </c>
      <c r="I474" s="31">
        <v>2.4296814999999999E-2</v>
      </c>
      <c r="J474" s="10">
        <v>3.12</v>
      </c>
      <c r="K474" s="31">
        <v>5.2400000000000002E-2</v>
      </c>
      <c r="L474" s="31">
        <v>11.1</v>
      </c>
      <c r="Q474" s="23">
        <v>1.989518109</v>
      </c>
      <c r="T474" s="5">
        <v>1420</v>
      </c>
      <c r="U474" s="5">
        <v>119.514</v>
      </c>
      <c r="V474" s="5">
        <v>133.666</v>
      </c>
      <c r="W474" s="5">
        <v>130.71299999999999</v>
      </c>
      <c r="X474" s="5">
        <f t="shared" si="79"/>
        <v>9.9661971830985934</v>
      </c>
      <c r="Y474" s="5">
        <f t="shared" si="76"/>
        <v>2.079577464788736</v>
      </c>
      <c r="Z474" s="5">
        <f t="shared" si="80"/>
        <v>7.8866197183098574</v>
      </c>
      <c r="AA474" s="5">
        <f t="shared" si="81"/>
        <v>20.866308648954242</v>
      </c>
    </row>
    <row r="475" spans="1:27" ht="12.75" x14ac:dyDescent="0.2">
      <c r="A475" s="27">
        <v>44418</v>
      </c>
      <c r="B475" s="2">
        <v>12</v>
      </c>
      <c r="F475" s="2">
        <v>8.57</v>
      </c>
      <c r="G475" s="2">
        <v>426</v>
      </c>
      <c r="H475" s="31">
        <v>0.81069728399999996</v>
      </c>
      <c r="I475" s="31">
        <v>1.6635657000000002E-2</v>
      </c>
      <c r="J475" s="10">
        <v>0.51</v>
      </c>
      <c r="K475" s="31">
        <v>6.7500000000000004E-2</v>
      </c>
      <c r="L475" s="31">
        <v>4.82</v>
      </c>
      <c r="Q475" s="23">
        <v>2.1458986229999999</v>
      </c>
      <c r="T475" s="5">
        <v>1385</v>
      </c>
      <c r="U475" s="5">
        <v>113.40600000000001</v>
      </c>
      <c r="V475" s="5">
        <v>118.929</v>
      </c>
      <c r="W475" s="5">
        <v>116.797</v>
      </c>
      <c r="X475" s="5">
        <f t="shared" si="79"/>
        <v>3.9877256317689507</v>
      </c>
      <c r="Y475" s="5">
        <f t="shared" si="76"/>
        <v>1.5393501805054193</v>
      </c>
      <c r="Z475" s="5">
        <f t="shared" si="80"/>
        <v>2.4483754512635314</v>
      </c>
      <c r="AA475" s="5">
        <f t="shared" si="81"/>
        <v>38.602208944414393</v>
      </c>
    </row>
    <row r="476" spans="1:27" ht="12.75" x14ac:dyDescent="0.2">
      <c r="A476" s="30">
        <v>44500</v>
      </c>
      <c r="B476" s="31">
        <v>12</v>
      </c>
      <c r="H476" s="31">
        <v>5.7168860260000001</v>
      </c>
      <c r="I476" s="31">
        <v>0.12837911799999999</v>
      </c>
      <c r="J476" s="10">
        <v>5.1100000000000003</v>
      </c>
      <c r="K476" s="31">
        <v>4.4900000000000002E-2</v>
      </c>
      <c r="L476" s="31">
        <v>103</v>
      </c>
      <c r="Q476" s="23">
        <v>4.8509576220000001</v>
      </c>
      <c r="T476" s="5">
        <v>980</v>
      </c>
      <c r="U476" s="5">
        <v>120.96</v>
      </c>
      <c r="V476" s="5">
        <v>133.678</v>
      </c>
      <c r="W476" s="5">
        <v>130.54499999999999</v>
      </c>
      <c r="X476" s="5">
        <f t="shared" si="79"/>
        <v>12.977551020408168</v>
      </c>
      <c r="Y476" s="5">
        <f t="shared" si="76"/>
        <v>3.1969387755102137</v>
      </c>
      <c r="Z476" s="5">
        <f t="shared" si="80"/>
        <v>9.780612244897954</v>
      </c>
      <c r="AA476" s="5">
        <f t="shared" si="81"/>
        <v>24.634376474288473</v>
      </c>
    </row>
    <row r="477" spans="1:27" ht="12.75" x14ac:dyDescent="0.2">
      <c r="A477" s="30">
        <v>44514</v>
      </c>
      <c r="B477" s="31">
        <v>12</v>
      </c>
      <c r="F477" s="2">
        <v>8.42</v>
      </c>
      <c r="G477" s="2">
        <v>113</v>
      </c>
      <c r="H477" s="31">
        <v>1.8944273309999999</v>
      </c>
      <c r="I477" s="31">
        <v>1.9481229999999999E-2</v>
      </c>
      <c r="J477" s="10">
        <v>1.64</v>
      </c>
      <c r="K477" s="31">
        <v>1.1000000000000001E-3</v>
      </c>
      <c r="L477" s="31">
        <v>5.62</v>
      </c>
      <c r="Q477" s="23">
        <v>2.7101671060000001</v>
      </c>
      <c r="T477" s="5">
        <v>970</v>
      </c>
      <c r="U477" s="5">
        <v>120.456</v>
      </c>
      <c r="V477" s="5">
        <v>122.95399999999999</v>
      </c>
      <c r="W477" s="5">
        <v>121.09399999999999</v>
      </c>
      <c r="X477" s="5">
        <f t="shared" si="79"/>
        <v>2.5752577319587533</v>
      </c>
      <c r="Y477" s="5">
        <f t="shared" si="76"/>
        <v>1.9175257731958761</v>
      </c>
      <c r="Z477" s="5">
        <f t="shared" si="80"/>
        <v>0.65773195876287727</v>
      </c>
      <c r="AA477" s="5">
        <f t="shared" si="81"/>
        <v>74.459567654123575</v>
      </c>
    </row>
    <row r="478" spans="1:27" ht="12.75" x14ac:dyDescent="0.2">
      <c r="A478" s="30">
        <v>44528</v>
      </c>
      <c r="B478" s="31">
        <v>12</v>
      </c>
      <c r="F478" s="2">
        <v>8.15</v>
      </c>
      <c r="G478" s="2">
        <v>632</v>
      </c>
      <c r="H478" s="31">
        <v>3.322598712</v>
      </c>
      <c r="I478" s="31">
        <v>8.7118309999999997E-3</v>
      </c>
      <c r="J478" s="10">
        <v>3.25</v>
      </c>
      <c r="K478" s="31">
        <v>-2.1700000000000001E-2</v>
      </c>
      <c r="L478" s="31">
        <v>4.74</v>
      </c>
      <c r="Q478" s="23">
        <v>2.410557549</v>
      </c>
      <c r="T478" s="5">
        <v>1120</v>
      </c>
      <c r="U478" s="5">
        <v>120.934</v>
      </c>
      <c r="V478" s="5">
        <v>121.682</v>
      </c>
      <c r="W478" s="5">
        <v>120.995</v>
      </c>
      <c r="X478" s="5">
        <f t="shared" si="79"/>
        <v>0.66785714285714703</v>
      </c>
      <c r="Y478" s="5">
        <f t="shared" si="76"/>
        <v>0.61339285714285507</v>
      </c>
      <c r="Z478" s="5">
        <f t="shared" si="80"/>
        <v>5.4464285714292009E-2</v>
      </c>
      <c r="AA478" s="5">
        <f t="shared" si="81"/>
        <v>91.844919786095375</v>
      </c>
    </row>
    <row r="479" spans="1:27" ht="12.75" x14ac:dyDescent="0.2">
      <c r="A479" s="30">
        <v>44543</v>
      </c>
      <c r="B479" s="31">
        <v>12</v>
      </c>
      <c r="F479" s="2">
        <v>8.1</v>
      </c>
      <c r="H479" s="31">
        <v>7.635116214</v>
      </c>
      <c r="I479" s="31">
        <v>0.16230710300000001</v>
      </c>
      <c r="J479" s="10">
        <v>7.56</v>
      </c>
      <c r="K479" s="31">
        <v>6.8999999999999999E-3</v>
      </c>
      <c r="L479" s="31">
        <v>113</v>
      </c>
      <c r="Q479" s="23">
        <v>3.0005821940000001</v>
      </c>
      <c r="T479" s="5">
        <v>715</v>
      </c>
      <c r="U479" s="5">
        <v>120.855</v>
      </c>
      <c r="V479" s="5">
        <v>133.17400000000001</v>
      </c>
      <c r="W479" s="5">
        <v>130.57300000000001</v>
      </c>
      <c r="X479" s="5">
        <f t="shared" si="79"/>
        <v>17.229370629370631</v>
      </c>
      <c r="Y479" s="5">
        <f t="shared" si="76"/>
        <v>3.6377622377622352</v>
      </c>
      <c r="Z479" s="5">
        <f t="shared" si="80"/>
        <v>13.591608391608396</v>
      </c>
      <c r="AA479" s="5">
        <f t="shared" si="81"/>
        <v>21.113726763535983</v>
      </c>
    </row>
    <row r="480" spans="1:27" ht="15" x14ac:dyDescent="0.2">
      <c r="A480" s="6">
        <v>43807</v>
      </c>
      <c r="B480" s="2">
        <v>13</v>
      </c>
      <c r="C480" s="2" t="s">
        <v>24</v>
      </c>
      <c r="D480" s="2">
        <v>0.111</v>
      </c>
      <c r="E480" s="2">
        <v>0.53800000000000003</v>
      </c>
      <c r="F480" s="2">
        <v>7.94</v>
      </c>
      <c r="G480" s="2">
        <v>419</v>
      </c>
      <c r="H480" s="7">
        <v>0.33447660858828376</v>
      </c>
      <c r="I480" s="2">
        <v>0.108105195</v>
      </c>
      <c r="J480" s="2">
        <v>7.4999999999999997E-2</v>
      </c>
      <c r="K480" s="2">
        <v>0.1149</v>
      </c>
      <c r="L480" s="2">
        <v>4.01</v>
      </c>
      <c r="M480" s="2">
        <v>45.664000000000001</v>
      </c>
      <c r="N480" s="2">
        <v>5.5039999999999996</v>
      </c>
      <c r="O480" s="2">
        <v>40.159999999999997</v>
      </c>
      <c r="P480" s="2">
        <v>12.05325858</v>
      </c>
      <c r="Q480" s="2">
        <v>1.69</v>
      </c>
      <c r="R480" s="7" t="e">
        <v>#DIV/0!</v>
      </c>
      <c r="T480" s="8"/>
      <c r="U480" s="8"/>
      <c r="V480" s="8"/>
      <c r="W480" s="8"/>
      <c r="X480" s="8">
        <v>45.664000000000001</v>
      </c>
      <c r="Y480" s="8">
        <v>5.5039999999999996</v>
      </c>
      <c r="Z480" s="8">
        <v>40.159999999999997</v>
      </c>
      <c r="AA480" s="8">
        <v>12.05325858</v>
      </c>
    </row>
    <row r="481" spans="1:27" ht="15" x14ac:dyDescent="0.2">
      <c r="A481" s="6">
        <v>43814</v>
      </c>
      <c r="B481" s="2">
        <v>13</v>
      </c>
      <c r="C481" s="2" t="s">
        <v>24</v>
      </c>
      <c r="D481" s="2">
        <v>2.8400000000000002E-2</v>
      </c>
      <c r="E481" s="2">
        <v>1.42</v>
      </c>
      <c r="F481" s="2">
        <v>7.85</v>
      </c>
      <c r="G481" s="2">
        <v>658</v>
      </c>
      <c r="H481" s="7">
        <v>0.3015502812457127</v>
      </c>
      <c r="I481" s="2">
        <v>9.8189264999999998E-2</v>
      </c>
      <c r="J481" s="2">
        <v>0.11799999999999999</v>
      </c>
      <c r="K481" s="2">
        <v>0.13689999999999999</v>
      </c>
      <c r="L481" s="2">
        <v>4.51</v>
      </c>
      <c r="M481" s="2">
        <v>15.644</v>
      </c>
      <c r="N481" s="2">
        <v>3.754</v>
      </c>
      <c r="O481" s="2">
        <v>11.89</v>
      </c>
      <c r="P481" s="2">
        <v>23.996420350000001</v>
      </c>
      <c r="Q481" s="2">
        <v>1.19</v>
      </c>
      <c r="R481" s="7" t="e">
        <v>#DIV/0!</v>
      </c>
      <c r="T481" s="8"/>
      <c r="U481" s="8"/>
      <c r="V481" s="8"/>
      <c r="W481" s="8"/>
      <c r="X481" s="8">
        <v>15.644</v>
      </c>
      <c r="Y481" s="8">
        <v>3.754</v>
      </c>
      <c r="Z481" s="8">
        <v>11.89</v>
      </c>
      <c r="AA481" s="8">
        <v>23.996420350000001</v>
      </c>
    </row>
    <row r="482" spans="1:27" ht="15" x14ac:dyDescent="0.2">
      <c r="A482" s="6">
        <v>43836</v>
      </c>
      <c r="B482" s="2">
        <v>13</v>
      </c>
      <c r="C482" s="2" t="s">
        <v>24</v>
      </c>
      <c r="D482" s="2">
        <v>0.21</v>
      </c>
      <c r="E482" s="2">
        <v>3.84</v>
      </c>
      <c r="F482" s="2">
        <v>7.65</v>
      </c>
      <c r="G482" s="2">
        <v>706</v>
      </c>
      <c r="H482" s="7">
        <v>0.67197146384963635</v>
      </c>
      <c r="I482" s="2">
        <v>0.13181720199999999</v>
      </c>
      <c r="J482" s="2">
        <v>0.40200000000000002</v>
      </c>
      <c r="K482" s="2">
        <v>0.15989999999999999</v>
      </c>
      <c r="L482" s="2">
        <v>3.48</v>
      </c>
      <c r="M482" s="2">
        <v>18.218</v>
      </c>
      <c r="N482" s="2">
        <v>4.2430000000000003</v>
      </c>
      <c r="O482" s="2">
        <v>13.975</v>
      </c>
      <c r="P482" s="2">
        <v>23.290152599999999</v>
      </c>
      <c r="Q482" s="2">
        <v>2.38</v>
      </c>
      <c r="R482" s="7" t="e">
        <v>#DIV/0!</v>
      </c>
      <c r="T482" s="8"/>
      <c r="U482" s="8"/>
      <c r="V482" s="8"/>
      <c r="W482" s="8"/>
      <c r="X482" s="8">
        <v>18.218</v>
      </c>
      <c r="Y482" s="8">
        <v>4.2430000000000003</v>
      </c>
      <c r="Z482" s="8">
        <v>13.975</v>
      </c>
      <c r="AA482" s="8">
        <v>23.290152599999999</v>
      </c>
    </row>
    <row r="483" spans="1:27" ht="15" x14ac:dyDescent="0.2">
      <c r="A483" s="6">
        <v>43843</v>
      </c>
      <c r="B483" s="2">
        <v>13</v>
      </c>
      <c r="C483" s="2" t="s">
        <v>24</v>
      </c>
      <c r="D483" s="2"/>
      <c r="E483" s="2"/>
      <c r="F483" s="2">
        <v>1.677</v>
      </c>
      <c r="G483" s="2">
        <v>762</v>
      </c>
      <c r="H483" s="7">
        <v>1.1082453011387023</v>
      </c>
      <c r="I483" s="2">
        <v>8.0405260000000006E-2</v>
      </c>
      <c r="J483" s="2">
        <v>0.67700000000000005</v>
      </c>
      <c r="K483" s="2">
        <v>0.16189999999999999</v>
      </c>
      <c r="L483" s="2">
        <v>3.88</v>
      </c>
      <c r="M483" s="2">
        <v>84.055999999999997</v>
      </c>
      <c r="N483" s="2">
        <v>11.08</v>
      </c>
      <c r="O483" s="2">
        <v>72.975999999999999</v>
      </c>
      <c r="P483" s="2">
        <v>13.181688400000001</v>
      </c>
      <c r="Q483" s="2">
        <v>3.91</v>
      </c>
      <c r="R483" s="7" t="e">
        <v>#DIV/0!</v>
      </c>
      <c r="T483" s="8"/>
      <c r="U483" s="8"/>
      <c r="V483" s="8"/>
      <c r="W483" s="8"/>
      <c r="X483" s="8">
        <v>84.055999999999997</v>
      </c>
      <c r="Y483" s="8">
        <v>11.08</v>
      </c>
      <c r="Z483" s="8">
        <v>72.975999999999999</v>
      </c>
      <c r="AA483" s="8">
        <v>13.181688400000001</v>
      </c>
    </row>
    <row r="484" spans="1:27" ht="15" x14ac:dyDescent="0.2">
      <c r="A484" s="6">
        <v>43861</v>
      </c>
      <c r="B484" s="2">
        <v>13</v>
      </c>
      <c r="C484" s="2" t="s">
        <v>24</v>
      </c>
      <c r="D484" s="2"/>
      <c r="E484" s="2"/>
      <c r="F484" s="2">
        <v>8.06</v>
      </c>
      <c r="G484" s="2">
        <v>1009</v>
      </c>
      <c r="H484" s="7">
        <v>0.78035395801893259</v>
      </c>
      <c r="I484" s="2">
        <v>5.6154344000000002E-2</v>
      </c>
      <c r="J484" s="2">
        <v>0.40699999999999997</v>
      </c>
      <c r="K484" s="2">
        <v>9.7599999999999992E-2</v>
      </c>
      <c r="L484" s="2">
        <v>3.47</v>
      </c>
      <c r="M484" s="2">
        <v>13.308745249999999</v>
      </c>
      <c r="N484" s="2">
        <v>3.366539924</v>
      </c>
      <c r="O484" s="2">
        <v>9.9422053229999996</v>
      </c>
      <c r="P484" s="2">
        <v>25.295697390000001</v>
      </c>
      <c r="Q484" s="2">
        <v>4.45</v>
      </c>
      <c r="R484" s="7" t="e">
        <v>#DIV/0!</v>
      </c>
      <c r="T484" s="8"/>
      <c r="U484" s="8"/>
      <c r="V484" s="8"/>
      <c r="W484" s="8"/>
      <c r="X484" s="8">
        <v>13.308745249999999</v>
      </c>
      <c r="Y484" s="8">
        <v>3.366539924</v>
      </c>
      <c r="Z484" s="8">
        <v>9.9422053229999996</v>
      </c>
      <c r="AA484" s="8">
        <v>25.295697390000001</v>
      </c>
    </row>
    <row r="485" spans="1:27" ht="12.75" x14ac:dyDescent="0.2">
      <c r="A485" s="12">
        <v>43877</v>
      </c>
      <c r="B485" s="2">
        <v>13</v>
      </c>
      <c r="C485" s="2" t="s">
        <v>24</v>
      </c>
      <c r="D485" s="2"/>
      <c r="E485" s="2"/>
      <c r="F485" s="2">
        <v>8.7799999999999994</v>
      </c>
      <c r="G485" s="2">
        <v>495</v>
      </c>
      <c r="H485" s="7">
        <v>0.69255041843874321</v>
      </c>
      <c r="I485" s="2">
        <v>6.3914636999999996E-2</v>
      </c>
      <c r="J485" s="2">
        <v>0.36799999999999999</v>
      </c>
      <c r="K485" s="2">
        <v>8.3999999999999991E-2</v>
      </c>
      <c r="L485" s="2">
        <v>3.58</v>
      </c>
      <c r="M485" s="2">
        <v>16.376000000000001</v>
      </c>
      <c r="N485" s="2">
        <v>3.677</v>
      </c>
      <c r="O485" s="2">
        <v>12.699</v>
      </c>
      <c r="P485" s="2">
        <v>22.45359062</v>
      </c>
      <c r="Q485" s="2">
        <v>3.97</v>
      </c>
      <c r="R485" s="7" t="e">
        <v>#DIV/0!</v>
      </c>
      <c r="T485" s="8"/>
      <c r="U485" s="8"/>
      <c r="V485" s="8"/>
      <c r="W485" s="8"/>
      <c r="X485" s="8">
        <v>16.376000000000001</v>
      </c>
      <c r="Y485" s="8">
        <v>3.677</v>
      </c>
      <c r="Z485" s="8">
        <v>12.699</v>
      </c>
      <c r="AA485" s="8">
        <v>22.45359062</v>
      </c>
    </row>
    <row r="486" spans="1:27" ht="15" x14ac:dyDescent="0.2">
      <c r="A486" s="6">
        <v>43891</v>
      </c>
      <c r="B486" s="2">
        <v>13</v>
      </c>
      <c r="C486" s="2" t="s">
        <v>24</v>
      </c>
      <c r="D486" s="2"/>
      <c r="E486" s="2"/>
      <c r="F486" s="2">
        <v>7.83</v>
      </c>
      <c r="G486" s="2">
        <v>1039</v>
      </c>
      <c r="H486" s="7">
        <v>0.6390451365070654</v>
      </c>
      <c r="I486" s="2">
        <v>7.9219658999999998E-2</v>
      </c>
      <c r="J486" s="2">
        <v>0.24299999999999999</v>
      </c>
      <c r="K486" s="7">
        <v>0.126</v>
      </c>
      <c r="L486" s="2">
        <v>4.5</v>
      </c>
      <c r="M486" s="2">
        <v>33.012857140000001</v>
      </c>
      <c r="N486" s="2">
        <v>5.3557142860000004</v>
      </c>
      <c r="O486" s="2">
        <v>27.65714286</v>
      </c>
      <c r="P486" s="2">
        <v>16.223116529999999</v>
      </c>
      <c r="Q486" s="2">
        <v>3.86</v>
      </c>
      <c r="R486" s="7" t="e">
        <v>#DIV/0!</v>
      </c>
      <c r="T486" s="8"/>
      <c r="U486" s="8"/>
      <c r="V486" s="8"/>
      <c r="W486" s="8"/>
      <c r="X486" s="8">
        <v>33.012857140000001</v>
      </c>
      <c r="Y486" s="8">
        <v>5.3557142860000004</v>
      </c>
      <c r="Z486" s="8">
        <v>27.65714286</v>
      </c>
      <c r="AA486" s="8">
        <v>16.223116529999999</v>
      </c>
    </row>
    <row r="487" spans="1:27" ht="15" x14ac:dyDescent="0.2">
      <c r="A487" s="6">
        <v>43898</v>
      </c>
      <c r="B487" s="2">
        <v>13</v>
      </c>
      <c r="C487" s="2" t="s">
        <v>24</v>
      </c>
      <c r="D487" s="2"/>
      <c r="E487" s="2"/>
      <c r="F487" s="2">
        <v>7.9</v>
      </c>
      <c r="G487" s="2">
        <v>819</v>
      </c>
      <c r="H487" s="7">
        <v>0.59102757579914944</v>
      </c>
      <c r="I487" s="2">
        <v>5.5615433999999998E-2</v>
      </c>
      <c r="J487" s="2">
        <v>0.317</v>
      </c>
      <c r="K487" s="7">
        <v>0.17399999999999999</v>
      </c>
      <c r="L487" s="2">
        <v>-3.31</v>
      </c>
      <c r="M487" s="2">
        <v>9.0805063290000003</v>
      </c>
      <c r="N487" s="2">
        <v>2.2486075950000002</v>
      </c>
      <c r="O487" s="2">
        <v>6.8318987340000001</v>
      </c>
      <c r="P487" s="2">
        <v>24.763019960000001</v>
      </c>
      <c r="Q487" s="2">
        <v>3.1739999999999999</v>
      </c>
      <c r="R487" s="7" t="e">
        <v>#DIV/0!</v>
      </c>
      <c r="T487" s="8"/>
      <c r="U487" s="8"/>
      <c r="V487" s="8"/>
      <c r="W487" s="8"/>
      <c r="X487" s="8">
        <v>9.0805063290000003</v>
      </c>
      <c r="Y487" s="8">
        <v>2.2486075950000002</v>
      </c>
      <c r="Z487" s="8">
        <v>6.8318987340000001</v>
      </c>
      <c r="AA487" s="8">
        <v>24.763019960000001</v>
      </c>
    </row>
    <row r="488" spans="1:27" ht="15" customHeight="1" x14ac:dyDescent="0.25">
      <c r="A488" s="6">
        <v>44138</v>
      </c>
      <c r="B488" s="2">
        <v>13</v>
      </c>
      <c r="C488" s="2" t="s">
        <v>24</v>
      </c>
      <c r="J488" s="11">
        <v>5.4800000000000001E-2</v>
      </c>
      <c r="K488" s="11">
        <v>9.4899999999999998E-2</v>
      </c>
      <c r="L488" s="11">
        <v>5.0599999999999996</v>
      </c>
      <c r="M488" s="2">
        <v>56.991999999999997</v>
      </c>
      <c r="N488" s="2">
        <v>8.6440000000000001</v>
      </c>
      <c r="O488" s="2">
        <v>48.347999999999999</v>
      </c>
      <c r="P488" s="2">
        <v>15.16704099</v>
      </c>
      <c r="Q488" s="2">
        <v>2.778</v>
      </c>
      <c r="R488" s="7" t="e">
        <v>#DIV/0!</v>
      </c>
      <c r="T488" s="8"/>
      <c r="U488" s="8"/>
      <c r="V488" s="8"/>
      <c r="W488" s="8"/>
      <c r="X488" s="8">
        <v>56.991999999999997</v>
      </c>
      <c r="Y488" s="8">
        <v>8.6440000000000001</v>
      </c>
      <c r="Z488" s="8">
        <v>48.347999999999999</v>
      </c>
      <c r="AA488" s="8">
        <v>15.16704099</v>
      </c>
    </row>
    <row r="489" spans="1:27" ht="15" x14ac:dyDescent="0.2">
      <c r="A489" s="6">
        <v>44152</v>
      </c>
      <c r="B489" s="2">
        <v>13</v>
      </c>
      <c r="C489" s="2" t="s">
        <v>24</v>
      </c>
      <c r="D489" s="2"/>
      <c r="E489" s="2"/>
      <c r="F489" s="2">
        <v>7.57</v>
      </c>
      <c r="G489" s="2">
        <v>745</v>
      </c>
      <c r="J489" s="2">
        <v>2.9600000000000001E-2</v>
      </c>
      <c r="K489" s="2">
        <v>0.152</v>
      </c>
      <c r="L489" s="2">
        <v>5.23</v>
      </c>
      <c r="M489" s="2">
        <v>39.008000000000003</v>
      </c>
      <c r="N489" s="2">
        <v>7.524</v>
      </c>
      <c r="O489" s="2">
        <v>31.484000000000002</v>
      </c>
      <c r="P489" s="2">
        <v>19.288351110000001</v>
      </c>
      <c r="Q489" s="2">
        <v>1.262</v>
      </c>
      <c r="R489" s="7" t="e">
        <v>#DIV/0!</v>
      </c>
      <c r="T489" s="8"/>
      <c r="U489" s="8"/>
      <c r="V489" s="8"/>
      <c r="W489" s="8"/>
      <c r="X489" s="8">
        <v>39.008000000000003</v>
      </c>
      <c r="Y489" s="8">
        <v>7.524</v>
      </c>
      <c r="Z489" s="8">
        <v>31.484000000000002</v>
      </c>
      <c r="AA489" s="8">
        <v>19.288351110000001</v>
      </c>
    </row>
    <row r="490" spans="1:27" ht="15" x14ac:dyDescent="0.2">
      <c r="A490" s="6">
        <v>44167</v>
      </c>
      <c r="B490" s="2">
        <v>13</v>
      </c>
      <c r="C490" s="2" t="s">
        <v>24</v>
      </c>
      <c r="D490" s="2"/>
      <c r="E490" s="2"/>
      <c r="F490" s="2">
        <v>7.73</v>
      </c>
      <c r="G490" s="2">
        <v>691</v>
      </c>
      <c r="J490" s="2">
        <v>3.1699999999999999E-2</v>
      </c>
      <c r="K490" s="2">
        <v>0.17499999999999999</v>
      </c>
      <c r="L490" s="2">
        <v>4.46</v>
      </c>
      <c r="M490" s="2">
        <v>63.432258060000002</v>
      </c>
      <c r="N490" s="2">
        <v>10.332258059999999</v>
      </c>
      <c r="O490" s="2">
        <v>53.1</v>
      </c>
      <c r="P490" s="2">
        <v>16.28864931</v>
      </c>
      <c r="Q490" s="2">
        <v>1.3660000000000001</v>
      </c>
      <c r="R490" s="7" t="e">
        <v>#DIV/0!</v>
      </c>
      <c r="T490" s="8"/>
      <c r="U490" s="8"/>
      <c r="V490" s="8"/>
      <c r="W490" s="8"/>
      <c r="X490" s="8">
        <v>63.432258060000002</v>
      </c>
      <c r="Y490" s="8">
        <v>10.332258059999999</v>
      </c>
      <c r="Z490" s="8">
        <v>53.1</v>
      </c>
      <c r="AA490" s="8">
        <v>16.28864931</v>
      </c>
    </row>
    <row r="491" spans="1:27" ht="15" x14ac:dyDescent="0.2">
      <c r="A491" s="6">
        <v>44179</v>
      </c>
      <c r="B491" s="2">
        <v>13</v>
      </c>
      <c r="C491" s="2" t="s">
        <v>24</v>
      </c>
      <c r="D491" s="2"/>
      <c r="E491" s="2"/>
      <c r="F491" s="2">
        <v>7.66</v>
      </c>
      <c r="G491" s="2">
        <v>773</v>
      </c>
      <c r="J491" s="2">
        <v>2.2200000000000001E-2</v>
      </c>
      <c r="K491" s="2">
        <v>0.13100000000000001</v>
      </c>
      <c r="L491" s="2">
        <v>4.9000000000000004</v>
      </c>
      <c r="M491" s="2">
        <v>41.059405939999998</v>
      </c>
      <c r="N491" s="2">
        <v>7.8138613860000001</v>
      </c>
      <c r="O491" s="2">
        <v>33.245544549999998</v>
      </c>
      <c r="P491" s="2">
        <v>19.030624549999999</v>
      </c>
      <c r="Q491" s="2">
        <v>1.2629999999999999</v>
      </c>
      <c r="R491" s="7" t="e">
        <v>#DIV/0!</v>
      </c>
      <c r="T491" s="8"/>
      <c r="U491" s="8"/>
      <c r="V491" s="8"/>
      <c r="W491" s="8"/>
      <c r="X491" s="8">
        <v>41.059405939999998</v>
      </c>
      <c r="Y491" s="8">
        <v>7.8138613860000001</v>
      </c>
      <c r="Z491" s="8">
        <v>33.245544549999998</v>
      </c>
      <c r="AA491" s="8">
        <v>19.030624549999999</v>
      </c>
    </row>
    <row r="492" spans="1:27" ht="15" x14ac:dyDescent="0.2">
      <c r="A492" s="16">
        <v>44223</v>
      </c>
      <c r="B492" s="2">
        <v>13</v>
      </c>
      <c r="C492" s="2" t="s">
        <v>24</v>
      </c>
      <c r="D492" s="2"/>
      <c r="E492" s="2"/>
      <c r="F492" s="2">
        <v>7.65</v>
      </c>
      <c r="G492" s="2">
        <v>809</v>
      </c>
      <c r="H492" s="7">
        <v>0.37415100000000001</v>
      </c>
      <c r="I492" s="22" t="e">
        <v>#N/A</v>
      </c>
      <c r="J492" s="8">
        <v>3.2500000000000001E-2</v>
      </c>
      <c r="K492" s="20">
        <v>8.9782000000000001E-2</v>
      </c>
      <c r="L492" s="20">
        <v>6.4</v>
      </c>
      <c r="M492" s="2">
        <v>44.754263569999999</v>
      </c>
      <c r="N492" s="2">
        <v>8.041085271</v>
      </c>
      <c r="O492" s="2">
        <v>36.713178290000002</v>
      </c>
      <c r="P492" s="2">
        <v>17.967193810000001</v>
      </c>
      <c r="Q492" s="19">
        <v>2.6303000000000001</v>
      </c>
      <c r="R492" s="7" t="e">
        <v>#DIV/0!</v>
      </c>
      <c r="T492" s="8"/>
      <c r="U492" s="8"/>
      <c r="V492" s="8"/>
      <c r="W492" s="8"/>
      <c r="X492" s="8">
        <v>44.754263569999999</v>
      </c>
      <c r="Y492" s="8">
        <v>8.041085271</v>
      </c>
      <c r="Z492" s="8">
        <v>36.713178290000002</v>
      </c>
      <c r="AA492" s="8">
        <v>17.967193810000001</v>
      </c>
    </row>
    <row r="493" spans="1:27" ht="15" x14ac:dyDescent="0.2">
      <c r="A493" s="16">
        <v>44251</v>
      </c>
      <c r="B493" s="2">
        <v>13</v>
      </c>
      <c r="C493" s="2" t="s">
        <v>24</v>
      </c>
      <c r="F493" s="5"/>
      <c r="G493" s="5"/>
      <c r="H493" s="7">
        <v>0.45596999999999999</v>
      </c>
      <c r="I493" s="22" t="e">
        <v>#N/A</v>
      </c>
      <c r="J493" s="8">
        <v>9.7100000000000006E-2</v>
      </c>
      <c r="K493" s="20">
        <v>6.3582E-2</v>
      </c>
      <c r="L493" s="20">
        <v>7.44</v>
      </c>
      <c r="M493" s="2">
        <v>69.666666669999998</v>
      </c>
      <c r="N493" s="2">
        <v>12.25666667</v>
      </c>
      <c r="O493" s="2">
        <v>57.41</v>
      </c>
      <c r="P493" s="2">
        <v>17.593301440000001</v>
      </c>
      <c r="Q493" s="19">
        <v>3.9144999999999999</v>
      </c>
      <c r="R493" s="7" t="e">
        <v>#DIV/0!</v>
      </c>
      <c r="T493" s="8"/>
      <c r="U493" s="8"/>
      <c r="V493" s="8"/>
      <c r="W493" s="8"/>
      <c r="X493" s="8">
        <v>69.666666669999998</v>
      </c>
      <c r="Y493" s="8">
        <v>12.25666667</v>
      </c>
      <c r="Z493" s="8">
        <v>57.41</v>
      </c>
      <c r="AA493" s="8">
        <v>17.593301440000001</v>
      </c>
    </row>
    <row r="494" spans="1:27" ht="15" x14ac:dyDescent="0.2">
      <c r="A494" s="16">
        <v>44265</v>
      </c>
      <c r="B494" s="2">
        <v>13</v>
      </c>
      <c r="C494" s="2" t="s">
        <v>24</v>
      </c>
      <c r="F494" s="5"/>
      <c r="G494" s="5"/>
      <c r="I494" s="22" t="e">
        <v>#N/A</v>
      </c>
      <c r="J494" s="23" t="e">
        <v>#N/A</v>
      </c>
      <c r="K494" s="24" t="e">
        <v>#N/A</v>
      </c>
      <c r="L494" s="24" t="e">
        <v>#N/A</v>
      </c>
      <c r="M494" s="2">
        <v>52.405333329999998</v>
      </c>
      <c r="N494" s="2">
        <v>9.4920000000000009</v>
      </c>
      <c r="O494" s="2">
        <v>42.91333333</v>
      </c>
      <c r="P494" s="2">
        <v>18.112660290000001</v>
      </c>
      <c r="Q494" s="19">
        <v>4.4679000000000002</v>
      </c>
      <c r="R494" s="7" t="e">
        <v>#DIV/0!</v>
      </c>
      <c r="T494" s="8"/>
      <c r="U494" s="8"/>
      <c r="V494" s="8"/>
      <c r="W494" s="8"/>
      <c r="X494" s="8">
        <v>52.405333329999998</v>
      </c>
      <c r="Y494" s="8">
        <v>9.4920000000000009</v>
      </c>
      <c r="Z494" s="8">
        <v>42.91333333</v>
      </c>
      <c r="AA494" s="8">
        <v>18.112660290000001</v>
      </c>
    </row>
    <row r="495" spans="1:27" ht="15" x14ac:dyDescent="0.2">
      <c r="A495" s="16">
        <v>44279</v>
      </c>
      <c r="B495" s="2">
        <v>13</v>
      </c>
      <c r="C495" s="2" t="s">
        <v>24</v>
      </c>
      <c r="F495" s="5"/>
      <c r="G495" s="5"/>
      <c r="H495" s="7">
        <v>0.53085599999999999</v>
      </c>
      <c r="I495" s="22" t="e">
        <v>#N/A</v>
      </c>
      <c r="J495" s="8">
        <v>1.84E-2</v>
      </c>
      <c r="K495" s="20">
        <v>5.5980000000000002E-2</v>
      </c>
      <c r="L495" s="20">
        <v>6.26</v>
      </c>
      <c r="M495" s="2">
        <v>22.196999999999999</v>
      </c>
      <c r="N495" s="2">
        <v>6.15</v>
      </c>
      <c r="O495" s="2">
        <v>16.047000000000001</v>
      </c>
      <c r="P495" s="2">
        <v>27.70644682</v>
      </c>
      <c r="Q495" s="22" t="e">
        <v>#N/A</v>
      </c>
      <c r="R495" s="7" t="e">
        <v>#DIV/0!</v>
      </c>
      <c r="T495" s="8"/>
      <c r="U495" s="8"/>
      <c r="V495" s="8"/>
      <c r="W495" s="8"/>
      <c r="X495" s="8">
        <v>22.196999999999999</v>
      </c>
      <c r="Y495" s="8">
        <v>6.15</v>
      </c>
      <c r="Z495" s="8">
        <v>16.047000000000001</v>
      </c>
      <c r="AA495" s="8">
        <v>27.70644682</v>
      </c>
    </row>
    <row r="496" spans="1:27" ht="15" x14ac:dyDescent="0.2">
      <c r="A496" s="25">
        <v>44307</v>
      </c>
      <c r="B496" s="2">
        <v>13</v>
      </c>
      <c r="F496" s="31">
        <v>7.55</v>
      </c>
      <c r="G496" s="31">
        <v>983</v>
      </c>
      <c r="H496" s="22" t="e">
        <v>#N/A</v>
      </c>
      <c r="I496" s="22" t="e">
        <v>#N/A</v>
      </c>
      <c r="J496" s="8">
        <v>9.9600000000000001E-3</v>
      </c>
      <c r="K496" s="20">
        <v>3.5799999999999998E-2</v>
      </c>
      <c r="L496" s="20">
        <v>5.13</v>
      </c>
      <c r="Q496" s="31">
        <v>4.0941178841014541</v>
      </c>
      <c r="T496" s="5">
        <v>740</v>
      </c>
      <c r="U496" s="5">
        <v>121.16200000000001</v>
      </c>
      <c r="V496" s="5">
        <v>143.59200000000001</v>
      </c>
      <c r="W496" s="5">
        <v>137.00299999999999</v>
      </c>
      <c r="X496" s="5">
        <f t="shared" ref="X496" si="82">(V496-U496)/T496*1000</f>
        <v>30.310810810810818</v>
      </c>
      <c r="Y496" s="5">
        <f t="shared" ref="Y496:Y497" si="83">X496-Z496</f>
        <v>8.9040540540540896</v>
      </c>
      <c r="Z496" s="5">
        <f t="shared" ref="Z496" si="84">(W496-U496)/T496*1000</f>
        <v>21.406756756756728</v>
      </c>
      <c r="AA496" s="5">
        <f t="shared" ref="AA496" si="85">Y496/X496*100</f>
        <v>29.375835934017054</v>
      </c>
    </row>
    <row r="497" spans="1:27" ht="12.75" x14ac:dyDescent="0.2">
      <c r="A497" s="27">
        <v>44321</v>
      </c>
      <c r="B497" s="2">
        <v>13</v>
      </c>
      <c r="F497" s="31">
        <v>7.51</v>
      </c>
      <c r="G497" s="31">
        <v>1066</v>
      </c>
      <c r="H497" s="22" t="e">
        <v>#N/A</v>
      </c>
      <c r="I497" s="22" t="e">
        <v>#N/A</v>
      </c>
      <c r="J497" s="8">
        <v>1.3899999999999999E-2</v>
      </c>
      <c r="K497" s="20">
        <v>5.2699999999999997E-2</v>
      </c>
      <c r="L497" s="20">
        <v>4.97</v>
      </c>
      <c r="Q497" s="31">
        <v>3.4111295772477637</v>
      </c>
      <c r="T497" s="5">
        <v>605</v>
      </c>
      <c r="U497" s="5">
        <v>120.39700000000001</v>
      </c>
      <c r="V497" s="5">
        <v>170.483</v>
      </c>
      <c r="W497" s="5">
        <v>163.92099999999999</v>
      </c>
      <c r="X497" s="5">
        <f t="shared" ref="X497" si="86">(V497-U497)/T497*1000</f>
        <v>82.78677685950413</v>
      </c>
      <c r="Y497" s="5">
        <f t="shared" si="83"/>
        <v>10.846280991735554</v>
      </c>
      <c r="Z497" s="5">
        <f t="shared" ref="Z497" si="87">(W497-U497)/T497*1000</f>
        <v>71.940495867768576</v>
      </c>
      <c r="AA497" s="5">
        <f t="shared" ref="AA497" si="88">Y497/X497*100</f>
        <v>13.101465479375495</v>
      </c>
    </row>
    <row r="498" spans="1:27" ht="12.75" x14ac:dyDescent="0.2">
      <c r="A498" s="27">
        <v>44334</v>
      </c>
      <c r="B498" s="2">
        <v>13</v>
      </c>
      <c r="F498" s="31">
        <v>7.43</v>
      </c>
      <c r="G498" s="31">
        <v>1171</v>
      </c>
      <c r="H498" s="22" t="e">
        <v>#N/A</v>
      </c>
      <c r="I498" s="22" t="e">
        <v>#N/A</v>
      </c>
      <c r="J498" s="23" t="e">
        <v>#N/A</v>
      </c>
      <c r="K498" s="24" t="e">
        <v>#N/A</v>
      </c>
      <c r="L498" s="24" t="e">
        <v>#N/A</v>
      </c>
      <c r="Q498" s="31">
        <v>4.0629230549104651</v>
      </c>
      <c r="T498" s="5"/>
      <c r="U498" s="5"/>
      <c r="V498" s="5"/>
      <c r="W498" s="5"/>
      <c r="X498" s="5"/>
      <c r="Y498" s="5"/>
      <c r="Z498" s="5"/>
      <c r="AA498" s="5"/>
    </row>
    <row r="499" spans="1:27" ht="12.75" x14ac:dyDescent="0.2">
      <c r="A499" s="27">
        <v>44348</v>
      </c>
      <c r="B499" s="2">
        <v>13</v>
      </c>
      <c r="F499" s="31">
        <v>7.48</v>
      </c>
      <c r="G499" s="31">
        <v>790</v>
      </c>
      <c r="H499" s="22" t="e">
        <v>#N/A</v>
      </c>
      <c r="I499" s="22" t="e">
        <v>#N/A</v>
      </c>
      <c r="J499" s="8">
        <v>2.1899999999999999E-2</v>
      </c>
      <c r="K499" s="20">
        <v>1.41E-2</v>
      </c>
      <c r="L499" s="20">
        <v>6.07</v>
      </c>
      <c r="Q499" s="31">
        <v>3.6601929880850261</v>
      </c>
      <c r="T499" s="5"/>
      <c r="U499" s="5"/>
      <c r="V499" s="5"/>
      <c r="W499" s="5"/>
      <c r="X499" s="5"/>
      <c r="Y499" s="5"/>
      <c r="Z499" s="5"/>
      <c r="AA499" s="5"/>
    </row>
    <row r="500" spans="1:27" ht="12.75" x14ac:dyDescent="0.2">
      <c r="A500" s="27">
        <v>44362</v>
      </c>
      <c r="B500" s="2">
        <v>13</v>
      </c>
      <c r="F500" s="31">
        <v>7.38</v>
      </c>
      <c r="G500" s="31">
        <v>1133</v>
      </c>
      <c r="H500" s="22" t="e">
        <v>#N/A</v>
      </c>
      <c r="I500" s="22" t="e">
        <v>#N/A</v>
      </c>
      <c r="J500" s="8">
        <v>1.6299999999999999E-2</v>
      </c>
      <c r="K500" s="20">
        <v>7.2400000000000006E-2</v>
      </c>
      <c r="L500" s="20">
        <v>6.54</v>
      </c>
      <c r="Q500" s="31">
        <v>3.8998456881066343</v>
      </c>
      <c r="T500" s="5"/>
      <c r="U500" s="5"/>
      <c r="V500" s="5"/>
      <c r="W500" s="5"/>
      <c r="X500" s="5"/>
      <c r="Y500" s="5"/>
      <c r="Z500" s="5"/>
      <c r="AA500" s="5"/>
    </row>
    <row r="501" spans="1:27" ht="12.75" x14ac:dyDescent="0.2">
      <c r="A501" s="27">
        <v>44376</v>
      </c>
      <c r="B501" s="2">
        <v>13</v>
      </c>
      <c r="F501" s="5"/>
      <c r="G501" s="5"/>
      <c r="H501" s="23" t="e">
        <v>#N/A</v>
      </c>
      <c r="I501" s="23" t="e">
        <v>#N/A</v>
      </c>
      <c r="J501" s="23" t="e">
        <v>#N/A</v>
      </c>
      <c r="K501" s="24" t="e">
        <v>#N/A</v>
      </c>
      <c r="L501" s="24" t="e">
        <v>#N/A</v>
      </c>
      <c r="Q501" s="23" t="e">
        <v>#N/A</v>
      </c>
      <c r="T501" s="5"/>
      <c r="U501" s="5"/>
      <c r="V501" s="5"/>
      <c r="W501" s="5"/>
      <c r="X501" s="5"/>
      <c r="Y501" s="5"/>
      <c r="Z501" s="5"/>
      <c r="AA501" s="5"/>
    </row>
    <row r="502" spans="1:27" ht="12.75" x14ac:dyDescent="0.2">
      <c r="A502" s="27">
        <v>44390</v>
      </c>
      <c r="B502" s="2">
        <v>13</v>
      </c>
      <c r="F502" s="2">
        <v>7.74</v>
      </c>
      <c r="G502" s="2">
        <v>1047</v>
      </c>
      <c r="H502" s="23" t="e">
        <v>#N/A</v>
      </c>
      <c r="I502" s="23" t="e">
        <v>#N/A</v>
      </c>
      <c r="J502" s="8">
        <v>3.0499999999999999E-2</v>
      </c>
      <c r="K502" s="31">
        <v>0.28199999999999997</v>
      </c>
      <c r="L502" s="31">
        <v>6.47</v>
      </c>
      <c r="Q502" s="23">
        <v>3.350875125</v>
      </c>
      <c r="T502" s="5"/>
      <c r="U502" s="5"/>
      <c r="V502" s="5"/>
      <c r="W502" s="5"/>
      <c r="X502" s="5"/>
      <c r="Y502" s="5"/>
      <c r="Z502" s="5"/>
      <c r="AA502" s="5"/>
    </row>
    <row r="503" spans="1:27" ht="12.75" x14ac:dyDescent="0.2">
      <c r="A503" s="27">
        <v>44404</v>
      </c>
      <c r="B503" s="2">
        <v>13</v>
      </c>
      <c r="F503" s="2">
        <v>7.45</v>
      </c>
      <c r="G503" s="2">
        <v>823</v>
      </c>
      <c r="H503" s="23" t="e">
        <v>#N/A</v>
      </c>
      <c r="I503" s="23" t="e">
        <v>#N/A</v>
      </c>
      <c r="J503" s="8">
        <v>1.2200000000000001E-2</v>
      </c>
      <c r="K503" s="31">
        <v>0.26700000000000002</v>
      </c>
      <c r="L503" s="31">
        <v>5.83</v>
      </c>
      <c r="Q503" s="23">
        <v>3.6899206790000001</v>
      </c>
      <c r="T503" s="5"/>
      <c r="U503" s="5"/>
      <c r="V503" s="5"/>
      <c r="W503" s="5"/>
      <c r="X503" s="5"/>
      <c r="Y503" s="5"/>
      <c r="Z503" s="5"/>
      <c r="AA503" s="5"/>
    </row>
    <row r="504" spans="1:27" ht="12.75" x14ac:dyDescent="0.2">
      <c r="A504" s="27">
        <v>44418</v>
      </c>
      <c r="B504" s="2">
        <v>13</v>
      </c>
      <c r="F504" s="2">
        <v>7.68</v>
      </c>
      <c r="G504" s="2">
        <v>751</v>
      </c>
      <c r="H504" s="23" t="e">
        <v>#N/A</v>
      </c>
      <c r="I504" s="23" t="e">
        <v>#N/A</v>
      </c>
      <c r="J504" s="8">
        <v>1.7500000000000002E-2</v>
      </c>
      <c r="K504" s="31">
        <v>0.28299999999999997</v>
      </c>
      <c r="L504" s="31">
        <v>5.66</v>
      </c>
      <c r="Q504" s="23">
        <v>3.1284581130000002</v>
      </c>
      <c r="T504" s="5"/>
      <c r="U504" s="5"/>
      <c r="V504" s="5"/>
      <c r="W504" s="5"/>
      <c r="X504" s="5"/>
      <c r="Y504" s="5"/>
      <c r="Z504" s="5"/>
      <c r="AA504" s="5"/>
    </row>
    <row r="505" spans="1:27" ht="12.75" x14ac:dyDescent="0.2">
      <c r="A505" s="30">
        <v>44500</v>
      </c>
      <c r="B505" s="31">
        <v>13</v>
      </c>
      <c r="H505" s="23" t="e">
        <v>#N/A</v>
      </c>
      <c r="I505" s="23" t="e">
        <v>#N/A</v>
      </c>
      <c r="J505" s="8">
        <v>3.1399999999999997E-2</v>
      </c>
      <c r="K505" s="31">
        <v>0.13</v>
      </c>
      <c r="L505" s="31">
        <v>3.91</v>
      </c>
      <c r="Q505" s="23">
        <v>1.269268383</v>
      </c>
      <c r="T505" s="5"/>
      <c r="U505" s="5"/>
      <c r="V505" s="5"/>
      <c r="W505" s="5"/>
      <c r="X505" s="5"/>
      <c r="Y505" s="5"/>
      <c r="Z505" s="5"/>
      <c r="AA505" s="5"/>
    </row>
    <row r="506" spans="1:27" ht="12.75" x14ac:dyDescent="0.2">
      <c r="A506" s="30">
        <v>44514</v>
      </c>
      <c r="B506" s="31">
        <v>13</v>
      </c>
      <c r="F506" s="2">
        <v>7.51</v>
      </c>
      <c r="G506" s="2">
        <v>101</v>
      </c>
      <c r="H506" s="23" t="e">
        <v>#N/A</v>
      </c>
      <c r="I506" s="23" t="e">
        <v>#N/A</v>
      </c>
      <c r="J506" s="8">
        <v>1.12E-2</v>
      </c>
      <c r="K506" s="31">
        <v>7.5800000000000006E-2</v>
      </c>
      <c r="L506" s="31">
        <v>2.73</v>
      </c>
      <c r="Q506" s="23">
        <v>1.2851537770000001</v>
      </c>
      <c r="T506" s="5"/>
      <c r="U506" s="5"/>
      <c r="V506" s="5"/>
      <c r="W506" s="5"/>
      <c r="X506" s="5"/>
      <c r="Y506" s="5"/>
      <c r="Z506" s="5"/>
      <c r="AA506" s="5"/>
    </row>
    <row r="507" spans="1:27" ht="12.75" x14ac:dyDescent="0.2">
      <c r="A507" s="30">
        <v>44528</v>
      </c>
      <c r="B507" s="31">
        <v>13</v>
      </c>
      <c r="F507" s="2">
        <v>7.24</v>
      </c>
      <c r="G507" s="2">
        <v>605</v>
      </c>
      <c r="H507" s="23" t="e">
        <v>#N/A</v>
      </c>
      <c r="I507" s="23" t="e">
        <v>#N/A</v>
      </c>
      <c r="J507" s="8">
        <v>4.1599999999999996E-3</v>
      </c>
      <c r="K507" s="31">
        <v>9.5500000000000002E-2</v>
      </c>
      <c r="L507" s="31">
        <v>3.61</v>
      </c>
      <c r="Q507" s="23">
        <v>1.314639385</v>
      </c>
      <c r="T507" s="5"/>
      <c r="U507" s="5"/>
      <c r="V507" s="5"/>
      <c r="W507" s="5"/>
      <c r="X507" s="5"/>
      <c r="Y507" s="5"/>
      <c r="Z507" s="5"/>
      <c r="AA507" s="5"/>
    </row>
    <row r="508" spans="1:27" ht="12.75" x14ac:dyDescent="0.2">
      <c r="A508" s="30">
        <v>44543</v>
      </c>
      <c r="B508" s="31">
        <v>13</v>
      </c>
      <c r="F508" s="2">
        <v>7.4</v>
      </c>
      <c r="H508" s="23" t="e">
        <v>#N/A</v>
      </c>
      <c r="I508" s="23" t="e">
        <v>#N/A</v>
      </c>
      <c r="J508" s="8">
        <v>-5.7999999999999996E-3</v>
      </c>
      <c r="K508" s="31">
        <v>6.7599999999999993E-2</v>
      </c>
      <c r="L508" s="31">
        <v>4.29</v>
      </c>
      <c r="Q508" s="23">
        <v>1.307256462</v>
      </c>
      <c r="T508" s="5"/>
      <c r="U508" s="5"/>
      <c r="V508" s="5"/>
      <c r="W508" s="5"/>
      <c r="X508" s="5"/>
      <c r="Y508" s="5"/>
      <c r="Z508" s="5"/>
      <c r="AA508" s="5"/>
    </row>
    <row r="509" spans="1:27" ht="15" x14ac:dyDescent="0.2">
      <c r="A509" s="6">
        <v>43807</v>
      </c>
      <c r="B509" s="2">
        <v>14</v>
      </c>
      <c r="C509" s="2" t="s">
        <v>24</v>
      </c>
      <c r="D509" s="2">
        <v>0.111</v>
      </c>
      <c r="E509" s="2">
        <v>0.53800000000000003</v>
      </c>
      <c r="F509" s="2">
        <v>8.7100000000000009</v>
      </c>
      <c r="G509" s="2">
        <v>427</v>
      </c>
      <c r="H509" s="7">
        <v>1.478666483742626</v>
      </c>
      <c r="I509" s="2">
        <v>3.02867E-2</v>
      </c>
      <c r="J509" s="2">
        <v>1.29</v>
      </c>
      <c r="K509" s="2">
        <v>-2.6000000000000016E-3</v>
      </c>
      <c r="L509" s="2">
        <v>29.4</v>
      </c>
      <c r="M509" s="2">
        <v>0.307857143</v>
      </c>
      <c r="N509" s="2">
        <v>0.45785714300000002</v>
      </c>
      <c r="O509" s="2">
        <v>-0.15</v>
      </c>
      <c r="P509" s="2">
        <v>148.7238979</v>
      </c>
      <c r="Q509" s="2">
        <v>3.51</v>
      </c>
      <c r="R509" s="7">
        <v>97.071350744543864</v>
      </c>
      <c r="T509" s="8"/>
      <c r="U509" s="8"/>
      <c r="V509" s="8"/>
      <c r="W509" s="8"/>
      <c r="X509" s="8">
        <v>0.307857143</v>
      </c>
      <c r="Y509" s="8">
        <v>0.45785714300000002</v>
      </c>
      <c r="Z509" s="8">
        <v>-0.15</v>
      </c>
      <c r="AA509" s="8">
        <v>148.7238979</v>
      </c>
    </row>
    <row r="510" spans="1:27" ht="15" x14ac:dyDescent="0.2">
      <c r="A510" s="6">
        <v>43814</v>
      </c>
      <c r="B510" s="2">
        <v>14</v>
      </c>
      <c r="C510" s="2" t="s">
        <v>24</v>
      </c>
      <c r="D510" s="2">
        <v>2.8400000000000002E-2</v>
      </c>
      <c r="E510" s="2">
        <v>1.42</v>
      </c>
      <c r="F510" s="2">
        <v>8.74</v>
      </c>
      <c r="G510" s="2">
        <v>586</v>
      </c>
      <c r="H510" s="7">
        <v>2.288105364247496</v>
      </c>
      <c r="I510" s="2">
        <v>3.4274628000000001E-2</v>
      </c>
      <c r="J510" s="2">
        <v>2.09</v>
      </c>
      <c r="K510" s="2">
        <v>-7.9999999999999863E-4</v>
      </c>
      <c r="L510" s="2">
        <v>28.6</v>
      </c>
      <c r="M510" s="2">
        <v>1.4651457539999999</v>
      </c>
      <c r="N510" s="2">
        <v>0.56400507</v>
      </c>
      <c r="O510" s="2">
        <v>0.90114068400000003</v>
      </c>
      <c r="P510" s="2">
        <v>38.494809689999997</v>
      </c>
      <c r="Q510" s="2">
        <v>3.08</v>
      </c>
      <c r="R510" s="7">
        <v>83.44274252370532</v>
      </c>
      <c r="T510" s="8"/>
      <c r="U510" s="8"/>
      <c r="V510" s="8"/>
      <c r="W510" s="8"/>
      <c r="X510" s="8">
        <v>1.4651457539999999</v>
      </c>
      <c r="Y510" s="8">
        <v>0.56400507</v>
      </c>
      <c r="Z510" s="8">
        <v>0.90114068400000003</v>
      </c>
      <c r="AA510" s="8">
        <v>38.494809689999997</v>
      </c>
    </row>
    <row r="511" spans="1:27" ht="15" x14ac:dyDescent="0.2">
      <c r="A511" s="6">
        <v>43836</v>
      </c>
      <c r="B511" s="2">
        <v>14</v>
      </c>
      <c r="C511" s="2" t="s">
        <v>24</v>
      </c>
      <c r="D511" s="2">
        <v>0.21</v>
      </c>
      <c r="E511" s="2">
        <v>3.84</v>
      </c>
      <c r="F511" s="2">
        <v>8.3800000000000008</v>
      </c>
      <c r="G511" s="2">
        <v>500</v>
      </c>
      <c r="H511" s="7">
        <v>5.3475099464947187</v>
      </c>
      <c r="I511" s="2">
        <v>6.6285837E-2</v>
      </c>
      <c r="J511" s="2">
        <v>5.51</v>
      </c>
      <c r="K511" s="2">
        <v>3.1999999999999997E-3</v>
      </c>
      <c r="L511" s="2">
        <v>58.7</v>
      </c>
      <c r="M511" s="2">
        <v>5.9432</v>
      </c>
      <c r="N511" s="2">
        <v>1.0656000000000001</v>
      </c>
      <c r="O511" s="2">
        <v>4.8776000000000002</v>
      </c>
      <c r="P511" s="2">
        <v>17.92973482</v>
      </c>
      <c r="Q511" s="2">
        <v>2.74</v>
      </c>
      <c r="R511" s="7">
        <v>88.555652777358731</v>
      </c>
      <c r="T511" s="8"/>
      <c r="U511" s="8"/>
      <c r="V511" s="8"/>
      <c r="W511" s="8"/>
      <c r="X511" s="8">
        <v>5.9432</v>
      </c>
      <c r="Y511" s="8">
        <v>1.0656000000000001</v>
      </c>
      <c r="Z511" s="8">
        <v>4.8776000000000002</v>
      </c>
      <c r="AA511" s="8">
        <v>17.92973482</v>
      </c>
    </row>
    <row r="512" spans="1:27" ht="15" x14ac:dyDescent="0.2">
      <c r="A512" s="6">
        <v>43861</v>
      </c>
      <c r="B512" s="2">
        <v>14</v>
      </c>
      <c r="C512" s="2" t="s">
        <v>24</v>
      </c>
      <c r="D512" s="2"/>
      <c r="E512" s="2"/>
      <c r="F512" s="2">
        <v>8.84</v>
      </c>
      <c r="G512" s="2">
        <v>552</v>
      </c>
      <c r="H512" s="7">
        <v>4.5655096721086563</v>
      </c>
      <c r="I512" s="2">
        <v>2.2849752000000001E-2</v>
      </c>
      <c r="J512" s="2">
        <v>4.83</v>
      </c>
      <c r="K512" s="2">
        <v>2E-3</v>
      </c>
      <c r="L512" s="2">
        <v>24.6</v>
      </c>
      <c r="M512" s="2">
        <v>1.4022556390000001</v>
      </c>
      <c r="N512" s="2">
        <v>0.47669172900000001</v>
      </c>
      <c r="O512" s="2">
        <v>0.92556391000000005</v>
      </c>
      <c r="P512" s="2">
        <v>33.994638070000001</v>
      </c>
      <c r="Q512" s="2">
        <v>1.8</v>
      </c>
      <c r="R512" s="7">
        <v>107.65864332603941</v>
      </c>
      <c r="T512" s="8"/>
      <c r="U512" s="8"/>
      <c r="V512" s="8"/>
      <c r="W512" s="8"/>
      <c r="X512" s="8">
        <v>1.4022556390000001</v>
      </c>
      <c r="Y512" s="8">
        <v>0.47669172900000001</v>
      </c>
      <c r="Z512" s="8">
        <v>0.92556391000000005</v>
      </c>
      <c r="AA512" s="8">
        <v>33.994638070000001</v>
      </c>
    </row>
    <row r="513" spans="1:27" ht="12.75" x14ac:dyDescent="0.2">
      <c r="A513" s="12">
        <v>43877</v>
      </c>
      <c r="B513" s="2">
        <v>14</v>
      </c>
      <c r="C513" s="2" t="s">
        <v>24</v>
      </c>
      <c r="D513" s="2"/>
      <c r="E513" s="2"/>
      <c r="F513" s="2">
        <v>8.69</v>
      </c>
      <c r="G513" s="2">
        <v>1022</v>
      </c>
      <c r="H513" s="7">
        <v>4.7987378241185352</v>
      </c>
      <c r="I513" s="2">
        <v>1.7676223000000001E-2</v>
      </c>
      <c r="J513" s="2">
        <v>5.07</v>
      </c>
      <c r="K513" s="2">
        <v>-5.899999999999999E-3</v>
      </c>
      <c r="L513" s="2">
        <v>12.8</v>
      </c>
      <c r="M513" s="2">
        <v>3.2037296039999998</v>
      </c>
      <c r="N513" s="2">
        <v>0.87179487200000005</v>
      </c>
      <c r="O513" s="2">
        <v>2.3319347320000001</v>
      </c>
      <c r="P513" s="2">
        <v>27.211874269999999</v>
      </c>
      <c r="Q513" s="2">
        <v>1.87</v>
      </c>
      <c r="R513" s="7">
        <v>72.414573432903367</v>
      </c>
      <c r="T513" s="8"/>
      <c r="U513" s="8"/>
      <c r="V513" s="8"/>
      <c r="W513" s="8"/>
      <c r="X513" s="8">
        <v>3.2037296039999998</v>
      </c>
      <c r="Y513" s="8">
        <v>0.87179487200000005</v>
      </c>
      <c r="Z513" s="8">
        <v>2.3319347320000001</v>
      </c>
      <c r="AA513" s="8">
        <v>27.211874269999999</v>
      </c>
    </row>
    <row r="514" spans="1:27" ht="15" x14ac:dyDescent="0.2">
      <c r="A514" s="6">
        <v>43891</v>
      </c>
      <c r="B514" s="2">
        <v>14</v>
      </c>
      <c r="C514" s="2" t="s">
        <v>24</v>
      </c>
      <c r="D514" s="2"/>
      <c r="E514" s="2"/>
      <c r="F514" s="2">
        <v>8.82</v>
      </c>
      <c r="H514" s="7">
        <v>4.4694745506928246</v>
      </c>
      <c r="I514" s="2">
        <v>7.7602929999999997E-3</v>
      </c>
      <c r="J514" s="2">
        <v>4.8</v>
      </c>
      <c r="K514" s="7">
        <v>2.6200000000000001E-2</v>
      </c>
      <c r="L514" s="2">
        <v>5.7</v>
      </c>
      <c r="M514" s="2">
        <v>1.8959999999999999</v>
      </c>
      <c r="N514" s="2">
        <v>0.60240000000000005</v>
      </c>
      <c r="O514" s="2">
        <v>1.2936000000000001</v>
      </c>
      <c r="P514" s="2">
        <v>31.772151900000001</v>
      </c>
      <c r="Q514" s="2">
        <v>1.9</v>
      </c>
      <c r="R514" s="7">
        <v>73.453608247422679</v>
      </c>
      <c r="T514" s="8"/>
      <c r="U514" s="8"/>
      <c r="V514" s="8"/>
      <c r="W514" s="8"/>
      <c r="X514" s="8">
        <v>1.8959999999999999</v>
      </c>
      <c r="Y514" s="8">
        <v>0.60240000000000005</v>
      </c>
      <c r="Z514" s="8">
        <v>1.2936000000000001</v>
      </c>
      <c r="AA514" s="8">
        <v>31.772151900000001</v>
      </c>
    </row>
    <row r="515" spans="1:27" ht="15" x14ac:dyDescent="0.2">
      <c r="A515" s="6">
        <v>43898</v>
      </c>
      <c r="B515" s="2">
        <v>14</v>
      </c>
      <c r="C515" s="2" t="s">
        <v>24</v>
      </c>
      <c r="D515" s="2"/>
      <c r="E515" s="2"/>
      <c r="F515" s="2">
        <v>8.67</v>
      </c>
      <c r="G515" s="2">
        <v>472</v>
      </c>
      <c r="H515" s="7">
        <v>4.1539305803265192</v>
      </c>
      <c r="I515" s="2">
        <v>3.7076956000000001E-2</v>
      </c>
      <c r="J515" s="2">
        <v>4.2</v>
      </c>
      <c r="K515" s="7">
        <v>5.1499999999999997E-2</v>
      </c>
      <c r="L515" s="2">
        <v>25.8</v>
      </c>
      <c r="M515" s="2">
        <v>6.2301801799999996</v>
      </c>
      <c r="N515" s="2">
        <v>1.2905405409999999</v>
      </c>
      <c r="O515" s="2">
        <v>4.9396396400000002</v>
      </c>
      <c r="P515" s="2">
        <v>20.714337359999998</v>
      </c>
      <c r="Q515" s="2">
        <v>1.7270000000000001</v>
      </c>
      <c r="R515" s="7">
        <v>69.584917873614373</v>
      </c>
      <c r="T515" s="8"/>
      <c r="U515" s="8"/>
      <c r="V515" s="8"/>
      <c r="W515" s="8"/>
      <c r="X515" s="8">
        <v>6.2301801799999996</v>
      </c>
      <c r="Y515" s="8">
        <v>1.2905405409999999</v>
      </c>
      <c r="Z515" s="8">
        <v>4.9396396400000002</v>
      </c>
      <c r="AA515" s="8">
        <v>20.714337359999998</v>
      </c>
    </row>
    <row r="516" spans="1:27" ht="15" customHeight="1" x14ac:dyDescent="0.25">
      <c r="A516" s="35">
        <v>43973</v>
      </c>
      <c r="B516" s="2">
        <v>14</v>
      </c>
      <c r="C516" s="2" t="s">
        <v>24</v>
      </c>
      <c r="D516" s="2"/>
      <c r="E516" s="2"/>
      <c r="F516" s="2">
        <v>7.13</v>
      </c>
      <c r="G516" s="2">
        <v>471</v>
      </c>
      <c r="H516" s="7">
        <v>7.816984497</v>
      </c>
      <c r="I516" s="2">
        <v>7.3507220999999998E-2</v>
      </c>
      <c r="J516" s="2">
        <v>7.8</v>
      </c>
      <c r="K516" s="7">
        <v>0.105</v>
      </c>
      <c r="L516" s="2">
        <v>57.3</v>
      </c>
      <c r="M516" s="2">
        <v>7.346666667</v>
      </c>
      <c r="N516" s="2">
        <v>1.4746666669999999</v>
      </c>
      <c r="O516" s="2">
        <v>5.8719999999999999</v>
      </c>
      <c r="P516" s="2">
        <v>20.072595280000002</v>
      </c>
      <c r="Q516" s="2">
        <v>3.0369999999999999</v>
      </c>
      <c r="R516" s="7">
        <v>77.951759696355438</v>
      </c>
      <c r="T516" s="8"/>
      <c r="U516" s="8"/>
      <c r="V516" s="8"/>
      <c r="W516" s="8"/>
      <c r="X516" s="8">
        <v>7.346666667</v>
      </c>
      <c r="Y516" s="8">
        <v>1.4746666669999999</v>
      </c>
      <c r="Z516" s="8">
        <v>5.8719999999999999</v>
      </c>
      <c r="AA516" s="8">
        <v>20.072595280000002</v>
      </c>
    </row>
    <row r="517" spans="1:27" ht="15" customHeight="1" x14ac:dyDescent="0.25">
      <c r="A517" s="35">
        <v>43983</v>
      </c>
      <c r="B517" s="2">
        <v>14</v>
      </c>
      <c r="C517" s="2" t="s">
        <v>24</v>
      </c>
      <c r="D517" s="2"/>
      <c r="E517" s="2"/>
      <c r="F517" s="2">
        <v>8.8800000000000008</v>
      </c>
      <c r="G517" s="2">
        <v>487</v>
      </c>
      <c r="H517" s="7">
        <v>4.9496501577719858</v>
      </c>
      <c r="I517" s="2">
        <v>1.4658331536969174E-2</v>
      </c>
      <c r="J517" s="2">
        <v>5.13</v>
      </c>
      <c r="K517" s="7">
        <v>-7.8399999999999997E-3</v>
      </c>
      <c r="L517" s="2">
        <v>12.3</v>
      </c>
      <c r="M517" s="2">
        <v>1.75088968</v>
      </c>
      <c r="N517" s="2">
        <v>0.63345195700000001</v>
      </c>
      <c r="O517" s="2">
        <v>1.117437722</v>
      </c>
      <c r="P517" s="2">
        <v>36.178861789999999</v>
      </c>
      <c r="Q517" s="2">
        <v>1.9</v>
      </c>
      <c r="R517" s="7">
        <v>83.913221449038076</v>
      </c>
      <c r="T517" s="8"/>
      <c r="U517" s="8"/>
      <c r="V517" s="8"/>
      <c r="W517" s="8"/>
      <c r="X517" s="8">
        <v>1.75088968</v>
      </c>
      <c r="Y517" s="8">
        <v>0.63345195700000001</v>
      </c>
      <c r="Z517" s="8">
        <v>1.117437722</v>
      </c>
      <c r="AA517" s="8">
        <v>36.178861789999999</v>
      </c>
    </row>
    <row r="518" spans="1:27" ht="15" customHeight="1" x14ac:dyDescent="0.25">
      <c r="A518" s="35">
        <v>43990</v>
      </c>
      <c r="B518" s="2">
        <v>14</v>
      </c>
      <c r="C518" s="2" t="s">
        <v>24</v>
      </c>
      <c r="D518" s="2"/>
      <c r="E518" s="2"/>
      <c r="F518" s="2">
        <v>8.77</v>
      </c>
      <c r="G518" s="2">
        <v>538</v>
      </c>
      <c r="H518" s="7">
        <v>3.4130882151186719</v>
      </c>
      <c r="I518" s="2">
        <v>1.9616296615649925E-2</v>
      </c>
      <c r="J518" s="2">
        <v>3.36</v>
      </c>
      <c r="K518" s="7">
        <v>2.5999999999999999E-2</v>
      </c>
      <c r="L518" s="2">
        <v>12.6</v>
      </c>
      <c r="M518" s="2">
        <v>3.9120274909999999</v>
      </c>
      <c r="N518" s="2">
        <v>0.90103092799999995</v>
      </c>
      <c r="O518" s="2">
        <v>3.010996564</v>
      </c>
      <c r="P518" s="2">
        <v>23.03232607</v>
      </c>
      <c r="Q518" s="2">
        <v>2.0110000000000001</v>
      </c>
      <c r="R518" s="7">
        <v>59.341590919794662</v>
      </c>
      <c r="T518" s="8"/>
      <c r="U518" s="8"/>
      <c r="V518" s="8"/>
      <c r="W518" s="8"/>
      <c r="X518" s="8">
        <v>3.9120274909999999</v>
      </c>
      <c r="Y518" s="8">
        <v>0.90103092799999995</v>
      </c>
      <c r="Z518" s="8">
        <v>3.010996564</v>
      </c>
      <c r="AA518" s="8">
        <v>23.03232607</v>
      </c>
    </row>
    <row r="519" spans="1:27" ht="15" customHeight="1" x14ac:dyDescent="0.25">
      <c r="A519" s="35">
        <v>43997</v>
      </c>
      <c r="B519" s="2">
        <v>14</v>
      </c>
      <c r="C519" s="2" t="s">
        <v>24</v>
      </c>
      <c r="D519" s="2"/>
      <c r="E519" s="2"/>
      <c r="F519" s="2">
        <v>8.59</v>
      </c>
      <c r="G519" s="2">
        <v>462</v>
      </c>
      <c r="H519" s="7">
        <v>2.6859651529702293</v>
      </c>
      <c r="I519" s="2">
        <v>3.3627937055399869E-2</v>
      </c>
      <c r="J519" s="2">
        <v>2.5099999999999998</v>
      </c>
      <c r="K519" s="7">
        <v>3.9199999999999999E-2</v>
      </c>
      <c r="L519" s="2">
        <v>28.2</v>
      </c>
      <c r="M519" s="2">
        <v>6.0236000000000001</v>
      </c>
      <c r="N519" s="2">
        <v>2.8948</v>
      </c>
      <c r="O519" s="2">
        <v>3.1288</v>
      </c>
      <c r="P519" s="2">
        <v>48.057639950000002</v>
      </c>
      <c r="Q519" s="2">
        <v>2.0830000000000002</v>
      </c>
      <c r="R519" s="7">
        <v>83.858689187581774</v>
      </c>
      <c r="T519" s="8"/>
      <c r="U519" s="8"/>
      <c r="V519" s="8"/>
      <c r="W519" s="8"/>
      <c r="X519" s="8">
        <v>6.0236000000000001</v>
      </c>
      <c r="Y519" s="8">
        <v>2.8948</v>
      </c>
      <c r="Z519" s="8">
        <v>3.1288</v>
      </c>
      <c r="AA519" s="8">
        <v>48.057639950000002</v>
      </c>
    </row>
    <row r="520" spans="1:27" ht="15" customHeight="1" x14ac:dyDescent="0.25">
      <c r="A520" s="35">
        <v>44025</v>
      </c>
      <c r="B520" s="2">
        <v>14</v>
      </c>
      <c r="C520" s="2" t="s">
        <v>24</v>
      </c>
      <c r="D520" s="2"/>
      <c r="E520" s="2"/>
      <c r="F520" s="2">
        <v>9.41</v>
      </c>
      <c r="G520" s="2">
        <v>403</v>
      </c>
      <c r="H520" s="7">
        <v>0.9093154067773358</v>
      </c>
      <c r="I520" s="2">
        <v>5.2813106272903643E-2</v>
      </c>
      <c r="J520" s="2">
        <v>0.65400000000000003</v>
      </c>
      <c r="K520" s="7">
        <v>2.87E-2</v>
      </c>
      <c r="L520" s="2">
        <v>47.4</v>
      </c>
      <c r="M520" s="2">
        <v>4.3215116279999997</v>
      </c>
      <c r="N520" s="2">
        <v>0.81511627900000005</v>
      </c>
      <c r="O520" s="2">
        <v>3.5063953489999999</v>
      </c>
      <c r="P520" s="2">
        <v>18.861832369999998</v>
      </c>
      <c r="Q520" s="2">
        <v>2.7309999999999999</v>
      </c>
      <c r="R520" s="7">
        <v>89.750629579838289</v>
      </c>
      <c r="T520" s="8"/>
      <c r="U520" s="8"/>
      <c r="V520" s="8"/>
      <c r="W520" s="8"/>
      <c r="X520" s="8">
        <v>4.3215116279999997</v>
      </c>
      <c r="Y520" s="8">
        <v>0.81511627900000005</v>
      </c>
      <c r="Z520" s="8">
        <v>3.5063953489999999</v>
      </c>
      <c r="AA520" s="8">
        <v>18.861832369999998</v>
      </c>
    </row>
    <row r="521" spans="1:27" ht="15" x14ac:dyDescent="0.2">
      <c r="A521" s="6">
        <v>44047</v>
      </c>
      <c r="B521" s="2">
        <v>14</v>
      </c>
      <c r="C521" s="2" t="s">
        <v>24</v>
      </c>
      <c r="D521" s="2"/>
      <c r="E521" s="2"/>
      <c r="F521" s="2">
        <v>8.6300000000000008</v>
      </c>
      <c r="G521" s="2">
        <v>433</v>
      </c>
      <c r="H521" s="7">
        <v>0.66099602140211267</v>
      </c>
      <c r="I521" s="2">
        <v>8.1051950851476623E-2</v>
      </c>
      <c r="J521" s="2">
        <v>0.32</v>
      </c>
      <c r="K521" s="7">
        <v>2.5100000000000001E-2</v>
      </c>
      <c r="L521" s="2">
        <v>62.1</v>
      </c>
      <c r="M521" s="2">
        <v>6.2626666670000004</v>
      </c>
      <c r="N521" s="2">
        <v>1.455333333</v>
      </c>
      <c r="O521" s="2">
        <v>4.8073333329999999</v>
      </c>
      <c r="P521" s="2">
        <v>23.238237170000001</v>
      </c>
      <c r="Q521" s="2">
        <v>3.7189999999999999</v>
      </c>
      <c r="R521" s="7">
        <v>76.617526455347146</v>
      </c>
      <c r="T521" s="8"/>
      <c r="U521" s="8"/>
      <c r="V521" s="8"/>
      <c r="W521" s="8"/>
      <c r="X521" s="8">
        <v>6.2626666670000004</v>
      </c>
      <c r="Y521" s="8">
        <v>1.455333333</v>
      </c>
      <c r="Z521" s="8">
        <v>4.8073333329999999</v>
      </c>
      <c r="AA521" s="8">
        <v>23.238237170000001</v>
      </c>
    </row>
    <row r="522" spans="1:27" ht="15" x14ac:dyDescent="0.2">
      <c r="A522" s="6">
        <v>44167</v>
      </c>
      <c r="B522" s="2">
        <v>14</v>
      </c>
      <c r="C522" s="2" t="s">
        <v>24</v>
      </c>
      <c r="D522" s="2"/>
      <c r="E522" s="2"/>
      <c r="F522" s="2">
        <v>8.23</v>
      </c>
      <c r="G522" s="2">
        <v>600</v>
      </c>
      <c r="H522" s="7">
        <v>4.3996913580246915</v>
      </c>
      <c r="I522" s="7">
        <v>7.2005309147218227E-2</v>
      </c>
      <c r="J522" s="7">
        <v>4.29</v>
      </c>
      <c r="K522" s="7">
        <v>-2.76E-2</v>
      </c>
      <c r="L522" s="2">
        <v>58</v>
      </c>
      <c r="M522" s="2">
        <v>1.6605783869999999</v>
      </c>
      <c r="N522" s="2">
        <v>0.57290715400000003</v>
      </c>
      <c r="O522" s="2">
        <v>1.087671233</v>
      </c>
      <c r="P522" s="2">
        <v>34.500458299999998</v>
      </c>
      <c r="Q522" s="2">
        <v>3.653</v>
      </c>
      <c r="R522" s="7" t="e">
        <v>#DIV/0!</v>
      </c>
      <c r="T522" s="8"/>
      <c r="U522" s="8"/>
      <c r="V522" s="8"/>
      <c r="W522" s="8"/>
      <c r="X522" s="8">
        <v>1.6605783869999999</v>
      </c>
      <c r="Y522" s="8">
        <v>0.57290715400000003</v>
      </c>
      <c r="Z522" s="8">
        <v>1.087671233</v>
      </c>
      <c r="AA522" s="8">
        <v>34.500458299999998</v>
      </c>
    </row>
    <row r="523" spans="1:27" ht="15" x14ac:dyDescent="0.2">
      <c r="A523" s="6">
        <v>44179</v>
      </c>
      <c r="B523" s="2">
        <v>14</v>
      </c>
      <c r="C523" s="2" t="s">
        <v>24</v>
      </c>
      <c r="D523" s="2"/>
      <c r="E523" s="2"/>
      <c r="F523" s="2">
        <v>8.07</v>
      </c>
      <c r="G523" s="2">
        <v>653</v>
      </c>
      <c r="H523" s="7">
        <v>1.832351290684624</v>
      </c>
      <c r="I523" s="7">
        <v>2.8647273531688972E-2</v>
      </c>
      <c r="J523" s="7">
        <v>1.71</v>
      </c>
      <c r="K523" s="7">
        <v>-4.2700000000000002E-2</v>
      </c>
      <c r="L523" s="2">
        <v>16</v>
      </c>
      <c r="M523" s="2">
        <v>1.1174683540000001</v>
      </c>
      <c r="N523" s="2">
        <v>0.68253164600000005</v>
      </c>
      <c r="O523" s="2">
        <v>0.43493670899999998</v>
      </c>
      <c r="P523" s="2">
        <v>61.078386950000002</v>
      </c>
      <c r="Q523" s="2">
        <v>2.5779999999999998</v>
      </c>
      <c r="R523" s="7" t="e">
        <v>#DIV/0!</v>
      </c>
      <c r="T523" s="8"/>
      <c r="U523" s="8"/>
      <c r="V523" s="8"/>
      <c r="W523" s="8"/>
      <c r="X523" s="8">
        <v>1.1174683540000001</v>
      </c>
      <c r="Y523" s="8">
        <v>0.68253164600000005</v>
      </c>
      <c r="Z523" s="8">
        <v>0.43493670899999998</v>
      </c>
      <c r="AA523" s="8">
        <v>61.078386950000002</v>
      </c>
    </row>
    <row r="524" spans="1:27" ht="15" x14ac:dyDescent="0.2">
      <c r="A524" s="16">
        <v>44208</v>
      </c>
      <c r="B524" s="2">
        <v>14</v>
      </c>
      <c r="C524" s="2" t="s">
        <v>24</v>
      </c>
      <c r="D524" s="2"/>
      <c r="E524" s="2"/>
      <c r="F524" s="2">
        <v>8.58</v>
      </c>
      <c r="G524" s="2">
        <v>654</v>
      </c>
      <c r="H524" s="7">
        <v>4.0879209999999997</v>
      </c>
      <c r="I524" s="19">
        <v>2.5420000000000002E-2</v>
      </c>
      <c r="J524" s="8">
        <v>4.1900000000000004</v>
      </c>
      <c r="K524" s="20">
        <v>-2.682E-2</v>
      </c>
      <c r="L524" s="20">
        <v>18.100000000000001</v>
      </c>
      <c r="M524" s="2">
        <v>0.52428571430000004</v>
      </c>
      <c r="N524" s="2">
        <v>0.35714285709999999</v>
      </c>
      <c r="O524" s="2">
        <v>0.16714285709999999</v>
      </c>
      <c r="P524" s="2">
        <v>68.119891010000003</v>
      </c>
      <c r="Q524" s="19">
        <v>1.8342000000000001</v>
      </c>
      <c r="R524" s="7" t="e">
        <v>#DIV/0!</v>
      </c>
      <c r="T524" s="8"/>
      <c r="U524" s="8"/>
      <c r="V524" s="8"/>
      <c r="W524" s="8"/>
      <c r="X524" s="8">
        <v>0.52428571430000004</v>
      </c>
      <c r="Y524" s="8">
        <v>0.35714285709999999</v>
      </c>
      <c r="Z524" s="8">
        <v>0.16714285709999999</v>
      </c>
      <c r="AA524" s="8">
        <v>68.119891010000003</v>
      </c>
    </row>
    <row r="525" spans="1:27" ht="15" x14ac:dyDescent="0.2">
      <c r="A525" s="16">
        <v>44223</v>
      </c>
      <c r="B525" s="2">
        <v>14</v>
      </c>
      <c r="C525" s="2" t="s">
        <v>24</v>
      </c>
      <c r="D525" s="2"/>
      <c r="E525" s="2"/>
      <c r="F525" s="2">
        <v>8.02</v>
      </c>
      <c r="G525" s="2">
        <v>621</v>
      </c>
      <c r="H525" s="7">
        <v>3.0755789999999998</v>
      </c>
      <c r="I525" s="19">
        <v>2.1883E-2</v>
      </c>
      <c r="J525" s="8">
        <v>2.96</v>
      </c>
      <c r="K525" s="20">
        <v>-4.6420000000000003E-2</v>
      </c>
      <c r="L525" s="20">
        <v>9.8699999999999992</v>
      </c>
      <c r="M525" s="2">
        <v>1.333572711</v>
      </c>
      <c r="N525" s="2">
        <v>0.57809694789999999</v>
      </c>
      <c r="O525" s="2">
        <v>0.75547576299999997</v>
      </c>
      <c r="P525" s="2">
        <v>43.34948842</v>
      </c>
      <c r="Q525" s="22" t="e">
        <v>#N/A</v>
      </c>
      <c r="R525" s="7" t="e">
        <v>#DIV/0!</v>
      </c>
      <c r="T525" s="8"/>
      <c r="U525" s="8"/>
      <c r="V525" s="8"/>
      <c r="W525" s="8"/>
      <c r="X525" s="8">
        <v>1.333572711</v>
      </c>
      <c r="Y525" s="8">
        <v>0.57809694789999999</v>
      </c>
      <c r="Z525" s="8">
        <v>0.75547576299999997</v>
      </c>
      <c r="AA525" s="8">
        <v>43.34948842</v>
      </c>
    </row>
    <row r="526" spans="1:27" ht="15" x14ac:dyDescent="0.2">
      <c r="A526" s="16">
        <v>44251</v>
      </c>
      <c r="B526" s="2">
        <v>14</v>
      </c>
      <c r="C526" s="2" t="s">
        <v>24</v>
      </c>
      <c r="F526" s="5"/>
      <c r="G526" s="5"/>
      <c r="H526" s="7">
        <v>4.2404659999999996</v>
      </c>
      <c r="I526" s="19">
        <v>0.17981900000000001</v>
      </c>
      <c r="J526" s="31">
        <v>4.93</v>
      </c>
      <c r="K526" s="21">
        <v>5.1282000000000001E-2</v>
      </c>
      <c r="L526" s="21">
        <v>118</v>
      </c>
      <c r="M526" s="2">
        <v>33.795999999999999</v>
      </c>
      <c r="N526" s="2">
        <v>6.88</v>
      </c>
      <c r="O526" s="2">
        <v>26.916</v>
      </c>
      <c r="P526" s="2">
        <v>20.35743875</v>
      </c>
      <c r="Q526" s="19">
        <v>4.0388999999999999</v>
      </c>
      <c r="R526" s="7" t="e">
        <v>#DIV/0!</v>
      </c>
      <c r="T526" s="8"/>
      <c r="U526" s="8"/>
      <c r="V526" s="8"/>
      <c r="W526" s="8"/>
      <c r="X526" s="8">
        <v>33.795999999999999</v>
      </c>
      <c r="Y526" s="8">
        <v>6.88</v>
      </c>
      <c r="Z526" s="8">
        <v>26.916</v>
      </c>
      <c r="AA526" s="8">
        <v>20.35743875</v>
      </c>
    </row>
    <row r="527" spans="1:27" ht="15" x14ac:dyDescent="0.2">
      <c r="A527" s="16">
        <v>44265</v>
      </c>
      <c r="B527" s="2">
        <v>14</v>
      </c>
      <c r="C527" s="2" t="s">
        <v>24</v>
      </c>
      <c r="F527" s="5"/>
      <c r="G527" s="5"/>
      <c r="H527" s="7">
        <v>4.129524</v>
      </c>
      <c r="I527" s="36">
        <v>2.6082999999999999E-2</v>
      </c>
      <c r="J527" s="8">
        <v>3.95</v>
      </c>
      <c r="K527" s="20">
        <v>-3.6119999999999999E-2</v>
      </c>
      <c r="L527" s="20">
        <v>15.9</v>
      </c>
      <c r="M527" s="2">
        <v>1.945333333</v>
      </c>
      <c r="N527" s="2">
        <v>0.4823333333</v>
      </c>
      <c r="O527" s="2">
        <v>1.4630000000000001</v>
      </c>
      <c r="P527" s="2">
        <v>24.794379710000001</v>
      </c>
      <c r="Q527" s="19">
        <v>2.0026999999999999</v>
      </c>
      <c r="R527" s="7" t="e">
        <v>#DIV/0!</v>
      </c>
      <c r="T527" s="8"/>
      <c r="U527" s="8"/>
      <c r="V527" s="8"/>
      <c r="W527" s="8"/>
      <c r="X527" s="8">
        <v>1.945333333</v>
      </c>
      <c r="Y527" s="8">
        <v>0.4823333333</v>
      </c>
      <c r="Z527" s="8">
        <v>1.4630000000000001</v>
      </c>
      <c r="AA527" s="8">
        <v>24.794379710000001</v>
      </c>
    </row>
    <row r="528" spans="1:27" ht="15" x14ac:dyDescent="0.2">
      <c r="A528" s="16">
        <v>44279</v>
      </c>
      <c r="B528" s="2">
        <v>14</v>
      </c>
      <c r="C528" s="2" t="s">
        <v>24</v>
      </c>
      <c r="F528" s="5"/>
      <c r="G528" s="5"/>
      <c r="H528" s="7">
        <v>4.6981000000000002</v>
      </c>
      <c r="I528" s="19">
        <v>2.9399000000000002E-2</v>
      </c>
      <c r="J528" s="8">
        <v>4.17</v>
      </c>
      <c r="K528" s="20">
        <v>-8.1200000000000005E-3</v>
      </c>
      <c r="L528" s="20">
        <v>18.399999999999999</v>
      </c>
      <c r="M528" s="2">
        <v>1.4523517379999999</v>
      </c>
      <c r="N528" s="2">
        <v>0.45807770959999999</v>
      </c>
      <c r="O528" s="2">
        <v>0.99427402860000003</v>
      </c>
      <c r="P528" s="2">
        <v>31.540411150000001</v>
      </c>
      <c r="Q528" s="19">
        <v>2.1467999999999998</v>
      </c>
      <c r="R528" s="7" t="e">
        <v>#DIV/0!</v>
      </c>
      <c r="T528" s="8"/>
      <c r="U528" s="8"/>
      <c r="V528" s="8"/>
      <c r="W528" s="8"/>
      <c r="X528" s="8">
        <v>1.4523517379999999</v>
      </c>
      <c r="Y528" s="8">
        <v>0.45807770959999999</v>
      </c>
      <c r="Z528" s="8">
        <v>0.99427402860000003</v>
      </c>
      <c r="AA528" s="8">
        <v>31.540411150000001</v>
      </c>
    </row>
    <row r="529" spans="1:27" ht="15" x14ac:dyDescent="0.2">
      <c r="A529" s="16">
        <v>44293</v>
      </c>
      <c r="B529" s="2">
        <v>14</v>
      </c>
      <c r="F529" s="5"/>
      <c r="G529" s="5"/>
      <c r="H529" s="7">
        <v>3.283595</v>
      </c>
      <c r="I529" s="19">
        <v>2.2877999999999999E-2</v>
      </c>
      <c r="J529" s="8">
        <v>3.03</v>
      </c>
      <c r="K529" s="20">
        <v>-5.1299999999999998E-2</v>
      </c>
      <c r="L529" s="20">
        <v>4.3899999999999997</v>
      </c>
      <c r="Q529" s="19">
        <v>2.4369000000000001</v>
      </c>
      <c r="R529" s="7" t="e">
        <v>#DIV/0!</v>
      </c>
      <c r="T529" s="5">
        <v>1240</v>
      </c>
      <c r="U529" s="5">
        <v>123.251</v>
      </c>
      <c r="V529" s="5">
        <v>125.643</v>
      </c>
      <c r="W529" s="5">
        <v>124.253</v>
      </c>
      <c r="X529" s="5">
        <f t="shared" ref="X529" si="89">(V529-U529)/T529*1000</f>
        <v>1.929032258064513</v>
      </c>
      <c r="Y529" s="5">
        <f t="shared" ref="Y529:Y546" si="90">X529-Z529</f>
        <v>1.1209677419354844</v>
      </c>
      <c r="Z529" s="5">
        <f t="shared" ref="Z529" si="91">(W529-U529)/T529*1000</f>
        <v>0.80806451612902841</v>
      </c>
      <c r="AA529" s="5">
        <f t="shared" ref="AA529" si="92">Y529/X529*100</f>
        <v>58.110367892976711</v>
      </c>
    </row>
    <row r="530" spans="1:27" ht="15" x14ac:dyDescent="0.2">
      <c r="A530" s="25">
        <v>44307</v>
      </c>
      <c r="B530" s="2">
        <v>14</v>
      </c>
      <c r="F530" s="31">
        <v>8.48</v>
      </c>
      <c r="G530" s="31">
        <v>577</v>
      </c>
      <c r="H530" s="36">
        <v>3.200029394</v>
      </c>
      <c r="I530" s="19">
        <v>2.8514999999999999E-2</v>
      </c>
      <c r="J530" s="8">
        <v>2.67</v>
      </c>
      <c r="K530" s="20">
        <v>-1.6E-2</v>
      </c>
      <c r="L530" s="20">
        <v>5.56</v>
      </c>
      <c r="Q530" s="31">
        <v>2.2011546993001105</v>
      </c>
      <c r="T530" s="5">
        <v>1490</v>
      </c>
      <c r="U530" s="5">
        <v>123.38800000000001</v>
      </c>
      <c r="V530" s="5">
        <v>139.16300000000001</v>
      </c>
      <c r="W530" s="5">
        <v>135.06100000000001</v>
      </c>
      <c r="X530" s="5">
        <f t="shared" ref="X530:X546" si="93">(V530-U530)/T530*1000</f>
        <v>10.587248322147655</v>
      </c>
      <c r="Y530" s="5">
        <f t="shared" si="90"/>
        <v>2.7530201342281897</v>
      </c>
      <c r="Z530" s="5">
        <f t="shared" ref="Z530:Z546" si="94">(W530-U530)/T530*1000</f>
        <v>7.8342281879194653</v>
      </c>
      <c r="AA530" s="5">
        <f t="shared" ref="AA530:AA546" si="95">Y530/X530*100</f>
        <v>26.003169572107769</v>
      </c>
    </row>
    <row r="531" spans="1:27" ht="12.75" x14ac:dyDescent="0.2">
      <c r="A531" s="27">
        <v>44315</v>
      </c>
      <c r="B531" s="2">
        <v>14</v>
      </c>
      <c r="F531" s="5"/>
      <c r="G531" s="5"/>
      <c r="H531" s="36">
        <v>4.023074662</v>
      </c>
      <c r="I531" s="22" t="e">
        <v>#N/A</v>
      </c>
      <c r="J531" s="8">
        <v>2.35</v>
      </c>
      <c r="K531" s="20">
        <v>0.16217999999999999</v>
      </c>
      <c r="L531" s="20">
        <v>77.7</v>
      </c>
      <c r="Q531" s="23" t="e">
        <v>#N/A</v>
      </c>
      <c r="T531" s="5"/>
      <c r="U531" s="5"/>
      <c r="V531" s="5"/>
      <c r="W531" s="5"/>
      <c r="X531" s="5"/>
      <c r="Y531" s="5"/>
      <c r="Z531" s="5"/>
      <c r="AA531" s="5"/>
    </row>
    <row r="532" spans="1:27" ht="12.75" x14ac:dyDescent="0.2">
      <c r="A532" s="27">
        <v>44321</v>
      </c>
      <c r="B532" s="2">
        <v>14</v>
      </c>
      <c r="F532" s="31">
        <v>8.3699999999999992</v>
      </c>
      <c r="G532" s="31">
        <v>458</v>
      </c>
      <c r="H532" s="36">
        <v>8.4175485010000006</v>
      </c>
      <c r="I532" s="19">
        <v>0.25386799999999998</v>
      </c>
      <c r="J532" s="8">
        <v>6.84</v>
      </c>
      <c r="K532" s="20">
        <v>0.12</v>
      </c>
      <c r="L532" s="20">
        <v>160</v>
      </c>
      <c r="Q532" s="31">
        <v>5.7340105880669636</v>
      </c>
      <c r="T532" s="5">
        <v>500</v>
      </c>
      <c r="U532" s="5">
        <v>123.694</v>
      </c>
      <c r="V532" s="5">
        <v>144.08199999999999</v>
      </c>
      <c r="W532" s="5">
        <v>140.48699999999999</v>
      </c>
      <c r="X532" s="5">
        <f t="shared" si="93"/>
        <v>40.775999999999982</v>
      </c>
      <c r="Y532" s="5">
        <f t="shared" si="90"/>
        <v>7.1899999999999977</v>
      </c>
      <c r="Z532" s="5">
        <f t="shared" si="94"/>
        <v>33.585999999999984</v>
      </c>
      <c r="AA532" s="5">
        <f t="shared" si="95"/>
        <v>17.632921326270356</v>
      </c>
    </row>
    <row r="533" spans="1:27" ht="12.75" x14ac:dyDescent="0.2">
      <c r="A533" s="27">
        <v>44326</v>
      </c>
      <c r="B533" s="2">
        <v>14</v>
      </c>
      <c r="F533" s="5"/>
      <c r="G533" s="5"/>
      <c r="H533" s="36">
        <v>7.3887419169999999</v>
      </c>
      <c r="I533" s="22" t="e">
        <v>#N/A</v>
      </c>
      <c r="J533" s="8">
        <v>6.42</v>
      </c>
      <c r="K533" s="20">
        <v>3.8780000000000002E-2</v>
      </c>
      <c r="L533" s="20">
        <v>127</v>
      </c>
      <c r="Q533" s="23" t="e">
        <v>#N/A</v>
      </c>
      <c r="T533" s="5"/>
      <c r="U533" s="5"/>
      <c r="V533" s="5"/>
      <c r="W533" s="5"/>
      <c r="X533" s="5"/>
      <c r="Y533" s="5"/>
      <c r="Z533" s="5"/>
      <c r="AA533" s="5"/>
    </row>
    <row r="534" spans="1:27" ht="12.75" x14ac:dyDescent="0.2">
      <c r="A534" s="27">
        <v>44334</v>
      </c>
      <c r="B534" s="2">
        <v>14</v>
      </c>
      <c r="F534" s="31">
        <v>8.58</v>
      </c>
      <c r="G534" s="31">
        <v>575</v>
      </c>
      <c r="H534" s="36">
        <v>4.6844503230000001</v>
      </c>
      <c r="I534" s="19">
        <v>1.4004000000000001E-2</v>
      </c>
      <c r="J534" s="23" t="e">
        <v>#N/A</v>
      </c>
      <c r="K534" s="24" t="e">
        <v>#N/A</v>
      </c>
      <c r="L534" s="24" t="e">
        <v>#N/A</v>
      </c>
      <c r="Q534" s="31">
        <v>2.3532033855399148</v>
      </c>
      <c r="T534" s="5">
        <v>2955</v>
      </c>
      <c r="U534" s="5">
        <v>121.137</v>
      </c>
      <c r="V534" s="5">
        <v>126.13200000000001</v>
      </c>
      <c r="W534" s="5">
        <v>124.291</v>
      </c>
      <c r="X534" s="5">
        <f t="shared" si="93"/>
        <v>1.6903553299492402</v>
      </c>
      <c r="Y534" s="5">
        <f t="shared" si="90"/>
        <v>0.62301184433164414</v>
      </c>
      <c r="Z534" s="5">
        <f t="shared" si="94"/>
        <v>1.0673434856175961</v>
      </c>
      <c r="AA534" s="5">
        <f t="shared" si="95"/>
        <v>36.856856856856993</v>
      </c>
    </row>
    <row r="535" spans="1:27" ht="12.75" x14ac:dyDescent="0.2">
      <c r="A535" s="27">
        <v>44348</v>
      </c>
      <c r="B535" s="2">
        <v>14</v>
      </c>
      <c r="F535" s="31">
        <v>8.81</v>
      </c>
      <c r="G535" s="31">
        <v>516</v>
      </c>
      <c r="H535" s="36">
        <v>2.9795708410000001</v>
      </c>
      <c r="I535" s="19">
        <v>1.5547E-2</v>
      </c>
      <c r="J535" s="8">
        <v>2.4</v>
      </c>
      <c r="K535" s="20">
        <v>-3.2800000000000003E-2</v>
      </c>
      <c r="L535" s="20">
        <v>5.05</v>
      </c>
      <c r="Q535" s="31">
        <v>2.3096910924714562</v>
      </c>
      <c r="T535" s="5">
        <v>2430</v>
      </c>
      <c r="U535" s="5">
        <v>123.705</v>
      </c>
      <c r="V535" s="5">
        <v>126.242</v>
      </c>
      <c r="W535" s="5">
        <v>124.617</v>
      </c>
      <c r="X535" s="5">
        <f t="shared" si="93"/>
        <v>1.0440329218107021</v>
      </c>
      <c r="Y535" s="5">
        <f t="shared" si="90"/>
        <v>0.66872427983539096</v>
      </c>
      <c r="Z535" s="5">
        <f t="shared" si="94"/>
        <v>0.37530864197531116</v>
      </c>
      <c r="AA535" s="5">
        <f t="shared" si="95"/>
        <v>64.052029956641547</v>
      </c>
    </row>
    <row r="536" spans="1:27" ht="12.75" x14ac:dyDescent="0.2">
      <c r="A536" s="27">
        <v>44356</v>
      </c>
      <c r="B536" s="2">
        <v>14</v>
      </c>
      <c r="F536" s="5"/>
      <c r="G536" s="5"/>
      <c r="H536" s="36">
        <v>7.3446502059999998</v>
      </c>
      <c r="I536" s="22" t="e">
        <v>#N/A</v>
      </c>
      <c r="J536" s="8">
        <v>6.58</v>
      </c>
      <c r="K536" s="20">
        <v>-7.62E-3</v>
      </c>
      <c r="L536" s="20">
        <v>99.9</v>
      </c>
      <c r="Q536" s="31">
        <v>3.4883109286432994</v>
      </c>
      <c r="T536" s="5"/>
      <c r="U536" s="5"/>
      <c r="V536" s="5"/>
      <c r="W536" s="5"/>
      <c r="X536" s="5"/>
      <c r="Y536" s="5"/>
      <c r="Z536" s="5"/>
      <c r="AA536" s="5"/>
    </row>
    <row r="537" spans="1:27" ht="12.75" x14ac:dyDescent="0.2">
      <c r="A537" s="27">
        <v>44362</v>
      </c>
      <c r="B537" s="2">
        <v>14</v>
      </c>
      <c r="F537" s="31">
        <v>8.6</v>
      </c>
      <c r="G537" s="31">
        <v>536</v>
      </c>
      <c r="H537" s="36">
        <v>7.1535861260000004</v>
      </c>
      <c r="I537" s="19">
        <v>5.1935000000000002E-2</v>
      </c>
      <c r="J537" s="8">
        <v>6.27</v>
      </c>
      <c r="K537" s="20">
        <v>-2.8400000000000002E-2</v>
      </c>
      <c r="L537" s="20">
        <v>45.1</v>
      </c>
      <c r="Q537" s="31">
        <v>2.141737765816969</v>
      </c>
      <c r="T537" s="5">
        <v>2500</v>
      </c>
      <c r="U537" s="5">
        <v>118.202</v>
      </c>
      <c r="V537" s="5">
        <v>125.565</v>
      </c>
      <c r="W537" s="5">
        <v>123.705</v>
      </c>
      <c r="X537" s="5">
        <f t="shared" si="93"/>
        <v>2.9451999999999998</v>
      </c>
      <c r="Y537" s="5">
        <f t="shared" si="90"/>
        <v>0.74399999999999977</v>
      </c>
      <c r="Z537" s="5">
        <f t="shared" si="94"/>
        <v>2.2012</v>
      </c>
      <c r="AA537" s="5">
        <f t="shared" si="95"/>
        <v>25.26144234686948</v>
      </c>
    </row>
    <row r="538" spans="1:27" ht="12.75" x14ac:dyDescent="0.2">
      <c r="A538" s="27">
        <v>44376</v>
      </c>
      <c r="B538" s="2">
        <v>14</v>
      </c>
      <c r="F538" s="31">
        <v>8.7100000000000009</v>
      </c>
      <c r="G538" s="31">
        <v>497</v>
      </c>
      <c r="H538" s="31">
        <v>5.4368524220000003</v>
      </c>
      <c r="I538" s="31">
        <v>5.4722556999999998E-2</v>
      </c>
      <c r="J538" s="8">
        <v>4.88</v>
      </c>
      <c r="K538" s="20">
        <v>-6.5600000000000006E-2</v>
      </c>
      <c r="L538" s="20">
        <v>46.8</v>
      </c>
      <c r="Q538" s="31">
        <v>2.28513651255121</v>
      </c>
      <c r="T538" s="5">
        <v>2300</v>
      </c>
      <c r="U538" s="5">
        <v>121.271</v>
      </c>
      <c r="V538" s="5">
        <v>131.46100000000001</v>
      </c>
      <c r="W538" s="5">
        <v>129.084</v>
      </c>
      <c r="X538" s="5">
        <f t="shared" si="93"/>
        <v>4.4304347826087005</v>
      </c>
      <c r="Y538" s="5">
        <f t="shared" si="90"/>
        <v>1.0334782608695692</v>
      </c>
      <c r="Z538" s="5">
        <f t="shared" si="94"/>
        <v>3.3969565217391313</v>
      </c>
      <c r="AA538" s="5">
        <f t="shared" si="95"/>
        <v>23.326790971540788</v>
      </c>
    </row>
    <row r="539" spans="1:27" ht="12.75" x14ac:dyDescent="0.2">
      <c r="A539" s="27">
        <v>44390</v>
      </c>
      <c r="B539" s="2">
        <v>14</v>
      </c>
      <c r="F539" s="2">
        <v>8.69</v>
      </c>
      <c r="G539" s="2">
        <v>567</v>
      </c>
      <c r="H539" s="31">
        <v>3.3366003919999998</v>
      </c>
      <c r="I539" s="31">
        <v>6.1070372999999997E-2</v>
      </c>
      <c r="J539" s="8">
        <v>3.28</v>
      </c>
      <c r="K539" s="31">
        <v>3.0176999999999999E-2</v>
      </c>
      <c r="L539" s="31">
        <v>47.5</v>
      </c>
      <c r="Q539" s="23">
        <v>2.7654939399999998</v>
      </c>
      <c r="T539" s="5">
        <v>1300</v>
      </c>
      <c r="U539" s="5">
        <v>116.565</v>
      </c>
      <c r="V539" s="5">
        <v>128.22300000000001</v>
      </c>
      <c r="W539" s="5">
        <v>125.47499999999999</v>
      </c>
      <c r="X539" s="5">
        <f t="shared" si="93"/>
        <v>8.9676923076923192</v>
      </c>
      <c r="Y539" s="5">
        <f t="shared" si="90"/>
        <v>2.1138461538461675</v>
      </c>
      <c r="Z539" s="5">
        <f t="shared" si="94"/>
        <v>6.8538461538461517</v>
      </c>
      <c r="AA539" s="5">
        <f t="shared" si="95"/>
        <v>23.571796191456631</v>
      </c>
    </row>
    <row r="540" spans="1:27" ht="12.75" x14ac:dyDescent="0.2">
      <c r="A540" s="27">
        <v>44394</v>
      </c>
      <c r="B540" s="2">
        <v>14</v>
      </c>
      <c r="H540" s="23" t="e">
        <v>#N/A</v>
      </c>
      <c r="I540" s="23" t="e">
        <v>#N/A</v>
      </c>
      <c r="J540" s="8">
        <v>3.73</v>
      </c>
      <c r="K540" s="31">
        <v>9.8199999999999996E-2</v>
      </c>
      <c r="L540" s="31">
        <v>203</v>
      </c>
      <c r="Q540" s="23">
        <v>6.3445695090000003</v>
      </c>
      <c r="T540" s="5"/>
      <c r="U540" s="5"/>
      <c r="V540" s="5"/>
      <c r="W540" s="5"/>
      <c r="X540" s="5"/>
      <c r="Y540" s="5"/>
      <c r="Z540" s="5"/>
      <c r="AA540" s="5"/>
    </row>
    <row r="541" spans="1:27" ht="12.75" x14ac:dyDescent="0.2">
      <c r="A541" s="27">
        <v>44404</v>
      </c>
      <c r="B541" s="2">
        <v>14</v>
      </c>
      <c r="F541" s="2">
        <v>8.74</v>
      </c>
      <c r="G541" s="2">
        <v>5578</v>
      </c>
      <c r="H541" s="31">
        <v>2.7485298239999998</v>
      </c>
      <c r="I541" s="31">
        <v>4.3887490000000001E-2</v>
      </c>
      <c r="J541" s="8">
        <v>2.57</v>
      </c>
      <c r="K541" s="31">
        <v>5.8000000000000003E-2</v>
      </c>
      <c r="L541" s="31">
        <v>38.4</v>
      </c>
      <c r="Q541" s="23">
        <v>2.262712982</v>
      </c>
      <c r="T541" s="5">
        <v>2730</v>
      </c>
      <c r="U541" s="5">
        <v>115.77200000000001</v>
      </c>
      <c r="V541" s="5">
        <v>123.57899999999999</v>
      </c>
      <c r="W541" s="5">
        <v>121.54900000000001</v>
      </c>
      <c r="X541" s="5">
        <f t="shared" si="93"/>
        <v>2.8597069597069553</v>
      </c>
      <c r="Y541" s="5">
        <f t="shared" si="90"/>
        <v>0.74358974358973873</v>
      </c>
      <c r="Z541" s="5">
        <f t="shared" si="94"/>
        <v>2.1161172161172166</v>
      </c>
      <c r="AA541" s="5">
        <f t="shared" si="95"/>
        <v>26.002305623158573</v>
      </c>
    </row>
    <row r="542" spans="1:27" ht="12.75" x14ac:dyDescent="0.2">
      <c r="A542" s="27">
        <v>44418</v>
      </c>
      <c r="B542" s="2">
        <v>14</v>
      </c>
      <c r="F542" s="2">
        <v>8.74</v>
      </c>
      <c r="G542" s="2">
        <v>421</v>
      </c>
      <c r="H542" s="31">
        <v>0.85690282799999995</v>
      </c>
      <c r="I542" s="31">
        <v>3.7977454000000001E-2</v>
      </c>
      <c r="J542" s="8">
        <v>0.60799999999999998</v>
      </c>
      <c r="K542" s="31">
        <v>5.7099999999999998E-2</v>
      </c>
      <c r="L542" s="31">
        <v>27.2</v>
      </c>
      <c r="Q542" s="23">
        <v>2.1261155459999999</v>
      </c>
      <c r="T542" s="5">
        <v>1495</v>
      </c>
      <c r="U542" s="5">
        <v>116.069</v>
      </c>
      <c r="V542" s="5">
        <v>124.14100000000001</v>
      </c>
      <c r="W542" s="5">
        <v>121.86199999999999</v>
      </c>
      <c r="X542" s="5">
        <f t="shared" si="93"/>
        <v>5.3993311036789313</v>
      </c>
      <c r="Y542" s="5">
        <f t="shared" si="90"/>
        <v>1.5244147157190704</v>
      </c>
      <c r="Z542" s="5">
        <f t="shared" si="94"/>
        <v>3.8749163879598609</v>
      </c>
      <c r="AA542" s="5">
        <f t="shared" si="95"/>
        <v>28.23339940535195</v>
      </c>
    </row>
    <row r="543" spans="1:27" ht="12.75" x14ac:dyDescent="0.2">
      <c r="A543" s="30">
        <v>44500</v>
      </c>
      <c r="B543" s="31">
        <v>14</v>
      </c>
      <c r="H543" s="31">
        <v>2.762531504</v>
      </c>
      <c r="I543" s="31">
        <v>0.100798949</v>
      </c>
      <c r="J543" s="31">
        <v>2.4</v>
      </c>
      <c r="K543" s="31">
        <v>1.67E-2</v>
      </c>
      <c r="L543" s="31">
        <v>82.2</v>
      </c>
      <c r="Q543" s="23">
        <v>4.6547262790000001</v>
      </c>
      <c r="T543" s="5">
        <v>1700</v>
      </c>
      <c r="U543" s="5">
        <v>121.148</v>
      </c>
      <c r="V543" s="5">
        <v>131.184</v>
      </c>
      <c r="W543" s="5">
        <v>128.35599999999999</v>
      </c>
      <c r="X543" s="5">
        <f t="shared" si="93"/>
        <v>5.9035294117647066</v>
      </c>
      <c r="Y543" s="5">
        <f t="shared" si="90"/>
        <v>1.6635294117647073</v>
      </c>
      <c r="Z543" s="5">
        <f t="shared" si="94"/>
        <v>4.2399999999999993</v>
      </c>
      <c r="AA543" s="5">
        <f t="shared" si="95"/>
        <v>28.178557194101256</v>
      </c>
    </row>
    <row r="544" spans="1:27" ht="12.75" x14ac:dyDescent="0.2">
      <c r="A544" s="30">
        <v>44514</v>
      </c>
      <c r="B544" s="31">
        <v>14</v>
      </c>
      <c r="F544" s="2">
        <v>8.36</v>
      </c>
      <c r="G544" s="2">
        <v>103</v>
      </c>
      <c r="H544" s="31">
        <v>0.37104452500000001</v>
      </c>
      <c r="I544" s="31">
        <v>2.8346283999999999E-2</v>
      </c>
      <c r="J544" s="8">
        <v>9.3700000000000006E-2</v>
      </c>
      <c r="K544" s="31">
        <v>-1.7600000000000001E-2</v>
      </c>
      <c r="L544" s="31">
        <v>18.7</v>
      </c>
      <c r="Q544" s="23">
        <v>3.4820103910000002</v>
      </c>
      <c r="T544" s="5">
        <v>1150</v>
      </c>
      <c r="U544" s="5">
        <v>119.736</v>
      </c>
      <c r="V544" s="5">
        <v>120.733</v>
      </c>
      <c r="W544" s="5">
        <v>119.776</v>
      </c>
      <c r="X544" s="5">
        <f t="shared" si="93"/>
        <v>0.86695652173913029</v>
      </c>
      <c r="Y544" s="5">
        <f t="shared" si="90"/>
        <v>0.83217391304348509</v>
      </c>
      <c r="Z544" s="5">
        <f t="shared" si="94"/>
        <v>3.4782608695645249E-2</v>
      </c>
      <c r="AA544" s="5">
        <f t="shared" si="95"/>
        <v>95.987963891675832</v>
      </c>
    </row>
    <row r="545" spans="1:27" ht="12.75" x14ac:dyDescent="0.2">
      <c r="A545" s="30">
        <v>44528</v>
      </c>
      <c r="B545" s="31">
        <v>14</v>
      </c>
      <c r="F545" s="2">
        <v>8.17</v>
      </c>
      <c r="G545" s="2">
        <v>654</v>
      </c>
      <c r="H545" s="31">
        <v>1.6844021280000001</v>
      </c>
      <c r="I545" s="31">
        <v>1.3023968E-2</v>
      </c>
      <c r="J545" s="8">
        <v>1.5</v>
      </c>
      <c r="K545" s="31">
        <v>1.04E-2</v>
      </c>
      <c r="L545" s="31">
        <v>7.68</v>
      </c>
      <c r="Q545" s="23">
        <v>2.682152775</v>
      </c>
      <c r="T545" s="5">
        <v>1700</v>
      </c>
      <c r="U545" s="5">
        <v>121.212</v>
      </c>
      <c r="V545" s="5">
        <v>121.581</v>
      </c>
      <c r="W545" s="5">
        <v>120.786</v>
      </c>
      <c r="X545" s="5">
        <f t="shared" si="93"/>
        <v>0.21705882352941164</v>
      </c>
      <c r="Y545" s="5">
        <f t="shared" si="90"/>
        <v>0.46764705882353041</v>
      </c>
      <c r="Z545" s="5">
        <f t="shared" si="94"/>
        <v>-0.25058823529411878</v>
      </c>
      <c r="AA545" s="5">
        <f t="shared" si="95"/>
        <v>215.44715447154533</v>
      </c>
    </row>
    <row r="546" spans="1:27" ht="12.75" x14ac:dyDescent="0.2">
      <c r="A546" s="30">
        <v>44543</v>
      </c>
      <c r="B546" s="31">
        <v>14</v>
      </c>
      <c r="F546" s="2">
        <v>7.99</v>
      </c>
      <c r="H546" s="31">
        <v>5.0868104169999997</v>
      </c>
      <c r="I546" s="31">
        <v>0.24767429099999999</v>
      </c>
      <c r="J546" s="8">
        <v>4.88</v>
      </c>
      <c r="K546" s="31">
        <v>7.1000000000000004E-3</v>
      </c>
      <c r="L546" s="31">
        <v>200</v>
      </c>
      <c r="Q546" s="23">
        <v>3.2088196120000001</v>
      </c>
      <c r="T546" s="5">
        <v>700</v>
      </c>
      <c r="U546" s="5">
        <v>118.947</v>
      </c>
      <c r="V546" s="5">
        <v>129.387</v>
      </c>
      <c r="W546" s="5">
        <v>127.15600000000001</v>
      </c>
      <c r="X546" s="5">
        <f t="shared" si="93"/>
        <v>14.914285714285711</v>
      </c>
      <c r="Y546" s="5">
        <f t="shared" si="90"/>
        <v>3.1871428571428488</v>
      </c>
      <c r="Z546" s="5">
        <f t="shared" si="94"/>
        <v>11.727142857142862</v>
      </c>
      <c r="AA546" s="5">
        <f t="shared" si="95"/>
        <v>21.369731800766232</v>
      </c>
    </row>
    <row r="547" spans="1:27" ht="15" x14ac:dyDescent="0.2">
      <c r="A547" s="6">
        <v>43807</v>
      </c>
      <c r="B547" s="2">
        <v>15</v>
      </c>
      <c r="C547" s="2" t="s">
        <v>24</v>
      </c>
      <c r="D547" s="2">
        <v>0.111</v>
      </c>
      <c r="E547" s="2">
        <v>0.53800000000000003</v>
      </c>
      <c r="F547" s="2">
        <v>8.68</v>
      </c>
      <c r="G547" s="31">
        <v>417</v>
      </c>
      <c r="H547" s="7">
        <v>1.5061050898614352</v>
      </c>
      <c r="I547" s="2">
        <v>2.9532227000000001E-2</v>
      </c>
      <c r="J547" s="2">
        <v>1.3</v>
      </c>
      <c r="K547" s="2">
        <v>2.0999999999999994E-3</v>
      </c>
      <c r="L547" s="2">
        <v>29.1</v>
      </c>
      <c r="M547" s="2">
        <v>0.57102473499999995</v>
      </c>
      <c r="N547" s="2">
        <v>0.38586572400000002</v>
      </c>
      <c r="O547" s="2">
        <v>0.18515901100000001</v>
      </c>
      <c r="P547" s="2">
        <v>67.574257430000003</v>
      </c>
      <c r="Q547" s="2">
        <v>3.49</v>
      </c>
      <c r="R547" s="7">
        <v>76.534100651324394</v>
      </c>
      <c r="T547" s="8"/>
      <c r="U547" s="8"/>
      <c r="V547" s="8"/>
      <c r="W547" s="8"/>
      <c r="X547" s="8">
        <v>0.57102473499999995</v>
      </c>
      <c r="Y547" s="8">
        <v>0.38586572400000002</v>
      </c>
      <c r="Z547" s="8">
        <v>0.18515901100000001</v>
      </c>
      <c r="AA547" s="8">
        <v>67.574257430000003</v>
      </c>
    </row>
    <row r="548" spans="1:27" ht="15" x14ac:dyDescent="0.2">
      <c r="A548" s="6">
        <v>43814</v>
      </c>
      <c r="B548" s="2">
        <v>15</v>
      </c>
      <c r="C548" s="2" t="s">
        <v>24</v>
      </c>
      <c r="D548" s="2">
        <v>2.8400000000000002E-2</v>
      </c>
      <c r="E548" s="2">
        <v>1.42</v>
      </c>
      <c r="F548" s="2">
        <v>8.69</v>
      </c>
      <c r="G548" s="31">
        <v>556</v>
      </c>
      <c r="H548" s="7">
        <v>2.4527370009603509</v>
      </c>
      <c r="I548" s="2">
        <v>3.5568009999999997E-2</v>
      </c>
      <c r="J548" s="2">
        <v>2.2599999999999998</v>
      </c>
      <c r="K548" s="2">
        <v>7.4900000000000001E-3</v>
      </c>
      <c r="L548" s="2">
        <v>28.5</v>
      </c>
      <c r="M548" s="2">
        <v>1.2807272730000001</v>
      </c>
      <c r="N548" s="2">
        <v>0.57199999999999995</v>
      </c>
      <c r="O548" s="2">
        <v>0.70872727300000005</v>
      </c>
      <c r="P548" s="2">
        <v>44.662123790000003</v>
      </c>
      <c r="Q548" s="2">
        <v>3.12</v>
      </c>
      <c r="R548" s="7">
        <v>74.502483896770926</v>
      </c>
      <c r="T548" s="8"/>
      <c r="U548" s="8"/>
      <c r="V548" s="8"/>
      <c r="W548" s="8"/>
      <c r="X548" s="8">
        <v>1.2807272730000001</v>
      </c>
      <c r="Y548" s="8">
        <v>0.57199999999999995</v>
      </c>
      <c r="Z548" s="8">
        <v>0.70872727300000005</v>
      </c>
      <c r="AA548" s="8">
        <v>44.662123790000003</v>
      </c>
    </row>
    <row r="549" spans="1:27" ht="15" x14ac:dyDescent="0.2">
      <c r="A549" s="6">
        <v>43836</v>
      </c>
      <c r="B549" s="2">
        <v>15</v>
      </c>
      <c r="C549" s="2" t="s">
        <v>24</v>
      </c>
      <c r="D549" s="2">
        <v>0.21</v>
      </c>
      <c r="E549" s="2">
        <v>3.84</v>
      </c>
      <c r="F549" s="2">
        <v>8.3699999999999992</v>
      </c>
      <c r="G549" s="31">
        <v>534</v>
      </c>
      <c r="H549" s="7">
        <v>5.3612292495541229</v>
      </c>
      <c r="I549" s="2">
        <v>6.9088166000000006E-2</v>
      </c>
      <c r="J549" s="2">
        <v>5.57</v>
      </c>
      <c r="K549" s="2">
        <v>0.1239</v>
      </c>
      <c r="L549" s="2">
        <v>61.6</v>
      </c>
      <c r="M549" s="2">
        <v>4.4144615380000003</v>
      </c>
      <c r="N549" s="2">
        <v>0.80461538499999996</v>
      </c>
      <c r="O549" s="2">
        <v>3.609846154</v>
      </c>
      <c r="P549" s="2">
        <v>18.226807000000001</v>
      </c>
      <c r="Q549" s="2">
        <v>2.76</v>
      </c>
      <c r="R549" s="7">
        <v>74.915663770750911</v>
      </c>
      <c r="T549" s="8"/>
      <c r="U549" s="8"/>
      <c r="V549" s="8"/>
      <c r="W549" s="8"/>
      <c r="X549" s="8">
        <v>4.4144615380000003</v>
      </c>
      <c r="Y549" s="8">
        <v>0.80461538499999996</v>
      </c>
      <c r="Z549" s="8">
        <v>3.609846154</v>
      </c>
      <c r="AA549" s="8">
        <v>18.226807000000001</v>
      </c>
    </row>
    <row r="550" spans="1:27" ht="15" x14ac:dyDescent="0.2">
      <c r="A550" s="6">
        <v>43843</v>
      </c>
      <c r="B550" s="2">
        <v>15</v>
      </c>
      <c r="C550" s="2" t="s">
        <v>24</v>
      </c>
      <c r="D550" s="2"/>
      <c r="E550" s="2"/>
      <c r="F550" s="2">
        <v>4.4000000000000004</v>
      </c>
      <c r="G550" s="31">
        <v>442</v>
      </c>
      <c r="H550" s="7">
        <v>4.6615447935244889</v>
      </c>
      <c r="I550" s="2">
        <v>0.166307394</v>
      </c>
      <c r="J550" s="2">
        <v>4.4000000000000004</v>
      </c>
      <c r="K550" s="2">
        <v>8.3300000000000006E-3</v>
      </c>
      <c r="L550" s="2">
        <v>113</v>
      </c>
      <c r="M550" s="2">
        <v>16.006030150000001</v>
      </c>
      <c r="N550" s="2">
        <v>3.6351758790000002</v>
      </c>
      <c r="O550" s="2">
        <v>12.370854270000001</v>
      </c>
      <c r="P550" s="2">
        <v>22.711289709999999</v>
      </c>
      <c r="Q550" s="2">
        <v>4.24</v>
      </c>
      <c r="R550" s="7">
        <v>60.55292839506172</v>
      </c>
      <c r="T550" s="8"/>
      <c r="U550" s="8"/>
      <c r="V550" s="8"/>
      <c r="W550" s="8"/>
      <c r="X550" s="8">
        <v>16.006030150000001</v>
      </c>
      <c r="Y550" s="8">
        <v>3.6351758790000002</v>
      </c>
      <c r="Z550" s="8">
        <v>12.370854270000001</v>
      </c>
      <c r="AA550" s="8">
        <v>22.711289709999999</v>
      </c>
    </row>
    <row r="551" spans="1:27" ht="15" x14ac:dyDescent="0.2">
      <c r="A551" s="6">
        <v>43861</v>
      </c>
      <c r="B551" s="2">
        <v>15</v>
      </c>
      <c r="C551" s="2" t="s">
        <v>24</v>
      </c>
      <c r="D551" s="2"/>
      <c r="E551" s="2"/>
      <c r="F551" s="2">
        <v>8.57</v>
      </c>
      <c r="G551" s="31">
        <v>553</v>
      </c>
      <c r="H551" s="7">
        <v>4.9084922485937712</v>
      </c>
      <c r="I551" s="2">
        <v>2.4574261999999999E-2</v>
      </c>
      <c r="J551" s="2">
        <v>4.8899999999999997</v>
      </c>
      <c r="K551" s="2">
        <v>-5.9999999999999984E-4</v>
      </c>
      <c r="L551" s="2">
        <v>23.2</v>
      </c>
      <c r="M551" s="2">
        <v>2.209359606</v>
      </c>
      <c r="N551" s="2">
        <v>0.57389162599999999</v>
      </c>
      <c r="O551" s="2">
        <v>1.63546798</v>
      </c>
      <c r="P551" s="2">
        <v>25.9754738</v>
      </c>
      <c r="Q551" s="2">
        <v>1.85</v>
      </c>
      <c r="R551" s="7">
        <v>94.638063953878131</v>
      </c>
      <c r="T551" s="8"/>
      <c r="U551" s="8"/>
      <c r="V551" s="8"/>
      <c r="W551" s="8"/>
      <c r="X551" s="8">
        <v>2.209359606</v>
      </c>
      <c r="Y551" s="8">
        <v>0.57389162599999999</v>
      </c>
      <c r="Z551" s="8">
        <v>1.63546798</v>
      </c>
      <c r="AA551" s="8">
        <v>25.9754738</v>
      </c>
    </row>
    <row r="552" spans="1:27" ht="12.75" x14ac:dyDescent="0.2">
      <c r="A552" s="12">
        <v>43877</v>
      </c>
      <c r="B552" s="2">
        <v>15</v>
      </c>
      <c r="C552" s="2" t="s">
        <v>24</v>
      </c>
      <c r="D552" s="2"/>
      <c r="E552" s="2"/>
      <c r="F552" s="2">
        <v>9.16</v>
      </c>
      <c r="G552" s="31">
        <v>535</v>
      </c>
      <c r="H552" s="7">
        <v>4.9222115516531764</v>
      </c>
      <c r="I552" s="2">
        <v>1.7891786999999999E-2</v>
      </c>
      <c r="J552" s="2">
        <v>5.31</v>
      </c>
      <c r="K552" s="2">
        <v>2.0999999999999994E-3</v>
      </c>
      <c r="L552" s="2">
        <v>12.7</v>
      </c>
      <c r="M552" s="2">
        <v>2.5459999999999998</v>
      </c>
      <c r="N552" s="2">
        <v>0.78800000000000003</v>
      </c>
      <c r="O552" s="2">
        <v>1.758</v>
      </c>
      <c r="P552" s="2">
        <v>30.950510600000001</v>
      </c>
      <c r="Q552" s="2">
        <v>1.8</v>
      </c>
      <c r="R552" s="7">
        <v>95.222781131231812</v>
      </c>
      <c r="T552" s="8"/>
      <c r="U552" s="8"/>
      <c r="V552" s="8"/>
      <c r="W552" s="8"/>
      <c r="X552" s="8">
        <v>2.5459999999999998</v>
      </c>
      <c r="Y552" s="8">
        <v>0.78800000000000003</v>
      </c>
      <c r="Z552" s="8">
        <v>1.758</v>
      </c>
      <c r="AA552" s="8">
        <v>30.950510600000001</v>
      </c>
    </row>
    <row r="553" spans="1:27" ht="15" x14ac:dyDescent="0.2">
      <c r="A553" s="6">
        <v>43891</v>
      </c>
      <c r="B553" s="2">
        <v>15</v>
      </c>
      <c r="C553" s="2" t="s">
        <v>24</v>
      </c>
      <c r="D553" s="2"/>
      <c r="E553" s="2"/>
      <c r="F553" s="2">
        <v>8.6199999999999992</v>
      </c>
      <c r="G553" s="31">
        <v>409</v>
      </c>
      <c r="H553" s="7">
        <v>4.6889833996432984</v>
      </c>
      <c r="I553" s="2">
        <v>8.2992020000000003E-3</v>
      </c>
      <c r="J553" s="2">
        <v>4.8899999999999997</v>
      </c>
      <c r="K553" s="7">
        <v>2.7900000000000001E-2</v>
      </c>
      <c r="L553" s="2">
        <v>5.81</v>
      </c>
      <c r="M553" s="2">
        <v>2.3615267179999999</v>
      </c>
      <c r="N553" s="2">
        <v>0.67816793900000005</v>
      </c>
      <c r="O553" s="2">
        <v>1.683358779</v>
      </c>
      <c r="P553" s="2">
        <v>28.717351950000001</v>
      </c>
      <c r="Q553" s="2">
        <v>1.88</v>
      </c>
      <c r="R553" s="7">
        <v>126.34301631516117</v>
      </c>
      <c r="T553" s="8"/>
      <c r="U553" s="8"/>
      <c r="V553" s="8"/>
      <c r="W553" s="8"/>
      <c r="X553" s="8">
        <v>2.3615267179999999</v>
      </c>
      <c r="Y553" s="8">
        <v>0.67816793900000005</v>
      </c>
      <c r="Z553" s="8">
        <v>1.683358779</v>
      </c>
      <c r="AA553" s="8">
        <v>28.717351950000001</v>
      </c>
    </row>
    <row r="554" spans="1:27" ht="15" x14ac:dyDescent="0.2">
      <c r="A554" s="6">
        <v>43898</v>
      </c>
      <c r="B554" s="2">
        <v>15</v>
      </c>
      <c r="C554" s="2" t="s">
        <v>24</v>
      </c>
      <c r="D554" s="2"/>
      <c r="E554" s="2"/>
      <c r="F554" s="2">
        <v>8.58</v>
      </c>
      <c r="G554" s="31">
        <v>486</v>
      </c>
      <c r="H554" s="7">
        <v>4.1402112772671149</v>
      </c>
      <c r="I554" s="2">
        <v>4.0094848000000002E-2</v>
      </c>
      <c r="J554" s="2">
        <v>4.26</v>
      </c>
      <c r="K554" s="7">
        <v>9.0399999999999994E-2</v>
      </c>
      <c r="L554" s="2">
        <v>26.1</v>
      </c>
      <c r="M554" s="2">
        <v>9.1475495309999992</v>
      </c>
      <c r="N554" s="2">
        <v>1.8477580810000001</v>
      </c>
      <c r="O554" s="2">
        <v>7.2997914489999998</v>
      </c>
      <c r="P554" s="2">
        <v>20.19948703</v>
      </c>
      <c r="Q554" s="2">
        <v>1.861</v>
      </c>
      <c r="R554" s="7">
        <v>74.929262496817444</v>
      </c>
      <c r="T554" s="8"/>
      <c r="U554" s="8"/>
      <c r="V554" s="8"/>
      <c r="W554" s="8"/>
      <c r="X554" s="8">
        <v>9.1475495309999992</v>
      </c>
      <c r="Y554" s="8">
        <v>1.8477580810000001</v>
      </c>
      <c r="Z554" s="8">
        <v>7.2997914489999998</v>
      </c>
      <c r="AA554" s="8">
        <v>20.19948703</v>
      </c>
    </row>
    <row r="555" spans="1:27" ht="15" customHeight="1" x14ac:dyDescent="0.25">
      <c r="A555" s="35">
        <v>43973</v>
      </c>
      <c r="B555" s="2">
        <v>15</v>
      </c>
      <c r="C555" s="2" t="s">
        <v>24</v>
      </c>
      <c r="D555" s="2"/>
      <c r="E555" s="2"/>
      <c r="F555" s="2">
        <v>6.9</v>
      </c>
      <c r="G555" s="31">
        <v>462</v>
      </c>
      <c r="H555" s="7">
        <v>7.4465633149999997</v>
      </c>
      <c r="I555" s="2">
        <v>7.3183875835309345E-2</v>
      </c>
      <c r="J555" s="2">
        <v>7.84</v>
      </c>
      <c r="K555" s="7">
        <v>0.109</v>
      </c>
      <c r="L555" s="2">
        <v>57.5</v>
      </c>
      <c r="M555" s="2">
        <v>8.9880398669999995</v>
      </c>
      <c r="N555" s="2">
        <v>1.803322259</v>
      </c>
      <c r="O555" s="2">
        <v>7.1847176079999997</v>
      </c>
      <c r="P555" s="2">
        <v>20.063576550000001</v>
      </c>
      <c r="Q555" s="2">
        <v>3.0369999999999999</v>
      </c>
      <c r="R555" s="7">
        <v>79.537846970031893</v>
      </c>
      <c r="T555" s="8"/>
      <c r="U555" s="8"/>
      <c r="V555" s="8"/>
      <c r="W555" s="8"/>
      <c r="X555" s="8">
        <v>8.9880398669999995</v>
      </c>
      <c r="Y555" s="8">
        <v>1.803322259</v>
      </c>
      <c r="Z555" s="8">
        <v>7.1847176079999997</v>
      </c>
      <c r="AA555" s="8">
        <v>20.063576550000001</v>
      </c>
    </row>
    <row r="556" spans="1:27" ht="15" customHeight="1" x14ac:dyDescent="0.25">
      <c r="A556" s="35">
        <v>43983</v>
      </c>
      <c r="B556" s="2">
        <v>15</v>
      </c>
      <c r="C556" s="2" t="s">
        <v>24</v>
      </c>
      <c r="D556" s="2"/>
      <c r="E556" s="2"/>
      <c r="F556" s="2">
        <v>8.94</v>
      </c>
      <c r="G556" s="31">
        <v>521</v>
      </c>
      <c r="H556" s="7">
        <v>5.8551241596926884</v>
      </c>
      <c r="I556" s="2">
        <v>2.6406553136451825E-2</v>
      </c>
      <c r="J556" s="2">
        <v>6.49</v>
      </c>
      <c r="K556" s="7">
        <v>1.3899999999999999E-2</v>
      </c>
      <c r="L556" s="2">
        <v>25.7</v>
      </c>
      <c r="M556" s="2">
        <v>3.456187291</v>
      </c>
      <c r="N556" s="2">
        <v>0.69565217400000001</v>
      </c>
      <c r="O556" s="2">
        <v>2.7605351169999999</v>
      </c>
      <c r="P556" s="2">
        <v>20.127733689999999</v>
      </c>
      <c r="Q556" s="2">
        <v>1.35</v>
      </c>
      <c r="R556" s="7">
        <v>82.426274671052624</v>
      </c>
      <c r="T556" s="8"/>
      <c r="U556" s="8"/>
      <c r="V556" s="8"/>
      <c r="W556" s="8"/>
      <c r="X556" s="8">
        <v>3.456187291</v>
      </c>
      <c r="Y556" s="8">
        <v>0.69565217400000001</v>
      </c>
      <c r="Z556" s="8">
        <v>2.7605351169999999</v>
      </c>
      <c r="AA556" s="8">
        <v>20.127733689999999</v>
      </c>
    </row>
    <row r="557" spans="1:27" ht="15" customHeight="1" x14ac:dyDescent="0.25">
      <c r="A557" s="35">
        <v>43990</v>
      </c>
      <c r="B557" s="2">
        <v>15</v>
      </c>
      <c r="C557" s="2" t="s">
        <v>24</v>
      </c>
      <c r="D557" s="2"/>
      <c r="E557" s="2"/>
      <c r="F557" s="2">
        <v>8.89</v>
      </c>
      <c r="G557" s="31">
        <v>455</v>
      </c>
      <c r="H557" s="7">
        <v>3.3033337906434355</v>
      </c>
      <c r="I557" s="2">
        <v>1.3688294891140334E-2</v>
      </c>
      <c r="J557" s="2">
        <v>3.32</v>
      </c>
      <c r="K557" s="7">
        <v>2.47E-2</v>
      </c>
      <c r="L557" s="2">
        <v>7.91</v>
      </c>
      <c r="M557" s="2">
        <v>1.6504854369999999</v>
      </c>
      <c r="N557" s="2">
        <v>0.691364333</v>
      </c>
      <c r="O557" s="2">
        <v>0.95912110399999995</v>
      </c>
      <c r="P557" s="2">
        <v>41.888544889999999</v>
      </c>
      <c r="Q557" s="2">
        <v>2.11</v>
      </c>
      <c r="R557" s="7">
        <v>54.002581844469688</v>
      </c>
      <c r="T557" s="8"/>
      <c r="U557" s="8"/>
      <c r="V557" s="8"/>
      <c r="W557" s="8"/>
      <c r="X557" s="8">
        <v>1.6504854369999999</v>
      </c>
      <c r="Y557" s="8">
        <v>0.691364333</v>
      </c>
      <c r="Z557" s="8">
        <v>0.95912110399999995</v>
      </c>
      <c r="AA557" s="8">
        <v>41.888544889999999</v>
      </c>
    </row>
    <row r="558" spans="1:27" ht="15" customHeight="1" x14ac:dyDescent="0.25">
      <c r="A558" s="35">
        <v>43997</v>
      </c>
      <c r="B558" s="2">
        <v>15</v>
      </c>
      <c r="C558" s="2" t="s">
        <v>24</v>
      </c>
      <c r="D558" s="2"/>
      <c r="E558" s="2"/>
      <c r="F558" s="2">
        <v>8.6300000000000008</v>
      </c>
      <c r="G558" s="31">
        <v>499</v>
      </c>
      <c r="H558" s="7">
        <v>2.5076142131979693</v>
      </c>
      <c r="I558" s="2">
        <v>2.381978874757491E-2</v>
      </c>
      <c r="J558" s="2">
        <v>2.37</v>
      </c>
      <c r="K558" s="7">
        <v>4.0099999999999997E-2</v>
      </c>
      <c r="L558" s="2">
        <v>19.3</v>
      </c>
      <c r="M558" s="2">
        <v>9.5090421969999994</v>
      </c>
      <c r="N558" s="2">
        <v>8.0415271270000002</v>
      </c>
      <c r="O558" s="2">
        <v>1.4675150699999999</v>
      </c>
      <c r="P558" s="2">
        <v>84.567162080000003</v>
      </c>
      <c r="Q558" s="2">
        <v>2.1859999999999999</v>
      </c>
      <c r="R558" s="7">
        <v>77.028933220147138</v>
      </c>
      <c r="T558" s="8"/>
      <c r="U558" s="8"/>
      <c r="V558" s="8"/>
      <c r="W558" s="8"/>
      <c r="X558" s="8">
        <v>9.5090421969999994</v>
      </c>
      <c r="Y558" s="8">
        <v>8.0415271270000002</v>
      </c>
      <c r="Z558" s="8">
        <v>1.4675150699999999</v>
      </c>
      <c r="AA558" s="8">
        <v>84.567162080000003</v>
      </c>
    </row>
    <row r="559" spans="1:27" ht="15" customHeight="1" x14ac:dyDescent="0.25">
      <c r="A559" s="35">
        <v>44025</v>
      </c>
      <c r="B559" s="2">
        <v>15</v>
      </c>
      <c r="C559" s="2" t="s">
        <v>24</v>
      </c>
      <c r="D559" s="2"/>
      <c r="E559" s="2"/>
      <c r="F559" s="2">
        <v>9.41</v>
      </c>
      <c r="G559" s="2">
        <v>462</v>
      </c>
      <c r="H559" s="7">
        <v>0.78858553985457536</v>
      </c>
      <c r="I559" s="2">
        <v>4.3759430911834443E-2</v>
      </c>
      <c r="J559" s="2">
        <v>0.56499999999999995</v>
      </c>
      <c r="K559" s="7">
        <v>2.3E-2</v>
      </c>
      <c r="L559" s="2">
        <v>40.6</v>
      </c>
      <c r="M559" s="2">
        <v>2.0966789669999999</v>
      </c>
      <c r="N559" s="2">
        <v>0.56752767500000001</v>
      </c>
      <c r="O559" s="2">
        <v>1.5291512920000001</v>
      </c>
      <c r="P559" s="2">
        <v>27.067933830000001</v>
      </c>
      <c r="Q559" s="2">
        <v>2.8109999999999999</v>
      </c>
      <c r="R559" s="7">
        <v>62.868447846083633</v>
      </c>
      <c r="T559" s="8"/>
      <c r="U559" s="8"/>
      <c r="V559" s="8"/>
      <c r="W559" s="8"/>
      <c r="X559" s="8">
        <v>2.0966789669999999</v>
      </c>
      <c r="Y559" s="8">
        <v>0.56752767500000001</v>
      </c>
      <c r="Z559" s="8">
        <v>1.5291512920000001</v>
      </c>
      <c r="AA559" s="8">
        <v>27.067933830000001</v>
      </c>
    </row>
    <row r="560" spans="1:27" ht="15" x14ac:dyDescent="0.2">
      <c r="A560" s="6">
        <v>44047</v>
      </c>
      <c r="B560" s="2">
        <v>15</v>
      </c>
      <c r="C560" s="2" t="s">
        <v>24</v>
      </c>
      <c r="D560" s="2"/>
      <c r="E560" s="2"/>
      <c r="F560" s="2">
        <v>8.5</v>
      </c>
      <c r="G560" s="2">
        <v>361</v>
      </c>
      <c r="H560" s="7">
        <v>0.76389079434764706</v>
      </c>
      <c r="I560" s="2">
        <v>0.15768484587195516</v>
      </c>
      <c r="J560" s="2">
        <v>0.442</v>
      </c>
      <c r="K560" s="7">
        <v>3.4599999999999999E-2</v>
      </c>
      <c r="L560" s="2">
        <v>115</v>
      </c>
      <c r="M560" s="2">
        <v>24.48857143</v>
      </c>
      <c r="N560" s="2">
        <v>3.894285714</v>
      </c>
      <c r="O560" s="2">
        <v>20.594285710000001</v>
      </c>
      <c r="P560" s="2">
        <v>15.90246179</v>
      </c>
      <c r="Q560" s="2">
        <v>4.2539999999999996</v>
      </c>
      <c r="R560" s="7">
        <v>61.42459589299488</v>
      </c>
      <c r="T560" s="8"/>
      <c r="U560" s="8"/>
      <c r="V560" s="8"/>
      <c r="W560" s="8"/>
      <c r="X560" s="8">
        <v>24.48857143</v>
      </c>
      <c r="Y560" s="8">
        <v>3.894285714</v>
      </c>
      <c r="Z560" s="8">
        <v>20.594285710000001</v>
      </c>
      <c r="AA560" s="8">
        <v>15.90246179</v>
      </c>
    </row>
    <row r="561" spans="1:27" ht="15" x14ac:dyDescent="0.2">
      <c r="A561" s="6">
        <v>44167</v>
      </c>
      <c r="B561" s="2">
        <v>15</v>
      </c>
      <c r="C561" s="2" t="s">
        <v>24</v>
      </c>
      <c r="D561" s="2"/>
      <c r="E561" s="2"/>
      <c r="F561" s="2">
        <v>8.36</v>
      </c>
      <c r="G561" s="2">
        <v>604</v>
      </c>
      <c r="H561" s="7">
        <v>4.6381874298540966</v>
      </c>
      <c r="I561" s="7">
        <v>7.366441765291451E-2</v>
      </c>
      <c r="J561" s="7">
        <v>4.38</v>
      </c>
      <c r="K561" s="7">
        <v>-2.9899999999999999E-2</v>
      </c>
      <c r="L561" s="2">
        <v>55.3</v>
      </c>
      <c r="M561" s="2">
        <v>1.472075472</v>
      </c>
      <c r="N561" s="2">
        <v>0.475471698</v>
      </c>
      <c r="O561" s="2">
        <v>0.996603774</v>
      </c>
      <c r="P561" s="2">
        <v>32.29941041</v>
      </c>
      <c r="Q561" s="2">
        <v>3.5579999999999998</v>
      </c>
      <c r="R561" s="7">
        <v>80.190537053641322</v>
      </c>
      <c r="T561" s="8"/>
      <c r="U561" s="8"/>
      <c r="V561" s="8"/>
      <c r="W561" s="8"/>
      <c r="X561" s="8">
        <v>1.472075472</v>
      </c>
      <c r="Y561" s="8">
        <v>0.475471698</v>
      </c>
      <c r="Z561" s="8">
        <v>0.996603774</v>
      </c>
      <c r="AA561" s="8">
        <v>32.29941041</v>
      </c>
    </row>
    <row r="562" spans="1:27" ht="15" x14ac:dyDescent="0.2">
      <c r="A562" s="6">
        <v>44179</v>
      </c>
      <c r="B562" s="2">
        <v>15</v>
      </c>
      <c r="C562" s="2" t="s">
        <v>24</v>
      </c>
      <c r="D562" s="2"/>
      <c r="E562" s="2"/>
      <c r="F562" s="2">
        <v>8.4499999999999993</v>
      </c>
      <c r="G562" s="2">
        <v>650</v>
      </c>
      <c r="H562" s="7">
        <v>1.8744388327721662</v>
      </c>
      <c r="I562" s="7">
        <v>2.5771485455148763E-2</v>
      </c>
      <c r="J562" s="7">
        <v>1.76</v>
      </c>
      <c r="K562" s="7">
        <v>-3.3799999999999997E-2</v>
      </c>
      <c r="L562" s="2">
        <v>17.8</v>
      </c>
      <c r="M562" s="2">
        <v>0.60872727299999996</v>
      </c>
      <c r="N562" s="2">
        <v>0.441454546</v>
      </c>
      <c r="O562" s="2">
        <v>0.16727272700000001</v>
      </c>
      <c r="P562" s="2">
        <v>72.520908000000006</v>
      </c>
      <c r="Q562" s="2">
        <v>2.5630000000000002</v>
      </c>
      <c r="R562" s="7">
        <v>63.791201474956473</v>
      </c>
      <c r="T562" s="8"/>
      <c r="U562" s="8"/>
      <c r="V562" s="8"/>
      <c r="W562" s="8"/>
      <c r="X562" s="8">
        <v>0.60872727299999996</v>
      </c>
      <c r="Y562" s="8">
        <v>0.441454546</v>
      </c>
      <c r="Z562" s="8">
        <v>0.16727272700000001</v>
      </c>
      <c r="AA562" s="8">
        <v>72.520908000000006</v>
      </c>
    </row>
    <row r="563" spans="1:27" ht="15" x14ac:dyDescent="0.2">
      <c r="A563" s="16">
        <v>44208</v>
      </c>
      <c r="B563" s="2">
        <v>15</v>
      </c>
      <c r="C563" s="2" t="s">
        <v>24</v>
      </c>
      <c r="D563" s="2"/>
      <c r="E563" s="2"/>
      <c r="F563" s="2">
        <v>8.56</v>
      </c>
      <c r="G563" s="2">
        <v>565</v>
      </c>
      <c r="H563" s="7">
        <v>4.4207460000000003</v>
      </c>
      <c r="I563" s="19">
        <v>2.6856999999999999E-2</v>
      </c>
      <c r="J563" s="8">
        <v>4.2699999999999996</v>
      </c>
      <c r="K563" s="20">
        <v>-2.8920000000000001E-2</v>
      </c>
      <c r="L563" s="20">
        <v>18.899999999999999</v>
      </c>
      <c r="M563" s="2">
        <v>1.2064056940000001</v>
      </c>
      <c r="N563" s="2">
        <v>0.6298932384</v>
      </c>
      <c r="O563" s="2">
        <v>0.57651245549999997</v>
      </c>
      <c r="P563" s="2">
        <v>52.212389379999998</v>
      </c>
      <c r="Q563" s="19">
        <v>1.7790999999999999</v>
      </c>
      <c r="R563" s="7" t="e">
        <v>#DIV/0!</v>
      </c>
      <c r="T563" s="8"/>
      <c r="U563" s="8"/>
      <c r="V563" s="8"/>
      <c r="W563" s="8"/>
      <c r="X563" s="8">
        <v>1.2064056940000001</v>
      </c>
      <c r="Y563" s="8">
        <v>0.6298932384</v>
      </c>
      <c r="Z563" s="8">
        <v>0.57651245549999997</v>
      </c>
      <c r="AA563" s="8">
        <v>52.212389379999998</v>
      </c>
    </row>
    <row r="564" spans="1:27" ht="15" x14ac:dyDescent="0.2">
      <c r="A564" s="16">
        <v>44223</v>
      </c>
      <c r="B564" s="2">
        <v>15</v>
      </c>
      <c r="C564" s="2" t="s">
        <v>24</v>
      </c>
      <c r="D564" s="2"/>
      <c r="E564" s="2"/>
      <c r="F564" s="2">
        <v>8.25</v>
      </c>
      <c r="G564" s="2">
        <v>609</v>
      </c>
      <c r="H564" s="7">
        <v>3.3113299999999999</v>
      </c>
      <c r="I564" s="19">
        <v>2.1441000000000002E-2</v>
      </c>
      <c r="J564" s="8">
        <v>3.08</v>
      </c>
      <c r="K564" s="20">
        <v>-2.2720000000000001E-2</v>
      </c>
      <c r="L564" s="20">
        <v>9.85</v>
      </c>
      <c r="M564" s="2">
        <v>1.3911468810000001</v>
      </c>
      <c r="N564" s="2">
        <v>0.59114688130000004</v>
      </c>
      <c r="O564" s="2">
        <v>0.8</v>
      </c>
      <c r="P564" s="2">
        <v>42.493491470000002</v>
      </c>
      <c r="Q564" s="19">
        <v>2.0327000000000002</v>
      </c>
      <c r="R564" s="7" t="e">
        <v>#DIV/0!</v>
      </c>
      <c r="T564" s="8"/>
      <c r="U564" s="8"/>
      <c r="V564" s="8"/>
      <c r="W564" s="8"/>
      <c r="X564" s="8">
        <v>1.3911468810000001</v>
      </c>
      <c r="Y564" s="8">
        <v>0.59114688130000004</v>
      </c>
      <c r="Z564" s="8">
        <v>0.8</v>
      </c>
      <c r="AA564" s="8">
        <v>42.493491470000002</v>
      </c>
    </row>
    <row r="565" spans="1:27" ht="15" x14ac:dyDescent="0.2">
      <c r="A565" s="16">
        <v>44251</v>
      </c>
      <c r="B565" s="2">
        <v>15</v>
      </c>
      <c r="C565" s="2" t="s">
        <v>24</v>
      </c>
      <c r="F565" s="5"/>
      <c r="G565" s="5"/>
      <c r="H565" s="7">
        <v>5.6827069999999997</v>
      </c>
      <c r="I565" s="36">
        <v>0.17208200000000001</v>
      </c>
      <c r="J565" s="8">
        <v>5.04</v>
      </c>
      <c r="K565" s="20">
        <v>1.2881999999999999E-2</v>
      </c>
      <c r="L565" s="20">
        <v>123</v>
      </c>
      <c r="M565" s="2">
        <v>18.846</v>
      </c>
      <c r="N565" s="2">
        <v>3.9260000000000002</v>
      </c>
      <c r="O565" s="2">
        <v>14.92</v>
      </c>
      <c r="P565" s="2">
        <v>20.832006790000001</v>
      </c>
      <c r="Q565" s="19">
        <v>3.9445999999999999</v>
      </c>
      <c r="R565" s="7" t="e">
        <v>#DIV/0!</v>
      </c>
      <c r="T565" s="8"/>
      <c r="U565" s="8"/>
      <c r="V565" s="8"/>
      <c r="W565" s="8"/>
      <c r="X565" s="8">
        <v>18.846</v>
      </c>
      <c r="Y565" s="8">
        <v>3.9260000000000002</v>
      </c>
      <c r="Z565" s="8">
        <v>14.92</v>
      </c>
      <c r="AA565" s="8">
        <v>20.832006790000001</v>
      </c>
    </row>
    <row r="566" spans="1:27" ht="15" x14ac:dyDescent="0.2">
      <c r="A566" s="16">
        <v>44265</v>
      </c>
      <c r="B566" s="2">
        <v>15</v>
      </c>
      <c r="C566" s="2" t="s">
        <v>24</v>
      </c>
      <c r="F566" s="5"/>
      <c r="G566" s="5"/>
      <c r="H566" s="7">
        <v>4.1433920000000004</v>
      </c>
      <c r="I566" s="19">
        <v>2.5420000000000002E-2</v>
      </c>
      <c r="J566" s="8">
        <v>3.95</v>
      </c>
      <c r="K566" s="20">
        <v>-3.1719999999999998E-2</v>
      </c>
      <c r="L566" s="20">
        <v>15.6</v>
      </c>
      <c r="M566" s="2">
        <v>2.0595588239999998</v>
      </c>
      <c r="N566" s="2">
        <v>0.63014705879999999</v>
      </c>
      <c r="O566" s="2">
        <v>1.429411765</v>
      </c>
      <c r="P566" s="2">
        <v>30.59621564</v>
      </c>
      <c r="Q566" s="19">
        <v>2.0691999999999999</v>
      </c>
      <c r="R566" s="7" t="e">
        <v>#DIV/0!</v>
      </c>
      <c r="T566" s="8"/>
      <c r="U566" s="8"/>
      <c r="V566" s="8"/>
      <c r="W566" s="8"/>
      <c r="X566" s="8">
        <v>2.0595588239999998</v>
      </c>
      <c r="Y566" s="8">
        <v>0.63014705879999999</v>
      </c>
      <c r="Z566" s="8">
        <v>1.429411765</v>
      </c>
      <c r="AA566" s="8">
        <v>30.59621564</v>
      </c>
    </row>
    <row r="567" spans="1:27" ht="15" x14ac:dyDescent="0.2">
      <c r="A567" s="16">
        <v>44279</v>
      </c>
      <c r="B567" s="2">
        <v>15</v>
      </c>
      <c r="C567" s="2" t="s">
        <v>24</v>
      </c>
      <c r="F567" s="5"/>
      <c r="G567" s="5"/>
      <c r="H567" s="7">
        <v>4.7674390000000004</v>
      </c>
      <c r="I567" s="19">
        <v>3.1278E-2</v>
      </c>
      <c r="J567" s="8">
        <v>4.2300000000000004</v>
      </c>
      <c r="K567" s="20">
        <v>1.5440000000000001E-2</v>
      </c>
      <c r="L567" s="20">
        <v>17</v>
      </c>
      <c r="M567" s="2">
        <v>2.9456410260000001</v>
      </c>
      <c r="N567" s="2">
        <v>0.99179487180000003</v>
      </c>
      <c r="O567" s="2">
        <v>1.9538461540000001</v>
      </c>
      <c r="P567" s="2">
        <v>33.669916430000001</v>
      </c>
      <c r="Q567" s="19">
        <v>2.2475000000000001</v>
      </c>
      <c r="R567" s="7" t="e">
        <v>#DIV/0!</v>
      </c>
      <c r="T567" s="8"/>
      <c r="U567" s="8"/>
      <c r="V567" s="8"/>
      <c r="W567" s="8"/>
      <c r="X567" s="8">
        <v>2.9456410260000001</v>
      </c>
      <c r="Y567" s="8">
        <v>0.99179487180000003</v>
      </c>
      <c r="Z567" s="8">
        <v>1.9538461540000001</v>
      </c>
      <c r="AA567" s="8">
        <v>33.669916430000001</v>
      </c>
    </row>
    <row r="568" spans="1:27" ht="15" x14ac:dyDescent="0.2">
      <c r="A568" s="16">
        <v>44293</v>
      </c>
      <c r="B568" s="2">
        <v>15</v>
      </c>
      <c r="F568" s="5"/>
      <c r="G568" s="5"/>
      <c r="H568" s="7">
        <v>3.5470809999999999</v>
      </c>
      <c r="I568" s="19">
        <v>2.3540999999999999E-2</v>
      </c>
      <c r="J568" s="8">
        <v>3.09</v>
      </c>
      <c r="K568" s="20">
        <v>-1.17E-2</v>
      </c>
      <c r="L568" s="20">
        <v>4.76</v>
      </c>
      <c r="Q568" s="19">
        <v>2.4912999999999998</v>
      </c>
      <c r="R568" s="7" t="e">
        <v>#DIV/0!</v>
      </c>
      <c r="T568" s="5">
        <v>2500</v>
      </c>
      <c r="U568" s="5">
        <v>123.372</v>
      </c>
      <c r="V568" s="5">
        <v>127.74299999999999</v>
      </c>
      <c r="W568" s="5">
        <v>125.48399999999999</v>
      </c>
      <c r="X568" s="5">
        <f t="shared" ref="X568" si="96">(V568-U568)/T568*1000</f>
        <v>1.748399999999998</v>
      </c>
      <c r="Y568" s="5">
        <f t="shared" ref="Y568:Y581" si="97">X568-Z568</f>
        <v>0.90360000000000007</v>
      </c>
      <c r="Z568" s="5">
        <f t="shared" ref="Z568" si="98">(W568-U568)/T568*1000</f>
        <v>0.84479999999999789</v>
      </c>
      <c r="AA568" s="5">
        <f t="shared" ref="AA568" si="99">Y568/X568*100</f>
        <v>51.681537405628063</v>
      </c>
    </row>
    <row r="569" spans="1:27" ht="15" x14ac:dyDescent="0.2">
      <c r="A569" s="25">
        <v>44307</v>
      </c>
      <c r="B569" s="2">
        <v>15</v>
      </c>
      <c r="F569" s="31">
        <v>8.57</v>
      </c>
      <c r="G569" s="31">
        <v>576</v>
      </c>
      <c r="H569" s="36">
        <v>3.229423868</v>
      </c>
      <c r="I569" s="19">
        <v>2.3651999999999999E-2</v>
      </c>
      <c r="J569" s="8">
        <v>2.74</v>
      </c>
      <c r="K569" s="20">
        <v>-1.4500000000000001E-2</v>
      </c>
      <c r="L569" s="20">
        <v>6.31</v>
      </c>
      <c r="Q569" s="31">
        <v>2.2253330475892175</v>
      </c>
      <c r="T569" s="5">
        <v>1230</v>
      </c>
      <c r="U569" s="5">
        <v>123.122</v>
      </c>
      <c r="V569" s="5">
        <v>125.598</v>
      </c>
      <c r="W569" s="5">
        <v>124.211</v>
      </c>
      <c r="X569" s="5">
        <f t="shared" ref="X569:X581" si="100">(V569-U569)/T569*1000</f>
        <v>2.0130081300813001</v>
      </c>
      <c r="Y569" s="5">
        <f t="shared" si="97"/>
        <v>1.1276422764227645</v>
      </c>
      <c r="Z569" s="5">
        <f t="shared" ref="Z569:Z581" si="101">(W569-U569)/T569*1000</f>
        <v>0.88536585365853548</v>
      </c>
      <c r="AA569" s="5">
        <f t="shared" ref="AA569:AA581" si="102">Y569/X569*100</f>
        <v>56.017770597738327</v>
      </c>
    </row>
    <row r="570" spans="1:27" ht="12.75" x14ac:dyDescent="0.2">
      <c r="A570" s="27">
        <v>44321</v>
      </c>
      <c r="B570" s="2">
        <v>15</v>
      </c>
      <c r="F570" s="31">
        <v>8.3699999999999992</v>
      </c>
      <c r="G570" s="31">
        <v>458</v>
      </c>
      <c r="H570" s="36">
        <v>8.5939153439999991</v>
      </c>
      <c r="I570" s="19">
        <v>0.25939400000000001</v>
      </c>
      <c r="J570" s="8">
        <v>6.85</v>
      </c>
      <c r="K570" s="20">
        <v>0.129</v>
      </c>
      <c r="L570" s="20">
        <v>159</v>
      </c>
      <c r="Q570" s="31">
        <v>5.9024070792564149</v>
      </c>
      <c r="T570" s="5">
        <v>500</v>
      </c>
      <c r="U570" s="5">
        <v>124.15900000000001</v>
      </c>
      <c r="V570" s="5">
        <v>145.43100000000001</v>
      </c>
      <c r="W570" s="5">
        <v>141.66200000000001</v>
      </c>
      <c r="X570" s="5">
        <f t="shared" si="100"/>
        <v>42.544000000000011</v>
      </c>
      <c r="Y570" s="5">
        <f t="shared" si="97"/>
        <v>7.5380000000000109</v>
      </c>
      <c r="Z570" s="5">
        <f t="shared" si="101"/>
        <v>35.006</v>
      </c>
      <c r="AA570" s="5">
        <f t="shared" si="102"/>
        <v>17.718127115456962</v>
      </c>
    </row>
    <row r="571" spans="1:27" ht="12.75" x14ac:dyDescent="0.2">
      <c r="A571" s="27">
        <v>44334</v>
      </c>
      <c r="B571" s="2">
        <v>15</v>
      </c>
      <c r="F571" s="31">
        <v>8.59</v>
      </c>
      <c r="G571" s="31">
        <v>572</v>
      </c>
      <c r="H571" s="36">
        <v>4.7138447970000001</v>
      </c>
      <c r="I571" s="19">
        <v>1.5106E-2</v>
      </c>
      <c r="J571" s="23" t="e">
        <v>#N/A</v>
      </c>
      <c r="K571" s="24" t="e">
        <v>#N/A</v>
      </c>
      <c r="L571" s="24" t="e">
        <v>#N/A</v>
      </c>
      <c r="Q571" s="31">
        <v>2.4304676579680162</v>
      </c>
      <c r="T571" s="5">
        <v>1545</v>
      </c>
      <c r="U571" s="5">
        <v>121.497</v>
      </c>
      <c r="V571" s="5">
        <v>125.343</v>
      </c>
      <c r="W571" s="5">
        <v>123.973</v>
      </c>
      <c r="X571" s="5">
        <f t="shared" si="100"/>
        <v>2.4893203883495167</v>
      </c>
      <c r="Y571" s="5">
        <f t="shared" si="97"/>
        <v>0.88673139158576331</v>
      </c>
      <c r="Z571" s="5">
        <f t="shared" si="101"/>
        <v>1.6025889967637534</v>
      </c>
      <c r="AA571" s="5">
        <f t="shared" si="102"/>
        <v>35.621424856994359</v>
      </c>
    </row>
    <row r="572" spans="1:27" ht="12.75" x14ac:dyDescent="0.2">
      <c r="A572" s="27">
        <v>44348</v>
      </c>
      <c r="B572" s="2">
        <v>15</v>
      </c>
      <c r="F572" s="31">
        <v>8.6</v>
      </c>
      <c r="G572" s="31">
        <v>594</v>
      </c>
      <c r="H572" s="36">
        <v>3.200029394</v>
      </c>
      <c r="I572" s="19">
        <v>2.1170999999999999E-2</v>
      </c>
      <c r="J572" s="8">
        <v>2.5299999999999998</v>
      </c>
      <c r="K572" s="20">
        <v>-8.4099999999999994E-2</v>
      </c>
      <c r="L572" s="20">
        <v>7.07</v>
      </c>
      <c r="Q572" s="31">
        <v>2.3489784203438511</v>
      </c>
      <c r="T572" s="5">
        <v>1370</v>
      </c>
      <c r="U572" s="5">
        <v>123.529</v>
      </c>
      <c r="V572" s="5">
        <v>125.146</v>
      </c>
      <c r="W572" s="5">
        <v>124.154</v>
      </c>
      <c r="X572" s="5">
        <f t="shared" si="100"/>
        <v>1.1802919708029229</v>
      </c>
      <c r="Y572" s="5">
        <f t="shared" si="97"/>
        <v>0.72408759124087907</v>
      </c>
      <c r="Z572" s="5">
        <f t="shared" si="101"/>
        <v>0.45620437956204379</v>
      </c>
      <c r="AA572" s="5">
        <f t="shared" si="102"/>
        <v>61.348175633890023</v>
      </c>
    </row>
    <row r="573" spans="1:27" ht="12.75" x14ac:dyDescent="0.2">
      <c r="A573" s="27">
        <v>44362</v>
      </c>
      <c r="B573" s="2">
        <v>15</v>
      </c>
      <c r="F573" s="31">
        <v>8.57</v>
      </c>
      <c r="G573" s="31">
        <v>607</v>
      </c>
      <c r="H573" s="36">
        <v>7.1241916520000004</v>
      </c>
      <c r="I573" s="19">
        <v>5.1935000000000002E-2</v>
      </c>
      <c r="J573" s="8">
        <v>6.41</v>
      </c>
      <c r="K573" s="20">
        <v>-4.6399999999999997E-2</v>
      </c>
      <c r="L573" s="20">
        <v>43</v>
      </c>
      <c r="Q573" s="31">
        <v>2.2045974904128007</v>
      </c>
      <c r="T573" s="5">
        <v>2800</v>
      </c>
      <c r="U573" s="5">
        <v>119.71</v>
      </c>
      <c r="V573" s="5">
        <v>127.886</v>
      </c>
      <c r="W573" s="5">
        <v>125.438</v>
      </c>
      <c r="X573" s="5">
        <f t="shared" si="100"/>
        <v>2.9200000000000008</v>
      </c>
      <c r="Y573" s="5">
        <f t="shared" si="97"/>
        <v>0.87428571428571189</v>
      </c>
      <c r="Z573" s="5">
        <f t="shared" si="101"/>
        <v>2.0457142857142889</v>
      </c>
      <c r="AA573" s="5">
        <f t="shared" si="102"/>
        <v>29.941291585127111</v>
      </c>
    </row>
    <row r="574" spans="1:27" ht="12.75" x14ac:dyDescent="0.2">
      <c r="A574" s="27">
        <v>44376</v>
      </c>
      <c r="B574" s="2">
        <v>15</v>
      </c>
      <c r="F574" s="31">
        <v>8.66</v>
      </c>
      <c r="G574" s="31">
        <v>611</v>
      </c>
      <c r="H574" s="31">
        <v>5.6468776250000001</v>
      </c>
      <c r="I574" s="31">
        <v>5.4941446999999997E-2</v>
      </c>
      <c r="J574" s="8">
        <v>5</v>
      </c>
      <c r="K574" s="20">
        <v>-6.9599999999999995E-2</v>
      </c>
      <c r="L574" s="20">
        <v>45.2</v>
      </c>
      <c r="Q574" s="31">
        <v>2.2920117949288792</v>
      </c>
      <c r="T574" s="5">
        <v>2140</v>
      </c>
      <c r="U574" s="5">
        <v>123.735</v>
      </c>
      <c r="V574" s="5">
        <v>132.822</v>
      </c>
      <c r="W574" s="5">
        <v>130.74700000000001</v>
      </c>
      <c r="X574" s="5">
        <f t="shared" si="100"/>
        <v>4.2462616822429924</v>
      </c>
      <c r="Y574" s="5">
        <f t="shared" si="97"/>
        <v>0.96962616822429437</v>
      </c>
      <c r="Z574" s="5">
        <f t="shared" si="101"/>
        <v>3.276635514018698</v>
      </c>
      <c r="AA574" s="5">
        <f t="shared" si="102"/>
        <v>22.834818972157908</v>
      </c>
    </row>
    <row r="575" spans="1:27" ht="12.75" x14ac:dyDescent="0.2">
      <c r="A575" s="27">
        <v>44390</v>
      </c>
      <c r="B575" s="2">
        <v>15</v>
      </c>
      <c r="F575" s="2">
        <v>8.65</v>
      </c>
      <c r="G575" s="2">
        <v>375</v>
      </c>
      <c r="H575" s="31">
        <v>3.6586390369999999</v>
      </c>
      <c r="I575" s="31">
        <v>6.7637080000000002E-2</v>
      </c>
      <c r="J575" s="8">
        <v>3.44</v>
      </c>
      <c r="K575" s="31">
        <v>4.41E-2</v>
      </c>
      <c r="L575" s="31">
        <v>51.1</v>
      </c>
      <c r="Q575" s="23">
        <v>2.8106743669999998</v>
      </c>
      <c r="T575" s="5">
        <v>1150</v>
      </c>
      <c r="U575" s="5">
        <v>114.992</v>
      </c>
      <c r="V575" s="5">
        <v>126.089</v>
      </c>
      <c r="W575" s="5">
        <v>123.504</v>
      </c>
      <c r="X575" s="5">
        <f t="shared" si="100"/>
        <v>9.6495652173913005</v>
      </c>
      <c r="Y575" s="5">
        <f t="shared" si="97"/>
        <v>2.2478260869565174</v>
      </c>
      <c r="Z575" s="5">
        <f t="shared" si="101"/>
        <v>7.401739130434783</v>
      </c>
      <c r="AA575" s="5">
        <f t="shared" si="102"/>
        <v>23.294584121834696</v>
      </c>
    </row>
    <row r="576" spans="1:27" ht="12.75" x14ac:dyDescent="0.2">
      <c r="A576" s="27">
        <v>44404</v>
      </c>
      <c r="B576" s="2">
        <v>15</v>
      </c>
      <c r="F576" s="2">
        <v>8.73</v>
      </c>
      <c r="G576" s="2">
        <v>476</v>
      </c>
      <c r="H576" s="31">
        <v>2.7485298239999998</v>
      </c>
      <c r="I576" s="31">
        <v>4.5748057000000002E-2</v>
      </c>
      <c r="J576" s="8">
        <v>2.66</v>
      </c>
      <c r="K576" s="31">
        <v>5.1700000000000003E-2</v>
      </c>
      <c r="L576" s="31">
        <v>38.1</v>
      </c>
      <c r="Q576" s="23">
        <v>2.3267724689999998</v>
      </c>
      <c r="T576" s="5">
        <v>2460</v>
      </c>
      <c r="U576" s="5">
        <v>115.789</v>
      </c>
      <c r="V576" s="5">
        <v>122.773</v>
      </c>
      <c r="W576" s="5">
        <v>120.798</v>
      </c>
      <c r="X576" s="5">
        <f t="shared" si="100"/>
        <v>2.8390243902439005</v>
      </c>
      <c r="Y576" s="5">
        <f t="shared" si="97"/>
        <v>0.80284552845528268</v>
      </c>
      <c r="Z576" s="5">
        <f t="shared" si="101"/>
        <v>2.0361788617886178</v>
      </c>
      <c r="AA576" s="5">
        <f t="shared" si="102"/>
        <v>28.278923253150012</v>
      </c>
    </row>
    <row r="577" spans="1:27" ht="12.75" x14ac:dyDescent="0.2">
      <c r="A577" s="27">
        <v>44418</v>
      </c>
      <c r="B577" s="2">
        <v>15</v>
      </c>
      <c r="F577" s="2">
        <v>8.6199999999999992</v>
      </c>
      <c r="G577" s="2">
        <v>472</v>
      </c>
      <c r="H577" s="31">
        <v>0.80369644399999995</v>
      </c>
      <c r="I577" s="31">
        <v>3.1082412E-2</v>
      </c>
      <c r="J577" s="8">
        <v>0.55400000000000005</v>
      </c>
      <c r="K577" s="31">
        <v>8.0299999999999996E-2</v>
      </c>
      <c r="L577" s="31">
        <v>23.9</v>
      </c>
      <c r="Q577" s="23">
        <v>2.2872063159999998</v>
      </c>
      <c r="T577" s="5">
        <v>1715</v>
      </c>
      <c r="U577" s="5">
        <v>116.69499999999999</v>
      </c>
      <c r="V577" s="5">
        <v>122.04900000000001</v>
      </c>
      <c r="W577" s="5">
        <v>119.754</v>
      </c>
      <c r="X577" s="5">
        <f t="shared" si="100"/>
        <v>3.1218658892128359</v>
      </c>
      <c r="Y577" s="5">
        <f t="shared" si="97"/>
        <v>1.3381924198250741</v>
      </c>
      <c r="Z577" s="5">
        <f t="shared" si="101"/>
        <v>1.7836734693877618</v>
      </c>
      <c r="AA577" s="5">
        <f t="shared" si="102"/>
        <v>42.865147553231161</v>
      </c>
    </row>
    <row r="578" spans="1:27" ht="12.75" x14ac:dyDescent="0.2">
      <c r="A578" s="30">
        <v>44500</v>
      </c>
      <c r="B578" s="31">
        <v>15</v>
      </c>
      <c r="H578" s="31">
        <v>3.0005600669999999</v>
      </c>
      <c r="I578" s="31">
        <v>0.10222173599999999</v>
      </c>
      <c r="J578" s="8">
        <v>2.5299999999999998</v>
      </c>
      <c r="K578" s="31">
        <v>2.4750000000000001E-2</v>
      </c>
      <c r="L578" s="31">
        <v>81.5</v>
      </c>
      <c r="Q578" s="23">
        <v>4.6379064489999999</v>
      </c>
      <c r="T578" s="5">
        <v>1465</v>
      </c>
      <c r="U578" s="5">
        <v>120.247</v>
      </c>
      <c r="V578" s="5">
        <v>127.08</v>
      </c>
      <c r="W578" s="5">
        <v>124.86</v>
      </c>
      <c r="X578" s="5">
        <f t="shared" si="100"/>
        <v>4.6641638225255964</v>
      </c>
      <c r="Y578" s="5">
        <f t="shared" si="97"/>
        <v>1.5153583617747435</v>
      </c>
      <c r="Z578" s="5">
        <f t="shared" si="101"/>
        <v>3.1488054607508529</v>
      </c>
      <c r="AA578" s="5">
        <f t="shared" si="102"/>
        <v>32.489389726328113</v>
      </c>
    </row>
    <row r="579" spans="1:27" ht="12.75" x14ac:dyDescent="0.2">
      <c r="A579" s="30">
        <v>44514</v>
      </c>
      <c r="B579" s="31">
        <v>15</v>
      </c>
      <c r="F579" s="2">
        <v>8.4</v>
      </c>
      <c r="G579" s="2">
        <v>105</v>
      </c>
      <c r="H579" s="31">
        <v>0.40324839000000001</v>
      </c>
      <c r="I579" s="31">
        <v>2.6704608000000001E-2</v>
      </c>
      <c r="J579" s="8">
        <v>0.127</v>
      </c>
      <c r="K579" s="31">
        <v>-1.6400000000000001E-2</v>
      </c>
      <c r="L579" s="31">
        <v>18.3</v>
      </c>
      <c r="Q579" s="23">
        <v>3.5063057010000001</v>
      </c>
      <c r="T579" s="5">
        <v>1465</v>
      </c>
      <c r="U579" s="5">
        <v>115.83199999999999</v>
      </c>
      <c r="V579" s="5">
        <v>116.163</v>
      </c>
      <c r="W579" s="5">
        <v>115.128</v>
      </c>
      <c r="X579" s="5">
        <f t="shared" si="100"/>
        <v>0.22593856655290312</v>
      </c>
      <c r="Y579" s="5">
        <f t="shared" si="97"/>
        <v>0.70648464163822289</v>
      </c>
      <c r="Z579" s="5">
        <f t="shared" si="101"/>
        <v>-0.48054607508531977</v>
      </c>
      <c r="AA579" s="5">
        <f t="shared" si="102"/>
        <v>312.6888217522619</v>
      </c>
    </row>
    <row r="580" spans="1:27" ht="12.75" x14ac:dyDescent="0.2">
      <c r="A580" s="30">
        <v>44528</v>
      </c>
      <c r="B580" s="31">
        <v>15</v>
      </c>
      <c r="F580" s="2">
        <v>8.31</v>
      </c>
      <c r="G580" s="2">
        <v>463</v>
      </c>
      <c r="H580" s="31">
        <v>1.7544105290000001</v>
      </c>
      <c r="I580" s="31">
        <v>1.4227864999999999E-2</v>
      </c>
      <c r="J580" s="8">
        <v>1.58</v>
      </c>
      <c r="K580" s="31">
        <v>-1.6500000000000001E-2</v>
      </c>
      <c r="L580" s="31">
        <v>7.38</v>
      </c>
      <c r="Q580" s="23">
        <v>2.731789891</v>
      </c>
      <c r="T580" s="5">
        <v>1285</v>
      </c>
      <c r="U580" s="5">
        <v>121.03</v>
      </c>
      <c r="V580" s="5">
        <v>122.02500000000001</v>
      </c>
      <c r="W580" s="5">
        <v>121.327</v>
      </c>
      <c r="X580" s="5">
        <f t="shared" si="100"/>
        <v>0.77431906614786339</v>
      </c>
      <c r="Y580" s="5">
        <f t="shared" si="97"/>
        <v>0.54319066147860495</v>
      </c>
      <c r="Z580" s="5">
        <f t="shared" si="101"/>
        <v>0.23112840466925841</v>
      </c>
      <c r="AA580" s="5">
        <f t="shared" si="102"/>
        <v>70.150753768844638</v>
      </c>
    </row>
    <row r="581" spans="1:27" ht="12.75" x14ac:dyDescent="0.2">
      <c r="A581" s="30">
        <v>44543</v>
      </c>
      <c r="B581" s="31">
        <v>15</v>
      </c>
      <c r="F581" s="2">
        <v>8.08</v>
      </c>
      <c r="H581" s="31">
        <v>5.1148137780000003</v>
      </c>
      <c r="I581" s="31">
        <v>0.244390938</v>
      </c>
      <c r="J581" s="8">
        <v>4.87</v>
      </c>
      <c r="K581" s="31">
        <v>6.1999999999999998E-3</v>
      </c>
      <c r="L581" s="31">
        <v>183</v>
      </c>
      <c r="Q581" s="23">
        <v>3.184440597</v>
      </c>
      <c r="T581" s="5">
        <v>600</v>
      </c>
      <c r="U581" s="5">
        <v>119.43300000000001</v>
      </c>
      <c r="V581" s="5">
        <v>128.67500000000001</v>
      </c>
      <c r="W581" s="5">
        <v>126.762</v>
      </c>
      <c r="X581" s="5">
        <f t="shared" si="100"/>
        <v>15.40333333333334</v>
      </c>
      <c r="Y581" s="5">
        <f t="shared" si="97"/>
        <v>3.1883333333333503</v>
      </c>
      <c r="Z581" s="5">
        <f t="shared" si="101"/>
        <v>12.214999999999989</v>
      </c>
      <c r="AA581" s="5">
        <f t="shared" si="102"/>
        <v>20.698982904133405</v>
      </c>
    </row>
    <row r="582" spans="1:27" ht="15" x14ac:dyDescent="0.2">
      <c r="A582" s="6">
        <v>43807</v>
      </c>
      <c r="B582" s="2">
        <v>16</v>
      </c>
      <c r="C582" s="2" t="s">
        <v>25</v>
      </c>
      <c r="D582" s="2">
        <v>0.127</v>
      </c>
      <c r="E582" s="2">
        <v>3.5799999999999998E-2</v>
      </c>
      <c r="F582" s="2">
        <v>8.49</v>
      </c>
      <c r="G582" s="31">
        <v>415</v>
      </c>
      <c r="H582" s="7">
        <v>0.71175744272190966</v>
      </c>
      <c r="I582" s="2">
        <v>2.8238844999999999E-2</v>
      </c>
      <c r="J582" s="2">
        <v>0.47599999999999998</v>
      </c>
      <c r="K582" s="2">
        <v>8.9999999999999976E-4</v>
      </c>
      <c r="L582" s="2">
        <v>26.5</v>
      </c>
      <c r="M582" s="2">
        <v>0.34799999999999998</v>
      </c>
      <c r="N582" s="2">
        <v>0.41866666699999999</v>
      </c>
      <c r="O582" s="2">
        <v>-7.0666667000000002E-2</v>
      </c>
      <c r="P582" s="2">
        <v>120.3065134</v>
      </c>
      <c r="Q582" s="2">
        <v>3.39</v>
      </c>
      <c r="R582" s="7">
        <v>93.841849923864146</v>
      </c>
      <c r="T582" s="8"/>
      <c r="U582" s="8"/>
      <c r="V582" s="8"/>
      <c r="W582" s="8"/>
      <c r="X582" s="8">
        <v>0.34799999999999998</v>
      </c>
      <c r="Y582" s="8">
        <v>0.41866666699999999</v>
      </c>
      <c r="Z582" s="8">
        <v>-7.0666667000000002E-2</v>
      </c>
      <c r="AA582" s="8">
        <v>120.3065134</v>
      </c>
    </row>
    <row r="583" spans="1:27" ht="15" x14ac:dyDescent="0.2">
      <c r="A583" s="6">
        <v>43814</v>
      </c>
      <c r="B583" s="2">
        <v>16</v>
      </c>
      <c r="C583" s="2" t="s">
        <v>25</v>
      </c>
      <c r="D583" s="2">
        <v>5.5300000000000002E-2</v>
      </c>
      <c r="E583" s="2">
        <v>0.20100000000000001</v>
      </c>
      <c r="F583" s="2">
        <v>8.49</v>
      </c>
      <c r="G583" s="31">
        <v>520</v>
      </c>
      <c r="H583" s="7">
        <v>1.3003155439703662</v>
      </c>
      <c r="I583" s="2">
        <v>3.2981245999999999E-2</v>
      </c>
      <c r="J583" s="2">
        <v>0.97</v>
      </c>
      <c r="K583" s="2">
        <v>1.3350000000000001E-2</v>
      </c>
      <c r="L583" s="2">
        <v>24.5</v>
      </c>
      <c r="M583" s="2">
        <v>0.72426470600000004</v>
      </c>
      <c r="N583" s="2">
        <v>0.40407754000000001</v>
      </c>
      <c r="O583" s="2">
        <v>0.32018716600000002</v>
      </c>
      <c r="P583" s="2">
        <v>55.79141671</v>
      </c>
      <c r="Q583" s="2">
        <v>4.22</v>
      </c>
      <c r="R583" s="7">
        <v>74.285194505927649</v>
      </c>
      <c r="T583" s="8"/>
      <c r="U583" s="8"/>
      <c r="V583" s="8"/>
      <c r="W583" s="8"/>
      <c r="X583" s="8">
        <v>0.72426470600000004</v>
      </c>
      <c r="Y583" s="8">
        <v>0.40407754000000001</v>
      </c>
      <c r="Z583" s="8">
        <v>0.32018716600000002</v>
      </c>
      <c r="AA583" s="8">
        <v>55.79141671</v>
      </c>
    </row>
    <row r="584" spans="1:27" ht="15" x14ac:dyDescent="0.2">
      <c r="A584" s="6">
        <v>43836</v>
      </c>
      <c r="B584" s="2">
        <v>16</v>
      </c>
      <c r="C584" s="2" t="s">
        <v>25</v>
      </c>
      <c r="D584" s="2">
        <v>0.23100000000000001</v>
      </c>
      <c r="E584" s="2">
        <v>0.20100000000000001</v>
      </c>
      <c r="F584" s="2">
        <v>8.4</v>
      </c>
      <c r="G584" s="31">
        <v>543</v>
      </c>
      <c r="H584" s="7">
        <v>4.0578954589106875</v>
      </c>
      <c r="I584" s="2">
        <v>6.5100237000000005E-2</v>
      </c>
      <c r="J584" s="2">
        <v>3.92</v>
      </c>
      <c r="K584" s="2">
        <v>1.8100000000000002E-2</v>
      </c>
      <c r="L584" s="2">
        <v>80.599999999999994</v>
      </c>
      <c r="M584" s="2">
        <v>4.7451999999999996</v>
      </c>
      <c r="N584" s="2">
        <v>0.90280000000000005</v>
      </c>
      <c r="O584" s="2">
        <v>3.8424</v>
      </c>
      <c r="P584" s="2">
        <v>19.0255416</v>
      </c>
      <c r="Q584" s="2">
        <v>3.48</v>
      </c>
      <c r="R584" s="7">
        <v>123.8095238095238</v>
      </c>
      <c r="T584" s="8"/>
      <c r="U584" s="8"/>
      <c r="V584" s="8"/>
      <c r="W584" s="8"/>
      <c r="X584" s="8">
        <v>4.7451999999999996</v>
      </c>
      <c r="Y584" s="8">
        <v>0.90280000000000005</v>
      </c>
      <c r="Z584" s="8">
        <v>3.8424</v>
      </c>
      <c r="AA584" s="8">
        <v>19.0255416</v>
      </c>
    </row>
    <row r="585" spans="1:27" ht="15" x14ac:dyDescent="0.2">
      <c r="A585" s="6">
        <v>43843</v>
      </c>
      <c r="B585" s="2">
        <v>16</v>
      </c>
      <c r="C585" s="2" t="s">
        <v>25</v>
      </c>
      <c r="D585" s="2"/>
      <c r="E585" s="2"/>
      <c r="F585" s="2">
        <v>1.0112000000000001</v>
      </c>
      <c r="G585" s="31">
        <v>388</v>
      </c>
      <c r="H585" s="7">
        <v>3.7011935793661683</v>
      </c>
      <c r="I585" s="2">
        <v>0.21696486300000001</v>
      </c>
      <c r="J585" s="2">
        <v>3.4</v>
      </c>
      <c r="K585" s="2">
        <v>3.4700000000000002E-2</v>
      </c>
      <c r="L585" s="2">
        <v>143</v>
      </c>
      <c r="M585" s="2">
        <v>20.004038770000001</v>
      </c>
      <c r="N585" s="2">
        <v>3.82552504</v>
      </c>
      <c r="O585" s="2">
        <v>16.178513729999999</v>
      </c>
      <c r="P585" s="2">
        <v>19.12376338</v>
      </c>
      <c r="Q585" s="2">
        <v>4.05</v>
      </c>
      <c r="R585" s="7">
        <v>65.909248035397411</v>
      </c>
      <c r="T585" s="8"/>
      <c r="U585" s="8"/>
      <c r="V585" s="8"/>
      <c r="W585" s="8"/>
      <c r="X585" s="8">
        <v>20.004038770000001</v>
      </c>
      <c r="Y585" s="8">
        <v>3.82552504</v>
      </c>
      <c r="Z585" s="8">
        <v>16.178513729999999</v>
      </c>
      <c r="AA585" s="8">
        <v>19.12376338</v>
      </c>
    </row>
    <row r="586" spans="1:27" ht="15" x14ac:dyDescent="0.2">
      <c r="A586" s="6">
        <v>43861</v>
      </c>
      <c r="B586" s="2">
        <v>16</v>
      </c>
      <c r="C586" s="2" t="s">
        <v>25</v>
      </c>
      <c r="D586" s="2"/>
      <c r="E586" s="2"/>
      <c r="F586" s="2">
        <v>8.9600000000000009</v>
      </c>
      <c r="G586" s="31">
        <v>478</v>
      </c>
      <c r="H586" s="7">
        <v>3.6051584579503362</v>
      </c>
      <c r="I586" s="2">
        <v>7.2213839000000002E-2</v>
      </c>
      <c r="J586" s="2">
        <v>3.49</v>
      </c>
      <c r="K586" s="2">
        <v>5.9999999999999984E-4</v>
      </c>
      <c r="L586" s="2">
        <v>57.7</v>
      </c>
      <c r="M586" s="2">
        <v>3.4489361700000001</v>
      </c>
      <c r="N586" s="2">
        <v>0.81737588699999997</v>
      </c>
      <c r="O586" s="2">
        <v>2.6315602839999999</v>
      </c>
      <c r="P586" s="2">
        <v>23.699362529999998</v>
      </c>
      <c r="Q586" s="2">
        <v>2.6</v>
      </c>
      <c r="R586" s="7">
        <v>79.901404159858203</v>
      </c>
      <c r="T586" s="8"/>
      <c r="U586" s="8"/>
      <c r="V586" s="8"/>
      <c r="W586" s="8"/>
      <c r="X586" s="8">
        <v>3.4489361700000001</v>
      </c>
      <c r="Y586" s="8">
        <v>0.81737588699999997</v>
      </c>
      <c r="Z586" s="8">
        <v>2.6315602839999999</v>
      </c>
      <c r="AA586" s="8">
        <v>23.699362529999998</v>
      </c>
    </row>
    <row r="587" spans="1:27" ht="12.75" x14ac:dyDescent="0.2">
      <c r="A587" s="12">
        <v>43877</v>
      </c>
      <c r="B587" s="2">
        <v>16</v>
      </c>
      <c r="C587" s="2" t="s">
        <v>25</v>
      </c>
      <c r="D587" s="2"/>
      <c r="E587" s="2"/>
      <c r="F587" s="2">
        <v>9.07</v>
      </c>
      <c r="G587" s="31">
        <v>507</v>
      </c>
      <c r="H587" s="7">
        <v>3.5640005487721225</v>
      </c>
      <c r="I587" s="2">
        <v>4.2142702999999997E-2</v>
      </c>
      <c r="J587" s="2">
        <v>3.56</v>
      </c>
      <c r="K587" s="2">
        <v>1.282E-2</v>
      </c>
      <c r="L587" s="2">
        <v>35.700000000000003</v>
      </c>
      <c r="M587" s="2">
        <v>4.2715151520000001</v>
      </c>
      <c r="N587" s="2">
        <v>0.90868686899999995</v>
      </c>
      <c r="O587" s="2">
        <v>3.3628282829999998</v>
      </c>
      <c r="P587" s="2">
        <v>21.27317442</v>
      </c>
      <c r="Q587" s="2">
        <v>2.25</v>
      </c>
      <c r="R587" s="7">
        <v>84.711577248890691</v>
      </c>
      <c r="T587" s="8"/>
      <c r="U587" s="8"/>
      <c r="V587" s="8"/>
      <c r="W587" s="8"/>
      <c r="X587" s="8">
        <v>4.2715151520000001</v>
      </c>
      <c r="Y587" s="8">
        <v>0.90868686899999995</v>
      </c>
      <c r="Z587" s="8">
        <v>3.3628282829999998</v>
      </c>
      <c r="AA587" s="8">
        <v>21.27317442</v>
      </c>
    </row>
    <row r="588" spans="1:27" ht="15" x14ac:dyDescent="0.2">
      <c r="A588" s="6">
        <v>43891</v>
      </c>
      <c r="B588" s="2">
        <v>16</v>
      </c>
      <c r="C588" s="2" t="s">
        <v>25</v>
      </c>
      <c r="D588" s="2"/>
      <c r="E588" s="2"/>
      <c r="F588" s="2">
        <v>8.7899999999999991</v>
      </c>
      <c r="G588" s="31">
        <v>451</v>
      </c>
      <c r="H588" s="7">
        <v>3.4679654273562903</v>
      </c>
      <c r="I588" s="2">
        <v>2.0262987999999999E-2</v>
      </c>
      <c r="J588" s="2">
        <v>3.55</v>
      </c>
      <c r="K588" s="7">
        <v>4.0399999999999998E-2</v>
      </c>
      <c r="L588" s="2">
        <v>11</v>
      </c>
      <c r="M588" s="2">
        <v>3.2020308119999998</v>
      </c>
      <c r="N588" s="2">
        <v>0.89320728299999996</v>
      </c>
      <c r="O588" s="2">
        <v>2.3088235290000001</v>
      </c>
      <c r="P588" s="2">
        <v>27.895024599999999</v>
      </c>
      <c r="Q588" s="2">
        <v>2.1</v>
      </c>
      <c r="R588" s="7">
        <v>54.286137294576321</v>
      </c>
      <c r="T588" s="8"/>
      <c r="U588" s="8"/>
      <c r="V588" s="8"/>
      <c r="W588" s="8"/>
      <c r="X588" s="8">
        <v>3.2020308119999998</v>
      </c>
      <c r="Y588" s="8">
        <v>0.89320728299999996</v>
      </c>
      <c r="Z588" s="8">
        <v>2.3088235290000001</v>
      </c>
      <c r="AA588" s="8">
        <v>27.895024599999999</v>
      </c>
    </row>
    <row r="589" spans="1:27" ht="15" x14ac:dyDescent="0.2">
      <c r="A589" s="6">
        <v>43898</v>
      </c>
      <c r="B589" s="2">
        <v>16</v>
      </c>
      <c r="C589" s="2" t="s">
        <v>25</v>
      </c>
      <c r="D589" s="2"/>
      <c r="E589" s="2"/>
      <c r="F589" s="2">
        <v>8.82</v>
      </c>
      <c r="G589" s="31">
        <v>447</v>
      </c>
      <c r="H589" s="7">
        <v>3.0426670329999999</v>
      </c>
      <c r="I589" s="2">
        <v>5.8525543999999999E-2</v>
      </c>
      <c r="J589" s="2">
        <v>2.81</v>
      </c>
      <c r="K589" s="7">
        <v>0.06</v>
      </c>
      <c r="L589" s="2">
        <v>30.5</v>
      </c>
      <c r="M589" s="2">
        <v>13.366620109999999</v>
      </c>
      <c r="N589" s="2">
        <v>2.5530726260000001</v>
      </c>
      <c r="O589" s="2">
        <v>10.813547489999999</v>
      </c>
      <c r="P589" s="2">
        <v>19.100360479999999</v>
      </c>
      <c r="Q589" s="2">
        <v>1.9450000000000001</v>
      </c>
      <c r="R589" s="7">
        <v>52.113590540956153</v>
      </c>
      <c r="T589" s="8"/>
      <c r="U589" s="8"/>
      <c r="V589" s="8"/>
      <c r="W589" s="8"/>
      <c r="X589" s="8">
        <v>13.366620109999999</v>
      </c>
      <c r="Y589" s="8">
        <v>2.5530726260000001</v>
      </c>
      <c r="Z589" s="8">
        <v>10.813547489999999</v>
      </c>
      <c r="AA589" s="8">
        <v>19.100360479999999</v>
      </c>
    </row>
    <row r="590" spans="1:27" ht="15" customHeight="1" x14ac:dyDescent="0.25">
      <c r="A590" s="35">
        <v>43973</v>
      </c>
      <c r="B590" s="2">
        <v>16</v>
      </c>
      <c r="C590" s="2" t="s">
        <v>25</v>
      </c>
      <c r="D590" s="2"/>
      <c r="E590" s="2"/>
      <c r="F590" s="2">
        <v>7.65</v>
      </c>
      <c r="G590" s="31">
        <v>583</v>
      </c>
      <c r="H590" s="7">
        <v>7.213335163</v>
      </c>
      <c r="I590" s="2">
        <v>0.10810519508514767</v>
      </c>
      <c r="J590" s="2">
        <v>6.94</v>
      </c>
      <c r="K590" s="7">
        <v>0.151</v>
      </c>
      <c r="L590" s="2">
        <v>80.3</v>
      </c>
      <c r="M590" s="2">
        <v>11.515000000000001</v>
      </c>
      <c r="N590" s="2">
        <v>2.7570000000000001</v>
      </c>
      <c r="O590" s="2">
        <v>8.7579999999999991</v>
      </c>
      <c r="P590" s="2">
        <v>23.942683460000001</v>
      </c>
      <c r="Q590" s="2">
        <v>3.25</v>
      </c>
      <c r="R590" s="7">
        <v>74.279635539521749</v>
      </c>
      <c r="T590" s="8"/>
      <c r="U590" s="8"/>
      <c r="V590" s="8"/>
      <c r="W590" s="8"/>
      <c r="X590" s="8">
        <v>11.515000000000001</v>
      </c>
      <c r="Y590" s="8">
        <v>2.7570000000000001</v>
      </c>
      <c r="Z590" s="8">
        <v>8.7579999999999991</v>
      </c>
      <c r="AA590" s="8">
        <v>23.942683460000001</v>
      </c>
    </row>
    <row r="591" spans="1:27" ht="15" customHeight="1" x14ac:dyDescent="0.25">
      <c r="A591" s="35">
        <v>43983</v>
      </c>
      <c r="B591" s="2">
        <v>16</v>
      </c>
      <c r="C591" s="2" t="s">
        <v>25</v>
      </c>
      <c r="D591" s="2"/>
      <c r="E591" s="2"/>
      <c r="F591" s="2">
        <v>6.9</v>
      </c>
      <c r="G591" s="31">
        <v>532</v>
      </c>
      <c r="H591" s="7">
        <v>3.9481410344354511</v>
      </c>
      <c r="I591" s="2">
        <v>2.0801896960551843E-2</v>
      </c>
      <c r="J591" s="2">
        <v>3.94</v>
      </c>
      <c r="K591" s="7">
        <v>3.3000000000000002E-2</v>
      </c>
      <c r="L591" s="2">
        <v>14.5</v>
      </c>
      <c r="M591" s="2">
        <v>3.1968000000000001</v>
      </c>
      <c r="N591" s="2">
        <v>0.83440000000000003</v>
      </c>
      <c r="O591" s="2">
        <v>2.3624000000000001</v>
      </c>
      <c r="P591" s="2">
        <v>26.101101100000001</v>
      </c>
      <c r="Q591" s="2">
        <v>2.367</v>
      </c>
      <c r="R591" s="7">
        <v>69.704836073454473</v>
      </c>
      <c r="T591" s="8"/>
      <c r="U591" s="8"/>
      <c r="V591" s="8"/>
      <c r="W591" s="8"/>
      <c r="X591" s="8">
        <v>3.1968000000000001</v>
      </c>
      <c r="Y591" s="8">
        <v>0.83440000000000003</v>
      </c>
      <c r="Z591" s="8">
        <v>2.3624000000000001</v>
      </c>
      <c r="AA591" s="8">
        <v>26.101101100000001</v>
      </c>
    </row>
    <row r="592" spans="1:27" ht="15" customHeight="1" x14ac:dyDescent="0.25">
      <c r="A592" s="35">
        <v>43990</v>
      </c>
      <c r="B592" s="2">
        <v>16</v>
      </c>
      <c r="C592" s="2" t="s">
        <v>25</v>
      </c>
      <c r="D592" s="2"/>
      <c r="E592" s="2"/>
      <c r="F592" s="2">
        <v>8.5500000000000007</v>
      </c>
      <c r="G592" s="31">
        <v>496</v>
      </c>
      <c r="H592" s="7">
        <v>2.3841404856633281</v>
      </c>
      <c r="I592" s="2">
        <v>2.8023280879499898E-2</v>
      </c>
      <c r="J592" s="2">
        <v>2.21</v>
      </c>
      <c r="K592" s="7">
        <v>4.2799999999999998E-2</v>
      </c>
      <c r="L592" s="2">
        <v>21.4</v>
      </c>
      <c r="M592" s="2">
        <v>5.619125683</v>
      </c>
      <c r="N592" s="2">
        <v>1.1797814209999999</v>
      </c>
      <c r="O592" s="2">
        <v>4.4393442619999997</v>
      </c>
      <c r="P592" s="2">
        <v>20.99581834</v>
      </c>
      <c r="Q592" s="2">
        <v>2.3050000000000002</v>
      </c>
      <c r="R592" s="7">
        <v>156.34132086499122</v>
      </c>
      <c r="T592" s="8"/>
      <c r="U592" s="8"/>
      <c r="V592" s="8"/>
      <c r="W592" s="8"/>
      <c r="X592" s="8">
        <v>5.619125683</v>
      </c>
      <c r="Y592" s="8">
        <v>1.1797814209999999</v>
      </c>
      <c r="Z592" s="8">
        <v>4.4393442619999997</v>
      </c>
      <c r="AA592" s="8">
        <v>20.99581834</v>
      </c>
    </row>
    <row r="593" spans="1:27" ht="15" customHeight="1" x14ac:dyDescent="0.25">
      <c r="A593" s="35">
        <v>43997</v>
      </c>
      <c r="B593" s="2">
        <v>16</v>
      </c>
      <c r="C593" s="2" t="s">
        <v>25</v>
      </c>
      <c r="D593" s="2"/>
      <c r="E593" s="2"/>
      <c r="F593" s="2">
        <v>8.27</v>
      </c>
      <c r="G593" s="31">
        <v>512</v>
      </c>
      <c r="H593" s="7">
        <v>1.5472629990396489</v>
      </c>
      <c r="I593" s="2">
        <v>3.1256736365596033E-2</v>
      </c>
      <c r="J593" s="2">
        <v>1.36</v>
      </c>
      <c r="K593" s="7">
        <v>4.4299999999999999E-2</v>
      </c>
      <c r="L593" s="2">
        <v>24.2</v>
      </c>
      <c r="M593" s="2">
        <v>10.516999999999999</v>
      </c>
      <c r="N593" s="2">
        <v>7.5490000000000004</v>
      </c>
      <c r="O593" s="2">
        <v>2.968</v>
      </c>
      <c r="P593" s="2">
        <v>71.779024440000001</v>
      </c>
      <c r="Q593" s="2">
        <v>2.1880000000000002</v>
      </c>
      <c r="R593" s="7">
        <v>77.422657324759243</v>
      </c>
      <c r="T593" s="8"/>
      <c r="U593" s="8"/>
      <c r="V593" s="8"/>
      <c r="W593" s="8"/>
      <c r="X593" s="8">
        <v>10.516999999999999</v>
      </c>
      <c r="Y593" s="8">
        <v>7.5490000000000004</v>
      </c>
      <c r="Z593" s="8">
        <v>2.968</v>
      </c>
      <c r="AA593" s="8">
        <v>71.779024440000001</v>
      </c>
    </row>
    <row r="594" spans="1:27" ht="15" customHeight="1" x14ac:dyDescent="0.25">
      <c r="A594" s="35">
        <v>44025</v>
      </c>
      <c r="B594" s="2">
        <v>16</v>
      </c>
      <c r="C594" s="2" t="s">
        <v>25</v>
      </c>
      <c r="D594" s="2"/>
      <c r="E594" s="2"/>
      <c r="F594" s="2">
        <v>9.18</v>
      </c>
      <c r="G594" s="2">
        <v>535</v>
      </c>
      <c r="H594" s="7">
        <v>0.25078885992591576</v>
      </c>
      <c r="I594" s="2">
        <v>3.5999137745203712E-2</v>
      </c>
      <c r="J594" s="2">
        <v>0.11</v>
      </c>
      <c r="K594" s="7">
        <v>3.9E-2</v>
      </c>
      <c r="L594" s="2">
        <v>23.8</v>
      </c>
      <c r="M594" s="2">
        <v>5.6838383840000004</v>
      </c>
      <c r="N594" s="2">
        <v>1.4848484850000001</v>
      </c>
      <c r="O594" s="2">
        <v>4.1989898989999999</v>
      </c>
      <c r="P594" s="2">
        <v>26.124044779999998</v>
      </c>
      <c r="Q594" s="2">
        <v>1.7310000000000001</v>
      </c>
      <c r="R594" s="7">
        <v>66.112947581877265</v>
      </c>
      <c r="T594" s="8"/>
      <c r="U594" s="8"/>
      <c r="V594" s="8"/>
      <c r="W594" s="8"/>
      <c r="X594" s="8">
        <v>5.6838383840000004</v>
      </c>
      <c r="Y594" s="8">
        <v>1.4848484850000001</v>
      </c>
      <c r="Z594" s="8">
        <v>4.1989898989999999</v>
      </c>
      <c r="AA594" s="8">
        <v>26.124044779999998</v>
      </c>
    </row>
    <row r="595" spans="1:27" ht="15" customHeight="1" x14ac:dyDescent="0.25">
      <c r="A595" s="35">
        <v>44032</v>
      </c>
      <c r="B595" s="2">
        <v>16</v>
      </c>
      <c r="C595" s="2" t="s">
        <v>25</v>
      </c>
      <c r="D595" s="2"/>
      <c r="E595" s="2"/>
      <c r="F595" s="2">
        <v>8.93</v>
      </c>
      <c r="G595" s="2">
        <v>520</v>
      </c>
      <c r="H595" s="7">
        <v>0.30017835093977224</v>
      </c>
      <c r="I595" s="2">
        <v>3.492131924983833E-2</v>
      </c>
      <c r="J595" s="2">
        <v>0.10299999999999999</v>
      </c>
      <c r="K595" s="7">
        <v>5.0799999999999998E-2</v>
      </c>
      <c r="L595" s="2">
        <v>24.8</v>
      </c>
      <c r="M595" s="2">
        <v>5.2618320609999998</v>
      </c>
      <c r="N595" s="2">
        <v>1.683969466</v>
      </c>
      <c r="O595" s="2">
        <v>3.577862595</v>
      </c>
      <c r="P595" s="2">
        <v>32.003481790000002</v>
      </c>
      <c r="Q595" s="2">
        <v>1.8460000000000001</v>
      </c>
      <c r="R595" s="7">
        <v>71.017439363133931</v>
      </c>
      <c r="T595" s="8"/>
      <c r="U595" s="8"/>
      <c r="V595" s="8"/>
      <c r="W595" s="8"/>
      <c r="X595" s="8">
        <v>5.2618320609999998</v>
      </c>
      <c r="Y595" s="8">
        <v>1.683969466</v>
      </c>
      <c r="Z595" s="8">
        <v>3.577862595</v>
      </c>
      <c r="AA595" s="8">
        <v>32.003481790000002</v>
      </c>
    </row>
    <row r="596" spans="1:27" ht="15" x14ac:dyDescent="0.2">
      <c r="A596" s="6">
        <v>44040</v>
      </c>
      <c r="B596" s="2">
        <v>16</v>
      </c>
      <c r="C596" s="2" t="s">
        <v>25</v>
      </c>
      <c r="D596" s="2"/>
      <c r="E596" s="2"/>
      <c r="F596" s="2">
        <v>8.44</v>
      </c>
      <c r="G596" s="2">
        <v>570</v>
      </c>
      <c r="H596" s="7">
        <v>0.47578543010015084</v>
      </c>
      <c r="I596" s="2">
        <v>5.550765251131709E-2</v>
      </c>
      <c r="J596" s="2">
        <v>0.25</v>
      </c>
      <c r="K596" s="7">
        <v>3.2500000000000001E-2</v>
      </c>
      <c r="L596" s="2">
        <v>36.700000000000003</v>
      </c>
      <c r="M596" s="2">
        <v>7.9316326530000003</v>
      </c>
      <c r="N596" s="2">
        <v>1.902040816</v>
      </c>
      <c r="O596" s="2">
        <v>6.0295918369999999</v>
      </c>
      <c r="P596" s="2">
        <v>23.98044513</v>
      </c>
      <c r="Q596" s="2">
        <v>2.7719999999999998</v>
      </c>
      <c r="R596" s="7">
        <v>66.117009126651425</v>
      </c>
      <c r="T596" s="8"/>
      <c r="U596" s="8"/>
      <c r="V596" s="8"/>
      <c r="W596" s="8"/>
      <c r="X596" s="8">
        <v>7.9316326530000003</v>
      </c>
      <c r="Y596" s="8">
        <v>1.902040816</v>
      </c>
      <c r="Z596" s="8">
        <v>6.0295918369999999</v>
      </c>
      <c r="AA596" s="8">
        <v>23.98044513</v>
      </c>
    </row>
    <row r="597" spans="1:27" ht="15" x14ac:dyDescent="0.2">
      <c r="A597" s="6">
        <v>44047</v>
      </c>
      <c r="B597" s="2">
        <v>16</v>
      </c>
      <c r="C597" s="2" t="s">
        <v>25</v>
      </c>
      <c r="D597" s="2"/>
      <c r="E597" s="2"/>
      <c r="F597" s="2">
        <v>8.2799999999999994</v>
      </c>
      <c r="G597" s="2">
        <v>380</v>
      </c>
      <c r="H597" s="7">
        <v>0.94635752503772808</v>
      </c>
      <c r="I597" s="2">
        <v>8.2129769346842005E-2</v>
      </c>
      <c r="J597" s="2">
        <v>0.61699999999999999</v>
      </c>
      <c r="K597" s="7">
        <v>3.4000000000000002E-2</v>
      </c>
      <c r="L597" s="2">
        <v>61.8</v>
      </c>
      <c r="M597" s="2">
        <v>5.9260000000000002</v>
      </c>
      <c r="N597" s="2">
        <v>1.3493333329999999</v>
      </c>
      <c r="O597" s="2">
        <v>4.5766666669999996</v>
      </c>
      <c r="P597" s="2">
        <v>22.769715380000001</v>
      </c>
      <c r="Q597" s="2">
        <v>4.0119999999999996</v>
      </c>
      <c r="R597" s="7">
        <v>75.246771971317713</v>
      </c>
      <c r="T597" s="8"/>
      <c r="U597" s="8"/>
      <c r="V597" s="8"/>
      <c r="W597" s="8"/>
      <c r="X597" s="8">
        <v>5.9260000000000002</v>
      </c>
      <c r="Y597" s="8">
        <v>1.3493333329999999</v>
      </c>
      <c r="Z597" s="8">
        <v>4.5766666669999996</v>
      </c>
      <c r="AA597" s="8">
        <v>22.769715380000001</v>
      </c>
    </row>
    <row r="598" spans="1:27" ht="15" x14ac:dyDescent="0.2">
      <c r="A598" s="6">
        <v>44138</v>
      </c>
      <c r="B598" s="2">
        <v>16</v>
      </c>
      <c r="C598" s="2" t="s">
        <v>25</v>
      </c>
      <c r="H598" s="7">
        <v>0.69037598204264872</v>
      </c>
      <c r="I598" s="7">
        <v>6.5147660657006973E-2</v>
      </c>
      <c r="J598" s="7">
        <v>0.38800000000000001</v>
      </c>
      <c r="K598" s="7">
        <v>-7.0400000000000003E-3</v>
      </c>
      <c r="L598" s="2">
        <v>49.3</v>
      </c>
      <c r="M598" s="2">
        <v>0.74309764300000003</v>
      </c>
      <c r="N598" s="2">
        <v>0.438047138</v>
      </c>
      <c r="O598" s="2">
        <v>0.30505050500000003</v>
      </c>
      <c r="P598" s="2">
        <v>58.948799280000003</v>
      </c>
      <c r="Q598" s="2">
        <v>1.1970000000000001</v>
      </c>
      <c r="R598" s="7">
        <v>75.729646697388617</v>
      </c>
      <c r="T598" s="8"/>
      <c r="U598" s="8"/>
      <c r="V598" s="8"/>
      <c r="W598" s="8"/>
      <c r="X598" s="8">
        <v>0.74309764300000003</v>
      </c>
      <c r="Y598" s="17">
        <v>0.438047138</v>
      </c>
      <c r="Z598" s="8">
        <v>0.30505050500000003</v>
      </c>
      <c r="AA598" s="8">
        <v>58.948799280000003</v>
      </c>
    </row>
    <row r="599" spans="1:27" ht="15" x14ac:dyDescent="0.2">
      <c r="A599" s="6">
        <v>44152</v>
      </c>
      <c r="B599" s="2">
        <v>16</v>
      </c>
      <c r="C599" s="2" t="s">
        <v>25</v>
      </c>
      <c r="D599" s="2"/>
      <c r="E599" s="2"/>
      <c r="F599" s="2">
        <v>8.18</v>
      </c>
      <c r="G599" s="2">
        <v>669</v>
      </c>
      <c r="H599" s="7">
        <v>0.32982603815937145</v>
      </c>
      <c r="I599" s="7">
        <v>7.012498617409578E-2</v>
      </c>
      <c r="J599" s="7">
        <v>2.8299999999999999E-2</v>
      </c>
      <c r="K599" s="7">
        <v>-3.0599999999999999E-2</v>
      </c>
      <c r="L599" s="2">
        <v>39.799999999999997</v>
      </c>
      <c r="M599" s="2">
        <v>11.82191781</v>
      </c>
      <c r="N599" s="2">
        <v>2.5979452049999998</v>
      </c>
      <c r="O599" s="2">
        <v>9.223972603</v>
      </c>
      <c r="P599" s="2">
        <v>21.975666279999999</v>
      </c>
      <c r="Q599" s="2">
        <v>3.238</v>
      </c>
      <c r="R599" s="7">
        <v>56.776034236804563</v>
      </c>
      <c r="T599" s="8"/>
      <c r="U599" s="8"/>
      <c r="V599" s="8"/>
      <c r="W599" s="8"/>
      <c r="X599" s="8">
        <v>11.82191781</v>
      </c>
      <c r="Y599" s="8">
        <v>2.5979452049999998</v>
      </c>
      <c r="Z599" s="8">
        <v>9.223972603</v>
      </c>
      <c r="AA599" s="8">
        <v>21.975666279999999</v>
      </c>
    </row>
    <row r="600" spans="1:27" ht="15" x14ac:dyDescent="0.2">
      <c r="A600" s="6">
        <v>44167</v>
      </c>
      <c r="B600" s="2">
        <v>16</v>
      </c>
      <c r="C600" s="2" t="s">
        <v>25</v>
      </c>
      <c r="D600" s="2"/>
      <c r="E600" s="2"/>
      <c r="F600" s="2">
        <v>8.39</v>
      </c>
      <c r="H600" s="7">
        <v>3.0809483726150391</v>
      </c>
      <c r="I600" s="7">
        <v>9.357371972126978E-2</v>
      </c>
      <c r="J600" s="7">
        <v>2.75</v>
      </c>
      <c r="K600" s="7">
        <v>-2.7899999999999999E-3</v>
      </c>
      <c r="L600" s="2">
        <v>73.2</v>
      </c>
      <c r="M600" s="2">
        <v>5.7806853580000004</v>
      </c>
      <c r="N600" s="2">
        <v>1.499688474</v>
      </c>
      <c r="O600" s="2">
        <v>4.2809968850000004</v>
      </c>
      <c r="P600" s="2">
        <v>25.94309118</v>
      </c>
      <c r="Q600" s="2">
        <v>3.9609999999999999</v>
      </c>
      <c r="R600" s="7">
        <v>78.205128205128204</v>
      </c>
      <c r="T600" s="8"/>
      <c r="U600" s="8"/>
      <c r="V600" s="8"/>
      <c r="W600" s="8"/>
      <c r="X600" s="8">
        <v>5.7806853580000004</v>
      </c>
      <c r="Y600" s="8">
        <v>1.499688474</v>
      </c>
      <c r="Z600" s="8">
        <v>4.2809968850000004</v>
      </c>
      <c r="AA600" s="8">
        <v>25.94309118</v>
      </c>
    </row>
    <row r="601" spans="1:27" ht="15" x14ac:dyDescent="0.2">
      <c r="A601" s="6">
        <v>44179</v>
      </c>
      <c r="B601" s="2">
        <v>16</v>
      </c>
      <c r="C601" s="2" t="s">
        <v>25</v>
      </c>
      <c r="D601" s="2"/>
      <c r="E601" s="2"/>
      <c r="F601" s="2">
        <v>8.14</v>
      </c>
      <c r="G601" s="2">
        <v>608</v>
      </c>
      <c r="H601" s="7">
        <v>1.8604096520763189</v>
      </c>
      <c r="I601" s="7">
        <v>5.5193009622829331E-2</v>
      </c>
      <c r="J601" s="7">
        <v>1.59</v>
      </c>
      <c r="K601" s="7">
        <v>-4.1399999999999999E-2</v>
      </c>
      <c r="L601" s="2">
        <v>41.8</v>
      </c>
      <c r="M601" s="2">
        <v>1.171661238</v>
      </c>
      <c r="N601" s="2">
        <v>0.50651465799999995</v>
      </c>
      <c r="O601" s="2">
        <v>0.66514658000000004</v>
      </c>
      <c r="P601" s="2">
        <v>43.230469839999998</v>
      </c>
      <c r="Q601" s="2">
        <v>2.9830000000000001</v>
      </c>
      <c r="R601" s="7">
        <v>75.724637681159408</v>
      </c>
      <c r="T601" s="8"/>
      <c r="U601" s="8"/>
      <c r="V601" s="8"/>
      <c r="W601" s="8"/>
      <c r="X601" s="8">
        <v>1.171661238</v>
      </c>
      <c r="Y601" s="8">
        <v>0.50651465799999995</v>
      </c>
      <c r="Z601" s="8">
        <v>0.66514658000000004</v>
      </c>
      <c r="AA601" s="8">
        <v>43.230469839999998</v>
      </c>
    </row>
    <row r="602" spans="1:27" ht="15" x14ac:dyDescent="0.2">
      <c r="A602" s="16">
        <v>44208</v>
      </c>
      <c r="B602" s="2">
        <v>16</v>
      </c>
      <c r="C602" s="2" t="s">
        <v>25</v>
      </c>
      <c r="D602" s="2"/>
      <c r="E602" s="2"/>
      <c r="F602" s="2">
        <v>8.4600000000000009</v>
      </c>
      <c r="G602" s="2">
        <v>605</v>
      </c>
      <c r="H602" s="7">
        <v>2.9646370000000002</v>
      </c>
      <c r="I602" s="19">
        <v>5.5703000000000003E-2</v>
      </c>
      <c r="J602" s="8">
        <v>2.87</v>
      </c>
      <c r="K602" s="20">
        <v>-2.462E-2</v>
      </c>
      <c r="L602" s="20">
        <v>46.1</v>
      </c>
      <c r="M602" s="2">
        <v>1.342013889</v>
      </c>
      <c r="N602" s="2">
        <v>0.4527777778</v>
      </c>
      <c r="O602" s="2">
        <v>0.8892361111</v>
      </c>
      <c r="P602" s="2">
        <v>33.738680469999998</v>
      </c>
      <c r="Q602" s="22" t="e">
        <v>#N/A</v>
      </c>
      <c r="R602" s="7" t="e">
        <v>#DIV/0!</v>
      </c>
      <c r="T602" s="8"/>
      <c r="U602" s="8"/>
      <c r="V602" s="8"/>
      <c r="W602" s="8"/>
      <c r="X602" s="8">
        <v>1.342013889</v>
      </c>
      <c r="Y602" s="8">
        <v>0.4527777778</v>
      </c>
      <c r="Z602" s="8">
        <v>0.8892361111</v>
      </c>
      <c r="AA602" s="8">
        <v>33.738680469999998</v>
      </c>
    </row>
    <row r="603" spans="1:27" ht="15" x14ac:dyDescent="0.2">
      <c r="A603" s="16">
        <v>44223</v>
      </c>
      <c r="B603" s="2">
        <v>16</v>
      </c>
      <c r="C603" s="2" t="s">
        <v>25</v>
      </c>
      <c r="D603" s="2"/>
      <c r="E603" s="2"/>
      <c r="F603" s="2">
        <v>8.3000000000000007</v>
      </c>
      <c r="G603" s="2">
        <v>567</v>
      </c>
      <c r="H603" s="7">
        <v>2.3821940000000001</v>
      </c>
      <c r="I603" s="19">
        <v>4.0009000000000003E-2</v>
      </c>
      <c r="J603" s="8">
        <v>2.1800000000000002</v>
      </c>
      <c r="K603" s="20">
        <v>-1.942E-2</v>
      </c>
      <c r="L603" s="20">
        <v>28.7</v>
      </c>
      <c r="M603" s="2">
        <v>1.328617363</v>
      </c>
      <c r="N603" s="2">
        <v>0.4961414791</v>
      </c>
      <c r="O603" s="2">
        <v>0.83247588419999996</v>
      </c>
      <c r="P603" s="2">
        <v>37.342691189999996</v>
      </c>
      <c r="Q603" s="19">
        <v>2.2111999999999998</v>
      </c>
      <c r="R603" s="7" t="e">
        <v>#DIV/0!</v>
      </c>
      <c r="T603" s="8"/>
      <c r="U603" s="8"/>
      <c r="V603" s="8"/>
      <c r="W603" s="8"/>
      <c r="X603" s="8">
        <v>1.328617363</v>
      </c>
      <c r="Y603" s="8">
        <v>0.4961414791</v>
      </c>
      <c r="Z603" s="8">
        <v>0.83247588419999996</v>
      </c>
      <c r="AA603" s="8">
        <v>37.342691189999996</v>
      </c>
    </row>
    <row r="604" spans="1:27" ht="15" x14ac:dyDescent="0.2">
      <c r="A604" s="16">
        <v>44251</v>
      </c>
      <c r="B604" s="2">
        <v>16</v>
      </c>
      <c r="C604" s="2" t="s">
        <v>25</v>
      </c>
      <c r="F604" s="5"/>
      <c r="G604" s="5"/>
      <c r="H604" s="7">
        <v>3.5609489999999999</v>
      </c>
      <c r="I604" s="19">
        <v>0.19750200000000001</v>
      </c>
      <c r="J604" s="8">
        <v>3.08</v>
      </c>
      <c r="K604" s="20">
        <v>2.9082E-2</v>
      </c>
      <c r="L604" s="20">
        <v>146</v>
      </c>
      <c r="M604" s="2">
        <v>21.10520833</v>
      </c>
      <c r="N604" s="2">
        <v>4.5062499999999996</v>
      </c>
      <c r="O604" s="2">
        <v>16.598958329999999</v>
      </c>
      <c r="P604" s="2">
        <v>21.35136469</v>
      </c>
      <c r="Q604" s="19">
        <v>3.7782</v>
      </c>
      <c r="R604" s="7" t="e">
        <v>#DIV/0!</v>
      </c>
      <c r="T604" s="8"/>
      <c r="U604" s="8"/>
      <c r="V604" s="8"/>
      <c r="W604" s="8"/>
      <c r="X604" s="8">
        <v>21.10520833</v>
      </c>
      <c r="Y604" s="8">
        <v>4.5062499999999996</v>
      </c>
      <c r="Z604" s="8">
        <v>16.598958329999999</v>
      </c>
      <c r="AA604" s="8">
        <v>21.35136469</v>
      </c>
    </row>
    <row r="605" spans="1:27" ht="15" x14ac:dyDescent="0.2">
      <c r="A605" s="16">
        <v>44265</v>
      </c>
      <c r="B605" s="2">
        <v>16</v>
      </c>
      <c r="C605" s="2" t="s">
        <v>25</v>
      </c>
      <c r="F605" s="5"/>
      <c r="G605" s="5"/>
      <c r="H605" s="7">
        <v>2.9507699999999999</v>
      </c>
      <c r="I605" s="19">
        <v>4.0561E-2</v>
      </c>
      <c r="J605" s="8">
        <v>2.57</v>
      </c>
      <c r="K605" s="20">
        <v>4.3200000000000001E-3</v>
      </c>
      <c r="L605" s="20">
        <v>25.1</v>
      </c>
      <c r="M605" s="2">
        <v>6.7181395349999997</v>
      </c>
      <c r="N605" s="2">
        <v>1.4567441860000001</v>
      </c>
      <c r="O605" s="2">
        <v>5.2613953489999998</v>
      </c>
      <c r="P605" s="2">
        <v>21.68374412</v>
      </c>
      <c r="Q605" s="19">
        <v>2.3441999999999998</v>
      </c>
      <c r="R605" s="7" t="e">
        <v>#DIV/0!</v>
      </c>
      <c r="T605" s="8"/>
      <c r="U605" s="8"/>
      <c r="V605" s="8"/>
      <c r="W605" s="8"/>
      <c r="X605" s="8">
        <v>6.7181395349999997</v>
      </c>
      <c r="Y605" s="8">
        <v>1.4567441860000001</v>
      </c>
      <c r="Z605" s="8">
        <v>5.2613953489999998</v>
      </c>
      <c r="AA605" s="8">
        <v>21.68374412</v>
      </c>
    </row>
    <row r="606" spans="1:27" ht="15" x14ac:dyDescent="0.2">
      <c r="A606" s="16">
        <v>44279</v>
      </c>
      <c r="B606" s="2">
        <v>16</v>
      </c>
      <c r="C606" s="2" t="s">
        <v>25</v>
      </c>
      <c r="F606" s="5"/>
      <c r="G606" s="5"/>
      <c r="H606" s="7">
        <v>2.9507699999999999</v>
      </c>
      <c r="I606" s="19">
        <v>4.6309000000000003E-2</v>
      </c>
      <c r="J606" s="8">
        <v>2.33</v>
      </c>
      <c r="K606" s="20">
        <v>-2.462E-2</v>
      </c>
      <c r="L606" s="20">
        <v>20.399999999999999</v>
      </c>
      <c r="M606" s="2">
        <v>5.5017793590000004</v>
      </c>
      <c r="N606" s="2">
        <v>1.6818505340000001</v>
      </c>
      <c r="O606" s="2">
        <v>3.8199288259999999</v>
      </c>
      <c r="P606" s="2">
        <v>30.569210869999999</v>
      </c>
      <c r="Q606" s="19">
        <v>2.8026</v>
      </c>
      <c r="R606" s="7" t="e">
        <v>#DIV/0!</v>
      </c>
      <c r="T606" s="8"/>
      <c r="U606" s="8"/>
      <c r="V606" s="8"/>
      <c r="W606" s="8"/>
      <c r="X606" s="8">
        <v>5.5017793590000004</v>
      </c>
      <c r="Y606" s="8">
        <v>1.6818505340000001</v>
      </c>
      <c r="Z606" s="8">
        <v>3.8199288259999999</v>
      </c>
      <c r="AA606" s="8">
        <v>30.569210869999999</v>
      </c>
    </row>
    <row r="607" spans="1:27" ht="15" x14ac:dyDescent="0.2">
      <c r="A607" s="16">
        <v>44293</v>
      </c>
      <c r="B607" s="2">
        <v>16</v>
      </c>
      <c r="F607" s="5"/>
      <c r="G607" s="5"/>
      <c r="H607" s="7">
        <v>1.688809</v>
      </c>
      <c r="I607" s="19">
        <v>2.4978E-2</v>
      </c>
      <c r="J607" s="8">
        <v>1.38</v>
      </c>
      <c r="K607" s="20">
        <v>-9.8099999999999993E-3</v>
      </c>
      <c r="L607" s="20">
        <v>5.42</v>
      </c>
      <c r="Q607" s="19">
        <v>2.5991</v>
      </c>
      <c r="R607" s="7" t="e">
        <v>#DIV/0!</v>
      </c>
      <c r="T607" s="5">
        <v>3135</v>
      </c>
      <c r="U607" s="5">
        <v>122.907</v>
      </c>
      <c r="V607" s="5">
        <v>130.185</v>
      </c>
      <c r="W607" s="5">
        <v>127.47499999999999</v>
      </c>
      <c r="X607" s="5">
        <f t="shared" ref="X607" si="103">(V607-U607)/T607*1000</f>
        <v>2.3215311004784707</v>
      </c>
      <c r="Y607" s="5">
        <f t="shared" ref="Y607:Y624" si="104">X607-Z607</f>
        <v>0.86443381180223522</v>
      </c>
      <c r="Z607" s="5">
        <f t="shared" ref="Z607" si="105">(W607-U607)/T607*1000</f>
        <v>1.4570972886762354</v>
      </c>
      <c r="AA607" s="5">
        <f t="shared" ref="AA607" si="106">Y607/X607*100</f>
        <v>37.235504259411996</v>
      </c>
    </row>
    <row r="608" spans="1:27" ht="15" x14ac:dyDescent="0.2">
      <c r="A608" s="25">
        <v>44307</v>
      </c>
      <c r="B608" s="2">
        <v>16</v>
      </c>
      <c r="F608" s="31">
        <v>8.3800000000000008</v>
      </c>
      <c r="G608" s="31">
        <v>533</v>
      </c>
      <c r="H608" s="36">
        <v>1.5392416229999999</v>
      </c>
      <c r="I608" s="36">
        <v>2.3099000000000001E-2</v>
      </c>
      <c r="J608" s="8">
        <v>1.27</v>
      </c>
      <c r="K608" s="20">
        <v>-9.4599999999999997E-3</v>
      </c>
      <c r="L608" s="20">
        <v>10.199999999999999</v>
      </c>
      <c r="Q608" s="31">
        <v>2.4177524027233614</v>
      </c>
      <c r="T608" s="5">
        <v>2890</v>
      </c>
      <c r="U608" s="5">
        <v>121.925</v>
      </c>
      <c r="V608" s="5">
        <v>125.61799999999999</v>
      </c>
      <c r="W608" s="5">
        <v>123.902</v>
      </c>
      <c r="X608" s="5">
        <f t="shared" ref="X608:X624" si="107">(V608-U608)/T608*1000</f>
        <v>1.2778546712802761</v>
      </c>
      <c r="Y608" s="5">
        <f t="shared" si="104"/>
        <v>0.59377162629757574</v>
      </c>
      <c r="Z608" s="5">
        <f t="shared" ref="Z608:Z624" si="108">(W608-U608)/T608*1000</f>
        <v>0.68408304498270034</v>
      </c>
      <c r="AA608" s="5">
        <f t="shared" ref="AA608:AA624" si="109">Y608/X608*100</f>
        <v>46.466287571080287</v>
      </c>
    </row>
    <row r="609" spans="1:27" ht="12.75" x14ac:dyDescent="0.2">
      <c r="A609" s="27">
        <v>44315</v>
      </c>
      <c r="B609" s="2">
        <v>16</v>
      </c>
      <c r="F609" s="5"/>
      <c r="G609" s="5"/>
      <c r="H609" s="36">
        <v>1.9654614930000001</v>
      </c>
      <c r="I609" s="22" t="e">
        <v>#N/A</v>
      </c>
      <c r="J609" s="8">
        <v>1.1299999999999999</v>
      </c>
      <c r="K609" s="20">
        <v>-3.2200000000000002E-3</v>
      </c>
      <c r="L609" s="20">
        <v>23.9</v>
      </c>
      <c r="Q609" s="23" t="e">
        <v>#N/A</v>
      </c>
      <c r="T609" s="5"/>
      <c r="U609" s="5"/>
      <c r="V609" s="5"/>
      <c r="W609" s="5"/>
      <c r="X609" s="5"/>
      <c r="Y609" s="5"/>
      <c r="Z609" s="5"/>
      <c r="AA609" s="5"/>
    </row>
    <row r="610" spans="1:27" ht="12.75" x14ac:dyDescent="0.2">
      <c r="A610" s="27">
        <v>44321</v>
      </c>
      <c r="B610" s="2">
        <v>16</v>
      </c>
      <c r="F610" s="31">
        <v>8.6</v>
      </c>
      <c r="G610" s="31">
        <v>405</v>
      </c>
      <c r="H610" s="36">
        <v>4.9930922989999997</v>
      </c>
      <c r="I610" s="36">
        <v>0.15771399999999999</v>
      </c>
      <c r="J610" s="8">
        <v>3.7</v>
      </c>
      <c r="K610" s="20">
        <v>0.08</v>
      </c>
      <c r="L610" s="20">
        <v>84.2</v>
      </c>
      <c r="Q610" s="31">
        <v>4.945518782262238</v>
      </c>
      <c r="T610" s="5">
        <v>500</v>
      </c>
      <c r="U610" s="5">
        <v>123.524</v>
      </c>
      <c r="V610" s="5">
        <v>136.863</v>
      </c>
      <c r="W610" s="5">
        <v>134.13399999999999</v>
      </c>
      <c r="X610" s="5">
        <f t="shared" si="107"/>
        <v>26.677999999999997</v>
      </c>
      <c r="Y610" s="5">
        <f t="shared" si="104"/>
        <v>5.4580000000000268</v>
      </c>
      <c r="Z610" s="5">
        <f t="shared" si="108"/>
        <v>21.21999999999997</v>
      </c>
      <c r="AA610" s="5">
        <f t="shared" si="109"/>
        <v>20.458805007871756</v>
      </c>
    </row>
    <row r="611" spans="1:27" ht="12.75" x14ac:dyDescent="0.2">
      <c r="A611" s="27">
        <v>44326</v>
      </c>
      <c r="B611" s="2">
        <v>16</v>
      </c>
      <c r="F611" s="5"/>
      <c r="G611" s="5"/>
      <c r="H611" s="36">
        <v>5.0959729569999999</v>
      </c>
      <c r="I611" s="22" t="e">
        <v>#N/A</v>
      </c>
      <c r="J611" s="8">
        <v>4.62</v>
      </c>
      <c r="K611" s="20">
        <v>7.6880000000000004E-2</v>
      </c>
      <c r="L611" s="20">
        <v>80.5</v>
      </c>
      <c r="Q611" s="23" t="e">
        <v>#N/A</v>
      </c>
      <c r="T611" s="5"/>
      <c r="U611" s="5"/>
      <c r="V611" s="5"/>
      <c r="W611" s="5"/>
      <c r="X611" s="5"/>
      <c r="Y611" s="5"/>
      <c r="Z611" s="5"/>
      <c r="AA611" s="5"/>
    </row>
    <row r="612" spans="1:27" ht="12.75" x14ac:dyDescent="0.2">
      <c r="A612" s="27">
        <v>44334</v>
      </c>
      <c r="B612" s="2">
        <v>16</v>
      </c>
      <c r="F612" s="31">
        <v>8.6300000000000008</v>
      </c>
      <c r="G612" s="31">
        <v>519</v>
      </c>
      <c r="H612" s="36">
        <v>3.6409465019999998</v>
      </c>
      <c r="I612" s="19">
        <v>2.5361000000000002E-2</v>
      </c>
      <c r="J612" s="23" t="e">
        <v>#N/A</v>
      </c>
      <c r="K612" s="24" t="e">
        <v>#N/A</v>
      </c>
      <c r="L612" s="24" t="e">
        <v>#N/A</v>
      </c>
      <c r="Q612" s="31">
        <v>3.1208932718447677</v>
      </c>
      <c r="T612" s="5">
        <v>1495</v>
      </c>
      <c r="U612" s="5">
        <v>123.863</v>
      </c>
      <c r="V612" s="5">
        <v>127.956</v>
      </c>
      <c r="W612" s="5">
        <v>126.38800000000001</v>
      </c>
      <c r="X612" s="5">
        <f t="shared" si="107"/>
        <v>2.7377926421404708</v>
      </c>
      <c r="Y612" s="5">
        <f t="shared" si="104"/>
        <v>1.0488294314381257</v>
      </c>
      <c r="Z612" s="5">
        <f t="shared" si="108"/>
        <v>1.6889632107023451</v>
      </c>
      <c r="AA612" s="5">
        <f t="shared" si="109"/>
        <v>38.309308575616818</v>
      </c>
    </row>
    <row r="613" spans="1:27" ht="12.75" x14ac:dyDescent="0.2">
      <c r="A613" s="27">
        <v>44348</v>
      </c>
      <c r="B613" s="2">
        <v>16</v>
      </c>
      <c r="F613" s="31">
        <v>8.58</v>
      </c>
      <c r="G613" s="31">
        <v>552</v>
      </c>
      <c r="H613" s="36">
        <v>1.5245443860000001</v>
      </c>
      <c r="I613" s="19">
        <v>2.2494E-2</v>
      </c>
      <c r="J613" s="8">
        <v>1.05</v>
      </c>
      <c r="K613" s="20">
        <v>-4.7E-2</v>
      </c>
      <c r="L613" s="20">
        <v>12.3</v>
      </c>
      <c r="Q613" s="31">
        <v>2.3411209547693721</v>
      </c>
      <c r="T613" s="5">
        <v>2855</v>
      </c>
      <c r="U613" s="5">
        <v>119.803</v>
      </c>
      <c r="V613" s="5">
        <v>124.735</v>
      </c>
      <c r="W613" s="5">
        <v>122.941</v>
      </c>
      <c r="X613" s="5">
        <f t="shared" si="107"/>
        <v>1.727495621716288</v>
      </c>
      <c r="Y613" s="5">
        <f t="shared" si="104"/>
        <v>0.62837127845884311</v>
      </c>
      <c r="Z613" s="5">
        <f t="shared" si="108"/>
        <v>1.0991243432574449</v>
      </c>
      <c r="AA613" s="5">
        <f t="shared" si="109"/>
        <v>36.374695863746879</v>
      </c>
    </row>
    <row r="614" spans="1:27" ht="12.75" x14ac:dyDescent="0.2">
      <c r="A614" s="27">
        <v>44356</v>
      </c>
      <c r="B614" s="2">
        <v>16</v>
      </c>
      <c r="F614" s="5"/>
      <c r="G614" s="5"/>
      <c r="H614" s="36">
        <v>6.3746325690000001</v>
      </c>
      <c r="I614" s="22" t="e">
        <v>#N/A</v>
      </c>
      <c r="J614" s="8">
        <v>5.75</v>
      </c>
      <c r="K614" s="20">
        <v>3.0980000000000001E-2</v>
      </c>
      <c r="L614" s="20">
        <v>77</v>
      </c>
      <c r="Q614" s="31">
        <v>3.6729613696435544</v>
      </c>
      <c r="T614" s="5"/>
      <c r="U614" s="5"/>
      <c r="V614" s="5"/>
      <c r="W614" s="5"/>
      <c r="X614" s="5"/>
      <c r="Y614" s="5"/>
      <c r="Z614" s="5"/>
      <c r="AA614" s="5"/>
    </row>
    <row r="615" spans="1:27" ht="12.75" x14ac:dyDescent="0.2">
      <c r="A615" s="27">
        <v>44362</v>
      </c>
      <c r="B615" s="2">
        <v>16</v>
      </c>
      <c r="F615" s="31">
        <v>8.48</v>
      </c>
      <c r="G615" s="31">
        <v>497</v>
      </c>
      <c r="H615" s="36">
        <v>4.8461199290000003</v>
      </c>
      <c r="I615" s="19">
        <v>5.9323000000000001E-2</v>
      </c>
      <c r="J615" s="8">
        <v>4.17</v>
      </c>
      <c r="K615" s="20">
        <v>-5.9799999999999999E-2</v>
      </c>
      <c r="L615" s="20">
        <v>48.9</v>
      </c>
      <c r="Q615" s="31">
        <v>2.6839028904560167</v>
      </c>
      <c r="T615" s="5">
        <v>1455</v>
      </c>
      <c r="U615" s="5">
        <v>119.32599999999999</v>
      </c>
      <c r="V615" s="5">
        <v>123.947</v>
      </c>
      <c r="W615" s="5">
        <v>122.414</v>
      </c>
      <c r="X615" s="5">
        <f t="shared" si="107"/>
        <v>3.1759450171821371</v>
      </c>
      <c r="Y615" s="5">
        <f t="shared" si="104"/>
        <v>1.0536082474226816</v>
      </c>
      <c r="Z615" s="5">
        <f t="shared" si="108"/>
        <v>2.1223367697594555</v>
      </c>
      <c r="AA615" s="5">
        <f t="shared" si="109"/>
        <v>33.174637524345343</v>
      </c>
    </row>
    <row r="616" spans="1:27" ht="12.75" x14ac:dyDescent="0.2">
      <c r="A616" s="27">
        <v>44376</v>
      </c>
      <c r="B616" s="2">
        <v>16</v>
      </c>
      <c r="F616" s="31">
        <v>8.5500000000000007</v>
      </c>
      <c r="G616" s="31">
        <v>481</v>
      </c>
      <c r="H616" s="31">
        <v>3.1825819100000001</v>
      </c>
      <c r="I616" s="31">
        <v>6.3697056000000002E-2</v>
      </c>
      <c r="J616" s="8">
        <v>2.75</v>
      </c>
      <c r="K616" s="20">
        <v>-7.4899999999999994E-2</v>
      </c>
      <c r="L616" s="20">
        <v>55.6</v>
      </c>
      <c r="Q616" s="31">
        <v>2.5522903420834937</v>
      </c>
      <c r="T616" s="5">
        <v>1465</v>
      </c>
      <c r="U616" s="5">
        <v>121.85</v>
      </c>
      <c r="V616" s="5">
        <v>127.203</v>
      </c>
      <c r="W616" s="5">
        <v>125.58799999999999</v>
      </c>
      <c r="X616" s="5">
        <f t="shared" si="107"/>
        <v>3.6539249146757737</v>
      </c>
      <c r="Y616" s="5">
        <f t="shared" si="104"/>
        <v>1.1023890784982995</v>
      </c>
      <c r="Z616" s="5">
        <f t="shared" si="108"/>
        <v>2.5515358361774743</v>
      </c>
      <c r="AA616" s="5">
        <f t="shared" si="109"/>
        <v>30.169998131888775</v>
      </c>
    </row>
    <row r="617" spans="1:27" ht="12.75" x14ac:dyDescent="0.2">
      <c r="A617" s="27">
        <v>44390</v>
      </c>
      <c r="B617" s="2">
        <v>16</v>
      </c>
      <c r="F617" s="2">
        <v>8.5500000000000007</v>
      </c>
      <c r="G617" s="2">
        <v>411</v>
      </c>
      <c r="H617" s="31">
        <v>1.460375245</v>
      </c>
      <c r="I617" s="31">
        <v>7.2452664999999999E-2</v>
      </c>
      <c r="J617" s="8">
        <v>1.07</v>
      </c>
      <c r="K617" s="31">
        <v>5.2200000000000003E-2</v>
      </c>
      <c r="L617" s="31">
        <v>51</v>
      </c>
      <c r="Q617" s="23">
        <v>3.454004361</v>
      </c>
      <c r="T617" s="5">
        <v>1585</v>
      </c>
      <c r="U617" s="5">
        <v>124.342</v>
      </c>
      <c r="V617" s="5">
        <v>128.81</v>
      </c>
      <c r="W617" s="5">
        <v>126.38</v>
      </c>
      <c r="X617" s="5">
        <f t="shared" si="107"/>
        <v>2.8189274447949551</v>
      </c>
      <c r="Y617" s="5">
        <f t="shared" si="104"/>
        <v>1.5331230283911716</v>
      </c>
      <c r="Z617" s="5">
        <f t="shared" si="108"/>
        <v>1.2858044164037834</v>
      </c>
      <c r="AA617" s="5">
        <f t="shared" si="109"/>
        <v>54.386750223813898</v>
      </c>
    </row>
    <row r="618" spans="1:27" ht="12.75" x14ac:dyDescent="0.2">
      <c r="A618" s="27">
        <v>44394</v>
      </c>
      <c r="B618" s="2">
        <v>16</v>
      </c>
      <c r="H618" s="23" t="e">
        <v>#N/A</v>
      </c>
      <c r="I618" s="23" t="e">
        <v>#N/A</v>
      </c>
      <c r="J618" s="8">
        <v>1.71</v>
      </c>
      <c r="K618" s="31">
        <v>0.11890000000000001</v>
      </c>
      <c r="L618" s="31">
        <v>203</v>
      </c>
      <c r="Q618" s="23">
        <v>5.9477674980000002</v>
      </c>
      <c r="T618" s="5"/>
      <c r="U618" s="5"/>
      <c r="V618" s="5"/>
      <c r="W618" s="5"/>
      <c r="X618" s="5"/>
      <c r="Y618" s="5"/>
      <c r="Z618" s="5"/>
      <c r="AA618" s="5"/>
    </row>
    <row r="619" spans="1:27" ht="12.75" x14ac:dyDescent="0.2">
      <c r="A619" s="27">
        <v>44404</v>
      </c>
      <c r="B619" s="2">
        <v>16</v>
      </c>
      <c r="F619" s="2">
        <v>8.5299999999999994</v>
      </c>
      <c r="G619" s="2">
        <v>5.9</v>
      </c>
      <c r="H619" s="31">
        <v>1.5863903669999999</v>
      </c>
      <c r="I619" s="31">
        <v>5.82248E-2</v>
      </c>
      <c r="J619" s="8">
        <v>1.39</v>
      </c>
      <c r="K619" s="31">
        <v>5.5800000000000002E-2</v>
      </c>
      <c r="L619" s="31">
        <v>50.2</v>
      </c>
      <c r="Q619" s="23">
        <v>2.4765586239999999</v>
      </c>
      <c r="T619" s="5">
        <v>1800</v>
      </c>
      <c r="U619" s="5">
        <v>115.456</v>
      </c>
      <c r="V619" s="5">
        <v>117.78400000000001</v>
      </c>
      <c r="W619" s="5">
        <v>116.645</v>
      </c>
      <c r="X619" s="5">
        <f t="shared" si="107"/>
        <v>1.293333333333335</v>
      </c>
      <c r="Y619" s="5">
        <f t="shared" si="104"/>
        <v>0.63277777777778343</v>
      </c>
      <c r="Z619" s="5">
        <f t="shared" si="108"/>
        <v>0.66055555555555157</v>
      </c>
      <c r="AA619" s="5">
        <f t="shared" si="109"/>
        <v>48.926116838488348</v>
      </c>
    </row>
    <row r="620" spans="1:27" ht="12.75" x14ac:dyDescent="0.2">
      <c r="A620" s="27">
        <v>44418</v>
      </c>
      <c r="B620" s="2">
        <v>16</v>
      </c>
      <c r="F620" s="2">
        <v>8.4700000000000006</v>
      </c>
      <c r="G620" s="2">
        <v>489</v>
      </c>
      <c r="H620" s="31">
        <v>0.32063847699999998</v>
      </c>
      <c r="I620" s="31">
        <v>3.2067418E-2</v>
      </c>
      <c r="J620" s="8">
        <v>0.156</v>
      </c>
      <c r="K620" s="31">
        <v>3.8390000000000001E-2</v>
      </c>
      <c r="L620" s="31">
        <v>21.7</v>
      </c>
      <c r="Q620" s="23">
        <v>1.4704478510000001</v>
      </c>
      <c r="T620" s="5">
        <v>1405</v>
      </c>
      <c r="U620" s="5">
        <v>120.46</v>
      </c>
      <c r="V620" s="5">
        <v>123.504</v>
      </c>
      <c r="W620" s="5">
        <v>118.31699999999999</v>
      </c>
      <c r="X620" s="5">
        <f t="shared" si="107"/>
        <v>2.1665480427046346</v>
      </c>
      <c r="Y620" s="5">
        <f t="shared" si="104"/>
        <v>3.6918149466192256</v>
      </c>
      <c r="Z620" s="5">
        <f t="shared" si="108"/>
        <v>-1.5252669039145912</v>
      </c>
      <c r="AA620" s="5">
        <f t="shared" si="109"/>
        <v>170.40078843626782</v>
      </c>
    </row>
    <row r="621" spans="1:27" ht="12.75" x14ac:dyDescent="0.2">
      <c r="A621" s="30">
        <v>44500</v>
      </c>
      <c r="B621" s="31">
        <v>16</v>
      </c>
      <c r="H621" s="31">
        <v>1.4883786050000001</v>
      </c>
      <c r="I621" s="31">
        <v>8.4163292000000001E-2</v>
      </c>
      <c r="J621" s="8">
        <v>1.01</v>
      </c>
      <c r="K621" s="31">
        <v>1.9689999999999999E-2</v>
      </c>
      <c r="L621" s="31">
        <v>59</v>
      </c>
      <c r="Q621" s="23">
        <v>5.2527646590000003</v>
      </c>
      <c r="T621" s="5">
        <v>1465</v>
      </c>
      <c r="U621" s="5">
        <v>121.437</v>
      </c>
      <c r="V621" s="5">
        <v>124.498</v>
      </c>
      <c r="W621" s="5">
        <v>122.643</v>
      </c>
      <c r="X621" s="5">
        <f t="shared" si="107"/>
        <v>2.0894197952218478</v>
      </c>
      <c r="Y621" s="5">
        <f t="shared" si="104"/>
        <v>1.2662116040955658</v>
      </c>
      <c r="Z621" s="5">
        <f t="shared" si="108"/>
        <v>0.82320819112628196</v>
      </c>
      <c r="AA621" s="5">
        <f t="shared" si="109"/>
        <v>60.601110748121513</v>
      </c>
    </row>
    <row r="622" spans="1:27" ht="12.75" x14ac:dyDescent="0.2">
      <c r="A622" s="30">
        <v>44514</v>
      </c>
      <c r="B622" s="31">
        <v>16</v>
      </c>
      <c r="F622" s="2">
        <v>8.25</v>
      </c>
      <c r="G622" s="2">
        <v>102</v>
      </c>
      <c r="H622" s="31">
        <v>0.28283394000000001</v>
      </c>
      <c r="I622" s="31">
        <v>4.8484184999999999E-2</v>
      </c>
      <c r="J622" s="8">
        <v>4.0399999999999998E-2</v>
      </c>
      <c r="K622" s="31">
        <v>7.1000000000000004E-3</v>
      </c>
      <c r="L622" s="31">
        <v>37.299999999999997</v>
      </c>
      <c r="Q622" s="23">
        <v>2.8307092169999999</v>
      </c>
      <c r="T622" s="5">
        <v>1940</v>
      </c>
      <c r="U622" s="5">
        <v>113.611</v>
      </c>
      <c r="V622" s="5">
        <v>115.78</v>
      </c>
      <c r="W622" s="5">
        <v>113.952</v>
      </c>
      <c r="X622" s="5">
        <f t="shared" si="107"/>
        <v>1.1180412371134005</v>
      </c>
      <c r="Y622" s="5">
        <f t="shared" si="104"/>
        <v>0.94226804123711494</v>
      </c>
      <c r="Z622" s="5">
        <f t="shared" si="108"/>
        <v>0.17577319587628554</v>
      </c>
      <c r="AA622" s="5">
        <f t="shared" si="109"/>
        <v>84.278469340710259</v>
      </c>
    </row>
    <row r="623" spans="1:27" ht="12.75" x14ac:dyDescent="0.2">
      <c r="A623" s="30">
        <v>44528</v>
      </c>
      <c r="B623" s="31">
        <v>16</v>
      </c>
      <c r="F623" s="2">
        <v>8.1</v>
      </c>
      <c r="G623" s="2">
        <v>517</v>
      </c>
      <c r="H623" s="31">
        <v>1.0277233269999999</v>
      </c>
      <c r="I623" s="31">
        <v>5.0563641999999999E-2</v>
      </c>
      <c r="J623" s="8">
        <v>0.749</v>
      </c>
      <c r="K623" s="31">
        <v>-1.5599999999999999E-2</v>
      </c>
      <c r="L623" s="31">
        <v>38.9</v>
      </c>
      <c r="Q623" s="23">
        <v>3.3488941269999999</v>
      </c>
      <c r="T623" s="3">
        <v>1915</v>
      </c>
      <c r="U623" s="3">
        <v>118.994</v>
      </c>
      <c r="V623" s="3">
        <v>119.97199999999999</v>
      </c>
      <c r="W623" s="3">
        <v>119.154</v>
      </c>
      <c r="X623" s="5">
        <f t="shared" si="107"/>
        <v>0.51070496083550632</v>
      </c>
      <c r="Y623" s="5">
        <f t="shared" si="104"/>
        <v>0.42715404699738801</v>
      </c>
      <c r="Z623" s="5">
        <f t="shared" si="108"/>
        <v>8.3550913838118315E-2</v>
      </c>
      <c r="AA623" s="5">
        <f t="shared" si="109"/>
        <v>83.640081799591258</v>
      </c>
    </row>
    <row r="624" spans="1:27" ht="12.75" x14ac:dyDescent="0.2">
      <c r="A624" s="30">
        <v>44543</v>
      </c>
      <c r="B624" s="31">
        <v>16</v>
      </c>
      <c r="F624" s="2">
        <v>8.18</v>
      </c>
      <c r="H624" s="31">
        <v>3.420610473</v>
      </c>
      <c r="I624" s="31">
        <v>0.15902374999999999</v>
      </c>
      <c r="J624" s="8">
        <v>3.13</v>
      </c>
      <c r="K624" s="31">
        <v>3.3999999999999998E-3</v>
      </c>
      <c r="L624" s="31">
        <v>107</v>
      </c>
      <c r="Q624" s="23">
        <v>3.6547524230000001</v>
      </c>
      <c r="T624" s="3">
        <v>1465</v>
      </c>
      <c r="U624" s="3">
        <v>133.98500000000001</v>
      </c>
      <c r="V624" s="3">
        <v>134.64099999999999</v>
      </c>
      <c r="W624" s="3">
        <v>130.30799999999999</v>
      </c>
      <c r="X624" s="5">
        <f t="shared" si="107"/>
        <v>0.44778156996585494</v>
      </c>
      <c r="Y624" s="5">
        <f t="shared" si="104"/>
        <v>2.957679180887371</v>
      </c>
      <c r="Z624" s="5">
        <f t="shared" si="108"/>
        <v>-2.5098976109215161</v>
      </c>
      <c r="AA624" s="5">
        <f t="shared" si="109"/>
        <v>660.51829268294921</v>
      </c>
    </row>
    <row r="625" spans="1:27" ht="15" x14ac:dyDescent="0.2">
      <c r="A625" s="6">
        <v>43807</v>
      </c>
      <c r="B625" s="2">
        <v>17</v>
      </c>
      <c r="C625" s="2" t="s">
        <v>25</v>
      </c>
      <c r="D625" s="2">
        <v>0.127</v>
      </c>
      <c r="E625" s="2">
        <v>3.5799999999999998E-2</v>
      </c>
      <c r="F625" s="2">
        <v>7.94</v>
      </c>
      <c r="G625" s="2">
        <v>429</v>
      </c>
      <c r="H625" s="7">
        <v>0.29194676910412948</v>
      </c>
      <c r="I625" s="2">
        <v>4.9256305E-2</v>
      </c>
      <c r="J625" s="2">
        <v>3.3599999999999998E-2</v>
      </c>
      <c r="K625" s="2">
        <v>2.98E-2</v>
      </c>
      <c r="L625" s="2">
        <v>2.85</v>
      </c>
      <c r="M625" s="2">
        <v>128.20249999999999</v>
      </c>
      <c r="N625" s="2">
        <v>19.227499999999999</v>
      </c>
      <c r="O625" s="2">
        <v>108.97499999999999</v>
      </c>
      <c r="P625" s="2">
        <v>14.99775745</v>
      </c>
      <c r="Q625" s="2">
        <v>1.4</v>
      </c>
      <c r="R625" s="7" t="e">
        <v>#DIV/0!</v>
      </c>
      <c r="T625" s="31"/>
      <c r="U625" s="31"/>
      <c r="V625" s="31"/>
      <c r="W625" s="31"/>
      <c r="X625" s="31">
        <v>128.20249999999999</v>
      </c>
      <c r="Y625" s="31">
        <v>19.227499999999999</v>
      </c>
      <c r="Z625" s="31">
        <v>108.97499999999999</v>
      </c>
      <c r="AA625" s="31">
        <v>14.99775745</v>
      </c>
    </row>
    <row r="626" spans="1:27" ht="15" x14ac:dyDescent="0.2">
      <c r="A626" s="6">
        <v>43814</v>
      </c>
      <c r="B626" s="2">
        <v>17</v>
      </c>
      <c r="C626" s="2" t="s">
        <v>25</v>
      </c>
      <c r="D626" s="2">
        <v>5.5300000000000002E-2</v>
      </c>
      <c r="E626" s="2">
        <v>0.20100000000000001</v>
      </c>
      <c r="F626" s="2">
        <v>7.9</v>
      </c>
      <c r="G626" s="2">
        <v>640</v>
      </c>
      <c r="H626" s="7">
        <v>0.12594320208533405</v>
      </c>
      <c r="I626" s="2">
        <v>8.0836390000000001E-3</v>
      </c>
      <c r="J626" s="2">
        <v>3.0700000000000002E-2</v>
      </c>
      <c r="K626" s="2">
        <v>4.4700000000000004E-2</v>
      </c>
      <c r="L626" s="2">
        <v>3.01</v>
      </c>
      <c r="M626" s="2">
        <v>19.411715480000002</v>
      </c>
      <c r="N626" s="2">
        <v>3.2535564849999998</v>
      </c>
      <c r="O626" s="2">
        <v>16.158159000000001</v>
      </c>
      <c r="P626" s="2">
        <v>16.760788030000001</v>
      </c>
      <c r="Q626" s="2">
        <v>1</v>
      </c>
      <c r="R626" s="7" t="e">
        <v>#DIV/0!</v>
      </c>
      <c r="T626" s="31"/>
      <c r="U626" s="31"/>
      <c r="V626" s="31"/>
      <c r="W626" s="31"/>
      <c r="X626" s="31">
        <v>19.411715480000002</v>
      </c>
      <c r="Y626" s="31">
        <v>3.2535564849999998</v>
      </c>
      <c r="Z626" s="31">
        <v>16.158159000000001</v>
      </c>
      <c r="AA626" s="31">
        <v>16.760788030000001</v>
      </c>
    </row>
    <row r="627" spans="1:27" ht="15" x14ac:dyDescent="0.2">
      <c r="A627" s="6">
        <v>43836</v>
      </c>
      <c r="B627" s="2">
        <v>17</v>
      </c>
      <c r="C627" s="2" t="s">
        <v>25</v>
      </c>
      <c r="D627" s="2">
        <v>0.23100000000000001</v>
      </c>
      <c r="E627" s="2">
        <v>0.20100000000000001</v>
      </c>
      <c r="F627" s="2">
        <v>7.71</v>
      </c>
      <c r="G627" s="2">
        <v>615</v>
      </c>
      <c r="H627" s="7">
        <v>0.15886952942790508</v>
      </c>
      <c r="I627" s="2">
        <v>8.6225480000000007E-3</v>
      </c>
      <c r="J627" s="2">
        <v>1.6299999999999999E-2</v>
      </c>
      <c r="K627" s="2">
        <v>3.4500000000000003E-2</v>
      </c>
      <c r="L627" s="2">
        <v>3.59</v>
      </c>
      <c r="M627" s="2">
        <v>7.7706666670000004</v>
      </c>
      <c r="N627" s="2">
        <v>1.467333333</v>
      </c>
      <c r="O627" s="2">
        <v>6.3033333330000003</v>
      </c>
      <c r="P627" s="2">
        <v>18.882978720000001</v>
      </c>
      <c r="Q627" s="2">
        <v>1.24</v>
      </c>
      <c r="R627" s="7" t="e">
        <v>#DIV/0!</v>
      </c>
      <c r="T627" s="31"/>
      <c r="U627" s="31"/>
      <c r="V627" s="31"/>
      <c r="W627" s="31"/>
      <c r="X627" s="31">
        <v>7.7706666670000004</v>
      </c>
      <c r="Y627" s="31">
        <v>1.467333333</v>
      </c>
      <c r="Z627" s="31">
        <v>6.3033333330000003</v>
      </c>
      <c r="AA627" s="31">
        <v>18.882978720000001</v>
      </c>
    </row>
    <row r="628" spans="1:27" ht="15" x14ac:dyDescent="0.2">
      <c r="A628" s="6">
        <v>43843</v>
      </c>
      <c r="B628" s="2">
        <v>17</v>
      </c>
      <c r="C628" s="2" t="s">
        <v>25</v>
      </c>
      <c r="D628" s="2"/>
      <c r="E628" s="2"/>
      <c r="F628" s="2">
        <v>4.54</v>
      </c>
      <c r="G628" s="2">
        <v>624</v>
      </c>
      <c r="H628" s="7">
        <v>0.17121690218136915</v>
      </c>
      <c r="I628" s="2">
        <v>9.0536750000000006E-3</v>
      </c>
      <c r="J628" s="2">
        <v>1.12E-2</v>
      </c>
      <c r="K628" s="2">
        <v>5.2000000000000005E-2</v>
      </c>
      <c r="L628" s="2">
        <v>3.8</v>
      </c>
      <c r="M628" s="2">
        <v>6.981142857</v>
      </c>
      <c r="N628" s="2">
        <v>1.849714286</v>
      </c>
      <c r="O628" s="2">
        <v>5.1314285709999998</v>
      </c>
      <c r="P628" s="2">
        <v>26.495866419999999</v>
      </c>
      <c r="Q628" s="2">
        <v>1.53</v>
      </c>
      <c r="R628" s="7" t="e">
        <v>#DIV/0!</v>
      </c>
      <c r="T628" s="31"/>
      <c r="U628" s="31"/>
      <c r="V628" s="31"/>
      <c r="W628" s="31"/>
      <c r="X628" s="31">
        <v>6.981142857</v>
      </c>
      <c r="Y628" s="31">
        <v>1.849714286</v>
      </c>
      <c r="Z628" s="31">
        <v>5.1314285709999998</v>
      </c>
      <c r="AA628" s="31">
        <v>26.495866419999999</v>
      </c>
    </row>
    <row r="629" spans="1:27" ht="15" x14ac:dyDescent="0.2">
      <c r="A629" s="6">
        <v>43861</v>
      </c>
      <c r="B629" s="2">
        <v>17</v>
      </c>
      <c r="C629" s="2" t="s">
        <v>25</v>
      </c>
      <c r="D629" s="2"/>
      <c r="E629" s="2"/>
      <c r="F629" s="2">
        <v>8.5299999999999994</v>
      </c>
      <c r="G629" s="2">
        <v>614</v>
      </c>
      <c r="H629" s="7">
        <v>6.4206338318013451E-2</v>
      </c>
      <c r="I629" s="2">
        <v>1.1856003E-2</v>
      </c>
      <c r="J629" s="2">
        <v>2.3400000000000001E-2</v>
      </c>
      <c r="K629" s="2">
        <v>3.4299999999999997E-2</v>
      </c>
      <c r="L629" s="2">
        <v>3.66</v>
      </c>
      <c r="M629" s="2">
        <v>5.322072811</v>
      </c>
      <c r="N629" s="2">
        <v>1.557887832</v>
      </c>
      <c r="O629" s="2">
        <v>3.7641849789999999</v>
      </c>
      <c r="P629" s="2">
        <v>29.272200649999998</v>
      </c>
      <c r="Q629" s="2">
        <v>1.1399999999999999</v>
      </c>
      <c r="R629" s="7" t="e">
        <v>#DIV/0!</v>
      </c>
      <c r="T629" s="31"/>
      <c r="U629" s="31"/>
      <c r="V629" s="31"/>
      <c r="W629" s="31"/>
      <c r="X629" s="31">
        <v>5.322072811</v>
      </c>
      <c r="Y629" s="31">
        <v>1.557887832</v>
      </c>
      <c r="Z629" s="31">
        <v>3.7641849789999999</v>
      </c>
      <c r="AA629" s="31">
        <v>29.272200649999998</v>
      </c>
    </row>
    <row r="630" spans="1:27" ht="12.75" x14ac:dyDescent="0.2">
      <c r="A630" s="12">
        <v>43877</v>
      </c>
      <c r="B630" s="2">
        <v>17</v>
      </c>
      <c r="C630" s="2" t="s">
        <v>25</v>
      </c>
      <c r="D630" s="2"/>
      <c r="E630" s="2"/>
      <c r="F630" s="2">
        <v>8.11</v>
      </c>
      <c r="G630" s="2">
        <v>582</v>
      </c>
      <c r="H630" s="7">
        <v>0.16710111126354776</v>
      </c>
      <c r="I630" s="2">
        <v>7.4369479999999996E-3</v>
      </c>
      <c r="J630" s="2">
        <v>2.1399999999999999E-2</v>
      </c>
      <c r="K630" s="2">
        <v>3.6900000000000002E-2</v>
      </c>
      <c r="L630" s="2">
        <v>3.54</v>
      </c>
      <c r="M630" s="2">
        <v>14.52873563</v>
      </c>
      <c r="N630" s="2">
        <v>2.6795131849999998</v>
      </c>
      <c r="O630" s="2">
        <v>11.849222449999999</v>
      </c>
      <c r="P630" s="2">
        <v>18.442851820000001</v>
      </c>
      <c r="Q630" s="2">
        <v>1.0900000000000001</v>
      </c>
      <c r="R630" s="7" t="e">
        <v>#DIV/0!</v>
      </c>
      <c r="T630" s="31"/>
      <c r="U630" s="31"/>
      <c r="V630" s="31"/>
      <c r="W630" s="31"/>
      <c r="X630" s="31">
        <v>14.52873563</v>
      </c>
      <c r="Y630" s="31">
        <v>2.6795131849999998</v>
      </c>
      <c r="Z630" s="31">
        <v>11.849222449999999</v>
      </c>
      <c r="AA630" s="31">
        <v>18.442851820000001</v>
      </c>
    </row>
    <row r="631" spans="1:27" ht="15" x14ac:dyDescent="0.2">
      <c r="A631" s="6">
        <v>43891</v>
      </c>
      <c r="B631" s="2">
        <v>17</v>
      </c>
      <c r="C631" s="2" t="s">
        <v>25</v>
      </c>
      <c r="D631" s="2"/>
      <c r="E631" s="2"/>
      <c r="F631" s="2">
        <v>7.91</v>
      </c>
      <c r="G631" s="2">
        <v>559</v>
      </c>
      <c r="H631" s="7">
        <v>0.12045548086157222</v>
      </c>
      <c r="I631" s="2">
        <v>8.6225480000000007E-3</v>
      </c>
      <c r="J631" s="2">
        <v>1.3599999999999999E-2</v>
      </c>
      <c r="K631" s="7">
        <v>0.10100000000000001</v>
      </c>
      <c r="L631" s="2">
        <v>4.8899999999999997</v>
      </c>
      <c r="M631" s="2">
        <v>8.3959322029999992</v>
      </c>
      <c r="N631" s="2">
        <v>1.8759322030000001</v>
      </c>
      <c r="O631" s="2">
        <v>6.52</v>
      </c>
      <c r="P631" s="2">
        <v>22.34334625</v>
      </c>
      <c r="Q631" s="2">
        <v>0.97</v>
      </c>
      <c r="R631" s="7" t="e">
        <v>#DIV/0!</v>
      </c>
      <c r="T631" s="31"/>
      <c r="U631" s="31"/>
      <c r="V631" s="31"/>
      <c r="W631" s="31"/>
      <c r="X631" s="31">
        <v>8.3959322029999992</v>
      </c>
      <c r="Y631" s="31">
        <v>1.8759322030000001</v>
      </c>
      <c r="Z631" s="31">
        <v>6.52</v>
      </c>
      <c r="AA631" s="31">
        <v>22.34334625</v>
      </c>
    </row>
    <row r="632" spans="1:27" ht="15" x14ac:dyDescent="0.2">
      <c r="A632" s="6">
        <v>43898</v>
      </c>
      <c r="B632" s="2">
        <v>17</v>
      </c>
      <c r="C632" s="2" t="s">
        <v>25</v>
      </c>
      <c r="D632" s="2"/>
      <c r="E632" s="2"/>
      <c r="F632" s="2">
        <v>7.8</v>
      </c>
      <c r="G632" s="2">
        <v>630</v>
      </c>
      <c r="H632" s="7">
        <v>0.14240636600000001</v>
      </c>
      <c r="I632" s="2">
        <v>9.1614569999999996E-3</v>
      </c>
      <c r="J632" s="2">
        <v>1.6299999999999999E-2</v>
      </c>
      <c r="K632" s="7">
        <v>9.4500000000000001E-2</v>
      </c>
      <c r="L632" s="2">
        <v>-3.17</v>
      </c>
      <c r="M632" s="2">
        <v>20.159459460000001</v>
      </c>
      <c r="N632" s="2">
        <v>3.6567567570000001</v>
      </c>
      <c r="O632" s="2">
        <v>16.5027027</v>
      </c>
      <c r="P632" s="2">
        <v>18.139160749999999</v>
      </c>
      <c r="Q632" s="2">
        <v>0.91800000000000004</v>
      </c>
      <c r="R632" s="7" t="e">
        <v>#DIV/0!</v>
      </c>
      <c r="T632" s="31"/>
      <c r="U632" s="31"/>
      <c r="V632" s="31"/>
      <c r="W632" s="31"/>
      <c r="X632" s="31">
        <v>20.159459460000001</v>
      </c>
      <c r="Y632" s="31">
        <v>3.6567567570000001</v>
      </c>
      <c r="Z632" s="31">
        <v>16.5027027</v>
      </c>
      <c r="AA632" s="31">
        <v>18.139160749999999</v>
      </c>
    </row>
    <row r="633" spans="1:27" ht="15" customHeight="1" x14ac:dyDescent="0.25">
      <c r="A633" s="6">
        <v>44138</v>
      </c>
      <c r="B633" s="2">
        <v>17</v>
      </c>
      <c r="C633" s="2" t="s">
        <v>25</v>
      </c>
      <c r="J633" s="18">
        <v>1.6E-2</v>
      </c>
      <c r="K633" s="18">
        <v>4.02E-2</v>
      </c>
      <c r="L633" s="18">
        <v>4.5199999999999996</v>
      </c>
      <c r="M633" s="2">
        <v>9.7114999999999991</v>
      </c>
      <c r="N633" s="2">
        <v>2.0099999999999998</v>
      </c>
      <c r="O633" s="2">
        <v>7.7015000000000002</v>
      </c>
      <c r="P633" s="2">
        <v>20.697111670000002</v>
      </c>
      <c r="Q633" s="2">
        <v>3.7440000000000002</v>
      </c>
      <c r="R633" s="7" t="e">
        <v>#DIV/0!</v>
      </c>
      <c r="T633" s="31"/>
      <c r="U633" s="31"/>
      <c r="V633" s="31"/>
      <c r="W633" s="31"/>
      <c r="X633" s="31">
        <v>9.7114999999999991</v>
      </c>
      <c r="Y633" s="17">
        <v>2.0099999999999998</v>
      </c>
      <c r="Z633" s="31">
        <v>7.7015000000000002</v>
      </c>
      <c r="AA633" s="31">
        <v>20.697111670000002</v>
      </c>
    </row>
    <row r="634" spans="1:27" ht="15" x14ac:dyDescent="0.2">
      <c r="A634" s="6">
        <v>44152</v>
      </c>
      <c r="B634" s="2">
        <v>17</v>
      </c>
      <c r="C634" s="2" t="s">
        <v>25</v>
      </c>
      <c r="D634" s="2"/>
      <c r="E634" s="2"/>
      <c r="F634" s="2">
        <v>7.7</v>
      </c>
      <c r="G634" s="2">
        <v>523</v>
      </c>
      <c r="J634" s="2">
        <v>3.2099999999999997E-2</v>
      </c>
      <c r="K634" s="2">
        <v>8.5400000000000004E-2</v>
      </c>
      <c r="L634" s="2">
        <v>5.13</v>
      </c>
      <c r="M634" s="2">
        <v>26.236249999999998</v>
      </c>
      <c r="N634" s="2">
        <v>4.7912499999999998</v>
      </c>
      <c r="O634" s="2">
        <v>21.445</v>
      </c>
      <c r="P634" s="2">
        <v>18.261946729999998</v>
      </c>
      <c r="Q634" s="2">
        <v>1.044</v>
      </c>
      <c r="R634" s="7" t="e">
        <v>#DIV/0!</v>
      </c>
      <c r="T634" s="31"/>
      <c r="U634" s="31"/>
      <c r="V634" s="31"/>
      <c r="W634" s="31"/>
      <c r="X634" s="31">
        <v>26.236249999999998</v>
      </c>
      <c r="Y634" s="31">
        <v>4.7912499999999998</v>
      </c>
      <c r="Z634" s="31">
        <v>21.445</v>
      </c>
      <c r="AA634" s="31">
        <v>18.261946729999998</v>
      </c>
    </row>
    <row r="635" spans="1:27" ht="15" x14ac:dyDescent="0.2">
      <c r="A635" s="6">
        <v>44167</v>
      </c>
      <c r="B635" s="2">
        <v>17</v>
      </c>
      <c r="C635" s="2" t="s">
        <v>25</v>
      </c>
      <c r="D635" s="2"/>
      <c r="E635" s="2"/>
      <c r="F635" s="2">
        <v>7.82</v>
      </c>
      <c r="G635" s="2">
        <v>531</v>
      </c>
      <c r="J635" s="2">
        <v>2.2100000000000002E-2</v>
      </c>
      <c r="K635" s="2">
        <v>8.8200000000000001E-2</v>
      </c>
      <c r="L635" s="2">
        <v>4.28</v>
      </c>
      <c r="M635" s="2">
        <v>21.073493979999999</v>
      </c>
      <c r="N635" s="2">
        <v>4.2373493980000001</v>
      </c>
      <c r="O635" s="2">
        <v>16.836144579999999</v>
      </c>
      <c r="P635" s="2">
        <v>20.107483850000001</v>
      </c>
      <c r="Q635" s="2">
        <v>1.0780000000000001</v>
      </c>
      <c r="R635" s="7" t="e">
        <v>#DIV/0!</v>
      </c>
      <c r="T635" s="31"/>
      <c r="U635" s="31"/>
      <c r="V635" s="31"/>
      <c r="W635" s="31"/>
      <c r="X635" s="31">
        <v>21.073493979999999</v>
      </c>
      <c r="Y635" s="31">
        <v>4.2373493980000001</v>
      </c>
      <c r="Z635" s="31">
        <v>16.836144579999999</v>
      </c>
      <c r="AA635" s="31">
        <v>20.107483850000001</v>
      </c>
    </row>
    <row r="636" spans="1:27" ht="15" x14ac:dyDescent="0.2">
      <c r="A636" s="6">
        <v>44179</v>
      </c>
      <c r="B636" s="2">
        <v>17</v>
      </c>
      <c r="C636" s="2" t="s">
        <v>25</v>
      </c>
      <c r="D636" s="2"/>
      <c r="E636" s="2"/>
      <c r="F636" s="2">
        <v>7.74</v>
      </c>
      <c r="G636" s="2">
        <v>640</v>
      </c>
      <c r="J636" s="2">
        <v>2.24E-2</v>
      </c>
      <c r="K636" s="2">
        <v>0.115</v>
      </c>
      <c r="L636" s="2">
        <v>4.76</v>
      </c>
      <c r="M636" s="2">
        <v>74.362470860000002</v>
      </c>
      <c r="N636" s="2">
        <v>9.5606060609999997</v>
      </c>
      <c r="O636" s="2">
        <v>64.801864800000004</v>
      </c>
      <c r="P636" s="2">
        <v>12.85676222</v>
      </c>
      <c r="Q636" s="2">
        <v>1.2869999999999999</v>
      </c>
      <c r="R636" s="7" t="e">
        <v>#DIV/0!</v>
      </c>
      <c r="T636" s="31"/>
      <c r="U636" s="31"/>
      <c r="V636" s="31"/>
      <c r="W636" s="31"/>
      <c r="X636" s="31">
        <v>74.362470860000002</v>
      </c>
      <c r="Y636" s="31">
        <v>9.5606060609999997</v>
      </c>
      <c r="Z636" s="31">
        <v>64.801864800000004</v>
      </c>
      <c r="AA636" s="31">
        <v>12.85676222</v>
      </c>
    </row>
    <row r="637" spans="1:27" ht="15" x14ac:dyDescent="0.2">
      <c r="A637" s="16">
        <v>44223</v>
      </c>
      <c r="B637" s="2">
        <v>17</v>
      </c>
      <c r="C637" s="2" t="s">
        <v>25</v>
      </c>
      <c r="D637" s="2"/>
      <c r="E637" s="2"/>
      <c r="F637" s="2">
        <v>7.88</v>
      </c>
      <c r="G637" s="2">
        <v>627</v>
      </c>
      <c r="I637" s="22" t="e">
        <v>#N/A</v>
      </c>
      <c r="J637" s="8">
        <v>1.77E-2</v>
      </c>
      <c r="K637" s="20">
        <v>1.8782E-2</v>
      </c>
      <c r="L637" s="20">
        <v>5.38</v>
      </c>
      <c r="M637" s="2">
        <v>12.840740739999999</v>
      </c>
      <c r="N637" s="2">
        <v>3.0044444440000002</v>
      </c>
      <c r="O637" s="2">
        <v>9.8362962960000004</v>
      </c>
      <c r="P637" s="2">
        <v>23.397750219999999</v>
      </c>
      <c r="Q637" s="19">
        <v>0.96199999999999997</v>
      </c>
      <c r="R637" s="7" t="e">
        <v>#DIV/0!</v>
      </c>
      <c r="T637" s="31"/>
      <c r="U637" s="31"/>
      <c r="V637" s="31"/>
      <c r="W637" s="31"/>
      <c r="X637" s="31">
        <v>12.840740739999999</v>
      </c>
      <c r="Y637" s="31">
        <v>3.0044444440000002</v>
      </c>
      <c r="Z637" s="31">
        <v>9.8362962960000004</v>
      </c>
      <c r="AA637" s="31">
        <v>23.397750219999999</v>
      </c>
    </row>
    <row r="638" spans="1:27" ht="15" x14ac:dyDescent="0.2">
      <c r="A638" s="16">
        <v>44251</v>
      </c>
      <c r="B638" s="2">
        <v>17</v>
      </c>
      <c r="C638" s="2" t="s">
        <v>25</v>
      </c>
      <c r="F638" s="5"/>
      <c r="G638" s="5"/>
      <c r="H638" s="7">
        <v>0.385245</v>
      </c>
      <c r="I638" s="22" t="e">
        <v>#N/A</v>
      </c>
      <c r="J638" s="8">
        <v>1.55E-2</v>
      </c>
      <c r="K638" s="20">
        <v>3.2981999999999997E-2</v>
      </c>
      <c r="L638" s="20">
        <v>5.51</v>
      </c>
      <c r="M638" s="2">
        <v>198.80322580000001</v>
      </c>
      <c r="N638" s="2">
        <v>23.661290319999999</v>
      </c>
      <c r="O638" s="2">
        <v>175.14193549999999</v>
      </c>
      <c r="P638" s="2">
        <v>11.901864379999999</v>
      </c>
      <c r="Q638" s="19">
        <v>1.1815</v>
      </c>
      <c r="R638" s="7" t="e">
        <v>#DIV/0!</v>
      </c>
      <c r="T638" s="31"/>
      <c r="U638" s="31"/>
      <c r="V638" s="31"/>
      <c r="W638" s="31"/>
      <c r="X638" s="31">
        <v>198.80322580000001</v>
      </c>
      <c r="Y638" s="31">
        <v>23.661290319999999</v>
      </c>
      <c r="Z638" s="31">
        <v>175.14193549999999</v>
      </c>
      <c r="AA638" s="31">
        <v>11.901864379999999</v>
      </c>
    </row>
    <row r="639" spans="1:27" ht="15" x14ac:dyDescent="0.2">
      <c r="A639" s="16">
        <v>44265</v>
      </c>
      <c r="B639" s="2">
        <v>17</v>
      </c>
      <c r="C639" s="2" t="s">
        <v>25</v>
      </c>
      <c r="F639" s="5"/>
      <c r="G639" s="5"/>
      <c r="H639" s="7">
        <v>0.32700000000000001</v>
      </c>
      <c r="I639" s="22" t="e">
        <v>#N/A</v>
      </c>
      <c r="J639" s="8">
        <v>2.58E-2</v>
      </c>
      <c r="K639" s="20">
        <v>3.6179999999999997E-2</v>
      </c>
      <c r="L639" s="20">
        <v>5.68</v>
      </c>
      <c r="M639" s="2">
        <v>193.536</v>
      </c>
      <c r="N639" s="2">
        <v>27.728000000000002</v>
      </c>
      <c r="O639" s="2">
        <v>165.80799999999999</v>
      </c>
      <c r="P639" s="2">
        <v>14.32705026</v>
      </c>
      <c r="Q639" s="19">
        <v>1.4557</v>
      </c>
      <c r="R639" s="7" t="e">
        <v>#DIV/0!</v>
      </c>
      <c r="T639" s="31"/>
      <c r="U639" s="31"/>
      <c r="V639" s="31"/>
      <c r="W639" s="31"/>
      <c r="X639" s="31">
        <v>193.536</v>
      </c>
      <c r="Y639" s="31">
        <v>27.728000000000002</v>
      </c>
      <c r="Z639" s="31">
        <v>165.80799999999999</v>
      </c>
      <c r="AA639" s="31">
        <v>14.32705026</v>
      </c>
    </row>
    <row r="640" spans="1:27" ht="15" x14ac:dyDescent="0.2">
      <c r="A640" s="16">
        <v>44279</v>
      </c>
      <c r="B640" s="2">
        <v>17</v>
      </c>
      <c r="C640" s="2" t="s">
        <v>25</v>
      </c>
      <c r="F640" s="5"/>
      <c r="G640" s="5"/>
      <c r="H640" s="7">
        <v>0.222993</v>
      </c>
      <c r="I640" s="22" t="e">
        <v>#N/A</v>
      </c>
      <c r="J640" s="8">
        <v>1.8599999999999998E-2</v>
      </c>
      <c r="K640" s="20">
        <v>2.4580000000000001E-2</v>
      </c>
      <c r="L640" s="20">
        <v>7.12</v>
      </c>
      <c r="M640" s="2">
        <v>12.080936449999999</v>
      </c>
      <c r="N640" s="2">
        <v>2.862207358</v>
      </c>
      <c r="O640" s="2">
        <v>9.2187290970000006</v>
      </c>
      <c r="P640" s="2">
        <v>23.69193289</v>
      </c>
      <c r="Q640" s="19">
        <v>1.1383000000000001</v>
      </c>
      <c r="R640" s="7" t="e">
        <v>#DIV/0!</v>
      </c>
      <c r="T640" s="31"/>
      <c r="U640" s="31"/>
      <c r="V640" s="31"/>
      <c r="W640" s="31"/>
      <c r="X640" s="31">
        <v>12.080936449999999</v>
      </c>
      <c r="Y640" s="31">
        <v>2.862207358</v>
      </c>
      <c r="Z640" s="31">
        <v>9.2187290970000006</v>
      </c>
      <c r="AA640" s="31">
        <v>23.69193289</v>
      </c>
    </row>
    <row r="641" spans="1:27" ht="15" x14ac:dyDescent="0.2">
      <c r="A641" s="25">
        <v>44307</v>
      </c>
      <c r="B641" s="2">
        <v>17</v>
      </c>
      <c r="F641" s="31">
        <v>7.58</v>
      </c>
      <c r="G641" s="31">
        <v>562</v>
      </c>
      <c r="H641" s="22" t="e">
        <v>#N/A</v>
      </c>
      <c r="I641" s="22" t="e">
        <v>#N/A</v>
      </c>
      <c r="J641" s="8">
        <v>1.9300000000000001E-2</v>
      </c>
      <c r="K641" s="20">
        <v>2.8400000000000002E-2</v>
      </c>
      <c r="L641" s="20">
        <v>3.95</v>
      </c>
      <c r="Q641" s="31">
        <v>1.4848711312353122</v>
      </c>
      <c r="T641" s="3">
        <v>740</v>
      </c>
      <c r="U641" s="3">
        <v>12.754</v>
      </c>
      <c r="V641" s="3">
        <v>179.386</v>
      </c>
      <c r="W641" s="3">
        <v>170.965</v>
      </c>
      <c r="X641" s="5">
        <f t="shared" ref="X641" si="110">(V641-U641)/T641*1000</f>
        <v>225.1783783783784</v>
      </c>
      <c r="Y641" s="5">
        <f t="shared" ref="Y641:Y642" si="111">X641-Z641</f>
        <v>11.379729729729718</v>
      </c>
      <c r="Z641" s="5">
        <f t="shared" ref="Z641" si="112">(W641-U641)/T641*1000</f>
        <v>213.79864864864868</v>
      </c>
      <c r="AA641" s="5">
        <f t="shared" ref="AA641" si="113">Y641/X641*100</f>
        <v>5.0536511594411584</v>
      </c>
    </row>
    <row r="642" spans="1:27" ht="12.75" x14ac:dyDescent="0.2">
      <c r="A642" s="27">
        <v>44321</v>
      </c>
      <c r="B642" s="2">
        <v>17</v>
      </c>
      <c r="F642" s="31">
        <v>7.81</v>
      </c>
      <c r="G642" s="31">
        <v>497</v>
      </c>
      <c r="H642" s="22" t="e">
        <v>#N/A</v>
      </c>
      <c r="I642" s="22" t="e">
        <v>#N/A</v>
      </c>
      <c r="J642" s="8">
        <v>1.8100000000000002E-2</v>
      </c>
      <c r="K642" s="20">
        <v>-1.0999999999999999E-2</v>
      </c>
      <c r="L642" s="20">
        <v>4.17</v>
      </c>
      <c r="Q642" s="31">
        <v>1.3269753568794922</v>
      </c>
      <c r="T642" s="3">
        <v>495</v>
      </c>
      <c r="U642" s="3">
        <v>122.054</v>
      </c>
      <c r="V642" s="3">
        <v>207.45400000000001</v>
      </c>
      <c r="W642" s="3">
        <v>199.33699999999999</v>
      </c>
      <c r="X642" s="5">
        <f t="shared" ref="X642" si="114">(V642-U642)/T642*1000</f>
        <v>172.52525252525254</v>
      </c>
      <c r="Y642" s="5">
        <f t="shared" si="111"/>
        <v>16.397979797979843</v>
      </c>
      <c r="Z642" s="5">
        <f t="shared" ref="Z642" si="115">(W642-U642)/T642*1000</f>
        <v>156.1272727272727</v>
      </c>
      <c r="AA642" s="5">
        <f t="shared" ref="AA642" si="116">Y642/X642*100</f>
        <v>9.5046838407494398</v>
      </c>
    </row>
    <row r="643" spans="1:27" ht="12.75" x14ac:dyDescent="0.2">
      <c r="A643" s="27">
        <v>44334</v>
      </c>
      <c r="B643" s="2">
        <v>17</v>
      </c>
      <c r="F643" s="31">
        <v>7.7</v>
      </c>
      <c r="G643" s="31">
        <v>597</v>
      </c>
      <c r="H643" s="22" t="e">
        <v>#N/A</v>
      </c>
      <c r="I643" s="22" t="e">
        <v>#N/A</v>
      </c>
      <c r="J643" s="23" t="e">
        <v>#N/A</v>
      </c>
      <c r="K643" s="24" t="e">
        <v>#N/A</v>
      </c>
      <c r="L643" s="24" t="e">
        <v>#N/A</v>
      </c>
      <c r="Q643" s="31">
        <v>1.2249468945705893</v>
      </c>
      <c r="T643" s="3"/>
      <c r="U643" s="3"/>
      <c r="V643" s="3"/>
      <c r="W643" s="3"/>
      <c r="X643" s="5"/>
      <c r="Y643" s="5"/>
      <c r="Z643" s="5"/>
      <c r="AA643" s="5"/>
    </row>
    <row r="644" spans="1:27" ht="12.75" x14ac:dyDescent="0.2">
      <c r="A644" s="27">
        <v>44348</v>
      </c>
      <c r="B644" s="2">
        <v>17</v>
      </c>
      <c r="F644" s="31">
        <v>7.62</v>
      </c>
      <c r="G644" s="31">
        <v>580</v>
      </c>
      <c r="H644" s="22" t="e">
        <v>#N/A</v>
      </c>
      <c r="I644" s="22" t="e">
        <v>#N/A</v>
      </c>
      <c r="J644" s="8">
        <v>9.5500000000000002E-2</v>
      </c>
      <c r="K644" s="20">
        <v>-4.87E-2</v>
      </c>
      <c r="L644" s="20">
        <v>49.7</v>
      </c>
      <c r="Q644" s="31">
        <v>1.4276905817361945</v>
      </c>
      <c r="T644" s="3"/>
      <c r="U644" s="3"/>
      <c r="V644" s="3"/>
      <c r="W644" s="3"/>
      <c r="X644" s="5"/>
      <c r="Y644" s="5"/>
      <c r="Z644" s="5"/>
      <c r="AA644" s="5"/>
    </row>
    <row r="645" spans="1:27" ht="12.75" x14ac:dyDescent="0.2">
      <c r="A645" s="27">
        <v>44362</v>
      </c>
      <c r="B645" s="2">
        <v>17</v>
      </c>
      <c r="F645" s="31">
        <v>7.62</v>
      </c>
      <c r="G645" s="31">
        <v>677</v>
      </c>
      <c r="H645" s="22" t="e">
        <v>#N/A</v>
      </c>
      <c r="I645" s="22" t="e">
        <v>#N/A</v>
      </c>
      <c r="J645" s="8">
        <v>4.7099999999999998E-3</v>
      </c>
      <c r="K645" s="20">
        <v>-1.55E-2</v>
      </c>
      <c r="L645" s="20">
        <v>7.92</v>
      </c>
      <c r="Q645" s="31">
        <v>1.279380919017904</v>
      </c>
      <c r="T645" s="3"/>
      <c r="U645" s="3"/>
      <c r="V645" s="3"/>
      <c r="W645" s="3"/>
      <c r="X645" s="5"/>
      <c r="Y645" s="5"/>
      <c r="Z645" s="5"/>
      <c r="AA645" s="5"/>
    </row>
    <row r="646" spans="1:27" ht="12.75" x14ac:dyDescent="0.2">
      <c r="A646" s="27">
        <v>44376</v>
      </c>
      <c r="B646" s="2">
        <v>17</v>
      </c>
      <c r="F646" s="5"/>
      <c r="G646" s="5"/>
      <c r="H646" s="23" t="e">
        <v>#N/A</v>
      </c>
      <c r="I646" s="23" t="e">
        <v>#N/A</v>
      </c>
      <c r="J646" s="23" t="e">
        <v>#N/A</v>
      </c>
      <c r="K646" s="24" t="e">
        <v>#N/A</v>
      </c>
      <c r="L646" s="24" t="e">
        <v>#N/A</v>
      </c>
      <c r="Q646" s="23" t="e">
        <v>#N/A</v>
      </c>
      <c r="T646" s="3"/>
      <c r="U646" s="3"/>
      <c r="V646" s="3"/>
      <c r="W646" s="3"/>
      <c r="X646" s="5"/>
      <c r="Y646" s="5"/>
      <c r="Z646" s="5"/>
      <c r="AA646" s="5"/>
    </row>
    <row r="647" spans="1:27" ht="12.75" x14ac:dyDescent="0.2">
      <c r="A647" s="27">
        <v>44390</v>
      </c>
      <c r="B647" s="2">
        <v>17</v>
      </c>
      <c r="F647" s="2">
        <v>7.71</v>
      </c>
      <c r="G647" s="2">
        <v>564</v>
      </c>
      <c r="H647" s="23" t="e">
        <v>#N/A</v>
      </c>
      <c r="I647" s="23" t="e">
        <v>#N/A</v>
      </c>
      <c r="J647" s="8">
        <v>1.34E-2</v>
      </c>
      <c r="K647" s="31">
        <v>0.1207</v>
      </c>
      <c r="L647" s="31">
        <v>7.19</v>
      </c>
      <c r="Q647" s="23">
        <v>1.9100123760000001</v>
      </c>
      <c r="T647" s="3"/>
      <c r="U647" s="3"/>
      <c r="V647" s="3"/>
      <c r="W647" s="3"/>
      <c r="X647" s="5"/>
      <c r="Y647" s="5"/>
      <c r="Z647" s="5"/>
      <c r="AA647" s="5"/>
    </row>
    <row r="648" spans="1:27" ht="12.75" x14ac:dyDescent="0.2">
      <c r="A648" s="27">
        <v>44404</v>
      </c>
      <c r="B648" s="2">
        <v>17</v>
      </c>
      <c r="F648" s="2">
        <v>7.66</v>
      </c>
      <c r="G648" s="2">
        <v>710</v>
      </c>
      <c r="H648" s="23" t="e">
        <v>#N/A</v>
      </c>
      <c r="I648" s="23" t="e">
        <v>#N/A</v>
      </c>
      <c r="J648" s="8">
        <v>1.6899999999999998E-2</v>
      </c>
      <c r="K648" s="31">
        <v>8.9499999999999996E-2</v>
      </c>
      <c r="L648" s="31">
        <v>3.95</v>
      </c>
      <c r="Q648" s="23">
        <v>1.5458119539999999</v>
      </c>
      <c r="T648" s="3"/>
      <c r="U648" s="3"/>
      <c r="V648" s="3"/>
      <c r="W648" s="3"/>
      <c r="X648" s="5"/>
      <c r="Y648" s="5"/>
      <c r="Z648" s="5"/>
      <c r="AA648" s="5"/>
    </row>
    <row r="649" spans="1:27" ht="12.75" x14ac:dyDescent="0.2">
      <c r="A649" s="27">
        <v>44418</v>
      </c>
      <c r="B649" s="2">
        <v>17</v>
      </c>
      <c r="F649" s="2">
        <v>7.74</v>
      </c>
      <c r="G649" s="2">
        <v>592</v>
      </c>
      <c r="H649" s="23" t="e">
        <v>#N/A</v>
      </c>
      <c r="I649" s="23" t="e">
        <v>#N/A</v>
      </c>
      <c r="J649" s="8">
        <v>1.09E-2</v>
      </c>
      <c r="K649" s="31">
        <v>8.5099999999999995E-2</v>
      </c>
      <c r="L649" s="31">
        <v>4.01</v>
      </c>
      <c r="Q649" s="23">
        <v>1.129425286</v>
      </c>
      <c r="T649" s="3"/>
      <c r="U649" s="3"/>
      <c r="V649" s="3"/>
      <c r="W649" s="3"/>
      <c r="X649" s="5"/>
      <c r="Y649" s="5"/>
      <c r="Z649" s="5"/>
      <c r="AA649" s="5"/>
    </row>
    <row r="650" spans="1:27" ht="12.75" x14ac:dyDescent="0.2">
      <c r="A650" s="30">
        <v>44500</v>
      </c>
      <c r="B650" s="31">
        <v>17</v>
      </c>
      <c r="H650" s="23" t="e">
        <v>#N/A</v>
      </c>
      <c r="I650" s="23" t="e">
        <v>#N/A</v>
      </c>
      <c r="J650" s="8">
        <v>1.52E-2</v>
      </c>
      <c r="K650" s="31">
        <v>6.0900000000000003E-2</v>
      </c>
      <c r="L650" s="31">
        <v>3.17</v>
      </c>
      <c r="Q650" s="23">
        <v>1.062758254</v>
      </c>
      <c r="T650" s="3"/>
      <c r="U650" s="3"/>
      <c r="V650" s="3"/>
      <c r="W650" s="3"/>
      <c r="X650" s="5"/>
      <c r="Y650" s="5"/>
      <c r="Z650" s="5"/>
      <c r="AA650" s="5"/>
    </row>
    <row r="651" spans="1:27" ht="12.75" x14ac:dyDescent="0.2">
      <c r="A651" s="30">
        <v>44514</v>
      </c>
      <c r="B651" s="31">
        <v>17</v>
      </c>
      <c r="F651" s="2">
        <v>7.72</v>
      </c>
      <c r="G651" s="2">
        <v>100</v>
      </c>
      <c r="H651" s="23" t="e">
        <v>#N/A</v>
      </c>
      <c r="I651" s="23" t="e">
        <v>#N/A</v>
      </c>
      <c r="J651" s="8">
        <v>1.6299999999999999E-2</v>
      </c>
      <c r="K651" s="31">
        <v>2.3999999999999998E-3</v>
      </c>
      <c r="L651" s="31">
        <v>3.63</v>
      </c>
      <c r="Q651" s="23">
        <v>1.130972007</v>
      </c>
      <c r="T651" s="3"/>
      <c r="U651" s="3"/>
      <c r="V651" s="3"/>
      <c r="W651" s="3"/>
      <c r="X651" s="5"/>
      <c r="Y651" s="5"/>
      <c r="Z651" s="5"/>
      <c r="AA651" s="5"/>
    </row>
    <row r="652" spans="1:27" ht="12.75" x14ac:dyDescent="0.2">
      <c r="A652" s="30">
        <v>44528</v>
      </c>
      <c r="B652" s="31">
        <v>17</v>
      </c>
      <c r="F652" s="2">
        <v>7.44</v>
      </c>
      <c r="G652" s="2">
        <v>657</v>
      </c>
      <c r="H652" s="23" t="e">
        <v>#N/A</v>
      </c>
      <c r="I652" s="23" t="e">
        <v>#N/A</v>
      </c>
      <c r="J652" s="8">
        <v>1.26E-2</v>
      </c>
      <c r="K652" s="31">
        <v>2.7109999999999999E-2</v>
      </c>
      <c r="L652" s="31">
        <v>4.8</v>
      </c>
      <c r="Q652" s="23">
        <v>0.94940558200000003</v>
      </c>
      <c r="T652" s="3"/>
      <c r="U652" s="3"/>
      <c r="V652" s="3"/>
      <c r="W652" s="3"/>
      <c r="X652" s="5"/>
      <c r="Y652" s="5"/>
      <c r="Z652" s="5"/>
      <c r="AA652" s="5"/>
    </row>
    <row r="653" spans="1:27" ht="12.75" x14ac:dyDescent="0.2">
      <c r="A653" s="30">
        <v>44543</v>
      </c>
      <c r="B653" s="31">
        <v>17</v>
      </c>
      <c r="F653" s="2">
        <v>7.43</v>
      </c>
      <c r="H653" s="23" t="e">
        <v>#N/A</v>
      </c>
      <c r="I653" s="23" t="e">
        <v>#N/A</v>
      </c>
      <c r="J653" s="8">
        <v>1.21E-2</v>
      </c>
      <c r="K653" s="31">
        <v>-5.4000000000000003E-3</v>
      </c>
      <c r="L653" s="31">
        <v>3.16</v>
      </c>
      <c r="Q653" s="23">
        <v>1.030960962</v>
      </c>
      <c r="T653" s="3"/>
      <c r="U653" s="3"/>
      <c r="V653" s="3"/>
      <c r="W653" s="3"/>
      <c r="X653" s="5"/>
      <c r="Y653" s="5"/>
      <c r="Z653" s="5"/>
      <c r="AA653" s="5"/>
    </row>
    <row r="654" spans="1:27" ht="15" x14ac:dyDescent="0.2">
      <c r="A654" s="6">
        <v>43807</v>
      </c>
      <c r="B654" s="2">
        <v>18</v>
      </c>
      <c r="C654" s="2" t="s">
        <v>25</v>
      </c>
      <c r="D654" s="2">
        <v>0.127</v>
      </c>
      <c r="E654" s="2">
        <v>3.5799999999999998E-2</v>
      </c>
      <c r="F654" s="2">
        <v>8.56</v>
      </c>
      <c r="G654" s="8">
        <v>406</v>
      </c>
      <c r="H654" s="7">
        <v>0.9093154067773358</v>
      </c>
      <c r="I654" s="2">
        <v>5.0010777999999999E-2</v>
      </c>
      <c r="J654" s="2">
        <v>0.64300000000000002</v>
      </c>
      <c r="K654" s="2">
        <v>1.1270000000000001E-2</v>
      </c>
      <c r="L654" s="2">
        <v>47.1</v>
      </c>
      <c r="M654" s="2">
        <v>0.89861111100000002</v>
      </c>
      <c r="N654" s="2">
        <v>0.51111111099999995</v>
      </c>
      <c r="O654" s="2">
        <v>0.38750000000000001</v>
      </c>
      <c r="P654" s="2">
        <v>56.877897990000001</v>
      </c>
      <c r="Q654" s="2">
        <v>4.2</v>
      </c>
      <c r="R654" s="7">
        <v>94.179280558277185</v>
      </c>
      <c r="T654" s="31"/>
      <c r="U654" s="31"/>
      <c r="V654" s="31"/>
      <c r="W654" s="31"/>
      <c r="X654" s="31">
        <v>0.89861111100000002</v>
      </c>
      <c r="Y654" s="31">
        <v>0.51111111099999995</v>
      </c>
      <c r="Z654" s="31">
        <v>0.38750000000000001</v>
      </c>
      <c r="AA654" s="31">
        <v>56.877897990000001</v>
      </c>
    </row>
    <row r="655" spans="1:27" ht="15" x14ac:dyDescent="0.2">
      <c r="A655" s="6">
        <v>43814</v>
      </c>
      <c r="B655" s="2">
        <v>18</v>
      </c>
      <c r="C655" s="2" t="s">
        <v>25</v>
      </c>
      <c r="D655" s="2">
        <v>5.5300000000000002E-2</v>
      </c>
      <c r="E655" s="2">
        <v>0.20100000000000001</v>
      </c>
      <c r="F655" s="2">
        <v>8.59</v>
      </c>
      <c r="G655" s="8">
        <v>460</v>
      </c>
      <c r="H655" s="7">
        <v>1.4237892715050076</v>
      </c>
      <c r="I655" s="2"/>
      <c r="J655" s="2">
        <v>1.1000000000000001</v>
      </c>
      <c r="K655" s="2">
        <v>4.8000000000000004E-3</v>
      </c>
      <c r="L655" s="2">
        <v>25.1</v>
      </c>
      <c r="M655" s="2">
        <v>0.80628272300000003</v>
      </c>
      <c r="N655" s="2">
        <v>0.59773123900000003</v>
      </c>
      <c r="O655" s="2">
        <v>0.20855148300000001</v>
      </c>
      <c r="P655" s="2">
        <v>74.134199129999999</v>
      </c>
      <c r="Q655" s="2">
        <v>4.42</v>
      </c>
      <c r="R655" s="7" t="e">
        <v>#DIV/0!</v>
      </c>
      <c r="T655" s="31"/>
      <c r="U655" s="31"/>
      <c r="V655" s="31"/>
      <c r="W655" s="31"/>
      <c r="X655" s="31">
        <v>0.80628272300000003</v>
      </c>
      <c r="Y655" s="31">
        <v>0.59773123900000003</v>
      </c>
      <c r="Z655" s="31">
        <v>0.20855148300000001</v>
      </c>
      <c r="AA655" s="31">
        <v>74.134199129999999</v>
      </c>
    </row>
    <row r="656" spans="1:27" ht="15" x14ac:dyDescent="0.2">
      <c r="A656" s="6">
        <v>43836</v>
      </c>
      <c r="B656" s="2">
        <v>18</v>
      </c>
      <c r="C656" s="2" t="s">
        <v>25</v>
      </c>
      <c r="D656" s="2">
        <v>0.23100000000000001</v>
      </c>
      <c r="E656" s="2">
        <v>0.20100000000000001</v>
      </c>
      <c r="F656" s="2">
        <v>8.5299999999999994</v>
      </c>
      <c r="G656" s="8">
        <v>528</v>
      </c>
      <c r="H656" s="7">
        <v>5.0594045822472218</v>
      </c>
      <c r="I656" s="2">
        <v>9.5063591000000003E-2</v>
      </c>
      <c r="J656" s="2">
        <v>4.1100000000000003</v>
      </c>
      <c r="K656" s="2">
        <v>1.2959999999999999E-2</v>
      </c>
      <c r="L656" s="2">
        <v>86.6</v>
      </c>
      <c r="M656" s="2">
        <v>3.812631579</v>
      </c>
      <c r="N656" s="2">
        <v>0.79859649099999996</v>
      </c>
      <c r="O656" s="2">
        <v>3.014035088</v>
      </c>
      <c r="P656" s="2">
        <v>20.94607031</v>
      </c>
      <c r="Q656" s="2">
        <v>3.52</v>
      </c>
      <c r="R656" s="7">
        <v>91.096524446688548</v>
      </c>
      <c r="T656" s="31"/>
      <c r="U656" s="31"/>
      <c r="V656" s="31"/>
      <c r="W656" s="31"/>
      <c r="X656" s="31">
        <v>3.812631579</v>
      </c>
      <c r="Y656" s="31">
        <v>0.79859649099999996</v>
      </c>
      <c r="Z656" s="31">
        <v>3.014035088</v>
      </c>
      <c r="AA656" s="31">
        <v>20.94607031</v>
      </c>
    </row>
    <row r="657" spans="1:27" ht="15" x14ac:dyDescent="0.2">
      <c r="A657" s="6">
        <v>43843</v>
      </c>
      <c r="B657" s="2">
        <v>18</v>
      </c>
      <c r="C657" s="2" t="s">
        <v>25</v>
      </c>
      <c r="D657" s="2"/>
      <c r="E657" s="2"/>
      <c r="F657" s="2">
        <v>4.53</v>
      </c>
      <c r="G657" s="8">
        <v>385</v>
      </c>
      <c r="H657" s="7">
        <v>3.8795445191384275</v>
      </c>
      <c r="I657" s="2">
        <v>0.22989868499999999</v>
      </c>
      <c r="J657" s="2">
        <v>3.54</v>
      </c>
      <c r="K657" s="2">
        <v>5.8599999999999999E-2</v>
      </c>
      <c r="L657" s="2">
        <v>148</v>
      </c>
      <c r="M657" s="2">
        <v>23.303076919999999</v>
      </c>
      <c r="N657" s="2">
        <v>4.7246153849999999</v>
      </c>
      <c r="O657" s="2">
        <v>18.578461539999999</v>
      </c>
      <c r="P657" s="2">
        <v>20.274641840000001</v>
      </c>
      <c r="Q657" s="2">
        <v>4.3899999999999997</v>
      </c>
      <c r="R657" s="7">
        <v>64.376095589802475</v>
      </c>
      <c r="T657" s="31"/>
      <c r="U657" s="31"/>
      <c r="V657" s="31"/>
      <c r="W657" s="31"/>
      <c r="X657" s="31">
        <v>23.303076919999999</v>
      </c>
      <c r="Y657" s="31">
        <v>4.7246153849999999</v>
      </c>
      <c r="Z657" s="31">
        <v>18.578461539999999</v>
      </c>
      <c r="AA657" s="31">
        <v>20.274641840000001</v>
      </c>
    </row>
    <row r="658" spans="1:27" ht="15" x14ac:dyDescent="0.2">
      <c r="A658" s="6">
        <v>43861</v>
      </c>
      <c r="B658" s="2">
        <v>18</v>
      </c>
      <c r="C658" s="2" t="s">
        <v>25</v>
      </c>
      <c r="D658" s="2"/>
      <c r="E658" s="2"/>
      <c r="F658" s="2">
        <v>9.01</v>
      </c>
      <c r="G658" s="8">
        <v>485</v>
      </c>
      <c r="H658" s="7">
        <v>3.8383866099602142</v>
      </c>
      <c r="I658" s="2">
        <v>8.1483078E-2</v>
      </c>
      <c r="J658" s="2">
        <v>3.75</v>
      </c>
      <c r="K658" s="2">
        <v>4.2000000000000006E-3</v>
      </c>
      <c r="L658" s="2">
        <v>67.599999999999994</v>
      </c>
      <c r="M658" s="2">
        <v>3.1238828970000001</v>
      </c>
      <c r="N658" s="2">
        <v>0.82311248100000001</v>
      </c>
      <c r="O658" s="2">
        <v>2.3007704160000002</v>
      </c>
      <c r="P658" s="2">
        <v>26.349018449999999</v>
      </c>
      <c r="Q658" s="2">
        <v>2.63</v>
      </c>
      <c r="R658" s="7">
        <v>82.962090251954393</v>
      </c>
      <c r="T658" s="31"/>
      <c r="U658" s="31"/>
      <c r="V658" s="31"/>
      <c r="W658" s="31"/>
      <c r="X658" s="31">
        <v>3.1238828970000001</v>
      </c>
      <c r="Y658" s="31">
        <v>0.82311248100000001</v>
      </c>
      <c r="Z658" s="31">
        <v>2.3007704160000002</v>
      </c>
      <c r="AA658" s="31">
        <v>26.349018449999999</v>
      </c>
    </row>
    <row r="659" spans="1:27" ht="12.75" x14ac:dyDescent="0.2">
      <c r="A659" s="12">
        <v>43877</v>
      </c>
      <c r="B659" s="2">
        <v>18</v>
      </c>
      <c r="C659" s="2" t="s">
        <v>25</v>
      </c>
      <c r="D659" s="2"/>
      <c r="E659" s="2"/>
      <c r="F659" s="2">
        <v>9.2200000000000006</v>
      </c>
      <c r="G659" s="8">
        <v>520</v>
      </c>
      <c r="H659" s="7">
        <v>3.8109480038414048</v>
      </c>
      <c r="I659" s="2">
        <v>5.4860961E-2</v>
      </c>
      <c r="J659" s="2">
        <v>3.82</v>
      </c>
      <c r="K659" s="2">
        <v>-4.2999999999999983E-3</v>
      </c>
      <c r="L659" s="2">
        <v>41.2</v>
      </c>
      <c r="M659" s="2">
        <v>4.7529258780000001</v>
      </c>
      <c r="N659" s="2">
        <v>1.1469440829999999</v>
      </c>
      <c r="O659" s="2">
        <v>3.6059817949999999</v>
      </c>
      <c r="P659" s="2">
        <v>24.131326949999998</v>
      </c>
      <c r="Q659" s="2">
        <v>2.38</v>
      </c>
      <c r="R659" s="7">
        <v>75.098886276225372</v>
      </c>
      <c r="T659" s="31"/>
      <c r="U659" s="31"/>
      <c r="V659" s="31"/>
      <c r="W659" s="31"/>
      <c r="X659" s="31">
        <v>4.7529258780000001</v>
      </c>
      <c r="Y659" s="31">
        <v>1.1469440829999999</v>
      </c>
      <c r="Z659" s="31">
        <v>3.6059817949999999</v>
      </c>
      <c r="AA659" s="31">
        <v>24.131326949999998</v>
      </c>
    </row>
    <row r="660" spans="1:27" ht="15" x14ac:dyDescent="0.2">
      <c r="A660" s="6">
        <v>43891</v>
      </c>
      <c r="B660" s="2">
        <v>18</v>
      </c>
      <c r="C660" s="2" t="s">
        <v>25</v>
      </c>
      <c r="D660" s="2"/>
      <c r="E660" s="2"/>
      <c r="F660" s="2">
        <v>8.9</v>
      </c>
      <c r="G660" s="8">
        <v>461</v>
      </c>
      <c r="H660" s="7">
        <v>3.7011935793661683</v>
      </c>
      <c r="I660" s="2">
        <v>2.5652080000000001E-2</v>
      </c>
      <c r="J660" s="2">
        <v>3.84</v>
      </c>
      <c r="K660" s="7">
        <v>2.9100000000000001E-2</v>
      </c>
      <c r="L660" s="2">
        <v>15.4</v>
      </c>
      <c r="M660" s="2">
        <v>3.6967509029999999</v>
      </c>
      <c r="N660" s="2">
        <v>1.138628159</v>
      </c>
      <c r="O660" s="2">
        <v>2.5581227439999998</v>
      </c>
      <c r="P660" s="2">
        <v>30.80078125</v>
      </c>
      <c r="Q660" s="2">
        <v>2.21</v>
      </c>
      <c r="R660" s="7">
        <v>60.03430531732419</v>
      </c>
      <c r="T660" s="31"/>
      <c r="U660" s="31"/>
      <c r="V660" s="31"/>
      <c r="W660" s="31"/>
      <c r="X660" s="31">
        <v>3.6967509029999999</v>
      </c>
      <c r="Y660" s="31">
        <v>1.138628159</v>
      </c>
      <c r="Z660" s="31">
        <v>2.5581227439999998</v>
      </c>
      <c r="AA660" s="31">
        <v>30.80078125</v>
      </c>
    </row>
    <row r="661" spans="1:27" ht="15" x14ac:dyDescent="0.2">
      <c r="A661" s="6">
        <v>43898</v>
      </c>
      <c r="B661" s="2">
        <v>18</v>
      </c>
      <c r="C661" s="2" t="s">
        <v>25</v>
      </c>
      <c r="D661" s="2"/>
      <c r="E661" s="2"/>
      <c r="F661" s="2">
        <v>8.9700000000000006</v>
      </c>
      <c r="G661" s="8">
        <v>436</v>
      </c>
      <c r="H661" s="7">
        <v>3.179860063</v>
      </c>
      <c r="I661" s="2">
        <v>8.3423152E-2</v>
      </c>
      <c r="J661" s="2">
        <v>3.02</v>
      </c>
      <c r="K661" s="7">
        <v>5.5899999999999998E-2</v>
      </c>
      <c r="L661" s="2">
        <v>44.1</v>
      </c>
      <c r="M661" s="2">
        <v>17.107462689999998</v>
      </c>
      <c r="N661" s="2">
        <v>3.2410447759999998</v>
      </c>
      <c r="O661" s="2">
        <v>13.866417909999999</v>
      </c>
      <c r="P661" s="2">
        <v>18.94521026</v>
      </c>
      <c r="Q661" s="2">
        <v>2.4039999999999999</v>
      </c>
      <c r="R661" s="7">
        <v>52.863119283650796</v>
      </c>
      <c r="T661" s="31"/>
      <c r="U661" s="31"/>
      <c r="V661" s="31"/>
      <c r="W661" s="31"/>
      <c r="X661" s="31">
        <v>17.107462689999998</v>
      </c>
      <c r="Y661" s="31">
        <v>3.2410447759999998</v>
      </c>
      <c r="Z661" s="31">
        <v>13.866417909999999</v>
      </c>
      <c r="AA661" s="31">
        <v>18.94521026</v>
      </c>
    </row>
    <row r="662" spans="1:27" ht="15" customHeight="1" x14ac:dyDescent="0.25">
      <c r="A662" s="35">
        <v>43983</v>
      </c>
      <c r="B662" s="2">
        <v>18</v>
      </c>
      <c r="C662" s="2" t="s">
        <v>25</v>
      </c>
      <c r="D662" s="2"/>
      <c r="E662" s="2"/>
      <c r="F662" s="2">
        <v>7.34</v>
      </c>
      <c r="G662" s="8">
        <v>365</v>
      </c>
      <c r="H662" s="7">
        <v>4.3734394292769929</v>
      </c>
      <c r="I662" s="2">
        <v>2.3173097650355679E-2</v>
      </c>
      <c r="J662" s="2">
        <v>4.4000000000000004</v>
      </c>
      <c r="K662" s="7">
        <v>3.1E-2</v>
      </c>
      <c r="L662" s="2">
        <v>13.2</v>
      </c>
      <c r="M662" s="2">
        <v>2.9603999999999999</v>
      </c>
      <c r="N662" s="2">
        <v>0.79920000000000002</v>
      </c>
      <c r="O662" s="2">
        <v>2.1612</v>
      </c>
      <c r="P662" s="2">
        <v>26.996351839999999</v>
      </c>
      <c r="Q662" s="2">
        <v>2.5150000000000001</v>
      </c>
      <c r="R662" s="7">
        <v>56.96284468994088</v>
      </c>
      <c r="T662" s="31"/>
      <c r="U662" s="31"/>
      <c r="V662" s="31"/>
      <c r="W662" s="31"/>
      <c r="X662" s="31">
        <v>2.9603999999999999</v>
      </c>
      <c r="Y662" s="31">
        <v>0.79920000000000002</v>
      </c>
      <c r="Z662" s="31">
        <v>2.1612</v>
      </c>
      <c r="AA662" s="31">
        <v>26.996351839999999</v>
      </c>
    </row>
    <row r="663" spans="1:27" ht="15" customHeight="1" x14ac:dyDescent="0.25">
      <c r="A663" s="35">
        <v>43990</v>
      </c>
      <c r="B663" s="2">
        <v>18</v>
      </c>
      <c r="C663" s="2" t="s">
        <v>25</v>
      </c>
      <c r="D663" s="2"/>
      <c r="E663" s="2"/>
      <c r="F663" s="2">
        <v>8.67</v>
      </c>
      <c r="G663" s="8">
        <v>419</v>
      </c>
      <c r="H663" s="7">
        <v>2.8643160927424889</v>
      </c>
      <c r="I663" s="2">
        <v>2.5975425738305667E-2</v>
      </c>
      <c r="J663" s="2">
        <v>2.85</v>
      </c>
      <c r="K663" s="7">
        <v>3.49E-2</v>
      </c>
      <c r="L663" s="2">
        <v>17.2</v>
      </c>
      <c r="M663" s="2">
        <v>4.9313333330000004</v>
      </c>
      <c r="N663" s="2">
        <v>1.252</v>
      </c>
      <c r="O663" s="2">
        <v>3.6793333330000002</v>
      </c>
      <c r="P663" s="2">
        <v>25.388671080000002</v>
      </c>
      <c r="Q663" s="2">
        <v>2.5110000000000001</v>
      </c>
      <c r="R663" s="7">
        <v>61.378153659493982</v>
      </c>
      <c r="T663" s="31"/>
      <c r="U663" s="31"/>
      <c r="V663" s="31"/>
      <c r="W663" s="31"/>
      <c r="X663" s="31">
        <v>4.9313333330000004</v>
      </c>
      <c r="Y663" s="31">
        <v>1.252</v>
      </c>
      <c r="Z663" s="31">
        <v>3.6793333330000002</v>
      </c>
      <c r="AA663" s="31">
        <v>25.388671080000002</v>
      </c>
    </row>
    <row r="664" spans="1:27" ht="15" customHeight="1" x14ac:dyDescent="0.25">
      <c r="A664" s="35">
        <v>43997</v>
      </c>
      <c r="B664" s="2">
        <v>18</v>
      </c>
      <c r="C664" s="2" t="s">
        <v>25</v>
      </c>
      <c r="D664" s="2"/>
      <c r="E664" s="2"/>
      <c r="F664" s="2">
        <v>8.4700000000000006</v>
      </c>
      <c r="G664" s="8">
        <v>405</v>
      </c>
      <c r="H664" s="7">
        <v>2.0823158183564274</v>
      </c>
      <c r="I664" s="2">
        <v>2.8885535675792193E-2</v>
      </c>
      <c r="J664" s="2">
        <v>1.92</v>
      </c>
      <c r="K664" s="7">
        <v>2.9399999999999999E-2</v>
      </c>
      <c r="L664" s="2">
        <v>22</v>
      </c>
      <c r="M664" s="2">
        <v>2.7957133289999998</v>
      </c>
      <c r="N664" s="2">
        <v>0.64233087700000002</v>
      </c>
      <c r="O664" s="2">
        <v>2.1533824510000001</v>
      </c>
      <c r="P664" s="2">
        <v>22.975563009999998</v>
      </c>
      <c r="Q664" s="2">
        <v>2.4769999999999999</v>
      </c>
      <c r="R664" s="7">
        <v>76.161462300076167</v>
      </c>
      <c r="T664" s="31"/>
      <c r="U664" s="31"/>
      <c r="V664" s="31"/>
      <c r="W664" s="31"/>
      <c r="X664" s="31">
        <v>2.7957133289999998</v>
      </c>
      <c r="Y664" s="31">
        <v>0.64233087700000002</v>
      </c>
      <c r="Z664" s="31">
        <v>2.1533824510000001</v>
      </c>
      <c r="AA664" s="31">
        <v>22.975563009999998</v>
      </c>
    </row>
    <row r="665" spans="1:27" ht="15" customHeight="1" x14ac:dyDescent="0.25">
      <c r="A665" s="35">
        <v>44025</v>
      </c>
      <c r="B665" s="2">
        <v>18</v>
      </c>
      <c r="C665" s="2" t="s">
        <v>25</v>
      </c>
      <c r="D665" s="2"/>
      <c r="E665" s="2"/>
      <c r="F665" s="2">
        <v>9.3000000000000007</v>
      </c>
      <c r="G665" s="2">
        <v>523</v>
      </c>
      <c r="H665" s="7">
        <v>0.32212923583481962</v>
      </c>
      <c r="I665" s="2">
        <v>7.1890493640870884E-2</v>
      </c>
      <c r="J665" s="2">
        <v>0.14399999999999999</v>
      </c>
      <c r="K665" s="7">
        <v>3.15E-2</v>
      </c>
      <c r="L665" s="2">
        <v>66.400000000000006</v>
      </c>
      <c r="M665" s="2">
        <v>2.140020899</v>
      </c>
      <c r="N665" s="2">
        <v>0.63740856800000001</v>
      </c>
      <c r="O665" s="2">
        <v>1.5026123300000001</v>
      </c>
      <c r="P665" s="2">
        <v>29.78515625</v>
      </c>
      <c r="Q665" s="2">
        <v>2.6160000000000001</v>
      </c>
      <c r="R665" s="7">
        <v>92.363332869661988</v>
      </c>
      <c r="T665" s="31"/>
      <c r="U665" s="31"/>
      <c r="V665" s="31"/>
      <c r="W665" s="31"/>
      <c r="X665" s="31">
        <v>2.140020899</v>
      </c>
      <c r="Y665" s="31">
        <v>0.63740856800000001</v>
      </c>
      <c r="Z665" s="31">
        <v>1.5026123300000001</v>
      </c>
      <c r="AA665" s="31">
        <v>29.78515625</v>
      </c>
    </row>
    <row r="666" spans="1:27" ht="15" customHeight="1" x14ac:dyDescent="0.25">
      <c r="A666" s="35">
        <v>44032</v>
      </c>
      <c r="B666" s="2">
        <v>18</v>
      </c>
      <c r="C666" s="2" t="s">
        <v>25</v>
      </c>
      <c r="D666" s="2"/>
      <c r="E666" s="2"/>
      <c r="F666" s="2">
        <v>8.1</v>
      </c>
      <c r="G666" s="2">
        <v>433</v>
      </c>
      <c r="H666" s="7">
        <v>0.42365207847441355</v>
      </c>
      <c r="I666" s="2">
        <v>8.1375296400086242E-2</v>
      </c>
      <c r="J666" s="2">
        <v>9.0800000000000006E-2</v>
      </c>
      <c r="K666" s="7">
        <v>9.8000000000000004E-2</v>
      </c>
      <c r="L666" s="2">
        <v>59.3</v>
      </c>
      <c r="M666" s="2">
        <v>5.03</v>
      </c>
      <c r="N666" s="2">
        <v>1.9350000000000001</v>
      </c>
      <c r="O666" s="2">
        <v>3.0950000000000002</v>
      </c>
      <c r="P666" s="2">
        <v>38.469184890000001</v>
      </c>
      <c r="Q666" s="2">
        <v>3.1709999999999998</v>
      </c>
      <c r="R666" s="7">
        <v>72.87250384024577</v>
      </c>
      <c r="T666" s="31"/>
      <c r="U666" s="31"/>
      <c r="V666" s="31"/>
      <c r="W666" s="31"/>
      <c r="X666" s="31">
        <v>5.03</v>
      </c>
      <c r="Y666" s="31">
        <v>1.9350000000000001</v>
      </c>
      <c r="Z666" s="31">
        <v>3.0950000000000002</v>
      </c>
      <c r="AA666" s="31">
        <v>38.469184890000001</v>
      </c>
    </row>
    <row r="667" spans="1:27" ht="15" x14ac:dyDescent="0.2">
      <c r="A667" s="6">
        <v>44040</v>
      </c>
      <c r="B667" s="2">
        <v>18</v>
      </c>
      <c r="C667" s="2" t="s">
        <v>25</v>
      </c>
      <c r="D667" s="2"/>
      <c r="E667" s="2"/>
      <c r="F667" s="2">
        <v>8.24</v>
      </c>
      <c r="G667" s="2">
        <v>463</v>
      </c>
      <c r="H667" s="7">
        <v>1.2865962409109617</v>
      </c>
      <c r="I667" s="2">
        <v>0.11672774304807072</v>
      </c>
      <c r="J667" s="2">
        <v>0.83899999999999997</v>
      </c>
      <c r="K667" s="7">
        <v>4.2900000000000001E-2</v>
      </c>
      <c r="L667" s="2">
        <v>98.5</v>
      </c>
      <c r="M667" s="2">
        <v>4.2872000000000003</v>
      </c>
      <c r="N667" s="2">
        <v>1.0915999999999999</v>
      </c>
      <c r="O667" s="2">
        <v>3.1956000000000002</v>
      </c>
      <c r="P667" s="2">
        <v>25.461839900000001</v>
      </c>
      <c r="Q667" s="2">
        <v>3.863</v>
      </c>
      <c r="R667" s="7">
        <v>84.384395233273722</v>
      </c>
      <c r="T667" s="31"/>
      <c r="U667" s="31"/>
      <c r="V667" s="31"/>
      <c r="W667" s="31"/>
      <c r="X667" s="31">
        <v>4.2872000000000003</v>
      </c>
      <c r="Y667" s="31">
        <v>1.0915999999999999</v>
      </c>
      <c r="Z667" s="31">
        <v>3.1956000000000002</v>
      </c>
      <c r="AA667" s="31">
        <v>25.461839900000001</v>
      </c>
    </row>
    <row r="668" spans="1:27" ht="15" x14ac:dyDescent="0.2">
      <c r="A668" s="6">
        <v>44047</v>
      </c>
      <c r="B668" s="2">
        <v>18</v>
      </c>
      <c r="C668" s="2" t="s">
        <v>25</v>
      </c>
      <c r="D668" s="2"/>
      <c r="E668" s="2"/>
      <c r="F668" s="2">
        <v>8.26</v>
      </c>
      <c r="G668" s="2">
        <v>360</v>
      </c>
      <c r="H668" s="7">
        <v>0.96556454932089453</v>
      </c>
      <c r="I668" s="2">
        <v>9.7003664582884258E-2</v>
      </c>
      <c r="J668" s="2">
        <v>0.53700000000000003</v>
      </c>
      <c r="K668" s="7">
        <v>2.8899999999999999E-2</v>
      </c>
      <c r="L668" s="2">
        <v>76.599999999999994</v>
      </c>
      <c r="M668" s="2">
        <v>3.9925000000000002</v>
      </c>
      <c r="N668" s="2">
        <v>1.1395</v>
      </c>
      <c r="O668" s="2">
        <v>2.8530000000000002</v>
      </c>
      <c r="P668" s="2">
        <v>28.541014400000002</v>
      </c>
      <c r="Q668" s="2">
        <v>4.5819999999999999</v>
      </c>
      <c r="R668" s="7">
        <v>78.966088549334685</v>
      </c>
      <c r="T668" s="31"/>
      <c r="U668" s="31"/>
      <c r="V668" s="31"/>
      <c r="W668" s="31"/>
      <c r="X668" s="31">
        <v>3.9925000000000002</v>
      </c>
      <c r="Y668" s="31">
        <v>1.1395</v>
      </c>
      <c r="Z668" s="31">
        <v>2.8530000000000002</v>
      </c>
      <c r="AA668" s="31">
        <v>28.541014400000002</v>
      </c>
    </row>
    <row r="669" spans="1:27" ht="15" x14ac:dyDescent="0.2">
      <c r="A669" s="6">
        <v>44138</v>
      </c>
      <c r="B669" s="2">
        <v>18</v>
      </c>
      <c r="C669" s="2" t="s">
        <v>25</v>
      </c>
      <c r="H669" s="7">
        <v>0.82926487093153756</v>
      </c>
      <c r="I669" s="7">
        <v>8.5941820595066928E-2</v>
      </c>
      <c r="J669" s="7">
        <v>0.52700000000000002</v>
      </c>
      <c r="K669" s="7">
        <v>-7.6600000000000001E-3</v>
      </c>
      <c r="L669" s="2">
        <v>74.3</v>
      </c>
      <c r="M669" s="2">
        <v>0.85658536600000001</v>
      </c>
      <c r="N669" s="2">
        <v>0.40585365899999998</v>
      </c>
      <c r="O669" s="2">
        <v>0.45073170699999998</v>
      </c>
      <c r="P669" s="2">
        <v>47.380410019999999</v>
      </c>
      <c r="Q669" s="2">
        <v>0.999</v>
      </c>
      <c r="R669" s="7">
        <v>86.495925494761337</v>
      </c>
      <c r="T669" s="31"/>
      <c r="U669" s="31"/>
      <c r="V669" s="31"/>
      <c r="W669" s="31"/>
      <c r="X669" s="31">
        <v>0.85658536600000001</v>
      </c>
      <c r="Y669" s="17">
        <v>0.40585365899999998</v>
      </c>
      <c r="Z669" s="31">
        <v>0.45073170699999998</v>
      </c>
      <c r="AA669" s="31">
        <v>47.380410019999999</v>
      </c>
    </row>
    <row r="670" spans="1:27" ht="15" x14ac:dyDescent="0.2">
      <c r="A670" s="6">
        <v>44152</v>
      </c>
      <c r="B670" s="2">
        <v>18</v>
      </c>
      <c r="C670" s="2" t="s">
        <v>25</v>
      </c>
      <c r="D670" s="2"/>
      <c r="E670" s="2"/>
      <c r="F670" s="2">
        <v>8.17</v>
      </c>
      <c r="G670" s="2">
        <v>520</v>
      </c>
      <c r="H670" s="7">
        <v>0.33263187429854096</v>
      </c>
      <c r="I670" s="7">
        <v>8.5831213361353839E-2</v>
      </c>
      <c r="J670" s="7">
        <v>3.9899999999999998E-2</v>
      </c>
      <c r="K670" s="7">
        <v>0.20799999999999999</v>
      </c>
      <c r="L670" s="2">
        <v>70.099999999999994</v>
      </c>
      <c r="M670" s="2">
        <v>0.67103658499999996</v>
      </c>
      <c r="N670" s="2">
        <v>0.343902439</v>
      </c>
      <c r="O670" s="2">
        <v>0.32713414600000001</v>
      </c>
      <c r="P670" s="2">
        <v>51.249432079999998</v>
      </c>
      <c r="Q670" s="2">
        <v>3.9950000000000001</v>
      </c>
      <c r="R670" s="7">
        <v>81.701631701631698</v>
      </c>
      <c r="T670" s="31"/>
      <c r="U670" s="31"/>
      <c r="V670" s="31"/>
      <c r="W670" s="31"/>
      <c r="X670" s="31">
        <v>0.67103658499999996</v>
      </c>
      <c r="Y670" s="31">
        <v>0.343902439</v>
      </c>
      <c r="Z670" s="31">
        <v>0.32713414600000001</v>
      </c>
      <c r="AA670" s="31">
        <v>51.249432079999998</v>
      </c>
    </row>
    <row r="671" spans="1:27" ht="15" x14ac:dyDescent="0.2">
      <c r="A671" s="6">
        <v>44167</v>
      </c>
      <c r="B671" s="2">
        <v>18</v>
      </c>
      <c r="C671" s="2" t="s">
        <v>25</v>
      </c>
      <c r="D671" s="2"/>
      <c r="E671" s="2"/>
      <c r="F671" s="2">
        <v>8.33</v>
      </c>
      <c r="G671" s="2">
        <v>414</v>
      </c>
      <c r="H671" s="7">
        <v>3.2352693602693599</v>
      </c>
      <c r="I671" s="7">
        <v>0.1020904767171773</v>
      </c>
      <c r="J671" s="7">
        <v>2.91</v>
      </c>
      <c r="K671" s="7">
        <v>5.1700000000000001E-3</v>
      </c>
      <c r="L671" s="2">
        <v>77.3</v>
      </c>
      <c r="M671" s="2">
        <v>3.9778781040000002</v>
      </c>
      <c r="N671" s="2">
        <v>1.0600451470000001</v>
      </c>
      <c r="O671" s="2">
        <v>2.9178329569999999</v>
      </c>
      <c r="P671" s="2">
        <v>26.648507550000001</v>
      </c>
      <c r="Q671" s="2">
        <v>4.24</v>
      </c>
      <c r="R671" s="7">
        <v>75.710088148873638</v>
      </c>
      <c r="T671" s="31"/>
      <c r="U671" s="31"/>
      <c r="V671" s="31"/>
      <c r="W671" s="31"/>
      <c r="X671" s="31">
        <v>3.9778781040000002</v>
      </c>
      <c r="Y671" s="31">
        <v>1.0600451470000001</v>
      </c>
      <c r="Z671" s="31">
        <v>2.9178329569999999</v>
      </c>
      <c r="AA671" s="31">
        <v>26.648507550000001</v>
      </c>
    </row>
    <row r="672" spans="1:27" ht="15" x14ac:dyDescent="0.2">
      <c r="A672" s="6">
        <v>44179</v>
      </c>
      <c r="B672" s="2">
        <v>18</v>
      </c>
      <c r="C672" s="2" t="s">
        <v>25</v>
      </c>
      <c r="D672" s="2"/>
      <c r="E672" s="2"/>
      <c r="F672" s="2">
        <v>8.18</v>
      </c>
      <c r="G672" s="2">
        <v>554</v>
      </c>
      <c r="H672" s="7">
        <v>2.1971099887766554</v>
      </c>
      <c r="I672" s="7">
        <v>6.3046123216458361E-2</v>
      </c>
      <c r="J672" s="7">
        <v>1.87</v>
      </c>
      <c r="K672" s="7">
        <v>-3.7499999999999999E-2</v>
      </c>
      <c r="L672" s="2">
        <v>49.3</v>
      </c>
      <c r="M672" s="2">
        <v>2.0224066390000002</v>
      </c>
      <c r="N672" s="2">
        <v>0.93526971000000003</v>
      </c>
      <c r="O672" s="2">
        <v>1.0871369289999999</v>
      </c>
      <c r="P672" s="2">
        <v>46.245383670000002</v>
      </c>
      <c r="Q672" s="2">
        <v>3.0950000000000002</v>
      </c>
      <c r="R672" s="7">
        <v>78.253968253968253</v>
      </c>
      <c r="T672" s="31"/>
      <c r="U672" s="31"/>
      <c r="V672" s="31"/>
      <c r="W672" s="31"/>
      <c r="X672" s="31">
        <v>2.0224066390000002</v>
      </c>
      <c r="Y672" s="31">
        <v>0.93526971000000003</v>
      </c>
      <c r="Z672" s="31">
        <v>1.0871369289999999</v>
      </c>
      <c r="AA672" s="31">
        <v>46.245383670000002</v>
      </c>
    </row>
    <row r="673" spans="1:27" ht="15" x14ac:dyDescent="0.2">
      <c r="A673" s="16">
        <v>44223</v>
      </c>
      <c r="B673" s="2">
        <v>18</v>
      </c>
      <c r="C673" s="2" t="s">
        <v>25</v>
      </c>
      <c r="D673" s="2"/>
      <c r="E673" s="2"/>
      <c r="F673" s="2">
        <v>8.24</v>
      </c>
      <c r="G673" s="2">
        <v>564</v>
      </c>
      <c r="H673" s="7">
        <v>2.5624739999999999</v>
      </c>
      <c r="I673" s="19">
        <v>4.4982000000000001E-2</v>
      </c>
      <c r="J673" s="8">
        <v>2.35</v>
      </c>
      <c r="K673" s="20">
        <v>-6.3200000000000001E-3</v>
      </c>
      <c r="L673" s="20">
        <v>32.5</v>
      </c>
      <c r="M673" s="2">
        <v>2.0393728219999998</v>
      </c>
      <c r="N673" s="2">
        <v>0.72508710799999998</v>
      </c>
      <c r="O673" s="2">
        <v>1.3142857139999999</v>
      </c>
      <c r="P673" s="2">
        <v>35.554416539999998</v>
      </c>
      <c r="Q673" s="36">
        <v>2.2944</v>
      </c>
      <c r="R673" s="7" t="e">
        <v>#DIV/0!</v>
      </c>
      <c r="T673" s="31"/>
      <c r="U673" s="31"/>
      <c r="V673" s="31"/>
      <c r="W673" s="31"/>
      <c r="X673" s="31">
        <v>2.0393728219999998</v>
      </c>
      <c r="Y673" s="31">
        <v>0.72508710799999998</v>
      </c>
      <c r="Z673" s="31">
        <v>1.3142857139999999</v>
      </c>
      <c r="AA673" s="31">
        <v>35.554416539999998</v>
      </c>
    </row>
    <row r="674" spans="1:27" ht="15" x14ac:dyDescent="0.2">
      <c r="A674" s="16">
        <v>44251</v>
      </c>
      <c r="B674" s="2">
        <v>18</v>
      </c>
      <c r="C674" s="2" t="s">
        <v>25</v>
      </c>
      <c r="F674" s="5"/>
      <c r="G674" s="5"/>
      <c r="H674" s="7">
        <v>3.768964</v>
      </c>
      <c r="I674" s="36">
        <v>0.20855399999999999</v>
      </c>
      <c r="J674" s="8">
        <v>3.13</v>
      </c>
      <c r="K674" s="20">
        <v>3.2882000000000002E-2</v>
      </c>
      <c r="L674" s="20">
        <v>157</v>
      </c>
      <c r="M674" s="2">
        <v>14.65154639</v>
      </c>
      <c r="N674" s="2">
        <v>3.3010309279999999</v>
      </c>
      <c r="O674" s="2">
        <v>11.35051546</v>
      </c>
      <c r="P674" s="2">
        <v>22.530256120000001</v>
      </c>
      <c r="Q674" s="36">
        <v>3.8633999999999999</v>
      </c>
      <c r="R674" s="7" t="e">
        <v>#DIV/0!</v>
      </c>
      <c r="T674" s="31"/>
      <c r="U674" s="31"/>
      <c r="V674" s="31"/>
      <c r="W674" s="31"/>
      <c r="X674" s="31">
        <v>14.65154639</v>
      </c>
      <c r="Y674" s="31">
        <v>3.3010309279999999</v>
      </c>
      <c r="Z674" s="31">
        <v>11.35051546</v>
      </c>
      <c r="AA674" s="31">
        <v>22.530256120000001</v>
      </c>
    </row>
    <row r="675" spans="1:27" ht="15" x14ac:dyDescent="0.2">
      <c r="A675" s="16">
        <v>44265</v>
      </c>
      <c r="B675" s="2">
        <v>18</v>
      </c>
      <c r="C675" s="2" t="s">
        <v>25</v>
      </c>
      <c r="F675" s="5"/>
      <c r="G675" s="5"/>
      <c r="H675" s="7">
        <v>3.3251979999999999</v>
      </c>
      <c r="I675" s="36">
        <v>6.2554999999999999E-2</v>
      </c>
      <c r="J675" s="31">
        <v>2.87</v>
      </c>
      <c r="K675" s="21">
        <v>7.9640000000000006E-3</v>
      </c>
      <c r="L675" s="21">
        <v>31.2</v>
      </c>
      <c r="M675" s="2">
        <v>8.1730569949999996</v>
      </c>
      <c r="N675" s="2">
        <v>2.0787564770000002</v>
      </c>
      <c r="O675" s="2">
        <v>6.0943005179999998</v>
      </c>
      <c r="P675" s="2">
        <v>25.43425891</v>
      </c>
      <c r="Q675" s="36">
        <v>2.5185</v>
      </c>
      <c r="R675" s="7" t="e">
        <v>#DIV/0!</v>
      </c>
      <c r="T675" s="31"/>
      <c r="U675" s="31"/>
      <c r="V675" s="31"/>
      <c r="W675" s="31"/>
      <c r="X675" s="31">
        <v>8.1730569949999996</v>
      </c>
      <c r="Y675" s="31">
        <v>2.0787564770000002</v>
      </c>
      <c r="Z675" s="31">
        <v>6.0943005179999998</v>
      </c>
      <c r="AA675" s="31">
        <v>25.43425891</v>
      </c>
    </row>
    <row r="676" spans="1:27" ht="15" x14ac:dyDescent="0.2">
      <c r="A676" s="16">
        <v>44279</v>
      </c>
      <c r="B676" s="2">
        <v>18</v>
      </c>
      <c r="C676" s="2" t="s">
        <v>25</v>
      </c>
      <c r="F676" s="5"/>
      <c r="G676" s="5"/>
      <c r="H676" s="7">
        <v>3.2419910000000001</v>
      </c>
      <c r="I676" s="36">
        <v>5.8908000000000002E-2</v>
      </c>
      <c r="J676" s="31">
        <v>2.59</v>
      </c>
      <c r="K676" s="21">
        <v>-1.2919999999999999E-2</v>
      </c>
      <c r="L676" s="21">
        <v>25.5</v>
      </c>
      <c r="M676" s="2">
        <v>7.5477663230000003</v>
      </c>
      <c r="N676" s="2">
        <v>2.202749141</v>
      </c>
      <c r="O676" s="2">
        <v>5.3450171820000003</v>
      </c>
      <c r="P676" s="2">
        <v>29.184119469999999</v>
      </c>
      <c r="Q676" s="36">
        <v>2.9969999999999999</v>
      </c>
      <c r="R676" s="7" t="e">
        <v>#DIV/0!</v>
      </c>
      <c r="T676" s="31"/>
      <c r="U676" s="31"/>
      <c r="V676" s="31"/>
      <c r="W676" s="31"/>
      <c r="X676" s="31">
        <v>7.5477663230000003</v>
      </c>
      <c r="Y676" s="31">
        <v>2.202749141</v>
      </c>
      <c r="Z676" s="31">
        <v>5.3450171820000003</v>
      </c>
      <c r="AA676" s="31">
        <v>29.184119469999999</v>
      </c>
    </row>
    <row r="677" spans="1:27" ht="15" x14ac:dyDescent="0.2">
      <c r="A677" s="16">
        <v>44293</v>
      </c>
      <c r="B677" s="2">
        <v>18</v>
      </c>
      <c r="F677" s="5"/>
      <c r="G677" s="5"/>
      <c r="H677" s="7">
        <v>1.9938979999999999</v>
      </c>
      <c r="I677" s="36">
        <v>2.8514999999999999E-2</v>
      </c>
      <c r="J677" s="8">
        <v>1.71</v>
      </c>
      <c r="K677" s="20">
        <v>3.7499999999999999E-3</v>
      </c>
      <c r="L677" s="20">
        <v>11.9</v>
      </c>
      <c r="Q677" s="36">
        <v>2.6998000000000002</v>
      </c>
      <c r="R677" s="7" t="e">
        <v>#DIV/0!</v>
      </c>
      <c r="T677" s="3">
        <v>1400</v>
      </c>
      <c r="U677" s="3">
        <v>122.459</v>
      </c>
      <c r="V677" s="3">
        <v>126.318</v>
      </c>
      <c r="W677" s="3">
        <v>124.86199999999999</v>
      </c>
      <c r="X677" s="5">
        <f t="shared" ref="X677" si="117">(V677-U677)/T677*1000</f>
        <v>2.7564285714285677</v>
      </c>
      <c r="Y677" s="5">
        <f t="shared" ref="Y677:Y690" si="118">X677-Z677</f>
        <v>1.0400000000000023</v>
      </c>
      <c r="Z677" s="5">
        <f t="shared" ref="Z677" si="119">(W677-U677)/T677*1000</f>
        <v>1.7164285714285654</v>
      </c>
      <c r="AA677" s="5">
        <f t="shared" ref="AA677" si="120">Y677/X677*100</f>
        <v>37.729981860585774</v>
      </c>
    </row>
    <row r="678" spans="1:27" ht="15" x14ac:dyDescent="0.2">
      <c r="A678" s="25">
        <v>44307</v>
      </c>
      <c r="B678" s="2">
        <v>18</v>
      </c>
      <c r="F678" s="31">
        <v>8.6300000000000008</v>
      </c>
      <c r="G678" s="31">
        <v>514</v>
      </c>
      <c r="H678" s="36">
        <v>1.8184891240000001</v>
      </c>
      <c r="I678" s="36">
        <v>2.6304000000000001E-2</v>
      </c>
      <c r="J678" s="8">
        <v>1.51</v>
      </c>
      <c r="K678" s="20">
        <v>-1.04E-2</v>
      </c>
      <c r="L678" s="20">
        <v>11.3</v>
      </c>
      <c r="Q678" s="8">
        <v>2.6776696468312631</v>
      </c>
      <c r="T678" s="3">
        <v>1315</v>
      </c>
      <c r="U678" s="3">
        <v>122.167</v>
      </c>
      <c r="V678" s="3">
        <v>124.688</v>
      </c>
      <c r="W678" s="3">
        <v>122.98099999999999</v>
      </c>
      <c r="X678" s="5">
        <f t="shared" ref="X678:X690" si="121">(V678-U678)/T678*1000</f>
        <v>1.9171102661596964</v>
      </c>
      <c r="Y678" s="5">
        <f t="shared" si="118"/>
        <v>1.2980988593155953</v>
      </c>
      <c r="Z678" s="5">
        <f t="shared" ref="Z678:Z690" si="122">(W678-U678)/T678*1000</f>
        <v>0.61901140684410105</v>
      </c>
      <c r="AA678" s="5">
        <f t="shared" ref="AA678:AA690" si="123">Y678/X678*100</f>
        <v>67.711225704085976</v>
      </c>
    </row>
    <row r="679" spans="1:27" ht="12.75" x14ac:dyDescent="0.2">
      <c r="A679" s="27">
        <v>44321</v>
      </c>
      <c r="B679" s="2">
        <v>18</v>
      </c>
      <c r="F679" s="8">
        <v>8.6</v>
      </c>
      <c r="G679" s="8">
        <v>455</v>
      </c>
      <c r="H679" s="19">
        <v>5.2429453260000001</v>
      </c>
      <c r="I679" s="19">
        <v>0.167661</v>
      </c>
      <c r="J679" s="8">
        <v>3.96</v>
      </c>
      <c r="K679" s="20">
        <v>9.7799999999999998E-2</v>
      </c>
      <c r="L679" s="20">
        <v>88.9</v>
      </c>
      <c r="Q679" s="8">
        <v>4.9871226212619844</v>
      </c>
      <c r="T679" s="3">
        <v>420</v>
      </c>
      <c r="U679" s="3">
        <v>123.60299999999999</v>
      </c>
      <c r="V679" s="3">
        <v>136.49299999999999</v>
      </c>
      <c r="W679" s="3">
        <v>133.77600000000001</v>
      </c>
      <c r="X679" s="5">
        <f t="shared" si="121"/>
        <v>30.690476190476193</v>
      </c>
      <c r="Y679" s="5">
        <f t="shared" si="118"/>
        <v>6.4690476190475827</v>
      </c>
      <c r="Z679" s="5">
        <f t="shared" si="122"/>
        <v>24.221428571428611</v>
      </c>
      <c r="AA679" s="5">
        <f t="shared" si="123"/>
        <v>21.07835531419693</v>
      </c>
    </row>
    <row r="680" spans="1:27" ht="12.75" x14ac:dyDescent="0.2">
      <c r="A680" s="27">
        <v>44334</v>
      </c>
      <c r="B680" s="2">
        <v>18</v>
      </c>
      <c r="F680" s="8">
        <v>8.74</v>
      </c>
      <c r="G680" s="8">
        <v>496</v>
      </c>
      <c r="H680" s="19">
        <v>3.9054967669999998</v>
      </c>
      <c r="I680" s="19">
        <v>2.9661E-2</v>
      </c>
      <c r="J680" s="23" t="e">
        <v>#N/A</v>
      </c>
      <c r="K680" s="24" t="e">
        <v>#N/A</v>
      </c>
      <c r="L680" s="24" t="e">
        <v>#N/A</v>
      </c>
      <c r="Q680" s="8">
        <v>3.3536766567243039</v>
      </c>
      <c r="T680" s="3">
        <v>1440</v>
      </c>
      <c r="U680" s="3">
        <v>123.06699999999999</v>
      </c>
      <c r="V680" s="3">
        <v>127.74299999999999</v>
      </c>
      <c r="W680" s="3">
        <v>126.087</v>
      </c>
      <c r="X680" s="5">
        <f t="shared" si="121"/>
        <v>3.2472222222222236</v>
      </c>
      <c r="Y680" s="5">
        <f t="shared" si="118"/>
        <v>1.1499999999999941</v>
      </c>
      <c r="Z680" s="5">
        <f t="shared" si="122"/>
        <v>2.0972222222222294</v>
      </c>
      <c r="AA680" s="5">
        <f t="shared" si="123"/>
        <v>35.414884516680729</v>
      </c>
    </row>
    <row r="681" spans="1:27" ht="12.75" x14ac:dyDescent="0.2">
      <c r="A681" s="27">
        <v>44348</v>
      </c>
      <c r="B681" s="2">
        <v>18</v>
      </c>
      <c r="F681" s="8">
        <v>8.7799999999999994</v>
      </c>
      <c r="G681" s="8">
        <v>381</v>
      </c>
      <c r="H681" s="19">
        <v>1.877278072</v>
      </c>
      <c r="I681" s="19">
        <v>2.0729999999999998E-2</v>
      </c>
      <c r="J681" s="8">
        <v>1.38</v>
      </c>
      <c r="K681" s="20">
        <v>-6.3100000000000003E-2</v>
      </c>
      <c r="L681" s="20">
        <v>9.91</v>
      </c>
      <c r="Q681" s="8">
        <v>2.6357759138123327</v>
      </c>
      <c r="T681" s="3">
        <v>1355</v>
      </c>
      <c r="U681" s="3">
        <v>121.47</v>
      </c>
      <c r="V681" s="3">
        <v>123.42700000000001</v>
      </c>
      <c r="W681" s="3">
        <v>122.38200000000001</v>
      </c>
      <c r="X681" s="5">
        <f t="shared" si="121"/>
        <v>1.4442804428044338</v>
      </c>
      <c r="Y681" s="5">
        <f t="shared" si="118"/>
        <v>0.77121771217712298</v>
      </c>
      <c r="Z681" s="5">
        <f t="shared" si="122"/>
        <v>0.67306273062731081</v>
      </c>
      <c r="AA681" s="5">
        <f t="shared" si="123"/>
        <v>53.398058252427063</v>
      </c>
    </row>
    <row r="682" spans="1:27" ht="12.75" x14ac:dyDescent="0.2">
      <c r="A682" s="27">
        <v>44362</v>
      </c>
      <c r="B682" s="2">
        <v>18</v>
      </c>
      <c r="F682" s="31">
        <v>8.69</v>
      </c>
      <c r="G682" s="31">
        <v>472</v>
      </c>
      <c r="H682" s="19">
        <v>5.742651382</v>
      </c>
      <c r="I682" s="36">
        <v>6.3953999999999997E-2</v>
      </c>
      <c r="J682" s="8">
        <v>4.79</v>
      </c>
      <c r="K682" s="20">
        <v>-5.3600000000000002E-2</v>
      </c>
      <c r="L682" s="20">
        <v>48.2</v>
      </c>
      <c r="Q682" s="31">
        <v>2.8950722777701383</v>
      </c>
      <c r="T682" s="5">
        <v>1350</v>
      </c>
      <c r="U682" s="5">
        <v>121.729</v>
      </c>
      <c r="V682" s="5">
        <v>128.94399999999999</v>
      </c>
      <c r="W682" s="5">
        <v>126.99</v>
      </c>
      <c r="X682" s="5">
        <f t="shared" si="121"/>
        <v>5.3444444444444361</v>
      </c>
      <c r="Y682" s="5">
        <f t="shared" si="118"/>
        <v>1.4474074074074021</v>
      </c>
      <c r="Z682" s="5">
        <f t="shared" si="122"/>
        <v>3.897037037037034</v>
      </c>
      <c r="AA682" s="5">
        <f t="shared" si="123"/>
        <v>27.082467082467026</v>
      </c>
    </row>
    <row r="683" spans="1:27" ht="12.75" x14ac:dyDescent="0.2">
      <c r="A683" s="27">
        <v>44376</v>
      </c>
      <c r="B683" s="2">
        <v>18</v>
      </c>
      <c r="F683" s="31">
        <v>8.6300000000000008</v>
      </c>
      <c r="G683" s="31">
        <v>473</v>
      </c>
      <c r="H683" s="31">
        <v>3.9386726410000001</v>
      </c>
      <c r="I683" s="31">
        <v>7.8691036000000006E-2</v>
      </c>
      <c r="J683" s="8">
        <v>3.53</v>
      </c>
      <c r="K683" s="20">
        <v>-6.2399999999999997E-2</v>
      </c>
      <c r="L683" s="20">
        <v>63.6</v>
      </c>
      <c r="Q683" s="31">
        <v>2.8990010105573778</v>
      </c>
      <c r="T683" s="5">
        <v>1405</v>
      </c>
      <c r="U683" s="5">
        <v>121.82</v>
      </c>
      <c r="V683" s="5">
        <v>128.39599999999999</v>
      </c>
      <c r="W683" s="5">
        <v>126.5</v>
      </c>
      <c r="X683" s="5">
        <f t="shared" si="121"/>
        <v>4.6804270462633406</v>
      </c>
      <c r="Y683" s="5">
        <f t="shared" si="118"/>
        <v>1.3494661921708091</v>
      </c>
      <c r="Z683" s="5">
        <f t="shared" si="122"/>
        <v>3.3309608540925315</v>
      </c>
      <c r="AA683" s="5">
        <f t="shared" si="123"/>
        <v>28.832116788320995</v>
      </c>
    </row>
    <row r="684" spans="1:27" ht="12.75" x14ac:dyDescent="0.2">
      <c r="A684" s="27">
        <v>44390</v>
      </c>
      <c r="B684" s="2">
        <v>18</v>
      </c>
      <c r="F684" s="2">
        <v>8.7100000000000009</v>
      </c>
      <c r="G684" s="2">
        <v>411</v>
      </c>
      <c r="H684" s="31">
        <v>1.7544105290000001</v>
      </c>
      <c r="I684" s="31">
        <v>8.8978876999999998E-2</v>
      </c>
      <c r="J684" s="8">
        <v>1.31</v>
      </c>
      <c r="K684" s="31">
        <v>4.8899999999999999E-2</v>
      </c>
      <c r="L684" s="31">
        <v>56.3</v>
      </c>
      <c r="Q684" s="23">
        <v>3.944113776</v>
      </c>
      <c r="T684" s="5">
        <v>1235</v>
      </c>
      <c r="U684" s="5">
        <v>124.447</v>
      </c>
      <c r="V684" s="5">
        <v>131.59</v>
      </c>
      <c r="W684" s="5">
        <v>128.494</v>
      </c>
      <c r="X684" s="5">
        <f t="shared" si="121"/>
        <v>5.7838056680161944</v>
      </c>
      <c r="Y684" s="5">
        <f t="shared" si="118"/>
        <v>2.5068825910931198</v>
      </c>
      <c r="Z684" s="5">
        <f t="shared" si="122"/>
        <v>3.2769230769230746</v>
      </c>
      <c r="AA684" s="5">
        <f t="shared" si="123"/>
        <v>43.34313313733729</v>
      </c>
    </row>
    <row r="685" spans="1:27" ht="12.75" x14ac:dyDescent="0.2">
      <c r="A685" s="27">
        <v>44404</v>
      </c>
      <c r="B685" s="2">
        <v>18</v>
      </c>
      <c r="F685" s="2">
        <v>8.6300000000000008</v>
      </c>
      <c r="G685" s="2">
        <v>445</v>
      </c>
      <c r="H685" s="31">
        <v>1.908429011</v>
      </c>
      <c r="I685" s="31">
        <v>6.7199300000000003E-2</v>
      </c>
      <c r="J685" s="8">
        <v>1.62</v>
      </c>
      <c r="K685" s="31">
        <v>5.5E-2</v>
      </c>
      <c r="L685" s="31">
        <v>62.9</v>
      </c>
      <c r="Q685" s="23">
        <v>2.6649688810000001</v>
      </c>
      <c r="T685" s="5">
        <v>1510</v>
      </c>
      <c r="U685" s="5">
        <v>116.351</v>
      </c>
      <c r="V685" s="5">
        <v>119.184</v>
      </c>
      <c r="W685" s="5">
        <v>117.89100000000001</v>
      </c>
      <c r="X685" s="5">
        <f t="shared" si="121"/>
        <v>1.87615894039735</v>
      </c>
      <c r="Y685" s="5">
        <f t="shared" si="118"/>
        <v>0.85629139072847171</v>
      </c>
      <c r="Z685" s="5">
        <f t="shared" si="122"/>
        <v>1.0198675496688783</v>
      </c>
      <c r="AA685" s="5">
        <f t="shared" si="123"/>
        <v>45.640663607482985</v>
      </c>
    </row>
    <row r="686" spans="1:27" ht="12.75" x14ac:dyDescent="0.2">
      <c r="A686" s="27">
        <v>44418</v>
      </c>
      <c r="B686" s="2">
        <v>18</v>
      </c>
      <c r="F686" s="2">
        <v>8.34</v>
      </c>
      <c r="G686" s="2">
        <v>539</v>
      </c>
      <c r="H686" s="31">
        <v>0.470456455</v>
      </c>
      <c r="I686" s="31">
        <v>6.9935426999999994E-2</v>
      </c>
      <c r="J686" s="8">
        <v>0.17199999999999999</v>
      </c>
      <c r="K686" s="31">
        <v>6.8500000000000005E-2</v>
      </c>
      <c r="L686" s="31">
        <v>59.4</v>
      </c>
      <c r="Q686" s="23">
        <v>2.4162673419999998</v>
      </c>
      <c r="T686" s="5">
        <v>1475</v>
      </c>
      <c r="U686" s="5">
        <v>115.429</v>
      </c>
      <c r="V686" s="5">
        <v>118.726</v>
      </c>
      <c r="W686" s="5">
        <v>116.977</v>
      </c>
      <c r="X686" s="5">
        <f t="shared" si="121"/>
        <v>2.2352542372881334</v>
      </c>
      <c r="Y686" s="5">
        <f t="shared" si="118"/>
        <v>1.1857627118644034</v>
      </c>
      <c r="Z686" s="5">
        <f t="shared" si="122"/>
        <v>1.04949152542373</v>
      </c>
      <c r="AA686" s="5">
        <f t="shared" si="123"/>
        <v>53.04822565969053</v>
      </c>
    </row>
    <row r="687" spans="1:27" ht="12.75" x14ac:dyDescent="0.2">
      <c r="A687" s="30">
        <v>44500</v>
      </c>
      <c r="B687" s="31">
        <v>18</v>
      </c>
      <c r="H687" s="31">
        <v>1.7684122090000001</v>
      </c>
      <c r="I687" s="31">
        <v>9.3794461999999995E-2</v>
      </c>
      <c r="J687" s="8">
        <v>1.1499999999999999</v>
      </c>
      <c r="K687" s="31">
        <v>2.1350000000000001E-2</v>
      </c>
      <c r="L687" s="31">
        <v>66.3</v>
      </c>
      <c r="Q687" s="23">
        <v>5.6891457900000004</v>
      </c>
      <c r="T687" s="5">
        <v>1435</v>
      </c>
      <c r="U687" s="5">
        <v>121.59399999999999</v>
      </c>
      <c r="V687" s="5">
        <v>126.54300000000001</v>
      </c>
      <c r="W687" s="5">
        <v>124.233</v>
      </c>
      <c r="X687" s="5">
        <f t="shared" si="121"/>
        <v>3.4487804878048864</v>
      </c>
      <c r="Y687" s="5">
        <f t="shared" si="118"/>
        <v>1.609756097560977</v>
      </c>
      <c r="Z687" s="5">
        <f t="shared" si="122"/>
        <v>1.8390243902439094</v>
      </c>
      <c r="AA687" s="5">
        <f t="shared" si="123"/>
        <v>46.676096181046603</v>
      </c>
    </row>
    <row r="688" spans="1:27" ht="12.75" x14ac:dyDescent="0.2">
      <c r="A688" s="30">
        <v>44514</v>
      </c>
      <c r="B688" s="31">
        <v>18</v>
      </c>
      <c r="F688" s="2">
        <v>8.23</v>
      </c>
      <c r="G688" s="2">
        <v>100</v>
      </c>
      <c r="H688" s="31">
        <v>0.31783814100000002</v>
      </c>
      <c r="I688" s="31">
        <v>7.3218780999999997E-2</v>
      </c>
      <c r="J688" s="8">
        <v>2.07E-2</v>
      </c>
      <c r="K688" s="31">
        <v>2.751E-2</v>
      </c>
      <c r="L688" s="31">
        <v>67.599999999999994</v>
      </c>
      <c r="Q688" s="23">
        <v>3.743652183</v>
      </c>
      <c r="T688" s="5">
        <v>1365</v>
      </c>
      <c r="U688" s="5">
        <v>116.34699999999999</v>
      </c>
      <c r="V688" s="5">
        <v>116.389</v>
      </c>
      <c r="W688" s="5">
        <v>115.393</v>
      </c>
      <c r="X688" s="5">
        <f t="shared" si="121"/>
        <v>3.0769230769231933E-2</v>
      </c>
      <c r="Y688" s="5">
        <f t="shared" si="118"/>
        <v>0.72967032967032608</v>
      </c>
      <c r="Z688" s="5">
        <f t="shared" si="122"/>
        <v>-0.6989010989010942</v>
      </c>
      <c r="AA688" s="5">
        <f t="shared" si="123"/>
        <v>2371.4285714284697</v>
      </c>
    </row>
    <row r="689" spans="1:27" ht="12.75" x14ac:dyDescent="0.2">
      <c r="A689" s="30">
        <v>44528</v>
      </c>
      <c r="B689" s="31">
        <v>18</v>
      </c>
      <c r="F689" s="2">
        <v>8.15</v>
      </c>
      <c r="G689" s="2">
        <v>616</v>
      </c>
      <c r="H689" s="31">
        <v>1.219546346</v>
      </c>
      <c r="I689" s="31">
        <v>5.8005910000000001E-2</v>
      </c>
      <c r="J689" s="8">
        <v>0.96199999999999997</v>
      </c>
      <c r="K689" s="31">
        <v>-6.8999999999999999E-3</v>
      </c>
      <c r="L689" s="31">
        <v>44.5</v>
      </c>
      <c r="Q689" s="23">
        <v>3.7529272470000001</v>
      </c>
      <c r="T689" s="5">
        <v>1365</v>
      </c>
      <c r="U689" s="5">
        <v>120.98099999999999</v>
      </c>
      <c r="V689" s="5">
        <v>121.724</v>
      </c>
      <c r="W689" s="5">
        <v>121.03</v>
      </c>
      <c r="X689" s="5">
        <f t="shared" si="121"/>
        <v>0.54432234432235105</v>
      </c>
      <c r="Y689" s="5">
        <f t="shared" si="118"/>
        <v>0.50842490842491028</v>
      </c>
      <c r="Z689" s="5">
        <f t="shared" si="122"/>
        <v>3.5897435897440724E-2</v>
      </c>
      <c r="AA689" s="5">
        <f t="shared" si="123"/>
        <v>93.405114401075906</v>
      </c>
    </row>
    <row r="690" spans="1:27" ht="12.75" x14ac:dyDescent="0.2">
      <c r="A690" s="30">
        <v>44543</v>
      </c>
      <c r="B690" s="31">
        <v>18</v>
      </c>
      <c r="F690" s="2">
        <v>8.08</v>
      </c>
      <c r="H690" s="31">
        <v>3.5326239149999998</v>
      </c>
      <c r="I690" s="31">
        <v>0.15245704299999999</v>
      </c>
      <c r="J690" s="8">
        <v>3.3</v>
      </c>
      <c r="K690" s="31">
        <v>2E-3</v>
      </c>
      <c r="L690" s="31">
        <v>108</v>
      </c>
      <c r="Q690" s="23">
        <v>3.7695369510000001</v>
      </c>
      <c r="T690" s="5">
        <v>955</v>
      </c>
      <c r="U690" s="5">
        <v>121.011</v>
      </c>
      <c r="V690" s="5">
        <v>138.005</v>
      </c>
      <c r="W690" s="5">
        <v>134.75299999999999</v>
      </c>
      <c r="X690" s="5">
        <f t="shared" si="121"/>
        <v>17.794764397905759</v>
      </c>
      <c r="Y690" s="5">
        <f t="shared" si="118"/>
        <v>3.4052356020942511</v>
      </c>
      <c r="Z690" s="5">
        <f t="shared" si="122"/>
        <v>14.389528795811508</v>
      </c>
      <c r="AA690" s="5">
        <f t="shared" si="123"/>
        <v>19.136165705543188</v>
      </c>
    </row>
    <row r="691" spans="1:27" ht="15" x14ac:dyDescent="0.2">
      <c r="A691" s="6">
        <v>43807</v>
      </c>
      <c r="B691" s="2">
        <v>19</v>
      </c>
      <c r="C691" s="2" t="s">
        <v>25</v>
      </c>
      <c r="D691" s="2">
        <v>0.127</v>
      </c>
      <c r="E691" s="2">
        <v>3.5799999999999998E-2</v>
      </c>
      <c r="F691" s="2">
        <v>8.17</v>
      </c>
      <c r="G691" s="31">
        <v>424</v>
      </c>
      <c r="H691" s="7">
        <v>1.0945259980792976</v>
      </c>
      <c r="I691" s="2">
        <v>5.5399871000000003E-2</v>
      </c>
      <c r="J691" s="2">
        <v>0.68300000000000005</v>
      </c>
      <c r="K691" s="2">
        <v>1.3509999999999999E-2</v>
      </c>
      <c r="L691" s="2">
        <v>44.9</v>
      </c>
      <c r="M691" s="2">
        <v>2.6333333329999999</v>
      </c>
      <c r="N691" s="2">
        <v>1.104666667</v>
      </c>
      <c r="O691" s="2">
        <v>1.528666667</v>
      </c>
      <c r="P691" s="2">
        <v>41.949367090000003</v>
      </c>
      <c r="Q691" s="2">
        <v>4.83</v>
      </c>
      <c r="R691" s="7">
        <v>81.046931407942239</v>
      </c>
      <c r="T691" s="31"/>
      <c r="U691" s="31"/>
      <c r="V691" s="31"/>
      <c r="W691" s="31"/>
      <c r="X691" s="31">
        <v>2.6333333329999999</v>
      </c>
      <c r="Y691" s="31">
        <v>1.104666667</v>
      </c>
      <c r="Z691" s="31">
        <v>1.528666667</v>
      </c>
      <c r="AA691" s="31">
        <v>41.949367090000003</v>
      </c>
    </row>
    <row r="692" spans="1:27" ht="15" x14ac:dyDescent="0.2">
      <c r="A692" s="6">
        <v>43814</v>
      </c>
      <c r="B692" s="2">
        <v>19</v>
      </c>
      <c r="C692" s="2" t="s">
        <v>25</v>
      </c>
      <c r="D692" s="2">
        <v>5.5300000000000002E-2</v>
      </c>
      <c r="E692" s="2">
        <v>0.20100000000000001</v>
      </c>
      <c r="F692" s="2">
        <v>8.6300000000000008</v>
      </c>
      <c r="G692" s="31">
        <v>532</v>
      </c>
      <c r="H692" s="7">
        <v>1.4923857868020307</v>
      </c>
      <c r="I692" s="2">
        <v>3.5891355999999999E-2</v>
      </c>
      <c r="J692" s="2">
        <v>1.18</v>
      </c>
      <c r="K692" s="2">
        <v>1.4453000000000001E-2</v>
      </c>
      <c r="L692" s="2">
        <v>23.6</v>
      </c>
      <c r="M692" s="2">
        <v>1.4196</v>
      </c>
      <c r="N692" s="2">
        <v>0.67120000000000002</v>
      </c>
      <c r="O692" s="2">
        <v>0.74839999999999995</v>
      </c>
      <c r="P692" s="2">
        <v>47.280924200000001</v>
      </c>
      <c r="Q692" s="2">
        <v>4.57</v>
      </c>
      <c r="R692" s="7">
        <v>65.75464601153493</v>
      </c>
      <c r="T692" s="31"/>
      <c r="U692" s="31"/>
      <c r="V692" s="31"/>
      <c r="W692" s="31"/>
      <c r="X692" s="31">
        <v>1.4196</v>
      </c>
      <c r="Y692" s="31">
        <v>0.67120000000000002</v>
      </c>
      <c r="Z692" s="31">
        <v>0.74839999999999995</v>
      </c>
      <c r="AA692" s="31">
        <v>47.280924200000001</v>
      </c>
    </row>
    <row r="693" spans="1:27" ht="15" x14ac:dyDescent="0.2">
      <c r="A693" s="6">
        <v>43836</v>
      </c>
      <c r="B693" s="2">
        <v>19</v>
      </c>
      <c r="C693" s="2" t="s">
        <v>25</v>
      </c>
      <c r="D693" s="2">
        <v>0.23100000000000001</v>
      </c>
      <c r="E693" s="2">
        <v>0.20100000000000001</v>
      </c>
      <c r="F693" s="2">
        <v>8.41</v>
      </c>
      <c r="G693" s="8">
        <v>519</v>
      </c>
      <c r="H693" s="7">
        <v>4.4283166415146118</v>
      </c>
      <c r="I693" s="2">
        <v>9.4524681999999999E-2</v>
      </c>
      <c r="J693" s="2">
        <v>4.21</v>
      </c>
      <c r="K693" s="2">
        <v>-1.03E-2</v>
      </c>
      <c r="L693" s="2">
        <v>79.8</v>
      </c>
      <c r="M693" s="2">
        <v>8.6259999999999994</v>
      </c>
      <c r="N693" s="2">
        <v>1.5813333329999999</v>
      </c>
      <c r="O693" s="2">
        <v>7.0446666670000004</v>
      </c>
      <c r="P693" s="2">
        <v>18.332174049999999</v>
      </c>
      <c r="Q693" s="2">
        <v>3.67</v>
      </c>
      <c r="R693" s="7">
        <v>84.422110552763812</v>
      </c>
      <c r="T693" s="31"/>
      <c r="U693" s="31"/>
      <c r="V693" s="31"/>
      <c r="W693" s="31"/>
      <c r="X693" s="31">
        <v>8.6259999999999994</v>
      </c>
      <c r="Y693" s="31">
        <v>1.5813333329999999</v>
      </c>
      <c r="Z693" s="31">
        <v>7.0446666670000004</v>
      </c>
      <c r="AA693" s="31">
        <v>18.332174049999999</v>
      </c>
    </row>
    <row r="694" spans="1:27" ht="15" x14ac:dyDescent="0.2">
      <c r="A694" s="6">
        <v>43843</v>
      </c>
      <c r="B694" s="2">
        <v>19</v>
      </c>
      <c r="C694" s="2" t="s">
        <v>25</v>
      </c>
      <c r="D694" s="2"/>
      <c r="E694" s="2"/>
      <c r="F694" s="2">
        <v>4.6500000000000004</v>
      </c>
      <c r="G694" s="8">
        <v>350</v>
      </c>
      <c r="H694" s="7">
        <v>3.9344217313760459</v>
      </c>
      <c r="I694" s="2">
        <v>0.22450959300000001</v>
      </c>
      <c r="J694" s="2">
        <v>3.59</v>
      </c>
      <c r="K694" s="2">
        <v>7.1999999999999995E-2</v>
      </c>
      <c r="L694" s="2">
        <v>151</v>
      </c>
      <c r="M694" s="2">
        <v>21.026</v>
      </c>
      <c r="N694" s="2">
        <v>4.0339999999999998</v>
      </c>
      <c r="O694" s="2">
        <v>16.992000000000001</v>
      </c>
      <c r="P694" s="2">
        <v>19.185770000000002</v>
      </c>
      <c r="Q694" s="2">
        <v>4.37</v>
      </c>
      <c r="R694" s="7">
        <v>67.257583181150054</v>
      </c>
      <c r="T694" s="31"/>
      <c r="U694" s="31"/>
      <c r="V694" s="31"/>
      <c r="W694" s="31"/>
      <c r="X694" s="31">
        <v>21.026</v>
      </c>
      <c r="Y694" s="31">
        <v>4.0339999999999998</v>
      </c>
      <c r="Z694" s="31">
        <v>16.992000000000001</v>
      </c>
      <c r="AA694" s="31">
        <v>19.185770000000002</v>
      </c>
    </row>
    <row r="695" spans="1:27" ht="15" x14ac:dyDescent="0.2">
      <c r="A695" s="6">
        <v>43861</v>
      </c>
      <c r="B695" s="2">
        <v>19</v>
      </c>
      <c r="C695" s="2" t="s">
        <v>25</v>
      </c>
      <c r="D695" s="2"/>
      <c r="E695" s="2"/>
      <c r="F695" s="2">
        <v>8.84</v>
      </c>
      <c r="G695" s="8">
        <v>425</v>
      </c>
      <c r="H695" s="7">
        <v>3.7423514885443825</v>
      </c>
      <c r="I695" s="2">
        <v>8.1914206000000003E-2</v>
      </c>
      <c r="J695" s="2">
        <v>3.79</v>
      </c>
      <c r="K695" s="2">
        <v>8.4100000000000008E-3</v>
      </c>
      <c r="L695" s="2">
        <v>67.8</v>
      </c>
      <c r="M695" s="2">
        <v>4.983967936</v>
      </c>
      <c r="N695" s="2">
        <v>1.2380761520000001</v>
      </c>
      <c r="O695" s="2">
        <v>3.7458917839999999</v>
      </c>
      <c r="P695" s="2">
        <v>24.841174110000001</v>
      </c>
      <c r="Q695" s="2">
        <v>2.59</v>
      </c>
      <c r="R695" s="7">
        <v>82.769734111385105</v>
      </c>
      <c r="T695" s="31"/>
      <c r="U695" s="31"/>
      <c r="V695" s="31"/>
      <c r="W695" s="31"/>
      <c r="X695" s="31">
        <v>4.983967936</v>
      </c>
      <c r="Y695" s="31">
        <v>1.2380761520000001</v>
      </c>
      <c r="Z695" s="31">
        <v>3.7458917839999999</v>
      </c>
      <c r="AA695" s="31">
        <v>24.841174110000001</v>
      </c>
    </row>
    <row r="696" spans="1:27" ht="12.75" x14ac:dyDescent="0.2">
      <c r="A696" s="12">
        <v>43877</v>
      </c>
      <c r="B696" s="2">
        <v>19</v>
      </c>
      <c r="C696" s="2" t="s">
        <v>25</v>
      </c>
      <c r="D696" s="2"/>
      <c r="E696" s="2"/>
      <c r="F696" s="2">
        <v>8.75</v>
      </c>
      <c r="G696" s="31">
        <v>505</v>
      </c>
      <c r="H696" s="7">
        <v>3.8521059130196185</v>
      </c>
      <c r="I696" s="2">
        <v>5.5076525000000001E-2</v>
      </c>
      <c r="J696" s="2">
        <v>3.96</v>
      </c>
      <c r="K696" s="2">
        <v>-5.000000000000001E-3</v>
      </c>
      <c r="L696" s="2">
        <v>43.5</v>
      </c>
      <c r="M696" s="2">
        <v>5.3562367860000002</v>
      </c>
      <c r="N696" s="2">
        <v>1.1902748409999999</v>
      </c>
      <c r="O696" s="2">
        <v>4.1659619450000003</v>
      </c>
      <c r="P696" s="2">
        <v>22.222222219999999</v>
      </c>
      <c r="Q696" s="2">
        <v>2.2799999999999998</v>
      </c>
      <c r="R696" s="7">
        <v>78.980336619641591</v>
      </c>
      <c r="T696" s="31"/>
      <c r="U696" s="31"/>
      <c r="V696" s="31"/>
      <c r="W696" s="31"/>
      <c r="X696" s="31">
        <v>5.3562367860000002</v>
      </c>
      <c r="Y696" s="31">
        <v>1.1902748409999999</v>
      </c>
      <c r="Z696" s="31">
        <v>4.1659619450000003</v>
      </c>
      <c r="AA696" s="31">
        <v>22.222222219999999</v>
      </c>
    </row>
    <row r="697" spans="1:27" ht="15" x14ac:dyDescent="0.2">
      <c r="A697" s="6">
        <v>43891</v>
      </c>
      <c r="B697" s="2">
        <v>19</v>
      </c>
      <c r="C697" s="2" t="s">
        <v>25</v>
      </c>
      <c r="D697" s="2"/>
      <c r="E697" s="2"/>
      <c r="F697" s="2">
        <v>8.73</v>
      </c>
      <c r="G697" s="8">
        <v>417</v>
      </c>
      <c r="H697" s="7">
        <v>3.9344217313760459</v>
      </c>
      <c r="I697" s="2">
        <v>2.8669971999999998E-2</v>
      </c>
      <c r="J697" s="2">
        <v>3.92</v>
      </c>
      <c r="K697" s="7">
        <v>3.2800000000000003E-2</v>
      </c>
      <c r="L697" s="2">
        <v>16</v>
      </c>
      <c r="M697" s="2">
        <v>3.9303258149999998</v>
      </c>
      <c r="N697" s="2">
        <v>1.0501253129999999</v>
      </c>
      <c r="O697" s="2">
        <v>2.880200501</v>
      </c>
      <c r="P697" s="2">
        <v>26.7185308</v>
      </c>
      <c r="Q697" s="2">
        <v>2.1800000000000002</v>
      </c>
      <c r="R697" s="7">
        <v>55.807464248343223</v>
      </c>
      <c r="T697" s="31"/>
      <c r="U697" s="31"/>
      <c r="V697" s="31"/>
      <c r="W697" s="31"/>
      <c r="X697" s="31">
        <v>3.9303258149999998</v>
      </c>
      <c r="Y697" s="31">
        <v>1.0501253129999999</v>
      </c>
      <c r="Z697" s="31">
        <v>2.880200501</v>
      </c>
      <c r="AA697" s="31">
        <v>26.7185308</v>
      </c>
    </row>
    <row r="698" spans="1:27" ht="15" x14ac:dyDescent="0.2">
      <c r="A698" s="6">
        <v>43898</v>
      </c>
      <c r="B698" s="2">
        <v>19</v>
      </c>
      <c r="C698" s="2" t="s">
        <v>25</v>
      </c>
      <c r="D698" s="2"/>
      <c r="E698" s="2"/>
      <c r="F698" s="2">
        <v>9.0399999999999991</v>
      </c>
      <c r="G698" s="8">
        <v>449</v>
      </c>
      <c r="H698" s="7">
        <v>3.3444916999999998</v>
      </c>
      <c r="I698" s="2">
        <v>8.6333260999999994E-2</v>
      </c>
      <c r="J698" s="2">
        <v>3.12</v>
      </c>
      <c r="K698" s="7">
        <v>6.8699999999999997E-2</v>
      </c>
      <c r="L698" s="2">
        <v>37.700000000000003</v>
      </c>
      <c r="M698" s="2">
        <v>22.383177570000001</v>
      </c>
      <c r="N698" s="2">
        <v>4.2294911730000004</v>
      </c>
      <c r="O698" s="2">
        <v>18.153686400000002</v>
      </c>
      <c r="P698" s="2">
        <v>18.895847830000001</v>
      </c>
      <c r="Q698" s="2">
        <v>2.117</v>
      </c>
      <c r="R698" s="7">
        <v>43.668122270742366</v>
      </c>
      <c r="T698" s="31"/>
      <c r="U698" s="31"/>
      <c r="V698" s="31"/>
      <c r="W698" s="31"/>
      <c r="X698" s="31">
        <v>22.383177570000001</v>
      </c>
      <c r="Y698" s="31">
        <v>4.2294911730000004</v>
      </c>
      <c r="Z698" s="31">
        <v>18.153686400000002</v>
      </c>
      <c r="AA698" s="31">
        <v>18.895847830000001</v>
      </c>
    </row>
    <row r="699" spans="1:27" ht="12.75" customHeight="1" x14ac:dyDescent="0.25">
      <c r="A699" s="35">
        <v>43973</v>
      </c>
      <c r="B699" s="2">
        <v>19</v>
      </c>
      <c r="C699" s="2" t="s">
        <v>25</v>
      </c>
      <c r="D699" s="2"/>
      <c r="E699" s="2"/>
      <c r="F699" s="2">
        <v>7.4</v>
      </c>
      <c r="G699" s="8">
        <v>451</v>
      </c>
      <c r="H699" s="7">
        <v>7.9541775279999998</v>
      </c>
      <c r="I699" s="2">
        <v>0.12211683552489763</v>
      </c>
      <c r="J699" s="2">
        <v>7.81</v>
      </c>
      <c r="K699" s="7">
        <v>0.157</v>
      </c>
      <c r="L699" s="2">
        <v>87.6</v>
      </c>
      <c r="M699" s="2">
        <v>14.491</v>
      </c>
      <c r="N699" s="2">
        <v>3.169</v>
      </c>
      <c r="O699" s="2">
        <v>11.321999999999999</v>
      </c>
      <c r="P699" s="2">
        <v>21.868746120000001</v>
      </c>
      <c r="Q699" s="2">
        <v>3.5659999999999998</v>
      </c>
      <c r="R699" s="7">
        <v>71.734484142257017</v>
      </c>
      <c r="T699" s="31"/>
      <c r="U699" s="31"/>
      <c r="V699" s="31"/>
      <c r="W699" s="31"/>
      <c r="X699" s="31">
        <v>14.491</v>
      </c>
      <c r="Y699" s="31">
        <v>3.169</v>
      </c>
      <c r="Z699" s="31">
        <v>11.321999999999999</v>
      </c>
      <c r="AA699" s="31">
        <v>21.868746120000001</v>
      </c>
    </row>
    <row r="700" spans="1:27" ht="12.75" customHeight="1" x14ac:dyDescent="0.25">
      <c r="A700" s="35">
        <v>43983</v>
      </c>
      <c r="B700" s="2">
        <v>19</v>
      </c>
      <c r="C700" s="2" t="s">
        <v>25</v>
      </c>
      <c r="D700" s="2"/>
      <c r="E700" s="2"/>
      <c r="F700" s="2">
        <v>7.84</v>
      </c>
      <c r="G700" s="8">
        <v>444</v>
      </c>
      <c r="H700" s="7">
        <v>4.2499657017423518</v>
      </c>
      <c r="I700" s="2">
        <v>1.8538478120284543E-2</v>
      </c>
      <c r="J700" s="2">
        <v>4.49</v>
      </c>
      <c r="K700" s="7">
        <v>2.47E-2</v>
      </c>
      <c r="L700" s="2">
        <v>7.36</v>
      </c>
      <c r="M700" s="2">
        <v>4.4960000000000004</v>
      </c>
      <c r="N700" s="2">
        <v>1.1995</v>
      </c>
      <c r="O700" s="2">
        <v>3.2965</v>
      </c>
      <c r="P700" s="2">
        <v>26.679270460000001</v>
      </c>
      <c r="Q700" s="2">
        <v>2.484</v>
      </c>
      <c r="R700" s="7">
        <v>39.702233250620353</v>
      </c>
      <c r="T700" s="31"/>
      <c r="U700" s="31"/>
      <c r="V700" s="31"/>
      <c r="W700" s="31"/>
      <c r="X700" s="31">
        <v>4.4960000000000004</v>
      </c>
      <c r="Y700" s="31">
        <v>1.1995</v>
      </c>
      <c r="Z700" s="31">
        <v>3.2965</v>
      </c>
      <c r="AA700" s="31">
        <v>26.679270460000001</v>
      </c>
    </row>
    <row r="701" spans="1:27" ht="12.75" customHeight="1" x14ac:dyDescent="0.25">
      <c r="A701" s="35">
        <v>43990</v>
      </c>
      <c r="B701" s="2">
        <v>19</v>
      </c>
      <c r="C701" s="2" t="s">
        <v>25</v>
      </c>
      <c r="D701" s="2"/>
      <c r="E701" s="2"/>
      <c r="F701" s="2">
        <v>8.9600000000000009</v>
      </c>
      <c r="G701" s="8">
        <v>419</v>
      </c>
      <c r="H701" s="7">
        <v>3.275895184524626</v>
      </c>
      <c r="I701" s="2">
        <v>1.3688294891140334E-2</v>
      </c>
      <c r="J701" s="2">
        <v>3.14</v>
      </c>
      <c r="K701" s="7">
        <v>2.5399999999999999E-2</v>
      </c>
      <c r="L701" s="2">
        <v>6.02</v>
      </c>
      <c r="M701" s="2">
        <v>1.8865000000000001</v>
      </c>
      <c r="N701" s="2">
        <v>0.73150000000000004</v>
      </c>
      <c r="O701" s="2">
        <v>1.155</v>
      </c>
      <c r="P701" s="2">
        <v>38.775510199999999</v>
      </c>
      <c r="Q701" s="2">
        <v>2.5920000000000001</v>
      </c>
      <c r="R701" s="7">
        <v>24.075184963007395</v>
      </c>
      <c r="T701" s="31"/>
      <c r="U701" s="31"/>
      <c r="V701" s="31"/>
      <c r="W701" s="31"/>
      <c r="X701" s="31">
        <v>1.8865000000000001</v>
      </c>
      <c r="Y701" s="31">
        <v>0.73150000000000004</v>
      </c>
      <c r="Z701" s="31">
        <v>1.155</v>
      </c>
      <c r="AA701" s="31">
        <v>38.775510199999999</v>
      </c>
    </row>
    <row r="702" spans="1:27" ht="12.75" customHeight="1" x14ac:dyDescent="0.25">
      <c r="A702" s="35">
        <v>43997</v>
      </c>
      <c r="B702" s="2">
        <v>19</v>
      </c>
      <c r="C702" s="2" t="s">
        <v>25</v>
      </c>
      <c r="D702" s="2"/>
      <c r="E702" s="2"/>
      <c r="F702" s="2">
        <v>8.86</v>
      </c>
      <c r="G702" s="8">
        <v>378</v>
      </c>
      <c r="H702" s="7">
        <v>2.3704211826039239</v>
      </c>
      <c r="I702" s="2">
        <v>2.1879715455917222E-2</v>
      </c>
      <c r="J702" s="2">
        <v>2.14</v>
      </c>
      <c r="K702" s="7">
        <v>0.03</v>
      </c>
      <c r="L702" s="2">
        <v>11.4</v>
      </c>
      <c r="M702" s="2">
        <v>2.1906666669999999</v>
      </c>
      <c r="N702" s="2">
        <v>1.3413333329999999</v>
      </c>
      <c r="O702" s="2">
        <v>0.84933333300000002</v>
      </c>
      <c r="P702" s="2">
        <v>61.229458309999998</v>
      </c>
      <c r="Q702" s="2">
        <v>2.7069999999999999</v>
      </c>
      <c r="R702" s="7">
        <v>52.102376599634368</v>
      </c>
      <c r="T702" s="31"/>
      <c r="U702" s="31"/>
      <c r="V702" s="31"/>
      <c r="W702" s="31"/>
      <c r="X702" s="31">
        <v>2.1906666669999999</v>
      </c>
      <c r="Y702" s="31">
        <v>1.3413333329999999</v>
      </c>
      <c r="Z702" s="31">
        <v>0.84933333300000002</v>
      </c>
      <c r="AA702" s="31">
        <v>61.229458309999998</v>
      </c>
    </row>
    <row r="703" spans="1:27" ht="12.75" customHeight="1" x14ac:dyDescent="0.25">
      <c r="A703" s="35">
        <v>44025</v>
      </c>
      <c r="B703" s="2">
        <v>19</v>
      </c>
      <c r="C703" s="2" t="s">
        <v>25</v>
      </c>
      <c r="D703" s="2"/>
      <c r="E703" s="2"/>
      <c r="F703" s="2">
        <v>9.4</v>
      </c>
      <c r="G703" s="2">
        <v>436</v>
      </c>
      <c r="H703" s="7">
        <v>1.4237892715050076</v>
      </c>
      <c r="I703" s="2">
        <v>0.11672774304807072</v>
      </c>
      <c r="J703" s="2">
        <v>0.94799999999999995</v>
      </c>
      <c r="K703" s="7">
        <v>0.10299999999999999</v>
      </c>
      <c r="L703" s="2">
        <v>99.5</v>
      </c>
      <c r="M703" s="2">
        <v>5.7201465200000001</v>
      </c>
      <c r="N703" s="2">
        <v>1.091575092</v>
      </c>
      <c r="O703" s="2">
        <v>4.628571429</v>
      </c>
      <c r="P703" s="2">
        <v>19.082991799999999</v>
      </c>
      <c r="Q703" s="2">
        <v>3.8690000000000002</v>
      </c>
      <c r="R703" s="7">
        <v>85.240901925844696</v>
      </c>
      <c r="T703" s="31"/>
      <c r="U703" s="31"/>
      <c r="V703" s="31"/>
      <c r="W703" s="31"/>
      <c r="X703" s="31">
        <v>5.7201465200000001</v>
      </c>
      <c r="Y703" s="31">
        <v>1.091575092</v>
      </c>
      <c r="Z703" s="31">
        <v>4.628571429</v>
      </c>
      <c r="AA703" s="31">
        <v>19.082991799999999</v>
      </c>
    </row>
    <row r="704" spans="1:27" ht="15" x14ac:dyDescent="0.2">
      <c r="A704" s="6">
        <v>44040</v>
      </c>
      <c r="B704" s="2">
        <v>19</v>
      </c>
      <c r="C704" s="2" t="s">
        <v>25</v>
      </c>
      <c r="D704" s="2"/>
      <c r="E704" s="2"/>
      <c r="F704" s="2">
        <v>8.8800000000000008</v>
      </c>
      <c r="G704" s="2">
        <v>465</v>
      </c>
      <c r="H704" s="7">
        <v>0.90108382494169303</v>
      </c>
      <c r="I704" s="2">
        <v>0.16954084932097435</v>
      </c>
      <c r="J704" s="2">
        <v>0.38300000000000001</v>
      </c>
      <c r="K704" s="7">
        <v>-8.3199999999999996E-2</v>
      </c>
      <c r="L704" s="2">
        <v>130</v>
      </c>
      <c r="M704" s="2">
        <v>6.6369999999999996</v>
      </c>
      <c r="N704" s="2">
        <v>1.966</v>
      </c>
      <c r="O704" s="2">
        <v>4.6710000000000003</v>
      </c>
      <c r="P704" s="2">
        <v>29.62181709</v>
      </c>
      <c r="Q704" s="2">
        <v>4.3739999999999997</v>
      </c>
      <c r="R704" s="7">
        <v>76.677686095579247</v>
      </c>
      <c r="T704" s="31"/>
      <c r="U704" s="31"/>
      <c r="V704" s="31"/>
      <c r="W704" s="31"/>
      <c r="X704" s="31">
        <v>6.6369999999999996</v>
      </c>
      <c r="Y704" s="31">
        <v>1.966</v>
      </c>
      <c r="Z704" s="31">
        <v>4.6710000000000003</v>
      </c>
      <c r="AA704" s="31">
        <v>29.62181709</v>
      </c>
    </row>
    <row r="705" spans="1:27" ht="15" x14ac:dyDescent="0.2">
      <c r="A705" s="6">
        <v>44047</v>
      </c>
      <c r="B705" s="2">
        <v>19</v>
      </c>
      <c r="C705" s="2" t="s">
        <v>25</v>
      </c>
      <c r="D705" s="2"/>
      <c r="E705" s="2"/>
      <c r="F705" s="2">
        <v>8.4</v>
      </c>
      <c r="G705" s="2">
        <v>372</v>
      </c>
      <c r="H705" s="7">
        <v>0.93263822197832347</v>
      </c>
      <c r="I705" s="2">
        <v>9.5279154990299639E-2</v>
      </c>
      <c r="J705" s="2">
        <v>0.42499999999999999</v>
      </c>
      <c r="K705" s="7">
        <v>3.2599999999999997E-2</v>
      </c>
      <c r="L705" s="2">
        <v>67.8</v>
      </c>
      <c r="M705" s="2">
        <v>5.7814814810000001</v>
      </c>
      <c r="N705" s="2">
        <v>1.4985185190000001</v>
      </c>
      <c r="O705" s="2">
        <v>4.2829629630000001</v>
      </c>
      <c r="P705" s="2">
        <v>25.919282509999999</v>
      </c>
      <c r="Q705" s="2">
        <v>4.7830000000000004</v>
      </c>
      <c r="R705" s="7">
        <v>71.159321259723598</v>
      </c>
      <c r="T705" s="31"/>
      <c r="U705" s="31"/>
      <c r="V705" s="31"/>
      <c r="W705" s="31"/>
      <c r="X705" s="31">
        <v>5.7814814810000001</v>
      </c>
      <c r="Y705" s="31">
        <v>1.4985185190000001</v>
      </c>
      <c r="Z705" s="31">
        <v>4.2829629630000001</v>
      </c>
      <c r="AA705" s="31">
        <v>25.919282509999999</v>
      </c>
    </row>
    <row r="706" spans="1:27" ht="15" x14ac:dyDescent="0.2">
      <c r="A706" s="6">
        <v>44138</v>
      </c>
      <c r="B706" s="2">
        <v>19</v>
      </c>
      <c r="C706" s="2" t="s">
        <v>25</v>
      </c>
      <c r="H706" s="7">
        <v>1.1449214365881033</v>
      </c>
      <c r="I706" s="7">
        <v>0.11414666519190354</v>
      </c>
      <c r="J706" s="7">
        <v>0.625</v>
      </c>
      <c r="K706" s="7">
        <v>-7.3099999999999997E-3</v>
      </c>
      <c r="L706" s="2">
        <v>92.1</v>
      </c>
      <c r="M706" s="2">
        <v>1.7617304490000001</v>
      </c>
      <c r="N706" s="2">
        <v>0.71880199700000003</v>
      </c>
      <c r="O706" s="2">
        <v>1.042928453</v>
      </c>
      <c r="P706" s="2">
        <v>40.800906689999998</v>
      </c>
      <c r="Q706" s="2">
        <v>4.2560000000000002</v>
      </c>
      <c r="R706" s="7">
        <v>80.718667835232253</v>
      </c>
      <c r="T706" s="31"/>
      <c r="U706" s="31"/>
      <c r="V706" s="31"/>
      <c r="W706" s="31"/>
      <c r="X706" s="31">
        <v>1.7617304490000001</v>
      </c>
      <c r="Y706" s="17">
        <v>0.71880199700000003</v>
      </c>
      <c r="Z706" s="31">
        <v>1.042928453</v>
      </c>
      <c r="AA706" s="31">
        <v>40.800906689999998</v>
      </c>
    </row>
    <row r="707" spans="1:27" ht="15" x14ac:dyDescent="0.2">
      <c r="A707" s="6">
        <v>44152</v>
      </c>
      <c r="B707" s="2">
        <v>19</v>
      </c>
      <c r="C707" s="2" t="s">
        <v>25</v>
      </c>
      <c r="D707" s="2"/>
      <c r="E707" s="2"/>
      <c r="F707" s="2">
        <v>8.1999999999999993</v>
      </c>
      <c r="G707" s="2">
        <v>639</v>
      </c>
      <c r="H707" s="7">
        <v>0.45328282828282823</v>
      </c>
      <c r="I707" s="7">
        <v>0.11193452051764186</v>
      </c>
      <c r="J707" s="7">
        <v>5.3600000000000002E-2</v>
      </c>
      <c r="K707" s="7">
        <v>-6.6299999999999996E-3</v>
      </c>
      <c r="L707" s="2">
        <v>88.6</v>
      </c>
      <c r="M707" s="2">
        <v>1.2602972400000001</v>
      </c>
      <c r="N707" s="2">
        <v>0.62080679400000005</v>
      </c>
      <c r="O707" s="2">
        <v>0.63949044600000005</v>
      </c>
      <c r="P707" s="2">
        <v>49.258760109999997</v>
      </c>
      <c r="Q707" s="2">
        <v>5.0140000000000002</v>
      </c>
      <c r="R707" s="7">
        <v>79.177837354781062</v>
      </c>
      <c r="T707" s="31"/>
      <c r="U707" s="31"/>
      <c r="V707" s="31"/>
      <c r="W707" s="31"/>
      <c r="X707" s="31">
        <v>1.2602972400000001</v>
      </c>
      <c r="Y707" s="31">
        <v>0.62080679400000005</v>
      </c>
      <c r="Z707" s="31">
        <v>0.63949044600000005</v>
      </c>
      <c r="AA707" s="31">
        <v>49.258760109999997</v>
      </c>
    </row>
    <row r="708" spans="1:27" ht="15" x14ac:dyDescent="0.2">
      <c r="A708" s="6">
        <v>44167</v>
      </c>
      <c r="B708" s="2">
        <v>19</v>
      </c>
      <c r="C708" s="2" t="s">
        <v>25</v>
      </c>
      <c r="D708" s="2"/>
      <c r="E708" s="2"/>
      <c r="F708" s="2">
        <v>8.5299999999999994</v>
      </c>
      <c r="G708" s="2">
        <v>481</v>
      </c>
      <c r="H708" s="7">
        <v>3.2913860830527497</v>
      </c>
      <c r="I708" s="7">
        <v>9.9878332042915616E-2</v>
      </c>
      <c r="J708" s="7">
        <v>2.97</v>
      </c>
      <c r="K708" s="7">
        <v>1.03E-2</v>
      </c>
      <c r="L708" s="2">
        <v>76.5</v>
      </c>
      <c r="M708" s="2">
        <v>4.4938967139999999</v>
      </c>
      <c r="N708" s="2">
        <v>1.315023474</v>
      </c>
      <c r="O708" s="2">
        <v>3.1788732390000001</v>
      </c>
      <c r="P708" s="2">
        <v>29.262432090000001</v>
      </c>
      <c r="Q708" s="2">
        <v>3.8919999999999999</v>
      </c>
      <c r="R708" s="7">
        <v>76.576576576576571</v>
      </c>
      <c r="T708" s="31"/>
      <c r="U708" s="31"/>
      <c r="V708" s="31"/>
      <c r="W708" s="31"/>
      <c r="X708" s="31">
        <v>4.4938967139999999</v>
      </c>
      <c r="Y708" s="31">
        <v>1.315023474</v>
      </c>
      <c r="Z708" s="31">
        <v>3.1788732390000001</v>
      </c>
      <c r="AA708" s="31">
        <v>29.262432090000001</v>
      </c>
    </row>
    <row r="709" spans="1:27" ht="15" x14ac:dyDescent="0.2">
      <c r="A709" s="6">
        <v>44179</v>
      </c>
      <c r="B709" s="2">
        <v>19</v>
      </c>
      <c r="C709" s="2" t="s">
        <v>25</v>
      </c>
      <c r="D709" s="2"/>
      <c r="E709" s="2"/>
      <c r="F709" s="2">
        <v>8.49</v>
      </c>
      <c r="G709" s="2">
        <v>566</v>
      </c>
      <c r="H709" s="7">
        <v>2.1971099887766554</v>
      </c>
      <c r="I709" s="7">
        <v>6.9682557239243451E-2</v>
      </c>
      <c r="J709" s="7">
        <v>1.96</v>
      </c>
      <c r="K709" s="7">
        <v>-2.2499999999999999E-2</v>
      </c>
      <c r="L709" s="2">
        <v>47.5</v>
      </c>
      <c r="M709" s="2">
        <v>4.3207468880000004</v>
      </c>
      <c r="N709" s="2">
        <v>1.347717842</v>
      </c>
      <c r="O709" s="2">
        <v>2.9730290460000002</v>
      </c>
      <c r="P709" s="2">
        <v>31.19177951</v>
      </c>
      <c r="Q709" s="2">
        <v>3.238</v>
      </c>
      <c r="R709" s="7">
        <v>68.149210903873751</v>
      </c>
      <c r="T709" s="31"/>
      <c r="U709" s="31"/>
      <c r="V709" s="31"/>
      <c r="W709" s="31"/>
      <c r="X709" s="31">
        <v>4.3207468880000004</v>
      </c>
      <c r="Y709" s="31">
        <v>1.347717842</v>
      </c>
      <c r="Z709" s="31">
        <v>2.9730290460000002</v>
      </c>
      <c r="AA709" s="31">
        <v>31.19177951</v>
      </c>
    </row>
    <row r="710" spans="1:27" ht="15" x14ac:dyDescent="0.2">
      <c r="A710" s="16">
        <v>44208</v>
      </c>
      <c r="B710" s="2">
        <v>19</v>
      </c>
      <c r="C710" s="2" t="s">
        <v>25</v>
      </c>
      <c r="D710" s="2"/>
      <c r="E710" s="2"/>
      <c r="F710" s="2">
        <v>8.51</v>
      </c>
      <c r="G710" s="2">
        <v>595</v>
      </c>
      <c r="H710" s="7">
        <v>3.422272</v>
      </c>
      <c r="I710" s="19">
        <v>6.2665999999999999E-2</v>
      </c>
      <c r="J710" s="8">
        <v>3.16</v>
      </c>
      <c r="K710" s="20">
        <v>4.0119999999999999E-3</v>
      </c>
      <c r="L710" s="20">
        <v>49</v>
      </c>
      <c r="M710" s="2">
        <v>3.2648000000000001</v>
      </c>
      <c r="N710" s="2">
        <v>0.95320000000000005</v>
      </c>
      <c r="O710" s="2">
        <v>2.3115999999999999</v>
      </c>
      <c r="P710" s="2">
        <v>29.196275419999999</v>
      </c>
      <c r="Q710" s="36">
        <v>2.3706</v>
      </c>
      <c r="R710" s="7" t="e">
        <v>#DIV/0!</v>
      </c>
      <c r="T710" s="31"/>
      <c r="U710" s="31"/>
      <c r="V710" s="31"/>
      <c r="W710" s="31"/>
      <c r="X710" s="31">
        <v>3.2648000000000001</v>
      </c>
      <c r="Y710" s="31">
        <v>0.95320000000000005</v>
      </c>
      <c r="Z710" s="31">
        <v>2.3115999999999999</v>
      </c>
      <c r="AA710" s="31">
        <v>29.196275419999999</v>
      </c>
    </row>
    <row r="711" spans="1:27" ht="15" x14ac:dyDescent="0.2">
      <c r="A711" s="16">
        <v>44223</v>
      </c>
      <c r="B711" s="2">
        <v>19</v>
      </c>
      <c r="C711" s="2" t="s">
        <v>25</v>
      </c>
      <c r="D711" s="2"/>
      <c r="E711" s="2"/>
      <c r="F711" s="2">
        <v>8.34</v>
      </c>
      <c r="G711" s="2">
        <v>545</v>
      </c>
      <c r="H711" s="7">
        <v>2.5347390000000001</v>
      </c>
      <c r="I711" s="36">
        <v>4.4429999999999997E-2</v>
      </c>
      <c r="J711" s="8">
        <v>2.41</v>
      </c>
      <c r="K711" s="20">
        <v>-1.332E-2</v>
      </c>
      <c r="L711" s="20">
        <v>30.3</v>
      </c>
      <c r="M711" s="2">
        <v>2.482331512</v>
      </c>
      <c r="N711" s="2">
        <v>0.87322404369999995</v>
      </c>
      <c r="O711" s="2">
        <v>1.6091074679999999</v>
      </c>
      <c r="P711" s="2">
        <v>35.177575580000003</v>
      </c>
      <c r="Q711" s="36">
        <v>2.3685999999999998</v>
      </c>
      <c r="R711" s="7" t="e">
        <v>#DIV/0!</v>
      </c>
      <c r="T711" s="31"/>
      <c r="U711" s="31"/>
      <c r="V711" s="31"/>
      <c r="W711" s="31"/>
      <c r="X711" s="31">
        <v>2.482331512</v>
      </c>
      <c r="Y711" s="31">
        <v>0.87322404369999995</v>
      </c>
      <c r="Z711" s="31">
        <v>1.6091074679999999</v>
      </c>
      <c r="AA711" s="31">
        <v>35.177575580000003</v>
      </c>
    </row>
    <row r="712" spans="1:27" ht="15" x14ac:dyDescent="0.2">
      <c r="A712" s="16">
        <v>44251</v>
      </c>
      <c r="B712" s="2">
        <v>19</v>
      </c>
      <c r="C712" s="2" t="s">
        <v>25</v>
      </c>
      <c r="F712" s="5"/>
      <c r="G712" s="5"/>
      <c r="H712" s="7">
        <v>3.644155</v>
      </c>
      <c r="I712" s="19">
        <v>0.20855399999999999</v>
      </c>
      <c r="J712" s="8">
        <v>2.7</v>
      </c>
      <c r="K712" s="20">
        <v>6.6082000000000002E-2</v>
      </c>
      <c r="L712" s="20">
        <v>218</v>
      </c>
      <c r="M712" s="2">
        <v>77.558441560000006</v>
      </c>
      <c r="N712" s="2">
        <v>12.73766234</v>
      </c>
      <c r="O712" s="2">
        <v>64.820779220000006</v>
      </c>
      <c r="P712" s="2">
        <v>16.423308769999998</v>
      </c>
      <c r="Q712" s="36">
        <v>4.1311</v>
      </c>
      <c r="R712" s="7" t="e">
        <v>#DIV/0!</v>
      </c>
      <c r="T712" s="31"/>
      <c r="U712" s="31"/>
      <c r="V712" s="31"/>
      <c r="W712" s="31"/>
      <c r="X712" s="31">
        <v>77.558441560000006</v>
      </c>
      <c r="Y712" s="31">
        <v>12.73766234</v>
      </c>
      <c r="Z712" s="31">
        <v>64.820779220000006</v>
      </c>
      <c r="AA712" s="31">
        <v>16.423308769999998</v>
      </c>
    </row>
    <row r="713" spans="1:27" ht="15" x14ac:dyDescent="0.2">
      <c r="A713" s="16">
        <v>44265</v>
      </c>
      <c r="B713" s="2">
        <v>19</v>
      </c>
      <c r="C713" s="2" t="s">
        <v>25</v>
      </c>
      <c r="F713" s="5"/>
      <c r="G713" s="5"/>
      <c r="H713" s="7">
        <v>3.380668</v>
      </c>
      <c r="I713" s="36">
        <v>5.4708E-2</v>
      </c>
      <c r="J713" s="8">
        <v>2.92</v>
      </c>
      <c r="K713" s="20">
        <v>-1.392E-2</v>
      </c>
      <c r="L713" s="20">
        <v>28.2</v>
      </c>
      <c r="M713" s="2">
        <v>8.2185022029999999</v>
      </c>
      <c r="N713" s="2">
        <v>1.937444934</v>
      </c>
      <c r="O713" s="2">
        <v>6.2810572689999997</v>
      </c>
      <c r="P713" s="2">
        <v>23.574185249999999</v>
      </c>
      <c r="Q713" s="36">
        <v>2.5859999999999999</v>
      </c>
      <c r="R713" s="7" t="e">
        <v>#DIV/0!</v>
      </c>
      <c r="T713" s="31"/>
      <c r="U713" s="31"/>
      <c r="V713" s="31"/>
      <c r="W713" s="31"/>
      <c r="X713" s="31">
        <v>8.2185022029999999</v>
      </c>
      <c r="Y713" s="31">
        <v>1.937444934</v>
      </c>
      <c r="Z713" s="31">
        <v>6.2810572689999997</v>
      </c>
      <c r="AA713" s="31">
        <v>23.574185249999999</v>
      </c>
    </row>
    <row r="714" spans="1:27" ht="15" x14ac:dyDescent="0.2">
      <c r="A714" s="16">
        <v>44279</v>
      </c>
      <c r="B714" s="2">
        <v>19</v>
      </c>
      <c r="C714" s="2" t="s">
        <v>25</v>
      </c>
      <c r="F714" s="5"/>
      <c r="G714" s="5"/>
      <c r="H714" s="7">
        <v>3.380668</v>
      </c>
      <c r="I714" s="19">
        <v>6.1560999999999998E-2</v>
      </c>
      <c r="J714" s="8">
        <v>2.65</v>
      </c>
      <c r="K714" s="20">
        <v>-6.8199999999999997E-3</v>
      </c>
      <c r="L714" s="20">
        <v>23.2</v>
      </c>
      <c r="M714" s="2">
        <v>6.7598726109999996</v>
      </c>
      <c r="N714" s="2">
        <v>2.1031847130000001</v>
      </c>
      <c r="O714" s="2">
        <v>4.6566878980000004</v>
      </c>
      <c r="P714" s="2">
        <v>31.112786209999999</v>
      </c>
      <c r="Q714" s="36">
        <v>3.0706000000000002</v>
      </c>
      <c r="R714" s="7" t="e">
        <v>#DIV/0!</v>
      </c>
      <c r="T714" s="31"/>
      <c r="U714" s="31"/>
      <c r="V714" s="31"/>
      <c r="W714" s="31"/>
      <c r="X714" s="31">
        <v>6.7598726109999996</v>
      </c>
      <c r="Y714" s="31">
        <v>2.1031847130000001</v>
      </c>
      <c r="Z714" s="31">
        <v>4.6566878980000004</v>
      </c>
      <c r="AA714" s="31">
        <v>31.112786209999999</v>
      </c>
    </row>
    <row r="715" spans="1:27" ht="15" x14ac:dyDescent="0.2">
      <c r="A715" s="16">
        <v>44293</v>
      </c>
      <c r="B715" s="2">
        <v>19</v>
      </c>
      <c r="F715" s="5"/>
      <c r="G715" s="5"/>
      <c r="H715" s="7">
        <v>2.3128549999999999</v>
      </c>
      <c r="I715" s="19">
        <v>3.5256000000000003E-2</v>
      </c>
      <c r="J715" s="8">
        <v>1.84</v>
      </c>
      <c r="K715" s="20">
        <v>-1.4500000000000001E-2</v>
      </c>
      <c r="L715" s="20">
        <v>8.9600000000000009</v>
      </c>
      <c r="Q715" s="36">
        <v>2.8288000000000002</v>
      </c>
      <c r="R715" s="7" t="e">
        <v>#DIV/0!</v>
      </c>
      <c r="T715" s="3">
        <v>1465</v>
      </c>
      <c r="U715" s="3">
        <v>124.149</v>
      </c>
      <c r="V715" s="3">
        <v>132.136</v>
      </c>
      <c r="W715" s="3">
        <v>129.047</v>
      </c>
      <c r="X715" s="5">
        <f t="shared" ref="X715" si="124">(V715-U715)/T715*1000</f>
        <v>5.4518771331057989</v>
      </c>
      <c r="Y715" s="5">
        <f t="shared" ref="Y715:Y732" si="125">X715-Z715</f>
        <v>2.1085324232081906</v>
      </c>
      <c r="Z715" s="5">
        <f t="shared" ref="Z715" si="126">(W715-U715)/T715*1000</f>
        <v>3.3433447098976083</v>
      </c>
      <c r="AA715" s="5">
        <f t="shared" ref="AA715" si="127">Y715/X715*100</f>
        <v>38.675347439589345</v>
      </c>
    </row>
    <row r="716" spans="1:27" ht="15" x14ac:dyDescent="0.2">
      <c r="A716" s="25">
        <v>44307</v>
      </c>
      <c r="B716" s="2">
        <v>19</v>
      </c>
      <c r="F716" s="8">
        <v>8.58</v>
      </c>
      <c r="G716" s="8">
        <v>464</v>
      </c>
      <c r="H716" s="36">
        <v>2.0095532039999999</v>
      </c>
      <c r="I716" s="36">
        <v>2.8294E-2</v>
      </c>
      <c r="J716" s="8">
        <v>1.63</v>
      </c>
      <c r="K716" s="20">
        <v>-6.4100000000000004E-2</v>
      </c>
      <c r="L716" s="20">
        <v>9.66</v>
      </c>
      <c r="Q716" s="8">
        <v>2.8640444148931303</v>
      </c>
      <c r="T716" s="3">
        <v>1960</v>
      </c>
      <c r="U716" s="3">
        <v>123.432</v>
      </c>
      <c r="V716" s="3">
        <v>128.91200000000001</v>
      </c>
      <c r="W716" s="3">
        <v>126.73</v>
      </c>
      <c r="X716" s="5">
        <f t="shared" ref="X716:X717" si="128">(V716-U716)/T716*1000</f>
        <v>2.7959183673469408</v>
      </c>
      <c r="Y716" s="5">
        <f t="shared" si="125"/>
        <v>1.1132653061224502</v>
      </c>
      <c r="Z716" s="5">
        <f t="shared" ref="Z716:Z717" si="129">(W716-U716)/T716*1000</f>
        <v>1.6826530612244905</v>
      </c>
      <c r="AA716" s="5">
        <f t="shared" ref="AA716:AA717" si="130">Y716/X716*100</f>
        <v>39.817518248175197</v>
      </c>
    </row>
    <row r="717" spans="1:27" ht="12.75" x14ac:dyDescent="0.2">
      <c r="A717" s="27">
        <v>44315</v>
      </c>
      <c r="B717" s="2">
        <v>19</v>
      </c>
      <c r="F717" s="5"/>
      <c r="G717" s="5"/>
      <c r="H717" s="19">
        <v>3.214726631</v>
      </c>
      <c r="I717" s="22" t="e">
        <v>#N/A</v>
      </c>
      <c r="J717" s="8">
        <v>1.73</v>
      </c>
      <c r="K717" s="20">
        <v>4.0680000000000001E-2</v>
      </c>
      <c r="L717" s="20">
        <v>56.1</v>
      </c>
      <c r="Q717" s="23" t="e">
        <v>#N/A</v>
      </c>
      <c r="T717" s="3"/>
      <c r="U717" s="3"/>
      <c r="V717" s="3"/>
      <c r="W717" s="3"/>
      <c r="X717" s="5" t="e">
        <f t="shared" si="128"/>
        <v>#DIV/0!</v>
      </c>
      <c r="Y717" s="5" t="e">
        <f t="shared" si="125"/>
        <v>#DIV/0!</v>
      </c>
      <c r="Z717" s="5" t="e">
        <f t="shared" si="129"/>
        <v>#DIV/0!</v>
      </c>
      <c r="AA717" s="5" t="e">
        <f t="shared" si="130"/>
        <v>#DIV/0!</v>
      </c>
    </row>
    <row r="718" spans="1:27" ht="12.75" x14ac:dyDescent="0.2">
      <c r="A718" s="27">
        <v>44321</v>
      </c>
      <c r="B718" s="2">
        <v>19</v>
      </c>
      <c r="F718" s="8">
        <v>8.7100000000000009</v>
      </c>
      <c r="G718" s="8">
        <v>379</v>
      </c>
      <c r="H718" s="19">
        <v>5.4487066430000004</v>
      </c>
      <c r="I718" s="19">
        <v>0.17871400000000001</v>
      </c>
      <c r="J718" s="8">
        <v>4.0199999999999996</v>
      </c>
      <c r="K718" s="20">
        <v>0.128</v>
      </c>
      <c r="L718" s="20">
        <v>98.9</v>
      </c>
      <c r="Q718" s="8">
        <v>4.9663207017621112</v>
      </c>
      <c r="T718" s="3">
        <v>620</v>
      </c>
      <c r="U718" s="3">
        <v>123.14</v>
      </c>
      <c r="V718" s="3">
        <v>141.821</v>
      </c>
      <c r="W718" s="3">
        <v>137.982</v>
      </c>
      <c r="X718" s="5">
        <f t="shared" ref="X718:X732" si="131">(V718-U718)/T718*1000</f>
        <v>30.130645161290317</v>
      </c>
      <c r="Y718" s="5">
        <f t="shared" si="125"/>
        <v>6.1919354838709637</v>
      </c>
      <c r="Z718" s="5">
        <f t="shared" ref="Z718:Z732" si="132">(W718-U718)/T718*1000</f>
        <v>23.938709677419354</v>
      </c>
      <c r="AA718" s="5">
        <f t="shared" ref="AA718:AA732" si="133">Y718/X718*100</f>
        <v>20.550291740270854</v>
      </c>
    </row>
    <row r="719" spans="1:27" ht="12.75" x14ac:dyDescent="0.2">
      <c r="A719" s="27">
        <v>44326</v>
      </c>
      <c r="B719" s="2">
        <v>19</v>
      </c>
      <c r="F719" s="5"/>
      <c r="G719" s="5"/>
      <c r="H719" s="19">
        <v>5.6691651969999999</v>
      </c>
      <c r="I719" s="22" t="e">
        <v>#N/A</v>
      </c>
      <c r="J719" s="8">
        <v>4.88</v>
      </c>
      <c r="K719" s="20">
        <v>8.7080000000000005E-2</v>
      </c>
      <c r="L719" s="20">
        <v>82.9</v>
      </c>
      <c r="Q719" s="23" t="e">
        <v>#N/A</v>
      </c>
      <c r="T719" s="3"/>
      <c r="U719" s="3"/>
      <c r="V719" s="3"/>
      <c r="W719" s="3"/>
      <c r="X719" s="5" t="e">
        <f t="shared" si="131"/>
        <v>#DIV/0!</v>
      </c>
      <c r="Y719" s="5" t="e">
        <f t="shared" si="125"/>
        <v>#DIV/0!</v>
      </c>
      <c r="Z719" s="5" t="e">
        <f t="shared" si="132"/>
        <v>#DIV/0!</v>
      </c>
      <c r="AA719" s="5" t="e">
        <f t="shared" si="133"/>
        <v>#DIV/0!</v>
      </c>
    </row>
    <row r="720" spans="1:27" ht="12.75" x14ac:dyDescent="0.2">
      <c r="A720" s="27">
        <v>44334</v>
      </c>
      <c r="B720" s="2">
        <v>19</v>
      </c>
      <c r="F720" s="8">
        <v>8.8800000000000008</v>
      </c>
      <c r="G720" s="8">
        <v>411</v>
      </c>
      <c r="H720" s="36">
        <v>4.052469136</v>
      </c>
      <c r="I720" s="36">
        <v>3.0654000000000001E-2</v>
      </c>
      <c r="J720" s="23" t="e">
        <v>#N/A</v>
      </c>
      <c r="K720" s="24" t="e">
        <v>#N/A</v>
      </c>
      <c r="L720" s="24" t="e">
        <v>#N/A</v>
      </c>
      <c r="Q720" s="8">
        <v>3.5220731479137557</v>
      </c>
      <c r="T720" s="3">
        <v>1515</v>
      </c>
      <c r="U720" s="3">
        <v>123.51600000000001</v>
      </c>
      <c r="V720" s="3">
        <v>129.084</v>
      </c>
      <c r="W720" s="3">
        <v>127.229</v>
      </c>
      <c r="X720" s="5">
        <f t="shared" si="131"/>
        <v>3.6752475247524736</v>
      </c>
      <c r="Y720" s="5">
        <f t="shared" si="125"/>
        <v>1.2244224422442267</v>
      </c>
      <c r="Z720" s="5">
        <f t="shared" si="132"/>
        <v>2.4508250825082469</v>
      </c>
      <c r="AA720" s="5">
        <f t="shared" si="133"/>
        <v>33.315373563218472</v>
      </c>
    </row>
    <row r="721" spans="1:27" ht="12.75" x14ac:dyDescent="0.2">
      <c r="A721" s="27">
        <v>44348</v>
      </c>
      <c r="B721" s="2">
        <v>19</v>
      </c>
      <c r="F721" s="8">
        <v>9.07</v>
      </c>
      <c r="G721" s="8">
        <v>435</v>
      </c>
      <c r="H721" s="36">
        <v>2.0830393890000001</v>
      </c>
      <c r="I721" s="36">
        <v>1.6098999999999999E-2</v>
      </c>
      <c r="J721" s="31">
        <v>1.6</v>
      </c>
      <c r="K721" s="21">
        <v>-1.1599999999999999E-2</v>
      </c>
      <c r="L721" s="21">
        <v>4.6900000000000004</v>
      </c>
      <c r="Q721" s="8">
        <v>2.5935420363495085</v>
      </c>
      <c r="T721" s="3">
        <v>2775</v>
      </c>
      <c r="U721" s="3">
        <v>120.86799999999999</v>
      </c>
      <c r="V721" s="3">
        <v>125.11499999999999</v>
      </c>
      <c r="W721" s="3">
        <v>123.52200000000001</v>
      </c>
      <c r="X721" s="5">
        <f t="shared" si="131"/>
        <v>1.5304504504504504</v>
      </c>
      <c r="Y721" s="5">
        <f t="shared" si="125"/>
        <v>0.57405405405405019</v>
      </c>
      <c r="Z721" s="5">
        <f t="shared" si="132"/>
        <v>0.95639639639640017</v>
      </c>
      <c r="AA721" s="5">
        <f t="shared" si="133"/>
        <v>37.508829762184817</v>
      </c>
    </row>
    <row r="722" spans="1:27" ht="12.75" x14ac:dyDescent="0.2">
      <c r="A722" s="27">
        <v>44356</v>
      </c>
      <c r="B722" s="2">
        <v>19</v>
      </c>
      <c r="F722" s="5"/>
      <c r="G722" s="5"/>
      <c r="H722" s="36">
        <v>7.2270723099999996</v>
      </c>
      <c r="I722" s="22" t="e">
        <v>#N/A</v>
      </c>
      <c r="J722" s="8">
        <v>6.42</v>
      </c>
      <c r="K722" s="20">
        <v>2.648E-2</v>
      </c>
      <c r="L722" s="20">
        <v>58.8</v>
      </c>
      <c r="Q722" s="8">
        <v>3.9597588631120364</v>
      </c>
      <c r="T722" s="3"/>
      <c r="U722" s="3"/>
      <c r="V722" s="3"/>
      <c r="W722" s="3"/>
      <c r="X722" s="5" t="e">
        <f t="shared" si="131"/>
        <v>#DIV/0!</v>
      </c>
      <c r="Y722" s="5" t="e">
        <f t="shared" si="125"/>
        <v>#DIV/0!</v>
      </c>
      <c r="Z722" s="5" t="e">
        <f t="shared" si="132"/>
        <v>#DIV/0!</v>
      </c>
      <c r="AA722" s="5" t="e">
        <f t="shared" si="133"/>
        <v>#DIV/0!</v>
      </c>
    </row>
    <row r="723" spans="1:27" ht="12.75" x14ac:dyDescent="0.2">
      <c r="A723" s="27">
        <v>44362</v>
      </c>
      <c r="B723" s="2">
        <v>19</v>
      </c>
      <c r="F723" s="8">
        <v>8.92</v>
      </c>
      <c r="G723" s="8">
        <v>409</v>
      </c>
      <c r="H723" s="36">
        <v>6.1100823049999997</v>
      </c>
      <c r="I723" s="36">
        <v>5.6125000000000001E-2</v>
      </c>
      <c r="J723" s="8">
        <v>5.03</v>
      </c>
      <c r="K723" s="20">
        <v>-4.87E-2</v>
      </c>
      <c r="L723" s="20">
        <v>40</v>
      </c>
      <c r="Q723" s="8">
        <v>3.0679365204086753</v>
      </c>
      <c r="T723" s="3">
        <v>1940</v>
      </c>
      <c r="U723" s="3">
        <v>119.751</v>
      </c>
      <c r="V723" s="3">
        <v>126.77200000000001</v>
      </c>
      <c r="W723" s="3">
        <v>124.788</v>
      </c>
      <c r="X723" s="5">
        <f t="shared" si="131"/>
        <v>3.6190721649484541</v>
      </c>
      <c r="Y723" s="5">
        <f t="shared" si="125"/>
        <v>1.0226804123711384</v>
      </c>
      <c r="Z723" s="5">
        <f t="shared" si="132"/>
        <v>2.5963917525773157</v>
      </c>
      <c r="AA723" s="5">
        <f t="shared" si="133"/>
        <v>28.258082894174734</v>
      </c>
    </row>
    <row r="724" spans="1:27" ht="12.75" x14ac:dyDescent="0.2">
      <c r="A724" s="27">
        <v>44376</v>
      </c>
      <c r="B724" s="2">
        <v>19</v>
      </c>
      <c r="F724" s="8">
        <v>8.9700000000000006</v>
      </c>
      <c r="G724" s="8">
        <v>544</v>
      </c>
      <c r="H724" s="31">
        <v>5.5348641839999999</v>
      </c>
      <c r="I724" s="31">
        <v>0.124001313</v>
      </c>
      <c r="J724" s="8">
        <v>3.85</v>
      </c>
      <c r="K724" s="20">
        <v>-1.44E-2</v>
      </c>
      <c r="L724" s="20">
        <v>71.5</v>
      </c>
      <c r="Q724" s="8">
        <v>3.8222532155586548</v>
      </c>
      <c r="T724" s="3">
        <v>1020</v>
      </c>
      <c r="U724" s="3">
        <v>123.095</v>
      </c>
      <c r="V724" s="3">
        <v>137.13</v>
      </c>
      <c r="W724" s="3">
        <v>133.16300000000001</v>
      </c>
      <c r="X724" s="5">
        <f t="shared" si="131"/>
        <v>13.759803921568624</v>
      </c>
      <c r="Y724" s="5">
        <f t="shared" si="125"/>
        <v>3.8892156862744951</v>
      </c>
      <c r="Z724" s="5">
        <f t="shared" si="132"/>
        <v>9.8705882352941288</v>
      </c>
      <c r="AA724" s="5">
        <f t="shared" si="133"/>
        <v>28.265051656572755</v>
      </c>
    </row>
    <row r="725" spans="1:27" ht="12.75" x14ac:dyDescent="0.2">
      <c r="A725" s="27">
        <v>44390</v>
      </c>
      <c r="B725" s="2">
        <v>19</v>
      </c>
      <c r="F725" s="2">
        <v>8.69</v>
      </c>
      <c r="G725" s="2">
        <v>382</v>
      </c>
      <c r="H725" s="31">
        <v>2.370484458</v>
      </c>
      <c r="I725" s="31">
        <v>0.116340155</v>
      </c>
      <c r="J725" s="8">
        <v>1.39</v>
      </c>
      <c r="K725" s="31">
        <v>7.8100000000000003E-2</v>
      </c>
      <c r="L725" s="31">
        <v>55.8</v>
      </c>
      <c r="Q725" s="23">
        <v>4.4892254500000002</v>
      </c>
      <c r="T725" s="3">
        <v>985</v>
      </c>
      <c r="U725" s="3">
        <v>123.233</v>
      </c>
      <c r="V725" s="3">
        <v>133.542</v>
      </c>
      <c r="W725" s="3">
        <v>129.422</v>
      </c>
      <c r="X725" s="5">
        <f t="shared" si="131"/>
        <v>10.465989847715733</v>
      </c>
      <c r="Y725" s="5">
        <f t="shared" si="125"/>
        <v>4.1827411167512727</v>
      </c>
      <c r="Z725" s="5">
        <f t="shared" si="132"/>
        <v>6.28324873096446</v>
      </c>
      <c r="AA725" s="5">
        <f t="shared" si="133"/>
        <v>39.965079057134588</v>
      </c>
    </row>
    <row r="726" spans="1:27" ht="12.75" x14ac:dyDescent="0.2">
      <c r="A726" s="27">
        <v>44394</v>
      </c>
      <c r="B726" s="2">
        <v>19</v>
      </c>
      <c r="H726" s="23" t="e">
        <v>#N/A</v>
      </c>
      <c r="I726" s="23" t="e">
        <v>#N/A</v>
      </c>
      <c r="J726" s="8">
        <v>1.61</v>
      </c>
      <c r="K726" s="31">
        <v>0.13600000000000001</v>
      </c>
      <c r="L726" s="31">
        <v>204</v>
      </c>
      <c r="Q726" s="23">
        <v>6.0057163060000001</v>
      </c>
      <c r="T726" s="3"/>
      <c r="U726" s="3"/>
      <c r="V726" s="3"/>
      <c r="W726" s="3"/>
      <c r="X726" s="5" t="e">
        <f t="shared" si="131"/>
        <v>#DIV/0!</v>
      </c>
      <c r="Y726" s="5" t="e">
        <f t="shared" si="125"/>
        <v>#DIV/0!</v>
      </c>
      <c r="Z726" s="5" t="e">
        <f t="shared" si="132"/>
        <v>#DIV/0!</v>
      </c>
      <c r="AA726" s="5" t="e">
        <f t="shared" si="133"/>
        <v>#DIV/0!</v>
      </c>
    </row>
    <row r="727" spans="1:27" ht="12.75" x14ac:dyDescent="0.2">
      <c r="A727" s="27">
        <v>44404</v>
      </c>
      <c r="B727" s="2">
        <v>19</v>
      </c>
      <c r="F727" s="2">
        <v>8.75</v>
      </c>
      <c r="G727" s="2">
        <v>563</v>
      </c>
      <c r="H727" s="31">
        <v>4.2887146459999999</v>
      </c>
      <c r="I727" s="31">
        <v>0.14370143399999999</v>
      </c>
      <c r="J727" s="8">
        <v>2.0499999999999998</v>
      </c>
      <c r="K727" s="31">
        <v>0.19400000000000001</v>
      </c>
      <c r="L727" s="31">
        <v>107</v>
      </c>
      <c r="Q727" s="23">
        <v>3.9574632439999999</v>
      </c>
      <c r="T727" s="3">
        <v>980</v>
      </c>
      <c r="U727" s="3">
        <v>115.968</v>
      </c>
      <c r="V727" s="3">
        <v>124.02200000000001</v>
      </c>
      <c r="W727" s="3">
        <v>120.93600000000001</v>
      </c>
      <c r="X727" s="5">
        <f t="shared" si="131"/>
        <v>8.218367346938777</v>
      </c>
      <c r="Y727" s="5">
        <f t="shared" si="125"/>
        <v>3.1489795918367331</v>
      </c>
      <c r="Z727" s="5">
        <f t="shared" si="132"/>
        <v>5.0693877551020439</v>
      </c>
      <c r="AA727" s="5">
        <f t="shared" si="133"/>
        <v>38.316364539359299</v>
      </c>
    </row>
    <row r="728" spans="1:27" ht="12.75" x14ac:dyDescent="0.2">
      <c r="A728" s="27">
        <v>44418</v>
      </c>
      <c r="B728" s="2">
        <v>19</v>
      </c>
      <c r="F728" s="2">
        <v>8.49</v>
      </c>
      <c r="G728" s="2">
        <v>555</v>
      </c>
      <c r="H728" s="31">
        <v>4.3587230469999998</v>
      </c>
      <c r="I728" s="31">
        <v>0.26518550899999999</v>
      </c>
      <c r="J728" s="8">
        <v>3.38</v>
      </c>
      <c r="K728" s="31">
        <v>0.36799999999999999</v>
      </c>
      <c r="L728" s="31">
        <v>225</v>
      </c>
      <c r="Q728" s="23">
        <v>4.1515258089999998</v>
      </c>
      <c r="T728" s="5">
        <v>1930</v>
      </c>
      <c r="U728" s="5">
        <v>114.01300000000001</v>
      </c>
      <c r="V728" s="5">
        <v>124.456</v>
      </c>
      <c r="W728" s="5">
        <v>120.761</v>
      </c>
      <c r="X728" s="5">
        <f t="shared" si="131"/>
        <v>5.410880829015543</v>
      </c>
      <c r="Y728" s="5">
        <f t="shared" si="125"/>
        <v>1.9145077720207291</v>
      </c>
      <c r="Z728" s="5">
        <f t="shared" si="132"/>
        <v>3.4963730569948139</v>
      </c>
      <c r="AA728" s="5">
        <f t="shared" si="133"/>
        <v>35.382552906253068</v>
      </c>
    </row>
    <row r="729" spans="1:27" ht="12.75" x14ac:dyDescent="0.2">
      <c r="A729" s="30">
        <v>44500</v>
      </c>
      <c r="B729" s="31">
        <v>19</v>
      </c>
      <c r="H729" s="31">
        <v>1.726407169</v>
      </c>
      <c r="I729" s="31">
        <v>0.100251724</v>
      </c>
      <c r="J729" s="8">
        <v>1.2</v>
      </c>
      <c r="K729" s="31">
        <v>3.141E-2</v>
      </c>
      <c r="L729" s="31">
        <v>65.8</v>
      </c>
      <c r="Q729" s="23">
        <v>5.6639160459999998</v>
      </c>
      <c r="T729" s="5">
        <v>1190</v>
      </c>
      <c r="U729" s="5">
        <v>121.012</v>
      </c>
      <c r="V729" s="5">
        <v>127.788</v>
      </c>
      <c r="W729" s="5">
        <v>124.94499999999999</v>
      </c>
      <c r="X729" s="5">
        <f t="shared" si="131"/>
        <v>5.6941176470588202</v>
      </c>
      <c r="Y729" s="5">
        <f t="shared" si="125"/>
        <v>2.3890756302521039</v>
      </c>
      <c r="Z729" s="5">
        <f t="shared" si="132"/>
        <v>3.3050420168067163</v>
      </c>
      <c r="AA729" s="5">
        <f t="shared" si="133"/>
        <v>41.956906729634078</v>
      </c>
    </row>
    <row r="730" spans="1:27" ht="12.75" x14ac:dyDescent="0.2">
      <c r="A730" s="30">
        <v>44514</v>
      </c>
      <c r="B730" s="31">
        <v>19</v>
      </c>
      <c r="F730" s="2">
        <v>8.36</v>
      </c>
      <c r="G730" s="2">
        <v>98</v>
      </c>
      <c r="H730" s="31">
        <v>0.41865023800000001</v>
      </c>
      <c r="I730" s="31">
        <v>8.4163292000000001E-2</v>
      </c>
      <c r="J730" s="8">
        <v>1.9699999999999999E-2</v>
      </c>
      <c r="K730" s="31">
        <v>-1.6199999999999999E-2</v>
      </c>
      <c r="L730" s="31">
        <v>68.7</v>
      </c>
      <c r="Q730" s="23">
        <v>5.1228781989999996</v>
      </c>
      <c r="T730" s="5">
        <v>1440</v>
      </c>
      <c r="U730" s="5">
        <v>116.158</v>
      </c>
      <c r="V730" s="5">
        <v>117.90300000000001</v>
      </c>
      <c r="W730" s="5">
        <v>116.322</v>
      </c>
      <c r="X730" s="5">
        <f t="shared" si="131"/>
        <v>1.2118055555555587</v>
      </c>
      <c r="Y730" s="5">
        <f t="shared" si="125"/>
        <v>1.0979166666666687</v>
      </c>
      <c r="Z730" s="5">
        <f t="shared" si="132"/>
        <v>0.11388888888888993</v>
      </c>
      <c r="AA730" s="5">
        <f t="shared" si="133"/>
        <v>90.601719197707666</v>
      </c>
    </row>
    <row r="731" spans="1:27" ht="12.75" x14ac:dyDescent="0.2">
      <c r="A731" s="30">
        <v>44528</v>
      </c>
      <c r="B731" s="31">
        <v>19</v>
      </c>
      <c r="F731" s="2">
        <v>8.32</v>
      </c>
      <c r="G731" s="2">
        <v>620</v>
      </c>
      <c r="H731" s="31">
        <v>1.3903668440000001</v>
      </c>
      <c r="I731" s="31">
        <v>6.1836489000000001E-2</v>
      </c>
      <c r="J731" s="8">
        <v>1.05</v>
      </c>
      <c r="K731" s="31">
        <v>-1.2999999999999999E-3</v>
      </c>
      <c r="L731" s="31">
        <v>44.3</v>
      </c>
      <c r="Q731" s="23">
        <v>3.9302336279999999</v>
      </c>
      <c r="T731" s="5">
        <v>1935</v>
      </c>
      <c r="U731" s="5">
        <v>121.405</v>
      </c>
      <c r="V731" s="5">
        <v>123.249</v>
      </c>
      <c r="W731" s="5">
        <v>121.968</v>
      </c>
      <c r="X731" s="5">
        <f t="shared" si="131"/>
        <v>0.95297157622738715</v>
      </c>
      <c r="Y731" s="5">
        <f t="shared" si="125"/>
        <v>0.66201550387596475</v>
      </c>
      <c r="Z731" s="5">
        <f t="shared" si="132"/>
        <v>0.2909560723514224</v>
      </c>
      <c r="AA731" s="5">
        <f t="shared" si="133"/>
        <v>69.468546637743813</v>
      </c>
    </row>
    <row r="732" spans="1:27" ht="12.75" x14ac:dyDescent="0.2">
      <c r="A732" s="30">
        <v>44543</v>
      </c>
      <c r="B732" s="31">
        <v>19</v>
      </c>
      <c r="F732" s="2">
        <v>8.17</v>
      </c>
      <c r="H732" s="31">
        <v>3.6026323159999998</v>
      </c>
      <c r="I732" s="31">
        <v>0.164496005</v>
      </c>
      <c r="J732" s="8">
        <v>3.35</v>
      </c>
      <c r="K732" s="31">
        <v>5.0000000000000001E-4</v>
      </c>
      <c r="L732" s="31">
        <v>104</v>
      </c>
      <c r="Q732" s="23">
        <v>3.7532842739999999</v>
      </c>
      <c r="T732" s="5">
        <v>960</v>
      </c>
      <c r="U732" s="5">
        <v>118.831</v>
      </c>
      <c r="V732" s="5">
        <v>136.863</v>
      </c>
      <c r="W732" s="5">
        <v>133.49799999999999</v>
      </c>
      <c r="X732" s="5">
        <f t="shared" si="131"/>
        <v>18.783333333333328</v>
      </c>
      <c r="Y732" s="5">
        <f t="shared" si="125"/>
        <v>3.505208333333341</v>
      </c>
      <c r="Z732" s="5">
        <f t="shared" si="132"/>
        <v>15.278124999999987</v>
      </c>
      <c r="AA732" s="5">
        <f t="shared" si="133"/>
        <v>18.661268855368281</v>
      </c>
    </row>
    <row r="733" spans="1:27" ht="15" x14ac:dyDescent="0.2">
      <c r="A733" s="6">
        <v>43807</v>
      </c>
      <c r="B733" s="2">
        <v>20</v>
      </c>
      <c r="C733" s="2" t="s">
        <v>25</v>
      </c>
      <c r="D733" s="2">
        <v>0.127</v>
      </c>
      <c r="E733" s="2">
        <v>3.5799999999999998E-2</v>
      </c>
      <c r="F733" s="2">
        <v>8.74</v>
      </c>
      <c r="G733" s="31">
        <v>421</v>
      </c>
      <c r="H733" s="7">
        <v>1.4100699684456031</v>
      </c>
      <c r="I733" s="2">
        <v>3.4059064E-2</v>
      </c>
      <c r="J733" s="2">
        <v>0.75800000000000001</v>
      </c>
      <c r="K733" s="2">
        <v>9.9999999999999395E-5</v>
      </c>
      <c r="L733" s="2">
        <v>21.9</v>
      </c>
      <c r="M733" s="2">
        <v>1.3560000000000001</v>
      </c>
      <c r="N733" s="2">
        <v>1.0589999999999999</v>
      </c>
      <c r="O733" s="2">
        <v>0.29699999999999999</v>
      </c>
      <c r="P733" s="2">
        <v>78.097345129999994</v>
      </c>
      <c r="Q733" s="2">
        <v>4.87</v>
      </c>
      <c r="R733" s="7">
        <v>64.300184973134861</v>
      </c>
      <c r="T733" s="31"/>
      <c r="U733" s="31"/>
      <c r="V733" s="31"/>
      <c r="W733" s="31"/>
      <c r="X733" s="31">
        <v>1.3560000000000001</v>
      </c>
      <c r="Y733" s="31">
        <v>1.0589999999999999</v>
      </c>
      <c r="Z733" s="31">
        <v>0.29699999999999999</v>
      </c>
      <c r="AA733" s="31">
        <v>78.097345129999994</v>
      </c>
    </row>
    <row r="734" spans="1:27" ht="15" x14ac:dyDescent="0.2">
      <c r="A734" s="6">
        <v>43814</v>
      </c>
      <c r="B734" s="2">
        <v>20</v>
      </c>
      <c r="C734" s="2" t="s">
        <v>25</v>
      </c>
      <c r="D734" s="2">
        <v>5.5300000000000002E-2</v>
      </c>
      <c r="E734" s="2">
        <v>0.20100000000000001</v>
      </c>
      <c r="F734" s="2">
        <v>8.67</v>
      </c>
      <c r="G734" s="31">
        <v>547</v>
      </c>
      <c r="H734" s="7">
        <v>1.5609823020990536</v>
      </c>
      <c r="I734" s="2">
        <v>3.4059064E-2</v>
      </c>
      <c r="J734" s="2">
        <v>1.22</v>
      </c>
      <c r="K734" s="2">
        <v>8.7299999999999999E-3</v>
      </c>
      <c r="L734" s="2">
        <v>18.899999999999999</v>
      </c>
      <c r="M734" s="2">
        <v>0.87842910799999996</v>
      </c>
      <c r="N734" s="2">
        <v>0.52902108000000003</v>
      </c>
      <c r="O734" s="2">
        <v>0.34940802799999998</v>
      </c>
      <c r="P734" s="2">
        <v>60.223537149999999</v>
      </c>
      <c r="Q734" s="2">
        <v>4.58</v>
      </c>
      <c r="R734" s="7">
        <v>55.491940456267066</v>
      </c>
      <c r="T734" s="31"/>
      <c r="U734" s="31"/>
      <c r="V734" s="31"/>
      <c r="W734" s="31"/>
      <c r="X734" s="31">
        <v>0.87842910799999996</v>
      </c>
      <c r="Y734" s="31">
        <v>0.52902108000000003</v>
      </c>
      <c r="Z734" s="31">
        <v>0.34940802799999998</v>
      </c>
      <c r="AA734" s="31">
        <v>60.223537149999999</v>
      </c>
    </row>
    <row r="735" spans="1:27" ht="15" x14ac:dyDescent="0.2">
      <c r="A735" s="6">
        <v>43836</v>
      </c>
      <c r="B735" s="2">
        <v>20</v>
      </c>
      <c r="C735" s="2" t="s">
        <v>25</v>
      </c>
      <c r="D735" s="2">
        <v>0.23100000000000001</v>
      </c>
      <c r="E735" s="2">
        <v>0.20100000000000001</v>
      </c>
      <c r="F735" s="2">
        <v>8.4499999999999993</v>
      </c>
      <c r="G735" s="31">
        <v>513</v>
      </c>
      <c r="H735" s="7">
        <v>4.5792289751680615</v>
      </c>
      <c r="I735" s="2">
        <v>9.5494719000000006E-2</v>
      </c>
      <c r="J735" s="2">
        <v>4.2300000000000004</v>
      </c>
      <c r="K735" s="2">
        <v>2.4250000000000001E-2</v>
      </c>
      <c r="L735" s="2">
        <v>90.4</v>
      </c>
      <c r="M735" s="2">
        <v>5.1108000000000002</v>
      </c>
      <c r="N735" s="2">
        <v>0.93959999999999999</v>
      </c>
      <c r="O735" s="2">
        <v>4.1711999999999998</v>
      </c>
      <c r="P735" s="2">
        <v>18.384597320000001</v>
      </c>
      <c r="Q735" s="2">
        <v>3.76</v>
      </c>
      <c r="R735" s="7">
        <v>94.664642127860105</v>
      </c>
      <c r="T735" s="31"/>
      <c r="U735" s="31"/>
      <c r="V735" s="31"/>
      <c r="W735" s="31"/>
      <c r="X735" s="31">
        <v>5.1108000000000002</v>
      </c>
      <c r="Y735" s="31">
        <v>0.93959999999999999</v>
      </c>
      <c r="Z735" s="31">
        <v>4.1711999999999998</v>
      </c>
      <c r="AA735" s="31">
        <v>18.384597320000001</v>
      </c>
    </row>
    <row r="736" spans="1:27" ht="15" x14ac:dyDescent="0.2">
      <c r="A736" s="6">
        <v>43843</v>
      </c>
      <c r="B736" s="2">
        <v>20</v>
      </c>
      <c r="C736" s="2" t="s">
        <v>25</v>
      </c>
      <c r="D736" s="2"/>
      <c r="E736" s="2"/>
      <c r="F736" s="2">
        <v>6.26</v>
      </c>
      <c r="G736" s="31">
        <v>345</v>
      </c>
      <c r="H736" s="7">
        <v>4.0716147619700918</v>
      </c>
      <c r="I736" s="2">
        <v>0.23744341499999999</v>
      </c>
      <c r="J736" s="2">
        <v>3.65</v>
      </c>
      <c r="K736" s="2">
        <v>1.8939999999999999E-2</v>
      </c>
      <c r="L736" s="2">
        <v>154</v>
      </c>
      <c r="M736" s="2">
        <v>22.894063930000002</v>
      </c>
      <c r="N736" s="2">
        <v>4.3689497719999997</v>
      </c>
      <c r="O736" s="2">
        <v>18.525114160000001</v>
      </c>
      <c r="P736" s="2">
        <v>19.083330010000001</v>
      </c>
      <c r="R736" s="7">
        <v>64.857671104222916</v>
      </c>
      <c r="T736" s="31"/>
      <c r="U736" s="31"/>
      <c r="V736" s="31"/>
      <c r="W736" s="31"/>
      <c r="X736" s="31">
        <v>22.894063930000002</v>
      </c>
      <c r="Y736" s="31">
        <v>4.3689497719999997</v>
      </c>
      <c r="Z736" s="31">
        <v>18.525114160000001</v>
      </c>
      <c r="AA736" s="31">
        <v>19.083330010000001</v>
      </c>
    </row>
    <row r="737" spans="1:27" ht="15" x14ac:dyDescent="0.2">
      <c r="A737" s="6">
        <v>43861</v>
      </c>
      <c r="B737" s="2">
        <v>20</v>
      </c>
      <c r="C737" s="2" t="s">
        <v>25</v>
      </c>
      <c r="D737" s="2"/>
      <c r="E737" s="2"/>
      <c r="F737" s="2">
        <v>9.24</v>
      </c>
      <c r="G737" s="31">
        <v>587</v>
      </c>
      <c r="H737" s="7">
        <v>3.9344217313760459</v>
      </c>
      <c r="I737" s="2">
        <v>8.7303298000000001E-2</v>
      </c>
      <c r="J737" s="2">
        <v>3.9</v>
      </c>
      <c r="K737" s="2">
        <v>1.061E-2</v>
      </c>
      <c r="L737" s="2">
        <v>70.7</v>
      </c>
      <c r="M737" s="2">
        <v>3.5529837249999998</v>
      </c>
      <c r="N737" s="2">
        <v>0.90415913199999998</v>
      </c>
      <c r="O737" s="2">
        <v>2.6488245930000001</v>
      </c>
      <c r="P737" s="2">
        <v>25.447882740000001</v>
      </c>
      <c r="Q737" s="2">
        <v>2.66</v>
      </c>
      <c r="R737" s="7">
        <v>80.982325922362335</v>
      </c>
      <c r="T737" s="31"/>
      <c r="U737" s="31"/>
      <c r="V737" s="31"/>
      <c r="W737" s="31"/>
      <c r="X737" s="31">
        <v>3.5529837249999998</v>
      </c>
      <c r="Y737" s="31">
        <v>0.90415913199999998</v>
      </c>
      <c r="Z737" s="31">
        <v>2.6488245930000001</v>
      </c>
      <c r="AA737" s="31">
        <v>25.447882740000001</v>
      </c>
    </row>
    <row r="738" spans="1:27" ht="12.75" x14ac:dyDescent="0.2">
      <c r="A738" s="12">
        <v>43877</v>
      </c>
      <c r="B738" s="2">
        <v>20</v>
      </c>
      <c r="C738" s="2" t="s">
        <v>25</v>
      </c>
      <c r="D738" s="2"/>
      <c r="E738" s="2"/>
      <c r="F738" s="2">
        <v>8.9700000000000006</v>
      </c>
      <c r="G738" s="31">
        <v>519</v>
      </c>
      <c r="H738" s="7">
        <v>4.0990533680889012</v>
      </c>
      <c r="I738" s="2">
        <v>5.9818926000000001E-2</v>
      </c>
      <c r="J738" s="2">
        <v>4.07</v>
      </c>
      <c r="K738" s="2">
        <v>-6.1000000000000013E-3</v>
      </c>
      <c r="L738" s="2">
        <v>45.1</v>
      </c>
      <c r="M738" s="2">
        <v>5.5613519470000004</v>
      </c>
      <c r="N738" s="2">
        <v>1.196914034</v>
      </c>
      <c r="O738" s="2">
        <v>4.3644379129999997</v>
      </c>
      <c r="P738" s="2">
        <v>21.52199762</v>
      </c>
      <c r="Q738" s="2">
        <v>2.3199999999999998</v>
      </c>
      <c r="R738" s="7">
        <v>75.394105551747785</v>
      </c>
      <c r="T738" s="31"/>
      <c r="U738" s="31"/>
      <c r="V738" s="31"/>
      <c r="W738" s="31"/>
      <c r="X738" s="31">
        <v>5.5613519470000004</v>
      </c>
      <c r="Y738" s="31">
        <v>1.196914034</v>
      </c>
      <c r="Z738" s="31">
        <v>4.3644379129999997</v>
      </c>
      <c r="AA738" s="31">
        <v>21.52199762</v>
      </c>
    </row>
    <row r="739" spans="1:27" ht="15" x14ac:dyDescent="0.2">
      <c r="A739" s="6">
        <v>43891</v>
      </c>
      <c r="B739" s="2">
        <v>20</v>
      </c>
      <c r="C739" s="2" t="s">
        <v>25</v>
      </c>
      <c r="D739" s="2"/>
      <c r="E739" s="2"/>
      <c r="F739" s="2">
        <v>8.89</v>
      </c>
      <c r="G739" s="8">
        <v>444</v>
      </c>
      <c r="H739" s="7">
        <v>3.9481410344354511</v>
      </c>
      <c r="I739" s="2">
        <v>3.2550119000000002E-2</v>
      </c>
      <c r="J739" s="2">
        <v>4.0599999999999996</v>
      </c>
      <c r="K739" s="14">
        <v>2.7099999999999999E-2</v>
      </c>
      <c r="L739" s="2">
        <v>17.8</v>
      </c>
      <c r="M739" s="2">
        <v>5.2539999999999996</v>
      </c>
      <c r="N739" s="2">
        <v>1.323</v>
      </c>
      <c r="O739" s="2">
        <v>3.931</v>
      </c>
      <c r="P739" s="2">
        <v>25.18081462</v>
      </c>
      <c r="Q739" s="2">
        <v>2.15</v>
      </c>
      <c r="R739" s="7">
        <v>54.685099846390159</v>
      </c>
      <c r="T739" s="31"/>
      <c r="U739" s="31"/>
      <c r="V739" s="31"/>
      <c r="W739" s="31"/>
      <c r="X739" s="31">
        <v>5.2539999999999996</v>
      </c>
      <c r="Y739" s="31">
        <v>1.323</v>
      </c>
      <c r="Z739" s="31">
        <v>3.931</v>
      </c>
      <c r="AA739" s="31">
        <v>25.18081462</v>
      </c>
    </row>
    <row r="740" spans="1:27" ht="15" x14ac:dyDescent="0.2">
      <c r="A740" s="6">
        <v>43898</v>
      </c>
      <c r="B740" s="2">
        <v>20</v>
      </c>
      <c r="C740" s="2" t="s">
        <v>25</v>
      </c>
      <c r="D740" s="2"/>
      <c r="E740" s="2"/>
      <c r="F740" s="2">
        <v>8.7899999999999991</v>
      </c>
      <c r="G740" s="8">
        <v>425</v>
      </c>
      <c r="H740" s="7">
        <v>3.4405268210000002</v>
      </c>
      <c r="I740" s="2">
        <v>9.1830136000000007E-2</v>
      </c>
      <c r="J740" s="2">
        <v>3.36</v>
      </c>
      <c r="K740" s="7">
        <v>7.5999999999999998E-2</v>
      </c>
      <c r="L740" s="2">
        <v>46.7</v>
      </c>
      <c r="M740" s="2">
        <v>19.736842110000001</v>
      </c>
      <c r="N740" s="2">
        <v>3.7812177500000002</v>
      </c>
      <c r="O740" s="2">
        <v>15.95562436</v>
      </c>
      <c r="P740" s="2">
        <v>19.15816993</v>
      </c>
      <c r="Q740" s="2">
        <v>2.0939999999999999</v>
      </c>
      <c r="R740" s="7">
        <v>50.854840466078635</v>
      </c>
      <c r="T740" s="31"/>
      <c r="U740" s="31"/>
      <c r="V740" s="31"/>
      <c r="W740" s="31"/>
      <c r="X740" s="31">
        <v>19.736842110000001</v>
      </c>
      <c r="Y740" s="31">
        <v>3.7812177500000002</v>
      </c>
      <c r="Z740" s="31">
        <v>15.95562436</v>
      </c>
      <c r="AA740" s="31">
        <v>19.15816993</v>
      </c>
    </row>
    <row r="741" spans="1:27" ht="12.75" customHeight="1" x14ac:dyDescent="0.25">
      <c r="A741" s="35">
        <v>43973</v>
      </c>
      <c r="B741" s="2">
        <v>20</v>
      </c>
      <c r="C741" s="2" t="s">
        <v>25</v>
      </c>
      <c r="D741" s="2"/>
      <c r="E741" s="2"/>
      <c r="F741" s="2">
        <v>7.22</v>
      </c>
      <c r="G741" s="8">
        <v>440</v>
      </c>
      <c r="H741" s="7">
        <v>8.2697214979999991</v>
      </c>
      <c r="I741" s="2">
        <v>0.13073938348782066</v>
      </c>
      <c r="J741" s="2">
        <v>8.0299999999999994</v>
      </c>
      <c r="K741" s="7">
        <v>0.24099999999999999</v>
      </c>
      <c r="L741" s="2">
        <v>92.3</v>
      </c>
      <c r="M741" s="2">
        <v>7.3752808989999998</v>
      </c>
      <c r="N741" s="2">
        <v>1.5662921350000001</v>
      </c>
      <c r="O741" s="2">
        <v>5.8089887640000004</v>
      </c>
      <c r="P741" s="2">
        <v>21.237050579999998</v>
      </c>
      <c r="Q741" s="2">
        <v>3.625</v>
      </c>
      <c r="R741" s="7">
        <v>70.598673693389117</v>
      </c>
      <c r="T741" s="31"/>
      <c r="U741" s="31"/>
      <c r="V741" s="31"/>
      <c r="W741" s="31"/>
      <c r="X741" s="31">
        <v>7.3752808989999998</v>
      </c>
      <c r="Y741" s="31">
        <v>1.5662921350000001</v>
      </c>
      <c r="Z741" s="31">
        <v>5.8089887640000004</v>
      </c>
      <c r="AA741" s="31">
        <v>21.237050579999998</v>
      </c>
    </row>
    <row r="742" spans="1:27" ht="12.75" customHeight="1" x14ac:dyDescent="0.25">
      <c r="A742" s="35">
        <v>43983</v>
      </c>
      <c r="B742" s="2">
        <v>20</v>
      </c>
      <c r="C742" s="2" t="s">
        <v>25</v>
      </c>
      <c r="D742" s="2"/>
      <c r="E742" s="2"/>
      <c r="F742" s="2">
        <v>7.83</v>
      </c>
      <c r="G742" s="8">
        <v>382</v>
      </c>
      <c r="H742" s="7">
        <v>4.6889833996432984</v>
      </c>
      <c r="I742" s="2">
        <v>2.1233024358697998E-2</v>
      </c>
      <c r="J742" s="2">
        <v>4.76</v>
      </c>
      <c r="K742" s="7">
        <v>2.7099999999999999E-2</v>
      </c>
      <c r="L742" s="2">
        <v>10.5</v>
      </c>
      <c r="M742" s="2">
        <v>3.128621908</v>
      </c>
      <c r="N742" s="2">
        <v>1.1024734979999999</v>
      </c>
      <c r="O742" s="2">
        <v>2.0261484099999998</v>
      </c>
      <c r="P742" s="2">
        <v>35.238310370000001</v>
      </c>
      <c r="Q742" s="2">
        <v>2.512</v>
      </c>
      <c r="R742" s="7">
        <v>49.451325766495557</v>
      </c>
      <c r="T742" s="31"/>
      <c r="U742" s="31"/>
      <c r="V742" s="31"/>
      <c r="W742" s="31"/>
      <c r="X742" s="31">
        <v>3.128621908</v>
      </c>
      <c r="Y742" s="31">
        <v>1.1024734979999999</v>
      </c>
      <c r="Z742" s="31">
        <v>2.0261484099999998</v>
      </c>
      <c r="AA742" s="31">
        <v>35.238310370000001</v>
      </c>
    </row>
    <row r="743" spans="1:27" ht="12.75" customHeight="1" x14ac:dyDescent="0.25">
      <c r="A743" s="35">
        <v>43990</v>
      </c>
      <c r="B743" s="2">
        <v>20</v>
      </c>
      <c r="C743" s="2" t="s">
        <v>25</v>
      </c>
      <c r="D743" s="2"/>
      <c r="E743" s="2"/>
      <c r="F743" s="2">
        <v>9.24</v>
      </c>
      <c r="G743" s="8">
        <v>379</v>
      </c>
      <c r="H743" s="7">
        <v>3.5777198518315272</v>
      </c>
      <c r="I743" s="2">
        <v>2.5975425738305667E-2</v>
      </c>
      <c r="J743" s="2">
        <v>3.4</v>
      </c>
      <c r="K743" s="7">
        <v>3.1600000000000003E-2</v>
      </c>
      <c r="L743" s="2">
        <v>12.5</v>
      </c>
      <c r="M743" s="2">
        <v>4.7567944249999998</v>
      </c>
      <c r="N743" s="2">
        <v>1.5254355399999999</v>
      </c>
      <c r="O743" s="2">
        <v>3.2313588850000001</v>
      </c>
      <c r="P743" s="2">
        <v>32.068561379999998</v>
      </c>
      <c r="Q743" s="2">
        <v>2.7189999999999999</v>
      </c>
      <c r="R743" s="7">
        <v>91.320864991233194</v>
      </c>
      <c r="T743" s="31"/>
      <c r="U743" s="31"/>
      <c r="V743" s="31"/>
      <c r="W743" s="31"/>
      <c r="X743" s="31">
        <v>4.7567944249999998</v>
      </c>
      <c r="Y743" s="31">
        <v>1.5254355399999999</v>
      </c>
      <c r="Z743" s="31">
        <v>3.2313588850000001</v>
      </c>
      <c r="AA743" s="31">
        <v>32.068561379999998</v>
      </c>
    </row>
    <row r="744" spans="1:27" ht="12.75" customHeight="1" x14ac:dyDescent="0.25">
      <c r="A744" s="35">
        <v>43997</v>
      </c>
      <c r="B744" s="2">
        <v>20</v>
      </c>
      <c r="C744" s="2" t="s">
        <v>25</v>
      </c>
      <c r="D744" s="2"/>
      <c r="E744" s="2"/>
      <c r="F744" s="2">
        <v>9.31</v>
      </c>
      <c r="G744" s="8">
        <v>436</v>
      </c>
      <c r="H744" s="7">
        <v>2.9603512141583206</v>
      </c>
      <c r="I744" s="2">
        <v>3.6645828842422935E-2</v>
      </c>
      <c r="J744" s="2">
        <v>2.68</v>
      </c>
      <c r="K744" s="7">
        <v>4.7899999999999998E-2</v>
      </c>
      <c r="L744" s="2">
        <v>14.4</v>
      </c>
      <c r="M744" s="2">
        <v>13.287889270000001</v>
      </c>
      <c r="N744" s="2">
        <v>2.9280276820000002</v>
      </c>
      <c r="O744" s="2">
        <v>10.35986159</v>
      </c>
      <c r="P744" s="2">
        <v>22.03531066</v>
      </c>
      <c r="Q744" s="2">
        <v>2.6869999999999998</v>
      </c>
      <c r="R744" s="7">
        <v>39.294875293347161</v>
      </c>
      <c r="T744" s="31"/>
      <c r="U744" s="31"/>
      <c r="V744" s="31"/>
      <c r="W744" s="31"/>
      <c r="X744" s="31">
        <v>13.287889270000001</v>
      </c>
      <c r="Y744" s="31">
        <v>2.9280276820000002</v>
      </c>
      <c r="Z744" s="31">
        <v>10.35986159</v>
      </c>
      <c r="AA744" s="31">
        <v>22.03531066</v>
      </c>
    </row>
    <row r="745" spans="1:27" ht="12.75" customHeight="1" x14ac:dyDescent="0.25">
      <c r="A745" s="35">
        <v>44025</v>
      </c>
      <c r="B745" s="2">
        <v>20</v>
      </c>
      <c r="C745" s="2" t="s">
        <v>25</v>
      </c>
      <c r="D745" s="2"/>
      <c r="E745" s="2"/>
      <c r="F745" s="2">
        <v>9.3000000000000007</v>
      </c>
      <c r="G745" s="2">
        <v>490</v>
      </c>
      <c r="H745" s="7">
        <v>0.89285224310605027</v>
      </c>
      <c r="I745" s="2">
        <v>0.1555292088812244</v>
      </c>
      <c r="J745" s="2">
        <v>0.375</v>
      </c>
      <c r="K745" s="7">
        <v>1.6400000000000001E-2</v>
      </c>
      <c r="L745" s="2">
        <v>114</v>
      </c>
      <c r="M745" s="2">
        <v>22.76363636</v>
      </c>
      <c r="N745" s="2">
        <v>5.6303030300000003</v>
      </c>
      <c r="O745" s="2">
        <v>17.133333329999999</v>
      </c>
      <c r="P745" s="2">
        <v>24.733759320000001</v>
      </c>
      <c r="Q745" s="2">
        <v>4.84</v>
      </c>
      <c r="R745" s="7">
        <v>73.298227340238796</v>
      </c>
      <c r="T745" s="31"/>
      <c r="U745" s="31"/>
      <c r="V745" s="31"/>
      <c r="W745" s="31"/>
      <c r="X745" s="31">
        <v>22.76363636</v>
      </c>
      <c r="Y745" s="31">
        <v>5.6303030300000003</v>
      </c>
      <c r="Z745" s="31">
        <v>17.133333329999999</v>
      </c>
      <c r="AA745" s="31">
        <v>24.733759320000001</v>
      </c>
    </row>
    <row r="746" spans="1:27" ht="15" x14ac:dyDescent="0.2">
      <c r="A746" s="6">
        <v>44040</v>
      </c>
      <c r="B746" s="2">
        <v>20</v>
      </c>
      <c r="C746" s="2" t="s">
        <v>25</v>
      </c>
      <c r="D746" s="2"/>
      <c r="E746" s="2"/>
      <c r="F746" s="2">
        <v>8.6</v>
      </c>
      <c r="G746" s="2">
        <v>377</v>
      </c>
      <c r="H746" s="7">
        <v>0.81739607627932487</v>
      </c>
      <c r="I746" s="2">
        <v>0.11672774304807072</v>
      </c>
      <c r="J746" s="2">
        <v>0.35099999999999998</v>
      </c>
      <c r="K746" s="7">
        <v>3.6799999999999999E-2</v>
      </c>
      <c r="L746" s="2">
        <v>79.400000000000006</v>
      </c>
      <c r="M746" s="2">
        <v>7.5010101010000003</v>
      </c>
      <c r="N746" s="2">
        <v>2.4434343429999998</v>
      </c>
      <c r="O746" s="2">
        <v>5.0575757579999996</v>
      </c>
      <c r="P746" s="2">
        <v>32.574737409999997</v>
      </c>
      <c r="Q746" s="2">
        <v>4.43</v>
      </c>
      <c r="R746" s="7">
        <v>68.021532807329294</v>
      </c>
      <c r="T746" s="31"/>
      <c r="U746" s="31"/>
      <c r="V746" s="31"/>
      <c r="W746" s="31"/>
      <c r="X746" s="31">
        <v>7.5010101010000003</v>
      </c>
      <c r="Y746" s="31">
        <v>2.4434343429999998</v>
      </c>
      <c r="Z746" s="31">
        <v>5.0575757579999996</v>
      </c>
      <c r="AA746" s="31">
        <v>32.574737409999997</v>
      </c>
    </row>
    <row r="747" spans="1:27" ht="15" x14ac:dyDescent="0.2">
      <c r="A747" s="6">
        <v>44047</v>
      </c>
      <c r="B747" s="2">
        <v>20</v>
      </c>
      <c r="C747" s="2" t="s">
        <v>25</v>
      </c>
      <c r="D747" s="2"/>
      <c r="E747" s="2"/>
      <c r="F747" s="2">
        <v>8.32</v>
      </c>
      <c r="G747" s="2">
        <v>421</v>
      </c>
      <c r="H747" s="7">
        <v>0.89971189463575241</v>
      </c>
      <c r="I747" s="2">
        <v>0.1178055615434361</v>
      </c>
      <c r="J747" s="2">
        <v>0.38600000000000001</v>
      </c>
      <c r="K747" s="7">
        <v>3.6999999999999998E-2</v>
      </c>
      <c r="L747" s="2">
        <v>58.9</v>
      </c>
      <c r="M747" s="2">
        <v>7.9330434780000001</v>
      </c>
      <c r="N747" s="2">
        <v>2.1591304349999998</v>
      </c>
      <c r="O747" s="2">
        <v>5.7739130430000003</v>
      </c>
      <c r="P747" s="2">
        <v>27.216924259999999</v>
      </c>
      <c r="Q747" s="2">
        <v>5.0289999999999999</v>
      </c>
      <c r="R747" s="7">
        <v>49.997639330475749</v>
      </c>
      <c r="T747" s="31"/>
      <c r="U747" s="31"/>
      <c r="V747" s="31"/>
      <c r="W747" s="31"/>
      <c r="X747" s="31">
        <v>7.9330434780000001</v>
      </c>
      <c r="Y747" s="31">
        <v>2.1591304349999998</v>
      </c>
      <c r="Z747" s="31">
        <v>5.7739130430000003</v>
      </c>
      <c r="AA747" s="31">
        <v>27.216924259999999</v>
      </c>
    </row>
    <row r="748" spans="1:27" ht="15" x14ac:dyDescent="0.2">
      <c r="A748" s="6">
        <v>44138</v>
      </c>
      <c r="B748" s="2">
        <v>20</v>
      </c>
      <c r="C748" s="2" t="s">
        <v>25</v>
      </c>
      <c r="H748" s="7">
        <v>1.1168630751964086</v>
      </c>
      <c r="I748" s="7">
        <v>0.10397079969029975</v>
      </c>
      <c r="J748" s="7">
        <v>0.622</v>
      </c>
      <c r="K748" s="7">
        <v>-1.6500000000000001E-2</v>
      </c>
      <c r="L748" s="2">
        <v>69.400000000000006</v>
      </c>
      <c r="M748" s="2">
        <v>3.7556528079999998</v>
      </c>
      <c r="N748" s="2">
        <v>1.610503282</v>
      </c>
      <c r="O748" s="2">
        <v>2.145149526</v>
      </c>
      <c r="P748" s="2">
        <v>42.882113029999999</v>
      </c>
      <c r="Q748" s="2">
        <v>5.4089999999999998</v>
      </c>
      <c r="R748" s="7">
        <v>66.730769230769241</v>
      </c>
      <c r="T748" s="31"/>
      <c r="U748" s="31"/>
      <c r="V748" s="31"/>
      <c r="W748" s="31"/>
      <c r="X748" s="31">
        <v>3.7556528079999998</v>
      </c>
      <c r="Y748" s="17">
        <v>1.610503282</v>
      </c>
      <c r="Z748" s="31">
        <v>2.145149526</v>
      </c>
      <c r="AA748" s="31">
        <v>42.882113029999999</v>
      </c>
    </row>
    <row r="749" spans="1:27" ht="15" x14ac:dyDescent="0.2">
      <c r="A749" s="6">
        <v>44152</v>
      </c>
      <c r="B749" s="2">
        <v>20</v>
      </c>
      <c r="C749" s="2" t="s">
        <v>25</v>
      </c>
      <c r="D749" s="2"/>
      <c r="E749" s="2"/>
      <c r="F749" s="2">
        <v>8.09</v>
      </c>
      <c r="G749" s="2">
        <v>650</v>
      </c>
      <c r="H749" s="7">
        <v>0.53605499438832771</v>
      </c>
      <c r="I749" s="7">
        <v>0.10408140692401283</v>
      </c>
      <c r="J749" s="7">
        <v>6.4100000000000004E-2</v>
      </c>
      <c r="K749" s="7">
        <v>-3.5999999999999997E-2</v>
      </c>
      <c r="L749" s="2">
        <v>70.599999999999994</v>
      </c>
      <c r="M749" s="2">
        <v>14.56853933</v>
      </c>
      <c r="N749" s="2">
        <v>4.8426966289999998</v>
      </c>
      <c r="O749" s="2">
        <v>9.7258426969999991</v>
      </c>
      <c r="P749" s="2">
        <v>33.240783589999999</v>
      </c>
      <c r="Q749" s="2">
        <v>5.508</v>
      </c>
      <c r="R749" s="7">
        <v>67.819404418828043</v>
      </c>
      <c r="T749" s="31"/>
      <c r="U749" s="31"/>
      <c r="V749" s="31"/>
      <c r="W749" s="31"/>
      <c r="X749" s="31">
        <v>14.56853933</v>
      </c>
      <c r="Y749" s="31">
        <v>4.8426966289999998</v>
      </c>
      <c r="Z749" s="31">
        <v>9.7258426969999991</v>
      </c>
      <c r="AA749" s="31">
        <v>33.240783589999999</v>
      </c>
    </row>
    <row r="750" spans="1:27" ht="15" x14ac:dyDescent="0.2">
      <c r="A750" s="6">
        <v>44167</v>
      </c>
      <c r="B750" s="2">
        <v>20</v>
      </c>
      <c r="C750" s="2" t="s">
        <v>25</v>
      </c>
      <c r="D750" s="2"/>
      <c r="E750" s="2"/>
      <c r="F750" s="2">
        <v>8.41</v>
      </c>
      <c r="G750" s="2">
        <v>540</v>
      </c>
      <c r="H750" s="7">
        <v>3.4877946127946129</v>
      </c>
      <c r="I750" s="7">
        <v>0.1058511226634222</v>
      </c>
      <c r="L750" s="2"/>
      <c r="M750" s="2">
        <v>4.7521126760000003</v>
      </c>
      <c r="N750" s="2">
        <v>1.3105633800000001</v>
      </c>
      <c r="O750" s="2">
        <v>3.4415492959999998</v>
      </c>
      <c r="P750" s="2">
        <v>27.578541789999999</v>
      </c>
      <c r="Q750" s="2">
        <v>3.9860000000000002</v>
      </c>
      <c r="R750" s="7">
        <v>0</v>
      </c>
      <c r="T750" s="31"/>
      <c r="U750" s="31"/>
      <c r="V750" s="31"/>
      <c r="W750" s="31"/>
      <c r="X750" s="31">
        <v>4.7521126760000003</v>
      </c>
      <c r="Y750" s="31">
        <v>1.3105633800000001</v>
      </c>
      <c r="Z750" s="31">
        <v>3.4415492959999998</v>
      </c>
      <c r="AA750" s="31">
        <v>27.578541789999999</v>
      </c>
    </row>
    <row r="751" spans="1:27" ht="15" x14ac:dyDescent="0.2">
      <c r="A751" s="6">
        <v>44179</v>
      </c>
      <c r="B751" s="2">
        <v>20</v>
      </c>
      <c r="C751" s="2" t="s">
        <v>25</v>
      </c>
      <c r="D751" s="2"/>
      <c r="E751" s="2"/>
      <c r="F751" s="2">
        <v>8.39</v>
      </c>
      <c r="G751" s="2">
        <v>573</v>
      </c>
      <c r="H751" s="7">
        <v>2.2812850729517398</v>
      </c>
      <c r="I751" s="7">
        <v>6.5921911292998556E-2</v>
      </c>
      <c r="J751" s="7">
        <v>2.06</v>
      </c>
      <c r="K751" s="7">
        <v>-4.2300000000000003E-3</v>
      </c>
      <c r="L751" s="2">
        <v>43</v>
      </c>
      <c r="M751" s="2">
        <v>4.7254019290000002</v>
      </c>
      <c r="N751" s="2">
        <v>1.4778135050000001</v>
      </c>
      <c r="O751" s="2">
        <v>3.2475884239999999</v>
      </c>
      <c r="P751" s="2">
        <v>31.273816</v>
      </c>
      <c r="Q751" s="2">
        <v>3.3140000000000001</v>
      </c>
      <c r="R751" s="7">
        <v>65.250379362670714</v>
      </c>
      <c r="T751" s="31"/>
      <c r="U751" s="31"/>
      <c r="V751" s="31"/>
      <c r="W751" s="31"/>
      <c r="X751" s="31">
        <v>4.7254019290000002</v>
      </c>
      <c r="Y751" s="31">
        <v>1.4778135050000001</v>
      </c>
      <c r="Z751" s="31">
        <v>3.2475884239999999</v>
      </c>
      <c r="AA751" s="31">
        <v>31.273816</v>
      </c>
    </row>
    <row r="752" spans="1:27" ht="15" x14ac:dyDescent="0.2">
      <c r="A752" s="16">
        <v>44208</v>
      </c>
      <c r="B752" s="2">
        <v>20</v>
      </c>
      <c r="C752" s="2" t="s">
        <v>25</v>
      </c>
      <c r="D752" s="2"/>
      <c r="E752" s="2"/>
      <c r="F752" s="2">
        <v>8.5299999999999994</v>
      </c>
      <c r="G752" s="2">
        <v>573</v>
      </c>
      <c r="H752" s="7">
        <v>3.4916100000000001</v>
      </c>
      <c r="I752" s="19">
        <v>6.3217999999999996E-2</v>
      </c>
      <c r="J752" s="31">
        <v>3.25</v>
      </c>
      <c r="K752" s="21">
        <v>-3.7200000000000002E-3</v>
      </c>
      <c r="L752" s="21">
        <v>47.7</v>
      </c>
      <c r="M752" s="2">
        <v>2.593478261</v>
      </c>
      <c r="N752" s="2">
        <v>0.75326086960000005</v>
      </c>
      <c r="O752" s="2">
        <v>1.8402173909999999</v>
      </c>
      <c r="P752" s="2">
        <v>29.044425820000001</v>
      </c>
      <c r="Q752" s="36">
        <v>2.3304999999999998</v>
      </c>
      <c r="R752" s="7" t="e">
        <v>#DIV/0!</v>
      </c>
      <c r="T752" s="31"/>
      <c r="U752" s="31"/>
      <c r="V752" s="31"/>
      <c r="W752" s="31"/>
      <c r="X752" s="31">
        <v>2.593478261</v>
      </c>
      <c r="Y752" s="31">
        <v>0.75326086960000005</v>
      </c>
      <c r="Z752" s="31">
        <v>1.8402173909999999</v>
      </c>
      <c r="AA752" s="31">
        <v>29.044425820000001</v>
      </c>
    </row>
    <row r="753" spans="1:27" ht="15" x14ac:dyDescent="0.2">
      <c r="A753" s="16">
        <v>44223</v>
      </c>
      <c r="B753" s="2">
        <v>20</v>
      </c>
      <c r="C753" s="2" t="s">
        <v>25</v>
      </c>
      <c r="D753" s="2"/>
      <c r="E753" s="2"/>
      <c r="F753" s="2">
        <v>8.3000000000000007</v>
      </c>
      <c r="G753" s="2">
        <v>565</v>
      </c>
      <c r="I753" s="36">
        <v>3.2162000000000003E-2</v>
      </c>
      <c r="J753" s="31">
        <v>2.4700000000000002</v>
      </c>
      <c r="K753" s="21">
        <v>1.2862E-2</v>
      </c>
      <c r="L753" s="21">
        <v>28.9</v>
      </c>
      <c r="M753" s="2">
        <v>2.8292134830000002</v>
      </c>
      <c r="N753" s="2">
        <v>1.0022471909999999</v>
      </c>
      <c r="O753" s="2">
        <v>1.826966292</v>
      </c>
      <c r="P753" s="2">
        <v>35.424940429999999</v>
      </c>
      <c r="Q753" s="36">
        <v>2.4127000000000001</v>
      </c>
      <c r="R753" s="7" t="e">
        <v>#DIV/0!</v>
      </c>
      <c r="T753" s="31"/>
      <c r="U753" s="31"/>
      <c r="V753" s="31"/>
      <c r="W753" s="31"/>
      <c r="X753" s="31">
        <v>2.8292134830000002</v>
      </c>
      <c r="Y753" s="31">
        <v>1.0022471909999999</v>
      </c>
      <c r="Z753" s="31">
        <v>1.826966292</v>
      </c>
      <c r="AA753" s="31">
        <v>35.424940429999999</v>
      </c>
    </row>
    <row r="754" spans="1:27" ht="15" x14ac:dyDescent="0.2">
      <c r="A754" s="16">
        <v>44251</v>
      </c>
      <c r="B754" s="2">
        <v>20</v>
      </c>
      <c r="C754" s="2" t="s">
        <v>25</v>
      </c>
      <c r="F754" s="5"/>
      <c r="G754" s="5"/>
      <c r="H754" s="7">
        <v>3.6580219999999999</v>
      </c>
      <c r="I754" s="19">
        <v>0.21629100000000001</v>
      </c>
      <c r="J754" s="31">
        <v>3.18</v>
      </c>
      <c r="K754" s="21">
        <v>2.6882E-2</v>
      </c>
      <c r="L754" s="21">
        <v>166</v>
      </c>
      <c r="M754" s="2">
        <v>15.453658539999999</v>
      </c>
      <c r="N754" s="2">
        <v>3.2861788619999999</v>
      </c>
      <c r="O754" s="2">
        <v>12.167479670000001</v>
      </c>
      <c r="P754" s="2">
        <v>21.26473064</v>
      </c>
      <c r="Q754" s="36">
        <v>3.8805000000000001</v>
      </c>
      <c r="R754" s="7" t="e">
        <v>#DIV/0!</v>
      </c>
      <c r="T754" s="31"/>
      <c r="U754" s="31"/>
      <c r="V754" s="31"/>
      <c r="W754" s="31"/>
      <c r="X754" s="31">
        <v>15.453658539999999</v>
      </c>
      <c r="Y754" s="31">
        <v>3.2861788619999999</v>
      </c>
      <c r="Z754" s="31">
        <v>12.167479670000001</v>
      </c>
      <c r="AA754" s="31">
        <v>21.26473064</v>
      </c>
    </row>
    <row r="755" spans="1:27" ht="15" x14ac:dyDescent="0.2">
      <c r="A755" s="16">
        <v>44265</v>
      </c>
      <c r="B755" s="2">
        <v>20</v>
      </c>
      <c r="C755" s="2" t="s">
        <v>25</v>
      </c>
      <c r="F755" s="5"/>
      <c r="G755" s="5"/>
      <c r="H755" s="7">
        <v>3.5470809999999999</v>
      </c>
      <c r="I755" s="19">
        <v>4.8519E-2</v>
      </c>
      <c r="J755" s="31">
        <v>3.05</v>
      </c>
      <c r="K755" s="21">
        <v>1.0880000000000001E-2</v>
      </c>
      <c r="L755" s="21">
        <v>24.3</v>
      </c>
      <c r="M755" s="2">
        <v>6.1971929819999998</v>
      </c>
      <c r="N755" s="2">
        <v>1.4687719299999999</v>
      </c>
      <c r="O755" s="2">
        <v>4.7284210529999999</v>
      </c>
      <c r="P755" s="2">
        <v>23.70060016</v>
      </c>
      <c r="Q755" s="36">
        <v>2.5718999999999999</v>
      </c>
      <c r="R755" s="7" t="e">
        <v>#DIV/0!</v>
      </c>
      <c r="T755" s="31"/>
      <c r="U755" s="31"/>
      <c r="V755" s="31"/>
      <c r="W755" s="31"/>
      <c r="X755" s="31">
        <v>6.1971929819999998</v>
      </c>
      <c r="Y755" s="31">
        <v>1.4687719299999999</v>
      </c>
      <c r="Z755" s="31">
        <v>4.7284210529999999</v>
      </c>
      <c r="AA755" s="31">
        <v>23.70060016</v>
      </c>
    </row>
    <row r="756" spans="1:27" ht="15" x14ac:dyDescent="0.2">
      <c r="A756" s="16">
        <v>44279</v>
      </c>
      <c r="B756" s="2">
        <v>20</v>
      </c>
      <c r="C756" s="2" t="s">
        <v>25</v>
      </c>
      <c r="F756" s="5"/>
      <c r="G756" s="5"/>
      <c r="H756" s="7">
        <v>3.4638749999999998</v>
      </c>
      <c r="I756" s="19">
        <v>5.7361000000000002E-2</v>
      </c>
      <c r="J756" s="31">
        <v>2.77</v>
      </c>
      <c r="K756" s="21">
        <v>-2.2799999999999999E-3</v>
      </c>
      <c r="L756" s="21">
        <v>21.4</v>
      </c>
      <c r="M756" s="2">
        <v>7.6624999999999996</v>
      </c>
      <c r="N756" s="2">
        <v>2.2742187500000002</v>
      </c>
      <c r="O756" s="2">
        <v>5.3882812500000004</v>
      </c>
      <c r="P756" s="2">
        <v>29.679853179999999</v>
      </c>
      <c r="Q756" s="36">
        <v>2.9859</v>
      </c>
      <c r="R756" s="7" t="e">
        <v>#DIV/0!</v>
      </c>
      <c r="T756" s="31"/>
      <c r="U756" s="31"/>
      <c r="V756" s="31"/>
      <c r="W756" s="31"/>
      <c r="X756" s="31">
        <v>7.6624999999999996</v>
      </c>
      <c r="Y756" s="31">
        <v>2.2742187500000002</v>
      </c>
      <c r="Z756" s="31">
        <v>5.3882812500000004</v>
      </c>
      <c r="AA756" s="31">
        <v>29.679853179999999</v>
      </c>
    </row>
    <row r="757" spans="1:27" ht="15" x14ac:dyDescent="0.2">
      <c r="A757" s="16">
        <v>44293</v>
      </c>
      <c r="B757" s="2">
        <v>20</v>
      </c>
      <c r="F757" s="5"/>
      <c r="G757" s="5"/>
      <c r="H757" s="7">
        <v>2.4931350000000001</v>
      </c>
      <c r="I757" s="36">
        <v>2.6636E-2</v>
      </c>
      <c r="J757" s="31">
        <v>2.0299999999999998</v>
      </c>
      <c r="K757" s="21">
        <v>7.6E-3</v>
      </c>
      <c r="L757" s="21">
        <v>5.52</v>
      </c>
      <c r="Q757" s="36">
        <v>2.99</v>
      </c>
      <c r="R757" s="7" t="e">
        <v>#DIV/0!</v>
      </c>
      <c r="T757" s="5">
        <v>1325</v>
      </c>
      <c r="U757" s="5">
        <v>122.94499999999999</v>
      </c>
      <c r="V757" s="5">
        <v>126.816</v>
      </c>
      <c r="W757" s="5">
        <v>124.827</v>
      </c>
      <c r="X757" s="5">
        <f t="shared" ref="X757" si="134">(V757-U757)/T757*1000</f>
        <v>2.9215094339622714</v>
      </c>
      <c r="Y757" s="5">
        <f t="shared" ref="Y757:Y770" si="135">X757-Z757</f>
        <v>1.5011320754717017</v>
      </c>
      <c r="Z757" s="5">
        <f t="shared" ref="Z757" si="136">(W757-U757)/T757*1000</f>
        <v>1.4203773584905697</v>
      </c>
      <c r="AA757" s="5">
        <f t="shared" ref="AA757" si="137">Y757/X757*100</f>
        <v>51.382071816068198</v>
      </c>
    </row>
    <row r="758" spans="1:27" ht="15" x14ac:dyDescent="0.2">
      <c r="A758" s="25">
        <v>44307</v>
      </c>
      <c r="B758" s="2">
        <v>20</v>
      </c>
      <c r="F758" s="8">
        <v>8.5500000000000007</v>
      </c>
      <c r="G758" s="8">
        <v>440</v>
      </c>
      <c r="H758" s="19">
        <v>2.2300117579999998</v>
      </c>
      <c r="I758" s="19">
        <v>3.0393E-2</v>
      </c>
      <c r="J758" s="31">
        <v>1.73</v>
      </c>
      <c r="K758" s="21">
        <v>-1.3599999999999999E-2</v>
      </c>
      <c r="L758" s="21">
        <v>10.199999999999999</v>
      </c>
      <c r="Q758" s="8">
        <v>2.9688172574792611</v>
      </c>
      <c r="T758" s="3">
        <v>1470</v>
      </c>
      <c r="U758" s="3">
        <v>1278.2</v>
      </c>
      <c r="V758" s="3">
        <v>129.45599999999999</v>
      </c>
      <c r="W758" s="3">
        <v>127.413</v>
      </c>
      <c r="X758" s="5">
        <f t="shared" ref="X758:X759" si="138">(V758-U758)/T758*1000</f>
        <v>-781.45850340136064</v>
      </c>
      <c r="Y758" s="5">
        <f t="shared" si="135"/>
        <v>1.3897959183672128</v>
      </c>
      <c r="Z758" s="5">
        <f t="shared" ref="Z758:Z759" si="139">(W758-U758)/T758*1000</f>
        <v>-782.84829931972786</v>
      </c>
      <c r="AA758" s="5">
        <f t="shared" ref="AA758:AA759" si="140">Y758/X758*100</f>
        <v>-0.17784641312597085</v>
      </c>
    </row>
    <row r="759" spans="1:27" ht="12.75" x14ac:dyDescent="0.2">
      <c r="A759" s="27">
        <v>44321</v>
      </c>
      <c r="B759" s="2">
        <v>20</v>
      </c>
      <c r="F759" s="8">
        <v>8.4499999999999993</v>
      </c>
      <c r="G759" s="8">
        <v>452</v>
      </c>
      <c r="H759" s="19">
        <v>5.3017342740000002</v>
      </c>
      <c r="I759" s="19">
        <v>0.18865999999999999</v>
      </c>
      <c r="J759" s="31">
        <v>5.48</v>
      </c>
      <c r="K759" s="21">
        <v>-7.0800000000000004E-3</v>
      </c>
      <c r="L759" s="21">
        <v>46.3</v>
      </c>
      <c r="Q759" s="8">
        <v>5.1565096800466677</v>
      </c>
      <c r="T759" s="5">
        <v>330</v>
      </c>
      <c r="U759" s="5">
        <v>122.428</v>
      </c>
      <c r="V759" s="5">
        <v>132.71199999999999</v>
      </c>
      <c r="W759" s="5">
        <v>130.46899999999999</v>
      </c>
      <c r="X759" s="5">
        <f t="shared" si="138"/>
        <v>31.163636363636339</v>
      </c>
      <c r="Y759" s="5">
        <f t="shared" si="135"/>
        <v>6.7969696969696827</v>
      </c>
      <c r="Z759" s="5">
        <f t="shared" si="139"/>
        <v>24.366666666666656</v>
      </c>
      <c r="AA759" s="5">
        <f t="shared" si="140"/>
        <v>21.810579541034588</v>
      </c>
    </row>
    <row r="760" spans="1:27" ht="12.75" x14ac:dyDescent="0.2">
      <c r="A760" s="27">
        <v>44334</v>
      </c>
      <c r="B760" s="2">
        <v>20</v>
      </c>
      <c r="F760" s="8">
        <v>8.61</v>
      </c>
      <c r="G760" s="8">
        <v>505</v>
      </c>
      <c r="H760" s="19">
        <v>4.3611111109999996</v>
      </c>
      <c r="I760" s="19">
        <v>3.3079999999999998E-2</v>
      </c>
      <c r="J760" s="23" t="e">
        <v>#N/A</v>
      </c>
      <c r="K760" s="24" t="e">
        <v>#N/A</v>
      </c>
      <c r="L760" s="24" t="e">
        <v>#N/A</v>
      </c>
      <c r="Q760" s="8">
        <v>3.489384417271097</v>
      </c>
      <c r="T760" s="3"/>
      <c r="U760" s="3"/>
      <c r="V760" s="3"/>
      <c r="W760" s="3"/>
      <c r="X760" s="5"/>
      <c r="Y760" s="5"/>
      <c r="Z760" s="5"/>
      <c r="AA760" s="5"/>
    </row>
    <row r="761" spans="1:27" ht="12.75" x14ac:dyDescent="0.2">
      <c r="A761" s="27">
        <v>44348</v>
      </c>
      <c r="B761" s="2">
        <v>20</v>
      </c>
      <c r="F761" s="8">
        <v>8.9700000000000006</v>
      </c>
      <c r="G761" s="8">
        <v>364</v>
      </c>
      <c r="H761" s="19">
        <v>2.4651675489999998</v>
      </c>
      <c r="I761" s="19">
        <v>1.9297000000000002E-2</v>
      </c>
      <c r="J761" s="31">
        <v>1.94</v>
      </c>
      <c r="K761" s="21">
        <v>-5.7299999999999997E-2</v>
      </c>
      <c r="L761" s="21">
        <v>6.2</v>
      </c>
      <c r="Q761" s="8">
        <v>2.7271189511156511</v>
      </c>
      <c r="T761" s="3">
        <v>735</v>
      </c>
      <c r="U761" s="3">
        <v>118.621</v>
      </c>
      <c r="V761" s="3">
        <v>119.785</v>
      </c>
      <c r="W761" s="3">
        <v>118.989</v>
      </c>
      <c r="X761" s="5">
        <f t="shared" ref="X761:X770" si="141">(V761-U761)/T761*1000</f>
        <v>1.583673469387757</v>
      </c>
      <c r="Y761" s="5">
        <f t="shared" si="135"/>
        <v>1.0829931972789009</v>
      </c>
      <c r="Z761" s="5">
        <f t="shared" ref="Z761:Z770" si="142">(W761-U761)/T761*1000</f>
        <v>0.50068027210885602</v>
      </c>
      <c r="AA761" s="5">
        <f t="shared" ref="AA761:AA770" si="143">Y761/X761*100</f>
        <v>68.384879725085156</v>
      </c>
    </row>
    <row r="762" spans="1:27" ht="12.75" x14ac:dyDescent="0.2">
      <c r="A762" s="27">
        <v>44362</v>
      </c>
      <c r="B762" s="2">
        <v>20</v>
      </c>
      <c r="F762" s="8">
        <v>8.93</v>
      </c>
      <c r="G762" s="8">
        <v>462</v>
      </c>
      <c r="H762" s="19">
        <v>6.3746325690000001</v>
      </c>
      <c r="I762" s="19">
        <v>6.4174999999999996E-2</v>
      </c>
      <c r="J762" s="5"/>
      <c r="K762" s="28"/>
      <c r="L762" s="28"/>
      <c r="Q762" s="8">
        <v>3.0227560933554214</v>
      </c>
      <c r="T762" s="3">
        <v>1690</v>
      </c>
      <c r="U762" s="3">
        <v>121.675</v>
      </c>
      <c r="V762" s="3">
        <v>129.93100000000001</v>
      </c>
      <c r="W762" s="3">
        <v>127.752</v>
      </c>
      <c r="X762" s="5">
        <f t="shared" si="141"/>
        <v>4.8852071005917237</v>
      </c>
      <c r="Y762" s="5">
        <f t="shared" si="135"/>
        <v>1.2893491124260441</v>
      </c>
      <c r="Z762" s="5">
        <f t="shared" si="142"/>
        <v>3.5958579881656796</v>
      </c>
      <c r="AA762" s="5">
        <f t="shared" si="143"/>
        <v>26.392926356589282</v>
      </c>
    </row>
    <row r="763" spans="1:27" ht="12.75" x14ac:dyDescent="0.2">
      <c r="A763" s="27">
        <v>44376</v>
      </c>
      <c r="B763" s="2">
        <v>20</v>
      </c>
      <c r="F763" s="8">
        <v>8.98</v>
      </c>
      <c r="G763" s="8">
        <v>459</v>
      </c>
      <c r="H763" s="31">
        <v>4.6807616909999998</v>
      </c>
      <c r="I763" s="31">
        <v>7.5188793000000004E-2</v>
      </c>
      <c r="J763" s="31">
        <v>3.97</v>
      </c>
      <c r="K763" s="21">
        <v>-1.14E-2</v>
      </c>
      <c r="L763" s="21">
        <v>52.1</v>
      </c>
      <c r="Q763" s="8">
        <v>3.0836514515576332</v>
      </c>
      <c r="T763" s="3">
        <v>805</v>
      </c>
      <c r="U763" s="3">
        <v>120.57</v>
      </c>
      <c r="V763" s="3">
        <v>125.06699999999999</v>
      </c>
      <c r="W763" s="3">
        <v>123.456</v>
      </c>
      <c r="X763" s="5">
        <f t="shared" si="141"/>
        <v>5.5863354037267081</v>
      </c>
      <c r="Y763" s="5">
        <f t="shared" si="135"/>
        <v>2.0012422360248325</v>
      </c>
      <c r="Z763" s="5">
        <f t="shared" si="142"/>
        <v>3.5850931677018756</v>
      </c>
      <c r="AA763" s="5">
        <f t="shared" si="143"/>
        <v>35.823882588392038</v>
      </c>
    </row>
    <row r="764" spans="1:27" ht="12.75" x14ac:dyDescent="0.2">
      <c r="A764" s="27">
        <v>44390</v>
      </c>
      <c r="B764" s="2">
        <v>20</v>
      </c>
      <c r="F764" s="2">
        <v>8.76</v>
      </c>
      <c r="G764" s="2">
        <v>483</v>
      </c>
      <c r="H764" s="31">
        <v>2.0624474940000002</v>
      </c>
      <c r="I764" s="31">
        <v>9.3356681999999996E-2</v>
      </c>
      <c r="J764" s="31">
        <v>1.48</v>
      </c>
      <c r="K764" s="31">
        <v>6.3500000000000001E-2</v>
      </c>
      <c r="L764" s="31">
        <v>42.8</v>
      </c>
      <c r="Q764" s="23">
        <v>4.3026106430000004</v>
      </c>
      <c r="T764" s="3">
        <v>990</v>
      </c>
      <c r="U764" s="3">
        <v>124.363</v>
      </c>
      <c r="V764" s="3">
        <v>130.541</v>
      </c>
      <c r="W764" s="3">
        <v>127.154</v>
      </c>
      <c r="X764" s="5">
        <f t="shared" si="141"/>
        <v>6.2404040404040373</v>
      </c>
      <c r="Y764" s="5">
        <f t="shared" si="135"/>
        <v>3.4212121212121214</v>
      </c>
      <c r="Z764" s="5">
        <f t="shared" si="142"/>
        <v>2.8191919191919159</v>
      </c>
      <c r="AA764" s="5">
        <f t="shared" si="143"/>
        <v>54.823567497572057</v>
      </c>
    </row>
    <row r="765" spans="1:27" ht="12.75" x14ac:dyDescent="0.2">
      <c r="A765" s="27">
        <v>44404</v>
      </c>
      <c r="B765" s="2">
        <v>20</v>
      </c>
      <c r="F765" s="2">
        <v>8.9</v>
      </c>
      <c r="G765" s="2">
        <v>484</v>
      </c>
      <c r="H765" s="31">
        <v>2.3564827780000002</v>
      </c>
      <c r="I765" s="31">
        <v>4.5310277000000003E-2</v>
      </c>
      <c r="J765" s="31">
        <v>2.14</v>
      </c>
      <c r="K765" s="31">
        <v>5.0900000000000001E-2</v>
      </c>
      <c r="L765" s="31">
        <v>32.5</v>
      </c>
      <c r="Q765" s="23">
        <v>2.8043924709999999</v>
      </c>
      <c r="T765" s="3">
        <v>980</v>
      </c>
      <c r="U765" s="3">
        <v>115.852</v>
      </c>
      <c r="V765" s="3">
        <v>119.00700000000001</v>
      </c>
      <c r="W765" s="3">
        <v>117.66</v>
      </c>
      <c r="X765" s="5">
        <f t="shared" si="141"/>
        <v>3.219387755102042</v>
      </c>
      <c r="Y765" s="5">
        <f t="shared" si="135"/>
        <v>1.3744897959183762</v>
      </c>
      <c r="Z765" s="5">
        <f t="shared" si="142"/>
        <v>1.8448979591836658</v>
      </c>
      <c r="AA765" s="5">
        <f t="shared" si="143"/>
        <v>42.694136291600891</v>
      </c>
    </row>
    <row r="766" spans="1:27" ht="12.75" x14ac:dyDescent="0.2">
      <c r="A766" s="27">
        <v>44418</v>
      </c>
      <c r="B766" s="2">
        <v>20</v>
      </c>
      <c r="F766" s="2">
        <v>8.8000000000000007</v>
      </c>
      <c r="G766" s="2">
        <v>443</v>
      </c>
      <c r="H766" s="31">
        <v>0.87370484500000001</v>
      </c>
      <c r="I766" s="31">
        <v>7.9566597000000003E-2</v>
      </c>
      <c r="J766" s="31">
        <v>0.17399999999999999</v>
      </c>
      <c r="K766" s="31">
        <v>4.9299999999999997E-2</v>
      </c>
      <c r="L766" s="31">
        <v>60.3</v>
      </c>
      <c r="Q766" s="23">
        <v>3.4355668320000001</v>
      </c>
      <c r="T766" s="5">
        <v>1175</v>
      </c>
      <c r="U766" s="5">
        <v>115.271</v>
      </c>
      <c r="V766" s="5">
        <v>120.248</v>
      </c>
      <c r="W766" s="5">
        <v>118.217</v>
      </c>
      <c r="X766" s="5">
        <f t="shared" si="141"/>
        <v>4.2357446808510666</v>
      </c>
      <c r="Y766" s="5">
        <f t="shared" si="135"/>
        <v>1.7285106382978768</v>
      </c>
      <c r="Z766" s="5">
        <f t="shared" si="142"/>
        <v>2.5072340425531898</v>
      </c>
      <c r="AA766" s="5">
        <f t="shared" si="143"/>
        <v>40.80771549125987</v>
      </c>
    </row>
    <row r="767" spans="1:27" ht="12.75" x14ac:dyDescent="0.2">
      <c r="A767" s="30">
        <v>44500</v>
      </c>
      <c r="B767" s="31">
        <v>20</v>
      </c>
      <c r="H767" s="31">
        <v>1.908429011</v>
      </c>
      <c r="I767" s="31">
        <v>8.8212761000000001E-2</v>
      </c>
      <c r="J767" s="31">
        <v>1.3</v>
      </c>
      <c r="K767" s="31">
        <v>2.53E-2</v>
      </c>
      <c r="L767" s="31">
        <v>55.4</v>
      </c>
      <c r="Q767" s="23">
        <v>5.7311953640000004</v>
      </c>
      <c r="T767" s="5">
        <v>1105</v>
      </c>
      <c r="U767" s="5">
        <v>120.55200000000001</v>
      </c>
      <c r="V767" s="5">
        <v>126.78</v>
      </c>
      <c r="W767" s="5">
        <v>124.08199999999999</v>
      </c>
      <c r="X767" s="5">
        <f t="shared" si="141"/>
        <v>5.6361990950226195</v>
      </c>
      <c r="Y767" s="5">
        <f t="shared" si="135"/>
        <v>2.441628959276025</v>
      </c>
      <c r="Z767" s="5">
        <f t="shared" si="142"/>
        <v>3.1945701357465945</v>
      </c>
      <c r="AA767" s="5">
        <f t="shared" si="143"/>
        <v>43.320488118176137</v>
      </c>
    </row>
    <row r="768" spans="1:27" ht="12.75" x14ac:dyDescent="0.2">
      <c r="A768" s="30">
        <v>44514</v>
      </c>
      <c r="B768" s="31">
        <v>20</v>
      </c>
      <c r="F768" s="2">
        <v>8.3800000000000008</v>
      </c>
      <c r="G768" s="2">
        <v>93</v>
      </c>
      <c r="H768" s="31">
        <v>0.49425931099999998</v>
      </c>
      <c r="I768" s="31">
        <v>6.0632592999999999E-2</v>
      </c>
      <c r="J768" s="31">
        <v>0.05</v>
      </c>
      <c r="K768" s="31">
        <v>4.3E-3</v>
      </c>
      <c r="L768" s="31">
        <v>37.299999999999997</v>
      </c>
      <c r="Q768" s="23">
        <v>5.2163216959999996</v>
      </c>
      <c r="T768" s="5">
        <v>1255</v>
      </c>
      <c r="U768" s="5">
        <v>115.908</v>
      </c>
      <c r="V768" s="5">
        <v>118.72799999999999</v>
      </c>
      <c r="W768" s="5">
        <v>116.657</v>
      </c>
      <c r="X768" s="5">
        <f t="shared" si="141"/>
        <v>2.2470119521912295</v>
      </c>
      <c r="Y768" s="5">
        <f t="shared" si="135"/>
        <v>1.6501992031872494</v>
      </c>
      <c r="Z768" s="5">
        <f t="shared" si="142"/>
        <v>0.59681274900398018</v>
      </c>
      <c r="AA768" s="5">
        <f t="shared" si="143"/>
        <v>73.439716312056845</v>
      </c>
    </row>
    <row r="769" spans="1:27" ht="12.75" x14ac:dyDescent="0.2">
      <c r="A769" s="30">
        <v>44528</v>
      </c>
      <c r="B769" s="31">
        <v>20</v>
      </c>
      <c r="F769" s="2">
        <v>8.18</v>
      </c>
      <c r="G769" s="2">
        <v>621</v>
      </c>
      <c r="H769" s="31">
        <v>1.4743769250000001</v>
      </c>
      <c r="I769" s="31">
        <v>5.2861989999999998E-2</v>
      </c>
      <c r="J769" s="31">
        <v>1.1200000000000001</v>
      </c>
      <c r="K769" s="31">
        <v>-8.0000000000000002E-3</v>
      </c>
      <c r="L769" s="31">
        <v>32.4</v>
      </c>
      <c r="Q769" s="23">
        <v>4.0028468760000004</v>
      </c>
      <c r="T769" s="5">
        <v>1245</v>
      </c>
      <c r="U769" s="5">
        <v>118.15300000000001</v>
      </c>
      <c r="V769" s="5">
        <v>119.20699999999999</v>
      </c>
      <c r="W769" s="5">
        <v>118.253</v>
      </c>
      <c r="X769" s="5">
        <f t="shared" si="141"/>
        <v>0.84658634538151634</v>
      </c>
      <c r="Y769" s="5">
        <f t="shared" si="135"/>
        <v>0.76626506024095864</v>
      </c>
      <c r="Z769" s="5">
        <f t="shared" si="142"/>
        <v>8.0321285140557683E-2</v>
      </c>
      <c r="AA769" s="5">
        <f t="shared" si="143"/>
        <v>90.512333965844832</v>
      </c>
    </row>
    <row r="770" spans="1:27" ht="12.75" x14ac:dyDescent="0.2">
      <c r="A770" s="30">
        <v>44543</v>
      </c>
      <c r="B770" s="31">
        <v>20</v>
      </c>
      <c r="F770" s="2">
        <v>8.08</v>
      </c>
      <c r="H770" s="31">
        <v>3.85466256</v>
      </c>
      <c r="I770" s="31">
        <v>0.17653496799999999</v>
      </c>
      <c r="J770" s="31">
        <v>3.46</v>
      </c>
      <c r="K770" s="31">
        <v>1.06E-2</v>
      </c>
      <c r="L770" s="31">
        <v>111</v>
      </c>
      <c r="Q770" s="23">
        <v>3.5633311179999998</v>
      </c>
      <c r="T770" s="5">
        <v>675</v>
      </c>
      <c r="U770" s="5">
        <v>119.006</v>
      </c>
      <c r="V770" s="5">
        <v>135.315</v>
      </c>
      <c r="W770" s="5">
        <v>132.35499999999999</v>
      </c>
      <c r="X770" s="5">
        <f t="shared" si="141"/>
        <v>24.161481481481477</v>
      </c>
      <c r="Y770" s="5">
        <f t="shared" si="135"/>
        <v>4.3851851851851968</v>
      </c>
      <c r="Z770" s="5">
        <f t="shared" si="142"/>
        <v>19.77629629629628</v>
      </c>
      <c r="AA770" s="5">
        <f t="shared" si="143"/>
        <v>18.149488012753746</v>
      </c>
    </row>
    <row r="771" spans="1:27" ht="15" x14ac:dyDescent="0.2">
      <c r="A771" s="6">
        <v>43807</v>
      </c>
      <c r="B771" s="2">
        <v>21</v>
      </c>
      <c r="C771" s="2" t="s">
        <v>25</v>
      </c>
      <c r="D771" s="2">
        <v>0.127</v>
      </c>
      <c r="E771" s="2">
        <v>3.5799999999999998E-2</v>
      </c>
      <c r="F771" s="2">
        <v>8.7100000000000009</v>
      </c>
      <c r="G771" s="2">
        <v>426</v>
      </c>
      <c r="H771" s="7">
        <v>0.37837837837837834</v>
      </c>
      <c r="I771" s="2">
        <v>4.4729468000000001E-2</v>
      </c>
      <c r="J771" s="2">
        <v>0.13900000000000001</v>
      </c>
      <c r="K771" s="2">
        <v>-5.0000000000000044E-4</v>
      </c>
      <c r="L771" s="2">
        <v>39.9</v>
      </c>
      <c r="M771" s="2">
        <v>0.105</v>
      </c>
      <c r="N771" s="2">
        <v>0.496</v>
      </c>
      <c r="O771" s="2">
        <v>-0.39100000000000001</v>
      </c>
      <c r="P771" s="2">
        <v>472.38095240000001</v>
      </c>
      <c r="Q771" s="2">
        <v>4.28</v>
      </c>
      <c r="R771" s="7" t="e">
        <v>#DIV/0!</v>
      </c>
      <c r="T771" s="31"/>
      <c r="U771" s="31"/>
      <c r="V771" s="31"/>
      <c r="W771" s="31"/>
      <c r="X771" s="31">
        <v>0.105</v>
      </c>
      <c r="Y771" s="31">
        <v>0.496</v>
      </c>
      <c r="Z771" s="31">
        <v>-0.39100000000000001</v>
      </c>
      <c r="AA771" s="31">
        <v>472.38095240000001</v>
      </c>
    </row>
    <row r="772" spans="1:27" ht="12.75" x14ac:dyDescent="0.2">
      <c r="A772" s="12">
        <v>43877</v>
      </c>
      <c r="B772" s="2">
        <v>21</v>
      </c>
      <c r="C772" s="2" t="s">
        <v>25</v>
      </c>
      <c r="D772" s="2"/>
      <c r="E772" s="2"/>
      <c r="F772" s="2">
        <v>8.57</v>
      </c>
      <c r="G772" s="2">
        <v>685</v>
      </c>
      <c r="H772" s="7">
        <v>0.21511867197146384</v>
      </c>
      <c r="I772" s="2">
        <v>2.2418625000000001E-2</v>
      </c>
      <c r="J772" s="2">
        <v>5.7000000000000002E-2</v>
      </c>
      <c r="K772" s="2">
        <v>6.1899999999999997E-2</v>
      </c>
      <c r="L772" s="2">
        <v>3.16</v>
      </c>
      <c r="M772" s="2">
        <v>25.15049505</v>
      </c>
      <c r="N772" s="2">
        <v>3.2198019800000002</v>
      </c>
      <c r="O772" s="2">
        <v>21.93069307</v>
      </c>
      <c r="P772" s="2">
        <v>12.802141560000001</v>
      </c>
      <c r="Q772" s="2">
        <v>1.48</v>
      </c>
      <c r="R772" s="7" t="e">
        <v>#DIV/0!</v>
      </c>
      <c r="T772" s="31"/>
      <c r="U772" s="31"/>
      <c r="V772" s="31"/>
      <c r="W772" s="31"/>
      <c r="X772" s="31">
        <v>25.15049505</v>
      </c>
      <c r="Y772" s="31">
        <v>3.2198019800000002</v>
      </c>
      <c r="Z772" s="31">
        <v>21.93069307</v>
      </c>
      <c r="AA772" s="31">
        <v>12.802141560000001</v>
      </c>
    </row>
    <row r="773" spans="1:27" ht="15" x14ac:dyDescent="0.2">
      <c r="A773" s="6">
        <v>43891</v>
      </c>
      <c r="B773" s="2">
        <v>21</v>
      </c>
      <c r="C773" s="2" t="s">
        <v>25</v>
      </c>
      <c r="D773" s="2"/>
      <c r="E773" s="2"/>
      <c r="F773" s="2">
        <v>8.67</v>
      </c>
      <c r="G773" s="2">
        <v>606</v>
      </c>
      <c r="H773" s="7">
        <v>0.21100288105364245</v>
      </c>
      <c r="I773" s="2">
        <v>0.119961199</v>
      </c>
      <c r="J773" s="2">
        <v>3.5999999999999997E-2</v>
      </c>
      <c r="K773" s="14">
        <v>5.2699999999999997E-2</v>
      </c>
      <c r="L773" s="2">
        <v>4.46</v>
      </c>
      <c r="M773" s="2">
        <v>127.0914286</v>
      </c>
      <c r="N773" s="2">
        <v>9.1885714289999996</v>
      </c>
      <c r="O773" s="2">
        <v>117.90285710000001</v>
      </c>
      <c r="P773" s="2">
        <v>7.2298907420000003</v>
      </c>
      <c r="Q773" s="2">
        <v>1.43</v>
      </c>
      <c r="R773" s="7" t="e">
        <v>#DIV/0!</v>
      </c>
      <c r="T773" s="31"/>
      <c r="U773" s="31"/>
      <c r="V773" s="31"/>
      <c r="W773" s="31"/>
      <c r="X773" s="31">
        <v>127.0914286</v>
      </c>
      <c r="Y773" s="31">
        <v>9.1885714289999996</v>
      </c>
      <c r="Z773" s="31">
        <v>117.90285710000001</v>
      </c>
      <c r="AA773" s="31">
        <v>7.2298907420000003</v>
      </c>
    </row>
    <row r="774" spans="1:27" ht="15" x14ac:dyDescent="0.2">
      <c r="A774" s="6">
        <v>43898</v>
      </c>
      <c r="B774" s="2">
        <v>21</v>
      </c>
      <c r="C774" s="2" t="s">
        <v>25</v>
      </c>
      <c r="D774" s="2"/>
      <c r="E774" s="2"/>
      <c r="F774" s="2">
        <v>8.51</v>
      </c>
      <c r="G774" s="2">
        <v>495</v>
      </c>
      <c r="H774" s="7">
        <v>0.154753739</v>
      </c>
      <c r="I774" s="2">
        <v>3.1795645999999997E-2</v>
      </c>
      <c r="J774" s="2">
        <v>3.9699999999999999E-2</v>
      </c>
      <c r="K774" s="7">
        <v>6.4000000000000001E-2</v>
      </c>
      <c r="L774" s="2">
        <v>-2.44</v>
      </c>
      <c r="M774" s="2">
        <v>33.463953490000002</v>
      </c>
      <c r="N774" s="2">
        <v>4.0302325579999998</v>
      </c>
      <c r="O774" s="2">
        <v>29.43372093</v>
      </c>
      <c r="P774" s="2">
        <v>12.043503940000001</v>
      </c>
      <c r="Q774" s="2">
        <v>1.2190000000000001</v>
      </c>
      <c r="R774" s="7" t="e">
        <v>#DIV/0!</v>
      </c>
      <c r="T774" s="31"/>
      <c r="U774" s="31"/>
      <c r="V774" s="31"/>
      <c r="W774" s="31"/>
      <c r="X774" s="31">
        <v>33.463953490000002</v>
      </c>
      <c r="Y774" s="31">
        <v>4.0302325579999998</v>
      </c>
      <c r="Z774" s="31">
        <v>29.43372093</v>
      </c>
      <c r="AA774" s="31">
        <v>12.043503940000001</v>
      </c>
    </row>
    <row r="775" spans="1:27" ht="15" x14ac:dyDescent="0.2">
      <c r="A775" s="6">
        <v>44167</v>
      </c>
      <c r="B775" s="2">
        <v>21</v>
      </c>
      <c r="C775" s="2" t="s">
        <v>25</v>
      </c>
      <c r="J775" s="2">
        <v>0.27300000000000002</v>
      </c>
      <c r="K775" s="2">
        <v>8.7999999999999995E-2</v>
      </c>
      <c r="L775" s="2">
        <v>4.41</v>
      </c>
      <c r="M775" s="2">
        <v>649.55357140000001</v>
      </c>
      <c r="N775" s="2">
        <v>64.907142859999993</v>
      </c>
      <c r="O775" s="2">
        <v>584.64642860000004</v>
      </c>
      <c r="P775" s="2">
        <v>9.9925773200000005</v>
      </c>
      <c r="Q775" s="2">
        <v>4.4589999999999996</v>
      </c>
      <c r="R775" s="7" t="e">
        <v>#DIV/0!</v>
      </c>
      <c r="T775" s="31"/>
      <c r="U775" s="31"/>
      <c r="V775" s="31"/>
      <c r="W775" s="31"/>
      <c r="X775" s="31">
        <v>649.55357140000001</v>
      </c>
      <c r="Y775" s="31">
        <v>64.907142859999993</v>
      </c>
      <c r="Z775" s="31">
        <v>584.64642860000004</v>
      </c>
      <c r="AA775" s="31">
        <v>9.9925773200000005</v>
      </c>
    </row>
    <row r="776" spans="1:27" ht="12.75" x14ac:dyDescent="0.2">
      <c r="A776" s="30">
        <v>44543</v>
      </c>
      <c r="B776" s="31">
        <v>21</v>
      </c>
      <c r="F776" s="2">
        <v>7.72</v>
      </c>
      <c r="H776" s="23" t="e">
        <v>#N/A</v>
      </c>
      <c r="I776" s="23" t="e">
        <v>#N/A</v>
      </c>
      <c r="J776" s="8">
        <v>4.2900000000000001E-2</v>
      </c>
      <c r="K776" s="31">
        <v>-1.5299999999999999E-2</v>
      </c>
      <c r="L776" s="31">
        <v>7.76</v>
      </c>
      <c r="Q776" s="23">
        <v>1.980726744</v>
      </c>
      <c r="T776" s="3"/>
      <c r="U776" s="3"/>
      <c r="V776" s="3"/>
      <c r="W776" s="3"/>
      <c r="X776" s="5"/>
      <c r="Y776" s="5"/>
      <c r="Z776" s="5"/>
      <c r="AA776" s="5"/>
    </row>
    <row r="777" spans="1:27" ht="15" x14ac:dyDescent="0.2">
      <c r="A777" s="6">
        <v>43807</v>
      </c>
      <c r="B777" s="2">
        <v>22</v>
      </c>
      <c r="C777" s="2" t="s">
        <v>26</v>
      </c>
      <c r="D777" s="2">
        <v>0.129</v>
      </c>
      <c r="E777" s="2">
        <v>1.55E-2</v>
      </c>
      <c r="F777" s="2">
        <v>8.5399999999999991</v>
      </c>
      <c r="G777" s="8">
        <v>425</v>
      </c>
      <c r="H777" s="7">
        <v>0.75017149128824245</v>
      </c>
      <c r="I777" s="2">
        <v>2.3712007E-2</v>
      </c>
      <c r="J777" s="2">
        <v>0.59899999999999998</v>
      </c>
      <c r="K777" s="2">
        <v>1.7000000000000001E-3</v>
      </c>
      <c r="L777" s="2">
        <v>24.6</v>
      </c>
      <c r="M777" s="2">
        <v>3.003816794</v>
      </c>
      <c r="N777" s="2">
        <v>1.3763358779999999</v>
      </c>
      <c r="O777" s="2">
        <v>1.6274809160000001</v>
      </c>
      <c r="P777" s="2">
        <v>45.819567980000002</v>
      </c>
      <c r="Q777" s="2">
        <v>1.91</v>
      </c>
      <c r="R777" s="7">
        <v>103.74493927125505</v>
      </c>
      <c r="T777" s="31"/>
      <c r="U777" s="31"/>
      <c r="V777" s="31"/>
      <c r="W777" s="31"/>
      <c r="X777" s="31">
        <v>3.003816794</v>
      </c>
      <c r="Y777" s="31">
        <v>1.3763358779999999</v>
      </c>
      <c r="Z777" s="31">
        <v>1.6274809160000001</v>
      </c>
      <c r="AA777" s="31">
        <v>45.819567980000002</v>
      </c>
    </row>
    <row r="778" spans="1:27" ht="15" x14ac:dyDescent="0.2">
      <c r="A778" s="6">
        <v>43836</v>
      </c>
      <c r="B778" s="2">
        <v>22</v>
      </c>
      <c r="C778" s="2" t="s">
        <v>26</v>
      </c>
      <c r="D778" s="2">
        <v>0.22900000000000001</v>
      </c>
      <c r="E778" s="2">
        <v>8.6800000000000002E-2</v>
      </c>
      <c r="F778" s="2">
        <v>8.39</v>
      </c>
      <c r="G778" s="8">
        <v>540</v>
      </c>
      <c r="H778" s="7">
        <v>4.9908080669501986</v>
      </c>
      <c r="I778" s="2">
        <v>3.7184738000000002E-2</v>
      </c>
      <c r="J778" s="2">
        <v>4.78</v>
      </c>
      <c r="K778" s="2">
        <v>-2.8999999999999998E-3</v>
      </c>
      <c r="L778" s="2">
        <v>38.1</v>
      </c>
      <c r="M778" s="2">
        <v>1.052</v>
      </c>
      <c r="N778" s="2">
        <v>0.27200000000000002</v>
      </c>
      <c r="O778" s="2">
        <v>0.78</v>
      </c>
      <c r="P778" s="2">
        <v>25.855513309999999</v>
      </c>
      <c r="Q778" s="2">
        <v>2.02</v>
      </c>
      <c r="R778" s="7">
        <v>102.46066962484872</v>
      </c>
      <c r="T778" s="31"/>
      <c r="U778" s="31"/>
      <c r="V778" s="31"/>
      <c r="W778" s="31"/>
      <c r="X778" s="31">
        <v>1.052</v>
      </c>
      <c r="Y778" s="31">
        <v>0.27200000000000002</v>
      </c>
      <c r="Z778" s="31">
        <v>0.78</v>
      </c>
      <c r="AA778" s="31">
        <v>25.855513309999999</v>
      </c>
    </row>
    <row r="779" spans="1:27" ht="15" x14ac:dyDescent="0.2">
      <c r="A779" s="6">
        <v>43843</v>
      </c>
      <c r="B779" s="2">
        <v>22</v>
      </c>
      <c r="C779" s="2" t="s">
        <v>26</v>
      </c>
      <c r="D779" s="2"/>
      <c r="E779" s="2"/>
      <c r="F779" s="2">
        <v>6.41</v>
      </c>
      <c r="G779" s="8">
        <v>511</v>
      </c>
      <c r="H779" s="7">
        <v>5.3337906434353144</v>
      </c>
      <c r="I779" s="2">
        <v>0.10702737700000001</v>
      </c>
      <c r="J779" s="2">
        <v>5.26</v>
      </c>
      <c r="K779" s="2">
        <v>6.5199999999999998E-3</v>
      </c>
      <c r="L779" s="2">
        <v>72.3</v>
      </c>
      <c r="M779" s="2">
        <v>10.42079208</v>
      </c>
      <c r="N779" s="2">
        <v>2.3029702969999999</v>
      </c>
      <c r="O779" s="2">
        <v>8.117821782</v>
      </c>
      <c r="P779" s="2">
        <v>22.099762470000002</v>
      </c>
      <c r="Q779" s="2">
        <v>2.8</v>
      </c>
      <c r="R779" s="7">
        <v>67.553047361880644</v>
      </c>
      <c r="T779" s="31"/>
      <c r="U779" s="31"/>
      <c r="V779" s="31"/>
      <c r="W779" s="31"/>
      <c r="X779" s="31">
        <v>10.42079208</v>
      </c>
      <c r="Y779" s="31">
        <v>2.3029702969999999</v>
      </c>
      <c r="Z779" s="31">
        <v>8.117821782</v>
      </c>
      <c r="AA779" s="31">
        <v>22.099762470000002</v>
      </c>
    </row>
    <row r="780" spans="1:27" ht="15" x14ac:dyDescent="0.2">
      <c r="A780" s="6">
        <v>43861</v>
      </c>
      <c r="B780" s="2">
        <v>22</v>
      </c>
      <c r="C780" s="2" t="s">
        <v>26</v>
      </c>
      <c r="D780" s="2"/>
      <c r="E780" s="2"/>
      <c r="F780" s="2">
        <v>9.02</v>
      </c>
      <c r="G780" s="8">
        <v>570</v>
      </c>
      <c r="H780" s="7">
        <v>4.7164220057621078</v>
      </c>
      <c r="I780" s="2">
        <v>2.0047424000000001E-2</v>
      </c>
      <c r="J780" s="2">
        <v>4.7300000000000004</v>
      </c>
      <c r="K780" s="2">
        <v>-3.4000000000000002E-3</v>
      </c>
      <c r="L780" s="2">
        <v>22.1</v>
      </c>
      <c r="M780" s="2">
        <v>0.58901098900000004</v>
      </c>
      <c r="N780" s="2">
        <v>0.21255887000000001</v>
      </c>
      <c r="O780" s="2">
        <v>0.37645211899999997</v>
      </c>
      <c r="P780" s="2">
        <v>36.087420039999998</v>
      </c>
      <c r="Q780" s="2">
        <v>1.47</v>
      </c>
      <c r="R780" s="7">
        <v>110.24093380555695</v>
      </c>
      <c r="T780" s="31"/>
      <c r="U780" s="31"/>
      <c r="V780" s="31"/>
      <c r="W780" s="31"/>
      <c r="X780" s="31">
        <v>0.58901098900000004</v>
      </c>
      <c r="Y780" s="31">
        <v>0.21255887000000001</v>
      </c>
      <c r="Z780" s="31">
        <v>0.37645211899999997</v>
      </c>
      <c r="AA780" s="31">
        <v>36.087420039999998</v>
      </c>
    </row>
    <row r="781" spans="1:27" ht="12.75" x14ac:dyDescent="0.2">
      <c r="A781" s="12">
        <v>43877</v>
      </c>
      <c r="B781" s="2">
        <v>22</v>
      </c>
      <c r="C781" s="2" t="s">
        <v>26</v>
      </c>
      <c r="D781" s="2"/>
      <c r="E781" s="2"/>
      <c r="F781" s="2">
        <v>8.94</v>
      </c>
      <c r="G781" s="8">
        <v>563</v>
      </c>
      <c r="H781" s="7">
        <v>4.7712992179997258</v>
      </c>
      <c r="I781" s="2">
        <v>1.5736150000000001E-2</v>
      </c>
      <c r="J781" s="2">
        <v>5.31</v>
      </c>
      <c r="K781" s="2">
        <v>-8.199999999999999E-3</v>
      </c>
      <c r="L781" s="2">
        <v>14.7</v>
      </c>
      <c r="M781" s="2">
        <v>3.4915951970000001</v>
      </c>
      <c r="N781" s="2">
        <v>0.859005146</v>
      </c>
      <c r="O781" s="2">
        <v>2.6325900510000002</v>
      </c>
      <c r="P781" s="2">
        <v>24.602082920000001</v>
      </c>
      <c r="Q781" s="2">
        <v>1.54</v>
      </c>
      <c r="R781" s="7">
        <v>93.416370106761562</v>
      </c>
      <c r="T781" s="31"/>
      <c r="U781" s="31"/>
      <c r="V781" s="31"/>
      <c r="W781" s="31"/>
      <c r="X781" s="31">
        <v>3.4915951970000001</v>
      </c>
      <c r="Y781" s="31">
        <v>0.859005146</v>
      </c>
      <c r="Z781" s="31">
        <v>2.6325900510000002</v>
      </c>
      <c r="AA781" s="31">
        <v>24.602082920000001</v>
      </c>
    </row>
    <row r="782" spans="1:27" ht="15" x14ac:dyDescent="0.2">
      <c r="A782" s="6">
        <v>43891</v>
      </c>
      <c r="B782" s="2">
        <v>22</v>
      </c>
      <c r="C782" s="2" t="s">
        <v>26</v>
      </c>
      <c r="D782" s="2"/>
      <c r="E782" s="2"/>
      <c r="F782" s="2">
        <v>8.67</v>
      </c>
      <c r="G782" s="2">
        <v>517</v>
      </c>
      <c r="I782" s="2"/>
      <c r="J782" s="2">
        <v>4.79</v>
      </c>
      <c r="K782" s="7">
        <v>3.7699999999999997E-2</v>
      </c>
      <c r="L782" s="2">
        <v>7.1</v>
      </c>
      <c r="M782" s="2">
        <v>2.2057651030000001</v>
      </c>
      <c r="N782" s="2">
        <v>0.70407850400000005</v>
      </c>
      <c r="O782" s="2">
        <v>1.5016865989999999</v>
      </c>
      <c r="P782" s="2">
        <v>31.919922150000001</v>
      </c>
      <c r="Q782" s="2">
        <v>1.34</v>
      </c>
      <c r="R782" s="7" t="e">
        <v>#DIV/0!</v>
      </c>
      <c r="T782" s="31"/>
      <c r="U782" s="31"/>
      <c r="V782" s="31"/>
      <c r="W782" s="31"/>
      <c r="X782" s="31">
        <v>2.2057651030000001</v>
      </c>
      <c r="Y782" s="31">
        <v>0.70407850400000005</v>
      </c>
      <c r="Z782" s="31">
        <v>1.5016865989999999</v>
      </c>
      <c r="AA782" s="31">
        <v>31.919922150000001</v>
      </c>
    </row>
    <row r="783" spans="1:27" ht="15" x14ac:dyDescent="0.2">
      <c r="A783" s="6">
        <v>43898</v>
      </c>
      <c r="B783" s="2">
        <v>22</v>
      </c>
      <c r="C783" s="2" t="s">
        <v>26</v>
      </c>
      <c r="D783" s="2"/>
      <c r="E783" s="2"/>
      <c r="F783" s="2">
        <v>8.7799999999999994</v>
      </c>
      <c r="G783" s="8">
        <v>457</v>
      </c>
      <c r="H783" s="7">
        <v>4.359720126</v>
      </c>
      <c r="I783" s="2">
        <v>1.4442768E-2</v>
      </c>
      <c r="J783" s="2">
        <v>4.42</v>
      </c>
      <c r="K783" s="7">
        <v>4.9799999999999997E-2</v>
      </c>
      <c r="L783" s="2">
        <v>12</v>
      </c>
      <c r="M783" s="2">
        <v>4.2042297980000001</v>
      </c>
      <c r="N783" s="2">
        <v>0.89614899000000003</v>
      </c>
      <c r="O783" s="2">
        <v>3.3080808080000002</v>
      </c>
      <c r="P783" s="2">
        <v>21.315414069999999</v>
      </c>
      <c r="Q783" s="2">
        <v>1.1739999999999999</v>
      </c>
      <c r="R783" s="7">
        <v>83.085231600083091</v>
      </c>
      <c r="T783" s="31"/>
      <c r="U783" s="31"/>
      <c r="V783" s="31"/>
      <c r="W783" s="31"/>
      <c r="X783" s="31">
        <v>4.2042297980000001</v>
      </c>
      <c r="Y783" s="31">
        <v>0.89614899000000003</v>
      </c>
      <c r="Z783" s="31">
        <v>3.3080808080000002</v>
      </c>
      <c r="AA783" s="31">
        <v>21.315414069999999</v>
      </c>
    </row>
    <row r="784" spans="1:27" ht="12.75" customHeight="1" x14ac:dyDescent="0.25">
      <c r="A784" s="35">
        <v>43973</v>
      </c>
      <c r="B784" s="2">
        <v>22</v>
      </c>
      <c r="C784" s="2" t="s">
        <v>26</v>
      </c>
      <c r="D784" s="2"/>
      <c r="E784" s="2"/>
      <c r="F784" s="2">
        <v>6.99</v>
      </c>
      <c r="G784" s="8">
        <v>491</v>
      </c>
      <c r="H784" s="7">
        <v>6.362738373</v>
      </c>
      <c r="I784" s="2">
        <v>4.4082776460444062E-2</v>
      </c>
      <c r="J784" s="2">
        <v>6.55</v>
      </c>
      <c r="K784" s="7">
        <v>3.5499999999999997E-2</v>
      </c>
      <c r="L784" s="2">
        <v>41.9</v>
      </c>
      <c r="M784" s="2">
        <v>13.860750850000001</v>
      </c>
      <c r="N784" s="2">
        <v>2.8539249149999999</v>
      </c>
      <c r="O784" s="2">
        <v>11.006825940000001</v>
      </c>
      <c r="P784" s="2">
        <v>20.589973409999999</v>
      </c>
      <c r="Q784" s="2">
        <v>1.542</v>
      </c>
      <c r="R784" s="7">
        <v>95.047977678470161</v>
      </c>
      <c r="T784" s="31"/>
      <c r="U784" s="31"/>
      <c r="V784" s="31"/>
      <c r="W784" s="31"/>
      <c r="X784" s="31">
        <v>13.860750850000001</v>
      </c>
      <c r="Y784" s="31">
        <v>2.8539249149999999</v>
      </c>
      <c r="Z784" s="31">
        <v>11.006825940000001</v>
      </c>
      <c r="AA784" s="31">
        <v>20.589973409999999</v>
      </c>
    </row>
    <row r="785" spans="1:27" ht="12.75" customHeight="1" x14ac:dyDescent="0.25">
      <c r="A785" s="35">
        <v>43983</v>
      </c>
      <c r="B785" s="2">
        <v>22</v>
      </c>
      <c r="C785" s="2" t="s">
        <v>26</v>
      </c>
      <c r="D785" s="2"/>
      <c r="E785" s="2"/>
      <c r="F785" s="2">
        <v>7.48</v>
      </c>
      <c r="G785" s="8">
        <v>546</v>
      </c>
      <c r="H785" s="7">
        <v>5.2651941281382904</v>
      </c>
      <c r="I785" s="2">
        <v>2.1664151756844149E-2</v>
      </c>
      <c r="J785" s="2">
        <v>5.66</v>
      </c>
      <c r="K785" s="7">
        <v>3.1800000000000002E-2</v>
      </c>
      <c r="L785" s="2">
        <v>20.399999999999999</v>
      </c>
      <c r="M785" s="2">
        <v>2.324909747</v>
      </c>
      <c r="N785" s="2">
        <v>0.76101083000000003</v>
      </c>
      <c r="O785" s="2">
        <v>1.5638989169999999</v>
      </c>
      <c r="P785" s="2">
        <v>32.732919250000002</v>
      </c>
      <c r="Q785" s="2">
        <v>1.2869999999999999</v>
      </c>
      <c r="R785" s="7">
        <v>94.165435745937955</v>
      </c>
      <c r="T785" s="31"/>
      <c r="U785" s="31"/>
      <c r="V785" s="31"/>
      <c r="W785" s="31"/>
      <c r="X785" s="31">
        <v>2.324909747</v>
      </c>
      <c r="Y785" s="31">
        <v>0.76101083000000003</v>
      </c>
      <c r="Z785" s="31">
        <v>1.5638989169999999</v>
      </c>
      <c r="AA785" s="31">
        <v>32.732919250000002</v>
      </c>
    </row>
    <row r="786" spans="1:27" ht="12.75" customHeight="1" x14ac:dyDescent="0.25">
      <c r="A786" s="35">
        <v>43990</v>
      </c>
      <c r="B786" s="2">
        <v>22</v>
      </c>
      <c r="C786" s="2" t="s">
        <v>26</v>
      </c>
      <c r="D786" s="2"/>
      <c r="E786" s="2"/>
      <c r="F786" s="2">
        <v>8.85</v>
      </c>
      <c r="G786" s="8">
        <v>519</v>
      </c>
      <c r="H786" s="7">
        <v>5.2926327342570998</v>
      </c>
      <c r="I786" s="2">
        <v>3.6645828842422935E-2</v>
      </c>
      <c r="J786" s="2">
        <v>5.47</v>
      </c>
      <c r="K786" s="7">
        <v>1.8499999999999999E-2</v>
      </c>
      <c r="L786" s="2">
        <v>33</v>
      </c>
      <c r="M786" s="2">
        <v>2.6037593979999998</v>
      </c>
      <c r="N786" s="2">
        <v>0.695488722</v>
      </c>
      <c r="O786" s="2">
        <v>1.908270677</v>
      </c>
      <c r="P786" s="2">
        <v>26.710944269999999</v>
      </c>
      <c r="Q786" s="2">
        <v>1.375</v>
      </c>
      <c r="R786" s="7">
        <v>127.04523580365736</v>
      </c>
      <c r="T786" s="31"/>
      <c r="U786" s="31"/>
      <c r="V786" s="31"/>
      <c r="W786" s="31"/>
      <c r="X786" s="31">
        <v>2.6037593979999998</v>
      </c>
      <c r="Y786" s="31">
        <v>0.695488722</v>
      </c>
      <c r="Z786" s="31">
        <v>1.908270677</v>
      </c>
      <c r="AA786" s="31">
        <v>26.710944269999999</v>
      </c>
    </row>
    <row r="787" spans="1:27" ht="12.75" customHeight="1" x14ac:dyDescent="0.25">
      <c r="A787" s="35">
        <v>43997</v>
      </c>
      <c r="B787" s="2">
        <v>22</v>
      </c>
      <c r="C787" s="2" t="s">
        <v>26</v>
      </c>
      <c r="D787" s="2"/>
      <c r="E787" s="2"/>
      <c r="F787" s="2">
        <v>8.6999999999999993</v>
      </c>
      <c r="G787" s="8">
        <v>560</v>
      </c>
      <c r="H787" s="7">
        <v>4.6341061874056804</v>
      </c>
      <c r="I787" s="2">
        <v>3.6969174391032547E-2</v>
      </c>
      <c r="J787" s="2">
        <v>4.66</v>
      </c>
      <c r="K787" s="7">
        <v>2.29E-2</v>
      </c>
      <c r="L787" s="2">
        <v>24.8</v>
      </c>
      <c r="M787" s="2">
        <v>14.49125475</v>
      </c>
      <c r="N787" s="2">
        <v>2.500380228</v>
      </c>
      <c r="O787" s="2">
        <v>11.99087452</v>
      </c>
      <c r="P787" s="2">
        <v>17.254408059999999</v>
      </c>
      <c r="Q787" s="2">
        <v>1.333</v>
      </c>
      <c r="R787" s="7">
        <v>67.083231896994775</v>
      </c>
      <c r="T787" s="31"/>
      <c r="U787" s="31"/>
      <c r="V787" s="31"/>
      <c r="W787" s="31"/>
      <c r="X787" s="31">
        <v>14.49125475</v>
      </c>
      <c r="Y787" s="31">
        <v>2.500380228</v>
      </c>
      <c r="Z787" s="31">
        <v>11.99087452</v>
      </c>
      <c r="AA787" s="31">
        <v>17.254408059999999</v>
      </c>
    </row>
    <row r="788" spans="1:27" ht="12.75" customHeight="1" x14ac:dyDescent="0.25">
      <c r="A788" s="35">
        <v>44025</v>
      </c>
      <c r="B788" s="2">
        <v>22</v>
      </c>
      <c r="C788" s="2" t="s">
        <v>26</v>
      </c>
      <c r="D788" s="2"/>
      <c r="E788" s="2"/>
      <c r="F788" s="2">
        <v>9.4</v>
      </c>
      <c r="G788" s="2">
        <v>588</v>
      </c>
      <c r="H788" s="7">
        <v>1.3551927562079846</v>
      </c>
      <c r="I788" s="2">
        <v>8.0513041603793925E-2</v>
      </c>
      <c r="J788" s="2">
        <v>1.19</v>
      </c>
      <c r="K788" s="7">
        <v>-6.8900000000000003E-3</v>
      </c>
      <c r="L788" s="2">
        <v>42.5</v>
      </c>
      <c r="M788" s="2">
        <v>42.106854839999997</v>
      </c>
      <c r="N788" s="2">
        <v>7.7590725809999999</v>
      </c>
      <c r="O788" s="2">
        <v>34.347782260000002</v>
      </c>
      <c r="P788" s="2">
        <v>18.427100790000001</v>
      </c>
      <c r="Q788" s="2">
        <v>1.581</v>
      </c>
      <c r="R788" s="7">
        <v>52.786506526896282</v>
      </c>
      <c r="T788" s="31"/>
      <c r="U788" s="31"/>
      <c r="V788" s="31"/>
      <c r="W788" s="31"/>
      <c r="X788" s="31">
        <v>42.106854839999997</v>
      </c>
      <c r="Y788" s="31">
        <v>7.7590725809999999</v>
      </c>
      <c r="Z788" s="31">
        <v>34.347782260000002</v>
      </c>
      <c r="AA788" s="31">
        <v>18.427100790000001</v>
      </c>
    </row>
    <row r="789" spans="1:27" ht="12.75" customHeight="1" x14ac:dyDescent="0.25">
      <c r="A789" s="35">
        <v>44032</v>
      </c>
      <c r="B789" s="2">
        <v>22</v>
      </c>
      <c r="C789" s="2" t="s">
        <v>26</v>
      </c>
      <c r="D789" s="2"/>
      <c r="E789" s="2"/>
      <c r="F789" s="2">
        <v>8.2799999999999994</v>
      </c>
      <c r="G789" s="2">
        <v>575</v>
      </c>
      <c r="H789" s="7">
        <v>0.26999588420908216</v>
      </c>
      <c r="I789" s="2">
        <v>2.4358697995257601E-2</v>
      </c>
      <c r="J789" s="2">
        <v>0.45600000000000002</v>
      </c>
      <c r="K789" s="7">
        <v>2.35E-2</v>
      </c>
      <c r="L789" s="2">
        <v>21.1</v>
      </c>
      <c r="M789" s="2">
        <v>10.389528800000001</v>
      </c>
      <c r="N789" s="2">
        <v>2.386910995</v>
      </c>
      <c r="O789" s="2">
        <v>8.0026178009999995</v>
      </c>
      <c r="P789" s="2">
        <v>22.974198749999999</v>
      </c>
      <c r="Q789" s="2">
        <v>1.0329999999999999</v>
      </c>
      <c r="R789" s="7">
        <v>86.620961451619522</v>
      </c>
      <c r="T789" s="31"/>
      <c r="U789" s="31"/>
      <c r="V789" s="31"/>
      <c r="W789" s="31"/>
      <c r="X789" s="31">
        <v>10.389528800000001</v>
      </c>
      <c r="Y789" s="31">
        <v>2.386910995</v>
      </c>
      <c r="Z789" s="31">
        <v>8.0026178009999995</v>
      </c>
      <c r="AA789" s="31">
        <v>22.974198749999999</v>
      </c>
    </row>
    <row r="790" spans="1:27" ht="15" x14ac:dyDescent="0.2">
      <c r="A790" s="6">
        <v>44040</v>
      </c>
      <c r="B790" s="2">
        <v>22</v>
      </c>
      <c r="C790" s="2" t="s">
        <v>26</v>
      </c>
      <c r="D790" s="2"/>
      <c r="E790" s="2"/>
      <c r="F790" s="2">
        <v>6.92</v>
      </c>
      <c r="G790" s="2">
        <v>488</v>
      </c>
      <c r="H790" s="7">
        <v>1.3003155439703662</v>
      </c>
      <c r="I790" s="2">
        <v>5.2489760724294031E-2</v>
      </c>
      <c r="J790" s="2">
        <v>1.17</v>
      </c>
      <c r="K790" s="7">
        <v>1.7899999999999999E-2</v>
      </c>
      <c r="L790" s="2">
        <v>49.9</v>
      </c>
      <c r="M790" s="2">
        <v>2.7912751679999999</v>
      </c>
      <c r="N790" s="2">
        <v>0.65838926200000003</v>
      </c>
      <c r="O790" s="2">
        <v>2.1328859059999998</v>
      </c>
      <c r="P790" s="2">
        <v>23.587400819999999</v>
      </c>
      <c r="Q790" s="2">
        <v>1.9730000000000001</v>
      </c>
      <c r="R790" s="7">
        <v>95.0661596649297</v>
      </c>
      <c r="T790" s="31"/>
      <c r="U790" s="31"/>
      <c r="V790" s="31"/>
      <c r="W790" s="31"/>
      <c r="X790" s="31">
        <v>2.7912751679999999</v>
      </c>
      <c r="Y790" s="31">
        <v>0.65838926200000003</v>
      </c>
      <c r="Z790" s="31">
        <v>2.1328859059999998</v>
      </c>
      <c r="AA790" s="31">
        <v>23.587400819999999</v>
      </c>
    </row>
    <row r="791" spans="1:27" ht="15" x14ac:dyDescent="0.2">
      <c r="A791" s="6">
        <v>44047</v>
      </c>
      <c r="B791" s="2">
        <v>22</v>
      </c>
      <c r="C791" s="2" t="s">
        <v>26</v>
      </c>
      <c r="D791" s="2"/>
      <c r="E791" s="2"/>
      <c r="F791" s="2">
        <v>7.81</v>
      </c>
      <c r="G791" s="2">
        <v>433</v>
      </c>
      <c r="H791" s="7">
        <v>1.9862806969405955</v>
      </c>
      <c r="I791" s="2">
        <v>6.3699073076093987E-2</v>
      </c>
      <c r="J791" s="2">
        <v>1.97</v>
      </c>
      <c r="K791" s="7">
        <v>1.6500000000000001E-2</v>
      </c>
      <c r="L791" s="2">
        <v>62</v>
      </c>
      <c r="M791" s="2">
        <v>3.7606666670000002</v>
      </c>
      <c r="N791" s="2">
        <v>0.73333333300000003</v>
      </c>
      <c r="O791" s="2">
        <v>3.0273333330000001</v>
      </c>
      <c r="P791" s="2">
        <v>19.500088640000001</v>
      </c>
      <c r="Q791" s="2">
        <v>2.222</v>
      </c>
      <c r="R791" s="7">
        <v>97.332656630654597</v>
      </c>
      <c r="T791" s="31"/>
      <c r="U791" s="31"/>
      <c r="V791" s="31"/>
      <c r="W791" s="31"/>
      <c r="X791" s="31">
        <v>3.7606666670000002</v>
      </c>
      <c r="Y791" s="31">
        <v>0.73333333300000003</v>
      </c>
      <c r="Z791" s="31">
        <v>3.0273333330000001</v>
      </c>
      <c r="AA791" s="31">
        <v>19.500088640000001</v>
      </c>
    </row>
    <row r="792" spans="1:27" ht="15" x14ac:dyDescent="0.2">
      <c r="A792" s="6">
        <v>44138</v>
      </c>
      <c r="B792" s="2">
        <v>22</v>
      </c>
      <c r="C792" s="2" t="s">
        <v>26</v>
      </c>
      <c r="H792" s="7">
        <v>1.369388327721661</v>
      </c>
      <c r="I792" s="7">
        <v>5.419754451941157E-2</v>
      </c>
      <c r="J792" s="7">
        <v>1.18</v>
      </c>
      <c r="K792" s="7">
        <v>-1.9900000000000001E-2</v>
      </c>
      <c r="L792" s="2">
        <v>50.7</v>
      </c>
      <c r="M792" s="2">
        <v>0.69968152900000002</v>
      </c>
      <c r="N792" s="2">
        <v>-1.3289808919999999</v>
      </c>
      <c r="O792" s="2">
        <v>2.0286624199999999</v>
      </c>
      <c r="P792" s="2">
        <v>-189.94082839999999</v>
      </c>
      <c r="Q792" s="2">
        <v>5.8520000000000003</v>
      </c>
      <c r="R792" s="7">
        <v>93.542435424354252</v>
      </c>
      <c r="T792" s="31"/>
      <c r="U792" s="31"/>
      <c r="V792" s="31"/>
      <c r="W792" s="31"/>
      <c r="X792" s="31">
        <v>0.69968152900000002</v>
      </c>
      <c r="Y792" s="17">
        <v>-1.3289808919999999</v>
      </c>
      <c r="Z792" s="31">
        <v>2.0286624199999999</v>
      </c>
      <c r="AA792" s="31">
        <v>-189.94082839999999</v>
      </c>
    </row>
    <row r="793" spans="1:27" ht="15" x14ac:dyDescent="0.2">
      <c r="A793" s="6">
        <v>44152</v>
      </c>
      <c r="B793" s="2">
        <v>22</v>
      </c>
      <c r="C793" s="2" t="s">
        <v>26</v>
      </c>
      <c r="D793" s="2"/>
      <c r="E793" s="2"/>
      <c r="F793" s="2">
        <v>8.17</v>
      </c>
      <c r="G793" s="2">
        <v>644</v>
      </c>
      <c r="H793" s="7">
        <v>0.20917508417508418</v>
      </c>
      <c r="I793" s="7">
        <v>3.705342329388342E-2</v>
      </c>
      <c r="J793" s="7">
        <v>5.5199999999999999E-2</v>
      </c>
      <c r="K793" s="7">
        <v>-2.9499999999999998E-2</v>
      </c>
      <c r="L793" s="2">
        <v>29.5</v>
      </c>
      <c r="M793" s="2">
        <v>2.1343653250000001</v>
      </c>
      <c r="N793" s="2">
        <v>0.81207430300000005</v>
      </c>
      <c r="O793" s="2">
        <v>1.3222910219999999</v>
      </c>
      <c r="P793" s="2">
        <v>38.047577599999997</v>
      </c>
      <c r="Q793" s="2">
        <v>2.2999999999999998</v>
      </c>
      <c r="R793" s="7">
        <v>79.514824797843659</v>
      </c>
      <c r="T793" s="31"/>
      <c r="U793" s="31"/>
      <c r="V793" s="31"/>
      <c r="W793" s="31"/>
      <c r="X793" s="31">
        <v>2.1343653250000001</v>
      </c>
      <c r="Y793" s="31">
        <v>0.81207430300000005</v>
      </c>
      <c r="Z793" s="31">
        <v>1.3222910219999999</v>
      </c>
      <c r="AA793" s="31">
        <v>38.047577599999997</v>
      </c>
    </row>
    <row r="794" spans="1:27" ht="15" x14ac:dyDescent="0.2">
      <c r="A794" s="6">
        <v>44167</v>
      </c>
      <c r="B794" s="2">
        <v>22</v>
      </c>
      <c r="C794" s="2" t="s">
        <v>26</v>
      </c>
      <c r="D794" s="2"/>
      <c r="E794" s="2"/>
      <c r="F794" s="2">
        <v>8.52</v>
      </c>
      <c r="G794" s="2">
        <v>620</v>
      </c>
      <c r="H794" s="7">
        <v>4.062991021324355</v>
      </c>
      <c r="I794" s="7">
        <v>4.6344430925782547E-2</v>
      </c>
      <c r="J794" s="7">
        <v>3.95</v>
      </c>
      <c r="K794" s="7">
        <v>-2.9399999999999999E-2</v>
      </c>
      <c r="L794" s="2">
        <v>38.6</v>
      </c>
      <c r="M794" s="2">
        <v>5.2452173909999997</v>
      </c>
      <c r="N794" s="2">
        <v>1.1359999999999999</v>
      </c>
      <c r="O794" s="2">
        <v>4.1092173909999996</v>
      </c>
      <c r="P794" s="2">
        <v>21.65782493</v>
      </c>
      <c r="Q794" s="2">
        <v>1.8169999999999999</v>
      </c>
      <c r="R794" s="7">
        <v>83.36933045356372</v>
      </c>
      <c r="T794" s="31"/>
      <c r="U794" s="31"/>
      <c r="V794" s="31"/>
      <c r="W794" s="31"/>
      <c r="X794" s="31">
        <v>5.2452173909999997</v>
      </c>
      <c r="Y794" s="31">
        <v>1.1359999999999999</v>
      </c>
      <c r="Z794" s="31">
        <v>4.1092173909999996</v>
      </c>
      <c r="AA794" s="31">
        <v>21.65782493</v>
      </c>
    </row>
    <row r="795" spans="1:27" ht="15" x14ac:dyDescent="0.2">
      <c r="A795" s="6">
        <v>44179</v>
      </c>
      <c r="B795" s="2">
        <v>22</v>
      </c>
      <c r="C795" s="2" t="s">
        <v>26</v>
      </c>
      <c r="D795" s="2"/>
      <c r="E795" s="2"/>
      <c r="F795" s="2">
        <v>8.4700000000000006</v>
      </c>
      <c r="G795" s="2">
        <v>599</v>
      </c>
      <c r="H795" s="7">
        <v>2.9967732884399552</v>
      </c>
      <c r="I795" s="7">
        <v>2.9532131401393647E-2</v>
      </c>
      <c r="J795" s="7">
        <v>2.75</v>
      </c>
      <c r="K795" s="7">
        <v>-3.7699999999999997E-2</v>
      </c>
      <c r="L795" s="2">
        <v>22.1</v>
      </c>
      <c r="M795" s="2">
        <v>3.8244556109999999</v>
      </c>
      <c r="N795" s="2">
        <v>0.93902847599999995</v>
      </c>
      <c r="O795" s="2">
        <v>2.8854271360000001</v>
      </c>
      <c r="P795" s="2">
        <v>24.553258580000001</v>
      </c>
      <c r="Q795" s="2">
        <v>1.653</v>
      </c>
      <c r="R795" s="7">
        <v>74.915254237288138</v>
      </c>
      <c r="T795" s="31"/>
      <c r="U795" s="31"/>
      <c r="V795" s="31"/>
      <c r="W795" s="31"/>
      <c r="X795" s="31">
        <v>3.8244556109999999</v>
      </c>
      <c r="Y795" s="31">
        <v>0.93902847599999995</v>
      </c>
      <c r="Z795" s="31">
        <v>2.8854271360000001</v>
      </c>
      <c r="AA795" s="31">
        <v>24.553258580000001</v>
      </c>
    </row>
    <row r="796" spans="1:27" ht="15" x14ac:dyDescent="0.2">
      <c r="A796" s="16">
        <v>44208</v>
      </c>
      <c r="B796" s="2">
        <v>22</v>
      </c>
      <c r="C796" s="2" t="s">
        <v>26</v>
      </c>
      <c r="D796" s="2"/>
      <c r="E796" s="2"/>
      <c r="F796" s="2">
        <v>8.5399999999999991</v>
      </c>
      <c r="G796" s="2">
        <v>620</v>
      </c>
      <c r="H796" s="7">
        <v>3.990847</v>
      </c>
      <c r="I796" s="19">
        <v>2.9729999999999999E-2</v>
      </c>
      <c r="J796" s="8">
        <v>3.93</v>
      </c>
      <c r="K796" s="20">
        <v>-2.3019999999999999E-2</v>
      </c>
      <c r="L796" s="20">
        <v>27</v>
      </c>
      <c r="M796" s="2">
        <v>1.1170909090000001</v>
      </c>
      <c r="N796" s="2">
        <v>0.40872727269999998</v>
      </c>
      <c r="O796" s="2">
        <v>0.7083636364</v>
      </c>
      <c r="P796" s="2">
        <v>36.588541669999998</v>
      </c>
      <c r="Q796" s="36">
        <v>1.1434</v>
      </c>
      <c r="R796" s="7" t="e">
        <v>#DIV/0!</v>
      </c>
      <c r="T796" s="31"/>
      <c r="U796" s="31"/>
      <c r="V796" s="31"/>
      <c r="W796" s="31"/>
      <c r="X796" s="31">
        <v>1.1170909090000001</v>
      </c>
      <c r="Y796" s="31">
        <v>0.40872727269999998</v>
      </c>
      <c r="Z796" s="31">
        <v>0.7083636364</v>
      </c>
      <c r="AA796" s="31">
        <v>36.588541669999998</v>
      </c>
    </row>
    <row r="797" spans="1:27" ht="15" x14ac:dyDescent="0.2">
      <c r="A797" s="16">
        <v>44223</v>
      </c>
      <c r="B797" s="2">
        <v>22</v>
      </c>
      <c r="C797" s="2" t="s">
        <v>26</v>
      </c>
      <c r="D797" s="2"/>
      <c r="E797" s="2"/>
      <c r="F797" s="2">
        <v>8.7799999999999994</v>
      </c>
      <c r="G797" s="2">
        <v>651</v>
      </c>
      <c r="H797" s="7">
        <v>3.5886840000000002</v>
      </c>
      <c r="I797" s="19">
        <v>4.4318999999999997E-2</v>
      </c>
      <c r="J797" s="8">
        <v>3.37</v>
      </c>
      <c r="K797" s="20">
        <v>-5.2420000000000001E-2</v>
      </c>
      <c r="L797" s="20">
        <v>20.100000000000001</v>
      </c>
      <c r="M797" s="2">
        <v>25.908666669999999</v>
      </c>
      <c r="N797" s="2">
        <v>4.3</v>
      </c>
      <c r="O797" s="2">
        <v>21.608666670000002</v>
      </c>
      <c r="P797" s="2">
        <v>16.596762989999998</v>
      </c>
      <c r="Q797" s="36">
        <v>1.4613</v>
      </c>
      <c r="R797" s="7" t="e">
        <v>#DIV/0!</v>
      </c>
      <c r="T797" s="31"/>
      <c r="U797" s="31"/>
      <c r="V797" s="31"/>
      <c r="W797" s="31"/>
      <c r="X797" s="31">
        <v>25.908666669999999</v>
      </c>
      <c r="Y797" s="31">
        <v>4.3</v>
      </c>
      <c r="Z797" s="31">
        <v>21.608666670000002</v>
      </c>
      <c r="AA797" s="31">
        <v>16.596762989999998</v>
      </c>
    </row>
    <row r="798" spans="1:27" ht="15" x14ac:dyDescent="0.2">
      <c r="A798" s="16">
        <v>44251</v>
      </c>
      <c r="B798" s="2">
        <v>22</v>
      </c>
      <c r="C798" s="2" t="s">
        <v>26</v>
      </c>
      <c r="F798" s="5"/>
      <c r="G798" s="5"/>
      <c r="H798" s="7">
        <v>4.7813059999999998</v>
      </c>
      <c r="I798" s="19">
        <v>8.6317000000000005E-2</v>
      </c>
      <c r="J798" s="8">
        <v>4.5</v>
      </c>
      <c r="K798" s="20">
        <v>-3.9320000000000001E-2</v>
      </c>
      <c r="L798" s="20">
        <v>61.7</v>
      </c>
      <c r="M798" s="2">
        <v>12.43</v>
      </c>
      <c r="N798" s="2">
        <v>2.3607692309999999</v>
      </c>
      <c r="O798" s="2">
        <v>10.069230770000001</v>
      </c>
      <c r="P798" s="2">
        <v>18.992511910000001</v>
      </c>
      <c r="Q798" s="36">
        <v>2.4056999999999999</v>
      </c>
      <c r="R798" s="7" t="e">
        <v>#DIV/0!</v>
      </c>
      <c r="T798" s="31"/>
      <c r="U798" s="31"/>
      <c r="V798" s="31"/>
      <c r="W798" s="31"/>
      <c r="X798" s="31">
        <v>12.43</v>
      </c>
      <c r="Y798" s="31">
        <v>2.3607692309999999</v>
      </c>
      <c r="Z798" s="31">
        <v>10.069230770000001</v>
      </c>
      <c r="AA798" s="31">
        <v>18.992511910000001</v>
      </c>
    </row>
    <row r="799" spans="1:27" ht="15" x14ac:dyDescent="0.2">
      <c r="A799" s="16">
        <v>44265</v>
      </c>
      <c r="B799" s="2">
        <v>22</v>
      </c>
      <c r="C799" s="2" t="s">
        <v>26</v>
      </c>
      <c r="F799" s="5"/>
      <c r="G799" s="5"/>
      <c r="H799" s="7">
        <v>3.7966989999999998</v>
      </c>
      <c r="I799" s="19">
        <v>2.332E-2</v>
      </c>
      <c r="J799" s="8">
        <v>3.51</v>
      </c>
      <c r="K799" s="20">
        <v>-2.232E-2</v>
      </c>
      <c r="L799" s="20">
        <v>14.8</v>
      </c>
      <c r="M799" s="2">
        <v>4.491333333</v>
      </c>
      <c r="N799" s="2">
        <v>0.9243333333</v>
      </c>
      <c r="O799" s="2">
        <v>3.5670000000000002</v>
      </c>
      <c r="P799" s="2">
        <v>20.58037702</v>
      </c>
      <c r="Q799" s="36">
        <v>1.4365000000000001</v>
      </c>
      <c r="R799" s="7" t="e">
        <v>#DIV/0!</v>
      </c>
      <c r="T799" s="31"/>
      <c r="U799" s="31"/>
      <c r="V799" s="31"/>
      <c r="W799" s="31"/>
      <c r="X799" s="31">
        <v>4.491333333</v>
      </c>
      <c r="Y799" s="31">
        <v>0.9243333333</v>
      </c>
      <c r="Z799" s="31">
        <v>3.5670000000000002</v>
      </c>
      <c r="AA799" s="31">
        <v>20.58037702</v>
      </c>
    </row>
    <row r="800" spans="1:27" ht="15" x14ac:dyDescent="0.2">
      <c r="A800" s="16">
        <v>44279</v>
      </c>
      <c r="B800" s="2">
        <v>22</v>
      </c>
      <c r="C800" s="2" t="s">
        <v>26</v>
      </c>
      <c r="F800" s="5"/>
      <c r="G800" s="5"/>
      <c r="H800" s="7">
        <v>4.0463180000000003</v>
      </c>
      <c r="I800" s="19">
        <v>1.9782999999999999E-2</v>
      </c>
      <c r="J800" s="8">
        <v>3.61</v>
      </c>
      <c r="K800" s="20">
        <v>-2.9319999999999999E-2</v>
      </c>
      <c r="L800" s="20">
        <v>10.6</v>
      </c>
      <c r="M800" s="2">
        <v>1.752666667</v>
      </c>
      <c r="N800" s="2">
        <v>0.5403333333</v>
      </c>
      <c r="O800" s="2">
        <v>1.2123333329999999</v>
      </c>
      <c r="P800" s="2">
        <v>30.829212630000001</v>
      </c>
      <c r="Q800" s="36">
        <v>1.4567000000000001</v>
      </c>
      <c r="R800" s="7" t="e">
        <v>#DIV/0!</v>
      </c>
      <c r="T800" s="31"/>
      <c r="U800" s="31"/>
      <c r="V800" s="31"/>
      <c r="W800" s="31"/>
      <c r="X800" s="31">
        <v>1.752666667</v>
      </c>
      <c r="Y800" s="31">
        <v>0.5403333333</v>
      </c>
      <c r="Z800" s="31">
        <v>1.2123333329999999</v>
      </c>
      <c r="AA800" s="31">
        <v>30.829212630000001</v>
      </c>
    </row>
    <row r="801" spans="1:27" ht="15" x14ac:dyDescent="0.2">
      <c r="A801" s="16">
        <v>44293</v>
      </c>
      <c r="B801" s="2">
        <v>22</v>
      </c>
      <c r="F801" s="5"/>
      <c r="G801" s="5"/>
      <c r="H801" s="7">
        <v>2.673416</v>
      </c>
      <c r="I801" s="36">
        <v>1.5914999999999999E-2</v>
      </c>
      <c r="J801" s="8">
        <v>2.4900000000000002</v>
      </c>
      <c r="K801" s="20">
        <v>2.2200000000000002E-3</v>
      </c>
      <c r="L801" s="20">
        <v>3.63</v>
      </c>
      <c r="Q801" s="36">
        <v>1.6802999999999999</v>
      </c>
      <c r="R801" s="7" t="e">
        <v>#DIV/0!</v>
      </c>
      <c r="T801" s="5">
        <v>2500</v>
      </c>
      <c r="U801" s="5">
        <v>123.39100000000001</v>
      </c>
      <c r="V801" s="5">
        <v>126.657</v>
      </c>
      <c r="W801" s="5">
        <v>124.726</v>
      </c>
      <c r="X801" s="5">
        <f t="shared" ref="X801" si="144">(V801-U801)/T801*1000</f>
        <v>1.3063999999999965</v>
      </c>
      <c r="Y801" s="5">
        <f t="shared" ref="Y801:Y818" si="145">X801-Z801</f>
        <v>0.77239999999999898</v>
      </c>
      <c r="Z801" s="5">
        <f t="shared" ref="Z801" si="146">(W801-U801)/T801*1000</f>
        <v>0.53399999999999748</v>
      </c>
      <c r="AA801" s="5">
        <f t="shared" ref="AA801" si="147">Y801/X801*100</f>
        <v>59.124311083894753</v>
      </c>
    </row>
    <row r="802" spans="1:27" ht="15" x14ac:dyDescent="0.2">
      <c r="A802" s="25">
        <v>44307</v>
      </c>
      <c r="B802" s="2">
        <v>22</v>
      </c>
      <c r="F802" s="31">
        <v>8.39</v>
      </c>
      <c r="G802" s="31">
        <v>557</v>
      </c>
      <c r="H802" s="36">
        <v>2.7150205760000001</v>
      </c>
      <c r="I802" s="36">
        <v>1.5694E-2</v>
      </c>
      <c r="J802" s="31">
        <v>2.5099999999999998</v>
      </c>
      <c r="K802" s="21">
        <v>-1.3100000000000001E-2</v>
      </c>
      <c r="L802" s="21">
        <v>4.6900000000000004</v>
      </c>
      <c r="Q802" s="31">
        <v>1.4894284424975515</v>
      </c>
      <c r="T802" s="5">
        <v>2500</v>
      </c>
      <c r="U802" s="5">
        <v>122.41800000000001</v>
      </c>
      <c r="V802" s="5">
        <v>123.899</v>
      </c>
      <c r="W802" s="5">
        <v>122.657</v>
      </c>
      <c r="X802" s="5">
        <f t="shared" ref="X802:X818" si="148">(V802-U802)/T802*1000</f>
        <v>0.59239999999999782</v>
      </c>
      <c r="Y802" s="5">
        <f t="shared" si="145"/>
        <v>0.4968000000000018</v>
      </c>
      <c r="Z802" s="5">
        <f t="shared" ref="Z802:Z818" si="149">(W802-U802)/T802*1000</f>
        <v>9.5599999999996049E-2</v>
      </c>
      <c r="AA802" s="5">
        <f t="shared" ref="AA802:AA818" si="150">Y802/X802*100</f>
        <v>83.862255232951327</v>
      </c>
    </row>
    <row r="803" spans="1:27" ht="12.75" x14ac:dyDescent="0.2">
      <c r="A803" s="27">
        <v>44315</v>
      </c>
      <c r="B803" s="2">
        <v>22</v>
      </c>
      <c r="F803" s="5"/>
      <c r="G803" s="5"/>
      <c r="H803" s="36">
        <v>2.612139918</v>
      </c>
      <c r="I803" s="22" t="e">
        <v>#N/A</v>
      </c>
      <c r="J803" s="8">
        <v>1.72</v>
      </c>
      <c r="K803" s="20">
        <v>7.0844999999999997E-3</v>
      </c>
      <c r="L803" s="20">
        <v>19.5</v>
      </c>
      <c r="Q803" s="23" t="e">
        <v>#N/A</v>
      </c>
      <c r="T803" s="5"/>
      <c r="U803" s="5"/>
      <c r="V803" s="5"/>
      <c r="W803" s="5"/>
      <c r="X803" s="5"/>
      <c r="Y803" s="5"/>
      <c r="Z803" s="5"/>
      <c r="AA803" s="5"/>
    </row>
    <row r="804" spans="1:27" ht="12.75" x14ac:dyDescent="0.2">
      <c r="A804" s="27">
        <v>44321</v>
      </c>
      <c r="B804" s="2">
        <v>22</v>
      </c>
      <c r="F804" s="31">
        <v>8.65</v>
      </c>
      <c r="G804" s="31">
        <v>543</v>
      </c>
      <c r="H804" s="22" t="e">
        <v>#N/A</v>
      </c>
      <c r="I804" s="22" t="e">
        <v>#N/A</v>
      </c>
      <c r="J804" s="8">
        <v>5.74</v>
      </c>
      <c r="K804" s="20">
        <v>-1.89E-2</v>
      </c>
      <c r="L804" s="20">
        <v>50.5</v>
      </c>
      <c r="Q804" s="8">
        <v>2.6533453668952314</v>
      </c>
      <c r="T804" s="5">
        <v>705</v>
      </c>
      <c r="U804" s="5">
        <v>122.693</v>
      </c>
      <c r="V804" s="5">
        <v>139.798</v>
      </c>
      <c r="W804" s="5">
        <v>136.59399999999999</v>
      </c>
      <c r="X804" s="5">
        <f t="shared" si="148"/>
        <v>24.262411347517734</v>
      </c>
      <c r="Y804" s="5">
        <f t="shared" si="145"/>
        <v>4.5446808510638377</v>
      </c>
      <c r="Z804" s="5">
        <f t="shared" si="149"/>
        <v>19.717730496453896</v>
      </c>
      <c r="AA804" s="5">
        <f t="shared" si="150"/>
        <v>18.731365097924613</v>
      </c>
    </row>
    <row r="805" spans="1:27" ht="12.75" x14ac:dyDescent="0.2">
      <c r="A805" s="27">
        <v>44326</v>
      </c>
      <c r="B805" s="2">
        <v>22</v>
      </c>
      <c r="F805" s="5"/>
      <c r="G805" s="5"/>
      <c r="H805" s="36">
        <v>7.2270723099999996</v>
      </c>
      <c r="I805" s="22" t="e">
        <v>#N/A</v>
      </c>
      <c r="J805" s="23" t="e">
        <v>#N/A</v>
      </c>
      <c r="K805" s="24" t="e">
        <v>#N/A</v>
      </c>
      <c r="L805" s="24" t="e">
        <v>#N/A</v>
      </c>
      <c r="Q805" s="23" t="e">
        <v>#N/A</v>
      </c>
      <c r="T805" s="5"/>
      <c r="U805" s="5"/>
      <c r="V805" s="5"/>
      <c r="W805" s="5"/>
      <c r="X805" s="5"/>
      <c r="Y805" s="5"/>
      <c r="Z805" s="5"/>
      <c r="AA805" s="5"/>
    </row>
    <row r="806" spans="1:27" ht="12.75" x14ac:dyDescent="0.2">
      <c r="A806" s="27">
        <v>44334</v>
      </c>
      <c r="B806" s="2">
        <v>22</v>
      </c>
      <c r="F806" s="8">
        <v>8.5</v>
      </c>
      <c r="G806" s="8">
        <v>596</v>
      </c>
      <c r="H806" s="19">
        <v>5.1988536160000001</v>
      </c>
      <c r="I806" s="19">
        <v>2.9661E-2</v>
      </c>
      <c r="J806" s="23" t="e">
        <v>#N/A</v>
      </c>
      <c r="K806" s="24" t="e">
        <v>#N/A</v>
      </c>
      <c r="L806" s="24" t="e">
        <v>#N/A</v>
      </c>
      <c r="Q806" s="8">
        <v>1.8727781018523619</v>
      </c>
      <c r="T806" s="3">
        <v>1465</v>
      </c>
      <c r="U806" s="3">
        <v>122.75</v>
      </c>
      <c r="V806" s="3">
        <v>127.818</v>
      </c>
      <c r="W806" s="3">
        <v>125.98</v>
      </c>
      <c r="X806" s="5">
        <f t="shared" si="148"/>
        <v>3.4593856655290089</v>
      </c>
      <c r="Y806" s="5">
        <f t="shared" si="145"/>
        <v>1.2546075085324189</v>
      </c>
      <c r="Z806" s="5">
        <f t="shared" si="149"/>
        <v>2.2047781569965901</v>
      </c>
      <c r="AA806" s="5">
        <f t="shared" si="150"/>
        <v>36.266771902130905</v>
      </c>
    </row>
    <row r="807" spans="1:27" ht="12.75" x14ac:dyDescent="0.2">
      <c r="A807" s="27">
        <v>44348</v>
      </c>
      <c r="B807" s="2">
        <v>22</v>
      </c>
      <c r="F807" s="8">
        <v>8.49</v>
      </c>
      <c r="G807" s="8">
        <v>460</v>
      </c>
      <c r="H807" s="19">
        <v>3.5086713700000001</v>
      </c>
      <c r="I807" s="19">
        <v>3.3079999999999998E-2</v>
      </c>
      <c r="J807" s="8">
        <v>2.98</v>
      </c>
      <c r="K807" s="20">
        <v>-3.5499999999999997E-2</v>
      </c>
      <c r="L807" s="20">
        <v>28.1</v>
      </c>
      <c r="Q807" s="8">
        <v>1.4630491768213498</v>
      </c>
      <c r="T807" s="3">
        <v>2745</v>
      </c>
      <c r="U807" s="3">
        <v>121.755</v>
      </c>
      <c r="V807" s="3">
        <v>129.654</v>
      </c>
      <c r="W807" s="3">
        <v>127.541</v>
      </c>
      <c r="X807" s="5">
        <f t="shared" si="148"/>
        <v>2.877595628415301</v>
      </c>
      <c r="Y807" s="5">
        <f t="shared" si="145"/>
        <v>0.76976320582877955</v>
      </c>
      <c r="Z807" s="5">
        <f t="shared" si="149"/>
        <v>2.1078324225865215</v>
      </c>
      <c r="AA807" s="5">
        <f t="shared" si="150"/>
        <v>26.750221547031259</v>
      </c>
    </row>
    <row r="808" spans="1:27" ht="12.75" x14ac:dyDescent="0.2">
      <c r="A808" s="27">
        <v>44356</v>
      </c>
      <c r="B808" s="2">
        <v>22</v>
      </c>
      <c r="F808" s="5"/>
      <c r="G808" s="5"/>
      <c r="H808" s="19">
        <v>5.9484126980000003</v>
      </c>
      <c r="I808" s="22" t="e">
        <v>#N/A</v>
      </c>
      <c r="J808" s="8">
        <v>5.51</v>
      </c>
      <c r="K808" s="20">
        <v>-4.5199999999999997E-3</v>
      </c>
      <c r="L808" s="20">
        <v>64.8</v>
      </c>
      <c r="Q808" s="8">
        <v>2.6210431658601849</v>
      </c>
      <c r="T808" s="3"/>
      <c r="U808" s="3"/>
      <c r="V808" s="3"/>
      <c r="W808" s="3"/>
      <c r="X808" s="5"/>
      <c r="Y808" s="5"/>
      <c r="Z808" s="5"/>
      <c r="AA808" s="5"/>
    </row>
    <row r="809" spans="1:27" ht="12.75" x14ac:dyDescent="0.2">
      <c r="A809" s="27">
        <v>44362</v>
      </c>
      <c r="B809" s="2">
        <v>22</v>
      </c>
      <c r="F809" s="31">
        <v>8.4700000000000006</v>
      </c>
      <c r="G809" s="31">
        <v>551</v>
      </c>
      <c r="H809" s="19">
        <v>6.315843621</v>
      </c>
      <c r="I809" s="36">
        <v>4.5208999999999999E-2</v>
      </c>
      <c r="J809" s="8">
        <v>5.51</v>
      </c>
      <c r="K809" s="20">
        <v>-5.5500000000000001E-2</v>
      </c>
      <c r="L809" s="20">
        <v>40.1</v>
      </c>
      <c r="Q809" s="8">
        <v>1.3942963530446586</v>
      </c>
      <c r="T809" s="5">
        <v>2350</v>
      </c>
      <c r="U809" s="5">
        <v>122.04900000000001</v>
      </c>
      <c r="V809" s="5">
        <v>129.68199999999999</v>
      </c>
      <c r="W809" s="5">
        <v>127.866</v>
      </c>
      <c r="X809" s="5">
        <f t="shared" si="148"/>
        <v>3.248085106382971</v>
      </c>
      <c r="Y809" s="5">
        <f t="shared" si="145"/>
        <v>0.77276595744680376</v>
      </c>
      <c r="Z809" s="5">
        <f t="shared" si="149"/>
        <v>2.4753191489361672</v>
      </c>
      <c r="AA809" s="5">
        <f t="shared" si="150"/>
        <v>23.791431940259312</v>
      </c>
    </row>
    <row r="810" spans="1:27" ht="12.75" x14ac:dyDescent="0.2">
      <c r="A810" s="27">
        <v>44376</v>
      </c>
      <c r="B810" s="2">
        <v>22</v>
      </c>
      <c r="F810" s="31">
        <v>8.67</v>
      </c>
      <c r="G810" s="31">
        <v>508</v>
      </c>
      <c r="H810" s="31">
        <v>5.2968356200000004</v>
      </c>
      <c r="I810" s="31">
        <v>4.8593629999999999E-2</v>
      </c>
      <c r="J810" s="8">
        <v>4.83</v>
      </c>
      <c r="K810" s="20">
        <v>-5.8400000000000001E-2</v>
      </c>
      <c r="L810" s="20">
        <v>45.4</v>
      </c>
      <c r="Q810" s="8">
        <v>1.4011716354223278</v>
      </c>
      <c r="T810" s="5">
        <v>3000</v>
      </c>
      <c r="U810" s="5">
        <v>124.07599999999999</v>
      </c>
      <c r="V810" s="5">
        <v>135.06</v>
      </c>
      <c r="W810" s="5">
        <v>132.71199999999999</v>
      </c>
      <c r="X810" s="5">
        <f t="shared" si="148"/>
        <v>3.6613333333333364</v>
      </c>
      <c r="Y810" s="5">
        <f t="shared" si="145"/>
        <v>0.78266666666667106</v>
      </c>
      <c r="Z810" s="5">
        <f t="shared" si="149"/>
        <v>2.8786666666666654</v>
      </c>
      <c r="AA810" s="5">
        <f t="shared" si="150"/>
        <v>21.376547705753925</v>
      </c>
    </row>
    <row r="811" spans="1:27" ht="12.75" x14ac:dyDescent="0.2">
      <c r="A811" s="27">
        <v>44390</v>
      </c>
      <c r="B811" s="2">
        <v>22</v>
      </c>
      <c r="F811" s="2">
        <v>8.5500000000000007</v>
      </c>
      <c r="G811" s="2">
        <v>484</v>
      </c>
      <c r="H811" s="31">
        <v>2.8885466260000001</v>
      </c>
      <c r="I811" s="31">
        <v>5.9319251000000003E-2</v>
      </c>
      <c r="J811" s="8">
        <v>2.82</v>
      </c>
      <c r="K811" s="31">
        <v>4.5900000000000003E-2</v>
      </c>
      <c r="L811" s="31">
        <v>54.9</v>
      </c>
      <c r="Q811" s="23">
        <v>2.1575225410000001</v>
      </c>
      <c r="T811" s="5">
        <v>2000</v>
      </c>
      <c r="U811" s="5">
        <v>113.673</v>
      </c>
      <c r="V811" s="5">
        <v>124.10299999999999</v>
      </c>
      <c r="W811" s="5">
        <v>121.413</v>
      </c>
      <c r="X811" s="5">
        <f t="shared" si="148"/>
        <v>5.2149999999999963</v>
      </c>
      <c r="Y811" s="5">
        <f t="shared" si="145"/>
        <v>1.3449999999999989</v>
      </c>
      <c r="Z811" s="5">
        <f t="shared" si="149"/>
        <v>3.8699999999999974</v>
      </c>
      <c r="AA811" s="5">
        <f t="shared" si="150"/>
        <v>25.790987535953974</v>
      </c>
    </row>
    <row r="812" spans="1:27" ht="12.75" x14ac:dyDescent="0.2">
      <c r="A812" s="27">
        <v>44394</v>
      </c>
      <c r="B812" s="2">
        <v>22</v>
      </c>
      <c r="H812" s="23" t="e">
        <v>#N/A</v>
      </c>
      <c r="I812" s="23" t="e">
        <v>#N/A</v>
      </c>
      <c r="J812" s="8">
        <v>5</v>
      </c>
      <c r="K812" s="31">
        <v>6.6299999999999998E-2</v>
      </c>
      <c r="L812" s="31">
        <v>207</v>
      </c>
      <c r="Q812" s="23">
        <v>5.2926513049999997</v>
      </c>
      <c r="T812" s="5"/>
      <c r="U812" s="5"/>
      <c r="V812" s="5"/>
      <c r="W812" s="5"/>
      <c r="X812" s="5"/>
      <c r="Y812" s="5"/>
      <c r="Z812" s="5"/>
      <c r="AA812" s="5"/>
    </row>
    <row r="813" spans="1:27" ht="12.75" x14ac:dyDescent="0.2">
      <c r="A813" s="27">
        <v>44404</v>
      </c>
      <c r="B813" s="2">
        <v>22</v>
      </c>
      <c r="F813" s="2">
        <v>8.3800000000000008</v>
      </c>
      <c r="G813" s="2">
        <v>507</v>
      </c>
      <c r="H813" s="31">
        <v>3.22458695</v>
      </c>
      <c r="I813" s="31">
        <v>3.2286308E-2</v>
      </c>
      <c r="J813" s="8">
        <v>3.18</v>
      </c>
      <c r="K813" s="31">
        <v>3.2939999999999997E-2</v>
      </c>
      <c r="L813" s="31">
        <v>31.9</v>
      </c>
      <c r="Q813" s="23">
        <v>1.348923235</v>
      </c>
      <c r="T813" s="5">
        <v>2950</v>
      </c>
      <c r="U813" s="5">
        <v>122.642</v>
      </c>
      <c r="V813" s="5">
        <v>126.34099999999999</v>
      </c>
      <c r="W813" s="5">
        <v>125.20099999999999</v>
      </c>
      <c r="X813" s="5">
        <f t="shared" si="148"/>
        <v>1.253898305084745</v>
      </c>
      <c r="Y813" s="5">
        <f t="shared" si="145"/>
        <v>0.38644067796610171</v>
      </c>
      <c r="Z813" s="5">
        <f t="shared" si="149"/>
        <v>0.86745762711864327</v>
      </c>
      <c r="AA813" s="5">
        <f t="shared" si="150"/>
        <v>30.819140308191422</v>
      </c>
    </row>
    <row r="814" spans="1:27" ht="12.75" x14ac:dyDescent="0.2">
      <c r="A814" s="27">
        <v>44418</v>
      </c>
      <c r="B814" s="2">
        <v>22</v>
      </c>
      <c r="F814" s="2">
        <v>8.18</v>
      </c>
      <c r="G814" s="2">
        <v>471</v>
      </c>
      <c r="H814" s="31">
        <v>0.97731727800000001</v>
      </c>
      <c r="I814" s="31">
        <v>2.3640143999999998E-2</v>
      </c>
      <c r="J814" s="8">
        <v>0.84099999999999997</v>
      </c>
      <c r="K814" s="31">
        <v>2.7689999999999999E-2</v>
      </c>
      <c r="L814" s="31">
        <v>19.7</v>
      </c>
      <c r="Q814" s="23">
        <v>0.99094374699999999</v>
      </c>
      <c r="T814" s="5">
        <v>1975</v>
      </c>
      <c r="U814" s="5">
        <v>114.714</v>
      </c>
      <c r="V814" s="5">
        <v>119.408</v>
      </c>
      <c r="W814" s="5">
        <v>117.41800000000001</v>
      </c>
      <c r="X814" s="5">
        <f t="shared" si="148"/>
        <v>2.3767088607594951</v>
      </c>
      <c r="Y814" s="5">
        <f t="shared" si="145"/>
        <v>1.0075949367088581</v>
      </c>
      <c r="Z814" s="5">
        <f t="shared" si="149"/>
        <v>1.3691139240506369</v>
      </c>
      <c r="AA814" s="5">
        <f t="shared" si="150"/>
        <v>42.394546229228666</v>
      </c>
    </row>
    <row r="815" spans="1:27" ht="12.75" x14ac:dyDescent="0.2">
      <c r="A815" s="30">
        <v>44500</v>
      </c>
      <c r="B815" s="31">
        <v>22</v>
      </c>
      <c r="H815" s="31">
        <v>3.056566788</v>
      </c>
      <c r="I815" s="31">
        <v>7.9238262000000004E-2</v>
      </c>
      <c r="J815" s="8">
        <v>2.95</v>
      </c>
      <c r="K815" s="31">
        <v>1.7299999999999999E-2</v>
      </c>
      <c r="L815" s="31">
        <v>78.8</v>
      </c>
      <c r="Q815" s="23">
        <v>2.8503323520000001</v>
      </c>
      <c r="T815" s="5">
        <v>2660</v>
      </c>
      <c r="U815" s="5">
        <v>120.051</v>
      </c>
      <c r="V815" s="5">
        <v>124.154</v>
      </c>
      <c r="W815" s="5">
        <v>122.583</v>
      </c>
      <c r="X815" s="5">
        <f t="shared" si="148"/>
        <v>1.5424812030075166</v>
      </c>
      <c r="Y815" s="5">
        <f t="shared" si="145"/>
        <v>0.59060150375939757</v>
      </c>
      <c r="Z815" s="5">
        <f t="shared" si="149"/>
        <v>0.95187969924811899</v>
      </c>
      <c r="AA815" s="5">
        <f t="shared" si="150"/>
        <v>38.289056787716305</v>
      </c>
    </row>
    <row r="816" spans="1:27" ht="12.75" x14ac:dyDescent="0.2">
      <c r="A816" s="30">
        <v>44514</v>
      </c>
      <c r="B816" s="31">
        <v>22</v>
      </c>
      <c r="F816" s="2">
        <v>8.17</v>
      </c>
      <c r="G816" s="2">
        <v>98</v>
      </c>
      <c r="H816" s="31">
        <v>0.38644637399999998</v>
      </c>
      <c r="I816" s="31">
        <v>3.2176863E-2</v>
      </c>
      <c r="J816" s="8">
        <v>0.22900000000000001</v>
      </c>
      <c r="K816" s="31">
        <v>-1.7500000000000002E-2</v>
      </c>
      <c r="L816" s="31">
        <v>30.4</v>
      </c>
      <c r="Q816" s="23">
        <v>1.953274781</v>
      </c>
      <c r="T816" s="5">
        <v>2100</v>
      </c>
      <c r="U816" s="5">
        <v>120.489</v>
      </c>
      <c r="V816" s="5">
        <v>121.943</v>
      </c>
      <c r="W816" s="5">
        <v>120.872</v>
      </c>
      <c r="X816" s="5">
        <f t="shared" si="148"/>
        <v>0.69238095238094932</v>
      </c>
      <c r="Y816" s="5">
        <f t="shared" si="145"/>
        <v>0.50999999999999901</v>
      </c>
      <c r="Z816" s="5">
        <f t="shared" si="149"/>
        <v>0.18238095238095028</v>
      </c>
      <c r="AA816" s="5">
        <f t="shared" si="150"/>
        <v>73.658872077029073</v>
      </c>
    </row>
    <row r="817" spans="1:27" ht="12.75" x14ac:dyDescent="0.2">
      <c r="A817" s="30">
        <v>44528</v>
      </c>
      <c r="B817" s="31">
        <v>22</v>
      </c>
      <c r="F817" s="2">
        <v>8.2100000000000009</v>
      </c>
      <c r="G817" s="2">
        <v>644</v>
      </c>
      <c r="H817" s="31">
        <v>1.82441893</v>
      </c>
      <c r="I817" s="31">
        <v>2.9987961E-2</v>
      </c>
      <c r="J817" s="8">
        <v>1.75</v>
      </c>
      <c r="K817" s="31">
        <v>-2.0299999999999999E-2</v>
      </c>
      <c r="L817" s="31">
        <v>28.4</v>
      </c>
      <c r="Q817" s="23">
        <v>1.956020289</v>
      </c>
      <c r="T817" s="5">
        <v>2200</v>
      </c>
      <c r="U817" s="5">
        <v>120.45399999999999</v>
      </c>
      <c r="V817" s="5">
        <v>120.38500000000001</v>
      </c>
      <c r="W817" s="5">
        <v>119.858</v>
      </c>
      <c r="X817" s="5">
        <f t="shared" si="148"/>
        <v>-3.1363636363631091E-2</v>
      </c>
      <c r="Y817" s="5">
        <f t="shared" si="145"/>
        <v>0.23954545454545501</v>
      </c>
      <c r="Z817" s="5">
        <f t="shared" si="149"/>
        <v>-0.2709090909090861</v>
      </c>
      <c r="AA817" s="5">
        <f t="shared" si="150"/>
        <v>-763.76811594215883</v>
      </c>
    </row>
    <row r="818" spans="1:27" ht="12.75" x14ac:dyDescent="0.2">
      <c r="A818" s="30">
        <v>44543</v>
      </c>
      <c r="B818" s="31">
        <v>22</v>
      </c>
      <c r="F818" s="2">
        <v>8.19</v>
      </c>
      <c r="H818" s="31">
        <v>4.2187062449999999</v>
      </c>
      <c r="I818" s="31">
        <v>7.3547115999999996E-2</v>
      </c>
      <c r="J818" s="8">
        <v>4.22</v>
      </c>
      <c r="K818" s="31">
        <v>-6.7000000000000002E-3</v>
      </c>
      <c r="L818" s="31">
        <v>69.400000000000006</v>
      </c>
      <c r="Q818" s="23">
        <v>1.7470945200000001</v>
      </c>
      <c r="T818" s="5">
        <v>1280</v>
      </c>
      <c r="U818" s="5">
        <v>119.255</v>
      </c>
      <c r="V818" s="5">
        <v>122.44499999999999</v>
      </c>
      <c r="W818" s="5">
        <v>121.42700000000001</v>
      </c>
      <c r="X818" s="5">
        <f t="shared" si="148"/>
        <v>2.4921874999999982</v>
      </c>
      <c r="Y818" s="5">
        <f t="shared" si="145"/>
        <v>0.79531249999998943</v>
      </c>
      <c r="Z818" s="5">
        <f t="shared" si="149"/>
        <v>1.6968750000000088</v>
      </c>
      <c r="AA818" s="5">
        <f t="shared" si="150"/>
        <v>31.912225705328751</v>
      </c>
    </row>
    <row r="819" spans="1:27" ht="15" x14ac:dyDescent="0.2">
      <c r="A819" s="6">
        <v>43807</v>
      </c>
      <c r="B819" s="2">
        <v>23</v>
      </c>
      <c r="C819" s="2" t="s">
        <v>26</v>
      </c>
      <c r="D819" s="2">
        <v>0.129</v>
      </c>
      <c r="E819" s="2">
        <v>1.55E-2</v>
      </c>
      <c r="F819" s="2">
        <v>8.81</v>
      </c>
      <c r="G819" s="31">
        <v>422</v>
      </c>
      <c r="H819" s="7">
        <v>0.93538208259020439</v>
      </c>
      <c r="I819" s="2">
        <v>3.3520155000000003E-2</v>
      </c>
      <c r="J819" s="2">
        <v>0.84299999999999997</v>
      </c>
      <c r="K819" s="2">
        <v>-5.9999999999999984E-4</v>
      </c>
      <c r="L819" s="2">
        <v>37.1</v>
      </c>
      <c r="M819" s="2">
        <v>-0.11854838700000001</v>
      </c>
      <c r="N819" s="2">
        <v>0.34919354800000002</v>
      </c>
      <c r="O819" s="2">
        <v>-0.46774193600000002</v>
      </c>
      <c r="P819" s="2">
        <v>-294.55782310000001</v>
      </c>
      <c r="Q819" s="2">
        <v>2.41</v>
      </c>
      <c r="R819" s="7">
        <v>110.68019093078757</v>
      </c>
      <c r="T819" s="31"/>
      <c r="U819" s="31"/>
      <c r="V819" s="31"/>
      <c r="W819" s="31"/>
      <c r="X819" s="31">
        <v>-0.11854838700000001</v>
      </c>
      <c r="Y819" s="31">
        <v>0.34919354800000002</v>
      </c>
      <c r="Z819" s="31">
        <v>-0.46774193600000002</v>
      </c>
      <c r="AA819" s="31">
        <v>-294.55782310000001</v>
      </c>
    </row>
    <row r="820" spans="1:27" ht="15" x14ac:dyDescent="0.2">
      <c r="A820" s="6">
        <v>43814</v>
      </c>
      <c r="B820" s="2">
        <v>23</v>
      </c>
      <c r="C820" s="2" t="s">
        <v>26</v>
      </c>
      <c r="D820" s="2">
        <v>5.7799999999999997E-2</v>
      </c>
      <c r="E820" s="2">
        <v>8.6800000000000002E-2</v>
      </c>
      <c r="F820" s="2">
        <v>8.6199999999999992</v>
      </c>
      <c r="G820" s="8">
        <v>676</v>
      </c>
      <c r="H820" s="7">
        <v>1.5198243929208397</v>
      </c>
      <c r="I820" s="2">
        <v>2.8777753999999999E-2</v>
      </c>
      <c r="J820" s="2">
        <v>1.38</v>
      </c>
      <c r="K820" s="2">
        <v>1.7999999999999995E-3</v>
      </c>
      <c r="L820" s="2">
        <v>28.7</v>
      </c>
      <c r="M820" s="2">
        <v>8.9674883999999996E-2</v>
      </c>
      <c r="N820" s="2">
        <v>0.14362272200000001</v>
      </c>
      <c r="O820" s="2">
        <v>-5.3947838999999997E-2</v>
      </c>
      <c r="P820" s="2">
        <v>160.15936249999999</v>
      </c>
      <c r="Q820" s="2">
        <v>2.67</v>
      </c>
      <c r="R820" s="7">
        <v>99.728959621933413</v>
      </c>
      <c r="T820" s="31"/>
      <c r="U820" s="31"/>
      <c r="V820" s="31"/>
      <c r="W820" s="31"/>
      <c r="X820" s="31">
        <v>8.9674883999999996E-2</v>
      </c>
      <c r="Y820" s="31">
        <v>0.14362272200000001</v>
      </c>
      <c r="Z820" s="31">
        <v>-5.3947838999999997E-2</v>
      </c>
      <c r="AA820" s="31">
        <v>160.15936249999999</v>
      </c>
    </row>
    <row r="821" spans="1:27" ht="15" x14ac:dyDescent="0.2">
      <c r="A821" s="6">
        <v>43836</v>
      </c>
      <c r="B821" s="2">
        <v>23</v>
      </c>
      <c r="C821" s="2" t="s">
        <v>26</v>
      </c>
      <c r="D821" s="2">
        <v>0.22900000000000001</v>
      </c>
      <c r="E821" s="2">
        <v>8.6800000000000002E-2</v>
      </c>
      <c r="F821" s="2">
        <v>8.07</v>
      </c>
      <c r="G821" s="8">
        <v>594</v>
      </c>
      <c r="H821" s="7">
        <v>5.1828783097818629</v>
      </c>
      <c r="I821" s="2">
        <v>3.9555938999999998E-2</v>
      </c>
      <c r="J821" s="2">
        <v>5.21</v>
      </c>
      <c r="K821" s="2">
        <v>1.384E-2</v>
      </c>
      <c r="L821" s="2">
        <v>40.6</v>
      </c>
      <c r="M821" s="2">
        <v>0.99033333300000004</v>
      </c>
      <c r="N821" s="2">
        <v>0.18433333299999999</v>
      </c>
      <c r="O821" s="2">
        <v>0.80600000000000005</v>
      </c>
      <c r="P821" s="2">
        <v>18.613261529999999</v>
      </c>
      <c r="R821" s="7">
        <v>102.63929618768329</v>
      </c>
      <c r="T821" s="31"/>
      <c r="U821" s="31"/>
      <c r="V821" s="31"/>
      <c r="W821" s="31"/>
      <c r="X821" s="31">
        <v>0.99033333300000004</v>
      </c>
      <c r="Y821" s="31">
        <v>0.18433333299999999</v>
      </c>
      <c r="Z821" s="31">
        <v>0.80600000000000005</v>
      </c>
      <c r="AA821" s="31">
        <v>18.613261529999999</v>
      </c>
    </row>
    <row r="822" spans="1:27" ht="15" x14ac:dyDescent="0.2">
      <c r="A822" s="6">
        <v>43843</v>
      </c>
      <c r="B822" s="2">
        <v>23</v>
      </c>
      <c r="C822" s="2" t="s">
        <v>26</v>
      </c>
      <c r="D822" s="2"/>
      <c r="E822" s="2"/>
      <c r="F822" s="2">
        <v>6.51</v>
      </c>
      <c r="G822" s="8">
        <v>470</v>
      </c>
      <c r="H822" s="7">
        <v>5.4023871587323367</v>
      </c>
      <c r="I822" s="2">
        <v>0.10153050199999999</v>
      </c>
      <c r="J822" s="2">
        <v>5.41</v>
      </c>
      <c r="K822" s="2">
        <v>2.9999999999999992E-3</v>
      </c>
      <c r="L822" s="2">
        <v>73.3</v>
      </c>
      <c r="M822" s="2">
        <v>9.7644314869999995</v>
      </c>
      <c r="N822" s="2">
        <v>2.0151603499999999</v>
      </c>
      <c r="O822" s="2">
        <v>7.749271137</v>
      </c>
      <c r="P822" s="2">
        <v>20.637764239999999</v>
      </c>
      <c r="Q822" s="2">
        <v>2.78</v>
      </c>
      <c r="R822" s="7">
        <v>72.19469915592282</v>
      </c>
      <c r="T822" s="31"/>
      <c r="U822" s="31"/>
      <c r="V822" s="31"/>
      <c r="W822" s="31"/>
      <c r="X822" s="31">
        <v>9.7644314869999995</v>
      </c>
      <c r="Y822" s="31">
        <v>2.0151603499999999</v>
      </c>
      <c r="Z822" s="31">
        <v>7.749271137</v>
      </c>
      <c r="AA822" s="31">
        <v>20.637764239999999</v>
      </c>
    </row>
    <row r="823" spans="1:27" ht="15" x14ac:dyDescent="0.2">
      <c r="A823" s="6">
        <v>43861</v>
      </c>
      <c r="B823" s="2">
        <v>23</v>
      </c>
      <c r="C823" s="2" t="s">
        <v>26</v>
      </c>
      <c r="D823" s="2"/>
      <c r="E823" s="2"/>
      <c r="F823" s="2">
        <v>8.94</v>
      </c>
      <c r="G823" s="8">
        <v>575</v>
      </c>
      <c r="H823" s="7">
        <v>4.7301413088215121</v>
      </c>
      <c r="I823" s="2">
        <v>2.3065315999999999E-2</v>
      </c>
      <c r="J823" s="2">
        <v>4.9400000000000004</v>
      </c>
      <c r="K823" s="2">
        <v>-3.9999999999999931E-4</v>
      </c>
      <c r="L823" s="2">
        <v>25</v>
      </c>
      <c r="M823" s="2">
        <v>0.90727848099999997</v>
      </c>
      <c r="N823" s="2">
        <v>0.29620253200000002</v>
      </c>
      <c r="O823" s="2">
        <v>0.61107594899999995</v>
      </c>
      <c r="P823" s="2">
        <v>32.647366589999997</v>
      </c>
      <c r="Q823" s="2">
        <v>1.47</v>
      </c>
      <c r="R823" s="7">
        <v>108.38933448948625</v>
      </c>
      <c r="T823" s="31"/>
      <c r="U823" s="31"/>
      <c r="V823" s="31"/>
      <c r="W823" s="31"/>
      <c r="X823" s="31">
        <v>0.90727848099999997</v>
      </c>
      <c r="Y823" s="31">
        <v>0.29620253200000002</v>
      </c>
      <c r="Z823" s="31">
        <v>0.61107594899999995</v>
      </c>
      <c r="AA823" s="31">
        <v>32.647366589999997</v>
      </c>
    </row>
    <row r="824" spans="1:27" ht="12.75" x14ac:dyDescent="0.2">
      <c r="A824" s="12">
        <v>43877</v>
      </c>
      <c r="B824" s="2">
        <v>23</v>
      </c>
      <c r="C824" s="2" t="s">
        <v>26</v>
      </c>
      <c r="D824" s="2"/>
      <c r="E824" s="2"/>
      <c r="F824" s="2">
        <v>8.9700000000000006</v>
      </c>
      <c r="G824" s="8">
        <v>569</v>
      </c>
      <c r="H824" s="7">
        <v>5.0456852791878175</v>
      </c>
      <c r="I824" s="2">
        <v>1.9616297000000001E-2</v>
      </c>
      <c r="J824" s="2">
        <v>5.38</v>
      </c>
      <c r="K824" s="2">
        <v>-8.4000000000000012E-3</v>
      </c>
      <c r="L824" s="2">
        <v>16.100000000000001</v>
      </c>
      <c r="M824" s="2">
        <v>1.578896104</v>
      </c>
      <c r="N824" s="2">
        <v>0.49090909100000002</v>
      </c>
      <c r="O824" s="2">
        <v>1.087987013</v>
      </c>
      <c r="P824" s="2">
        <v>31.091918570000001</v>
      </c>
      <c r="Q824" s="2">
        <v>1.42</v>
      </c>
      <c r="R824" s="7">
        <v>82.075856443719402</v>
      </c>
      <c r="T824" s="31"/>
      <c r="U824" s="31"/>
      <c r="V824" s="31"/>
      <c r="W824" s="31"/>
      <c r="X824" s="31">
        <v>1.578896104</v>
      </c>
      <c r="Y824" s="31">
        <v>0.49090909100000002</v>
      </c>
      <c r="Z824" s="31">
        <v>1.087987013</v>
      </c>
      <c r="AA824" s="31">
        <v>31.091918570000001</v>
      </c>
    </row>
    <row r="825" spans="1:27" ht="15" x14ac:dyDescent="0.2">
      <c r="A825" s="6">
        <v>43891</v>
      </c>
      <c r="B825" s="2">
        <v>23</v>
      </c>
      <c r="C825" s="2" t="s">
        <v>26</v>
      </c>
      <c r="D825" s="2"/>
      <c r="E825" s="2"/>
      <c r="F825" s="2">
        <v>8.66</v>
      </c>
      <c r="G825" s="8">
        <v>491</v>
      </c>
      <c r="H825" s="7">
        <v>4.8673343394155575</v>
      </c>
      <c r="I825" s="2">
        <v>9.0536750000000006E-3</v>
      </c>
      <c r="J825" s="2">
        <v>5.0599999999999996</v>
      </c>
      <c r="K825" s="7">
        <v>2.3E-2</v>
      </c>
      <c r="L825" s="2">
        <v>8.4</v>
      </c>
      <c r="M825" s="2">
        <v>1.1065292099999999</v>
      </c>
      <c r="N825" s="2">
        <v>0.32886597899999997</v>
      </c>
      <c r="O825" s="2">
        <v>0.77766323000000004</v>
      </c>
      <c r="P825" s="2">
        <v>29.72049689</v>
      </c>
      <c r="Q825" s="2">
        <v>1.33</v>
      </c>
      <c r="R825" s="7">
        <v>92.776673293571918</v>
      </c>
      <c r="T825" s="31"/>
      <c r="U825" s="31"/>
      <c r="V825" s="31"/>
      <c r="W825" s="31"/>
      <c r="X825" s="31">
        <v>1.1065292099999999</v>
      </c>
      <c r="Y825" s="31">
        <v>0.32886597899999997</v>
      </c>
      <c r="Z825" s="31">
        <v>0.77766323000000004</v>
      </c>
      <c r="AA825" s="31">
        <v>29.72049689</v>
      </c>
    </row>
    <row r="826" spans="1:27" ht="15" x14ac:dyDescent="0.2">
      <c r="A826" s="6">
        <v>43898</v>
      </c>
      <c r="B826" s="2">
        <v>23</v>
      </c>
      <c r="C826" s="2" t="s">
        <v>26</v>
      </c>
      <c r="D826" s="2"/>
      <c r="E826" s="2"/>
      <c r="F826" s="2">
        <v>8.9</v>
      </c>
      <c r="G826" s="8">
        <v>574</v>
      </c>
      <c r="H826" s="7">
        <v>4.6341061870000004</v>
      </c>
      <c r="I826" s="2">
        <v>1.3364948999999999E-2</v>
      </c>
      <c r="J826" s="2">
        <v>4.75</v>
      </c>
      <c r="K826" s="7">
        <v>3.9199999999999999E-2</v>
      </c>
      <c r="L826" s="2">
        <v>13.4</v>
      </c>
      <c r="M826" s="2">
        <v>1.3793333329999999</v>
      </c>
      <c r="N826" s="2">
        <v>0.37433333299999999</v>
      </c>
      <c r="O826" s="2">
        <v>1.0049999999999999</v>
      </c>
      <c r="P826" s="2">
        <v>27.138714350000001</v>
      </c>
      <c r="Q826" s="2">
        <v>1.1679999999999999</v>
      </c>
      <c r="R826" s="7">
        <v>100.26187803965583</v>
      </c>
      <c r="T826" s="31"/>
      <c r="U826" s="31"/>
      <c r="V826" s="31"/>
      <c r="W826" s="31"/>
      <c r="X826" s="31">
        <v>1.3793333329999999</v>
      </c>
      <c r="Y826" s="31">
        <v>0.37433333299999999</v>
      </c>
      <c r="Z826" s="31">
        <v>1.0049999999999999</v>
      </c>
      <c r="AA826" s="31">
        <v>27.138714350000001</v>
      </c>
    </row>
    <row r="827" spans="1:27" ht="12.75" customHeight="1" x14ac:dyDescent="0.25">
      <c r="A827" s="35">
        <v>43973</v>
      </c>
      <c r="B827" s="2">
        <v>23</v>
      </c>
      <c r="C827" s="2" t="s">
        <v>26</v>
      </c>
      <c r="D827" s="2"/>
      <c r="E827" s="2"/>
      <c r="F827" s="2">
        <v>7.2</v>
      </c>
      <c r="G827" s="8">
        <v>499</v>
      </c>
      <c r="H827" s="7">
        <v>6.6508437369999998</v>
      </c>
      <c r="I827" s="2">
        <v>4.3974994610907522E-2</v>
      </c>
      <c r="J827" s="2">
        <v>6.92</v>
      </c>
      <c r="K827" s="7">
        <v>3.5799999999999998E-2</v>
      </c>
      <c r="L827" s="2">
        <v>42</v>
      </c>
      <c r="M827" s="2">
        <v>5.8273092369999997</v>
      </c>
      <c r="N827" s="2">
        <v>1.1228915660000001</v>
      </c>
      <c r="O827" s="2">
        <v>4.7044176709999999</v>
      </c>
      <c r="P827" s="2">
        <v>19.26946933</v>
      </c>
      <c r="Q827" s="2">
        <v>1.6060000000000001</v>
      </c>
      <c r="R827" s="7">
        <v>95.508811824900519</v>
      </c>
      <c r="T827" s="31"/>
      <c r="U827" s="31"/>
      <c r="V827" s="31"/>
      <c r="W827" s="31"/>
      <c r="X827" s="31">
        <v>5.8273092369999997</v>
      </c>
      <c r="Y827" s="31">
        <v>1.1228915660000001</v>
      </c>
      <c r="Z827" s="31">
        <v>4.7044176709999999</v>
      </c>
      <c r="AA827" s="31">
        <v>19.26946933</v>
      </c>
    </row>
    <row r="828" spans="1:27" ht="12.75" customHeight="1" x14ac:dyDescent="0.25">
      <c r="A828" s="35">
        <v>43983</v>
      </c>
      <c r="B828" s="2">
        <v>23</v>
      </c>
      <c r="C828" s="2" t="s">
        <v>26</v>
      </c>
      <c r="D828" s="2"/>
      <c r="E828" s="2"/>
      <c r="F828" s="2">
        <v>7.54</v>
      </c>
      <c r="G828" s="2">
        <v>580</v>
      </c>
      <c r="H828" s="7">
        <v>5.7316504321580473</v>
      </c>
      <c r="I828" s="2">
        <v>2.3388661349428755E-2</v>
      </c>
      <c r="J828" s="2">
        <v>6.14</v>
      </c>
      <c r="K828" s="7">
        <v>2.86E-2</v>
      </c>
      <c r="L828" s="2">
        <v>23.5</v>
      </c>
      <c r="M828" s="2">
        <v>3.5258687260000001</v>
      </c>
      <c r="N828" s="2">
        <v>0.86100386100000004</v>
      </c>
      <c r="O828" s="2">
        <v>2.6648648650000002</v>
      </c>
      <c r="P828" s="2">
        <v>24.419623300000001</v>
      </c>
      <c r="Q828" s="2">
        <v>1.3120000000000001</v>
      </c>
      <c r="R828" s="7">
        <v>100.47458206849373</v>
      </c>
      <c r="T828" s="31"/>
      <c r="U828" s="31"/>
      <c r="V828" s="31"/>
      <c r="W828" s="31"/>
      <c r="X828" s="31">
        <v>3.5258687260000001</v>
      </c>
      <c r="Y828" s="31">
        <v>0.86100386100000004</v>
      </c>
      <c r="Z828" s="31">
        <v>2.6648648650000002</v>
      </c>
      <c r="AA828" s="31">
        <v>24.419623300000001</v>
      </c>
    </row>
    <row r="829" spans="1:27" ht="12.75" customHeight="1" x14ac:dyDescent="0.25">
      <c r="A829" s="35">
        <v>43990</v>
      </c>
      <c r="B829" s="2">
        <v>23</v>
      </c>
      <c r="C829" s="2" t="s">
        <v>26</v>
      </c>
      <c r="D829" s="2"/>
      <c r="E829" s="2"/>
      <c r="F829" s="2">
        <v>8.9700000000000006</v>
      </c>
      <c r="G829" s="8">
        <v>486</v>
      </c>
      <c r="H829" s="7">
        <v>5.7453697352174515</v>
      </c>
      <c r="I829" s="2">
        <v>3.5783574046130633E-2</v>
      </c>
      <c r="J829" s="2">
        <v>6.02</v>
      </c>
      <c r="K829" s="7">
        <v>1.78E-2</v>
      </c>
      <c r="L829" s="2">
        <v>33.6</v>
      </c>
      <c r="M829" s="2">
        <v>4.2831372549999998</v>
      </c>
      <c r="N829" s="2">
        <v>0.89803921600000003</v>
      </c>
      <c r="O829" s="2">
        <v>3.3850980389999998</v>
      </c>
      <c r="P829" s="2">
        <v>20.966855890000001</v>
      </c>
      <c r="Q829" s="2">
        <v>1.383</v>
      </c>
      <c r="R829" s="7">
        <v>91.688042351143395</v>
      </c>
      <c r="T829" s="31"/>
      <c r="U829" s="31"/>
      <c r="V829" s="31"/>
      <c r="W829" s="31"/>
      <c r="X829" s="31">
        <v>4.2831372549999998</v>
      </c>
      <c r="Y829" s="31">
        <v>0.89803921600000003</v>
      </c>
      <c r="Z829" s="31">
        <v>3.3850980389999998</v>
      </c>
      <c r="AA829" s="31">
        <v>20.966855890000001</v>
      </c>
    </row>
    <row r="830" spans="1:27" ht="12.75" customHeight="1" x14ac:dyDescent="0.25">
      <c r="A830" s="35">
        <v>43997</v>
      </c>
      <c r="B830" s="2">
        <v>23</v>
      </c>
      <c r="C830" s="2" t="s">
        <v>26</v>
      </c>
      <c r="D830" s="2"/>
      <c r="E830" s="2"/>
      <c r="F830" s="2">
        <v>8.2200000000000006</v>
      </c>
      <c r="G830" s="8">
        <v>518</v>
      </c>
      <c r="H830" s="7">
        <v>4.6889833996432984</v>
      </c>
      <c r="I830" s="2">
        <v>2.8885535675792193E-2</v>
      </c>
      <c r="J830" s="2">
        <v>5.01</v>
      </c>
      <c r="K830" s="7">
        <v>2.29E-2</v>
      </c>
      <c r="L830" s="2">
        <v>27</v>
      </c>
      <c r="M830" s="2">
        <v>16.55423729</v>
      </c>
      <c r="N830" s="2">
        <v>14.249152540000001</v>
      </c>
      <c r="O830" s="2">
        <v>2.3050847459999999</v>
      </c>
      <c r="P830" s="2">
        <v>86.07556056</v>
      </c>
      <c r="Q830" s="2">
        <v>1.4239999999999999</v>
      </c>
      <c r="R830" s="7">
        <v>93.47088555009347</v>
      </c>
      <c r="T830" s="31"/>
      <c r="U830" s="31"/>
      <c r="V830" s="31"/>
      <c r="W830" s="31"/>
      <c r="X830" s="31">
        <v>16.55423729</v>
      </c>
      <c r="Y830" s="31">
        <v>14.249152540000001</v>
      </c>
      <c r="Z830" s="31">
        <v>2.3050847459999999</v>
      </c>
      <c r="AA830" s="31">
        <v>86.07556056</v>
      </c>
    </row>
    <row r="831" spans="1:27" ht="12.75" customHeight="1" x14ac:dyDescent="0.25">
      <c r="A831" s="35">
        <v>44025</v>
      </c>
      <c r="B831" s="2">
        <v>23</v>
      </c>
      <c r="C831" s="2" t="s">
        <v>26</v>
      </c>
      <c r="D831" s="2"/>
      <c r="E831" s="2"/>
      <c r="F831" s="2">
        <v>8.35</v>
      </c>
      <c r="G831" s="2">
        <v>522</v>
      </c>
      <c r="I831" s="2"/>
      <c r="J831" s="2"/>
      <c r="L831" s="2"/>
      <c r="M831" s="2">
        <v>4.4701107010000003</v>
      </c>
      <c r="N831" s="2">
        <v>0.70848708500000002</v>
      </c>
      <c r="O831" s="2">
        <v>3.7616236160000001</v>
      </c>
      <c r="P831" s="2">
        <v>15.84943041</v>
      </c>
      <c r="Q831" s="2">
        <v>1.847</v>
      </c>
      <c r="R831" s="7" t="e">
        <v>#DIV/0!</v>
      </c>
      <c r="T831" s="31"/>
      <c r="U831" s="31"/>
      <c r="V831" s="31"/>
      <c r="W831" s="31"/>
      <c r="X831" s="31">
        <v>4.4701107010000003</v>
      </c>
      <c r="Y831" s="31">
        <v>0.70848708500000002</v>
      </c>
      <c r="Z831" s="31">
        <v>3.7616236160000001</v>
      </c>
      <c r="AA831" s="31">
        <v>15.84943041</v>
      </c>
    </row>
    <row r="832" spans="1:27" ht="12.75" customHeight="1" x14ac:dyDescent="0.25">
      <c r="A832" s="35">
        <v>44032</v>
      </c>
      <c r="B832" s="2">
        <v>23</v>
      </c>
      <c r="C832" s="2" t="s">
        <v>26</v>
      </c>
      <c r="D832" s="2"/>
      <c r="E832" s="2"/>
      <c r="F832" s="2">
        <v>8.66</v>
      </c>
      <c r="G832" s="2">
        <v>558</v>
      </c>
      <c r="H832" s="7">
        <v>0.49636438468925775</v>
      </c>
      <c r="I832" s="2">
        <v>5.8956671696486315E-2</v>
      </c>
      <c r="J832" s="2">
        <v>0.30599999999999999</v>
      </c>
      <c r="K832" s="7">
        <v>3.2300000000000002E-2</v>
      </c>
      <c r="L832" s="2">
        <v>59.6</v>
      </c>
      <c r="M832" s="2">
        <v>5.8460000000000001</v>
      </c>
      <c r="N832" s="2">
        <v>1.1456</v>
      </c>
      <c r="O832" s="2">
        <v>4.7004000000000001</v>
      </c>
      <c r="P832" s="2">
        <v>19.596305170000001</v>
      </c>
      <c r="Q832" s="2">
        <v>2.0350000000000001</v>
      </c>
      <c r="R832" s="7">
        <v>101.09062537103313</v>
      </c>
      <c r="T832" s="31"/>
      <c r="U832" s="31"/>
      <c r="V832" s="31"/>
      <c r="W832" s="31"/>
      <c r="X832" s="31">
        <v>5.8460000000000001</v>
      </c>
      <c r="Y832" s="31">
        <v>1.1456</v>
      </c>
      <c r="Z832" s="31">
        <v>4.7004000000000001</v>
      </c>
      <c r="AA832" s="31">
        <v>19.596305170000001</v>
      </c>
    </row>
    <row r="833" spans="1:27" ht="15" x14ac:dyDescent="0.2">
      <c r="A833" s="6">
        <v>44040</v>
      </c>
      <c r="B833" s="2">
        <v>23</v>
      </c>
      <c r="C833" s="2" t="s">
        <v>26</v>
      </c>
      <c r="D833" s="2"/>
      <c r="E833" s="2"/>
      <c r="F833" s="2">
        <v>8.6</v>
      </c>
      <c r="G833" s="2">
        <v>500</v>
      </c>
      <c r="H833" s="7">
        <v>1.5747016051584581</v>
      </c>
      <c r="I833" s="2">
        <v>7.2860530286699726E-2</v>
      </c>
      <c r="J833" s="2">
        <v>1.48</v>
      </c>
      <c r="K833" s="7">
        <v>1.72E-2</v>
      </c>
      <c r="L833" s="2">
        <v>64.599999999999994</v>
      </c>
      <c r="M833" s="2">
        <v>3.7490000000000001</v>
      </c>
      <c r="N833" s="2">
        <v>0.77500000000000002</v>
      </c>
      <c r="O833" s="2">
        <v>2.9740000000000002</v>
      </c>
      <c r="P833" s="2">
        <v>20.672179249999999</v>
      </c>
      <c r="Q833" s="2">
        <v>2.274</v>
      </c>
      <c r="R833" s="7">
        <v>88.662544727577455</v>
      </c>
      <c r="T833" s="31"/>
      <c r="U833" s="31"/>
      <c r="V833" s="31"/>
      <c r="W833" s="31"/>
      <c r="X833" s="31">
        <v>3.7490000000000001</v>
      </c>
      <c r="Y833" s="31">
        <v>0.77500000000000002</v>
      </c>
      <c r="Z833" s="31">
        <v>2.9740000000000002</v>
      </c>
      <c r="AA833" s="31">
        <v>20.672179249999999</v>
      </c>
    </row>
    <row r="834" spans="1:27" ht="15" x14ac:dyDescent="0.2">
      <c r="A834" s="6">
        <v>44047</v>
      </c>
      <c r="B834" s="2">
        <v>23</v>
      </c>
      <c r="C834" s="2" t="s">
        <v>26</v>
      </c>
      <c r="D834" s="2"/>
      <c r="E834" s="2"/>
      <c r="F834" s="2">
        <v>8.7200000000000006</v>
      </c>
      <c r="G834" s="2">
        <v>474</v>
      </c>
      <c r="H834" s="7">
        <v>2.3018246673069007</v>
      </c>
      <c r="I834" s="2">
        <v>7.0165984048286278E-2</v>
      </c>
      <c r="J834" s="2">
        <v>2.2000000000000002</v>
      </c>
      <c r="K834" s="7">
        <v>1.2500000000000001E-2</v>
      </c>
      <c r="L834" s="2">
        <v>65.599999999999994</v>
      </c>
      <c r="M834" s="2">
        <v>4.0724279839999999</v>
      </c>
      <c r="N834" s="2">
        <v>0.73251028799999995</v>
      </c>
      <c r="O834" s="2">
        <v>3.339917695</v>
      </c>
      <c r="P834" s="2">
        <v>17.987065479999998</v>
      </c>
      <c r="Q834" s="2">
        <v>2.218</v>
      </c>
      <c r="R834" s="7">
        <v>93.492596070483373</v>
      </c>
      <c r="T834" s="31"/>
      <c r="U834" s="31"/>
      <c r="V834" s="31"/>
      <c r="W834" s="31"/>
      <c r="X834" s="31">
        <v>4.0724279839999999</v>
      </c>
      <c r="Y834" s="31">
        <v>0.73251028799999995</v>
      </c>
      <c r="Z834" s="31">
        <v>3.339917695</v>
      </c>
      <c r="AA834" s="31">
        <v>17.987065479999998</v>
      </c>
    </row>
    <row r="835" spans="1:27" ht="15" x14ac:dyDescent="0.2">
      <c r="A835" s="6">
        <v>44138</v>
      </c>
      <c r="B835" s="2">
        <v>23</v>
      </c>
      <c r="C835" s="2" t="s">
        <v>26</v>
      </c>
      <c r="H835" s="7">
        <v>1.5377384960718294</v>
      </c>
      <c r="I835" s="7">
        <v>6.8797699369538778E-2</v>
      </c>
      <c r="J835" s="7">
        <v>1.42</v>
      </c>
      <c r="K835" s="7">
        <v>-2.2800000000000001E-2</v>
      </c>
      <c r="L835" s="2">
        <v>63.7</v>
      </c>
      <c r="M835" s="2">
        <v>2.605071315</v>
      </c>
      <c r="N835" s="2">
        <v>0.58320126800000005</v>
      </c>
      <c r="O835" s="2">
        <v>2.0218700479999998</v>
      </c>
      <c r="P835" s="2">
        <v>22.387151719999999</v>
      </c>
      <c r="Q835" s="2">
        <v>2.2909999999999999</v>
      </c>
      <c r="R835" s="7">
        <v>92.58720930232559</v>
      </c>
      <c r="T835" s="31"/>
      <c r="U835" s="31"/>
      <c r="V835" s="31"/>
      <c r="W835" s="31"/>
      <c r="X835" s="31">
        <v>2.605071315</v>
      </c>
      <c r="Y835" s="31">
        <v>0.58320126800000005</v>
      </c>
      <c r="Z835" s="31">
        <v>2.0218700479999998</v>
      </c>
      <c r="AA835" s="31">
        <v>22.387151719999999</v>
      </c>
    </row>
    <row r="836" spans="1:27" ht="15" x14ac:dyDescent="0.2">
      <c r="A836" s="6">
        <v>44152</v>
      </c>
      <c r="B836" s="2">
        <v>23</v>
      </c>
      <c r="C836" s="2" t="s">
        <v>26</v>
      </c>
      <c r="D836" s="2"/>
      <c r="E836" s="2"/>
      <c r="F836" s="2">
        <v>8.18</v>
      </c>
      <c r="G836" s="2">
        <v>679</v>
      </c>
      <c r="H836" s="7">
        <v>0.28633557800224468</v>
      </c>
      <c r="I836" s="7">
        <v>5.7736975998230286E-2</v>
      </c>
      <c r="J836" s="7">
        <v>5.96E-2</v>
      </c>
      <c r="K836" s="7">
        <v>-2.86E-2</v>
      </c>
      <c r="L836" s="2">
        <v>43.1</v>
      </c>
      <c r="M836" s="2">
        <v>6.3392033540000003</v>
      </c>
      <c r="N836" s="2">
        <v>1.448637317</v>
      </c>
      <c r="O836" s="2">
        <v>4.8905660380000002</v>
      </c>
      <c r="P836" s="2">
        <v>22.852040479999999</v>
      </c>
      <c r="Q836" s="2">
        <v>2.6930000000000001</v>
      </c>
      <c r="R836" s="7">
        <v>74.696707105719241</v>
      </c>
      <c r="T836" s="31"/>
      <c r="U836" s="31"/>
      <c r="V836" s="31"/>
      <c r="W836" s="31"/>
      <c r="X836" s="31">
        <v>6.3392033540000003</v>
      </c>
      <c r="Y836" s="31">
        <v>1.448637317</v>
      </c>
      <c r="Z836" s="31">
        <v>4.8905660380000002</v>
      </c>
      <c r="AA836" s="31">
        <v>22.852040479999999</v>
      </c>
    </row>
    <row r="837" spans="1:27" ht="15" x14ac:dyDescent="0.2">
      <c r="A837" s="6">
        <v>44167</v>
      </c>
      <c r="B837" s="2">
        <v>23</v>
      </c>
      <c r="C837" s="2" t="s">
        <v>26</v>
      </c>
      <c r="D837" s="2"/>
      <c r="E837" s="2"/>
      <c r="F837" s="2">
        <v>8.5</v>
      </c>
      <c r="G837" s="2">
        <v>555</v>
      </c>
      <c r="H837" s="7">
        <v>4.2874579124579126</v>
      </c>
      <c r="I837" s="7">
        <v>4.7782324964052651E-2</v>
      </c>
      <c r="J837" s="7">
        <v>4.16</v>
      </c>
      <c r="K837" s="7">
        <v>-4.1000000000000002E-2</v>
      </c>
      <c r="L837" s="2">
        <v>40.1</v>
      </c>
      <c r="M837" s="2">
        <v>1.463713799</v>
      </c>
      <c r="N837" s="2">
        <v>0.63611584300000001</v>
      </c>
      <c r="O837" s="2">
        <v>0.82759795599999997</v>
      </c>
      <c r="P837" s="2">
        <v>43.459031660000001</v>
      </c>
      <c r="Q837" s="2">
        <v>1.7649999999999999</v>
      </c>
      <c r="R837" s="7">
        <v>83.891213389121347</v>
      </c>
      <c r="T837" s="31"/>
      <c r="U837" s="31"/>
      <c r="V837" s="31"/>
      <c r="W837" s="31"/>
      <c r="X837" s="31">
        <v>1.463713799</v>
      </c>
      <c r="Y837" s="31">
        <v>0.63611584300000001</v>
      </c>
      <c r="Z837" s="31">
        <v>0.82759795599999997</v>
      </c>
      <c r="AA837" s="31">
        <v>43.459031660000001</v>
      </c>
    </row>
    <row r="838" spans="1:27" ht="15" x14ac:dyDescent="0.2">
      <c r="A838" s="6">
        <v>44179</v>
      </c>
      <c r="B838" s="2">
        <v>23</v>
      </c>
      <c r="C838" s="2" t="s">
        <v>26</v>
      </c>
      <c r="D838" s="2"/>
      <c r="E838" s="2"/>
      <c r="F838" s="2">
        <v>8.48</v>
      </c>
      <c r="G838" s="2">
        <v>606</v>
      </c>
      <c r="H838" s="7">
        <v>3.109006734006734</v>
      </c>
      <c r="I838" s="7">
        <v>3.3735206282490868E-2</v>
      </c>
      <c r="J838" s="7">
        <v>2.97</v>
      </c>
      <c r="K838" s="7">
        <v>-4.2200000000000001E-2</v>
      </c>
      <c r="L838" s="2">
        <v>26.7</v>
      </c>
      <c r="M838" s="2">
        <v>1.6855652169999999</v>
      </c>
      <c r="N838" s="2">
        <v>0.52869565200000002</v>
      </c>
      <c r="O838" s="2">
        <v>1.156869565</v>
      </c>
      <c r="P838" s="2">
        <v>31.366075110000001</v>
      </c>
      <c r="Q838" s="2">
        <v>1.734</v>
      </c>
      <c r="R838" s="7">
        <v>79.228486646884264</v>
      </c>
      <c r="T838" s="31"/>
      <c r="U838" s="31"/>
      <c r="V838" s="31"/>
      <c r="W838" s="31"/>
      <c r="X838" s="31">
        <v>1.6855652169999999</v>
      </c>
      <c r="Y838" s="31">
        <v>0.52869565200000002</v>
      </c>
      <c r="Z838" s="31">
        <v>1.156869565</v>
      </c>
      <c r="AA838" s="31">
        <v>31.366075110000001</v>
      </c>
    </row>
    <row r="839" spans="1:27" ht="15" x14ac:dyDescent="0.2">
      <c r="A839" s="16">
        <v>44208</v>
      </c>
      <c r="B839" s="2">
        <v>23</v>
      </c>
      <c r="C839" s="2" t="s">
        <v>26</v>
      </c>
      <c r="D839" s="2"/>
      <c r="E839" s="2"/>
      <c r="F839" s="2">
        <v>8.59</v>
      </c>
      <c r="G839" s="2">
        <v>629</v>
      </c>
      <c r="H839" s="7">
        <v>4.1711270000000003</v>
      </c>
      <c r="I839" s="19">
        <v>3.3155999999999998E-2</v>
      </c>
      <c r="J839" s="8">
        <v>4.1900000000000004</v>
      </c>
      <c r="K839" s="20">
        <v>-3.1320000000000001E-2</v>
      </c>
      <c r="L839" s="20">
        <v>29.1</v>
      </c>
      <c r="M839" s="2">
        <v>0.62</v>
      </c>
      <c r="N839" s="2">
        <v>0.21096774190000001</v>
      </c>
      <c r="O839" s="2">
        <v>0.40903225809999999</v>
      </c>
      <c r="P839" s="2">
        <v>34.027055150000002</v>
      </c>
      <c r="Q839" s="36">
        <v>1.1505000000000001</v>
      </c>
      <c r="R839" s="7" t="e">
        <v>#DIV/0!</v>
      </c>
      <c r="T839" s="31"/>
      <c r="U839" s="31"/>
      <c r="V839" s="31"/>
      <c r="W839" s="31"/>
      <c r="X839" s="31">
        <v>0.62</v>
      </c>
      <c r="Y839" s="31">
        <v>0.21096774190000001</v>
      </c>
      <c r="Z839" s="31">
        <v>0.40903225809999999</v>
      </c>
      <c r="AA839" s="31">
        <v>34.027055150000002</v>
      </c>
    </row>
    <row r="840" spans="1:27" ht="15" x14ac:dyDescent="0.2">
      <c r="A840" s="16">
        <v>44223</v>
      </c>
      <c r="B840" s="2">
        <v>23</v>
      </c>
      <c r="C840" s="2" t="s">
        <v>26</v>
      </c>
      <c r="D840" s="2"/>
      <c r="E840" s="2"/>
      <c r="F840" s="2">
        <v>8.59</v>
      </c>
      <c r="G840" s="2">
        <v>590</v>
      </c>
      <c r="H840" s="7">
        <v>3.4638749999999998</v>
      </c>
      <c r="I840" s="19">
        <v>2.8736000000000001E-2</v>
      </c>
      <c r="J840" s="8">
        <v>3.54</v>
      </c>
      <c r="K840" s="20">
        <v>-4.4200000000000003E-3</v>
      </c>
      <c r="L840" s="20">
        <v>24</v>
      </c>
      <c r="M840" s="2">
        <v>1.206495726</v>
      </c>
      <c r="N840" s="2">
        <v>0.34461538460000002</v>
      </c>
      <c r="O840" s="2">
        <v>0.86188034189999996</v>
      </c>
      <c r="P840" s="2">
        <v>28.563332389999999</v>
      </c>
      <c r="Q840" s="36">
        <v>1.4673</v>
      </c>
      <c r="R840" s="7" t="e">
        <v>#DIV/0!</v>
      </c>
      <c r="T840" s="31"/>
      <c r="U840" s="31"/>
      <c r="V840" s="31"/>
      <c r="W840" s="31"/>
      <c r="X840" s="31">
        <v>1.206495726</v>
      </c>
      <c r="Y840" s="31">
        <v>0.34461538460000002</v>
      </c>
      <c r="Z840" s="31">
        <v>0.86188034189999996</v>
      </c>
      <c r="AA840" s="31">
        <v>28.563332389999999</v>
      </c>
    </row>
    <row r="841" spans="1:27" ht="15" x14ac:dyDescent="0.2">
      <c r="A841" s="16">
        <v>44251</v>
      </c>
      <c r="B841" s="2">
        <v>23</v>
      </c>
      <c r="C841" s="2" t="s">
        <v>26</v>
      </c>
      <c r="F841" s="5"/>
      <c r="G841" s="5"/>
      <c r="H841" s="7">
        <v>4.975454</v>
      </c>
      <c r="I841" s="19">
        <v>9.5380000000000006E-2</v>
      </c>
      <c r="J841" s="8">
        <v>4.5999999999999996</v>
      </c>
      <c r="K841" s="20">
        <v>-5.142E-2</v>
      </c>
      <c r="L841" s="20">
        <v>61.8</v>
      </c>
      <c r="M841" s="2">
        <v>233.44</v>
      </c>
      <c r="N841" s="2">
        <v>38.81</v>
      </c>
      <c r="O841" s="2">
        <v>194.63</v>
      </c>
      <c r="P841" s="2">
        <v>16.62525703</v>
      </c>
      <c r="Q841" s="36">
        <v>2.3925999999999998</v>
      </c>
      <c r="R841" s="7" t="e">
        <v>#DIV/0!</v>
      </c>
      <c r="T841" s="31"/>
      <c r="U841" s="31"/>
      <c r="V841" s="31"/>
      <c r="W841" s="31"/>
      <c r="X841" s="31">
        <v>233.44</v>
      </c>
      <c r="Y841" s="31">
        <v>38.81</v>
      </c>
      <c r="Z841" s="31">
        <v>194.63</v>
      </c>
      <c r="AA841" s="31">
        <v>16.62525703</v>
      </c>
    </row>
    <row r="842" spans="1:27" ht="15" x14ac:dyDescent="0.2">
      <c r="A842" s="16">
        <v>44265</v>
      </c>
      <c r="B842" s="2">
        <v>23</v>
      </c>
      <c r="C842" s="2" t="s">
        <v>26</v>
      </c>
      <c r="F842" s="5"/>
      <c r="G842" s="5"/>
      <c r="H842" s="7">
        <v>3.9076409999999999</v>
      </c>
      <c r="I842" s="19">
        <v>2.9950999999999998E-2</v>
      </c>
      <c r="J842" s="31">
        <v>3.7</v>
      </c>
      <c r="K842" s="21">
        <v>6.2469999999999999E-3</v>
      </c>
      <c r="L842" s="21">
        <v>16.3</v>
      </c>
      <c r="M842" s="2">
        <v>23.645600000000002</v>
      </c>
      <c r="N842" s="2">
        <v>14.0808</v>
      </c>
      <c r="O842" s="2">
        <v>9.5648</v>
      </c>
      <c r="P842" s="2">
        <v>59.549345330000001</v>
      </c>
      <c r="Q842" s="36">
        <v>1.3620000000000001</v>
      </c>
      <c r="R842" s="7" t="e">
        <v>#DIV/0!</v>
      </c>
      <c r="T842" s="31"/>
      <c r="U842" s="31"/>
      <c r="V842" s="31"/>
      <c r="W842" s="31"/>
      <c r="X842" s="31">
        <v>23.645600000000002</v>
      </c>
      <c r="Y842" s="31">
        <v>14.0808</v>
      </c>
      <c r="Z842" s="31">
        <v>9.5648</v>
      </c>
      <c r="AA842" s="31">
        <v>59.549345330000001</v>
      </c>
    </row>
    <row r="843" spans="1:27" ht="15" x14ac:dyDescent="0.2">
      <c r="A843" s="16">
        <v>44279</v>
      </c>
      <c r="B843" s="2">
        <v>23</v>
      </c>
      <c r="C843" s="2" t="s">
        <v>26</v>
      </c>
      <c r="F843" s="5"/>
      <c r="G843" s="5"/>
      <c r="H843" s="7">
        <v>4.2265980000000001</v>
      </c>
      <c r="I843" s="19">
        <v>2.8073000000000001E-2</v>
      </c>
      <c r="J843" s="8">
        <v>3.82</v>
      </c>
      <c r="K843" s="20">
        <v>-1.9820000000000001E-2</v>
      </c>
      <c r="L843" s="20">
        <v>11.1</v>
      </c>
      <c r="M843" s="2">
        <v>10.952500000000001</v>
      </c>
      <c r="N843" s="2">
        <v>2.012</v>
      </c>
      <c r="O843" s="2">
        <v>8.9405000000000001</v>
      </c>
      <c r="P843" s="2">
        <v>18.370235109999999</v>
      </c>
      <c r="Q843" s="36">
        <v>1.5907</v>
      </c>
      <c r="R843" s="7" t="e">
        <v>#DIV/0!</v>
      </c>
      <c r="T843" s="31"/>
      <c r="U843" s="31"/>
      <c r="V843" s="31"/>
      <c r="W843" s="31"/>
      <c r="X843" s="31">
        <v>10.952500000000001</v>
      </c>
      <c r="Y843" s="31">
        <v>2.012</v>
      </c>
      <c r="Z843" s="31">
        <v>8.9405000000000001</v>
      </c>
      <c r="AA843" s="31">
        <v>18.370235109999999</v>
      </c>
    </row>
    <row r="844" spans="1:27" ht="15" x14ac:dyDescent="0.2">
      <c r="A844" s="16">
        <v>44293</v>
      </c>
      <c r="B844" s="2">
        <v>23</v>
      </c>
      <c r="F844" s="5"/>
      <c r="G844" s="5"/>
      <c r="H844" s="7">
        <v>3.033976</v>
      </c>
      <c r="I844" s="19">
        <v>1.7131E-2</v>
      </c>
      <c r="J844" s="8">
        <v>2.73</v>
      </c>
      <c r="K844" s="20">
        <v>-1.8100000000000002E-2</v>
      </c>
      <c r="L844" s="20">
        <v>4.3600000000000003</v>
      </c>
      <c r="Q844" s="36">
        <v>1.6894</v>
      </c>
      <c r="R844" s="7" t="e">
        <v>#DIV/0!</v>
      </c>
      <c r="T844" s="3">
        <v>1525</v>
      </c>
      <c r="U844" s="3">
        <v>122.11799999999999</v>
      </c>
      <c r="V844" s="3">
        <v>125.949</v>
      </c>
      <c r="W844" s="3">
        <v>123.991</v>
      </c>
      <c r="X844" s="5">
        <f t="shared" ref="X844" si="151">(V844-U844)/T844*1000</f>
        <v>2.5121311475409853</v>
      </c>
      <c r="Y844" s="5">
        <f t="shared" ref="Y844:Y857" si="152">X844-Z844</f>
        <v>1.2839344262295069</v>
      </c>
      <c r="Z844" s="5">
        <f t="shared" ref="Z844" si="153">(W844-U844)/T844*1000</f>
        <v>1.2281967213114784</v>
      </c>
      <c r="AA844" s="5">
        <f t="shared" ref="AA844" si="154">Y844/X844*100</f>
        <v>51.109370921430354</v>
      </c>
    </row>
    <row r="845" spans="1:27" ht="15" x14ac:dyDescent="0.2">
      <c r="A845" s="25">
        <v>44307</v>
      </c>
      <c r="B845" s="2">
        <v>23</v>
      </c>
      <c r="F845" s="8">
        <v>8.51</v>
      </c>
      <c r="G845" s="8">
        <v>556</v>
      </c>
      <c r="H845" s="19">
        <v>3.0236625510000001</v>
      </c>
      <c r="I845" s="19">
        <v>1.6688999999999999E-2</v>
      </c>
      <c r="J845" s="8">
        <v>3.2</v>
      </c>
      <c r="K845" s="20">
        <v>-8.4400000000000003E-2</v>
      </c>
      <c r="L845" s="20">
        <v>4.53</v>
      </c>
      <c r="Q845" s="26">
        <v>1.5280605787116022</v>
      </c>
      <c r="T845" s="3">
        <v>2500</v>
      </c>
      <c r="U845" s="3">
        <v>123.502</v>
      </c>
      <c r="V845" s="3">
        <v>125.21299999999999</v>
      </c>
      <c r="W845" s="3">
        <v>123.893</v>
      </c>
      <c r="X845" s="5">
        <f t="shared" ref="X845:X857" si="155">(V845-U845)/T845*1000</f>
        <v>0.68439999999999934</v>
      </c>
      <c r="Y845" s="5">
        <f t="shared" si="152"/>
        <v>0.52799999999999714</v>
      </c>
      <c r="Z845" s="5">
        <f t="shared" ref="Z845:Z857" si="156">(W845-U845)/T845*1000</f>
        <v>0.15640000000000215</v>
      </c>
      <c r="AA845" s="5">
        <f t="shared" ref="AA845:AA857" si="157">Y845/X845*100</f>
        <v>77.147866744593458</v>
      </c>
    </row>
    <row r="846" spans="1:27" ht="12.75" x14ac:dyDescent="0.2">
      <c r="A846" s="27">
        <v>44321</v>
      </c>
      <c r="B846" s="2">
        <v>23</v>
      </c>
      <c r="F846" s="8">
        <v>8.64</v>
      </c>
      <c r="G846" s="8">
        <v>570</v>
      </c>
      <c r="H846" s="19">
        <v>6.7567607289999998</v>
      </c>
      <c r="I846" s="19">
        <v>7.5375999999999999E-2</v>
      </c>
      <c r="J846" s="8">
        <v>5.85</v>
      </c>
      <c r="K846" s="20">
        <v>-5.2700000000000004E-3</v>
      </c>
      <c r="L846" s="20">
        <v>49</v>
      </c>
      <c r="Q846" s="8">
        <v>2.6404679881572148</v>
      </c>
      <c r="T846" s="3">
        <v>800</v>
      </c>
      <c r="U846" s="3">
        <v>121.529</v>
      </c>
      <c r="V846" s="3">
        <v>134.76</v>
      </c>
      <c r="W846" s="3">
        <v>132.10400000000001</v>
      </c>
      <c r="X846" s="5">
        <f t="shared" si="155"/>
        <v>16.538749999999993</v>
      </c>
      <c r="Y846" s="5">
        <f t="shared" si="152"/>
        <v>3.3199999999999719</v>
      </c>
      <c r="Z846" s="5">
        <f t="shared" si="156"/>
        <v>13.218750000000021</v>
      </c>
      <c r="AA846" s="5">
        <f t="shared" si="157"/>
        <v>20.074068475549684</v>
      </c>
    </row>
    <row r="847" spans="1:27" ht="12.75" x14ac:dyDescent="0.2">
      <c r="A847" s="27">
        <v>44334</v>
      </c>
      <c r="B847" s="2">
        <v>23</v>
      </c>
      <c r="F847" s="8">
        <v>8.57</v>
      </c>
      <c r="G847" s="8">
        <v>594</v>
      </c>
      <c r="H847" s="36">
        <v>5.4193121690000003</v>
      </c>
      <c r="I847" s="36">
        <v>3.3189999999999997E-2</v>
      </c>
      <c r="J847" s="23" t="e">
        <v>#N/A</v>
      </c>
      <c r="K847" s="24" t="e">
        <v>#N/A</v>
      </c>
      <c r="L847" s="24" t="e">
        <v>#N/A</v>
      </c>
      <c r="Q847" s="8">
        <v>1.8351365332335432</v>
      </c>
      <c r="T847" s="5">
        <v>1530</v>
      </c>
      <c r="U847" s="5">
        <v>122.956</v>
      </c>
      <c r="V847" s="5">
        <v>138.13900000000001</v>
      </c>
      <c r="W847" s="5">
        <v>135.035</v>
      </c>
      <c r="X847" s="5">
        <f t="shared" si="155"/>
        <v>9.9235294117647115</v>
      </c>
      <c r="Y847" s="5">
        <f t="shared" si="152"/>
        <v>2.0287581699346502</v>
      </c>
      <c r="Z847" s="5">
        <f t="shared" si="156"/>
        <v>7.8947712418300613</v>
      </c>
      <c r="AA847" s="5">
        <f t="shared" si="157"/>
        <v>20.443917539353311</v>
      </c>
    </row>
    <row r="848" spans="1:27" ht="12.75" x14ac:dyDescent="0.2">
      <c r="A848" s="27">
        <v>44348</v>
      </c>
      <c r="B848" s="2">
        <v>23</v>
      </c>
      <c r="F848" s="31">
        <v>8.65</v>
      </c>
      <c r="G848" s="31">
        <v>465</v>
      </c>
      <c r="H848" s="36">
        <v>3.729129924</v>
      </c>
      <c r="I848" s="36">
        <v>3.8814000000000001E-2</v>
      </c>
      <c r="J848" s="31">
        <v>3.31</v>
      </c>
      <c r="K848" s="21">
        <v>-6.54E-2</v>
      </c>
      <c r="L848" s="21">
        <v>31.6</v>
      </c>
      <c r="Q848" s="31">
        <v>1.5092117870714132</v>
      </c>
      <c r="T848" s="5">
        <v>2415</v>
      </c>
      <c r="U848" s="5">
        <v>118.577</v>
      </c>
      <c r="V848" s="5">
        <v>131.32</v>
      </c>
      <c r="W848" s="5">
        <v>128.64099999999999</v>
      </c>
      <c r="X848" s="5">
        <f t="shared" si="155"/>
        <v>5.2766045548654228</v>
      </c>
      <c r="Y848" s="5">
        <f t="shared" si="152"/>
        <v>1.1093167701863367</v>
      </c>
      <c r="Z848" s="5">
        <f t="shared" si="156"/>
        <v>4.1672877846790861</v>
      </c>
      <c r="AA848" s="5">
        <f t="shared" si="157"/>
        <v>21.023306913599654</v>
      </c>
    </row>
    <row r="849" spans="1:27" ht="12.75" x14ac:dyDescent="0.2">
      <c r="A849" s="27">
        <v>44362</v>
      </c>
      <c r="B849" s="2">
        <v>23</v>
      </c>
      <c r="F849" s="8">
        <v>8.65</v>
      </c>
      <c r="G849" s="8">
        <v>495</v>
      </c>
      <c r="H849" s="36">
        <v>6.6244855969999996</v>
      </c>
      <c r="I849" s="36">
        <v>5.0722000000000003E-2</v>
      </c>
      <c r="J849" s="8">
        <v>5.96</v>
      </c>
      <c r="K849" s="20">
        <v>-2.98E-2</v>
      </c>
      <c r="L849" s="20">
        <v>42.6</v>
      </c>
      <c r="Q849" s="8">
        <v>1.4316193145234339</v>
      </c>
      <c r="T849" s="5">
        <v>3000</v>
      </c>
      <c r="U849" s="5">
        <v>121.747</v>
      </c>
      <c r="V849" s="5">
        <v>134.333</v>
      </c>
      <c r="W849" s="5">
        <v>131.83000000000001</v>
      </c>
      <c r="X849" s="5">
        <f t="shared" si="155"/>
        <v>4.1953333333333331</v>
      </c>
      <c r="Y849" s="5">
        <f t="shared" si="152"/>
        <v>0.83433333333332893</v>
      </c>
      <c r="Z849" s="5">
        <f t="shared" si="156"/>
        <v>3.3610000000000042</v>
      </c>
      <c r="AA849" s="5">
        <f t="shared" si="157"/>
        <v>19.88717622755432</v>
      </c>
    </row>
    <row r="850" spans="1:27" ht="12.75" x14ac:dyDescent="0.2">
      <c r="A850" s="27">
        <v>44376</v>
      </c>
      <c r="B850" s="2">
        <v>23</v>
      </c>
      <c r="F850" s="8">
        <v>8.76</v>
      </c>
      <c r="G850" s="8">
        <v>562</v>
      </c>
      <c r="H850" s="31">
        <v>5.7028843460000003</v>
      </c>
      <c r="I850" s="31">
        <v>6.0413702999999999E-2</v>
      </c>
      <c r="J850" s="8">
        <v>5.18</v>
      </c>
      <c r="K850" s="20">
        <v>-7.0000000000000007E-2</v>
      </c>
      <c r="L850" s="20">
        <v>52</v>
      </c>
      <c r="Q850" s="8">
        <v>1.5052830542841737</v>
      </c>
      <c r="T850" s="5">
        <v>1920</v>
      </c>
      <c r="U850" s="5">
        <v>123.10599999999999</v>
      </c>
      <c r="V850" s="5">
        <v>137.09</v>
      </c>
      <c r="W850" s="5">
        <v>134.386</v>
      </c>
      <c r="X850" s="5">
        <f t="shared" si="155"/>
        <v>7.2833333333333377</v>
      </c>
      <c r="Y850" s="5">
        <f t="shared" si="152"/>
        <v>1.4083333333333368</v>
      </c>
      <c r="Z850" s="5">
        <f t="shared" si="156"/>
        <v>5.8750000000000009</v>
      </c>
      <c r="AA850" s="5">
        <f t="shared" si="157"/>
        <v>19.336384439359303</v>
      </c>
    </row>
    <row r="851" spans="1:27" ht="12.75" x14ac:dyDescent="0.2">
      <c r="A851" s="27">
        <v>44390</v>
      </c>
      <c r="B851" s="2">
        <v>23</v>
      </c>
      <c r="F851" s="2">
        <v>8.6</v>
      </c>
      <c r="G851" s="2">
        <v>458</v>
      </c>
      <c r="H851" s="31">
        <v>3.1825819100000001</v>
      </c>
      <c r="I851" s="31">
        <v>6.9497646999999996E-2</v>
      </c>
      <c r="J851" s="8">
        <v>3.17</v>
      </c>
      <c r="K851" s="31">
        <v>4.0300000000000002E-2</v>
      </c>
      <c r="L851" s="31">
        <v>60.7</v>
      </c>
      <c r="Q851" s="23">
        <v>2.3058322040000001</v>
      </c>
      <c r="T851" s="5">
        <v>1500</v>
      </c>
      <c r="U851" s="5">
        <v>116.71</v>
      </c>
      <c r="V851" s="5">
        <v>132.58000000000001</v>
      </c>
      <c r="W851" s="5">
        <v>129.084</v>
      </c>
      <c r="X851" s="5">
        <f t="shared" si="155"/>
        <v>10.580000000000013</v>
      </c>
      <c r="Y851" s="5">
        <f t="shared" si="152"/>
        <v>2.3306666666666729</v>
      </c>
      <c r="Z851" s="5">
        <f t="shared" si="156"/>
        <v>8.2493333333333396</v>
      </c>
      <c r="AA851" s="5">
        <f t="shared" si="157"/>
        <v>22.028985507246411</v>
      </c>
    </row>
    <row r="852" spans="1:27" ht="12.75" x14ac:dyDescent="0.2">
      <c r="A852" s="27">
        <v>44404</v>
      </c>
      <c r="B852" s="2">
        <v>23</v>
      </c>
      <c r="F852" s="2">
        <v>8.61</v>
      </c>
      <c r="G852" s="2">
        <v>588</v>
      </c>
      <c r="H852" s="31">
        <v>3.6446373560000001</v>
      </c>
      <c r="I852" s="31">
        <v>3.6773557999999998E-2</v>
      </c>
      <c r="J852" s="8">
        <v>3.69</v>
      </c>
      <c r="K852" s="31">
        <v>2.8760000000000001E-2</v>
      </c>
      <c r="L852" s="31">
        <v>36.6</v>
      </c>
      <c r="Q852" s="23">
        <v>1.4798683640000001</v>
      </c>
      <c r="T852" s="3">
        <v>2955</v>
      </c>
      <c r="U852" s="3">
        <v>117.988</v>
      </c>
      <c r="V852" s="3">
        <v>124.461</v>
      </c>
      <c r="W852" s="3">
        <v>122.973</v>
      </c>
      <c r="X852" s="5">
        <f t="shared" si="155"/>
        <v>2.1905245346869711</v>
      </c>
      <c r="Y852" s="5">
        <f t="shared" si="152"/>
        <v>0.50355329949238592</v>
      </c>
      <c r="Z852" s="5">
        <f t="shared" si="156"/>
        <v>1.6869712351945851</v>
      </c>
      <c r="AA852" s="5">
        <f t="shared" si="157"/>
        <v>22.987795458056549</v>
      </c>
    </row>
    <row r="853" spans="1:27" ht="12.75" x14ac:dyDescent="0.2">
      <c r="A853" s="27">
        <v>44418</v>
      </c>
      <c r="B853" s="2">
        <v>23</v>
      </c>
      <c r="F853" s="2">
        <v>8.27</v>
      </c>
      <c r="G853" s="2">
        <v>525</v>
      </c>
      <c r="H853" s="31">
        <v>0.61607392900000002</v>
      </c>
      <c r="I853" s="31">
        <v>3.3927985000000001E-2</v>
      </c>
      <c r="J853" s="8">
        <v>0.42899999999999999</v>
      </c>
      <c r="K853" s="31">
        <v>2.9232999999999999E-2</v>
      </c>
      <c r="L853" s="31">
        <v>30.9</v>
      </c>
      <c r="Q853" s="23">
        <v>1.445954518</v>
      </c>
      <c r="T853" s="3">
        <v>1995</v>
      </c>
      <c r="U853" s="3">
        <v>115.666</v>
      </c>
      <c r="V853" s="3">
        <v>124.729</v>
      </c>
      <c r="W853" s="3">
        <v>122.206</v>
      </c>
      <c r="X853" s="5">
        <f t="shared" si="155"/>
        <v>4.5428571428571436</v>
      </c>
      <c r="Y853" s="5">
        <f t="shared" si="152"/>
        <v>1.2646616541353359</v>
      </c>
      <c r="Z853" s="5">
        <f t="shared" si="156"/>
        <v>3.2781954887218077</v>
      </c>
      <c r="AA853" s="5">
        <f t="shared" si="157"/>
        <v>27.838464084740096</v>
      </c>
    </row>
    <row r="854" spans="1:27" ht="12.75" x14ac:dyDescent="0.2">
      <c r="A854" s="30">
        <v>44500</v>
      </c>
      <c r="B854" s="31">
        <v>23</v>
      </c>
      <c r="H854" s="31">
        <v>3.1825819100000001</v>
      </c>
      <c r="I854" s="31">
        <v>9.1605560000000003E-2</v>
      </c>
      <c r="J854" s="8">
        <v>3.16</v>
      </c>
      <c r="K854" s="31">
        <v>1.4E-2</v>
      </c>
      <c r="L854" s="31">
        <v>84.1</v>
      </c>
      <c r="Q854" s="23">
        <v>2.9157427999999999</v>
      </c>
      <c r="T854" s="3">
        <v>1445</v>
      </c>
      <c r="U854" s="3">
        <v>120.997</v>
      </c>
      <c r="V854" s="3">
        <v>124.46299999999999</v>
      </c>
      <c r="W854" s="3">
        <v>123.143</v>
      </c>
      <c r="X854" s="5">
        <f t="shared" si="155"/>
        <v>2.3986159169550132</v>
      </c>
      <c r="Y854" s="5">
        <f t="shared" si="152"/>
        <v>0.91349480968857666</v>
      </c>
      <c r="Z854" s="5">
        <f t="shared" si="156"/>
        <v>1.4851211072664365</v>
      </c>
      <c r="AA854" s="5">
        <f t="shared" si="157"/>
        <v>38.084246970571137</v>
      </c>
    </row>
    <row r="855" spans="1:27" ht="12.75" x14ac:dyDescent="0.2">
      <c r="A855" s="30">
        <v>44514</v>
      </c>
      <c r="B855" s="31">
        <v>23</v>
      </c>
      <c r="F855" s="2">
        <v>8.4600000000000009</v>
      </c>
      <c r="G855" s="2">
        <v>96</v>
      </c>
      <c r="H855" s="31">
        <v>0.32903948500000002</v>
      </c>
      <c r="I855" s="31">
        <v>4.5748057000000002E-2</v>
      </c>
      <c r="J855" s="8">
        <v>0.15</v>
      </c>
      <c r="K855" s="31">
        <v>2.0999999999999999E-3</v>
      </c>
      <c r="L855" s="31">
        <v>44.3</v>
      </c>
      <c r="Q855" s="23">
        <v>2.3999346959999999</v>
      </c>
      <c r="T855" s="5">
        <v>2200</v>
      </c>
      <c r="U855" s="5">
        <v>120.59099999999999</v>
      </c>
      <c r="V855" s="5">
        <v>123.152</v>
      </c>
      <c r="W855" s="5">
        <v>121.994</v>
      </c>
      <c r="X855" s="5">
        <f t="shared" si="155"/>
        <v>1.1640909090909124</v>
      </c>
      <c r="Y855" s="5">
        <f t="shared" si="152"/>
        <v>0.52636363636363703</v>
      </c>
      <c r="Z855" s="5">
        <f t="shared" si="156"/>
        <v>0.63772727272727536</v>
      </c>
      <c r="AA855" s="5">
        <f t="shared" si="157"/>
        <v>45.216712221788292</v>
      </c>
    </row>
    <row r="856" spans="1:27" ht="12.75" x14ac:dyDescent="0.2">
      <c r="A856" s="30">
        <v>44528</v>
      </c>
      <c r="B856" s="31">
        <v>23</v>
      </c>
      <c r="F856" s="2">
        <v>8.33</v>
      </c>
      <c r="G856" s="2">
        <v>667</v>
      </c>
      <c r="H856" s="31">
        <v>2.0904508540000002</v>
      </c>
      <c r="I856" s="31">
        <v>3.4146875E-2</v>
      </c>
      <c r="J856" s="8">
        <v>1.98</v>
      </c>
      <c r="K856" s="31">
        <v>-2.93E-2</v>
      </c>
      <c r="L856" s="31">
        <v>33.700000000000003</v>
      </c>
      <c r="Q856" s="23">
        <v>2.1211883349999998</v>
      </c>
      <c r="T856" s="5">
        <v>1200</v>
      </c>
      <c r="U856" s="5">
        <v>120.545</v>
      </c>
      <c r="V856" s="5">
        <v>120.74</v>
      </c>
      <c r="W856" s="5">
        <v>120.185</v>
      </c>
      <c r="X856" s="5">
        <f t="shared" si="155"/>
        <v>0.16249999999999432</v>
      </c>
      <c r="Y856" s="5">
        <f t="shared" si="152"/>
        <v>0.46249999999999386</v>
      </c>
      <c r="Z856" s="5">
        <f t="shared" si="156"/>
        <v>-0.29999999999999954</v>
      </c>
      <c r="AA856" s="5">
        <f t="shared" si="157"/>
        <v>284.61538461539078</v>
      </c>
    </row>
    <row r="857" spans="1:27" ht="12.75" x14ac:dyDescent="0.2">
      <c r="A857" s="30">
        <v>44543</v>
      </c>
      <c r="B857" s="31">
        <v>23</v>
      </c>
      <c r="F857" s="2">
        <v>8.3000000000000007</v>
      </c>
      <c r="H857" s="31">
        <v>4.2047045650000001</v>
      </c>
      <c r="I857" s="31">
        <v>7.4313232000000007E-2</v>
      </c>
      <c r="J857" s="8">
        <v>4.3499999999999996</v>
      </c>
      <c r="K857" s="31">
        <v>-4.7000000000000002E-3</v>
      </c>
      <c r="L857" s="31">
        <v>70.2</v>
      </c>
      <c r="Q857" s="23">
        <v>1.697320698</v>
      </c>
      <c r="T857" s="5">
        <v>1135</v>
      </c>
      <c r="U857" s="5">
        <v>118.211</v>
      </c>
      <c r="V857" s="5">
        <v>121.747</v>
      </c>
      <c r="W857" s="5">
        <v>120.848</v>
      </c>
      <c r="X857" s="5">
        <f t="shared" si="155"/>
        <v>3.1154185022026444</v>
      </c>
      <c r="Y857" s="5">
        <f t="shared" si="152"/>
        <v>0.79207048458149876</v>
      </c>
      <c r="Z857" s="5">
        <f t="shared" si="156"/>
        <v>2.3233480176211456</v>
      </c>
      <c r="AA857" s="5">
        <f t="shared" si="157"/>
        <v>25.424208144796403</v>
      </c>
    </row>
    <row r="858" spans="1:27" ht="15" x14ac:dyDescent="0.2">
      <c r="A858" s="6">
        <v>43807</v>
      </c>
      <c r="B858" s="2">
        <v>24</v>
      </c>
      <c r="C858" s="2" t="s">
        <v>26</v>
      </c>
      <c r="D858" s="2">
        <v>0.129</v>
      </c>
      <c r="E858" s="2">
        <v>1.55E-2</v>
      </c>
      <c r="F858" s="2">
        <v>8.74</v>
      </c>
      <c r="G858" s="8">
        <v>423</v>
      </c>
      <c r="H858" s="7">
        <v>1.0355329949238579</v>
      </c>
      <c r="I858" s="2">
        <v>2.8669971999999998E-2</v>
      </c>
      <c r="J858" s="2">
        <v>0.89500000000000002</v>
      </c>
      <c r="K858" s="2">
        <v>-1.9999999999999983E-3</v>
      </c>
      <c r="L858" s="2">
        <v>29.6</v>
      </c>
      <c r="M858" s="2">
        <v>0.85586206899999995</v>
      </c>
      <c r="N858" s="2">
        <v>0.62344827599999997</v>
      </c>
      <c r="O858" s="2">
        <v>0.23241379300000001</v>
      </c>
      <c r="P858" s="2">
        <v>72.844480259999997</v>
      </c>
      <c r="Q858" s="2">
        <v>2.4300000000000002</v>
      </c>
      <c r="R858" s="7">
        <v>103.24380885943496</v>
      </c>
      <c r="T858" s="31"/>
      <c r="U858" s="31"/>
      <c r="V858" s="31"/>
      <c r="W858" s="31"/>
      <c r="X858" s="31">
        <v>0.85586206899999995</v>
      </c>
      <c r="Y858" s="31">
        <v>0.62344827599999997</v>
      </c>
      <c r="Z858" s="31">
        <v>0.23241379300000001</v>
      </c>
      <c r="AA858" s="31">
        <v>72.844480259999997</v>
      </c>
    </row>
    <row r="859" spans="1:27" ht="15" x14ac:dyDescent="0.2">
      <c r="A859" s="6">
        <v>43814</v>
      </c>
      <c r="B859" s="2">
        <v>24</v>
      </c>
      <c r="C859" s="2" t="s">
        <v>26</v>
      </c>
      <c r="D859" s="2">
        <v>5.7799999999999997E-2</v>
      </c>
      <c r="E859" s="2">
        <v>8.6800000000000002E-2</v>
      </c>
      <c r="F859" s="2">
        <v>8.32</v>
      </c>
      <c r="G859" s="8">
        <v>537</v>
      </c>
      <c r="H859" s="7">
        <v>1.8079297571683359</v>
      </c>
      <c r="I859" s="2">
        <v>4.9795213999999997E-2</v>
      </c>
      <c r="J859" s="2">
        <v>1.5</v>
      </c>
      <c r="K859" s="2">
        <v>-1.2999999999999991E-3</v>
      </c>
      <c r="L859" s="2">
        <v>29.2</v>
      </c>
      <c r="M859" s="2">
        <v>11.00483092</v>
      </c>
      <c r="N859" s="2">
        <v>3.874396135</v>
      </c>
      <c r="O859" s="2">
        <v>7.1304347830000001</v>
      </c>
      <c r="P859" s="2">
        <v>35.206321330000002</v>
      </c>
      <c r="Q859" s="2">
        <v>2.91</v>
      </c>
      <c r="R859" s="7">
        <v>58.640425745556776</v>
      </c>
      <c r="T859" s="31"/>
      <c r="U859" s="31"/>
      <c r="V859" s="31"/>
      <c r="W859" s="31"/>
      <c r="X859" s="31">
        <v>11.00483092</v>
      </c>
      <c r="Y859" s="31">
        <v>3.874396135</v>
      </c>
      <c r="Z859" s="31">
        <v>7.1304347830000001</v>
      </c>
      <c r="AA859" s="31">
        <v>35.206321330000002</v>
      </c>
    </row>
    <row r="860" spans="1:27" ht="15" x14ac:dyDescent="0.2">
      <c r="A860" s="6">
        <v>43836</v>
      </c>
      <c r="B860" s="2">
        <v>24</v>
      </c>
      <c r="C860" s="2" t="s">
        <v>26</v>
      </c>
      <c r="D860" s="2">
        <v>0.22900000000000001</v>
      </c>
      <c r="E860" s="2">
        <v>8.6800000000000002E-2</v>
      </c>
      <c r="F860" s="2">
        <v>8.43</v>
      </c>
      <c r="G860" s="8">
        <v>568</v>
      </c>
      <c r="H860" s="7">
        <v>5.1417204006036501</v>
      </c>
      <c r="I860" s="2">
        <v>4.0957103000000002E-2</v>
      </c>
      <c r="J860" s="2">
        <v>5.26</v>
      </c>
      <c r="K860" s="2">
        <v>3.7499999999999999E-2</v>
      </c>
      <c r="L860" s="2">
        <v>41.3</v>
      </c>
      <c r="M860" s="2">
        <v>1.244633731</v>
      </c>
      <c r="N860" s="2">
        <v>0.27529812599999998</v>
      </c>
      <c r="O860" s="2">
        <v>0.96933560500000004</v>
      </c>
      <c r="P860" s="2">
        <v>22.118806459999998</v>
      </c>
      <c r="Q860" s="2">
        <v>2</v>
      </c>
      <c r="R860" s="7">
        <v>100.83746368142197</v>
      </c>
      <c r="T860" s="31"/>
      <c r="U860" s="31"/>
      <c r="V860" s="31"/>
      <c r="W860" s="31"/>
      <c r="X860" s="31">
        <v>1.244633731</v>
      </c>
      <c r="Y860" s="31">
        <v>0.27529812599999998</v>
      </c>
      <c r="Z860" s="31">
        <v>0.96933560500000004</v>
      </c>
      <c r="AA860" s="31">
        <v>22.118806459999998</v>
      </c>
    </row>
    <row r="861" spans="1:27" ht="15" x14ac:dyDescent="0.2">
      <c r="A861" s="6">
        <v>43843</v>
      </c>
      <c r="B861" s="2">
        <v>24</v>
      </c>
      <c r="C861" s="2" t="s">
        <v>26</v>
      </c>
      <c r="D861" s="2"/>
      <c r="E861" s="2"/>
      <c r="F861" s="2">
        <v>6.72</v>
      </c>
      <c r="G861" s="31">
        <v>395</v>
      </c>
      <c r="H861" s="7">
        <v>5.6081767046234043</v>
      </c>
      <c r="I861" s="2">
        <v>0.105949558</v>
      </c>
      <c r="J861" s="2">
        <v>5.51</v>
      </c>
      <c r="K861" s="2">
        <v>3.4000000000000002E-3</v>
      </c>
      <c r="L861" s="2">
        <v>73.099999999999994</v>
      </c>
      <c r="M861" s="2">
        <v>9.3790884719999994</v>
      </c>
      <c r="N861" s="2">
        <v>3.2965147450000001</v>
      </c>
      <c r="O861" s="2">
        <v>6.0825737269999998</v>
      </c>
      <c r="P861" s="2">
        <v>35.147495999999997</v>
      </c>
      <c r="R861" s="7">
        <v>68.994808872109488</v>
      </c>
      <c r="T861" s="31"/>
      <c r="U861" s="31"/>
      <c r="V861" s="31"/>
      <c r="W861" s="31"/>
      <c r="X861" s="31">
        <v>9.3790884719999994</v>
      </c>
      <c r="Y861" s="31">
        <v>3.2965147450000001</v>
      </c>
      <c r="Z861" s="31">
        <v>6.0825737269999998</v>
      </c>
      <c r="AA861" s="31">
        <v>35.147495999999997</v>
      </c>
    </row>
    <row r="862" spans="1:27" ht="15" x14ac:dyDescent="0.2">
      <c r="A862" s="6">
        <v>43861</v>
      </c>
      <c r="B862" s="2">
        <v>24</v>
      </c>
      <c r="C862" s="2" t="s">
        <v>26</v>
      </c>
      <c r="D862" s="2"/>
      <c r="E862" s="2"/>
      <c r="F862" s="2">
        <v>8.85</v>
      </c>
      <c r="G862" s="8">
        <v>518</v>
      </c>
      <c r="H862" s="7">
        <v>4.9222115516531764</v>
      </c>
      <c r="I862" s="2">
        <v>2.5328735000000002E-2</v>
      </c>
      <c r="J862" s="2">
        <v>5.04</v>
      </c>
      <c r="K862" s="2">
        <v>-1.1999999999999997E-3</v>
      </c>
      <c r="L862" s="2">
        <v>26.2</v>
      </c>
      <c r="M862" s="2">
        <v>1.108414239</v>
      </c>
      <c r="N862" s="2">
        <v>0.56860841399999995</v>
      </c>
      <c r="O862" s="2">
        <v>0.53980582499999996</v>
      </c>
      <c r="P862" s="2">
        <v>51.299270069999999</v>
      </c>
      <c r="Q862" s="2">
        <v>1.81</v>
      </c>
      <c r="R862" s="7">
        <v>103.43874610130679</v>
      </c>
      <c r="T862" s="31"/>
      <c r="U862" s="31"/>
      <c r="V862" s="31"/>
      <c r="W862" s="31"/>
      <c r="X862" s="31">
        <v>1.108414239</v>
      </c>
      <c r="Y862" s="31">
        <v>0.56860841399999995</v>
      </c>
      <c r="Z862" s="31">
        <v>0.53980582499999996</v>
      </c>
      <c r="AA862" s="31">
        <v>51.299270069999999</v>
      </c>
    </row>
    <row r="863" spans="1:27" ht="12.75" x14ac:dyDescent="0.2">
      <c r="A863" s="12">
        <v>43877</v>
      </c>
      <c r="B863" s="2">
        <v>24</v>
      </c>
      <c r="C863" s="2" t="s">
        <v>26</v>
      </c>
      <c r="D863" s="2"/>
      <c r="E863" s="2"/>
      <c r="F863" s="2">
        <v>8.9700000000000006</v>
      </c>
      <c r="G863" s="8">
        <v>511</v>
      </c>
      <c r="H863" s="7">
        <v>5.0731238853066261</v>
      </c>
      <c r="I863" s="2">
        <v>1.8215133000000001E-2</v>
      </c>
      <c r="J863" s="2">
        <v>5.64</v>
      </c>
      <c r="K863" s="2">
        <v>-9.0000000000000011E-3</v>
      </c>
      <c r="L863" s="2">
        <v>18.899999999999999</v>
      </c>
      <c r="M863" s="2">
        <v>1.5729549249999999</v>
      </c>
      <c r="N863" s="2">
        <v>0.460100167</v>
      </c>
      <c r="O863" s="2">
        <v>1.1128547580000001</v>
      </c>
      <c r="P863" s="2">
        <v>29.250689869999999</v>
      </c>
      <c r="Q863" s="2">
        <v>1.43</v>
      </c>
      <c r="R863" s="7">
        <v>103.76063683777107</v>
      </c>
      <c r="T863" s="31"/>
      <c r="U863" s="31"/>
      <c r="V863" s="31"/>
      <c r="W863" s="31"/>
      <c r="X863" s="31">
        <v>1.5729549249999999</v>
      </c>
      <c r="Y863" s="31">
        <v>0.460100167</v>
      </c>
      <c r="Z863" s="31">
        <v>1.1128547580000001</v>
      </c>
      <c r="AA863" s="31">
        <v>29.250689869999999</v>
      </c>
    </row>
    <row r="864" spans="1:27" ht="15" x14ac:dyDescent="0.2">
      <c r="A864" s="6">
        <v>43891</v>
      </c>
      <c r="B864" s="2">
        <v>24</v>
      </c>
      <c r="C864" s="2" t="s">
        <v>26</v>
      </c>
      <c r="D864" s="2"/>
      <c r="E864" s="2"/>
      <c r="F864" s="2">
        <v>8.86</v>
      </c>
      <c r="G864" s="8">
        <v>509</v>
      </c>
      <c r="H864" s="7">
        <v>5.0319659761284132</v>
      </c>
      <c r="I864" s="2">
        <v>9.8081479999999992E-3</v>
      </c>
      <c r="J864" s="2">
        <v>5.22</v>
      </c>
      <c r="K864" s="7">
        <v>2.8799999999999999E-2</v>
      </c>
      <c r="L864" s="2">
        <v>10.1</v>
      </c>
      <c r="M864" s="2">
        <v>1.3158625479999999</v>
      </c>
      <c r="N864" s="2">
        <v>0.36341548099999998</v>
      </c>
      <c r="O864" s="2">
        <v>0.95244706700000004</v>
      </c>
      <c r="P864" s="2">
        <v>27.618042729999999</v>
      </c>
      <c r="Q864" s="2">
        <v>1.31</v>
      </c>
      <c r="R864" s="7">
        <v>102.97716150081564</v>
      </c>
      <c r="T864" s="31"/>
      <c r="U864" s="31"/>
      <c r="V864" s="31"/>
      <c r="W864" s="31"/>
      <c r="X864" s="31">
        <v>1.3158625479999999</v>
      </c>
      <c r="Y864" s="31">
        <v>0.36341548099999998</v>
      </c>
      <c r="Z864" s="31">
        <v>0.95244706700000004</v>
      </c>
      <c r="AA864" s="31">
        <v>27.618042729999999</v>
      </c>
    </row>
    <row r="865" spans="1:27" ht="15" x14ac:dyDescent="0.2">
      <c r="A865" s="6">
        <v>43898</v>
      </c>
      <c r="B865" s="2">
        <v>24</v>
      </c>
      <c r="C865" s="2" t="s">
        <v>26</v>
      </c>
      <c r="D865" s="2"/>
      <c r="E865" s="2"/>
      <c r="F865" s="2">
        <v>8.8000000000000007</v>
      </c>
      <c r="G865" s="31">
        <v>597</v>
      </c>
      <c r="H865" s="7">
        <v>4.8536150359999999</v>
      </c>
      <c r="I865" s="2">
        <v>1.4334985999999999E-2</v>
      </c>
      <c r="J865" s="2">
        <v>4.93</v>
      </c>
      <c r="K865" s="7">
        <v>6.2300000000000001E-2</v>
      </c>
      <c r="L865" s="2">
        <v>14.2</v>
      </c>
      <c r="M865" s="2">
        <v>1.304666667</v>
      </c>
      <c r="N865" s="2">
        <v>0.41133333300000002</v>
      </c>
      <c r="O865" s="2">
        <v>0.89333333299999995</v>
      </c>
      <c r="P865" s="2">
        <v>31.52784875</v>
      </c>
      <c r="Q865" s="2">
        <v>1.135</v>
      </c>
      <c r="R865" s="7">
        <v>99.058249040809201</v>
      </c>
      <c r="T865" s="31"/>
      <c r="U865" s="31"/>
      <c r="V865" s="31"/>
      <c r="W865" s="31"/>
      <c r="X865" s="31">
        <v>1.304666667</v>
      </c>
      <c r="Y865" s="31">
        <v>0.41133333300000002</v>
      </c>
      <c r="Z865" s="31">
        <v>0.89333333299999995</v>
      </c>
      <c r="AA865" s="31">
        <v>31.52784875</v>
      </c>
    </row>
    <row r="866" spans="1:27" ht="12.75" customHeight="1" x14ac:dyDescent="0.25">
      <c r="A866" s="35">
        <v>43973</v>
      </c>
      <c r="B866" s="2">
        <v>24</v>
      </c>
      <c r="C866" s="2" t="s">
        <v>26</v>
      </c>
      <c r="D866" s="2"/>
      <c r="E866" s="2"/>
      <c r="F866" s="2">
        <v>7.07</v>
      </c>
      <c r="G866" s="8">
        <v>508</v>
      </c>
      <c r="H866" s="7">
        <v>6.5548086159999999</v>
      </c>
      <c r="I866" s="2">
        <v>4.311273981461522E-2</v>
      </c>
      <c r="J866" s="2">
        <v>7.04</v>
      </c>
      <c r="K866" s="7">
        <v>3.27E-2</v>
      </c>
      <c r="L866" s="2">
        <v>42.4</v>
      </c>
      <c r="M866" s="2">
        <v>4.2330935250000001</v>
      </c>
      <c r="N866" s="2">
        <v>0.92086330900000002</v>
      </c>
      <c r="O866" s="2">
        <v>3.3122302160000001</v>
      </c>
      <c r="P866" s="2">
        <v>21.75390891</v>
      </c>
      <c r="Q866" s="2">
        <v>1.552</v>
      </c>
      <c r="R866" s="7">
        <v>98.3462064806439</v>
      </c>
      <c r="T866" s="31"/>
      <c r="U866" s="31"/>
      <c r="V866" s="31"/>
      <c r="W866" s="31"/>
      <c r="X866" s="31">
        <v>4.2330935250000001</v>
      </c>
      <c r="Y866" s="31">
        <v>0.92086330900000002</v>
      </c>
      <c r="Z866" s="31">
        <v>3.3122302160000001</v>
      </c>
      <c r="AA866" s="31">
        <v>21.75390891</v>
      </c>
    </row>
    <row r="867" spans="1:27" ht="12.75" customHeight="1" x14ac:dyDescent="0.25">
      <c r="A867" s="35">
        <v>43983</v>
      </c>
      <c r="B867" s="2">
        <v>24</v>
      </c>
      <c r="C867" s="2" t="s">
        <v>26</v>
      </c>
      <c r="D867" s="2"/>
      <c r="E867" s="2"/>
      <c r="F867" s="2">
        <v>7.6</v>
      </c>
      <c r="G867" s="31">
        <v>570</v>
      </c>
      <c r="H867" s="7">
        <v>6.0197557964055433</v>
      </c>
      <c r="I867" s="2">
        <v>2.4789825393403752E-2</v>
      </c>
      <c r="J867" s="2">
        <v>6.28</v>
      </c>
      <c r="K867" s="7">
        <v>1.3100000000000001E-2</v>
      </c>
      <c r="L867" s="2">
        <v>24.8</v>
      </c>
      <c r="M867" s="2">
        <v>2.9238578679999998</v>
      </c>
      <c r="N867" s="2">
        <v>0.57834179399999996</v>
      </c>
      <c r="O867" s="2">
        <v>2.3455160739999998</v>
      </c>
      <c r="P867" s="2">
        <v>19.780092589999999</v>
      </c>
      <c r="Q867" s="2">
        <v>1.2989999999999999</v>
      </c>
      <c r="R867" s="7">
        <v>100.04033884630898</v>
      </c>
      <c r="T867" s="31"/>
      <c r="U867" s="31"/>
      <c r="V867" s="31"/>
      <c r="W867" s="31"/>
      <c r="X867" s="31">
        <v>2.9238578679999998</v>
      </c>
      <c r="Y867" s="31">
        <v>0.57834179399999996</v>
      </c>
      <c r="Z867" s="31">
        <v>2.3455160739999998</v>
      </c>
      <c r="AA867" s="31">
        <v>19.780092589999999</v>
      </c>
    </row>
    <row r="868" spans="1:27" ht="12.75" customHeight="1" x14ac:dyDescent="0.25">
      <c r="A868" s="35">
        <v>43990</v>
      </c>
      <c r="B868" s="2">
        <v>24</v>
      </c>
      <c r="C868" s="2" t="s">
        <v>26</v>
      </c>
      <c r="D868" s="2"/>
      <c r="E868" s="2"/>
      <c r="F868" s="2">
        <v>8.9499999999999993</v>
      </c>
      <c r="G868" s="8">
        <v>480</v>
      </c>
      <c r="H868" s="7">
        <v>6.1432295239401844</v>
      </c>
      <c r="I868" s="2">
        <v>3.9663720629446002E-2</v>
      </c>
      <c r="J868" s="2">
        <v>6.26</v>
      </c>
      <c r="K868" s="7">
        <v>2.1600000000000001E-2</v>
      </c>
      <c r="L868" s="2">
        <v>39.6</v>
      </c>
      <c r="M868" s="2">
        <v>4.1440000000000001</v>
      </c>
      <c r="N868" s="2">
        <v>0.80249999999999999</v>
      </c>
      <c r="O868" s="2">
        <v>3.3414999999999999</v>
      </c>
      <c r="P868" s="2">
        <v>19.365347490000001</v>
      </c>
      <c r="Q868" s="2">
        <v>1.359</v>
      </c>
      <c r="R868" s="7">
        <v>110.66398390342052</v>
      </c>
      <c r="T868" s="31"/>
      <c r="U868" s="31"/>
      <c r="V868" s="31"/>
      <c r="W868" s="31"/>
      <c r="X868" s="31">
        <v>4.1440000000000001</v>
      </c>
      <c r="Y868" s="31">
        <v>0.80249999999999999</v>
      </c>
      <c r="Z868" s="31">
        <v>3.3414999999999999</v>
      </c>
      <c r="AA868" s="31">
        <v>19.365347490000001</v>
      </c>
    </row>
    <row r="869" spans="1:27" ht="12.75" customHeight="1" x14ac:dyDescent="0.25">
      <c r="A869" s="35">
        <v>43997</v>
      </c>
      <c r="B869" s="2">
        <v>24</v>
      </c>
      <c r="C869" s="2" t="s">
        <v>26</v>
      </c>
      <c r="D869" s="2"/>
      <c r="E869" s="2"/>
      <c r="F869" s="2">
        <v>8.25</v>
      </c>
      <c r="G869" s="8">
        <v>503</v>
      </c>
      <c r="H869" s="7">
        <v>5.4984222801481692</v>
      </c>
      <c r="I869" s="2">
        <v>3.6322483293813324E-2</v>
      </c>
      <c r="J869" s="11">
        <v>5.04</v>
      </c>
      <c r="K869" s="11">
        <v>-6.7099999999999998E-3</v>
      </c>
      <c r="L869" s="11">
        <v>34.299999999999997</v>
      </c>
      <c r="M869" s="2">
        <v>2.4864677309999998</v>
      </c>
      <c r="N869" s="2">
        <v>0.49271339400000003</v>
      </c>
      <c r="O869" s="2">
        <v>1.9937543369999999</v>
      </c>
      <c r="P869" s="2">
        <v>19.815796819999999</v>
      </c>
      <c r="Q869" s="2">
        <v>1.359</v>
      </c>
      <c r="R869" s="7">
        <v>0</v>
      </c>
      <c r="T869" s="31"/>
      <c r="U869" s="31"/>
      <c r="V869" s="31"/>
      <c r="W869" s="31"/>
      <c r="X869" s="31">
        <v>2.4864677309999998</v>
      </c>
      <c r="Y869" s="31">
        <v>0.49271339400000003</v>
      </c>
      <c r="Z869" s="31">
        <v>1.9937543369999999</v>
      </c>
      <c r="AA869" s="31">
        <v>19.815796819999999</v>
      </c>
    </row>
    <row r="870" spans="1:27" ht="12.75" customHeight="1" x14ac:dyDescent="0.25">
      <c r="A870" s="35">
        <v>44025</v>
      </c>
      <c r="B870" s="2">
        <v>24</v>
      </c>
      <c r="C870" s="2" t="s">
        <v>26</v>
      </c>
      <c r="D870" s="2"/>
      <c r="E870" s="2"/>
      <c r="F870" s="2">
        <v>9.57</v>
      </c>
      <c r="G870" s="2">
        <v>553</v>
      </c>
      <c r="H870" s="7">
        <v>1.8628069694059544</v>
      </c>
      <c r="I870" s="2">
        <v>6.445354602284975E-2</v>
      </c>
      <c r="J870" s="2">
        <v>1.7</v>
      </c>
      <c r="K870" s="7">
        <v>2.2200000000000001E-2</v>
      </c>
      <c r="L870" s="2">
        <v>63.2</v>
      </c>
      <c r="M870" s="2">
        <v>3.3656716420000001</v>
      </c>
      <c r="N870" s="2">
        <v>0.65373134300000002</v>
      </c>
      <c r="O870" s="2">
        <v>2.7119402990000001</v>
      </c>
      <c r="P870" s="2">
        <v>19.423503329999999</v>
      </c>
      <c r="Q870" s="2">
        <v>1.99</v>
      </c>
      <c r="R870" s="7">
        <v>98.05442641263538</v>
      </c>
      <c r="T870" s="31"/>
      <c r="U870" s="31"/>
      <c r="V870" s="31"/>
      <c r="W870" s="31"/>
      <c r="X870" s="31">
        <v>3.3656716420000001</v>
      </c>
      <c r="Y870" s="31">
        <v>0.65373134300000002</v>
      </c>
      <c r="Z870" s="31">
        <v>2.7119402990000001</v>
      </c>
      <c r="AA870" s="31">
        <v>19.423503329999999</v>
      </c>
    </row>
    <row r="871" spans="1:27" ht="12.75" customHeight="1" x14ac:dyDescent="0.25">
      <c r="A871" s="35">
        <v>44032</v>
      </c>
      <c r="B871" s="2">
        <v>24</v>
      </c>
      <c r="C871" s="2" t="s">
        <v>26</v>
      </c>
      <c r="D871" s="2"/>
      <c r="E871" s="2"/>
      <c r="F871" s="2">
        <v>9.1</v>
      </c>
      <c r="G871" s="2">
        <v>425</v>
      </c>
      <c r="H871" s="7">
        <v>0.8338592399506104</v>
      </c>
      <c r="I871" s="2">
        <v>6.6609183013580514E-2</v>
      </c>
      <c r="J871" s="2">
        <v>0.61</v>
      </c>
      <c r="K871" s="7">
        <v>2.69E-2</v>
      </c>
      <c r="L871" s="2">
        <v>62.5</v>
      </c>
      <c r="M871" s="2">
        <v>5.6984496120000001</v>
      </c>
      <c r="N871" s="2">
        <v>1.414728682</v>
      </c>
      <c r="O871" s="2">
        <v>4.2837209300000003</v>
      </c>
      <c r="P871" s="2">
        <v>24.826554210000001</v>
      </c>
      <c r="Q871" s="2">
        <v>2.339</v>
      </c>
      <c r="R871" s="7">
        <v>93.83116395682265</v>
      </c>
      <c r="T871" s="31"/>
      <c r="U871" s="31"/>
      <c r="V871" s="31"/>
      <c r="W871" s="31"/>
      <c r="X871" s="31">
        <v>5.6984496120000001</v>
      </c>
      <c r="Y871" s="31">
        <v>1.414728682</v>
      </c>
      <c r="Z871" s="31">
        <v>4.2837209300000003</v>
      </c>
      <c r="AA871" s="31">
        <v>24.826554210000001</v>
      </c>
    </row>
    <row r="872" spans="1:27" ht="15" x14ac:dyDescent="0.2">
      <c r="A872" s="6">
        <v>44040</v>
      </c>
      <c r="B872" s="2">
        <v>24</v>
      </c>
      <c r="C872" s="2" t="s">
        <v>26</v>
      </c>
      <c r="D872" s="2"/>
      <c r="E872" s="2"/>
      <c r="F872" s="2">
        <v>8.4600000000000009</v>
      </c>
      <c r="G872" s="2">
        <v>472</v>
      </c>
      <c r="H872" s="7">
        <v>1.8490876663465499</v>
      </c>
      <c r="I872" s="2">
        <v>7.4369476180211266E-2</v>
      </c>
      <c r="J872" s="2">
        <v>1.68</v>
      </c>
      <c r="K872" s="7">
        <v>2.1700000000000001E-2</v>
      </c>
      <c r="L872" s="2">
        <v>70.3</v>
      </c>
      <c r="M872" s="2">
        <v>3.6922015180000001</v>
      </c>
      <c r="N872" s="2">
        <v>0.75638371299999996</v>
      </c>
      <c r="O872" s="2">
        <v>2.9358178050000001</v>
      </c>
      <c r="P872" s="2">
        <v>20.48598131</v>
      </c>
      <c r="Q872" s="2">
        <v>2.3839999999999999</v>
      </c>
      <c r="R872" s="7">
        <v>94.528029214566473</v>
      </c>
      <c r="T872" s="31"/>
      <c r="U872" s="31"/>
      <c r="V872" s="31"/>
      <c r="W872" s="31"/>
      <c r="X872" s="31">
        <v>3.6922015180000001</v>
      </c>
      <c r="Y872" s="31">
        <v>0.75638371299999996</v>
      </c>
      <c r="Z872" s="31">
        <v>2.9358178050000001</v>
      </c>
      <c r="AA872" s="31">
        <v>20.48598131</v>
      </c>
    </row>
    <row r="873" spans="1:27" ht="15" x14ac:dyDescent="0.2">
      <c r="A873" s="6">
        <v>44047</v>
      </c>
      <c r="B873" s="2">
        <v>24</v>
      </c>
      <c r="C873" s="2" t="s">
        <v>26</v>
      </c>
      <c r="D873" s="2"/>
      <c r="E873" s="2"/>
      <c r="F873" s="2">
        <v>8.6199999999999992</v>
      </c>
      <c r="G873" s="2">
        <v>443</v>
      </c>
      <c r="H873" s="7">
        <v>2.4801756070791603</v>
      </c>
      <c r="I873" s="2">
        <v>7.3830566932528569E-2</v>
      </c>
      <c r="J873" s="2">
        <v>2.39</v>
      </c>
      <c r="K873" s="7">
        <v>2.6800000000000001E-2</v>
      </c>
      <c r="L873" s="2">
        <v>71</v>
      </c>
      <c r="M873" s="2">
        <v>3.3139705880000001</v>
      </c>
      <c r="N873" s="2">
        <v>0.60955882400000005</v>
      </c>
      <c r="O873" s="2">
        <v>2.7044117650000001</v>
      </c>
      <c r="P873" s="2">
        <v>18.393609940000001</v>
      </c>
      <c r="Q873" s="2">
        <v>2.202</v>
      </c>
      <c r="R873" s="7">
        <v>96.166131298978101</v>
      </c>
      <c r="T873" s="31"/>
      <c r="U873" s="31"/>
      <c r="V873" s="31"/>
      <c r="W873" s="31"/>
      <c r="X873" s="31">
        <v>3.3139705880000001</v>
      </c>
      <c r="Y873" s="31">
        <v>0.60955882400000005</v>
      </c>
      <c r="Z873" s="31">
        <v>2.7044117650000001</v>
      </c>
      <c r="AA873" s="31">
        <v>18.393609940000001</v>
      </c>
    </row>
    <row r="874" spans="1:27" ht="15" x14ac:dyDescent="0.2">
      <c r="A874" s="6">
        <v>44138</v>
      </c>
      <c r="B874" s="2">
        <v>24</v>
      </c>
      <c r="C874" s="2" t="s">
        <v>26</v>
      </c>
      <c r="H874" s="7">
        <v>1.6078843995510661</v>
      </c>
      <c r="I874" s="7">
        <v>6.6585554695277077E-2</v>
      </c>
      <c r="J874" s="7">
        <v>1.41</v>
      </c>
      <c r="K874" s="7">
        <v>-1.89E-2</v>
      </c>
      <c r="L874" s="2">
        <v>58.6</v>
      </c>
      <c r="M874" s="2">
        <v>0.36</v>
      </c>
      <c r="N874" s="2">
        <v>0.121935484</v>
      </c>
      <c r="O874" s="2">
        <v>0.238064516</v>
      </c>
      <c r="P874" s="2">
        <v>33.870967739999998</v>
      </c>
      <c r="Q874" s="2">
        <v>2.5390000000000001</v>
      </c>
      <c r="R874" s="7">
        <v>87.987987987987978</v>
      </c>
      <c r="T874" s="31"/>
      <c r="U874" s="31"/>
      <c r="V874" s="31"/>
      <c r="W874" s="31"/>
      <c r="X874" s="31">
        <v>0.36</v>
      </c>
      <c r="Y874" s="31">
        <v>0.121935484</v>
      </c>
      <c r="Z874" s="31">
        <v>0.238064516</v>
      </c>
      <c r="AA874" s="31">
        <v>33.870967739999998</v>
      </c>
    </row>
    <row r="875" spans="1:27" ht="15" x14ac:dyDescent="0.2">
      <c r="A875" s="6">
        <v>44152</v>
      </c>
      <c r="B875" s="2">
        <v>24</v>
      </c>
      <c r="C875" s="2" t="s">
        <v>26</v>
      </c>
      <c r="D875" s="2"/>
      <c r="E875" s="2"/>
      <c r="F875" s="2">
        <v>8.24</v>
      </c>
      <c r="G875" s="2">
        <v>631</v>
      </c>
      <c r="H875" s="7">
        <v>0.36910774410774411</v>
      </c>
      <c r="I875" s="7">
        <v>4.8888397301183502E-2</v>
      </c>
      <c r="J875" s="7">
        <v>0.124</v>
      </c>
      <c r="K875" s="7">
        <v>-1.4999999999999999E-2</v>
      </c>
      <c r="L875" s="2">
        <v>41.5</v>
      </c>
      <c r="M875" s="2">
        <v>0.36594427200000001</v>
      </c>
      <c r="N875" s="2">
        <v>0.31547987599999999</v>
      </c>
      <c r="O875" s="2">
        <v>5.0464396000000002E-2</v>
      </c>
      <c r="P875" s="2">
        <v>86.209813870000005</v>
      </c>
      <c r="Q875" s="2">
        <v>3.12</v>
      </c>
      <c r="R875" s="7">
        <v>84.86707566462168</v>
      </c>
      <c r="T875" s="31"/>
      <c r="U875" s="31"/>
      <c r="V875" s="31"/>
      <c r="W875" s="31"/>
      <c r="X875" s="31">
        <v>0.36594427200000001</v>
      </c>
      <c r="Y875" s="31">
        <v>0.31547987599999999</v>
      </c>
      <c r="Z875" s="31">
        <v>5.0464396000000002E-2</v>
      </c>
      <c r="AA875" s="31">
        <v>86.209813870000005</v>
      </c>
    </row>
    <row r="876" spans="1:27" ht="15" x14ac:dyDescent="0.2">
      <c r="A876" s="6">
        <v>44167</v>
      </c>
      <c r="B876" s="2">
        <v>24</v>
      </c>
      <c r="C876" s="2" t="s">
        <v>26</v>
      </c>
      <c r="D876" s="2"/>
      <c r="E876" s="2"/>
      <c r="F876" s="2">
        <v>8.51</v>
      </c>
      <c r="G876" s="2">
        <v>594</v>
      </c>
      <c r="H876" s="7">
        <v>4.329545454545455</v>
      </c>
      <c r="I876" s="7">
        <v>4.3800464550381599E-2</v>
      </c>
      <c r="J876" s="7">
        <v>4.2300000000000004</v>
      </c>
      <c r="K876" s="7">
        <v>-3.0200000000000001E-2</v>
      </c>
      <c r="L876" s="2">
        <v>39.200000000000003</v>
      </c>
      <c r="M876" s="2">
        <v>0.15925925899999999</v>
      </c>
      <c r="N876" s="2">
        <v>0.34506172800000001</v>
      </c>
      <c r="O876" s="2">
        <v>-0.185802469</v>
      </c>
      <c r="P876" s="2">
        <v>216.66666670000001</v>
      </c>
      <c r="Q876" s="2">
        <v>1.923</v>
      </c>
      <c r="R876" s="7">
        <v>89.497716894977188</v>
      </c>
      <c r="T876" s="31"/>
      <c r="U876" s="31"/>
      <c r="V876" s="31"/>
      <c r="W876" s="31"/>
      <c r="X876" s="31">
        <v>0.15925925899999999</v>
      </c>
      <c r="Y876" s="31">
        <v>0.34506172800000001</v>
      </c>
      <c r="Z876" s="31">
        <v>-0.185802469</v>
      </c>
      <c r="AA876" s="31">
        <v>216.66666670000001</v>
      </c>
    </row>
    <row r="877" spans="1:27" ht="15" x14ac:dyDescent="0.2">
      <c r="A877" s="6">
        <v>44179</v>
      </c>
      <c r="B877" s="2">
        <v>24</v>
      </c>
      <c r="C877" s="2" t="s">
        <v>26</v>
      </c>
      <c r="D877" s="2"/>
      <c r="E877" s="2"/>
      <c r="F877" s="2">
        <v>8.4700000000000006</v>
      </c>
      <c r="G877" s="2">
        <v>619</v>
      </c>
      <c r="H877" s="7">
        <v>3.1230359147025815</v>
      </c>
      <c r="I877" s="7">
        <v>3.5283707554474068E-2</v>
      </c>
      <c r="J877" s="7">
        <v>3.08</v>
      </c>
      <c r="K877" s="7">
        <v>-4.0500000000000001E-2</v>
      </c>
      <c r="L877" s="2">
        <v>29.8</v>
      </c>
      <c r="M877" s="2">
        <v>1.164210526</v>
      </c>
      <c r="N877" s="2">
        <v>0.55873684199999996</v>
      </c>
      <c r="O877" s="2">
        <v>0.60547368400000001</v>
      </c>
      <c r="P877" s="2">
        <v>47.99276673</v>
      </c>
      <c r="Q877" s="2">
        <v>1.7030000000000001</v>
      </c>
      <c r="R877" s="7">
        <v>84.419263456090647</v>
      </c>
      <c r="T877" s="31"/>
      <c r="U877" s="31"/>
      <c r="V877" s="31"/>
      <c r="W877" s="31"/>
      <c r="X877" s="31">
        <v>1.164210526</v>
      </c>
      <c r="Y877" s="31">
        <v>0.55873684199999996</v>
      </c>
      <c r="Z877" s="31">
        <v>0.60547368400000001</v>
      </c>
      <c r="AA877" s="31">
        <v>47.99276673</v>
      </c>
    </row>
    <row r="878" spans="1:27" ht="15" x14ac:dyDescent="0.2">
      <c r="A878" s="16">
        <v>44208</v>
      </c>
      <c r="B878" s="2">
        <v>24</v>
      </c>
      <c r="C878" s="2" t="s">
        <v>26</v>
      </c>
      <c r="D878" s="2"/>
      <c r="E878" s="2"/>
      <c r="F878" s="2">
        <v>8.58</v>
      </c>
      <c r="G878" s="2">
        <v>638</v>
      </c>
      <c r="H878" s="7">
        <v>4.4207460000000003</v>
      </c>
      <c r="I878" s="36">
        <v>3.3266999999999998E-2</v>
      </c>
      <c r="J878" s="8">
        <v>4.28</v>
      </c>
      <c r="K878" s="20">
        <v>-3.0419999999999999E-2</v>
      </c>
      <c r="L878" s="20">
        <v>30</v>
      </c>
      <c r="M878" s="2">
        <v>1.0854253840000001</v>
      </c>
      <c r="N878" s="2">
        <v>0.17329149229999999</v>
      </c>
      <c r="O878" s="2">
        <v>0.91213389119999999</v>
      </c>
      <c r="P878" s="2">
        <v>15.965306780000001</v>
      </c>
      <c r="Q878" s="36">
        <v>1.2016</v>
      </c>
      <c r="R878" s="7" t="e">
        <v>#DIV/0!</v>
      </c>
      <c r="T878" s="31"/>
      <c r="U878" s="31"/>
      <c r="V878" s="31"/>
      <c r="W878" s="31"/>
      <c r="X878" s="31">
        <v>1.0854253840000001</v>
      </c>
      <c r="Y878" s="31">
        <v>0.17329149229999999</v>
      </c>
      <c r="Z878" s="31">
        <v>0.91213389119999999</v>
      </c>
      <c r="AA878" s="31">
        <v>15.965306780000001</v>
      </c>
    </row>
    <row r="879" spans="1:27" ht="15" x14ac:dyDescent="0.2">
      <c r="A879" s="16">
        <v>44223</v>
      </c>
      <c r="B879" s="2">
        <v>24</v>
      </c>
      <c r="C879" s="2" t="s">
        <v>26</v>
      </c>
      <c r="D879" s="2"/>
      <c r="E879" s="2"/>
      <c r="F879" s="2">
        <v>8.48</v>
      </c>
      <c r="G879" s="2">
        <v>595</v>
      </c>
      <c r="H879" s="7">
        <v>3.7273610000000001</v>
      </c>
      <c r="I879" s="36">
        <v>3.1278E-2</v>
      </c>
      <c r="J879" s="8">
        <v>3.64</v>
      </c>
      <c r="K879" s="20">
        <v>-2.2020000000000001E-2</v>
      </c>
      <c r="L879" s="20">
        <v>25.3</v>
      </c>
      <c r="M879" s="2">
        <v>1.2996666670000001</v>
      </c>
      <c r="N879" s="2">
        <v>0.31933333330000002</v>
      </c>
      <c r="O879" s="2">
        <v>0.98033333330000005</v>
      </c>
      <c r="P879" s="2">
        <v>24.57040267</v>
      </c>
      <c r="Q879" s="36">
        <v>1.5074000000000001</v>
      </c>
      <c r="R879" s="7" t="e">
        <v>#DIV/0!</v>
      </c>
      <c r="T879" s="31"/>
      <c r="U879" s="31"/>
      <c r="V879" s="31"/>
      <c r="W879" s="31"/>
      <c r="X879" s="31">
        <v>1.2996666670000001</v>
      </c>
      <c r="Y879" s="31">
        <v>0.31933333330000002</v>
      </c>
      <c r="Z879" s="31">
        <v>0.98033333330000005</v>
      </c>
      <c r="AA879" s="31">
        <v>24.57040267</v>
      </c>
    </row>
    <row r="880" spans="1:27" ht="15" x14ac:dyDescent="0.2">
      <c r="A880" s="16">
        <v>44251</v>
      </c>
      <c r="B880" s="2">
        <v>24</v>
      </c>
      <c r="C880" s="2" t="s">
        <v>26</v>
      </c>
      <c r="F880" s="5"/>
      <c r="G880" s="5"/>
      <c r="H880" s="7">
        <v>5.127999</v>
      </c>
      <c r="I880" s="36">
        <v>7.9243999999999995E-2</v>
      </c>
      <c r="J880" s="8">
        <v>4.68</v>
      </c>
      <c r="K880" s="20">
        <v>-2.3220000000000001E-2</v>
      </c>
      <c r="L880" s="20">
        <v>59</v>
      </c>
      <c r="M880" s="2">
        <v>8.2838461540000008</v>
      </c>
      <c r="N880" s="2">
        <v>1.536923077</v>
      </c>
      <c r="O880" s="2">
        <v>6.7469230769999999</v>
      </c>
      <c r="P880" s="2">
        <v>18.553254710000001</v>
      </c>
      <c r="Q880" s="36">
        <v>2.2443</v>
      </c>
      <c r="R880" s="7" t="e">
        <v>#DIV/0!</v>
      </c>
      <c r="T880" s="31"/>
      <c r="U880" s="31"/>
      <c r="V880" s="31"/>
      <c r="W880" s="31"/>
      <c r="X880" s="31">
        <v>8.2838461540000008</v>
      </c>
      <c r="Y880" s="31">
        <v>1.536923077</v>
      </c>
      <c r="Z880" s="31">
        <v>6.7469230769999999</v>
      </c>
      <c r="AA880" s="31">
        <v>18.553254710000001</v>
      </c>
    </row>
    <row r="881" spans="1:27" ht="15" x14ac:dyDescent="0.2">
      <c r="A881" s="16">
        <v>44265</v>
      </c>
      <c r="B881" s="2">
        <v>24</v>
      </c>
      <c r="C881" s="2" t="s">
        <v>26</v>
      </c>
      <c r="F881" s="5"/>
      <c r="G881" s="5"/>
      <c r="H881" s="7">
        <v>4.0740540000000003</v>
      </c>
      <c r="I881" s="36">
        <v>2.8183E-2</v>
      </c>
      <c r="J881" s="8">
        <v>3.86</v>
      </c>
      <c r="K881" s="20">
        <v>-2.0619999999999999E-2</v>
      </c>
      <c r="L881" s="20">
        <v>14.5</v>
      </c>
      <c r="M881" s="2">
        <v>1.6514782610000001</v>
      </c>
      <c r="N881" s="2">
        <v>0.38678260869999997</v>
      </c>
      <c r="O881" s="2">
        <v>1.2646956519999999</v>
      </c>
      <c r="P881" s="2">
        <v>23.420387529999999</v>
      </c>
      <c r="Q881" s="36">
        <v>1.3338000000000001</v>
      </c>
      <c r="R881" s="7" t="e">
        <v>#DIV/0!</v>
      </c>
      <c r="T881" s="31"/>
      <c r="U881" s="31"/>
      <c r="V881" s="31"/>
      <c r="W881" s="31"/>
      <c r="X881" s="31">
        <v>1.6514782610000001</v>
      </c>
      <c r="Y881" s="31">
        <v>0.38678260869999997</v>
      </c>
      <c r="Z881" s="31">
        <v>1.2646956519999999</v>
      </c>
      <c r="AA881" s="31">
        <v>23.420387529999999</v>
      </c>
    </row>
    <row r="882" spans="1:27" ht="15" x14ac:dyDescent="0.2">
      <c r="A882" s="16">
        <v>44279</v>
      </c>
      <c r="B882" s="2">
        <v>24</v>
      </c>
      <c r="C882" s="2" t="s">
        <v>26</v>
      </c>
      <c r="F882" s="5"/>
      <c r="G882" s="5"/>
      <c r="H882" s="7">
        <v>4.5871589999999998</v>
      </c>
      <c r="I882" s="36">
        <v>2.0889000000000001E-2</v>
      </c>
      <c r="J882" s="8">
        <v>3.96</v>
      </c>
      <c r="K882" s="20">
        <v>9.4400000000000005E-3</v>
      </c>
      <c r="L882" s="20">
        <v>10.4</v>
      </c>
      <c r="M882" s="2">
        <v>2.1825783969999999</v>
      </c>
      <c r="N882" s="2">
        <v>0.6114982578</v>
      </c>
      <c r="O882" s="2">
        <v>1.571080139</v>
      </c>
      <c r="P882" s="2">
        <v>28.017241380000002</v>
      </c>
      <c r="Q882" s="36">
        <v>1.4698</v>
      </c>
      <c r="R882" s="7" t="e">
        <v>#DIV/0!</v>
      </c>
      <c r="T882" s="31"/>
      <c r="U882" s="31"/>
      <c r="V882" s="31"/>
      <c r="W882" s="31"/>
      <c r="X882" s="31">
        <v>2.1825783969999999</v>
      </c>
      <c r="Y882" s="31">
        <v>0.6114982578</v>
      </c>
      <c r="Z882" s="31">
        <v>1.571080139</v>
      </c>
      <c r="AA882" s="31">
        <v>28.017241380000002</v>
      </c>
    </row>
    <row r="883" spans="1:27" ht="15" x14ac:dyDescent="0.2">
      <c r="A883" s="16">
        <v>44293</v>
      </c>
      <c r="B883" s="2">
        <v>24</v>
      </c>
      <c r="F883" s="5"/>
      <c r="G883" s="5"/>
      <c r="H883" s="7">
        <v>3.2003879999999998</v>
      </c>
      <c r="I883" s="36">
        <v>1.5473000000000001E-2</v>
      </c>
      <c r="J883" s="8">
        <v>2.94</v>
      </c>
      <c r="K883" s="20">
        <v>-1.1299999999999999E-2</v>
      </c>
      <c r="L883" s="20">
        <v>3.36</v>
      </c>
      <c r="Q883" s="36">
        <v>1.7004999999999999</v>
      </c>
      <c r="R883" s="7" t="e">
        <v>#DIV/0!</v>
      </c>
      <c r="T883" s="3">
        <v>2500</v>
      </c>
      <c r="U883" s="3">
        <v>123.66200000000001</v>
      </c>
      <c r="V883" s="3">
        <v>126.94</v>
      </c>
      <c r="W883" s="3">
        <v>125.04900000000001</v>
      </c>
      <c r="X883" s="5">
        <f t="shared" ref="X883" si="158">(V883-U883)/T883*1000</f>
        <v>1.3111999999999968</v>
      </c>
      <c r="Y883" s="5">
        <f t="shared" ref="Y883:Y900" si="159">X883-Z883</f>
        <v>0.75639999999999663</v>
      </c>
      <c r="Z883" s="5">
        <f t="shared" ref="Z883" si="160">(W883-U883)/T883*1000</f>
        <v>0.55480000000000018</v>
      </c>
      <c r="AA883" s="5">
        <f t="shared" ref="AA883" si="161">Y883/X883*100</f>
        <v>57.68761439902368</v>
      </c>
    </row>
    <row r="884" spans="1:27" ht="15" x14ac:dyDescent="0.2">
      <c r="A884" s="25">
        <v>44307</v>
      </c>
      <c r="B884" s="2">
        <v>24</v>
      </c>
      <c r="F884" s="8">
        <v>8.3800000000000008</v>
      </c>
      <c r="G884" s="8">
        <v>564</v>
      </c>
      <c r="H884" s="36">
        <v>3.229423868</v>
      </c>
      <c r="I884" s="36">
        <v>1.6025999999999999E-2</v>
      </c>
      <c r="J884" s="8">
        <v>2.97</v>
      </c>
      <c r="K884" s="20">
        <v>-6.8500000000000005E-2</v>
      </c>
      <c r="L884" s="20">
        <v>4.59</v>
      </c>
      <c r="Q884" s="8">
        <v>1.5349945518782264</v>
      </c>
      <c r="T884" s="3">
        <v>2500</v>
      </c>
      <c r="U884" s="3">
        <v>122.172</v>
      </c>
      <c r="V884" s="3">
        <v>124.45699999999999</v>
      </c>
      <c r="W884" s="3">
        <v>122.991</v>
      </c>
      <c r="X884" s="5">
        <f t="shared" ref="X884:X900" si="162">(V884-U884)/T884*1000</f>
        <v>0.9139999999999987</v>
      </c>
      <c r="Y884" s="5">
        <f t="shared" si="159"/>
        <v>0.5863999999999977</v>
      </c>
      <c r="Z884" s="5">
        <f t="shared" ref="Z884:Z900" si="163">(W884-U884)/T884*1000</f>
        <v>0.327600000000001</v>
      </c>
      <c r="AA884" s="5">
        <f t="shared" ref="AA884:AA900" si="164">Y884/X884*100</f>
        <v>64.157549234135502</v>
      </c>
    </row>
    <row r="885" spans="1:27" ht="12.75" x14ac:dyDescent="0.2">
      <c r="A885" s="27">
        <v>44315</v>
      </c>
      <c r="B885" s="2">
        <v>24</v>
      </c>
      <c r="F885" s="5"/>
      <c r="G885" s="5"/>
      <c r="H885" s="36">
        <v>4.1259553200000001</v>
      </c>
      <c r="I885" s="22" t="e">
        <v>#N/A</v>
      </c>
      <c r="J885" s="8">
        <v>2.8</v>
      </c>
      <c r="K885" s="20">
        <v>5.1380000000000002E-2</v>
      </c>
      <c r="L885" s="20">
        <v>377</v>
      </c>
      <c r="Q885" s="23" t="e">
        <v>#N/A</v>
      </c>
      <c r="T885" s="5"/>
      <c r="U885" s="5"/>
      <c r="V885" s="5"/>
      <c r="W885" s="5"/>
      <c r="X885" s="5"/>
      <c r="Y885" s="5"/>
      <c r="Z885" s="5"/>
      <c r="AA885" s="5"/>
    </row>
    <row r="886" spans="1:27" ht="12.75" x14ac:dyDescent="0.2">
      <c r="A886" s="27">
        <v>44321</v>
      </c>
      <c r="B886" s="2">
        <v>24</v>
      </c>
      <c r="F886" s="31">
        <v>8.58</v>
      </c>
      <c r="G886" s="31">
        <v>577</v>
      </c>
      <c r="H886" s="36">
        <v>6.8449441499999999</v>
      </c>
      <c r="I886" s="36">
        <v>8.4769999999999998E-2</v>
      </c>
      <c r="J886" s="31">
        <v>6.67</v>
      </c>
      <c r="K886" s="21">
        <v>2.8900000000000002E-3</v>
      </c>
      <c r="L886" s="21">
        <v>42.6</v>
      </c>
      <c r="Q886" s="31">
        <v>2.5721188240862021</v>
      </c>
      <c r="T886" s="5">
        <v>750</v>
      </c>
      <c r="U886" s="5">
        <v>123.18899999999999</v>
      </c>
      <c r="V886" s="5">
        <v>137.74</v>
      </c>
      <c r="W886" s="5">
        <v>135.017</v>
      </c>
      <c r="X886" s="5">
        <f t="shared" si="162"/>
        <v>19.401333333333355</v>
      </c>
      <c r="Y886" s="5">
        <f t="shared" si="159"/>
        <v>3.630666666666686</v>
      </c>
      <c r="Z886" s="5">
        <f t="shared" si="163"/>
        <v>15.770666666666669</v>
      </c>
      <c r="AA886" s="5">
        <f t="shared" si="164"/>
        <v>18.713490481753912</v>
      </c>
    </row>
    <row r="887" spans="1:27" ht="12.75" x14ac:dyDescent="0.2">
      <c r="A887" s="27">
        <v>44326</v>
      </c>
      <c r="B887" s="2">
        <v>24</v>
      </c>
      <c r="F887" s="5"/>
      <c r="G887" s="5"/>
      <c r="H887" s="36">
        <v>7.5063198120000001</v>
      </c>
      <c r="I887" s="22" t="e">
        <v>#N/A</v>
      </c>
      <c r="J887" s="8">
        <v>7.13</v>
      </c>
      <c r="K887" s="20">
        <v>2.1680000000000001E-2</v>
      </c>
      <c r="L887" s="20">
        <v>61.9</v>
      </c>
      <c r="Q887" s="23" t="e">
        <v>#N/A</v>
      </c>
      <c r="T887" s="5"/>
      <c r="U887" s="5"/>
      <c r="V887" s="5"/>
      <c r="W887" s="5"/>
      <c r="X887" s="5"/>
      <c r="Y887" s="5"/>
      <c r="Z887" s="5"/>
      <c r="AA887" s="5"/>
    </row>
    <row r="888" spans="1:27" ht="12.75" x14ac:dyDescent="0.2">
      <c r="A888" s="27">
        <v>44334</v>
      </c>
      <c r="B888" s="2">
        <v>24</v>
      </c>
      <c r="F888" s="8">
        <v>8.51</v>
      </c>
      <c r="G888" s="8">
        <v>597</v>
      </c>
      <c r="H888" s="36">
        <v>5.5221928279999997</v>
      </c>
      <c r="I888" s="36">
        <v>3.2418000000000002E-2</v>
      </c>
      <c r="J888" s="23" t="e">
        <v>#N/A</v>
      </c>
      <c r="K888" s="24" t="e">
        <v>#N/A</v>
      </c>
      <c r="L888" s="24" t="e">
        <v>#N/A</v>
      </c>
      <c r="Q888" s="8">
        <v>1.7717402071386907</v>
      </c>
      <c r="T888" s="5">
        <v>1960</v>
      </c>
      <c r="U888" s="5">
        <v>124.211</v>
      </c>
      <c r="V888" s="5">
        <v>137.11099999999999</v>
      </c>
      <c r="W888" s="5">
        <v>133.98099999999999</v>
      </c>
      <c r="X888" s="5">
        <f t="shared" si="162"/>
        <v>6.5816326530612201</v>
      </c>
      <c r="Y888" s="5">
        <f t="shared" si="159"/>
        <v>1.5969387755102025</v>
      </c>
      <c r="Z888" s="5">
        <f t="shared" si="163"/>
        <v>4.9846938775510177</v>
      </c>
      <c r="AA888" s="5">
        <f t="shared" si="164"/>
        <v>24.263565891472862</v>
      </c>
    </row>
    <row r="889" spans="1:27" ht="12.75" x14ac:dyDescent="0.2">
      <c r="A889" s="27">
        <v>44348</v>
      </c>
      <c r="B889" s="2">
        <v>24</v>
      </c>
      <c r="F889" s="8">
        <v>8.64</v>
      </c>
      <c r="G889" s="8">
        <v>461</v>
      </c>
      <c r="H889" s="36">
        <v>4.2582304530000004</v>
      </c>
      <c r="I889" s="36">
        <v>4.3444999999999998E-2</v>
      </c>
      <c r="J889" s="8">
        <v>3.56</v>
      </c>
      <c r="K889" s="20">
        <v>-6.1800000000000001E-2</v>
      </c>
      <c r="L889" s="20">
        <v>36.700000000000003</v>
      </c>
      <c r="Q889" s="8">
        <v>1.4659957264117791</v>
      </c>
      <c r="T889" s="5">
        <v>2720</v>
      </c>
      <c r="U889" s="5">
        <v>124.422</v>
      </c>
      <c r="V889" s="5">
        <v>131.00299999999999</v>
      </c>
      <c r="W889" s="5">
        <v>129.345</v>
      </c>
      <c r="X889" s="5">
        <f t="shared" si="162"/>
        <v>2.419485294117643</v>
      </c>
      <c r="Y889" s="5">
        <f t="shared" si="159"/>
        <v>0.60955882352940693</v>
      </c>
      <c r="Z889" s="5">
        <f t="shared" si="163"/>
        <v>1.8099264705882361</v>
      </c>
      <c r="AA889" s="5">
        <f t="shared" si="164"/>
        <v>25.193739553259224</v>
      </c>
    </row>
    <row r="890" spans="1:27" ht="12.75" x14ac:dyDescent="0.2">
      <c r="A890" s="27">
        <v>44356</v>
      </c>
      <c r="B890" s="2">
        <v>24</v>
      </c>
      <c r="F890" s="5"/>
      <c r="G890" s="5"/>
      <c r="H890" s="36">
        <v>6.5216049380000003</v>
      </c>
      <c r="I890" s="22" t="e">
        <v>#N/A</v>
      </c>
      <c r="J890" s="8">
        <v>6.22</v>
      </c>
      <c r="K890" s="20">
        <v>1.08E-3</v>
      </c>
      <c r="L890" s="20">
        <v>65.5</v>
      </c>
      <c r="Q890" s="8">
        <v>2.4638938543706059</v>
      </c>
      <c r="T890" s="3"/>
      <c r="U890" s="3"/>
      <c r="V890" s="3"/>
      <c r="W890" s="3"/>
      <c r="X890" s="5"/>
      <c r="Y890" s="5"/>
      <c r="Z890" s="5"/>
      <c r="AA890" s="5"/>
    </row>
    <row r="891" spans="1:27" ht="12.75" x14ac:dyDescent="0.2">
      <c r="A891" s="27">
        <v>44362</v>
      </c>
      <c r="B891" s="2">
        <v>24</v>
      </c>
      <c r="F891" s="8">
        <v>8.58</v>
      </c>
      <c r="G891" s="8">
        <v>556</v>
      </c>
      <c r="H891" s="36">
        <v>6.7567607289999998</v>
      </c>
      <c r="I891" s="36">
        <v>5.9102000000000002E-2</v>
      </c>
      <c r="J891" s="8">
        <v>6.12</v>
      </c>
      <c r="K891" s="20">
        <v>-4.7500000000000001E-2</v>
      </c>
      <c r="L891" s="20">
        <v>48</v>
      </c>
      <c r="Q891" s="8">
        <v>1.4502807952628212</v>
      </c>
      <c r="T891" s="3">
        <v>1925</v>
      </c>
      <c r="U891" s="3">
        <v>122.19199999999999</v>
      </c>
      <c r="V891" s="3">
        <v>131.10300000000001</v>
      </c>
      <c r="W891" s="3">
        <v>129.26900000000001</v>
      </c>
      <c r="X891" s="5">
        <f t="shared" si="162"/>
        <v>4.6290909090909169</v>
      </c>
      <c r="Y891" s="5">
        <f t="shared" si="159"/>
        <v>0.95272727272727398</v>
      </c>
      <c r="Z891" s="5">
        <f t="shared" si="163"/>
        <v>3.6763636363636429</v>
      </c>
      <c r="AA891" s="5">
        <f t="shared" si="164"/>
        <v>20.581304006284359</v>
      </c>
    </row>
    <row r="892" spans="1:27" ht="12.75" x14ac:dyDescent="0.2">
      <c r="A892" s="27">
        <v>44376</v>
      </c>
      <c r="B892" s="2">
        <v>24</v>
      </c>
      <c r="F892" s="8">
        <v>8.7200000000000006</v>
      </c>
      <c r="G892" s="8">
        <v>554</v>
      </c>
      <c r="H892" s="8">
        <v>5.8288994680000004</v>
      </c>
      <c r="I892" s="8">
        <v>6.2055379000000001E-2</v>
      </c>
      <c r="J892" s="8">
        <v>5.28</v>
      </c>
      <c r="K892" s="20">
        <v>-1.39E-3</v>
      </c>
      <c r="L892" s="20">
        <v>57.2</v>
      </c>
      <c r="Q892" s="8">
        <v>1.4866215735447865</v>
      </c>
      <c r="T892" s="3">
        <v>2000</v>
      </c>
      <c r="U892" s="3">
        <v>123.083</v>
      </c>
      <c r="V892" s="3">
        <v>134.774</v>
      </c>
      <c r="W892" s="3">
        <v>131.077</v>
      </c>
      <c r="X892" s="5">
        <f t="shared" si="162"/>
        <v>5.8455000000000013</v>
      </c>
      <c r="Y892" s="5">
        <f t="shared" si="159"/>
        <v>1.8485000000000014</v>
      </c>
      <c r="Z892" s="5">
        <f t="shared" si="163"/>
        <v>3.9969999999999999</v>
      </c>
      <c r="AA892" s="5">
        <f t="shared" si="164"/>
        <v>31.622615687280831</v>
      </c>
    </row>
    <row r="893" spans="1:27" ht="12.75" x14ac:dyDescent="0.2">
      <c r="A893" s="27">
        <v>44390</v>
      </c>
      <c r="B893" s="2">
        <v>24</v>
      </c>
      <c r="F893" s="2">
        <v>8.6300000000000008</v>
      </c>
      <c r="G893" s="2">
        <v>532</v>
      </c>
      <c r="H893" s="31">
        <v>3.5746289550000001</v>
      </c>
      <c r="I893" s="31">
        <v>7.7596584999999996E-2</v>
      </c>
      <c r="J893" s="8">
        <v>3.33</v>
      </c>
      <c r="K893" s="31">
        <v>6.5500000000000003E-2</v>
      </c>
      <c r="L893" s="31">
        <v>66</v>
      </c>
      <c r="Q893" s="23">
        <v>2.390299959</v>
      </c>
      <c r="T893" s="5">
        <v>1200</v>
      </c>
      <c r="U893" s="5">
        <v>115.922</v>
      </c>
      <c r="V893" s="5">
        <v>123.78</v>
      </c>
      <c r="W893" s="5">
        <v>121.598</v>
      </c>
      <c r="X893" s="5">
        <f t="shared" si="162"/>
        <v>6.5483333333333364</v>
      </c>
      <c r="Y893" s="5">
        <f t="shared" si="159"/>
        <v>1.8183333333333351</v>
      </c>
      <c r="Z893" s="5">
        <f t="shared" si="163"/>
        <v>4.7300000000000013</v>
      </c>
      <c r="AA893" s="5">
        <f t="shared" si="164"/>
        <v>27.767879867650819</v>
      </c>
    </row>
    <row r="894" spans="1:27" ht="12.75" x14ac:dyDescent="0.2">
      <c r="A894" s="27">
        <v>44394</v>
      </c>
      <c r="B894" s="2">
        <v>24</v>
      </c>
      <c r="H894" s="23" t="e">
        <v>#N/A</v>
      </c>
      <c r="I894" s="23" t="e">
        <v>#N/A</v>
      </c>
      <c r="J894" s="8">
        <v>5.4</v>
      </c>
      <c r="K894" s="31">
        <v>8.6400000000000005E-2</v>
      </c>
      <c r="L894" s="31">
        <v>207</v>
      </c>
      <c r="Q894" s="23">
        <v>5.2101479169999996</v>
      </c>
      <c r="T894" s="5"/>
      <c r="U894" s="5"/>
      <c r="V894" s="5"/>
      <c r="W894" s="5"/>
      <c r="X894" s="5"/>
      <c r="Y894" s="5"/>
      <c r="Z894" s="5"/>
      <c r="AA894" s="5"/>
    </row>
    <row r="895" spans="1:27" ht="12.75" x14ac:dyDescent="0.2">
      <c r="A895" s="27">
        <v>44404</v>
      </c>
      <c r="B895" s="2">
        <v>24</v>
      </c>
      <c r="F895" s="2">
        <v>8.64</v>
      </c>
      <c r="G895" s="2">
        <v>495</v>
      </c>
      <c r="H895" s="31">
        <v>3.88266592</v>
      </c>
      <c r="I895" s="31">
        <v>4.5748057000000002E-2</v>
      </c>
      <c r="J895" s="8">
        <v>3.9</v>
      </c>
      <c r="K895" s="31">
        <v>4.2200000000000001E-2</v>
      </c>
      <c r="L895" s="31">
        <v>45.1</v>
      </c>
      <c r="Q895" s="23">
        <v>1.4902309279999999</v>
      </c>
      <c r="T895" s="5">
        <v>2475</v>
      </c>
      <c r="U895" s="5">
        <v>120.63500000000001</v>
      </c>
      <c r="V895" s="5">
        <v>126.80800000000001</v>
      </c>
      <c r="W895" s="5">
        <v>125.483</v>
      </c>
      <c r="X895" s="5">
        <f t="shared" si="162"/>
        <v>2.4941414141414149</v>
      </c>
      <c r="Y895" s="5">
        <f t="shared" si="159"/>
        <v>0.53535353535353636</v>
      </c>
      <c r="Z895" s="5">
        <f t="shared" si="163"/>
        <v>1.9587878787878785</v>
      </c>
      <c r="AA895" s="5">
        <f t="shared" si="164"/>
        <v>21.464441924509998</v>
      </c>
    </row>
    <row r="896" spans="1:27" ht="12.75" x14ac:dyDescent="0.2">
      <c r="A896" s="27">
        <v>44418</v>
      </c>
      <c r="B896" s="2">
        <v>24</v>
      </c>
      <c r="F896" s="2">
        <v>8.6300000000000008</v>
      </c>
      <c r="G896" s="2">
        <v>461</v>
      </c>
      <c r="H896" s="31">
        <v>0.80929711599999998</v>
      </c>
      <c r="I896" s="31">
        <v>3.9071904999999997E-2</v>
      </c>
      <c r="J896" s="8">
        <v>0.68300000000000005</v>
      </c>
      <c r="K896" s="31">
        <v>3.8429999999999999E-2</v>
      </c>
      <c r="L896" s="31">
        <v>36.799999999999997</v>
      </c>
      <c r="Q896" s="23">
        <v>1.4969518319999999</v>
      </c>
      <c r="T896" s="5">
        <v>1490</v>
      </c>
      <c r="U896" s="5">
        <v>113.97</v>
      </c>
      <c r="V896" s="5">
        <v>116.059</v>
      </c>
      <c r="W896" s="5">
        <v>114.982</v>
      </c>
      <c r="X896" s="5">
        <f t="shared" si="162"/>
        <v>1.402013422818791</v>
      </c>
      <c r="Y896" s="5">
        <f t="shared" si="159"/>
        <v>0.72281879194630749</v>
      </c>
      <c r="Z896" s="5">
        <f t="shared" si="163"/>
        <v>0.67919463087248355</v>
      </c>
      <c r="AA896" s="5">
        <f t="shared" si="164"/>
        <v>51.555768310196214</v>
      </c>
    </row>
    <row r="897" spans="1:27" ht="12.75" x14ac:dyDescent="0.2">
      <c r="A897" s="30">
        <v>44500</v>
      </c>
      <c r="B897" s="31">
        <v>24</v>
      </c>
      <c r="H897" s="31">
        <v>3.4066087930000002</v>
      </c>
      <c r="I897" s="31">
        <v>8.9307211999999997E-2</v>
      </c>
      <c r="J897" s="8">
        <v>3.24</v>
      </c>
      <c r="K897" s="31">
        <v>1.5599999999999999E-2</v>
      </c>
      <c r="L897" s="31">
        <v>85.2</v>
      </c>
      <c r="Q897" s="23">
        <v>2.8690210509999998</v>
      </c>
      <c r="T897" s="5">
        <v>2905</v>
      </c>
      <c r="U897" s="5">
        <v>120.375</v>
      </c>
      <c r="V897" s="5">
        <v>126.384</v>
      </c>
      <c r="W897" s="5">
        <v>124.61199999999999</v>
      </c>
      <c r="X897" s="5">
        <f t="shared" si="162"/>
        <v>2.068502581755594</v>
      </c>
      <c r="Y897" s="5">
        <f t="shared" si="159"/>
        <v>0.60998278829604313</v>
      </c>
      <c r="Z897" s="5">
        <f t="shared" si="163"/>
        <v>1.4585197934595509</v>
      </c>
      <c r="AA897" s="5">
        <f t="shared" si="164"/>
        <v>29.489099683807709</v>
      </c>
    </row>
    <row r="898" spans="1:27" ht="12.75" x14ac:dyDescent="0.2">
      <c r="A898" s="30">
        <v>44514</v>
      </c>
      <c r="B898" s="31">
        <v>24</v>
      </c>
      <c r="F898" s="2">
        <v>8.4499999999999993</v>
      </c>
      <c r="G898" s="2">
        <v>96</v>
      </c>
      <c r="H898" s="31">
        <v>0.40184822199999998</v>
      </c>
      <c r="I898" s="31">
        <v>3.8743569999999998E-2</v>
      </c>
      <c r="J898" s="8">
        <v>0.19400000000000001</v>
      </c>
      <c r="K898" s="31">
        <v>-2.1899999999999999E-2</v>
      </c>
      <c r="L898" s="31">
        <v>38.1</v>
      </c>
      <c r="Q898" s="23">
        <v>2.6868062319999999</v>
      </c>
      <c r="T898" s="5">
        <v>2150</v>
      </c>
      <c r="U898" s="5">
        <v>119.44499999999999</v>
      </c>
      <c r="V898" s="5">
        <v>120.126</v>
      </c>
      <c r="W898" s="5">
        <v>119.26600000000001</v>
      </c>
      <c r="X898" s="5">
        <f t="shared" si="162"/>
        <v>0.31674418604651705</v>
      </c>
      <c r="Y898" s="5">
        <f t="shared" si="159"/>
        <v>0.39999999999999974</v>
      </c>
      <c r="Z898" s="5">
        <f t="shared" si="163"/>
        <v>-8.3255813953482707E-2</v>
      </c>
      <c r="AA898" s="5">
        <f t="shared" si="164"/>
        <v>126.28487518355136</v>
      </c>
    </row>
    <row r="899" spans="1:27" ht="12.75" x14ac:dyDescent="0.2">
      <c r="A899" s="30">
        <v>44528</v>
      </c>
      <c r="B899" s="31">
        <v>24</v>
      </c>
      <c r="F899" s="2">
        <v>8.23</v>
      </c>
      <c r="G899" s="2">
        <v>669</v>
      </c>
      <c r="H899" s="31">
        <v>2.202464296</v>
      </c>
      <c r="I899" s="31">
        <v>3.4475210999999999E-2</v>
      </c>
      <c r="J899" s="8">
        <v>2.1</v>
      </c>
      <c r="K899" s="31">
        <v>-5.4000000000000003E-3</v>
      </c>
      <c r="L899" s="31">
        <v>31.8</v>
      </c>
      <c r="Q899" s="23">
        <v>2.1933680710000001</v>
      </c>
      <c r="T899" s="5">
        <v>2200</v>
      </c>
      <c r="U899" s="5">
        <v>119.938</v>
      </c>
      <c r="V899" s="5">
        <v>120.375</v>
      </c>
      <c r="W899" s="5">
        <v>119.664</v>
      </c>
      <c r="X899" s="5">
        <f t="shared" si="162"/>
        <v>0.19863636363636256</v>
      </c>
      <c r="Y899" s="5">
        <f t="shared" si="159"/>
        <v>0.32318181818181752</v>
      </c>
      <c r="Z899" s="5">
        <f t="shared" si="163"/>
        <v>-0.12454545454545496</v>
      </c>
      <c r="AA899" s="5">
        <f t="shared" si="164"/>
        <v>162.70022883295249</v>
      </c>
    </row>
    <row r="900" spans="1:27" ht="12.75" x14ac:dyDescent="0.2">
      <c r="A900" s="30">
        <v>44543</v>
      </c>
      <c r="B900" s="31">
        <v>24</v>
      </c>
      <c r="F900" s="2">
        <v>8.23</v>
      </c>
      <c r="H900" s="31">
        <v>4.2747129660000001</v>
      </c>
      <c r="I900" s="31">
        <v>7.5079348000000004E-2</v>
      </c>
      <c r="J900" s="8">
        <v>4.43</v>
      </c>
      <c r="K900" s="31">
        <v>-1.0500000000000001E-2</v>
      </c>
      <c r="L900" s="31">
        <v>69</v>
      </c>
      <c r="Q900" s="23">
        <v>1.7379523889999999</v>
      </c>
      <c r="T900" s="5">
        <v>1300</v>
      </c>
      <c r="U900" s="5">
        <v>118.92</v>
      </c>
      <c r="V900" s="5">
        <v>122.56699999999999</v>
      </c>
      <c r="W900" s="5">
        <v>121.562</v>
      </c>
      <c r="X900" s="5">
        <f t="shared" si="162"/>
        <v>2.8053846153846087</v>
      </c>
      <c r="Y900" s="5">
        <f t="shared" si="159"/>
        <v>0.77307692307691944</v>
      </c>
      <c r="Z900" s="5">
        <f t="shared" si="163"/>
        <v>2.0323076923076893</v>
      </c>
      <c r="AA900" s="5">
        <f t="shared" si="164"/>
        <v>27.556896078968951</v>
      </c>
    </row>
    <row r="901" spans="1:27" ht="15" x14ac:dyDescent="0.2">
      <c r="A901" s="6">
        <v>43807</v>
      </c>
      <c r="B901" s="2">
        <v>25</v>
      </c>
      <c r="C901" s="2" t="s">
        <v>26</v>
      </c>
      <c r="D901" s="2">
        <v>0.129</v>
      </c>
      <c r="E901" s="2">
        <v>1.55E-2</v>
      </c>
      <c r="F901" s="2">
        <v>8.48</v>
      </c>
      <c r="G901" s="31">
        <v>428</v>
      </c>
      <c r="H901" s="7">
        <v>0.99025929482782271</v>
      </c>
      <c r="I901" s="2">
        <v>4.1496011999999999E-2</v>
      </c>
      <c r="J901" s="2">
        <v>0.82599999999999996</v>
      </c>
      <c r="K901" s="2">
        <v>-2.4999999999999988E-3</v>
      </c>
      <c r="L901" s="2">
        <v>38.5</v>
      </c>
      <c r="M901" s="2">
        <v>10.311999999999999</v>
      </c>
      <c r="N901" s="2">
        <v>3.0920000000000001</v>
      </c>
      <c r="O901" s="2">
        <v>7.22</v>
      </c>
      <c r="P901" s="2">
        <v>29.9844841</v>
      </c>
      <c r="Q901" s="2">
        <v>2.94</v>
      </c>
      <c r="R901" s="7">
        <v>92.78002699055331</v>
      </c>
      <c r="T901" s="31"/>
      <c r="U901" s="31"/>
      <c r="V901" s="31"/>
      <c r="W901" s="31"/>
      <c r="X901" s="31">
        <v>10.311999999999999</v>
      </c>
      <c r="Y901" s="31">
        <v>3.0920000000000001</v>
      </c>
      <c r="Z901" s="31">
        <v>7.22</v>
      </c>
      <c r="AA901" s="31">
        <v>29.9844841</v>
      </c>
    </row>
    <row r="902" spans="1:27" ht="15" x14ac:dyDescent="0.2">
      <c r="A902" s="6">
        <v>43814</v>
      </c>
      <c r="B902" s="2">
        <v>25</v>
      </c>
      <c r="C902" s="2" t="s">
        <v>26</v>
      </c>
      <c r="D902" s="2">
        <v>5.7799999999999997E-2</v>
      </c>
      <c r="E902" s="2">
        <v>8.6800000000000002E-2</v>
      </c>
      <c r="F902" s="2">
        <v>8.7100000000000009</v>
      </c>
      <c r="G902" s="31">
        <v>601</v>
      </c>
      <c r="H902" s="7">
        <v>2.027438606118809</v>
      </c>
      <c r="I902" s="2">
        <v>3.9663720999999999E-2</v>
      </c>
      <c r="J902" s="2">
        <v>1.8</v>
      </c>
      <c r="K902" s="2">
        <v>-1.4100000000000001E-2</v>
      </c>
      <c r="L902" s="2">
        <v>34.1</v>
      </c>
      <c r="M902" s="2">
        <v>0.98197638300000001</v>
      </c>
      <c r="N902" s="2">
        <v>0.33965195799999998</v>
      </c>
      <c r="O902" s="2">
        <v>0.64232442499999998</v>
      </c>
      <c r="P902" s="2">
        <v>34.588607590000002</v>
      </c>
      <c r="Q902" s="2">
        <v>3.74</v>
      </c>
      <c r="R902" s="7">
        <v>85.9721661960468</v>
      </c>
      <c r="T902" s="31"/>
      <c r="U902" s="31"/>
      <c r="V902" s="31"/>
      <c r="W902" s="31"/>
      <c r="X902" s="31">
        <v>0.98197638300000001</v>
      </c>
      <c r="Y902" s="31">
        <v>0.33965195799999998</v>
      </c>
      <c r="Z902" s="31">
        <v>0.64232442499999998</v>
      </c>
      <c r="AA902" s="31">
        <v>34.588607590000002</v>
      </c>
    </row>
    <row r="903" spans="1:27" ht="15" x14ac:dyDescent="0.2">
      <c r="A903" s="6">
        <v>43836</v>
      </c>
      <c r="B903" s="2">
        <v>25</v>
      </c>
      <c r="C903" s="2" t="s">
        <v>26</v>
      </c>
      <c r="D903" s="2">
        <v>0.22900000000000001</v>
      </c>
      <c r="E903" s="2">
        <v>8.6800000000000002E-2</v>
      </c>
      <c r="F903" s="2">
        <v>8.2899999999999991</v>
      </c>
      <c r="G903" s="31">
        <v>466</v>
      </c>
      <c r="H903" s="7">
        <v>5.4161064617917409</v>
      </c>
      <c r="I903" s="2">
        <v>4.2466048999999999E-2</v>
      </c>
      <c r="J903" s="2">
        <v>5.57</v>
      </c>
      <c r="K903" s="2">
        <v>4.2000000000000006E-3</v>
      </c>
      <c r="L903" s="2">
        <v>42.9</v>
      </c>
      <c r="M903" s="2">
        <v>2.3623052960000002</v>
      </c>
      <c r="N903" s="2">
        <v>0.38971962599999999</v>
      </c>
      <c r="O903" s="2">
        <v>1.97258567</v>
      </c>
      <c r="P903" s="2">
        <v>16.497428459999998</v>
      </c>
      <c r="Q903" s="2">
        <v>2.1</v>
      </c>
      <c r="R903" s="7">
        <v>101.02199406584091</v>
      </c>
      <c r="T903" s="31"/>
      <c r="U903" s="31"/>
      <c r="V903" s="31"/>
      <c r="W903" s="31"/>
      <c r="X903" s="31">
        <v>2.3623052960000002</v>
      </c>
      <c r="Y903" s="31">
        <v>0.38971962599999999</v>
      </c>
      <c r="Z903" s="31">
        <v>1.97258567</v>
      </c>
      <c r="AA903" s="31">
        <v>16.497428459999998</v>
      </c>
    </row>
    <row r="904" spans="1:27" ht="15" x14ac:dyDescent="0.2">
      <c r="A904" s="6">
        <v>43843</v>
      </c>
      <c r="B904" s="2">
        <v>25</v>
      </c>
      <c r="C904" s="2" t="s">
        <v>26</v>
      </c>
      <c r="D904" s="2"/>
      <c r="E904" s="2"/>
      <c r="F904" s="2">
        <v>10.08</v>
      </c>
      <c r="G904" s="31">
        <v>500</v>
      </c>
      <c r="H904" s="7">
        <v>5.8276855535738781</v>
      </c>
      <c r="I904" s="2">
        <v>0.121039017</v>
      </c>
      <c r="J904" s="2">
        <v>5.72</v>
      </c>
      <c r="K904" s="2">
        <v>3.0599999999999999E-2</v>
      </c>
      <c r="L904" s="2">
        <v>77.400000000000006</v>
      </c>
      <c r="M904" s="2">
        <v>11.49733333</v>
      </c>
      <c r="N904" s="2">
        <v>2.3679999999999999</v>
      </c>
      <c r="O904" s="2">
        <v>9.1293333329999999</v>
      </c>
      <c r="P904" s="2">
        <v>20.59608025</v>
      </c>
      <c r="Q904" s="2">
        <v>2.92</v>
      </c>
      <c r="R904" s="7">
        <v>63.946331347747432</v>
      </c>
      <c r="T904" s="31"/>
      <c r="U904" s="31"/>
      <c r="V904" s="31"/>
      <c r="W904" s="31"/>
      <c r="X904" s="31">
        <v>11.49733333</v>
      </c>
      <c r="Y904" s="31">
        <v>2.3679999999999999</v>
      </c>
      <c r="Z904" s="31">
        <v>9.1293333329999999</v>
      </c>
      <c r="AA904" s="31">
        <v>20.59608025</v>
      </c>
    </row>
    <row r="905" spans="1:27" ht="15" x14ac:dyDescent="0.2">
      <c r="A905" s="6">
        <v>43861</v>
      </c>
      <c r="B905" s="2">
        <v>25</v>
      </c>
      <c r="C905" s="2" t="s">
        <v>26</v>
      </c>
      <c r="D905" s="2"/>
      <c r="E905" s="2"/>
      <c r="F905" s="2">
        <v>8.92</v>
      </c>
      <c r="G905" s="31">
        <v>574</v>
      </c>
      <c r="H905" s="7">
        <v>5.1417204006036501</v>
      </c>
      <c r="I905" s="2">
        <v>3.0933391000000001E-2</v>
      </c>
      <c r="J905" s="2">
        <v>5.26</v>
      </c>
      <c r="K905" s="2">
        <v>2.0000000000000052E-4</v>
      </c>
      <c r="L905" s="2">
        <v>31.5</v>
      </c>
      <c r="M905" s="2">
        <v>1.4859335039999999</v>
      </c>
      <c r="N905" s="2">
        <v>0.43925831199999998</v>
      </c>
      <c r="O905" s="2">
        <v>1.0466751919999999</v>
      </c>
      <c r="P905" s="2">
        <v>29.56110155</v>
      </c>
      <c r="Q905" s="2">
        <v>1.52</v>
      </c>
      <c r="R905" s="7">
        <v>101.83299389002036</v>
      </c>
      <c r="T905" s="31"/>
      <c r="U905" s="31"/>
      <c r="V905" s="31"/>
      <c r="W905" s="31"/>
      <c r="X905" s="31">
        <v>1.4859335039999999</v>
      </c>
      <c r="Y905" s="31">
        <v>0.43925831199999998</v>
      </c>
      <c r="Z905" s="31">
        <v>1.0466751919999999</v>
      </c>
      <c r="AA905" s="31">
        <v>29.56110155</v>
      </c>
    </row>
    <row r="906" spans="1:27" ht="12.75" x14ac:dyDescent="0.2">
      <c r="A906" s="12">
        <v>43877</v>
      </c>
      <c r="B906" s="2">
        <v>25</v>
      </c>
      <c r="C906" s="2" t="s">
        <v>26</v>
      </c>
      <c r="D906" s="2"/>
      <c r="E906" s="2"/>
      <c r="F906" s="2">
        <v>8.8800000000000008</v>
      </c>
      <c r="G906" s="31">
        <v>541</v>
      </c>
      <c r="H906" s="7">
        <v>5.2377555220194818</v>
      </c>
      <c r="I906" s="2">
        <v>2.4358698000000002E-2</v>
      </c>
      <c r="J906" s="2">
        <v>5.66</v>
      </c>
      <c r="K906" s="2">
        <v>2.3999999999999994E-3</v>
      </c>
      <c r="L906" s="2">
        <v>23.2</v>
      </c>
      <c r="M906" s="2">
        <v>2.2258669169999998</v>
      </c>
      <c r="N906" s="2">
        <v>0.56544829699999999</v>
      </c>
      <c r="O906" s="2">
        <v>1.6604186190000001</v>
      </c>
      <c r="P906" s="2">
        <v>25.403508769999998</v>
      </c>
      <c r="Q906" s="2">
        <v>1.48</v>
      </c>
      <c r="R906" s="7">
        <v>95.242005008415774</v>
      </c>
      <c r="T906" s="31"/>
      <c r="U906" s="31"/>
      <c r="V906" s="31"/>
      <c r="W906" s="31"/>
      <c r="X906" s="31">
        <v>2.2258669169999998</v>
      </c>
      <c r="Y906" s="31">
        <v>0.56544829699999999</v>
      </c>
      <c r="Z906" s="31">
        <v>1.6604186190000001</v>
      </c>
      <c r="AA906" s="31">
        <v>25.403508769999998</v>
      </c>
    </row>
    <row r="907" spans="1:27" ht="15" x14ac:dyDescent="0.2">
      <c r="A907" s="6">
        <v>43891</v>
      </c>
      <c r="B907" s="2">
        <v>25</v>
      </c>
      <c r="C907" s="2" t="s">
        <v>26</v>
      </c>
      <c r="D907" s="2"/>
      <c r="E907" s="2"/>
      <c r="F907" s="2">
        <v>8.76</v>
      </c>
      <c r="G907" s="31">
        <v>539</v>
      </c>
      <c r="H907" s="7">
        <v>5.3612292495541229</v>
      </c>
      <c r="I907" s="2">
        <v>1.3149386000000001E-2</v>
      </c>
      <c r="J907" s="2">
        <v>5.54</v>
      </c>
      <c r="K907" s="7">
        <v>2.1899999999999999E-2</v>
      </c>
      <c r="L907" s="2">
        <v>13.7</v>
      </c>
      <c r="M907" s="2">
        <v>2.3736000000000002</v>
      </c>
      <c r="N907" s="2">
        <v>0.55559999999999998</v>
      </c>
      <c r="O907" s="2">
        <v>1.8180000000000001</v>
      </c>
      <c r="P907" s="2">
        <v>23.407482309999999</v>
      </c>
      <c r="Q907" s="2">
        <v>1.41</v>
      </c>
      <c r="R907" s="7">
        <v>104.1904327325272</v>
      </c>
      <c r="T907" s="31"/>
      <c r="U907" s="31"/>
      <c r="V907" s="31"/>
      <c r="W907" s="31"/>
      <c r="X907" s="31">
        <v>2.3736000000000002</v>
      </c>
      <c r="Y907" s="31">
        <v>0.55559999999999998</v>
      </c>
      <c r="Z907" s="31">
        <v>1.8180000000000001</v>
      </c>
      <c r="AA907" s="31">
        <v>23.407482309999999</v>
      </c>
    </row>
    <row r="908" spans="1:27" ht="15" x14ac:dyDescent="0.2">
      <c r="A908" s="6">
        <v>43898</v>
      </c>
      <c r="B908" s="2">
        <v>25</v>
      </c>
      <c r="C908" s="2" t="s">
        <v>26</v>
      </c>
      <c r="D908" s="2"/>
      <c r="E908" s="2"/>
      <c r="F908" s="2">
        <v>9.15</v>
      </c>
      <c r="G908" s="31">
        <v>566</v>
      </c>
      <c r="H908" s="7">
        <v>5.0319659760000004</v>
      </c>
      <c r="I908" s="2">
        <v>1.7137314000000001E-2</v>
      </c>
      <c r="J908" s="2">
        <v>5.18</v>
      </c>
      <c r="K908" s="7">
        <v>7.1999999999999995E-2</v>
      </c>
      <c r="L908" s="2">
        <v>16.399999999999999</v>
      </c>
      <c r="M908" s="2">
        <v>1.494</v>
      </c>
      <c r="N908" s="2">
        <v>0.50366666699999996</v>
      </c>
      <c r="O908" s="2">
        <v>0.99033333300000004</v>
      </c>
      <c r="P908" s="2">
        <v>33.712628289999998</v>
      </c>
      <c r="Q908" s="2">
        <v>1.2490000000000001</v>
      </c>
      <c r="R908" s="7">
        <v>95.699363949349348</v>
      </c>
      <c r="T908" s="31"/>
      <c r="U908" s="31"/>
      <c r="V908" s="31"/>
      <c r="W908" s="31"/>
      <c r="X908" s="31">
        <v>1.494</v>
      </c>
      <c r="Y908" s="31">
        <v>0.50366666699999996</v>
      </c>
      <c r="Z908" s="31">
        <v>0.99033333300000004</v>
      </c>
      <c r="AA908" s="31">
        <v>33.712628289999998</v>
      </c>
    </row>
    <row r="909" spans="1:27" ht="12.75" customHeight="1" x14ac:dyDescent="0.25">
      <c r="A909" s="35">
        <v>43973</v>
      </c>
      <c r="B909" s="2">
        <v>25</v>
      </c>
      <c r="C909" s="2" t="s">
        <v>26</v>
      </c>
      <c r="D909" s="2"/>
      <c r="E909" s="2"/>
      <c r="F909" s="2">
        <v>7.07</v>
      </c>
      <c r="G909" s="31">
        <v>542</v>
      </c>
      <c r="H909" s="7">
        <v>7.0075456169999999</v>
      </c>
      <c r="I909" s="2">
        <v>4.3328303513688299E-2</v>
      </c>
      <c r="J909" s="2">
        <v>7.38</v>
      </c>
      <c r="K909" s="7">
        <v>4.7699999999999999E-2</v>
      </c>
      <c r="L909" s="2">
        <v>43.2</v>
      </c>
      <c r="M909" s="2">
        <v>4.516</v>
      </c>
      <c r="N909" s="2">
        <v>0.86750000000000005</v>
      </c>
      <c r="O909" s="2">
        <v>3.6484999999999999</v>
      </c>
      <c r="P909" s="2">
        <v>19.209477410000002</v>
      </c>
      <c r="Q909" s="2">
        <v>1.61</v>
      </c>
      <c r="R909" s="7">
        <v>99.704579025110789</v>
      </c>
      <c r="T909" s="31"/>
      <c r="U909" s="31"/>
      <c r="V909" s="31"/>
      <c r="W909" s="31"/>
      <c r="X909" s="31">
        <v>4.516</v>
      </c>
      <c r="Y909" s="31">
        <v>0.86750000000000005</v>
      </c>
      <c r="Z909" s="31">
        <v>3.6484999999999999</v>
      </c>
      <c r="AA909" s="31">
        <v>19.209477410000002</v>
      </c>
    </row>
    <row r="910" spans="1:27" ht="12.75" customHeight="1" x14ac:dyDescent="0.25">
      <c r="A910" s="35">
        <v>43983</v>
      </c>
      <c r="B910" s="2">
        <v>25</v>
      </c>
      <c r="C910" s="2" t="s">
        <v>26</v>
      </c>
      <c r="D910" s="2"/>
      <c r="E910" s="2"/>
      <c r="F910" s="2">
        <v>7.64</v>
      </c>
      <c r="G910" s="31">
        <v>545</v>
      </c>
      <c r="H910" s="7">
        <v>4.9908080669501986</v>
      </c>
      <c r="I910" s="2">
        <v>1.5305022634188403E-2</v>
      </c>
      <c r="J910" s="2">
        <v>5.14</v>
      </c>
      <c r="K910" s="7">
        <v>2.35E-2</v>
      </c>
      <c r="L910" s="2">
        <v>13.1</v>
      </c>
      <c r="M910" s="2">
        <v>2.5124087589999999</v>
      </c>
      <c r="N910" s="2">
        <v>0.75985401500000005</v>
      </c>
      <c r="O910" s="2">
        <v>1.7525547450000001</v>
      </c>
      <c r="P910" s="2">
        <v>30.244044160000001</v>
      </c>
      <c r="Q910" s="2">
        <v>1.859</v>
      </c>
      <c r="R910" s="7">
        <v>85.592943482522045</v>
      </c>
      <c r="T910" s="31"/>
      <c r="U910" s="31"/>
      <c r="V910" s="31"/>
      <c r="W910" s="31"/>
      <c r="X910" s="31">
        <v>2.5124087589999999</v>
      </c>
      <c r="Y910" s="31">
        <v>0.75985401500000005</v>
      </c>
      <c r="Z910" s="31">
        <v>1.7525547450000001</v>
      </c>
      <c r="AA910" s="31">
        <v>30.244044160000001</v>
      </c>
    </row>
    <row r="911" spans="1:27" ht="12.75" customHeight="1" x14ac:dyDescent="0.25">
      <c r="A911" s="35">
        <v>43990</v>
      </c>
      <c r="B911" s="2">
        <v>25</v>
      </c>
      <c r="C911" s="2" t="s">
        <v>26</v>
      </c>
      <c r="D911" s="2"/>
      <c r="E911" s="2"/>
      <c r="F911" s="2">
        <v>8.92</v>
      </c>
      <c r="G911" s="31">
        <v>561</v>
      </c>
      <c r="H911" s="7">
        <v>6.0334750994649475</v>
      </c>
      <c r="I911" s="2">
        <v>3.9555938779909462E-2</v>
      </c>
      <c r="J911" s="2">
        <v>6.48</v>
      </c>
      <c r="K911" s="7">
        <v>1.7299999999999999E-2</v>
      </c>
      <c r="L911" s="2">
        <v>38.799999999999997</v>
      </c>
      <c r="M911" s="2">
        <v>4.2975000000000003</v>
      </c>
      <c r="N911" s="2">
        <v>0.84650000000000003</v>
      </c>
      <c r="O911" s="2">
        <v>3.4510000000000001</v>
      </c>
      <c r="P911" s="2">
        <v>19.697498549999999</v>
      </c>
      <c r="Q911" s="2">
        <v>1.393</v>
      </c>
      <c r="R911" s="7">
        <v>97.821702299314225</v>
      </c>
      <c r="T911" s="31"/>
      <c r="U911" s="31"/>
      <c r="V911" s="31"/>
      <c r="W911" s="31"/>
      <c r="X911" s="31">
        <v>4.2975000000000003</v>
      </c>
      <c r="Y911" s="31">
        <v>0.84650000000000003</v>
      </c>
      <c r="Z911" s="31">
        <v>3.4510000000000001</v>
      </c>
      <c r="AA911" s="31">
        <v>19.697498549999999</v>
      </c>
    </row>
    <row r="912" spans="1:27" ht="12.75" customHeight="1" x14ac:dyDescent="0.25">
      <c r="A912" s="35">
        <v>43997</v>
      </c>
      <c r="B912" s="2">
        <v>25</v>
      </c>
      <c r="C912" s="2" t="s">
        <v>26</v>
      </c>
      <c r="D912" s="2"/>
      <c r="E912" s="2"/>
      <c r="F912" s="2">
        <v>8.3699999999999992</v>
      </c>
      <c r="G912" s="31">
        <v>481</v>
      </c>
      <c r="H912" s="7">
        <v>5.7042118260392369</v>
      </c>
      <c r="I912" s="2">
        <v>4.386721276137099E-2</v>
      </c>
      <c r="J912" s="2">
        <v>5.8</v>
      </c>
      <c r="K912" s="7">
        <v>2.5999999999999999E-2</v>
      </c>
      <c r="L912" s="2">
        <v>42.6</v>
      </c>
      <c r="M912" s="2">
        <v>3.2207885300000001</v>
      </c>
      <c r="N912" s="2">
        <v>0.65017921199999995</v>
      </c>
      <c r="O912" s="2">
        <v>2.5706093189999999</v>
      </c>
      <c r="P912" s="2">
        <v>20.186957490000001</v>
      </c>
      <c r="Q912" s="2">
        <v>1.419</v>
      </c>
      <c r="R912" s="7">
        <v>97.111724075045018</v>
      </c>
      <c r="T912" s="31"/>
      <c r="U912" s="31"/>
      <c r="V912" s="31"/>
      <c r="W912" s="31"/>
      <c r="X912" s="31">
        <v>3.2207885300000001</v>
      </c>
      <c r="Y912" s="31">
        <v>0.65017921199999995</v>
      </c>
      <c r="Z912" s="31">
        <v>2.5706093189999999</v>
      </c>
      <c r="AA912" s="31">
        <v>20.186957490000001</v>
      </c>
    </row>
    <row r="913" spans="1:27" ht="12.75" customHeight="1" x14ac:dyDescent="0.25">
      <c r="A913" s="35">
        <v>44025</v>
      </c>
      <c r="B913" s="2">
        <v>25</v>
      </c>
      <c r="C913" s="2" t="s">
        <v>26</v>
      </c>
      <c r="D913" s="2"/>
      <c r="E913" s="2"/>
      <c r="F913" s="2">
        <v>9.44</v>
      </c>
      <c r="G913" s="2">
        <v>533</v>
      </c>
      <c r="H913" s="7">
        <v>1.5609823020990536</v>
      </c>
      <c r="I913" s="2">
        <v>7.5231730976503555E-2</v>
      </c>
      <c r="J913" s="2">
        <v>1.57</v>
      </c>
      <c r="K913" s="7">
        <v>1.6799999999999999E-2</v>
      </c>
      <c r="L913" s="2">
        <v>73.2</v>
      </c>
      <c r="M913" s="2">
        <v>5.8887755100000003</v>
      </c>
      <c r="N913" s="2">
        <v>1.1051020410000001</v>
      </c>
      <c r="O913" s="2">
        <v>4.783673469</v>
      </c>
      <c r="P913" s="2">
        <v>18.766245019999999</v>
      </c>
      <c r="Q913" s="2">
        <v>2.0150000000000001</v>
      </c>
      <c r="R913" s="7">
        <v>97.299021692896645</v>
      </c>
      <c r="T913" s="31"/>
      <c r="U913" s="31"/>
      <c r="V913" s="31"/>
      <c r="W913" s="31"/>
      <c r="X913" s="31">
        <v>5.8887755100000003</v>
      </c>
      <c r="Y913" s="31">
        <v>1.1051020410000001</v>
      </c>
      <c r="Z913" s="31">
        <v>4.783673469</v>
      </c>
      <c r="AA913" s="31">
        <v>18.766245019999999</v>
      </c>
    </row>
    <row r="914" spans="1:27" ht="15" x14ac:dyDescent="0.2">
      <c r="A914" s="6">
        <v>44032</v>
      </c>
      <c r="B914" s="2">
        <v>25</v>
      </c>
      <c r="C914" s="2" t="s">
        <v>26</v>
      </c>
      <c r="D914" s="2"/>
      <c r="E914" s="2"/>
      <c r="F914" s="2">
        <v>9.01</v>
      </c>
      <c r="G914" s="2">
        <v>441</v>
      </c>
      <c r="H914" s="7">
        <v>0.44011524214569903</v>
      </c>
      <c r="I914" s="2">
        <v>6.8872601853847817E-2</v>
      </c>
      <c r="J914" s="2">
        <v>0.20599999999999999</v>
      </c>
      <c r="K914" s="7">
        <v>2.4400000000000002E-2</v>
      </c>
      <c r="L914" s="2">
        <v>71.900000000000006</v>
      </c>
      <c r="M914" s="2">
        <v>5.613888889</v>
      </c>
      <c r="N914" s="2">
        <v>1.1659722219999999</v>
      </c>
      <c r="O914" s="2">
        <v>4.4479166670000003</v>
      </c>
      <c r="P914" s="2">
        <v>20.769421080000001</v>
      </c>
      <c r="Q914" s="2">
        <v>2.2919999999999998</v>
      </c>
      <c r="R914" s="7">
        <v>104.39504595414748</v>
      </c>
      <c r="T914" s="31"/>
      <c r="U914" s="31"/>
      <c r="V914" s="31"/>
      <c r="W914" s="31"/>
      <c r="X914" s="31">
        <v>5.613888889</v>
      </c>
      <c r="Y914" s="31">
        <v>1.1659722219999999</v>
      </c>
      <c r="Z914" s="31">
        <v>4.4479166670000003</v>
      </c>
      <c r="AA914" s="31">
        <v>20.769421080000001</v>
      </c>
    </row>
    <row r="915" spans="1:27" ht="15" x14ac:dyDescent="0.2">
      <c r="A915" s="6">
        <v>44040</v>
      </c>
      <c r="B915" s="2">
        <v>25</v>
      </c>
      <c r="C915" s="2" t="s">
        <v>26</v>
      </c>
      <c r="D915" s="2"/>
      <c r="E915" s="2"/>
      <c r="F915" s="2">
        <v>8.2100000000000009</v>
      </c>
      <c r="G915" s="2">
        <v>436</v>
      </c>
      <c r="H915" s="7">
        <v>1.7118946357525038</v>
      </c>
      <c r="I915" s="2">
        <v>0.11133865057124381</v>
      </c>
      <c r="J915" s="2">
        <v>1.7</v>
      </c>
      <c r="K915" s="7">
        <v>1.6E-2</v>
      </c>
      <c r="L915" s="2">
        <v>79.099999999999994</v>
      </c>
      <c r="M915" s="2">
        <v>3.232797428</v>
      </c>
      <c r="N915" s="2">
        <v>0.70610932500000001</v>
      </c>
      <c r="O915" s="2">
        <v>2.5266881030000001</v>
      </c>
      <c r="P915" s="2">
        <v>21.84205291</v>
      </c>
      <c r="Q915" s="2">
        <v>2.508</v>
      </c>
      <c r="R915" s="7">
        <v>71.04451085903672</v>
      </c>
      <c r="T915" s="31"/>
      <c r="U915" s="31"/>
      <c r="V915" s="31"/>
      <c r="W915" s="31"/>
      <c r="X915" s="31">
        <v>3.232797428</v>
      </c>
      <c r="Y915" s="31">
        <v>0.70610932500000001</v>
      </c>
      <c r="Z915" s="31">
        <v>2.5266881030000001</v>
      </c>
      <c r="AA915" s="31">
        <v>21.84205291</v>
      </c>
    </row>
    <row r="916" spans="1:27" ht="15" x14ac:dyDescent="0.2">
      <c r="A916" s="6">
        <v>44047</v>
      </c>
      <c r="B916" s="2">
        <v>25</v>
      </c>
      <c r="C916" s="2" t="s">
        <v>26</v>
      </c>
      <c r="D916" s="2"/>
      <c r="E916" s="2"/>
      <c r="F916" s="2">
        <v>8.61</v>
      </c>
      <c r="G916" s="2">
        <v>473</v>
      </c>
      <c r="H916" s="7">
        <v>2.6173686376732062</v>
      </c>
      <c r="I916" s="2">
        <v>7.7387367967234319E-2</v>
      </c>
      <c r="J916" s="2">
        <v>2.68</v>
      </c>
      <c r="K916" s="7">
        <v>1.84E-2</v>
      </c>
      <c r="L916" s="2">
        <v>74.5</v>
      </c>
      <c r="M916" s="2">
        <v>3.4741496600000001</v>
      </c>
      <c r="N916" s="2">
        <v>0.63877550999999999</v>
      </c>
      <c r="O916" s="2">
        <v>2.8353741499999998</v>
      </c>
      <c r="P916" s="2">
        <v>18.386528290000001</v>
      </c>
      <c r="R916" s="7">
        <v>96.268941463418173</v>
      </c>
      <c r="T916" s="31"/>
      <c r="U916" s="31"/>
      <c r="V916" s="31"/>
      <c r="W916" s="31"/>
      <c r="X916" s="31">
        <v>3.4741496600000001</v>
      </c>
      <c r="Y916" s="31">
        <v>0.63877550999999999</v>
      </c>
      <c r="Z916" s="31">
        <v>2.8353741499999998</v>
      </c>
      <c r="AA916" s="31">
        <v>18.386528290000001</v>
      </c>
    </row>
    <row r="917" spans="1:27" ht="15" x14ac:dyDescent="0.2">
      <c r="A917" s="6">
        <v>44138</v>
      </c>
      <c r="B917" s="2">
        <v>25</v>
      </c>
      <c r="C917" s="2" t="s">
        <v>26</v>
      </c>
      <c r="H917" s="7">
        <v>1.6359427609427608</v>
      </c>
      <c r="I917" s="7">
        <v>6.7138590863842496E-2</v>
      </c>
      <c r="J917" s="7">
        <v>1.43</v>
      </c>
      <c r="K917" s="7">
        <v>-2.46E-2</v>
      </c>
      <c r="L917" s="2">
        <v>62.1</v>
      </c>
      <c r="M917" s="2">
        <v>0.30106007099999998</v>
      </c>
      <c r="N917" s="2">
        <v>0.17526501799999999</v>
      </c>
      <c r="O917" s="2">
        <v>0.12579505299999999</v>
      </c>
      <c r="P917" s="2">
        <v>58.215962439999998</v>
      </c>
      <c r="Q917" s="2">
        <v>2.6429999999999998</v>
      </c>
      <c r="R917" s="7">
        <v>92.548435171385989</v>
      </c>
      <c r="T917" s="31"/>
      <c r="U917" s="31"/>
      <c r="V917" s="31"/>
      <c r="W917" s="31"/>
      <c r="X917" s="31">
        <v>0.30106007099999998</v>
      </c>
      <c r="Y917" s="31">
        <v>0.17526501799999999</v>
      </c>
      <c r="Z917" s="31">
        <v>0.12579505299999999</v>
      </c>
      <c r="AA917" s="31">
        <v>58.215962439999998</v>
      </c>
    </row>
    <row r="918" spans="1:27" ht="15" x14ac:dyDescent="0.2">
      <c r="A918" s="6">
        <v>44152</v>
      </c>
      <c r="B918" s="2">
        <v>25</v>
      </c>
      <c r="C918" s="2" t="s">
        <v>26</v>
      </c>
      <c r="D918" s="2"/>
      <c r="E918" s="2"/>
      <c r="F918" s="2">
        <v>8.2100000000000009</v>
      </c>
      <c r="G918" s="2">
        <v>667</v>
      </c>
      <c r="H918" s="7">
        <v>0.25126262626262624</v>
      </c>
      <c r="I918" s="7">
        <v>6.0059727906205063E-2</v>
      </c>
      <c r="J918" s="7">
        <v>1.4200000000000001E-2</v>
      </c>
      <c r="K918" s="7">
        <v>-2.7199999999999998E-2</v>
      </c>
      <c r="L918" s="2">
        <v>54.9</v>
      </c>
      <c r="M918" s="2">
        <v>0.16343750000000001</v>
      </c>
      <c r="N918" s="2">
        <v>0.24625</v>
      </c>
      <c r="O918" s="2">
        <v>-8.2812499999999997E-2</v>
      </c>
      <c r="P918" s="2">
        <v>150.6692161</v>
      </c>
      <c r="Q918" s="2">
        <v>3.218</v>
      </c>
      <c r="R918" s="7">
        <v>91.347753743760393</v>
      </c>
      <c r="T918" s="31"/>
      <c r="U918" s="31"/>
      <c r="V918" s="31"/>
      <c r="W918" s="31"/>
      <c r="X918" s="31">
        <v>0.16343750000000001</v>
      </c>
      <c r="Y918" s="31">
        <v>0.24625</v>
      </c>
      <c r="Z918" s="31">
        <v>-8.2812499999999997E-2</v>
      </c>
      <c r="AA918" s="31">
        <v>150.6692161</v>
      </c>
    </row>
    <row r="919" spans="1:27" ht="15" x14ac:dyDescent="0.2">
      <c r="A919" s="6">
        <v>44167</v>
      </c>
      <c r="B919" s="2">
        <v>25</v>
      </c>
      <c r="C919" s="2" t="s">
        <v>26</v>
      </c>
      <c r="D919" s="2"/>
      <c r="E919" s="2"/>
      <c r="F919" s="2">
        <v>8.44</v>
      </c>
      <c r="G919" s="2">
        <v>618</v>
      </c>
      <c r="H919" s="7">
        <v>4.4277497194163864</v>
      </c>
      <c r="I919" s="7">
        <v>4.8335361132618077E-2</v>
      </c>
      <c r="J919" s="7">
        <v>4.34</v>
      </c>
      <c r="K919" s="7">
        <v>-3.9899999999999998E-2</v>
      </c>
      <c r="L919" s="2">
        <v>39.299999999999997</v>
      </c>
      <c r="M919" s="2">
        <v>1.1842381790000001</v>
      </c>
      <c r="N919" s="2">
        <v>0.30262697</v>
      </c>
      <c r="O919" s="2">
        <v>0.88161120800000004</v>
      </c>
      <c r="P919" s="2">
        <v>25.554569650000001</v>
      </c>
      <c r="Q919" s="2">
        <v>1.776</v>
      </c>
      <c r="R919" s="7">
        <v>81.366459627329178</v>
      </c>
      <c r="T919" s="31"/>
      <c r="U919" s="31"/>
      <c r="V919" s="31"/>
      <c r="W919" s="31"/>
      <c r="X919" s="31">
        <v>1.1842381790000001</v>
      </c>
      <c r="Y919" s="31">
        <v>0.30262697</v>
      </c>
      <c r="Z919" s="31">
        <v>0.88161120800000004</v>
      </c>
      <c r="AA919" s="31">
        <v>25.554569650000001</v>
      </c>
    </row>
    <row r="920" spans="1:27" ht="15" x14ac:dyDescent="0.2">
      <c r="A920" s="6">
        <v>44179</v>
      </c>
      <c r="B920" s="2">
        <v>25</v>
      </c>
      <c r="C920" s="2" t="s">
        <v>26</v>
      </c>
      <c r="D920" s="2"/>
      <c r="E920" s="2"/>
      <c r="F920" s="2">
        <v>8.41</v>
      </c>
      <c r="G920" s="2">
        <v>612</v>
      </c>
      <c r="H920" s="7">
        <v>2.9967732884399552</v>
      </c>
      <c r="I920" s="7">
        <v>4.0482247538989047E-2</v>
      </c>
      <c r="J920" s="7">
        <v>3.04</v>
      </c>
      <c r="K920" s="7">
        <v>-3.1800000000000002E-2</v>
      </c>
      <c r="L920" s="2">
        <v>30.4</v>
      </c>
      <c r="M920" s="2">
        <v>0.76672828100000001</v>
      </c>
      <c r="N920" s="2">
        <v>0.37818854000000002</v>
      </c>
      <c r="O920" s="2">
        <v>0.38853974099999999</v>
      </c>
      <c r="P920" s="2">
        <v>49.324975889999997</v>
      </c>
      <c r="Q920" s="2">
        <v>1.8220000000000001</v>
      </c>
      <c r="R920" s="7">
        <v>75.061728395061721</v>
      </c>
      <c r="T920" s="31"/>
      <c r="U920" s="31"/>
      <c r="V920" s="31"/>
      <c r="W920" s="31"/>
      <c r="X920" s="31">
        <v>0.76672828100000001</v>
      </c>
      <c r="Y920" s="31">
        <v>0.37818854000000002</v>
      </c>
      <c r="Z920" s="31">
        <v>0.38853974099999999</v>
      </c>
      <c r="AA920" s="31">
        <v>49.324975889999997</v>
      </c>
    </row>
    <row r="921" spans="1:27" ht="15" x14ac:dyDescent="0.2">
      <c r="A921" s="16">
        <v>44208</v>
      </c>
      <c r="B921" s="2">
        <v>25</v>
      </c>
      <c r="C921" s="2" t="s">
        <v>26</v>
      </c>
      <c r="D921" s="2"/>
      <c r="E921" s="2"/>
      <c r="F921" s="2">
        <v>8.58</v>
      </c>
      <c r="G921" s="2">
        <v>618</v>
      </c>
      <c r="H921" s="7">
        <v>4.4484810000000001</v>
      </c>
      <c r="I921" s="36">
        <v>3.3487999999999997E-2</v>
      </c>
      <c r="J921" s="8">
        <v>4.37</v>
      </c>
      <c r="K921" s="21">
        <v>-2.0619999999999999E-2</v>
      </c>
      <c r="L921" s="21">
        <v>30.6</v>
      </c>
      <c r="M921" s="2">
        <v>1.4059539919999999</v>
      </c>
      <c r="N921" s="2">
        <v>0.74966170499999996</v>
      </c>
      <c r="O921" s="2">
        <v>0.65629228689999997</v>
      </c>
      <c r="P921" s="2">
        <v>53.32050048</v>
      </c>
      <c r="Q921" s="36">
        <v>1.1695</v>
      </c>
      <c r="R921" s="7" t="e">
        <v>#DIV/0!</v>
      </c>
      <c r="T921" s="31"/>
      <c r="U921" s="31"/>
      <c r="V921" s="31"/>
      <c r="W921" s="31"/>
      <c r="X921" s="31">
        <v>1.4059539919999999</v>
      </c>
      <c r="Y921" s="31">
        <v>0.74966170499999996</v>
      </c>
      <c r="Z921" s="31">
        <v>0.65629228689999997</v>
      </c>
      <c r="AA921" s="31">
        <v>53.32050048</v>
      </c>
    </row>
    <row r="922" spans="1:27" ht="15" x14ac:dyDescent="0.2">
      <c r="A922" s="16">
        <v>44223</v>
      </c>
      <c r="B922" s="2">
        <v>25</v>
      </c>
      <c r="C922" s="2" t="s">
        <v>26</v>
      </c>
      <c r="D922" s="2"/>
      <c r="E922" s="2"/>
      <c r="F922" s="2">
        <v>8.43</v>
      </c>
      <c r="G922" s="2">
        <v>591</v>
      </c>
      <c r="H922" s="7">
        <v>3.6996259999999999</v>
      </c>
      <c r="I922" s="36">
        <v>3.1167E-2</v>
      </c>
      <c r="J922" s="8">
        <v>3.72</v>
      </c>
      <c r="K922" s="21">
        <v>-1.482E-2</v>
      </c>
      <c r="L922" s="21">
        <v>26</v>
      </c>
      <c r="M922" s="2">
        <v>1.71580756</v>
      </c>
      <c r="N922" s="2">
        <v>0.43676975950000002</v>
      </c>
      <c r="O922" s="2">
        <v>1.2790378010000001</v>
      </c>
      <c r="P922" s="2">
        <v>25.455637889999998</v>
      </c>
      <c r="Q922" s="36">
        <v>1.5495000000000001</v>
      </c>
      <c r="R922" s="7" t="e">
        <v>#DIV/0!</v>
      </c>
      <c r="T922" s="31"/>
      <c r="U922" s="31"/>
      <c r="V922" s="31"/>
      <c r="W922" s="31"/>
      <c r="X922" s="31">
        <v>1.71580756</v>
      </c>
      <c r="Y922" s="31">
        <v>0.43676975950000002</v>
      </c>
      <c r="Z922" s="31">
        <v>1.2790378010000001</v>
      </c>
      <c r="AA922" s="31">
        <v>25.455637889999998</v>
      </c>
    </row>
    <row r="923" spans="1:27" ht="15" x14ac:dyDescent="0.2">
      <c r="A923" s="16">
        <v>44251</v>
      </c>
      <c r="B923" s="2">
        <v>25</v>
      </c>
      <c r="C923" s="2" t="s">
        <v>26</v>
      </c>
      <c r="F923" s="5"/>
      <c r="G923" s="5"/>
      <c r="H923" s="7">
        <v>5.3637499999999996</v>
      </c>
      <c r="I923" s="36">
        <v>8.0681000000000003E-2</v>
      </c>
      <c r="J923" s="8">
        <v>4.93</v>
      </c>
      <c r="K923" s="21">
        <v>-1.372E-2</v>
      </c>
      <c r="L923" s="21">
        <v>59.9</v>
      </c>
      <c r="M923" s="2">
        <v>11.287692310000001</v>
      </c>
      <c r="N923" s="2">
        <v>1.9584615379999999</v>
      </c>
      <c r="O923" s="2">
        <v>9.3292307690000005</v>
      </c>
      <c r="P923" s="2">
        <v>17.350415699999999</v>
      </c>
      <c r="Q923" s="36">
        <v>2.2443</v>
      </c>
      <c r="R923" s="7" t="e">
        <v>#DIV/0!</v>
      </c>
      <c r="T923" s="31"/>
      <c r="U923" s="31"/>
      <c r="V923" s="31"/>
      <c r="W923" s="31"/>
      <c r="X923" s="31">
        <v>11.287692310000001</v>
      </c>
      <c r="Y923" s="31">
        <v>1.9584615379999999</v>
      </c>
      <c r="Z923" s="31">
        <v>9.3292307690000005</v>
      </c>
      <c r="AA923" s="31">
        <v>17.350415699999999</v>
      </c>
    </row>
    <row r="924" spans="1:27" ht="15" x14ac:dyDescent="0.2">
      <c r="A924" s="16">
        <v>44265</v>
      </c>
      <c r="B924" s="2">
        <v>25</v>
      </c>
      <c r="C924" s="2" t="s">
        <v>26</v>
      </c>
      <c r="F924" s="5"/>
      <c r="G924" s="5"/>
      <c r="H924" s="7">
        <v>4.3514080000000002</v>
      </c>
      <c r="I924" s="36">
        <v>2.4204E-2</v>
      </c>
      <c r="J924" s="8">
        <v>4.01</v>
      </c>
      <c r="K924" s="21">
        <v>-2.6419999999999999E-2</v>
      </c>
      <c r="L924" s="21">
        <v>17.7</v>
      </c>
      <c r="M924" s="2">
        <v>1.497026022</v>
      </c>
      <c r="N924" s="2">
        <v>0.35241635690000001</v>
      </c>
      <c r="O924" s="2">
        <v>1.1446096649999999</v>
      </c>
      <c r="P924" s="2">
        <v>23.54109759</v>
      </c>
      <c r="Q924" s="36">
        <v>1.3992</v>
      </c>
      <c r="R924" s="7" t="e">
        <v>#DIV/0!</v>
      </c>
      <c r="T924" s="31"/>
      <c r="U924" s="31"/>
      <c r="V924" s="31"/>
      <c r="W924" s="31"/>
      <c r="X924" s="31">
        <v>1.497026022</v>
      </c>
      <c r="Y924" s="31">
        <v>0.35241635690000001</v>
      </c>
      <c r="Z924" s="31">
        <v>1.1446096649999999</v>
      </c>
      <c r="AA924" s="31">
        <v>23.54109759</v>
      </c>
    </row>
    <row r="925" spans="1:27" ht="15" x14ac:dyDescent="0.2">
      <c r="A925" s="16">
        <v>44279</v>
      </c>
      <c r="B925" s="2">
        <v>25</v>
      </c>
      <c r="C925" s="2" t="s">
        <v>26</v>
      </c>
      <c r="F925" s="5"/>
      <c r="G925" s="5"/>
      <c r="H925" s="7">
        <v>4.6981000000000002</v>
      </c>
      <c r="I925" s="36">
        <v>2.1773000000000001E-2</v>
      </c>
      <c r="J925" s="8">
        <v>4.2</v>
      </c>
      <c r="K925" s="21">
        <v>-1.992E-2</v>
      </c>
      <c r="L925" s="21">
        <v>18.100000000000001</v>
      </c>
      <c r="M925" s="2">
        <v>2.0364</v>
      </c>
      <c r="N925" s="2">
        <v>0.63119999999999998</v>
      </c>
      <c r="O925" s="2">
        <v>1.4052</v>
      </c>
      <c r="P925" s="2">
        <v>30.99587507</v>
      </c>
      <c r="Q925" s="36">
        <v>1.4285000000000001</v>
      </c>
      <c r="R925" s="7" t="e">
        <v>#DIV/0!</v>
      </c>
      <c r="T925" s="31"/>
      <c r="U925" s="31"/>
      <c r="V925" s="31"/>
      <c r="W925" s="31"/>
      <c r="X925" s="31">
        <v>2.0364</v>
      </c>
      <c r="Y925" s="31">
        <v>0.63119999999999998</v>
      </c>
      <c r="Z925" s="31">
        <v>1.4052</v>
      </c>
      <c r="AA925" s="31">
        <v>30.99587507</v>
      </c>
    </row>
    <row r="926" spans="1:27" ht="15" x14ac:dyDescent="0.2">
      <c r="A926" s="16">
        <v>44293</v>
      </c>
      <c r="B926" s="2">
        <v>25</v>
      </c>
      <c r="F926" s="5"/>
      <c r="G926" s="5"/>
      <c r="H926" s="7">
        <v>3.5609489999999999</v>
      </c>
      <c r="I926" s="36">
        <v>1.7572999999999998E-2</v>
      </c>
      <c r="J926" s="8">
        <v>3.22</v>
      </c>
      <c r="K926" s="21">
        <v>-3.3700000000000001E-2</v>
      </c>
      <c r="L926" s="21">
        <v>6.51</v>
      </c>
      <c r="Q926" s="36">
        <v>1.7035</v>
      </c>
      <c r="R926" s="7" t="e">
        <v>#DIV/0!</v>
      </c>
      <c r="T926" s="3">
        <v>3115</v>
      </c>
      <c r="U926" s="3">
        <v>122.25</v>
      </c>
      <c r="V926" s="3">
        <v>128.61699999999999</v>
      </c>
      <c r="W926" s="3">
        <v>126.122</v>
      </c>
      <c r="X926" s="5">
        <f t="shared" ref="X926" si="165">(V926-U926)/T926*1000</f>
        <v>2.0439807383627575</v>
      </c>
      <c r="Y926" s="5">
        <f t="shared" ref="Y926:Y939" si="166">X926-Z926</f>
        <v>0.80096308186195486</v>
      </c>
      <c r="Z926" s="5">
        <f t="shared" ref="Z926" si="167">(W926-U926)/T926*1000</f>
        <v>1.2430176565008026</v>
      </c>
      <c r="AA926" s="5">
        <f t="shared" ref="AA926" si="168">Y926/X926*100</f>
        <v>39.186430029841269</v>
      </c>
    </row>
    <row r="927" spans="1:27" ht="15" x14ac:dyDescent="0.2">
      <c r="A927" s="25">
        <v>44307</v>
      </c>
      <c r="B927" s="2">
        <v>25</v>
      </c>
      <c r="F927" s="31">
        <v>8.5</v>
      </c>
      <c r="G927" s="31">
        <v>509</v>
      </c>
      <c r="H927" s="36">
        <v>3.5968547910000002</v>
      </c>
      <c r="I927" s="36">
        <v>1.7131E-2</v>
      </c>
      <c r="J927" s="8">
        <v>3.19</v>
      </c>
      <c r="K927" s="21">
        <v>-4.1000000000000003E-3</v>
      </c>
      <c r="L927" s="21">
        <v>8.5500000000000007</v>
      </c>
      <c r="Q927" s="31">
        <v>1.5458907954257795</v>
      </c>
      <c r="T927" s="3">
        <v>1215</v>
      </c>
      <c r="U927" s="3">
        <v>123.03400000000001</v>
      </c>
      <c r="V927" s="3">
        <v>124.334</v>
      </c>
      <c r="W927" s="3">
        <v>123.29300000000001</v>
      </c>
      <c r="X927" s="5">
        <f t="shared" ref="X927:X939" si="169">(V927-U927)/T927*1000</f>
        <v>1.0699588477366233</v>
      </c>
      <c r="Y927" s="5">
        <f t="shared" si="166"/>
        <v>0.85679012345678762</v>
      </c>
      <c r="Z927" s="5">
        <f t="shared" ref="Z927:Z939" si="170">(W927-U927)/T927*1000</f>
        <v>0.21316872427983566</v>
      </c>
      <c r="AA927" s="5">
        <f t="shared" ref="AA927:AA939" si="171">Y927/X927*100</f>
        <v>80.076923076923009</v>
      </c>
    </row>
    <row r="928" spans="1:27" ht="12.75" x14ac:dyDescent="0.2">
      <c r="A928" s="27">
        <v>44321</v>
      </c>
      <c r="B928" s="2">
        <v>25</v>
      </c>
      <c r="F928" s="31">
        <v>8.64</v>
      </c>
      <c r="G928" s="31">
        <v>575</v>
      </c>
      <c r="H928" s="36">
        <v>7.3740446799999999</v>
      </c>
      <c r="I928" s="36">
        <v>7.0623000000000005E-2</v>
      </c>
      <c r="J928" s="8">
        <v>6.51</v>
      </c>
      <c r="K928" s="21">
        <v>-1.29E-2</v>
      </c>
      <c r="L928" s="21">
        <v>30.1</v>
      </c>
      <c r="Q928" s="31">
        <v>2.39876949492059</v>
      </c>
      <c r="T928" s="5">
        <v>1000</v>
      </c>
      <c r="U928" s="5">
        <v>122.277</v>
      </c>
      <c r="V928" s="5">
        <v>136.227</v>
      </c>
      <c r="W928" s="5">
        <v>133.501</v>
      </c>
      <c r="X928" s="5">
        <f t="shared" si="169"/>
        <v>13.950000000000003</v>
      </c>
      <c r="Y928" s="5">
        <f t="shared" si="166"/>
        <v>2.7259999999999991</v>
      </c>
      <c r="Z928" s="5">
        <f t="shared" si="170"/>
        <v>11.224000000000004</v>
      </c>
      <c r="AA928" s="5">
        <f t="shared" si="171"/>
        <v>19.54121863799282</v>
      </c>
    </row>
    <row r="929" spans="1:27" ht="12.75" x14ac:dyDescent="0.2">
      <c r="A929" s="27">
        <v>44334</v>
      </c>
      <c r="B929" s="2">
        <v>25</v>
      </c>
      <c r="F929" s="31">
        <v>8.5500000000000007</v>
      </c>
      <c r="G929" s="31">
        <v>593</v>
      </c>
      <c r="H929" s="36">
        <v>5.8161375660000001</v>
      </c>
      <c r="I929" s="36">
        <v>3.0322999999999999E-2</v>
      </c>
      <c r="J929" s="23" t="e">
        <v>#N/A</v>
      </c>
      <c r="K929" s="24" t="e">
        <v>#N/A</v>
      </c>
      <c r="L929" s="24" t="e">
        <v>#N/A</v>
      </c>
      <c r="Q929" s="31">
        <v>1.7657968015672985</v>
      </c>
      <c r="T929" s="3">
        <v>1410</v>
      </c>
      <c r="U929" s="3">
        <v>122.482</v>
      </c>
      <c r="V929" s="3">
        <v>128.024</v>
      </c>
      <c r="W929" s="3">
        <v>126.4</v>
      </c>
      <c r="X929" s="5">
        <f t="shared" si="169"/>
        <v>3.9304964539007106</v>
      </c>
      <c r="Y929" s="5">
        <f t="shared" si="166"/>
        <v>1.1517730496453868</v>
      </c>
      <c r="Z929" s="5">
        <f t="shared" si="170"/>
        <v>2.7787234042553237</v>
      </c>
      <c r="AA929" s="5">
        <f t="shared" si="171"/>
        <v>29.30350054132073</v>
      </c>
    </row>
    <row r="930" spans="1:27" ht="12.75" x14ac:dyDescent="0.2">
      <c r="A930" s="27">
        <v>44348</v>
      </c>
      <c r="B930" s="2">
        <v>25</v>
      </c>
      <c r="F930" s="31">
        <v>8.6199999999999992</v>
      </c>
      <c r="G930" s="31">
        <v>477</v>
      </c>
      <c r="H930" s="36">
        <v>4.4933862429999998</v>
      </c>
      <c r="I930" s="36">
        <v>4.9288999999999999E-2</v>
      </c>
      <c r="J930" s="8">
        <v>3.86</v>
      </c>
      <c r="K930" s="21">
        <v>-4.9200000000000001E-2</v>
      </c>
      <c r="L930" s="21">
        <v>42.6</v>
      </c>
      <c r="Q930" s="31">
        <v>1.5239445350235614</v>
      </c>
      <c r="T930" s="3">
        <v>1460</v>
      </c>
      <c r="U930" s="3">
        <v>122.959</v>
      </c>
      <c r="V930" s="3">
        <v>128.005</v>
      </c>
      <c r="W930" s="3">
        <v>126.616</v>
      </c>
      <c r="X930" s="5">
        <f t="shared" si="169"/>
        <v>3.4561643835616387</v>
      </c>
      <c r="Y930" s="5">
        <f t="shared" si="166"/>
        <v>0.95136986301369575</v>
      </c>
      <c r="Z930" s="5">
        <f t="shared" si="170"/>
        <v>2.5047945205479429</v>
      </c>
      <c r="AA930" s="5">
        <f t="shared" si="171"/>
        <v>27.526753864447045</v>
      </c>
    </row>
    <row r="931" spans="1:27" ht="12.75" x14ac:dyDescent="0.2">
      <c r="A931" s="27">
        <v>44362</v>
      </c>
      <c r="B931" s="2">
        <v>25</v>
      </c>
      <c r="F931" s="31">
        <v>8.6</v>
      </c>
      <c r="G931" s="31">
        <v>506</v>
      </c>
      <c r="H931" s="36">
        <v>7.3593474429999999</v>
      </c>
      <c r="I931" s="36">
        <v>5.8110000000000002E-2</v>
      </c>
      <c r="J931" s="8">
        <v>6.6</v>
      </c>
      <c r="K931" s="21">
        <v>-6.9900000000000004E-2</v>
      </c>
      <c r="L931" s="21">
        <v>51.2</v>
      </c>
      <c r="Q931" s="31">
        <v>1.4109934673904263</v>
      </c>
      <c r="T931" s="3">
        <v>580</v>
      </c>
      <c r="U931" s="3">
        <v>122.55800000000001</v>
      </c>
      <c r="V931" s="3">
        <v>125.718</v>
      </c>
      <c r="W931" s="3">
        <v>124.752</v>
      </c>
      <c r="X931" s="5">
        <f t="shared" si="169"/>
        <v>5.4482758620689591</v>
      </c>
      <c r="Y931" s="5">
        <f t="shared" si="166"/>
        <v>1.6655172413793236</v>
      </c>
      <c r="Z931" s="5">
        <f t="shared" si="170"/>
        <v>3.7827586206896355</v>
      </c>
      <c r="AA931" s="5">
        <f t="shared" si="171"/>
        <v>30.569620253164835</v>
      </c>
    </row>
    <row r="932" spans="1:27" ht="12.75" x14ac:dyDescent="0.2">
      <c r="A932" s="27">
        <v>44376</v>
      </c>
      <c r="B932" s="2">
        <v>25</v>
      </c>
      <c r="F932" s="31">
        <v>8.74</v>
      </c>
      <c r="G932" s="31">
        <v>480</v>
      </c>
      <c r="H932" s="8">
        <v>6.0669280309999998</v>
      </c>
      <c r="I932" s="8">
        <v>6.8731530999999998E-2</v>
      </c>
      <c r="J932" s="8">
        <v>5.57</v>
      </c>
      <c r="K932" s="21">
        <v>-8.4199999999999997E-2</v>
      </c>
      <c r="L932" s="21">
        <v>60.8</v>
      </c>
      <c r="Q932" s="31">
        <v>1.4571560776404904</v>
      </c>
      <c r="T932" s="3">
        <v>1165</v>
      </c>
      <c r="U932" s="3">
        <v>122.71</v>
      </c>
      <c r="V932" s="3">
        <v>129.363</v>
      </c>
      <c r="W932" s="3">
        <v>127.55500000000001</v>
      </c>
      <c r="X932" s="5">
        <f t="shared" si="169"/>
        <v>5.7107296137339105</v>
      </c>
      <c r="Y932" s="5">
        <f t="shared" si="166"/>
        <v>1.5519313304720965</v>
      </c>
      <c r="Z932" s="5">
        <f t="shared" si="170"/>
        <v>4.158798283261814</v>
      </c>
      <c r="AA932" s="5">
        <f t="shared" si="171"/>
        <v>27.175710205922005</v>
      </c>
    </row>
    <row r="933" spans="1:27" ht="12.75" x14ac:dyDescent="0.2">
      <c r="A933" s="27">
        <v>44390</v>
      </c>
      <c r="B933" s="2">
        <v>25</v>
      </c>
      <c r="F933" s="2">
        <v>8.59</v>
      </c>
      <c r="G933" s="2">
        <v>519</v>
      </c>
      <c r="H933" s="8">
        <v>3.8266591989999998</v>
      </c>
      <c r="I933" s="8">
        <v>8.5586078999999995E-2</v>
      </c>
      <c r="J933" s="8">
        <v>3.72</v>
      </c>
      <c r="K933" s="8">
        <v>3.2340000000000001E-2</v>
      </c>
      <c r="L933" s="8">
        <v>76.900000000000006</v>
      </c>
      <c r="Q933" s="23">
        <v>2.3736028440000001</v>
      </c>
      <c r="T933" s="3">
        <v>1285</v>
      </c>
      <c r="U933" s="3">
        <v>115.453</v>
      </c>
      <c r="V933" s="3">
        <v>123.114</v>
      </c>
      <c r="W933" s="3">
        <v>120.974</v>
      </c>
      <c r="X933" s="5">
        <f t="shared" si="169"/>
        <v>5.9618677042801567</v>
      </c>
      <c r="Y933" s="5">
        <f t="shared" si="166"/>
        <v>1.6653696498054478</v>
      </c>
      <c r="Z933" s="5">
        <f t="shared" si="170"/>
        <v>4.2964980544747089</v>
      </c>
      <c r="AA933" s="5">
        <f t="shared" si="171"/>
        <v>27.933690118783449</v>
      </c>
    </row>
    <row r="934" spans="1:27" ht="12.75" x14ac:dyDescent="0.2">
      <c r="A934" s="27">
        <v>44404</v>
      </c>
      <c r="B934" s="2">
        <v>25</v>
      </c>
      <c r="F934" s="2">
        <v>8.65</v>
      </c>
      <c r="G934" s="2">
        <v>478</v>
      </c>
      <c r="H934" s="8">
        <v>4.2887146459999999</v>
      </c>
      <c r="I934" s="8">
        <v>5.4065886E-2</v>
      </c>
      <c r="J934" s="8">
        <v>4.13</v>
      </c>
      <c r="K934" s="8">
        <v>3.6389999999999999E-2</v>
      </c>
      <c r="L934" s="8">
        <v>52.7</v>
      </c>
      <c r="Q934" s="23">
        <v>1.4958832360000001</v>
      </c>
      <c r="T934" s="3">
        <v>2440</v>
      </c>
      <c r="U934" s="3">
        <v>114.13500000000001</v>
      </c>
      <c r="V934" s="3">
        <v>120.081</v>
      </c>
      <c r="W934" s="3">
        <v>118.59</v>
      </c>
      <c r="X934" s="5">
        <f t="shared" si="169"/>
        <v>2.4368852459016388</v>
      </c>
      <c r="Y934" s="5">
        <f t="shared" si="166"/>
        <v>0.61106557377049198</v>
      </c>
      <c r="Z934" s="5">
        <f t="shared" si="170"/>
        <v>1.8258196721311468</v>
      </c>
      <c r="AA934" s="5">
        <f t="shared" si="171"/>
        <v>25.075681130171557</v>
      </c>
    </row>
    <row r="935" spans="1:27" ht="12.75" x14ac:dyDescent="0.2">
      <c r="A935" s="27">
        <v>44418</v>
      </c>
      <c r="B935" s="2">
        <v>25</v>
      </c>
      <c r="F935" s="2">
        <v>8.39</v>
      </c>
      <c r="G935" s="2">
        <v>483</v>
      </c>
      <c r="H935" s="8">
        <v>0.92551106100000002</v>
      </c>
      <c r="I935" s="8">
        <v>4.5200832000000003E-2</v>
      </c>
      <c r="J935" s="8">
        <v>0.79</v>
      </c>
      <c r="K935" s="8">
        <v>3.1969999999999998E-2</v>
      </c>
      <c r="L935" s="8">
        <v>46.1</v>
      </c>
      <c r="Q935" s="23">
        <v>1.3759630199999999</v>
      </c>
      <c r="T935" s="3">
        <v>1970</v>
      </c>
      <c r="U935" s="3">
        <v>113.88500000000001</v>
      </c>
      <c r="V935" s="3">
        <v>115.913</v>
      </c>
      <c r="W935" s="3">
        <v>114.73699999999999</v>
      </c>
      <c r="X935" s="5">
        <f t="shared" si="169"/>
        <v>1.029441624365478</v>
      </c>
      <c r="Y935" s="5">
        <f t="shared" si="166"/>
        <v>0.59695431472081317</v>
      </c>
      <c r="Z935" s="5">
        <f t="shared" si="170"/>
        <v>0.43248730964466481</v>
      </c>
      <c r="AA935" s="5">
        <f t="shared" si="171"/>
        <v>57.988165680473699</v>
      </c>
    </row>
    <row r="936" spans="1:27" ht="12.75" x14ac:dyDescent="0.2">
      <c r="A936" s="30">
        <v>44500</v>
      </c>
      <c r="B936" s="31">
        <v>25</v>
      </c>
      <c r="H936" s="8">
        <v>3.588630636</v>
      </c>
      <c r="I936" s="8">
        <v>8.5804968999999995E-2</v>
      </c>
      <c r="J936" s="8">
        <v>3.58</v>
      </c>
      <c r="K936" s="8">
        <v>1.72E-2</v>
      </c>
      <c r="L936" s="8">
        <v>81.8</v>
      </c>
      <c r="Q936" s="23">
        <v>2.7372657199999999</v>
      </c>
      <c r="T936" s="3">
        <v>1525</v>
      </c>
      <c r="U936" s="3">
        <v>120.399</v>
      </c>
      <c r="V936" s="3">
        <v>123.169</v>
      </c>
      <c r="W936" s="3">
        <v>121.94499999999999</v>
      </c>
      <c r="X936" s="5">
        <f t="shared" si="169"/>
        <v>1.8163934426229482</v>
      </c>
      <c r="Y936" s="5">
        <f t="shared" si="166"/>
        <v>0.8026229508196745</v>
      </c>
      <c r="Z936" s="5">
        <f t="shared" si="170"/>
        <v>1.0137704918032737</v>
      </c>
      <c r="AA936" s="5">
        <f t="shared" si="171"/>
        <v>44.187725631769148</v>
      </c>
    </row>
    <row r="937" spans="1:27" ht="12.75" x14ac:dyDescent="0.2">
      <c r="A937" s="30">
        <v>44514</v>
      </c>
      <c r="B937" s="31">
        <v>25</v>
      </c>
      <c r="F937" s="2">
        <v>8.35</v>
      </c>
      <c r="G937" s="2">
        <v>96</v>
      </c>
      <c r="H937" s="31">
        <v>0.61047325699999999</v>
      </c>
      <c r="I937" s="31">
        <v>5.0454196999999999E-2</v>
      </c>
      <c r="J937" s="8">
        <v>0.39400000000000002</v>
      </c>
      <c r="K937" s="8">
        <v>-1.4500000000000001E-2</v>
      </c>
      <c r="L937" s="8">
        <v>46.3</v>
      </c>
      <c r="Q937" s="23">
        <v>2.8951852300000001</v>
      </c>
      <c r="T937" s="5">
        <v>1110</v>
      </c>
      <c r="U937" s="5">
        <v>120.845</v>
      </c>
      <c r="V937" s="5">
        <v>121.708</v>
      </c>
      <c r="W937" s="5">
        <v>120.87</v>
      </c>
      <c r="X937" s="5">
        <f t="shared" si="169"/>
        <v>0.77747747747747709</v>
      </c>
      <c r="Y937" s="5">
        <f t="shared" si="166"/>
        <v>0.75495495495494946</v>
      </c>
      <c r="Z937" s="5">
        <f t="shared" si="170"/>
        <v>2.2522522522527642E-2</v>
      </c>
      <c r="AA937" s="5">
        <f t="shared" si="171"/>
        <v>97.103128621088558</v>
      </c>
    </row>
    <row r="938" spans="1:27" ht="12.75" x14ac:dyDescent="0.2">
      <c r="A938" s="30">
        <v>44528</v>
      </c>
      <c r="B938" s="31">
        <v>25</v>
      </c>
      <c r="F938" s="2">
        <v>8.17</v>
      </c>
      <c r="G938" s="2">
        <v>666</v>
      </c>
      <c r="H938" s="31">
        <v>2.4824978999999998</v>
      </c>
      <c r="I938" s="31">
        <v>3.6773557999999998E-2</v>
      </c>
      <c r="J938" s="8">
        <v>2.46</v>
      </c>
      <c r="K938" s="8">
        <v>-1.7999999999999999E-2</v>
      </c>
      <c r="L938" s="8">
        <v>34.9</v>
      </c>
      <c r="Q938" s="23">
        <v>2.2432219440000001</v>
      </c>
      <c r="T938" s="5">
        <v>1200</v>
      </c>
      <c r="U938" s="5">
        <v>119.95699999999999</v>
      </c>
      <c r="V938" s="5">
        <v>120.262</v>
      </c>
      <c r="W938" s="5">
        <v>119.76</v>
      </c>
      <c r="X938" s="5">
        <f t="shared" si="169"/>
        <v>0.25416666666667231</v>
      </c>
      <c r="Y938" s="5">
        <f t="shared" si="166"/>
        <v>0.41833333333332939</v>
      </c>
      <c r="Z938" s="5">
        <f t="shared" si="170"/>
        <v>-0.16416666666665708</v>
      </c>
      <c r="AA938" s="5">
        <f t="shared" si="171"/>
        <v>164.59016393442104</v>
      </c>
    </row>
    <row r="939" spans="1:27" ht="12.75" x14ac:dyDescent="0.2">
      <c r="A939" s="30">
        <v>44543</v>
      </c>
      <c r="B939" s="31">
        <v>25</v>
      </c>
      <c r="F939" s="2">
        <v>8.2200000000000006</v>
      </c>
      <c r="H939" s="31">
        <v>4.5267432090000002</v>
      </c>
      <c r="I939" s="31">
        <v>8.0551602999999999E-2</v>
      </c>
      <c r="J939" s="8">
        <v>4.71</v>
      </c>
      <c r="K939" s="8">
        <v>-7.7999999999999996E-3</v>
      </c>
      <c r="L939" s="8">
        <v>76</v>
      </c>
      <c r="Q939" s="23">
        <v>1.820231564</v>
      </c>
      <c r="T939" s="5">
        <v>1400</v>
      </c>
      <c r="U939" s="5">
        <v>120.901</v>
      </c>
      <c r="V939" s="5">
        <v>126.438</v>
      </c>
      <c r="W939" s="5">
        <v>125.005</v>
      </c>
      <c r="X939" s="5">
        <f t="shared" si="169"/>
        <v>3.9550000000000045</v>
      </c>
      <c r="Y939" s="5">
        <f t="shared" si="166"/>
        <v>1.0235714285714335</v>
      </c>
      <c r="Z939" s="5">
        <f t="shared" si="170"/>
        <v>2.9314285714285711</v>
      </c>
      <c r="AA939" s="5">
        <f t="shared" si="171"/>
        <v>25.880440671844053</v>
      </c>
    </row>
    <row r="940" spans="1:27" ht="15" x14ac:dyDescent="0.2">
      <c r="A940" s="6">
        <v>43836</v>
      </c>
      <c r="B940" s="2">
        <v>31</v>
      </c>
      <c r="C940" s="2" t="s">
        <v>28</v>
      </c>
      <c r="D940" s="2"/>
      <c r="E940" s="2"/>
      <c r="F940" s="2">
        <v>8.3000000000000007</v>
      </c>
      <c r="G940" s="2">
        <v>510</v>
      </c>
      <c r="H940" s="7">
        <v>8.3245987103855121</v>
      </c>
      <c r="I940" s="2">
        <v>1.9508515000000001E-2</v>
      </c>
      <c r="J940" s="2">
        <v>8.84</v>
      </c>
      <c r="K940" s="2">
        <v>-1.1099999999999999E-2</v>
      </c>
      <c r="L940" s="2">
        <v>20.5</v>
      </c>
      <c r="M940" s="2">
        <v>4.9613333329999998</v>
      </c>
      <c r="N940" s="2">
        <v>0.62666666699999996</v>
      </c>
      <c r="O940" s="2">
        <v>4.3346666669999996</v>
      </c>
      <c r="P940" s="2">
        <v>12.631013169999999</v>
      </c>
      <c r="Q940" s="2">
        <v>0.94</v>
      </c>
      <c r="R940" s="7" t="e">
        <v>#DIV/0!</v>
      </c>
      <c r="T940" s="31"/>
      <c r="U940" s="31"/>
      <c r="V940" s="31"/>
      <c r="W940" s="31"/>
      <c r="X940" s="31">
        <v>4.9613333329999998</v>
      </c>
      <c r="Y940" s="31">
        <v>0.62666666699999996</v>
      </c>
      <c r="Z940" s="31">
        <v>4.3346666669999996</v>
      </c>
      <c r="AA940" s="31">
        <v>12.631013169999999</v>
      </c>
    </row>
    <row r="941" spans="1:27" ht="15" x14ac:dyDescent="0.2">
      <c r="A941" s="6">
        <v>43843</v>
      </c>
      <c r="B941" s="2">
        <v>31</v>
      </c>
      <c r="C941" s="2" t="s">
        <v>28</v>
      </c>
      <c r="D941" s="2"/>
      <c r="E941" s="2"/>
      <c r="F941" s="2">
        <v>5.3</v>
      </c>
      <c r="G941" s="2">
        <v>552</v>
      </c>
      <c r="H941" s="7">
        <v>8.9145287419399093</v>
      </c>
      <c r="I941" s="2">
        <v>4.6561759000000001E-2</v>
      </c>
      <c r="J941" s="2">
        <v>9.08</v>
      </c>
      <c r="K941" s="2">
        <v>-7.3000000000000009E-3</v>
      </c>
      <c r="L941" s="2">
        <v>35.9</v>
      </c>
      <c r="M941" s="2">
        <v>11.2406015</v>
      </c>
      <c r="N941" s="2">
        <v>1.609022556</v>
      </c>
      <c r="O941" s="2">
        <v>9.6315789469999995</v>
      </c>
      <c r="P941" s="2">
        <v>14.31438127</v>
      </c>
      <c r="Q941" s="2">
        <v>1.1399999999999999</v>
      </c>
      <c r="R941" s="7" t="e">
        <v>#DIV/0!</v>
      </c>
      <c r="T941" s="31"/>
      <c r="U941" s="31"/>
      <c r="V941" s="31"/>
      <c r="W941" s="31"/>
      <c r="X941" s="31">
        <v>11.2406015</v>
      </c>
      <c r="Y941" s="31">
        <v>1.609022556</v>
      </c>
      <c r="Z941" s="31">
        <v>9.6315789469999995</v>
      </c>
      <c r="AA941" s="31">
        <v>14.31438127</v>
      </c>
    </row>
    <row r="942" spans="1:27" ht="15" x14ac:dyDescent="0.2">
      <c r="A942" s="6">
        <v>43861</v>
      </c>
      <c r="B942" s="2">
        <v>31</v>
      </c>
      <c r="C942" s="2" t="s">
        <v>28</v>
      </c>
      <c r="D942" s="2"/>
      <c r="E942" s="2"/>
      <c r="F942" s="2">
        <v>8.3800000000000008</v>
      </c>
      <c r="G942" s="2">
        <v>557</v>
      </c>
      <c r="H942" s="7">
        <v>6.0883523117025655</v>
      </c>
      <c r="I942" s="2">
        <v>1.4334985999999999E-2</v>
      </c>
      <c r="J942" s="2">
        <v>6.41</v>
      </c>
      <c r="K942" s="2">
        <v>-4.5000000000000005E-3</v>
      </c>
      <c r="L942" s="2">
        <v>13</v>
      </c>
      <c r="M942" s="2">
        <v>9.1155137679999996</v>
      </c>
      <c r="N942" s="2">
        <v>1.6366689050000001</v>
      </c>
      <c r="O942" s="2">
        <v>7.4788448619999999</v>
      </c>
      <c r="P942" s="2">
        <v>17.95476313</v>
      </c>
      <c r="Q942" s="2">
        <v>1.02</v>
      </c>
      <c r="R942" s="7" t="e">
        <v>#DIV/0!</v>
      </c>
      <c r="T942" s="31"/>
      <c r="U942" s="31"/>
      <c r="V942" s="31"/>
      <c r="W942" s="31"/>
      <c r="X942" s="31">
        <v>9.1155137679999996</v>
      </c>
      <c r="Y942" s="31">
        <v>1.6366689050000001</v>
      </c>
      <c r="Z942" s="31">
        <v>7.4788448619999999</v>
      </c>
      <c r="AA942" s="31">
        <v>17.95476313</v>
      </c>
    </row>
    <row r="943" spans="1:27" ht="12.75" x14ac:dyDescent="0.2">
      <c r="A943" s="12">
        <v>43877</v>
      </c>
      <c r="B943" s="2">
        <v>31</v>
      </c>
      <c r="C943" s="2" t="s">
        <v>28</v>
      </c>
      <c r="D943" s="2"/>
      <c r="E943" s="2"/>
      <c r="F943" s="2">
        <v>8.41</v>
      </c>
      <c r="G943" s="2">
        <v>439</v>
      </c>
      <c r="H943" s="7">
        <v>6.7331595554945807</v>
      </c>
      <c r="I943" s="2">
        <v>1.8430696E-2</v>
      </c>
      <c r="J943" s="2">
        <v>7.52</v>
      </c>
      <c r="K943" s="2">
        <v>-6.4999999999999988E-3</v>
      </c>
      <c r="L943" s="2">
        <v>13.3</v>
      </c>
      <c r="M943" s="2">
        <v>1.795248078</v>
      </c>
      <c r="N943" s="2">
        <v>0.499650594</v>
      </c>
      <c r="O943" s="2">
        <v>1.295597484</v>
      </c>
      <c r="P943" s="2">
        <v>27.831841180000001</v>
      </c>
      <c r="Q943" s="2">
        <v>0.69</v>
      </c>
      <c r="R943" s="7" t="e">
        <v>#DIV/0!</v>
      </c>
      <c r="T943" s="31"/>
      <c r="U943" s="31"/>
      <c r="V943" s="31"/>
      <c r="W943" s="31"/>
      <c r="X943" s="31">
        <v>1.795248078</v>
      </c>
      <c r="Y943" s="31">
        <v>0.499650594</v>
      </c>
      <c r="Z943" s="31">
        <v>1.295597484</v>
      </c>
      <c r="AA943" s="31">
        <v>27.831841180000001</v>
      </c>
    </row>
    <row r="944" spans="1:27" ht="15" x14ac:dyDescent="0.2">
      <c r="A944" s="6">
        <v>43891</v>
      </c>
      <c r="B944" s="2">
        <v>31</v>
      </c>
      <c r="C944" s="2" t="s">
        <v>28</v>
      </c>
      <c r="D944" s="2"/>
      <c r="E944" s="2"/>
      <c r="F944" s="2">
        <v>8.6199999999999992</v>
      </c>
      <c r="G944" s="2">
        <v>540</v>
      </c>
      <c r="H944" s="7">
        <v>6.5822472218411301</v>
      </c>
      <c r="I944" s="2">
        <v>1.0885967E-2</v>
      </c>
      <c r="J944" s="2">
        <v>6.95</v>
      </c>
      <c r="K944" s="7">
        <v>2.5000000000000001E-2</v>
      </c>
      <c r="L944" s="2">
        <v>11.8</v>
      </c>
      <c r="M944" s="2">
        <v>3.451612903</v>
      </c>
      <c r="N944" s="2">
        <v>0.76290322600000005</v>
      </c>
      <c r="O944" s="2">
        <v>2.6887096769999999</v>
      </c>
      <c r="P944" s="2">
        <v>22.102803739999999</v>
      </c>
      <c r="Q944" s="2">
        <v>0.69</v>
      </c>
      <c r="R944" s="7" t="e">
        <v>#DIV/0!</v>
      </c>
      <c r="T944" s="31"/>
      <c r="U944" s="31"/>
      <c r="V944" s="31"/>
      <c r="W944" s="31"/>
      <c r="X944" s="31">
        <v>3.451612903</v>
      </c>
      <c r="Y944" s="31">
        <v>0.76290322600000005</v>
      </c>
      <c r="Z944" s="31">
        <v>2.6887096769999999</v>
      </c>
      <c r="AA944" s="31">
        <v>22.102803739999999</v>
      </c>
    </row>
    <row r="945" spans="1:27" ht="15" x14ac:dyDescent="0.2">
      <c r="A945" s="6">
        <v>43898</v>
      </c>
      <c r="B945" s="2">
        <v>31</v>
      </c>
      <c r="C945" s="2" t="s">
        <v>28</v>
      </c>
      <c r="D945" s="2"/>
      <c r="E945" s="2"/>
      <c r="F945" s="2">
        <v>8.35</v>
      </c>
      <c r="G945" s="2">
        <v>551</v>
      </c>
      <c r="H945" s="7">
        <v>6.8977911919999997</v>
      </c>
      <c r="I945" s="2">
        <v>1.2610476000000001E-2</v>
      </c>
      <c r="J945" s="2">
        <v>7.22</v>
      </c>
      <c r="K945" s="7">
        <v>9.4E-2</v>
      </c>
      <c r="L945" s="2">
        <v>13.3</v>
      </c>
      <c r="M945" s="2">
        <v>2.9287671230000001</v>
      </c>
      <c r="N945" s="2">
        <v>0.57808219199999999</v>
      </c>
      <c r="O945" s="2">
        <v>2.3506849320000001</v>
      </c>
      <c r="P945" s="2">
        <v>19.738072970000001</v>
      </c>
      <c r="Q945" s="2">
        <v>1.403</v>
      </c>
      <c r="R945" s="7" t="e">
        <v>#DIV/0!</v>
      </c>
      <c r="T945" s="31"/>
      <c r="U945" s="31"/>
      <c r="V945" s="31"/>
      <c r="W945" s="31"/>
      <c r="X945" s="31">
        <v>2.9287671230000001</v>
      </c>
      <c r="Y945" s="31">
        <v>0.57808219199999999</v>
      </c>
      <c r="Z945" s="31">
        <v>2.3506849320000001</v>
      </c>
      <c r="AA945" s="31">
        <v>19.738072970000001</v>
      </c>
    </row>
    <row r="946" spans="1:27" ht="15" x14ac:dyDescent="0.2">
      <c r="A946" s="6">
        <v>44167</v>
      </c>
      <c r="B946" s="2">
        <v>31</v>
      </c>
      <c r="C946" s="2" t="s">
        <v>28</v>
      </c>
      <c r="D946" s="2"/>
      <c r="E946" s="2"/>
      <c r="F946" s="2">
        <v>8.0500000000000007</v>
      </c>
      <c r="G946" s="2">
        <v>611</v>
      </c>
      <c r="J946" s="2">
        <v>3.6</v>
      </c>
      <c r="K946" s="2">
        <v>2.3199999999999998E-2</v>
      </c>
      <c r="L946" s="2">
        <v>17.5</v>
      </c>
      <c r="M946" s="2">
        <v>72.481999999999999</v>
      </c>
      <c r="N946" s="2">
        <v>17.713000000000001</v>
      </c>
      <c r="O946" s="2">
        <v>54.768999999999998</v>
      </c>
      <c r="P946" s="2">
        <v>24.437791449999999</v>
      </c>
      <c r="Q946" s="2">
        <v>1.0129999999999999</v>
      </c>
      <c r="R946" s="7" t="e">
        <v>#DIV/0!</v>
      </c>
      <c r="T946" s="31"/>
      <c r="U946" s="31"/>
      <c r="V946" s="31"/>
      <c r="W946" s="31"/>
      <c r="X946" s="31">
        <v>72.481999999999999</v>
      </c>
      <c r="Y946" s="31">
        <v>17.713000000000001</v>
      </c>
      <c r="Z946" s="31">
        <v>54.768999999999998</v>
      </c>
      <c r="AA946" s="31">
        <v>24.437791449999999</v>
      </c>
    </row>
    <row r="947" spans="1:27" ht="15" x14ac:dyDescent="0.2">
      <c r="A947" s="6">
        <v>44179</v>
      </c>
      <c r="B947" s="2">
        <v>31</v>
      </c>
      <c r="C947" s="2" t="s">
        <v>28</v>
      </c>
      <c r="D947" s="2"/>
      <c r="E947" s="2"/>
      <c r="F947" s="2">
        <v>8.2799999999999994</v>
      </c>
      <c r="G947" s="2">
        <v>590</v>
      </c>
      <c r="J947" s="2">
        <v>3.34</v>
      </c>
      <c r="K947" s="2">
        <v>3.7199999999999997E-2</v>
      </c>
      <c r="L947" s="2">
        <v>15.6</v>
      </c>
      <c r="M947" s="2">
        <v>88.071232879999997</v>
      </c>
      <c r="N947" s="2">
        <v>15.95342466</v>
      </c>
      <c r="O947" s="2">
        <v>72.117808220000001</v>
      </c>
      <c r="P947" s="2">
        <v>18.114228829999998</v>
      </c>
      <c r="Q947" s="2">
        <v>0.88700000000000001</v>
      </c>
      <c r="R947" s="7" t="e">
        <v>#DIV/0!</v>
      </c>
      <c r="T947" s="31"/>
      <c r="U947" s="31"/>
      <c r="V947" s="31"/>
      <c r="W947" s="31"/>
      <c r="X947" s="31">
        <v>88.071232879999997</v>
      </c>
      <c r="Y947" s="31">
        <v>15.95342466</v>
      </c>
      <c r="Z947" s="31">
        <v>72.117808220000001</v>
      </c>
      <c r="AA947" s="31">
        <v>18.114228829999998</v>
      </c>
    </row>
    <row r="948" spans="1:27" ht="15" x14ac:dyDescent="0.2">
      <c r="A948" s="16">
        <v>44223</v>
      </c>
      <c r="B948" s="2">
        <v>31</v>
      </c>
      <c r="C948" s="2" t="s">
        <v>28</v>
      </c>
      <c r="D948" s="2"/>
      <c r="E948" s="2"/>
      <c r="F948" s="2">
        <v>8.34</v>
      </c>
      <c r="G948" s="2">
        <v>569</v>
      </c>
      <c r="H948" s="7">
        <v>5.100263</v>
      </c>
      <c r="I948" s="22" t="e">
        <v>#N/A</v>
      </c>
      <c r="J948" s="8">
        <v>5.07</v>
      </c>
      <c r="K948" s="21">
        <v>-2.8420000000000001E-2</v>
      </c>
      <c r="L948" s="21">
        <v>17.100000000000001</v>
      </c>
      <c r="M948" s="2">
        <v>2.4315789470000002</v>
      </c>
      <c r="N948" s="2">
        <v>1.7707602339999999</v>
      </c>
      <c r="O948" s="2">
        <v>0.66081871349999999</v>
      </c>
      <c r="P948" s="2">
        <v>72.823472820000006</v>
      </c>
      <c r="Q948" s="36">
        <v>0.70450000000000002</v>
      </c>
      <c r="R948" s="7" t="e">
        <v>#DIV/0!</v>
      </c>
      <c r="T948" s="31"/>
      <c r="U948" s="31"/>
      <c r="V948" s="31"/>
      <c r="W948" s="31"/>
      <c r="X948" s="31">
        <v>2.4315789470000002</v>
      </c>
      <c r="Y948" s="31">
        <v>1.7707602339999999</v>
      </c>
      <c r="Z948" s="31">
        <v>0.66081871349999999</v>
      </c>
      <c r="AA948" s="31">
        <v>72.823472820000006</v>
      </c>
    </row>
    <row r="949" spans="1:27" ht="15" x14ac:dyDescent="0.2">
      <c r="A949" s="16">
        <v>44251</v>
      </c>
      <c r="B949" s="2">
        <v>31</v>
      </c>
      <c r="C949" s="2" t="s">
        <v>28</v>
      </c>
      <c r="F949" s="5"/>
      <c r="G949" s="5"/>
      <c r="H949" s="7">
        <v>6.722785</v>
      </c>
      <c r="I949" s="22" t="e">
        <v>#N/A</v>
      </c>
      <c r="J949" s="8">
        <v>6.02</v>
      </c>
      <c r="K949" s="21">
        <v>4.8281999999999999E-2</v>
      </c>
      <c r="L949" s="21">
        <v>94.4</v>
      </c>
      <c r="M949" s="2">
        <v>21.986666670000002</v>
      </c>
      <c r="N949" s="2">
        <v>3.4111111109999999</v>
      </c>
      <c r="O949" s="2">
        <v>18.575555560000002</v>
      </c>
      <c r="P949" s="2">
        <v>15.5144532</v>
      </c>
      <c r="Q949" s="36">
        <v>2.0909</v>
      </c>
      <c r="R949" s="7" t="e">
        <v>#DIV/0!</v>
      </c>
      <c r="T949" s="31"/>
      <c r="U949" s="31"/>
      <c r="V949" s="31"/>
      <c r="W949" s="31"/>
      <c r="X949" s="31">
        <v>21.986666670000002</v>
      </c>
      <c r="Y949" s="31">
        <v>3.4111111109999999</v>
      </c>
      <c r="Z949" s="31">
        <v>18.575555560000002</v>
      </c>
      <c r="AA949" s="31">
        <v>15.5144532</v>
      </c>
    </row>
    <row r="950" spans="1:27" ht="15" x14ac:dyDescent="0.2">
      <c r="A950" s="16">
        <v>44265</v>
      </c>
      <c r="B950" s="2">
        <v>31</v>
      </c>
      <c r="C950" s="2" t="s">
        <v>28</v>
      </c>
      <c r="F950" s="5"/>
      <c r="G950" s="5"/>
      <c r="H950" s="7">
        <v>5.3360139999999996</v>
      </c>
      <c r="I950" s="22" t="e">
        <v>#N/A</v>
      </c>
      <c r="J950" s="8">
        <v>4.9000000000000004</v>
      </c>
      <c r="K950" s="21">
        <v>-2.8219999999999999E-2</v>
      </c>
      <c r="L950" s="21">
        <v>13.8</v>
      </c>
      <c r="M950" s="2">
        <v>1.556</v>
      </c>
      <c r="N950" s="2">
        <v>0.30399999999999999</v>
      </c>
      <c r="O950" s="2">
        <v>1.252</v>
      </c>
      <c r="P950" s="2">
        <v>19.537275059999999</v>
      </c>
      <c r="Q950" s="36">
        <v>0.63490000000000002</v>
      </c>
      <c r="R950" s="7" t="e">
        <v>#DIV/0!</v>
      </c>
      <c r="T950" s="31"/>
      <c r="U950" s="31"/>
      <c r="V950" s="31"/>
      <c r="W950" s="31"/>
      <c r="X950" s="31">
        <v>1.556</v>
      </c>
      <c r="Y950" s="31">
        <v>0.30399999999999999</v>
      </c>
      <c r="Z950" s="31">
        <v>1.252</v>
      </c>
      <c r="AA950" s="31">
        <v>19.537275059999999</v>
      </c>
    </row>
    <row r="951" spans="1:27" ht="15" x14ac:dyDescent="0.2">
      <c r="A951" s="16">
        <v>44279</v>
      </c>
      <c r="B951" s="2">
        <v>31</v>
      </c>
      <c r="C951" s="2" t="s">
        <v>28</v>
      </c>
      <c r="F951" s="5"/>
      <c r="G951" s="5"/>
      <c r="H951" s="7">
        <v>5.1834699999999998</v>
      </c>
      <c r="I951" s="22" t="e">
        <v>#N/A</v>
      </c>
      <c r="J951" s="8">
        <v>4.93</v>
      </c>
      <c r="K951" s="21">
        <v>8.0330000000000002E-3</v>
      </c>
      <c r="L951" s="21">
        <v>14.2</v>
      </c>
      <c r="M951" s="2">
        <v>0.78400000000000003</v>
      </c>
      <c r="N951" s="2">
        <v>0.39040000000000002</v>
      </c>
      <c r="O951" s="2">
        <v>0.39360000000000001</v>
      </c>
      <c r="P951" s="2">
        <v>49.795918370000003</v>
      </c>
      <c r="Q951" s="36">
        <v>0.73299999999999998</v>
      </c>
      <c r="R951" s="7" t="e">
        <v>#DIV/0!</v>
      </c>
      <c r="T951" s="31"/>
      <c r="U951" s="31"/>
      <c r="V951" s="31"/>
      <c r="W951" s="31"/>
      <c r="X951" s="31">
        <v>0.78400000000000003</v>
      </c>
      <c r="Y951" s="31">
        <v>0.39040000000000002</v>
      </c>
      <c r="Z951" s="31">
        <v>0.39360000000000001</v>
      </c>
      <c r="AA951" s="31">
        <v>49.795918370000003</v>
      </c>
    </row>
    <row r="952" spans="1:27" ht="15" x14ac:dyDescent="0.2">
      <c r="A952" s="25">
        <v>44307</v>
      </c>
      <c r="B952" s="2">
        <v>31</v>
      </c>
      <c r="F952" s="31">
        <v>8.2100000000000009</v>
      </c>
      <c r="G952" s="31">
        <v>578</v>
      </c>
      <c r="H952" s="22" t="e">
        <v>#N/A</v>
      </c>
      <c r="I952" s="22" t="e">
        <v>#N/A</v>
      </c>
      <c r="J952" s="8">
        <v>4.83</v>
      </c>
      <c r="K952" s="21">
        <v>-7.2300000000000003E-2</v>
      </c>
      <c r="L952" s="21">
        <v>12.9</v>
      </c>
      <c r="Q952" s="31">
        <v>0.65972902473117112</v>
      </c>
      <c r="T952" s="5">
        <v>1105</v>
      </c>
      <c r="U952" s="5">
        <v>119.661</v>
      </c>
      <c r="V952" s="5">
        <v>120.908</v>
      </c>
      <c r="W952" s="5">
        <v>120.066</v>
      </c>
      <c r="X952" s="5">
        <f t="shared" ref="X952" si="172">(V952-U952)/T952*1000</f>
        <v>1.1285067873303167</v>
      </c>
      <c r="Y952" s="5">
        <f t="shared" ref="Y952:Y953" si="173">X952-Z952</f>
        <v>0.7619909502262433</v>
      </c>
      <c r="Z952" s="5">
        <f t="shared" ref="Z952" si="174">(W952-U952)/T952*1000</f>
        <v>0.36651583710407343</v>
      </c>
      <c r="AA952" s="5">
        <f t="shared" ref="AA952" si="175">Y952/X952*100</f>
        <v>67.522052927024774</v>
      </c>
    </row>
    <row r="953" spans="1:27" ht="12.75" x14ac:dyDescent="0.2">
      <c r="A953" s="27">
        <v>44321</v>
      </c>
      <c r="B953" s="2">
        <v>31</v>
      </c>
      <c r="F953" s="31">
        <v>7.94</v>
      </c>
      <c r="G953" s="31">
        <v>555</v>
      </c>
      <c r="H953" s="22" t="e">
        <v>#N/A</v>
      </c>
      <c r="I953" s="22" t="e">
        <v>#N/A</v>
      </c>
      <c r="J953" s="8">
        <v>0.13800000000000001</v>
      </c>
      <c r="K953" s="21">
        <v>6.2399999999999997E-2</v>
      </c>
      <c r="L953" s="21">
        <v>158</v>
      </c>
      <c r="Q953" s="31">
        <v>1.0109842940004625</v>
      </c>
      <c r="T953" s="5">
        <v>1400</v>
      </c>
      <c r="U953" s="5">
        <v>119.38</v>
      </c>
      <c r="V953" s="5">
        <v>126.86199999999999</v>
      </c>
      <c r="W953" s="5">
        <v>125.54600000000001</v>
      </c>
      <c r="X953" s="5">
        <f t="shared" ref="X953" si="176">(V953-U953)/T953*1000</f>
        <v>5.3442857142857134</v>
      </c>
      <c r="Y953" s="5">
        <f t="shared" si="173"/>
        <v>0.93999999999999062</v>
      </c>
      <c r="Z953" s="5">
        <f t="shared" ref="Z953" si="177">(W953-U953)/T953*1000</f>
        <v>4.4042857142857228</v>
      </c>
      <c r="AA953" s="5">
        <f t="shared" ref="AA953" si="178">Y953/X953*100</f>
        <v>17.588879978615171</v>
      </c>
    </row>
    <row r="954" spans="1:27" ht="12.75" x14ac:dyDescent="0.2">
      <c r="A954" s="27">
        <v>44334</v>
      </c>
      <c r="B954" s="2">
        <v>31</v>
      </c>
      <c r="F954" s="31">
        <v>8</v>
      </c>
      <c r="G954" s="31">
        <v>592</v>
      </c>
      <c r="H954" s="22" t="e">
        <v>#N/A</v>
      </c>
      <c r="I954" s="22" t="e">
        <v>#N/A</v>
      </c>
      <c r="J954" s="23" t="e">
        <v>#N/A</v>
      </c>
      <c r="K954" s="24" t="e">
        <v>#N/A</v>
      </c>
      <c r="L954" s="24" t="e">
        <v>#N/A</v>
      </c>
      <c r="Q954" s="31">
        <v>0.80494623419219236</v>
      </c>
      <c r="T954" s="3"/>
      <c r="U954" s="3"/>
      <c r="V954" s="3"/>
      <c r="W954" s="3"/>
      <c r="X954" s="5"/>
      <c r="Y954" s="5"/>
      <c r="Z954" s="5"/>
      <c r="AA954" s="5"/>
    </row>
    <row r="955" spans="1:27" ht="12.75" x14ac:dyDescent="0.2">
      <c r="A955" s="27">
        <v>44348</v>
      </c>
      <c r="B955" s="2">
        <v>31</v>
      </c>
      <c r="F955" s="31">
        <v>8.24</v>
      </c>
      <c r="G955" s="31">
        <v>459</v>
      </c>
      <c r="H955" s="22" t="e">
        <v>#N/A</v>
      </c>
      <c r="I955" s="22" t="e">
        <v>#N/A</v>
      </c>
      <c r="J955" s="8">
        <v>4.9400000000000004</v>
      </c>
      <c r="K955" s="21">
        <v>-7.2499999999999995E-2</v>
      </c>
      <c r="L955" s="21">
        <v>13.4</v>
      </c>
      <c r="Q955" s="31">
        <v>0.66630216756918392</v>
      </c>
      <c r="T955" s="3"/>
      <c r="U955" s="3"/>
      <c r="V955" s="3"/>
      <c r="W955" s="3"/>
      <c r="X955" s="5"/>
      <c r="Y955" s="5"/>
      <c r="Z955" s="5"/>
      <c r="AA955" s="5"/>
    </row>
    <row r="956" spans="1:27" ht="12.75" x14ac:dyDescent="0.2">
      <c r="A956" s="27">
        <v>44362</v>
      </c>
      <c r="B956" s="2">
        <v>31</v>
      </c>
      <c r="F956" s="31">
        <v>8.1300000000000008</v>
      </c>
      <c r="G956" s="31">
        <v>617</v>
      </c>
      <c r="H956" s="22" t="e">
        <v>#N/A</v>
      </c>
      <c r="I956" s="22" t="e">
        <v>#N/A</v>
      </c>
      <c r="J956" s="8">
        <v>8.43</v>
      </c>
      <c r="K956" s="21">
        <v>-3.1399999999999997E-2</v>
      </c>
      <c r="L956" s="21">
        <v>14.1</v>
      </c>
      <c r="Q956" s="31">
        <v>0.74212671036290567</v>
      </c>
      <c r="T956" s="3"/>
      <c r="U956" s="3"/>
      <c r="V956" s="3"/>
      <c r="W956" s="3"/>
      <c r="X956" s="5"/>
      <c r="Y956" s="5"/>
      <c r="Z956" s="5"/>
      <c r="AA956" s="5"/>
    </row>
    <row r="957" spans="1:27" ht="12.75" x14ac:dyDescent="0.2">
      <c r="A957" s="27">
        <v>44376</v>
      </c>
      <c r="B957" s="2">
        <v>31</v>
      </c>
      <c r="F957" s="31">
        <v>8.35</v>
      </c>
      <c r="G957" s="31">
        <v>524</v>
      </c>
      <c r="H957" s="23" t="e">
        <v>#N/A</v>
      </c>
      <c r="I957" s="23" t="e">
        <v>#N/A</v>
      </c>
      <c r="J957" s="8">
        <v>8.49</v>
      </c>
      <c r="K957" s="21">
        <v>-2.5000000000000001E-2</v>
      </c>
      <c r="L957" s="21">
        <v>14.3</v>
      </c>
      <c r="Q957" s="31">
        <v>0.72641177921394784</v>
      </c>
      <c r="T957" s="5"/>
      <c r="U957" s="5"/>
      <c r="V957" s="5"/>
      <c r="W957" s="5"/>
      <c r="X957" s="5"/>
      <c r="Y957" s="5"/>
      <c r="Z957" s="5"/>
      <c r="AA957" s="5"/>
    </row>
    <row r="958" spans="1:27" ht="12.75" x14ac:dyDescent="0.2">
      <c r="A958" s="30">
        <v>44500</v>
      </c>
      <c r="B958" s="31">
        <v>31</v>
      </c>
      <c r="H958" s="23" t="e">
        <v>#N/A</v>
      </c>
      <c r="I958" s="23" t="e">
        <v>#N/A</v>
      </c>
      <c r="J958" s="8">
        <v>4.5999999999999996</v>
      </c>
      <c r="K958" s="8">
        <v>1.6899999999999998E-2</v>
      </c>
      <c r="L958" s="8">
        <v>25.4</v>
      </c>
      <c r="Q958" s="23">
        <v>1.0412662500000001</v>
      </c>
      <c r="T958" s="3"/>
      <c r="U958" s="3"/>
      <c r="V958" s="3"/>
      <c r="W958" s="3"/>
      <c r="X958" s="5"/>
      <c r="Y958" s="5"/>
      <c r="Z958" s="5"/>
      <c r="AA958" s="5"/>
    </row>
    <row r="959" spans="1:27" ht="12.75" x14ac:dyDescent="0.2">
      <c r="A959" s="30">
        <v>44514</v>
      </c>
      <c r="B959" s="31">
        <v>31</v>
      </c>
      <c r="F959" s="2">
        <v>7.89</v>
      </c>
      <c r="G959" s="2">
        <v>91</v>
      </c>
      <c r="H959" s="23" t="e">
        <v>#N/A</v>
      </c>
      <c r="I959" s="23" t="e">
        <v>#N/A</v>
      </c>
      <c r="J959" s="8">
        <v>1.83</v>
      </c>
      <c r="K959" s="8">
        <v>-1.29E-2</v>
      </c>
      <c r="L959" s="8">
        <v>19</v>
      </c>
      <c r="Q959" s="23">
        <v>0.916051964</v>
      </c>
      <c r="T959" s="3"/>
      <c r="U959" s="3"/>
      <c r="V959" s="3"/>
      <c r="W959" s="3"/>
      <c r="X959" s="5"/>
      <c r="Y959" s="5"/>
      <c r="Z959" s="5"/>
      <c r="AA959" s="5"/>
    </row>
    <row r="960" spans="1:27" ht="12.75" x14ac:dyDescent="0.2">
      <c r="A960" s="30">
        <v>44528</v>
      </c>
      <c r="B960" s="31">
        <v>31</v>
      </c>
      <c r="F960" s="2">
        <v>8.09</v>
      </c>
      <c r="G960" s="2">
        <v>631</v>
      </c>
      <c r="H960" s="23" t="e">
        <v>#N/A</v>
      </c>
      <c r="I960" s="23" t="e">
        <v>#N/A</v>
      </c>
      <c r="J960" s="8">
        <v>3.99</v>
      </c>
      <c r="K960" s="8">
        <v>-1.9300000000000001E-2</v>
      </c>
      <c r="L960" s="8">
        <v>14.6</v>
      </c>
      <c r="Q960" s="23">
        <v>0.78835589900000003</v>
      </c>
      <c r="T960" s="3"/>
      <c r="U960" s="3"/>
      <c r="V960" s="3"/>
      <c r="W960" s="3"/>
      <c r="X960" s="5"/>
      <c r="Y960" s="5"/>
      <c r="Z960" s="5"/>
      <c r="AA960" s="5"/>
    </row>
    <row r="961" spans="1:27" ht="12.75" x14ac:dyDescent="0.2">
      <c r="A961" s="30">
        <v>44543</v>
      </c>
      <c r="B961" s="31">
        <v>31</v>
      </c>
      <c r="F961" s="2">
        <v>7.73</v>
      </c>
      <c r="H961" s="23" t="e">
        <v>#N/A</v>
      </c>
      <c r="I961" s="23" t="e">
        <v>#N/A</v>
      </c>
      <c r="J961" s="8">
        <v>7.15</v>
      </c>
      <c r="K961" s="8">
        <v>-1.0500000000000001E-2</v>
      </c>
      <c r="L961" s="8">
        <v>21.3</v>
      </c>
      <c r="Q961" s="23">
        <v>0.81652721100000003</v>
      </c>
      <c r="T961" s="5"/>
      <c r="U961" s="5"/>
      <c r="V961" s="5"/>
      <c r="W961" s="5"/>
      <c r="X961" s="5"/>
      <c r="Y961" s="5"/>
      <c r="Z961" s="5"/>
      <c r="AA961" s="5"/>
    </row>
    <row r="962" spans="1:27" ht="15" x14ac:dyDescent="0.2">
      <c r="A962" s="6">
        <v>43836</v>
      </c>
      <c r="B962" s="2">
        <v>32</v>
      </c>
      <c r="C962" s="2" t="s">
        <v>28</v>
      </c>
      <c r="D962" s="2"/>
      <c r="E962" s="2"/>
      <c r="F962" s="2">
        <v>8.41</v>
      </c>
      <c r="G962" s="2">
        <v>560</v>
      </c>
      <c r="H962" s="7">
        <v>3.7835093977225958</v>
      </c>
      <c r="I962" s="2">
        <v>3.1256736E-2</v>
      </c>
      <c r="J962" s="2">
        <v>3.76</v>
      </c>
      <c r="K962" s="2">
        <v>1.0540000000000001E-2</v>
      </c>
      <c r="L962" s="2">
        <v>26.6</v>
      </c>
      <c r="M962" s="2">
        <v>5.1802631579999998</v>
      </c>
      <c r="N962" s="2">
        <v>0.72499999999999998</v>
      </c>
      <c r="O962" s="2">
        <v>4.4552631580000002</v>
      </c>
      <c r="P962" s="2">
        <v>13.99542799</v>
      </c>
      <c r="R962" s="7" t="e">
        <v>#DIV/0!</v>
      </c>
      <c r="T962" s="31"/>
      <c r="U962" s="31"/>
      <c r="V962" s="31"/>
      <c r="W962" s="31"/>
      <c r="X962" s="31">
        <v>5.1802631579999998</v>
      </c>
      <c r="Y962" s="31">
        <v>0.72499999999999998</v>
      </c>
      <c r="Z962" s="31">
        <v>4.4552631580000002</v>
      </c>
      <c r="AA962" s="31">
        <v>13.99542799</v>
      </c>
    </row>
    <row r="963" spans="1:27" ht="15" x14ac:dyDescent="0.2">
      <c r="A963" s="6">
        <v>43843</v>
      </c>
      <c r="B963" s="2">
        <v>32</v>
      </c>
      <c r="C963" s="2" t="s">
        <v>28</v>
      </c>
      <c r="D963" s="2"/>
      <c r="E963" s="2"/>
      <c r="F963" s="2">
        <v>5.4</v>
      </c>
      <c r="G963" s="2">
        <v>418</v>
      </c>
      <c r="H963" s="7">
        <v>4.3048429139799698</v>
      </c>
      <c r="I963" s="2">
        <v>6.8657038000000004E-2</v>
      </c>
      <c r="J963" s="2">
        <v>4.3</v>
      </c>
      <c r="K963" s="2">
        <v>3.7000000000000002E-3</v>
      </c>
      <c r="L963" s="2">
        <v>46.9</v>
      </c>
      <c r="M963" s="2">
        <v>7.9920398009999998</v>
      </c>
      <c r="N963" s="2">
        <v>2.0606965169999998</v>
      </c>
      <c r="O963" s="2">
        <v>5.9313432840000004</v>
      </c>
      <c r="P963" s="2">
        <v>25.784362550000001</v>
      </c>
      <c r="R963" s="7" t="e">
        <v>#DIV/0!</v>
      </c>
      <c r="T963" s="31"/>
      <c r="U963" s="31"/>
      <c r="V963" s="31"/>
      <c r="W963" s="31"/>
      <c r="X963" s="31">
        <v>7.9920398009999998</v>
      </c>
      <c r="Y963" s="31">
        <v>2.0606965169999998</v>
      </c>
      <c r="Z963" s="31">
        <v>5.9313432840000004</v>
      </c>
      <c r="AA963" s="31">
        <v>25.784362550000001</v>
      </c>
    </row>
    <row r="964" spans="1:27" ht="15" x14ac:dyDescent="0.2">
      <c r="A964" s="6">
        <v>43861</v>
      </c>
      <c r="B964" s="2">
        <v>32</v>
      </c>
      <c r="C964" s="2" t="s">
        <v>28</v>
      </c>
      <c r="D964" s="2"/>
      <c r="E964" s="2"/>
      <c r="F964" s="2">
        <v>8.4</v>
      </c>
      <c r="G964" s="2">
        <v>528</v>
      </c>
      <c r="H964" s="7">
        <v>4.551790369049252</v>
      </c>
      <c r="I964" s="2">
        <v>2.4143134E-2</v>
      </c>
      <c r="J964" s="2">
        <v>4.5</v>
      </c>
      <c r="K964" s="2">
        <v>2E-3</v>
      </c>
      <c r="L964" s="2">
        <v>20.7</v>
      </c>
      <c r="M964" s="2">
        <v>2.5675409839999999</v>
      </c>
      <c r="N964" s="2">
        <v>0.67180327900000003</v>
      </c>
      <c r="O964" s="2">
        <v>1.8957377049999999</v>
      </c>
      <c r="P964" s="2">
        <v>26.165240709999999</v>
      </c>
      <c r="Q964" s="2">
        <v>2.1</v>
      </c>
      <c r="R964" s="7" t="e">
        <v>#DIV/0!</v>
      </c>
      <c r="T964" s="31"/>
      <c r="U964" s="31"/>
      <c r="V964" s="31"/>
      <c r="W964" s="31"/>
      <c r="X964" s="31">
        <v>2.5675409839999999</v>
      </c>
      <c r="Y964" s="31">
        <v>0.67180327900000003</v>
      </c>
      <c r="Z964" s="31">
        <v>1.8957377049999999</v>
      </c>
      <c r="AA964" s="31">
        <v>26.165240709999999</v>
      </c>
    </row>
    <row r="965" spans="1:27" ht="12.75" x14ac:dyDescent="0.2">
      <c r="A965" s="12">
        <v>43877</v>
      </c>
      <c r="B965" s="2">
        <v>32</v>
      </c>
      <c r="C965" s="2" t="s">
        <v>28</v>
      </c>
      <c r="D965" s="2"/>
      <c r="E965" s="2"/>
      <c r="F965" s="2">
        <v>8.41</v>
      </c>
      <c r="G965" s="2">
        <v>523</v>
      </c>
      <c r="H965" s="7">
        <v>4.0990533680889012</v>
      </c>
      <c r="I965" s="2">
        <v>2.3604225E-2</v>
      </c>
      <c r="J965" s="2">
        <v>4.3600000000000003</v>
      </c>
      <c r="K965" s="2">
        <v>5.62E-3</v>
      </c>
      <c r="L965" s="2">
        <v>19.600000000000001</v>
      </c>
      <c r="M965" s="2">
        <v>2.5973063970000001</v>
      </c>
      <c r="N965" s="2">
        <v>0.60336700300000001</v>
      </c>
      <c r="O965" s="2">
        <v>1.9939393940000001</v>
      </c>
      <c r="P965" s="2">
        <v>23.230490020000001</v>
      </c>
      <c r="Q965" s="2">
        <v>2.02</v>
      </c>
      <c r="R965" s="7" t="e">
        <v>#DIV/0!</v>
      </c>
      <c r="T965" s="31"/>
      <c r="U965" s="31"/>
      <c r="V965" s="31"/>
      <c r="W965" s="31"/>
      <c r="X965" s="31">
        <v>2.5973063970000001</v>
      </c>
      <c r="Y965" s="31">
        <v>0.60336700300000001</v>
      </c>
      <c r="Z965" s="31">
        <v>1.9939393940000001</v>
      </c>
      <c r="AA965" s="31">
        <v>23.230490020000001</v>
      </c>
    </row>
    <row r="966" spans="1:27" ht="15" x14ac:dyDescent="0.2">
      <c r="A966" s="6">
        <v>43891</v>
      </c>
      <c r="B966" s="2">
        <v>32</v>
      </c>
      <c r="C966" s="2" t="s">
        <v>28</v>
      </c>
      <c r="D966" s="2"/>
      <c r="E966" s="2"/>
      <c r="F966" s="2">
        <v>8.43</v>
      </c>
      <c r="G966" s="2">
        <v>459</v>
      </c>
      <c r="H966" s="7">
        <v>4.6615447935244889</v>
      </c>
      <c r="I966" s="2">
        <v>1.6598405E-2</v>
      </c>
      <c r="J966" s="2">
        <v>4.6399999999999997</v>
      </c>
      <c r="K966" s="7">
        <v>3.32E-2</v>
      </c>
      <c r="L966" s="2">
        <v>15.8</v>
      </c>
      <c r="M966" s="2">
        <v>2.4148377129999998</v>
      </c>
      <c r="N966" s="2">
        <v>0.47140649200000001</v>
      </c>
      <c r="O966" s="2">
        <v>1.943431221</v>
      </c>
      <c r="P966" s="2">
        <v>19.521249359999999</v>
      </c>
      <c r="Q966" s="2">
        <v>1.72</v>
      </c>
      <c r="R966" s="7" t="e">
        <v>#DIV/0!</v>
      </c>
      <c r="T966" s="31"/>
      <c r="U966" s="31"/>
      <c r="V966" s="31"/>
      <c r="W966" s="31"/>
      <c r="X966" s="31">
        <v>2.4148377129999998</v>
      </c>
      <c r="Y966" s="31">
        <v>0.47140649200000001</v>
      </c>
      <c r="Z966" s="31">
        <v>1.943431221</v>
      </c>
      <c r="AA966" s="31">
        <v>19.521249359999999</v>
      </c>
    </row>
    <row r="967" spans="1:27" ht="15" x14ac:dyDescent="0.2">
      <c r="A967" s="6">
        <v>43898</v>
      </c>
      <c r="B967" s="2">
        <v>32</v>
      </c>
      <c r="C967" s="2" t="s">
        <v>28</v>
      </c>
      <c r="D967" s="2"/>
      <c r="E967" s="2"/>
      <c r="F967" s="2">
        <v>8.25</v>
      </c>
      <c r="G967" s="2">
        <v>457</v>
      </c>
      <c r="H967" s="7">
        <v>3.879544519</v>
      </c>
      <c r="I967" s="2">
        <v>2.3388661000000002E-2</v>
      </c>
      <c r="J967" s="2">
        <v>3.89</v>
      </c>
      <c r="K967" s="7">
        <v>6.4500000000000002E-2</v>
      </c>
      <c r="L967" s="2">
        <v>18.100000000000001</v>
      </c>
      <c r="M967" s="2">
        <v>3.846602608</v>
      </c>
      <c r="N967" s="2">
        <v>0.78860672600000004</v>
      </c>
      <c r="O967" s="2">
        <v>3.0579958820000002</v>
      </c>
      <c r="P967" s="2">
        <v>20.50138282</v>
      </c>
      <c r="Q967" s="2">
        <v>2.1909999999999998</v>
      </c>
      <c r="R967" s="7" t="e">
        <v>#DIV/0!</v>
      </c>
      <c r="T967" s="31"/>
      <c r="U967" s="31"/>
      <c r="V967" s="31"/>
      <c r="W967" s="31"/>
      <c r="X967" s="31">
        <v>3.846602608</v>
      </c>
      <c r="Y967" s="31">
        <v>0.78860672600000004</v>
      </c>
      <c r="Z967" s="31">
        <v>3.0579958820000002</v>
      </c>
      <c r="AA967" s="31">
        <v>20.50138282</v>
      </c>
    </row>
    <row r="968" spans="1:27" ht="15" x14ac:dyDescent="0.2">
      <c r="A968" s="16">
        <v>44251</v>
      </c>
      <c r="B968" s="2">
        <v>32</v>
      </c>
      <c r="C968" s="2" t="s">
        <v>28</v>
      </c>
      <c r="F968" s="5"/>
      <c r="G968" s="5"/>
      <c r="I968" s="22" t="e">
        <v>#N/A</v>
      </c>
      <c r="J968" s="23" t="e">
        <v>#N/A</v>
      </c>
      <c r="K968" s="24" t="e">
        <v>#N/A</v>
      </c>
      <c r="L968" s="24" t="e">
        <v>#N/A</v>
      </c>
      <c r="M968" s="2">
        <v>86.17</v>
      </c>
      <c r="N968" s="2">
        <v>10.143333330000001</v>
      </c>
      <c r="O968" s="2">
        <v>76.026666669999997</v>
      </c>
      <c r="P968" s="2">
        <v>11.77130479</v>
      </c>
      <c r="Q968" s="22" t="e">
        <v>#N/A</v>
      </c>
      <c r="R968" s="7" t="e">
        <v>#DIV/0!</v>
      </c>
      <c r="T968" s="31"/>
      <c r="U968" s="31"/>
      <c r="V968" s="31"/>
      <c r="W968" s="31"/>
      <c r="X968" s="31">
        <v>86.17</v>
      </c>
      <c r="Y968" s="31">
        <v>10.143333330000001</v>
      </c>
      <c r="Z968" s="31">
        <v>76.026666669999997</v>
      </c>
      <c r="AA968" s="31">
        <v>11.77130479</v>
      </c>
    </row>
    <row r="969" spans="1:27" ht="15" x14ac:dyDescent="0.2">
      <c r="A969" s="16">
        <v>44279</v>
      </c>
      <c r="B969" s="2">
        <v>32</v>
      </c>
      <c r="C969" s="2" t="s">
        <v>28</v>
      </c>
      <c r="F969" s="5"/>
      <c r="G969" s="5"/>
      <c r="H969" s="7">
        <v>0.52530900000000003</v>
      </c>
      <c r="I969" s="22" t="e">
        <v>#N/A</v>
      </c>
      <c r="J969" s="8">
        <v>3.9699999999999999E-2</v>
      </c>
      <c r="K969" s="21">
        <v>-3.1419999999999997E-2</v>
      </c>
      <c r="L969" s="21">
        <v>7.59</v>
      </c>
      <c r="M969" s="2">
        <v>16.344000000000001</v>
      </c>
      <c r="N969" s="2">
        <v>4.8959999999999999</v>
      </c>
      <c r="O969" s="2">
        <v>11.448</v>
      </c>
      <c r="P969" s="2">
        <v>29.955947139999999</v>
      </c>
      <c r="Q969" s="36">
        <v>3.9712000000000001</v>
      </c>
      <c r="R969" s="7" t="e">
        <v>#DIV/0!</v>
      </c>
      <c r="T969" s="31"/>
      <c r="U969" s="31"/>
      <c r="V969" s="31"/>
      <c r="W969" s="31"/>
      <c r="X969" s="31">
        <v>16.344000000000001</v>
      </c>
      <c r="Y969" s="31">
        <v>4.8959999999999999</v>
      </c>
      <c r="Z969" s="31">
        <v>11.448</v>
      </c>
      <c r="AA969" s="31">
        <v>29.955947139999999</v>
      </c>
    </row>
    <row r="970" spans="1:27" ht="15" x14ac:dyDescent="0.2">
      <c r="A970" s="25">
        <v>44307</v>
      </c>
      <c r="B970" s="2">
        <v>32</v>
      </c>
      <c r="F970" s="5"/>
      <c r="G970" s="5"/>
      <c r="H970" s="22" t="e">
        <v>#N/A</v>
      </c>
      <c r="I970" s="22" t="e">
        <v>#N/A</v>
      </c>
      <c r="J970" s="23" t="e">
        <v>#N/A</v>
      </c>
      <c r="K970" s="24" t="e">
        <v>#N/A</v>
      </c>
      <c r="L970" s="24" t="e">
        <v>#N/A</v>
      </c>
      <c r="Q970" s="23" t="e">
        <v>#N/A</v>
      </c>
      <c r="T970" s="3"/>
      <c r="U970" s="3"/>
      <c r="V970" s="3"/>
      <c r="W970" s="3"/>
      <c r="X970" s="5"/>
      <c r="Y970" s="5"/>
      <c r="Z970" s="5"/>
      <c r="AA970" s="5"/>
    </row>
    <row r="971" spans="1:27" ht="12.75" x14ac:dyDescent="0.2">
      <c r="A971" s="27">
        <v>44321</v>
      </c>
      <c r="B971" s="2">
        <v>32</v>
      </c>
      <c r="F971" s="31">
        <v>7.97</v>
      </c>
      <c r="G971" s="31">
        <v>292</v>
      </c>
      <c r="H971" s="22" t="e">
        <v>#N/A</v>
      </c>
      <c r="I971" s="22" t="e">
        <v>#N/A</v>
      </c>
      <c r="J971" s="23" t="e">
        <v>#N/A</v>
      </c>
      <c r="K971" s="24" t="e">
        <v>#N/A</v>
      </c>
      <c r="L971" s="24" t="e">
        <v>#N/A</v>
      </c>
      <c r="Q971" s="31">
        <v>11.659585942745197</v>
      </c>
      <c r="T971" s="3">
        <v>365</v>
      </c>
      <c r="U971" s="3">
        <v>122.645</v>
      </c>
      <c r="V971" s="3">
        <v>153.309</v>
      </c>
      <c r="W971" s="3">
        <v>146.99799999999999</v>
      </c>
      <c r="X971" s="5">
        <f t="shared" ref="X971" si="179">(V971-U971)/T971*1000</f>
        <v>84.010958904109586</v>
      </c>
      <c r="Y971" s="5">
        <f t="shared" ref="Y971" si="180">X971-Z971</f>
        <v>17.290410958904118</v>
      </c>
      <c r="Z971" s="5">
        <f t="shared" ref="Z971" si="181">(W971-U971)/T971*1000</f>
        <v>66.720547945205467</v>
      </c>
      <c r="AA971" s="5">
        <f t="shared" ref="AA971" si="182">Y971/X971*100</f>
        <v>20.581137490216552</v>
      </c>
    </row>
    <row r="972" spans="1:27" ht="12.75" x14ac:dyDescent="0.2">
      <c r="A972" s="27">
        <v>44334</v>
      </c>
      <c r="B972" s="2">
        <v>32</v>
      </c>
      <c r="F972" s="5"/>
      <c r="G972" s="5"/>
      <c r="H972" s="22" t="e">
        <v>#N/A</v>
      </c>
      <c r="I972" s="22" t="e">
        <v>#N/A</v>
      </c>
      <c r="J972" s="23" t="e">
        <v>#N/A</v>
      </c>
      <c r="K972" s="24" t="e">
        <v>#N/A</v>
      </c>
      <c r="L972" s="24" t="e">
        <v>#N/A</v>
      </c>
      <c r="Q972" s="23" t="e">
        <v>#N/A</v>
      </c>
      <c r="T972" s="5"/>
      <c r="U972" s="5"/>
      <c r="V972" s="5"/>
      <c r="W972" s="5"/>
      <c r="X972" s="5"/>
      <c r="Y972" s="5"/>
      <c r="Z972" s="5"/>
      <c r="AA972" s="5"/>
    </row>
    <row r="973" spans="1:27" ht="12.75" x14ac:dyDescent="0.2">
      <c r="A973" s="27">
        <v>44348</v>
      </c>
      <c r="B973" s="2">
        <v>32</v>
      </c>
      <c r="F973" s="5"/>
      <c r="G973" s="5"/>
      <c r="H973" s="22" t="e">
        <v>#N/A</v>
      </c>
      <c r="I973" s="22" t="e">
        <v>#N/A</v>
      </c>
      <c r="J973" s="23" t="e">
        <v>#N/A</v>
      </c>
      <c r="K973" s="24" t="e">
        <v>#N/A</v>
      </c>
      <c r="L973" s="24" t="e">
        <v>#N/A</v>
      </c>
      <c r="Q973" s="23" t="e">
        <v>#N/A</v>
      </c>
      <c r="T973" s="3"/>
      <c r="U973" s="3"/>
      <c r="V973" s="3"/>
      <c r="W973" s="3"/>
      <c r="X973" s="5"/>
      <c r="Y973" s="5"/>
      <c r="Z973" s="5"/>
      <c r="AA973" s="5"/>
    </row>
    <row r="974" spans="1:27" ht="12.75" x14ac:dyDescent="0.2">
      <c r="A974" s="27">
        <v>44362</v>
      </c>
      <c r="B974" s="2">
        <v>32</v>
      </c>
      <c r="F974" s="5"/>
      <c r="G974" s="5"/>
      <c r="H974" s="22" t="e">
        <v>#N/A</v>
      </c>
      <c r="I974" s="22" t="e">
        <v>#N/A</v>
      </c>
      <c r="J974" s="23" t="e">
        <v>#N/A</v>
      </c>
      <c r="K974" s="24" t="e">
        <v>#N/A</v>
      </c>
      <c r="L974" s="24" t="e">
        <v>#N/A</v>
      </c>
      <c r="Q974" s="23" t="e">
        <v>#N/A</v>
      </c>
      <c r="T974" s="3"/>
      <c r="U974" s="3"/>
      <c r="V974" s="3"/>
      <c r="W974" s="3"/>
      <c r="X974" s="5"/>
      <c r="Y974" s="5"/>
      <c r="Z974" s="5"/>
      <c r="AA974" s="5"/>
    </row>
    <row r="975" spans="1:27" ht="12.75" x14ac:dyDescent="0.2">
      <c r="A975" s="27">
        <v>44376</v>
      </c>
      <c r="B975" s="2">
        <v>32</v>
      </c>
      <c r="F975" s="5"/>
      <c r="G975" s="5"/>
      <c r="H975" s="23" t="e">
        <v>#N/A</v>
      </c>
      <c r="I975" s="23" t="e">
        <v>#N/A</v>
      </c>
      <c r="J975" s="23" t="e">
        <v>#N/A</v>
      </c>
      <c r="K975" s="24" t="e">
        <v>#N/A</v>
      </c>
      <c r="L975" s="24" t="e">
        <v>#N/A</v>
      </c>
      <c r="Q975" s="23" t="e">
        <v>#N/A</v>
      </c>
      <c r="T975" s="3"/>
      <c r="U975" s="3"/>
      <c r="V975" s="3"/>
      <c r="W975" s="3"/>
      <c r="X975" s="5"/>
      <c r="Y975" s="5"/>
      <c r="Z975" s="5"/>
      <c r="AA975" s="5"/>
    </row>
    <row r="976" spans="1:27" ht="15" x14ac:dyDescent="0.2">
      <c r="A976" s="6">
        <v>43891</v>
      </c>
      <c r="B976" s="2">
        <v>34</v>
      </c>
      <c r="C976" s="2" t="s">
        <v>28</v>
      </c>
      <c r="D976" s="2"/>
      <c r="E976" s="2"/>
      <c r="F976" s="2">
        <v>8.7100000000000009</v>
      </c>
      <c r="G976" s="2">
        <v>496</v>
      </c>
      <c r="H976" s="7">
        <v>5.0868431883660312</v>
      </c>
      <c r="I976" s="2">
        <v>1.7568441000000001E-2</v>
      </c>
      <c r="J976" s="2">
        <v>5.58</v>
      </c>
      <c r="K976" s="7">
        <v>2.92E-2</v>
      </c>
      <c r="L976" s="2">
        <v>15.6</v>
      </c>
      <c r="M976" s="2">
        <v>6.2471590910000003</v>
      </c>
      <c r="N976" s="2">
        <v>1.0852272730000001</v>
      </c>
      <c r="O976" s="2">
        <v>5.1619318180000002</v>
      </c>
      <c r="P976" s="2">
        <v>17.371532510000002</v>
      </c>
      <c r="Q976" s="2">
        <v>1.7</v>
      </c>
      <c r="R976" s="7" t="e">
        <v>#DIV/0!</v>
      </c>
      <c r="T976" s="31"/>
      <c r="U976" s="31"/>
      <c r="V976" s="31"/>
      <c r="W976" s="31"/>
      <c r="X976" s="31">
        <v>6.2471590910000003</v>
      </c>
      <c r="Y976" s="31">
        <v>1.0852272730000001</v>
      </c>
      <c r="Z976" s="31">
        <v>5.1619318180000002</v>
      </c>
      <c r="AA976" s="31">
        <v>17.371532510000002</v>
      </c>
    </row>
    <row r="977" spans="1:27" ht="15" x14ac:dyDescent="0.2">
      <c r="A977" s="6">
        <v>44167</v>
      </c>
      <c r="B977" s="2">
        <v>34</v>
      </c>
      <c r="C977" s="2" t="s">
        <v>28</v>
      </c>
      <c r="D977" s="2"/>
      <c r="E977" s="2"/>
      <c r="F977" s="2">
        <v>7.91</v>
      </c>
      <c r="G977" s="2">
        <v>483</v>
      </c>
      <c r="J977" s="2">
        <v>5.98</v>
      </c>
      <c r="K977" s="2">
        <v>5.7700000000000001E-2</v>
      </c>
      <c r="L977" s="2">
        <v>32.6</v>
      </c>
      <c r="M977" s="2">
        <v>1.538790036</v>
      </c>
      <c r="N977" s="2">
        <v>0.25444839899999999</v>
      </c>
      <c r="O977" s="2">
        <v>1.284341637</v>
      </c>
      <c r="P977" s="2">
        <v>16.53561517</v>
      </c>
      <c r="Q977" s="2">
        <v>1.117</v>
      </c>
      <c r="R977" s="7" t="e">
        <v>#DIV/0!</v>
      </c>
      <c r="T977" s="31"/>
      <c r="U977" s="31"/>
      <c r="V977" s="31"/>
      <c r="W977" s="31"/>
      <c r="X977" s="31">
        <v>1.538790036</v>
      </c>
      <c r="Y977" s="31">
        <v>0.25444839899999999</v>
      </c>
      <c r="Z977" s="31">
        <v>1.284341637</v>
      </c>
      <c r="AA977" s="31">
        <v>16.53561517</v>
      </c>
    </row>
    <row r="978" spans="1:27" ht="15" x14ac:dyDescent="0.2">
      <c r="A978" s="6">
        <v>44179</v>
      </c>
      <c r="B978" s="2">
        <v>34</v>
      </c>
      <c r="C978" s="2" t="s">
        <v>28</v>
      </c>
      <c r="D978" s="2"/>
      <c r="E978" s="2"/>
      <c r="F978" s="2">
        <v>8.24</v>
      </c>
      <c r="G978" s="2">
        <v>650</v>
      </c>
      <c r="J978" s="2">
        <v>8.83</v>
      </c>
      <c r="K978" s="2">
        <v>5.0500000000000003E-2</v>
      </c>
      <c r="L978" s="2">
        <v>41.2</v>
      </c>
      <c r="M978" s="2">
        <v>18.271999999999998</v>
      </c>
      <c r="N978" s="2">
        <v>3.3759999999999999</v>
      </c>
      <c r="O978" s="2">
        <v>14.896000000000001</v>
      </c>
      <c r="P978" s="2">
        <v>18.476357270000001</v>
      </c>
      <c r="Q978" s="2">
        <v>1.21</v>
      </c>
      <c r="R978" s="7" t="e">
        <v>#DIV/0!</v>
      </c>
      <c r="T978" s="31"/>
      <c r="U978" s="31"/>
      <c r="V978" s="31"/>
      <c r="W978" s="31"/>
      <c r="X978" s="31">
        <v>18.271999999999998</v>
      </c>
      <c r="Y978" s="31">
        <v>3.3759999999999999</v>
      </c>
      <c r="Z978" s="31">
        <v>14.896000000000001</v>
      </c>
      <c r="AA978" s="31">
        <v>18.476357270000001</v>
      </c>
    </row>
    <row r="979" spans="1:27" ht="15" x14ac:dyDescent="0.2">
      <c r="A979" s="16">
        <v>44208</v>
      </c>
      <c r="B979" s="2">
        <v>40</v>
      </c>
      <c r="C979" s="2" t="s">
        <v>24</v>
      </c>
      <c r="D979" s="2"/>
      <c r="E979" s="2"/>
      <c r="F979" s="2">
        <v>8.64</v>
      </c>
      <c r="G979" s="2">
        <v>575</v>
      </c>
      <c r="H979" s="7">
        <v>4.2959370000000003</v>
      </c>
      <c r="I979" s="36">
        <v>2.6745999999999999E-2</v>
      </c>
      <c r="J979" s="8">
        <v>4.1399999999999997</v>
      </c>
      <c r="K979" s="21">
        <v>-1.4619999999999999E-2</v>
      </c>
      <c r="L979" s="21">
        <v>19.8</v>
      </c>
      <c r="M979" s="2">
        <v>0.71364365969999999</v>
      </c>
      <c r="N979" s="2">
        <v>0.34093097909999998</v>
      </c>
      <c r="O979" s="2">
        <v>0.37271268060000001</v>
      </c>
      <c r="P979" s="2">
        <v>47.773279350000003</v>
      </c>
      <c r="Q979" s="36">
        <v>1.7649999999999999</v>
      </c>
      <c r="R979" s="7" t="e">
        <v>#DIV/0!</v>
      </c>
      <c r="T979" s="31"/>
      <c r="U979" s="31"/>
      <c r="V979" s="31"/>
      <c r="W979" s="31"/>
      <c r="X979" s="31">
        <v>0.71364365969999999</v>
      </c>
      <c r="Y979" s="31">
        <v>0.34093097909999998</v>
      </c>
      <c r="Z979" s="31">
        <v>0.37271268060000001</v>
      </c>
      <c r="AA979" s="31">
        <v>47.773279350000003</v>
      </c>
    </row>
    <row r="980" spans="1:27" ht="15" x14ac:dyDescent="0.2">
      <c r="A980" s="16">
        <v>44223</v>
      </c>
      <c r="B980" s="2">
        <v>40</v>
      </c>
      <c r="C980" s="2" t="s">
        <v>24</v>
      </c>
      <c r="D980" s="2"/>
      <c r="E980" s="2"/>
      <c r="F980" s="2">
        <v>8.75</v>
      </c>
      <c r="G980" s="2">
        <v>618</v>
      </c>
      <c r="H980" s="7">
        <v>2.9785050000000002</v>
      </c>
      <c r="I980" s="36">
        <v>2.1994E-2</v>
      </c>
      <c r="J980" s="8">
        <v>2.86</v>
      </c>
      <c r="K980" s="21">
        <v>-1.47E-3</v>
      </c>
      <c r="L980" s="21">
        <v>9.86</v>
      </c>
      <c r="M980" s="2">
        <v>1.0887892379999999</v>
      </c>
      <c r="N980" s="2">
        <v>0.60179372200000003</v>
      </c>
      <c r="O980" s="2">
        <v>0.48699551569999999</v>
      </c>
      <c r="P980" s="2">
        <v>55.271828669999998</v>
      </c>
      <c r="Q980" s="36">
        <v>2.0878999999999999</v>
      </c>
      <c r="R980" s="7" t="e">
        <v>#DIV/0!</v>
      </c>
      <c r="T980" s="31"/>
      <c r="U980" s="31"/>
      <c r="V980" s="31"/>
      <c r="W980" s="31"/>
      <c r="X980" s="31">
        <v>1.0887892379999999</v>
      </c>
      <c r="Y980" s="31">
        <v>0.60179372200000003</v>
      </c>
      <c r="Z980" s="31">
        <v>0.48699551569999999</v>
      </c>
      <c r="AA980" s="31">
        <v>55.271828669999998</v>
      </c>
    </row>
    <row r="981" spans="1:27" ht="15" x14ac:dyDescent="0.2">
      <c r="A981" s="16">
        <v>44251</v>
      </c>
      <c r="B981" s="2">
        <v>40</v>
      </c>
      <c r="C981" s="2" t="s">
        <v>24</v>
      </c>
      <c r="F981" s="5"/>
      <c r="G981" s="5"/>
      <c r="H981" s="7">
        <v>5.3637499999999996</v>
      </c>
      <c r="I981" s="36">
        <v>0.25497300000000001</v>
      </c>
      <c r="J981" s="8">
        <v>4.71</v>
      </c>
      <c r="K981" s="21">
        <v>8.3619999999999996E-3</v>
      </c>
      <c r="L981" s="21">
        <v>108</v>
      </c>
      <c r="M981" s="2">
        <v>116.02500000000001</v>
      </c>
      <c r="N981" s="2">
        <v>19.25416667</v>
      </c>
      <c r="O981" s="2">
        <v>96.770833330000002</v>
      </c>
      <c r="P981" s="2">
        <v>16.59484307</v>
      </c>
      <c r="Q981" s="36">
        <v>4.0328999999999997</v>
      </c>
      <c r="R981" s="7" t="e">
        <v>#DIV/0!</v>
      </c>
      <c r="T981" s="31"/>
      <c r="U981" s="31"/>
      <c r="V981" s="31"/>
      <c r="W981" s="31"/>
      <c r="X981" s="31">
        <v>116.02500000000001</v>
      </c>
      <c r="Y981" s="31">
        <v>19.25416667</v>
      </c>
      <c r="Z981" s="31">
        <v>96.770833330000002</v>
      </c>
      <c r="AA981" s="31">
        <v>16.59484307</v>
      </c>
    </row>
    <row r="982" spans="1:27" ht="15" x14ac:dyDescent="0.2">
      <c r="A982" s="16">
        <v>44265</v>
      </c>
      <c r="B982" s="2">
        <v>40</v>
      </c>
      <c r="C982" s="2" t="s">
        <v>24</v>
      </c>
      <c r="F982" s="5"/>
      <c r="G982" s="5"/>
      <c r="H982" s="7">
        <v>4.2820689999999999</v>
      </c>
      <c r="I982" s="36">
        <v>2.6193999999999999E-2</v>
      </c>
      <c r="J982" s="8">
        <v>3.83</v>
      </c>
      <c r="K982" s="21">
        <v>6.0800000000000003E-3</v>
      </c>
      <c r="L982" s="21">
        <v>18.2</v>
      </c>
      <c r="M982" s="2">
        <v>2.0063333330000002</v>
      </c>
      <c r="N982" s="2">
        <v>0.4203333333</v>
      </c>
      <c r="O982" s="2">
        <v>1.5860000000000001</v>
      </c>
      <c r="P982" s="2">
        <v>20.950323969999999</v>
      </c>
      <c r="Q982" s="36">
        <v>2.0047000000000001</v>
      </c>
      <c r="R982" s="7" t="e">
        <v>#DIV/0!</v>
      </c>
      <c r="T982" s="31"/>
      <c r="U982" s="31"/>
      <c r="V982" s="31"/>
      <c r="W982" s="31"/>
      <c r="X982" s="31">
        <v>2.0063333330000002</v>
      </c>
      <c r="Y982" s="31">
        <v>0.4203333333</v>
      </c>
      <c r="Z982" s="31">
        <v>1.5860000000000001</v>
      </c>
      <c r="AA982" s="31">
        <v>20.950323969999999</v>
      </c>
    </row>
    <row r="983" spans="1:27" ht="15" x14ac:dyDescent="0.2">
      <c r="A983" s="16">
        <v>44279</v>
      </c>
      <c r="B983" s="2">
        <v>40</v>
      </c>
      <c r="C983" s="2" t="s">
        <v>24</v>
      </c>
      <c r="F983" s="5"/>
      <c r="G983" s="5"/>
      <c r="H983" s="7">
        <v>4.4484810000000001</v>
      </c>
      <c r="I983" s="36">
        <v>3.1387999999999999E-2</v>
      </c>
      <c r="J983" s="8">
        <v>4.04</v>
      </c>
      <c r="K983" s="21">
        <v>8.1799999999999998E-3</v>
      </c>
      <c r="L983" s="21">
        <v>16.100000000000001</v>
      </c>
      <c r="M983" s="2">
        <v>2.2096</v>
      </c>
      <c r="N983" s="2">
        <v>0.62280000000000002</v>
      </c>
      <c r="O983" s="2">
        <v>1.5868</v>
      </c>
      <c r="P983" s="2">
        <v>28.186097029999999</v>
      </c>
      <c r="Q983" s="36">
        <v>2.2989000000000002</v>
      </c>
      <c r="R983" s="7" t="e">
        <v>#DIV/0!</v>
      </c>
      <c r="T983" s="31"/>
      <c r="U983" s="31"/>
      <c r="V983" s="31"/>
      <c r="W983" s="31"/>
      <c r="X983" s="31">
        <v>2.2096</v>
      </c>
      <c r="Y983" s="31">
        <v>0.62280000000000002</v>
      </c>
      <c r="Z983" s="31">
        <v>1.5868</v>
      </c>
      <c r="AA983" s="31">
        <v>28.186097029999999</v>
      </c>
    </row>
    <row r="984" spans="1:27" ht="15" x14ac:dyDescent="0.2">
      <c r="A984" s="16">
        <v>44293</v>
      </c>
      <c r="B984" s="2">
        <v>40</v>
      </c>
      <c r="F984" s="5"/>
      <c r="G984" s="5"/>
      <c r="H984" s="7">
        <v>3.394536</v>
      </c>
      <c r="I984" s="36">
        <v>2.4315E-2</v>
      </c>
      <c r="J984" s="8">
        <v>2.94</v>
      </c>
      <c r="K984" s="21">
        <v>-1.0500000000000001E-2</v>
      </c>
      <c r="L984" s="21">
        <v>5.96</v>
      </c>
      <c r="Q984" s="36">
        <v>2.4863</v>
      </c>
      <c r="R984" s="7" t="e">
        <v>#DIV/0!</v>
      </c>
      <c r="T984" s="3">
        <v>2500</v>
      </c>
      <c r="U984" s="3">
        <v>122.645</v>
      </c>
      <c r="V984" s="3">
        <v>128.876</v>
      </c>
      <c r="W984" s="3">
        <v>126.063</v>
      </c>
      <c r="X984" s="5">
        <f t="shared" ref="X984" si="183">(V984-U984)/T984*1000</f>
        <v>2.4924000000000035</v>
      </c>
      <c r="Y984" s="5">
        <f t="shared" ref="Y984:Y997" si="184">X984-Z984</f>
        <v>1.1252000000000011</v>
      </c>
      <c r="Z984" s="5">
        <f t="shared" ref="Z984" si="185">(W984-U984)/T984*1000</f>
        <v>1.3672000000000024</v>
      </c>
      <c r="AA984" s="5">
        <f t="shared" ref="AA984" si="186">Y984/X984*100</f>
        <v>45.145241534264144</v>
      </c>
    </row>
    <row r="985" spans="1:27" ht="15" x14ac:dyDescent="0.2">
      <c r="A985" s="25">
        <v>44307</v>
      </c>
      <c r="B985" s="2">
        <v>40</v>
      </c>
      <c r="F985" s="31">
        <v>8.56</v>
      </c>
      <c r="G985" s="31">
        <v>442</v>
      </c>
      <c r="H985" s="36">
        <v>2.7444150500000002</v>
      </c>
      <c r="I985" s="36">
        <v>1.8898999999999999E-2</v>
      </c>
      <c r="J985" s="8">
        <v>2.4900000000000002</v>
      </c>
      <c r="K985" s="21">
        <v>-1.15E-2</v>
      </c>
      <c r="L985" s="21">
        <v>5.6</v>
      </c>
      <c r="Q985" s="31">
        <v>1.9708442937803365</v>
      </c>
      <c r="T985" s="3">
        <v>2500</v>
      </c>
      <c r="U985" s="3">
        <v>123.34</v>
      </c>
      <c r="V985" s="3">
        <v>126.503</v>
      </c>
      <c r="W985" s="3">
        <v>124.794</v>
      </c>
      <c r="X985" s="5">
        <f t="shared" ref="X985:X997" si="187">(V985-U985)/T985*1000</f>
        <v>1.2651999999999988</v>
      </c>
      <c r="Y985" s="5">
        <f t="shared" si="184"/>
        <v>0.68360000000000132</v>
      </c>
      <c r="Z985" s="5">
        <f t="shared" ref="Z985:Z997" si="188">(W985-U985)/T985*1000</f>
        <v>0.58159999999999745</v>
      </c>
      <c r="AA985" s="5">
        <f t="shared" ref="AA985:AA997" si="189">Y985/X985*100</f>
        <v>54.030983243756083</v>
      </c>
    </row>
    <row r="986" spans="1:27" ht="12.75" x14ac:dyDescent="0.2">
      <c r="A986" s="27">
        <v>44321</v>
      </c>
      <c r="B986" s="2">
        <v>40</v>
      </c>
      <c r="F986" s="31">
        <v>8.36</v>
      </c>
      <c r="G986" s="31">
        <v>455</v>
      </c>
      <c r="H986" s="36">
        <v>8.3881540270000006</v>
      </c>
      <c r="I986" s="36">
        <v>0.26050000000000001</v>
      </c>
      <c r="J986" s="8">
        <v>6.71</v>
      </c>
      <c r="K986" s="21">
        <v>0.11600000000000001</v>
      </c>
      <c r="L986" s="21">
        <v>164</v>
      </c>
      <c r="Q986" s="31">
        <v>5.9816524868749807</v>
      </c>
      <c r="T986" s="3">
        <v>500</v>
      </c>
      <c r="U986" s="3">
        <v>123.985</v>
      </c>
      <c r="V986" s="3">
        <v>144.46799999999999</v>
      </c>
      <c r="W986" s="3">
        <v>140.696</v>
      </c>
      <c r="X986" s="5">
        <f t="shared" si="187"/>
        <v>40.96599999999998</v>
      </c>
      <c r="Y986" s="5">
        <f t="shared" si="184"/>
        <v>7.5439999999999827</v>
      </c>
      <c r="Z986" s="5">
        <f t="shared" si="188"/>
        <v>33.421999999999997</v>
      </c>
      <c r="AA986" s="5">
        <f t="shared" si="189"/>
        <v>18.415271200507703</v>
      </c>
    </row>
    <row r="987" spans="1:27" ht="12.75" x14ac:dyDescent="0.2">
      <c r="A987" s="27">
        <v>44334</v>
      </c>
      <c r="B987" s="2">
        <v>40</v>
      </c>
      <c r="F987" s="31">
        <v>8.59</v>
      </c>
      <c r="G987" s="31">
        <v>571</v>
      </c>
      <c r="H987" s="36">
        <v>4.5374779539999999</v>
      </c>
      <c r="I987" s="36">
        <v>1.5436999999999999E-2</v>
      </c>
      <c r="J987" s="23" t="e">
        <v>#N/A</v>
      </c>
      <c r="K987" s="24" t="e">
        <v>#N/A</v>
      </c>
      <c r="L987" s="24" t="e">
        <v>#N/A</v>
      </c>
      <c r="Q987" s="31">
        <v>2.3135806817306324</v>
      </c>
      <c r="T987" s="3">
        <v>2948</v>
      </c>
      <c r="U987" s="3">
        <v>120.91500000000001</v>
      </c>
      <c r="V987" s="3">
        <v>127.419</v>
      </c>
      <c r="W987" s="3">
        <v>125.232</v>
      </c>
      <c r="X987" s="5">
        <f t="shared" si="187"/>
        <v>2.2062415196743523</v>
      </c>
      <c r="Y987" s="5">
        <f t="shared" si="184"/>
        <v>0.74185888738127459</v>
      </c>
      <c r="Z987" s="5">
        <f t="shared" si="188"/>
        <v>1.4643826322930777</v>
      </c>
      <c r="AA987" s="5">
        <f t="shared" si="189"/>
        <v>33.625461254612553</v>
      </c>
    </row>
    <row r="988" spans="1:27" ht="12.75" x14ac:dyDescent="0.2">
      <c r="A988" s="27">
        <v>44348</v>
      </c>
      <c r="B988" s="2">
        <v>40</v>
      </c>
      <c r="F988" s="31">
        <v>8.7899999999999991</v>
      </c>
      <c r="G988" s="31">
        <v>557</v>
      </c>
      <c r="H988" s="36">
        <v>2.7591122870000002</v>
      </c>
      <c r="I988" s="36">
        <v>1.4004000000000001E-2</v>
      </c>
      <c r="J988" s="8">
        <v>2.1800000000000002</v>
      </c>
      <c r="K988" s="21">
        <v>-4.3999999999999997E-2</v>
      </c>
      <c r="L988" s="21">
        <v>4.9000000000000004</v>
      </c>
      <c r="Q988" s="31">
        <v>2.0670918428594187</v>
      </c>
      <c r="T988" s="3">
        <v>2930</v>
      </c>
      <c r="U988" s="3">
        <v>123.101</v>
      </c>
      <c r="V988" s="3">
        <v>126.462</v>
      </c>
      <c r="W988" s="3">
        <v>124.754</v>
      </c>
      <c r="X988" s="5">
        <f t="shared" si="187"/>
        <v>1.1470989761092165</v>
      </c>
      <c r="Y988" s="5">
        <f t="shared" si="184"/>
        <v>0.58293515358361725</v>
      </c>
      <c r="Z988" s="5">
        <f t="shared" si="188"/>
        <v>0.56416382252559927</v>
      </c>
      <c r="AA988" s="5">
        <f t="shared" si="189"/>
        <v>50.818208866408696</v>
      </c>
    </row>
    <row r="989" spans="1:27" ht="12.75" x14ac:dyDescent="0.2">
      <c r="A989" s="27">
        <v>44362</v>
      </c>
      <c r="B989" s="2">
        <v>40</v>
      </c>
      <c r="F989" s="31">
        <v>8.68</v>
      </c>
      <c r="G989" s="31">
        <v>452</v>
      </c>
      <c r="H989" s="36">
        <v>7.1241916520000004</v>
      </c>
      <c r="I989" s="36">
        <v>8.5235000000000005E-2</v>
      </c>
      <c r="J989" s="8">
        <v>6.02</v>
      </c>
      <c r="K989" s="21">
        <v>-1.9599999999999999E-2</v>
      </c>
      <c r="L989" s="21">
        <v>43.5</v>
      </c>
      <c r="Q989" s="31">
        <v>2.2055796736096105</v>
      </c>
      <c r="T989" s="3">
        <v>2310</v>
      </c>
      <c r="U989" s="3">
        <v>122.06100000000001</v>
      </c>
      <c r="V989" s="3">
        <v>128.16499999999999</v>
      </c>
      <c r="W989" s="3">
        <v>126.654</v>
      </c>
      <c r="X989" s="5">
        <f t="shared" si="187"/>
        <v>2.6424242424242359</v>
      </c>
      <c r="Y989" s="5">
        <f t="shared" si="184"/>
        <v>0.65411255411255231</v>
      </c>
      <c r="Z989" s="5">
        <f t="shared" si="188"/>
        <v>1.9883116883116836</v>
      </c>
      <c r="AA989" s="5">
        <f t="shared" si="189"/>
        <v>24.754259501965915</v>
      </c>
    </row>
    <row r="990" spans="1:27" ht="12.75" x14ac:dyDescent="0.2">
      <c r="A990" s="27">
        <v>44376</v>
      </c>
      <c r="B990" s="2">
        <v>40</v>
      </c>
      <c r="F990" s="31">
        <v>8.81</v>
      </c>
      <c r="G990" s="31">
        <v>596</v>
      </c>
      <c r="H990" s="8">
        <v>5.0868104169999997</v>
      </c>
      <c r="I990" s="8">
        <v>5.3518660000000003E-2</v>
      </c>
      <c r="J990" s="8">
        <v>4.7</v>
      </c>
      <c r="K990" s="21">
        <v>-2.8799999999999999E-2</v>
      </c>
      <c r="L990" s="21">
        <v>44.7</v>
      </c>
      <c r="Q990" s="31">
        <v>2.2124549559872797</v>
      </c>
      <c r="T990" s="3">
        <v>1370</v>
      </c>
      <c r="U990" s="3">
        <v>124.438</v>
      </c>
      <c r="V990" s="3">
        <v>129.97200000000001</v>
      </c>
      <c r="W990" s="3">
        <v>128.25399999999999</v>
      </c>
      <c r="X990" s="5">
        <f t="shared" si="187"/>
        <v>4.0394160583941652</v>
      </c>
      <c r="Y990" s="5">
        <f t="shared" si="184"/>
        <v>1.2540145985401594</v>
      </c>
      <c r="Z990" s="5">
        <f t="shared" si="188"/>
        <v>2.7854014598540058</v>
      </c>
      <c r="AA990" s="5">
        <f t="shared" si="189"/>
        <v>31.044452475605645</v>
      </c>
    </row>
    <row r="991" spans="1:27" ht="12.75" x14ac:dyDescent="0.2">
      <c r="A991" s="27">
        <v>44390</v>
      </c>
      <c r="B991" s="2">
        <v>40</v>
      </c>
      <c r="F991" s="2">
        <v>8.75</v>
      </c>
      <c r="G991" s="2">
        <v>475</v>
      </c>
      <c r="H991" s="8">
        <v>3.3366003919999998</v>
      </c>
      <c r="I991" s="8">
        <v>5.8662580999999998E-2</v>
      </c>
      <c r="J991" s="8">
        <v>3.07</v>
      </c>
      <c r="K991" s="8">
        <v>1.7100000000000001E-2</v>
      </c>
      <c r="L991" s="8">
        <v>44.9</v>
      </c>
      <c r="Q991" s="23">
        <v>2.6721865359999999</v>
      </c>
      <c r="T991" s="3">
        <v>1245</v>
      </c>
      <c r="U991" s="3">
        <v>114.74299999999999</v>
      </c>
      <c r="V991" s="3">
        <v>122.869</v>
      </c>
      <c r="W991" s="3">
        <v>120.66</v>
      </c>
      <c r="X991" s="5">
        <f t="shared" si="187"/>
        <v>6.5269076305220919</v>
      </c>
      <c r="Y991" s="5">
        <f t="shared" si="184"/>
        <v>1.7742971887550221</v>
      </c>
      <c r="Z991" s="5">
        <f t="shared" si="188"/>
        <v>4.7526104417670698</v>
      </c>
      <c r="AA991" s="5">
        <f t="shared" si="189"/>
        <v>27.184346541964082</v>
      </c>
    </row>
    <row r="992" spans="1:27" ht="12.75" x14ac:dyDescent="0.2">
      <c r="A992" s="27">
        <v>44404</v>
      </c>
      <c r="B992" s="2">
        <v>40</v>
      </c>
      <c r="F992" s="2">
        <v>8.76</v>
      </c>
      <c r="G992" s="2">
        <v>553</v>
      </c>
      <c r="H992" s="8">
        <v>2.4824978999999998</v>
      </c>
      <c r="I992" s="8">
        <v>3.0754077000000001E-2</v>
      </c>
      <c r="J992" s="8">
        <v>2.27</v>
      </c>
      <c r="K992" s="8">
        <v>2.596E-2</v>
      </c>
      <c r="L992" s="8">
        <v>25.5</v>
      </c>
      <c r="Q992" s="23">
        <v>2.191117084</v>
      </c>
      <c r="T992" s="3">
        <v>1440</v>
      </c>
      <c r="U992" s="3">
        <v>118.55</v>
      </c>
      <c r="V992" s="3">
        <v>121.976</v>
      </c>
      <c r="W992" s="3">
        <v>120.907</v>
      </c>
      <c r="X992" s="5">
        <f t="shared" si="187"/>
        <v>2.3791666666666678</v>
      </c>
      <c r="Y992" s="5">
        <f t="shared" si="184"/>
        <v>0.7423611111111128</v>
      </c>
      <c r="Z992" s="5">
        <f t="shared" si="188"/>
        <v>1.636805555555555</v>
      </c>
      <c r="AA992" s="5">
        <f t="shared" si="189"/>
        <v>31.202568593111558</v>
      </c>
    </row>
    <row r="993" spans="1:27" ht="12.75" x14ac:dyDescent="0.2">
      <c r="A993" s="27">
        <v>44418</v>
      </c>
      <c r="B993" s="2">
        <v>40</v>
      </c>
      <c r="F993" s="2">
        <v>8.5299999999999994</v>
      </c>
      <c r="G993" s="2">
        <v>419</v>
      </c>
      <c r="H993" s="31">
        <v>0.45225427099999999</v>
      </c>
      <c r="I993" s="31">
        <v>3.9071904999999997E-2</v>
      </c>
      <c r="J993" s="8">
        <v>0.25800000000000001</v>
      </c>
      <c r="K993" s="8">
        <v>4.3499999999999997E-2</v>
      </c>
      <c r="L993" s="8">
        <v>34.700000000000003</v>
      </c>
      <c r="Q993" s="23">
        <v>1.9330742949999999</v>
      </c>
      <c r="T993" s="3">
        <v>1470</v>
      </c>
      <c r="U993" s="3">
        <v>115.184</v>
      </c>
      <c r="V993" s="3">
        <v>119.104</v>
      </c>
      <c r="W993" s="3">
        <v>117.745</v>
      </c>
      <c r="X993" s="5">
        <f t="shared" si="187"/>
        <v>2.6666666666666679</v>
      </c>
      <c r="Y993" s="5">
        <f t="shared" si="184"/>
        <v>0.92448979591836355</v>
      </c>
      <c r="Z993" s="5">
        <f t="shared" si="188"/>
        <v>1.7421768707483043</v>
      </c>
      <c r="AA993" s="5">
        <f t="shared" si="189"/>
        <v>34.668367346938616</v>
      </c>
    </row>
    <row r="994" spans="1:27" ht="12.75" x14ac:dyDescent="0.2">
      <c r="A994" s="30">
        <v>44500</v>
      </c>
      <c r="B994" s="31">
        <v>40</v>
      </c>
      <c r="H994" s="8">
        <v>2.6225147020000001</v>
      </c>
      <c r="I994" s="8">
        <v>0.100689504</v>
      </c>
      <c r="J994" s="8">
        <v>2.2599999999999998</v>
      </c>
      <c r="K994" s="8">
        <v>1.9740000000000001E-2</v>
      </c>
      <c r="L994" s="8">
        <v>77.8</v>
      </c>
      <c r="Q994" s="23">
        <v>4.6818248929999999</v>
      </c>
      <c r="T994" s="3">
        <v>1480</v>
      </c>
      <c r="U994" s="3">
        <v>121.102</v>
      </c>
      <c r="V994" s="3">
        <v>128.374</v>
      </c>
      <c r="W994" s="3">
        <v>126.224</v>
      </c>
      <c r="X994" s="5">
        <f t="shared" si="187"/>
        <v>4.9135135135135073</v>
      </c>
      <c r="Y994" s="5">
        <f t="shared" si="184"/>
        <v>1.4527027027026964</v>
      </c>
      <c r="Z994" s="5">
        <f t="shared" si="188"/>
        <v>3.4608108108108109</v>
      </c>
      <c r="AA994" s="5">
        <f t="shared" si="189"/>
        <v>29.565456545654474</v>
      </c>
    </row>
    <row r="995" spans="1:27" ht="12.75" x14ac:dyDescent="0.2">
      <c r="A995" s="30">
        <v>44514</v>
      </c>
      <c r="B995" s="31">
        <v>40</v>
      </c>
      <c r="F995" s="2">
        <v>8.52</v>
      </c>
      <c r="G995" s="2">
        <v>89</v>
      </c>
      <c r="H995" s="31">
        <v>0.27723326799999998</v>
      </c>
      <c r="I995" s="31">
        <v>2.7580169000000002E-2</v>
      </c>
      <c r="J995" s="8">
        <v>3.9100000000000003E-2</v>
      </c>
      <c r="K995" s="8">
        <v>4.5999999999999999E-3</v>
      </c>
      <c r="L995" s="8">
        <v>22.5</v>
      </c>
      <c r="Q995" s="23">
        <v>3.2179735229999999</v>
      </c>
      <c r="T995" s="3">
        <v>2490</v>
      </c>
      <c r="U995" s="3">
        <v>120.09399999999999</v>
      </c>
      <c r="V995" s="3">
        <v>120.575</v>
      </c>
      <c r="W995" s="3">
        <v>119.88800000000001</v>
      </c>
      <c r="X995" s="5">
        <f t="shared" si="187"/>
        <v>0.19317269076305571</v>
      </c>
      <c r="Y995" s="5">
        <f t="shared" si="184"/>
        <v>0.27590361445783035</v>
      </c>
      <c r="Z995" s="5">
        <f t="shared" si="188"/>
        <v>-8.2730923694774638E-2</v>
      </c>
      <c r="AA995" s="5">
        <f t="shared" si="189"/>
        <v>142.82744282743974</v>
      </c>
    </row>
    <row r="996" spans="1:27" ht="12.75" x14ac:dyDescent="0.2">
      <c r="A996" s="30">
        <v>44528</v>
      </c>
      <c r="B996" s="31">
        <v>40</v>
      </c>
      <c r="F996" s="2">
        <v>8.52</v>
      </c>
      <c r="G996" s="2">
        <v>649</v>
      </c>
      <c r="H996" s="8">
        <v>1.5863903669999999</v>
      </c>
      <c r="I996" s="8">
        <v>1.2586188E-2</v>
      </c>
      <c r="J996" s="8">
        <v>1.38</v>
      </c>
      <c r="K996" s="8">
        <v>-1.29E-2</v>
      </c>
      <c r="L996" s="8">
        <v>8.8800000000000008</v>
      </c>
      <c r="Q996" s="23">
        <v>2.6151751810000001</v>
      </c>
      <c r="T996" s="3">
        <v>1450</v>
      </c>
      <c r="U996" s="3">
        <v>120.324</v>
      </c>
      <c r="V996" s="3">
        <v>120.474</v>
      </c>
      <c r="W996" s="3">
        <v>119.71</v>
      </c>
      <c r="X996" s="5">
        <f t="shared" si="187"/>
        <v>0.10344827586207288</v>
      </c>
      <c r="Y996" s="5">
        <f t="shared" si="184"/>
        <v>0.52689655172414485</v>
      </c>
      <c r="Z996" s="5">
        <f t="shared" si="188"/>
        <v>-0.42344827586207195</v>
      </c>
      <c r="AA996" s="5">
        <f t="shared" si="189"/>
        <v>509.33333333332075</v>
      </c>
    </row>
    <row r="997" spans="1:27" ht="12.75" x14ac:dyDescent="0.2">
      <c r="A997" s="30">
        <v>44543</v>
      </c>
      <c r="B997" s="31">
        <v>40</v>
      </c>
      <c r="F997" s="2">
        <v>8.18</v>
      </c>
      <c r="H997" s="8">
        <v>4.9607952949999996</v>
      </c>
      <c r="I997" s="8">
        <v>0.24220203600000001</v>
      </c>
      <c r="J997" s="8">
        <v>4.84</v>
      </c>
      <c r="K997" s="8">
        <v>1.8200000000000001E-2</v>
      </c>
      <c r="L997" s="8">
        <v>205</v>
      </c>
      <c r="Q997" s="23">
        <v>3.147872075</v>
      </c>
      <c r="T997" s="3">
        <v>1465</v>
      </c>
      <c r="U997" s="3">
        <v>120.157</v>
      </c>
      <c r="V997" s="3">
        <v>138.14699999999999</v>
      </c>
      <c r="W997" s="3">
        <v>134.43199999999999</v>
      </c>
      <c r="X997" s="5">
        <f t="shared" si="187"/>
        <v>12.279863481228665</v>
      </c>
      <c r="Y997" s="5">
        <f t="shared" si="184"/>
        <v>2.5358361774744047</v>
      </c>
      <c r="Z997" s="5">
        <f t="shared" si="188"/>
        <v>9.74402730375426</v>
      </c>
      <c r="AA997" s="5">
        <f t="shared" si="189"/>
        <v>20.650361311839934</v>
      </c>
    </row>
    <row r="998" spans="1:27" ht="15" x14ac:dyDescent="0.2">
      <c r="A998" s="16">
        <v>44208</v>
      </c>
      <c r="B998" s="2">
        <v>41</v>
      </c>
      <c r="C998" s="2" t="s">
        <v>24</v>
      </c>
      <c r="D998" s="2"/>
      <c r="E998" s="2"/>
      <c r="F998" s="2">
        <v>8.48</v>
      </c>
      <c r="G998" s="2">
        <v>630</v>
      </c>
      <c r="H998" s="7">
        <v>5.377618</v>
      </c>
      <c r="I998" s="36">
        <v>3.0283000000000001E-2</v>
      </c>
      <c r="J998" s="8">
        <v>5.23</v>
      </c>
      <c r="K998" s="21">
        <v>-2.2919999999999999E-2</v>
      </c>
      <c r="L998" s="21">
        <v>25.2</v>
      </c>
      <c r="M998" s="2">
        <v>0.78751950079999999</v>
      </c>
      <c r="N998" s="2">
        <v>0.31388455539999999</v>
      </c>
      <c r="O998" s="2">
        <v>0.47363494540000001</v>
      </c>
      <c r="P998" s="2">
        <v>39.857369259999999</v>
      </c>
      <c r="Q998" s="36">
        <v>1.4782999999999999</v>
      </c>
      <c r="R998" s="7" t="e">
        <v>#DIV/0!</v>
      </c>
      <c r="T998" s="31"/>
      <c r="U998" s="31"/>
      <c r="V998" s="31"/>
      <c r="W998" s="31"/>
      <c r="X998" s="31">
        <v>0.78751950079999999</v>
      </c>
      <c r="Y998" s="31">
        <v>0.31388455539999999</v>
      </c>
      <c r="Z998" s="31">
        <v>0.47363494540000001</v>
      </c>
      <c r="AA998" s="31">
        <v>39.857369259999999</v>
      </c>
    </row>
    <row r="999" spans="1:27" ht="15" x14ac:dyDescent="0.2">
      <c r="A999" s="16">
        <v>44223</v>
      </c>
      <c r="B999" s="2">
        <v>41</v>
      </c>
      <c r="C999" s="2" t="s">
        <v>24</v>
      </c>
      <c r="D999" s="2"/>
      <c r="E999" s="2"/>
      <c r="F999" s="2">
        <v>8.75</v>
      </c>
      <c r="G999" s="2">
        <v>592</v>
      </c>
      <c r="H999" s="7">
        <v>3.3251979999999999</v>
      </c>
      <c r="I999" s="36">
        <v>2.0778000000000001E-2</v>
      </c>
      <c r="J999" s="8">
        <v>3.41</v>
      </c>
      <c r="K999" s="21">
        <v>6.796E-3</v>
      </c>
      <c r="L999" s="21">
        <v>12.7</v>
      </c>
      <c r="M999" s="2">
        <v>1.056</v>
      </c>
      <c r="N999" s="2">
        <v>0.31933333330000002</v>
      </c>
      <c r="O999" s="2">
        <v>0.73666666670000003</v>
      </c>
      <c r="P999" s="2">
        <v>30.23989899</v>
      </c>
      <c r="Q999" s="36">
        <v>1.6296999999999999</v>
      </c>
      <c r="R999" s="7" t="e">
        <v>#DIV/0!</v>
      </c>
      <c r="T999" s="31"/>
      <c r="U999" s="31"/>
      <c r="V999" s="31"/>
      <c r="W999" s="31"/>
      <c r="X999" s="31">
        <v>1.056</v>
      </c>
      <c r="Y999" s="31">
        <v>0.31933333330000002</v>
      </c>
      <c r="Z999" s="31">
        <v>0.73666666670000003</v>
      </c>
      <c r="AA999" s="31">
        <v>30.23989899</v>
      </c>
    </row>
    <row r="1000" spans="1:27" ht="15" x14ac:dyDescent="0.2">
      <c r="A1000" s="16">
        <v>44251</v>
      </c>
      <c r="B1000" s="2">
        <v>41</v>
      </c>
      <c r="C1000" s="2" t="s">
        <v>24</v>
      </c>
      <c r="F1000" s="5"/>
      <c r="G1000" s="5"/>
      <c r="H1000" s="7">
        <v>6.2512829999999999</v>
      </c>
      <c r="I1000" s="36">
        <v>0.23286899999999999</v>
      </c>
      <c r="J1000" s="8">
        <v>5.18</v>
      </c>
      <c r="K1000" s="21">
        <v>0.137182</v>
      </c>
      <c r="L1000" s="21">
        <v>118</v>
      </c>
      <c r="M1000" s="2">
        <v>71.742000000000004</v>
      </c>
      <c r="N1000" s="2">
        <v>11.018000000000001</v>
      </c>
      <c r="O1000" s="2">
        <v>60.723999999999997</v>
      </c>
      <c r="P1000" s="2">
        <v>15.35780993</v>
      </c>
      <c r="Q1000" s="36">
        <v>4.1852</v>
      </c>
      <c r="R1000" s="7" t="e">
        <v>#DIV/0!</v>
      </c>
      <c r="T1000" s="31"/>
      <c r="U1000" s="31"/>
      <c r="V1000" s="31"/>
      <c r="W1000" s="31"/>
      <c r="X1000" s="31">
        <v>71.742000000000004</v>
      </c>
      <c r="Y1000" s="31">
        <v>11.018000000000001</v>
      </c>
      <c r="Z1000" s="31">
        <v>60.723999999999997</v>
      </c>
      <c r="AA1000" s="31">
        <v>15.35780993</v>
      </c>
    </row>
    <row r="1001" spans="1:27" ht="15" x14ac:dyDescent="0.2">
      <c r="A1001" s="16">
        <v>44265</v>
      </c>
      <c r="B1001" s="2">
        <v>41</v>
      </c>
      <c r="C1001" s="2" t="s">
        <v>24</v>
      </c>
      <c r="F1001" s="5"/>
      <c r="G1001" s="5"/>
      <c r="H1001" s="7">
        <v>5.0863959999999997</v>
      </c>
      <c r="I1001" s="36">
        <v>2.8625000000000001E-2</v>
      </c>
      <c r="J1001" s="8">
        <v>4.8899999999999997</v>
      </c>
      <c r="K1001" s="21">
        <v>1.1939999999999999E-2</v>
      </c>
      <c r="L1001" s="21">
        <v>19.5</v>
      </c>
      <c r="M1001" s="2">
        <v>36.59333333</v>
      </c>
      <c r="N1001" s="2">
        <v>6.2166666670000001</v>
      </c>
      <c r="O1001" s="2">
        <v>30.376666669999999</v>
      </c>
      <c r="P1001" s="2">
        <v>16.988522499999998</v>
      </c>
      <c r="Q1001" s="36">
        <v>1.7306999999999999</v>
      </c>
      <c r="R1001" s="7" t="e">
        <v>#DIV/0!</v>
      </c>
      <c r="T1001" s="31"/>
      <c r="U1001" s="31"/>
      <c r="V1001" s="31"/>
      <c r="W1001" s="31"/>
      <c r="X1001" s="31">
        <v>36.59333333</v>
      </c>
      <c r="Y1001" s="31">
        <v>6.2166666670000001</v>
      </c>
      <c r="Z1001" s="31">
        <v>30.376666669999999</v>
      </c>
      <c r="AA1001" s="31">
        <v>16.988522499999998</v>
      </c>
    </row>
    <row r="1002" spans="1:27" ht="15" x14ac:dyDescent="0.2">
      <c r="A1002" s="16">
        <v>44279</v>
      </c>
      <c r="B1002" s="2">
        <v>41</v>
      </c>
      <c r="C1002" s="2" t="s">
        <v>24</v>
      </c>
      <c r="F1002" s="5"/>
      <c r="G1002" s="5"/>
      <c r="H1002" s="7">
        <v>5.973929</v>
      </c>
      <c r="I1002" s="36">
        <v>2.6415000000000001E-2</v>
      </c>
      <c r="J1002" s="8">
        <v>5.3</v>
      </c>
      <c r="K1002" s="21">
        <v>-3.0419999999999999E-2</v>
      </c>
      <c r="L1002" s="21">
        <v>14.9</v>
      </c>
      <c r="M1002" s="2">
        <v>4.9215</v>
      </c>
      <c r="N1002" s="2">
        <v>1.008</v>
      </c>
      <c r="O1002" s="2">
        <v>3.9135</v>
      </c>
      <c r="P1002" s="2">
        <v>20.481560500000001</v>
      </c>
      <c r="Q1002" s="36">
        <v>1.9271</v>
      </c>
      <c r="R1002" s="7" t="e">
        <v>#DIV/0!</v>
      </c>
      <c r="T1002" s="31"/>
      <c r="U1002" s="31"/>
      <c r="V1002" s="31"/>
      <c r="W1002" s="31"/>
      <c r="X1002" s="31">
        <v>4.9215</v>
      </c>
      <c r="Y1002" s="31">
        <v>1.008</v>
      </c>
      <c r="Z1002" s="31">
        <v>3.9135</v>
      </c>
      <c r="AA1002" s="31">
        <v>20.481560500000001</v>
      </c>
    </row>
    <row r="1003" spans="1:27" ht="15" x14ac:dyDescent="0.2">
      <c r="A1003" s="16">
        <v>44293</v>
      </c>
      <c r="B1003" s="2">
        <v>41</v>
      </c>
      <c r="F1003" s="5"/>
      <c r="G1003" s="5"/>
      <c r="H1003" s="7">
        <v>4.2404659999999996</v>
      </c>
      <c r="I1003" s="36">
        <v>2.2766999999999999E-2</v>
      </c>
      <c r="J1003" s="8">
        <v>3.98</v>
      </c>
      <c r="K1003" s="21">
        <v>-3.3399999999999999E-2</v>
      </c>
      <c r="L1003" s="21">
        <v>3.83</v>
      </c>
      <c r="Q1003" s="36">
        <v>2.1587999999999998</v>
      </c>
      <c r="R1003" s="7" t="e">
        <v>#DIV/0!</v>
      </c>
      <c r="T1003" s="3">
        <v>2500</v>
      </c>
      <c r="U1003" s="3">
        <v>122.407</v>
      </c>
      <c r="V1003" s="3">
        <v>129.33000000000001</v>
      </c>
      <c r="W1003" s="3">
        <v>125.39700000000001</v>
      </c>
      <c r="X1003" s="5">
        <f t="shared" ref="X1003" si="190">(V1003-U1003)/T1003*1000</f>
        <v>2.7692000000000063</v>
      </c>
      <c r="Y1003" s="5">
        <f t="shared" ref="Y1003:Y1017" si="191">X1003-Z1003</f>
        <v>1.5732000000000026</v>
      </c>
      <c r="Z1003" s="5">
        <f t="shared" ref="Z1003" si="192">(W1003-U1003)/T1003*1000</f>
        <v>1.1960000000000037</v>
      </c>
      <c r="AA1003" s="5">
        <f t="shared" ref="AA1003" si="193">Y1003/X1003*100</f>
        <v>56.810631229235838</v>
      </c>
    </row>
    <row r="1004" spans="1:27" ht="15" x14ac:dyDescent="0.2">
      <c r="A1004" s="25">
        <v>44307</v>
      </c>
      <c r="B1004" s="2">
        <v>41</v>
      </c>
      <c r="F1004" s="31">
        <v>8.5399999999999991</v>
      </c>
      <c r="G1004" s="31">
        <v>427</v>
      </c>
      <c r="H1004" s="36">
        <v>3.787918871</v>
      </c>
      <c r="I1004" s="36">
        <v>1.7905000000000001E-2</v>
      </c>
      <c r="J1004" s="8">
        <v>3.36</v>
      </c>
      <c r="K1004" s="21">
        <v>-8.2799999999999999E-2</v>
      </c>
      <c r="L1004" s="21">
        <v>3.59</v>
      </c>
      <c r="Q1004" s="31">
        <v>1.8074006405670451</v>
      </c>
      <c r="T1004" s="5">
        <v>1280</v>
      </c>
      <c r="U1004" s="5">
        <v>124.61</v>
      </c>
      <c r="V1004" s="5">
        <v>127.093</v>
      </c>
      <c r="W1004" s="5">
        <v>125.774</v>
      </c>
      <c r="X1004" s="5">
        <f t="shared" ref="X1004:X1017" si="194">(V1004-U1004)/T1004*1000</f>
        <v>1.9398437500000032</v>
      </c>
      <c r="Y1004" s="5">
        <f t="shared" si="191"/>
        <v>1.030468750000002</v>
      </c>
      <c r="Z1004" s="5">
        <f t="shared" ref="Z1004:Z1017" si="195">(W1004-U1004)/T1004*1000</f>
        <v>0.90937500000000115</v>
      </c>
      <c r="AA1004" s="5">
        <f t="shared" ref="AA1004:AA1017" si="196">Y1004/X1004*100</f>
        <v>53.121224325412832</v>
      </c>
    </row>
    <row r="1005" spans="1:27" ht="12.75" x14ac:dyDescent="0.2">
      <c r="A1005" s="27">
        <v>44321</v>
      </c>
      <c r="B1005" s="2">
        <v>41</v>
      </c>
      <c r="F1005" s="31">
        <v>8.4700000000000006</v>
      </c>
      <c r="G1005" s="31">
        <v>377</v>
      </c>
      <c r="H1005" s="36">
        <v>9.8872721929999994</v>
      </c>
      <c r="I1005" s="36">
        <v>0.156609</v>
      </c>
      <c r="J1005" s="8">
        <v>8.32</v>
      </c>
      <c r="K1005" s="21">
        <v>0.14699999999999999</v>
      </c>
      <c r="L1005" s="21">
        <v>83.9</v>
      </c>
      <c r="Q1005" s="31">
        <v>4.2580648711711815</v>
      </c>
      <c r="T1005" s="3">
        <v>500</v>
      </c>
      <c r="U1005" s="3">
        <v>122.163</v>
      </c>
      <c r="V1005" s="3">
        <v>143.268</v>
      </c>
      <c r="W1005" s="3">
        <v>139.50200000000001</v>
      </c>
      <c r="X1005" s="5">
        <f t="shared" si="194"/>
        <v>42.210000000000008</v>
      </c>
      <c r="Y1005" s="5">
        <f t="shared" si="191"/>
        <v>7.5319999999999823</v>
      </c>
      <c r="Z1005" s="5">
        <f t="shared" si="195"/>
        <v>34.678000000000026</v>
      </c>
      <c r="AA1005" s="5">
        <f t="shared" si="196"/>
        <v>17.844112769485861</v>
      </c>
    </row>
    <row r="1006" spans="1:27" ht="12.75" x14ac:dyDescent="0.2">
      <c r="A1006" s="27">
        <v>44334</v>
      </c>
      <c r="B1006" s="2">
        <v>41</v>
      </c>
      <c r="F1006" s="31">
        <v>8.5500000000000007</v>
      </c>
      <c r="G1006" s="31">
        <v>488</v>
      </c>
      <c r="H1006" s="36">
        <v>4.9783950619999997</v>
      </c>
      <c r="I1006" s="36">
        <v>1.6209000000000001E-2</v>
      </c>
      <c r="J1006" s="23" t="e">
        <v>#N/A</v>
      </c>
      <c r="K1006" s="24" t="e">
        <v>#N/A</v>
      </c>
      <c r="L1006" s="24" t="e">
        <v>#N/A</v>
      </c>
      <c r="Q1006" s="31">
        <v>2.0887218376129528</v>
      </c>
      <c r="T1006" s="3">
        <v>1985</v>
      </c>
      <c r="U1006" s="3">
        <v>119.666</v>
      </c>
      <c r="V1006" s="3">
        <v>129.38800000000001</v>
      </c>
      <c r="W1006" s="3">
        <v>126.63</v>
      </c>
      <c r="X1006" s="5">
        <f t="shared" si="194"/>
        <v>4.8977329974811123</v>
      </c>
      <c r="Y1006" s="5">
        <f t="shared" si="191"/>
        <v>1.3894206549118433</v>
      </c>
      <c r="Z1006" s="5">
        <f t="shared" si="195"/>
        <v>3.508312342569269</v>
      </c>
      <c r="AA1006" s="5">
        <f t="shared" si="196"/>
        <v>28.368648426249809</v>
      </c>
    </row>
    <row r="1007" spans="1:27" ht="12.75" x14ac:dyDescent="0.2">
      <c r="A1007" s="27">
        <v>44348</v>
      </c>
      <c r="B1007" s="2">
        <v>41</v>
      </c>
      <c r="F1007" s="31">
        <v>8.77</v>
      </c>
      <c r="G1007" s="31">
        <v>553</v>
      </c>
      <c r="H1007" s="36">
        <v>3.0089653150000002</v>
      </c>
      <c r="I1007" s="36">
        <v>1.6209000000000001E-2</v>
      </c>
      <c r="J1007" s="8">
        <v>2.56</v>
      </c>
      <c r="K1007" s="21">
        <v>-5.6399999999999999E-2</v>
      </c>
      <c r="L1007" s="21">
        <v>6.09</v>
      </c>
      <c r="Q1007" s="31">
        <v>1.899138516204931</v>
      </c>
      <c r="T1007" s="3">
        <v>2660</v>
      </c>
      <c r="U1007" s="3">
        <v>122.755</v>
      </c>
      <c r="V1007" s="3">
        <v>127.563</v>
      </c>
      <c r="W1007" s="3">
        <v>125.932</v>
      </c>
      <c r="X1007" s="5">
        <f t="shared" si="194"/>
        <v>1.807518796992484</v>
      </c>
      <c r="Y1007" s="5">
        <f t="shared" si="191"/>
        <v>0.61315789473684235</v>
      </c>
      <c r="Z1007" s="5">
        <f t="shared" si="195"/>
        <v>1.1943609022556416</v>
      </c>
      <c r="AA1007" s="5">
        <f t="shared" si="196"/>
        <v>33.922628951747043</v>
      </c>
    </row>
    <row r="1008" spans="1:27" ht="12.75" x14ac:dyDescent="0.2">
      <c r="A1008" s="27">
        <v>44362</v>
      </c>
      <c r="B1008" s="2">
        <v>41</v>
      </c>
      <c r="F1008" s="31">
        <v>8.67</v>
      </c>
      <c r="G1008" s="31">
        <v>458</v>
      </c>
      <c r="H1008" s="36">
        <v>7.9325396829999999</v>
      </c>
      <c r="I1008" s="36">
        <v>5.1163E-2</v>
      </c>
      <c r="J1008" s="8">
        <v>6.85</v>
      </c>
      <c r="K1008" s="21">
        <v>-3.4799999999999998E-2</v>
      </c>
      <c r="L1008" s="21">
        <v>38.1</v>
      </c>
      <c r="Q1008" s="31">
        <v>2.5385397773281562</v>
      </c>
      <c r="T1008" s="3">
        <v>2390</v>
      </c>
      <c r="U1008" s="3">
        <v>119.87</v>
      </c>
      <c r="V1008" s="3">
        <v>133.15</v>
      </c>
      <c r="W1008" s="3">
        <v>130.53899999999999</v>
      </c>
      <c r="X1008" s="5">
        <f t="shared" si="194"/>
        <v>5.5564853556485359</v>
      </c>
      <c r="Y1008" s="5">
        <f t="shared" si="191"/>
        <v>1.0924686192468691</v>
      </c>
      <c r="Z1008" s="5">
        <f t="shared" si="195"/>
        <v>4.4640167364016667</v>
      </c>
      <c r="AA1008" s="5">
        <f t="shared" si="196"/>
        <v>19.66114457831338</v>
      </c>
    </row>
    <row r="1009" spans="1:27" ht="12.75" x14ac:dyDescent="0.2">
      <c r="A1009" s="27">
        <v>44376</v>
      </c>
      <c r="B1009" s="2">
        <v>41</v>
      </c>
      <c r="F1009" s="31">
        <v>8.8000000000000007</v>
      </c>
      <c r="G1009" s="31">
        <v>501</v>
      </c>
      <c r="H1009" s="8">
        <v>6.0109213109999997</v>
      </c>
      <c r="I1009" s="8">
        <v>3.7758564000000001E-2</v>
      </c>
      <c r="J1009" s="8">
        <v>5.62</v>
      </c>
      <c r="K1009" s="21">
        <v>-5.5500000000000001E-2</v>
      </c>
      <c r="L1009" s="21">
        <v>30.1</v>
      </c>
      <c r="Q1009" s="31">
        <v>2.0238757821997848</v>
      </c>
      <c r="T1009" s="3">
        <v>1485</v>
      </c>
      <c r="U1009" s="3">
        <v>119.76600000000001</v>
      </c>
      <c r="V1009" s="3">
        <v>126.898</v>
      </c>
      <c r="W1009" s="3">
        <v>124.89</v>
      </c>
      <c r="X1009" s="5">
        <f t="shared" si="194"/>
        <v>4.8026936026935969</v>
      </c>
      <c r="Y1009" s="5">
        <f t="shared" si="191"/>
        <v>1.3521885521885499</v>
      </c>
      <c r="Z1009" s="5">
        <f t="shared" si="195"/>
        <v>3.450505050505047</v>
      </c>
      <c r="AA1009" s="5">
        <f t="shared" si="196"/>
        <v>28.154795288839026</v>
      </c>
    </row>
    <row r="1010" spans="1:27" ht="12.75" x14ac:dyDescent="0.2">
      <c r="A1010" s="27">
        <v>44390</v>
      </c>
      <c r="B1010" s="2">
        <v>41</v>
      </c>
      <c r="F1010" s="2">
        <v>8.65</v>
      </c>
      <c r="G1010" s="2">
        <v>433</v>
      </c>
      <c r="H1010" s="8">
        <v>3.5746289550000001</v>
      </c>
      <c r="I1010" s="8">
        <v>3.0535186999999998E-2</v>
      </c>
      <c r="J1010" s="8">
        <v>3.31</v>
      </c>
      <c r="K1010" s="8">
        <v>5.6399999999999999E-2</v>
      </c>
      <c r="L1010" s="8">
        <v>19</v>
      </c>
      <c r="Q1010" s="23">
        <v>2.1958276859999999</v>
      </c>
      <c r="T1010" s="3">
        <v>1925</v>
      </c>
      <c r="U1010" s="3">
        <v>122.44799999999999</v>
      </c>
      <c r="V1010" s="3">
        <v>134.00299999999999</v>
      </c>
      <c r="W1010" s="3">
        <v>130.92400000000001</v>
      </c>
      <c r="X1010" s="5">
        <f t="shared" si="194"/>
        <v>6.0025974025973987</v>
      </c>
      <c r="Y1010" s="5">
        <f t="shared" si="191"/>
        <v>1.5994805194805091</v>
      </c>
      <c r="Z1010" s="5">
        <f t="shared" si="195"/>
        <v>4.4031168831168896</v>
      </c>
      <c r="AA1010" s="5">
        <f t="shared" si="196"/>
        <v>26.646473388143505</v>
      </c>
    </row>
    <row r="1011" spans="1:27" ht="12.75" x14ac:dyDescent="0.2">
      <c r="A1011" s="27">
        <v>44404</v>
      </c>
      <c r="B1011" s="2">
        <v>41</v>
      </c>
      <c r="F1011" s="2">
        <v>8.67</v>
      </c>
      <c r="G1011" s="2">
        <v>475</v>
      </c>
      <c r="H1011" s="8">
        <v>3.2665919909999999</v>
      </c>
      <c r="I1011" s="8">
        <v>1.8824559000000001E-2</v>
      </c>
      <c r="J1011" s="8">
        <v>3.03</v>
      </c>
      <c r="K1011" s="8">
        <v>3.8210000000000001E-2</v>
      </c>
      <c r="L1011" s="8">
        <v>11.6</v>
      </c>
      <c r="Q1011" s="23">
        <v>1.89437093</v>
      </c>
      <c r="T1011" s="3">
        <v>1455</v>
      </c>
      <c r="U1011" s="3">
        <v>118.86199999999999</v>
      </c>
      <c r="V1011" s="3">
        <v>124.029</v>
      </c>
      <c r="W1011" s="3">
        <v>122.54300000000001</v>
      </c>
      <c r="X1011" s="5">
        <f t="shared" si="194"/>
        <v>3.5512027491408946</v>
      </c>
      <c r="Y1011" s="5">
        <f t="shared" si="191"/>
        <v>1.0213058419243919</v>
      </c>
      <c r="Z1011" s="5">
        <f t="shared" si="195"/>
        <v>2.5298969072165027</v>
      </c>
      <c r="AA1011" s="5">
        <f t="shared" si="196"/>
        <v>28.759434875169141</v>
      </c>
    </row>
    <row r="1012" spans="1:27" ht="12.75" x14ac:dyDescent="0.2">
      <c r="A1012" s="27">
        <v>44418</v>
      </c>
      <c r="B1012" s="2">
        <v>41</v>
      </c>
      <c r="F1012" s="2">
        <v>8.75</v>
      </c>
      <c r="G1012" s="2">
        <v>408</v>
      </c>
      <c r="H1012" s="8">
        <v>0.63007560900000004</v>
      </c>
      <c r="I1012" s="8">
        <v>2.4953486E-2</v>
      </c>
      <c r="J1012" s="8">
        <v>0.38300000000000001</v>
      </c>
      <c r="K1012" s="8">
        <v>0.05</v>
      </c>
      <c r="L1012" s="8">
        <v>12.8</v>
      </c>
      <c r="Q1012" s="23">
        <v>2.0578146980000001</v>
      </c>
      <c r="T1012" s="3">
        <v>1470</v>
      </c>
      <c r="U1012" s="3">
        <v>116.333</v>
      </c>
      <c r="V1012" s="3">
        <v>120.78700000000001</v>
      </c>
      <c r="W1012" s="3">
        <v>119.089</v>
      </c>
      <c r="X1012" s="5">
        <f t="shared" si="194"/>
        <v>3.0299319727891212</v>
      </c>
      <c r="Y1012" s="5">
        <f t="shared" si="191"/>
        <v>1.1551020408163319</v>
      </c>
      <c r="Z1012" s="5">
        <f t="shared" si="195"/>
        <v>1.8748299319727892</v>
      </c>
      <c r="AA1012" s="5">
        <f t="shared" si="196"/>
        <v>38.123035473731584</v>
      </c>
    </row>
    <row r="1013" spans="1:27" ht="12.75" x14ac:dyDescent="0.2">
      <c r="A1013" s="27">
        <v>44444</v>
      </c>
      <c r="B1013" s="2">
        <v>41</v>
      </c>
      <c r="H1013" s="23" t="e">
        <v>#N/A</v>
      </c>
      <c r="I1013" s="23" t="e">
        <v>#N/A</v>
      </c>
      <c r="J1013" s="8">
        <v>0.14699999999999999</v>
      </c>
      <c r="K1013" s="8">
        <v>4.48E-2</v>
      </c>
      <c r="L1013" s="8">
        <v>23.5</v>
      </c>
      <c r="Q1013" s="23">
        <v>3.2714544110000001</v>
      </c>
      <c r="T1013" s="5"/>
      <c r="U1013" s="5"/>
      <c r="V1013" s="5"/>
      <c r="W1013" s="5"/>
      <c r="X1013" s="5"/>
      <c r="Y1013" s="5"/>
      <c r="Z1013" s="5"/>
      <c r="AA1013" s="5"/>
    </row>
    <row r="1014" spans="1:27" ht="12.75" x14ac:dyDescent="0.2">
      <c r="A1014" s="30">
        <v>44500</v>
      </c>
      <c r="B1014" s="31">
        <v>41</v>
      </c>
      <c r="H1014" s="31">
        <v>5.198823859</v>
      </c>
      <c r="I1014" s="31">
        <v>0.13822917800000001</v>
      </c>
      <c r="J1014" s="8">
        <v>4.82</v>
      </c>
      <c r="K1014" s="8">
        <v>2.3789999999999999E-2</v>
      </c>
      <c r="L1014" s="8">
        <v>106</v>
      </c>
      <c r="Q1014" s="23">
        <v>4.8995482409999997</v>
      </c>
      <c r="T1014" s="5">
        <v>1200</v>
      </c>
      <c r="U1014" s="5">
        <v>120.42400000000001</v>
      </c>
      <c r="V1014" s="5">
        <v>134.328</v>
      </c>
      <c r="W1014" s="5">
        <v>130.797</v>
      </c>
      <c r="X1014" s="5">
        <f t="shared" si="194"/>
        <v>11.586666666666664</v>
      </c>
      <c r="Y1014" s="5">
        <f t="shared" si="191"/>
        <v>2.9425000000000043</v>
      </c>
      <c r="Z1014" s="5">
        <f t="shared" si="195"/>
        <v>8.6441666666666599</v>
      </c>
      <c r="AA1014" s="5">
        <f t="shared" si="196"/>
        <v>25.395569620253205</v>
      </c>
    </row>
    <row r="1015" spans="1:27" ht="12.75" x14ac:dyDescent="0.2">
      <c r="A1015" s="30">
        <v>44514</v>
      </c>
      <c r="B1015" s="31">
        <v>41</v>
      </c>
      <c r="F1015" s="2">
        <v>8.66</v>
      </c>
      <c r="G1015" s="2">
        <v>95</v>
      </c>
      <c r="H1015" s="8">
        <v>1.726407169</v>
      </c>
      <c r="I1015" s="8">
        <v>1.6526211999999998E-2</v>
      </c>
      <c r="J1015" s="8">
        <v>1.5</v>
      </c>
      <c r="K1015" s="8">
        <v>-3.8999999999999998E-3</v>
      </c>
      <c r="L1015" s="8">
        <v>4.43</v>
      </c>
      <c r="Q1015" s="23">
        <v>2.663945274</v>
      </c>
      <c r="T1015" s="3">
        <v>1150</v>
      </c>
      <c r="U1015" s="3">
        <v>121.327</v>
      </c>
      <c r="V1015" s="3">
        <v>123.60899999999999</v>
      </c>
      <c r="W1015" s="3">
        <v>121.84</v>
      </c>
      <c r="X1015" s="5">
        <f t="shared" si="194"/>
        <v>1.9843478260869536</v>
      </c>
      <c r="Y1015" s="5">
        <f t="shared" si="191"/>
        <v>1.5382608695652098</v>
      </c>
      <c r="Z1015" s="5">
        <f t="shared" si="195"/>
        <v>0.44608695652174368</v>
      </c>
      <c r="AA1015" s="5">
        <f t="shared" si="196"/>
        <v>77.519719544259161</v>
      </c>
    </row>
    <row r="1016" spans="1:27" ht="12.75" x14ac:dyDescent="0.2">
      <c r="A1016" s="30">
        <v>44528</v>
      </c>
      <c r="B1016" s="31">
        <v>41</v>
      </c>
      <c r="F1016" s="2">
        <v>8.4</v>
      </c>
      <c r="G1016" s="2">
        <v>602</v>
      </c>
      <c r="H1016" s="8">
        <v>3.1685802299999999</v>
      </c>
      <c r="I1016" s="8">
        <v>1.8824559000000001E-2</v>
      </c>
      <c r="J1016" s="8">
        <v>3.06</v>
      </c>
      <c r="K1016" s="8">
        <v>-1.77E-2</v>
      </c>
      <c r="L1016" s="8">
        <v>3.43</v>
      </c>
      <c r="Q1016" s="23">
        <v>2.3711079640000001</v>
      </c>
      <c r="T1016" s="3">
        <v>1040</v>
      </c>
      <c r="U1016" s="3">
        <v>120.983</v>
      </c>
      <c r="V1016" s="3">
        <v>121.551</v>
      </c>
      <c r="W1016" s="3">
        <v>120.892</v>
      </c>
      <c r="X1016" s="5">
        <f t="shared" si="194"/>
        <v>0.5461538461538441</v>
      </c>
      <c r="Y1016" s="5">
        <f t="shared" si="191"/>
        <v>0.63365384615385201</v>
      </c>
      <c r="Z1016" s="5">
        <f t="shared" si="195"/>
        <v>-8.7500000000007877E-2</v>
      </c>
      <c r="AA1016" s="5">
        <f t="shared" si="196"/>
        <v>116.02112676056488</v>
      </c>
    </row>
    <row r="1017" spans="1:27" ht="12.75" x14ac:dyDescent="0.2">
      <c r="A1017" s="30">
        <v>44543</v>
      </c>
      <c r="B1017" s="31">
        <v>41</v>
      </c>
      <c r="F1017" s="2">
        <v>8.15</v>
      </c>
      <c r="H1017" s="8">
        <v>7.6491178939999998</v>
      </c>
      <c r="I1017" s="8">
        <v>0.157929298</v>
      </c>
      <c r="J1017" s="8">
        <v>7.47</v>
      </c>
      <c r="K1017" s="8">
        <v>8.6E-3</v>
      </c>
      <c r="L1017" s="8">
        <v>121</v>
      </c>
      <c r="Q1017" s="23">
        <v>3.0026137789999998</v>
      </c>
      <c r="T1017" s="3">
        <v>980</v>
      </c>
      <c r="U1017" s="3">
        <v>118.49299999999999</v>
      </c>
      <c r="V1017" s="3">
        <v>137.40199999999999</v>
      </c>
      <c r="W1017" s="3">
        <v>134.25299999999999</v>
      </c>
      <c r="X1017" s="5">
        <f t="shared" si="194"/>
        <v>19.294897959183665</v>
      </c>
      <c r="Y1017" s="5">
        <f t="shared" si="191"/>
        <v>3.2132653061224516</v>
      </c>
      <c r="Z1017" s="5">
        <f t="shared" si="195"/>
        <v>16.081632653061213</v>
      </c>
      <c r="AA1017" s="5">
        <f t="shared" si="196"/>
        <v>16.653445449256989</v>
      </c>
    </row>
    <row r="1018" spans="1:27" ht="15" x14ac:dyDescent="0.2">
      <c r="A1018" s="16">
        <v>44208</v>
      </c>
      <c r="B1018" s="2">
        <v>42</v>
      </c>
      <c r="C1018" s="2" t="s">
        <v>24</v>
      </c>
      <c r="D1018" s="2"/>
      <c r="E1018" s="2"/>
      <c r="F1018" s="2">
        <v>8.49</v>
      </c>
      <c r="G1018" s="2">
        <v>620</v>
      </c>
      <c r="H1018" s="7">
        <v>5.3637499999999996</v>
      </c>
      <c r="I1018" s="36">
        <v>2.9729999999999999E-2</v>
      </c>
      <c r="J1018" s="8">
        <v>5.22</v>
      </c>
      <c r="K1018" s="21">
        <v>-1.7420000000000001E-2</v>
      </c>
      <c r="L1018" s="21">
        <v>23.7</v>
      </c>
      <c r="M1018" s="2">
        <v>1.230283912</v>
      </c>
      <c r="N1018" s="2">
        <v>0.4110410095</v>
      </c>
      <c r="O1018" s="2">
        <v>0.81924290219999996</v>
      </c>
      <c r="P1018" s="2">
        <v>33.410256410000002</v>
      </c>
      <c r="Q1018" s="36">
        <v>1.5044</v>
      </c>
      <c r="R1018" s="7" t="e">
        <v>#DIV/0!</v>
      </c>
      <c r="T1018" s="31"/>
      <c r="U1018" s="31"/>
      <c r="V1018" s="31"/>
      <c r="W1018" s="31"/>
      <c r="X1018" s="31">
        <v>1.230283912</v>
      </c>
      <c r="Y1018" s="31">
        <v>0.4110410095</v>
      </c>
      <c r="Z1018" s="31">
        <v>0.81924290219999996</v>
      </c>
      <c r="AA1018" s="31">
        <v>33.410256410000002</v>
      </c>
    </row>
    <row r="1019" spans="1:27" ht="15" x14ac:dyDescent="0.2">
      <c r="A1019" s="16">
        <v>44223</v>
      </c>
      <c r="B1019" s="2">
        <v>42</v>
      </c>
      <c r="C1019" s="2" t="s">
        <v>24</v>
      </c>
      <c r="D1019" s="2"/>
      <c r="E1019" s="2"/>
      <c r="F1019" s="2">
        <v>8.75</v>
      </c>
      <c r="G1019" s="2">
        <v>562</v>
      </c>
      <c r="H1019" s="7">
        <v>3.380668</v>
      </c>
      <c r="I1019" s="36">
        <v>2.1662000000000001E-2</v>
      </c>
      <c r="J1019" s="8">
        <v>3.42</v>
      </c>
      <c r="K1019" s="21">
        <v>4.8520000000000004E-3</v>
      </c>
      <c r="L1019" s="21">
        <v>12.6</v>
      </c>
      <c r="M1019" s="2">
        <v>2.0325259519999999</v>
      </c>
      <c r="N1019" s="2">
        <v>0.51349480970000005</v>
      </c>
      <c r="O1019" s="2">
        <v>1.519031142</v>
      </c>
      <c r="P1019" s="2">
        <v>25.263874699999999</v>
      </c>
      <c r="Q1019" s="36">
        <v>1.6376999999999999</v>
      </c>
      <c r="R1019" s="7" t="e">
        <v>#DIV/0!</v>
      </c>
      <c r="T1019" s="31"/>
      <c r="U1019" s="31"/>
      <c r="V1019" s="31"/>
      <c r="W1019" s="31"/>
      <c r="X1019" s="31">
        <v>2.0325259519999999</v>
      </c>
      <c r="Y1019" s="31">
        <v>0.51349480970000005</v>
      </c>
      <c r="Z1019" s="31">
        <v>1.519031142</v>
      </c>
      <c r="AA1019" s="31">
        <v>25.263874699999999</v>
      </c>
    </row>
    <row r="1020" spans="1:27" ht="15" x14ac:dyDescent="0.2">
      <c r="A1020" s="16">
        <v>44251</v>
      </c>
      <c r="B1020" s="2">
        <v>42</v>
      </c>
      <c r="C1020" s="2" t="s">
        <v>24</v>
      </c>
      <c r="F1020" s="5"/>
      <c r="G1020" s="5"/>
      <c r="H1020" s="7">
        <v>6.3067539999999997</v>
      </c>
      <c r="I1020" s="36">
        <v>0.231764</v>
      </c>
      <c r="J1020" s="8">
        <v>5.24</v>
      </c>
      <c r="K1020" s="21">
        <v>0.122182</v>
      </c>
      <c r="L1020" s="21">
        <v>126</v>
      </c>
      <c r="M1020" s="2">
        <v>55.155555560000003</v>
      </c>
      <c r="N1020" s="2">
        <v>10.21481481</v>
      </c>
      <c r="O1020" s="2">
        <v>44.940740740000003</v>
      </c>
      <c r="P1020" s="2">
        <v>18.52001074</v>
      </c>
      <c r="Q1020" s="36">
        <v>4.1902999999999997</v>
      </c>
      <c r="R1020" s="7" t="e">
        <v>#DIV/0!</v>
      </c>
      <c r="T1020" s="31"/>
      <c r="U1020" s="31"/>
      <c r="V1020" s="31"/>
      <c r="W1020" s="31"/>
      <c r="X1020" s="31">
        <v>55.155555560000003</v>
      </c>
      <c r="Y1020" s="31">
        <v>10.21481481</v>
      </c>
      <c r="Z1020" s="31">
        <v>44.940740740000003</v>
      </c>
      <c r="AA1020" s="31">
        <v>18.52001074</v>
      </c>
    </row>
    <row r="1021" spans="1:27" ht="15" x14ac:dyDescent="0.2">
      <c r="A1021" s="16">
        <v>44265</v>
      </c>
      <c r="B1021" s="2">
        <v>42</v>
      </c>
      <c r="C1021" s="2" t="s">
        <v>24</v>
      </c>
      <c r="F1021" s="5"/>
      <c r="G1021" s="5"/>
      <c r="H1021" s="7">
        <v>5.349882</v>
      </c>
      <c r="I1021" s="36">
        <v>2.6856999999999999E-2</v>
      </c>
      <c r="J1021" s="8">
        <v>4.8899999999999997</v>
      </c>
      <c r="K1021" s="21">
        <v>-2.7519999999999999E-2</v>
      </c>
      <c r="L1021" s="21">
        <v>19</v>
      </c>
      <c r="M1021" s="2">
        <v>3.4276595740000002</v>
      </c>
      <c r="N1021" s="2">
        <v>0.67801418440000005</v>
      </c>
      <c r="O1021" s="2">
        <v>2.74964539</v>
      </c>
      <c r="P1021" s="2">
        <v>19.780674529999999</v>
      </c>
      <c r="Q1021" s="36">
        <v>1.6983999999999999</v>
      </c>
      <c r="R1021" s="7" t="e">
        <v>#DIV/0!</v>
      </c>
      <c r="T1021" s="31"/>
      <c r="U1021" s="31"/>
      <c r="V1021" s="31"/>
      <c r="W1021" s="31"/>
      <c r="X1021" s="31">
        <v>3.4276595740000002</v>
      </c>
      <c r="Y1021" s="31">
        <v>0.67801418440000005</v>
      </c>
      <c r="Z1021" s="31">
        <v>2.74964539</v>
      </c>
      <c r="AA1021" s="31">
        <v>19.780674529999999</v>
      </c>
    </row>
    <row r="1022" spans="1:27" ht="15" x14ac:dyDescent="0.2">
      <c r="A1022" s="16">
        <v>44279</v>
      </c>
      <c r="B1022" s="2">
        <v>42</v>
      </c>
      <c r="C1022" s="2" t="s">
        <v>24</v>
      </c>
      <c r="F1022" s="5"/>
      <c r="G1022" s="5"/>
      <c r="H1022" s="7">
        <v>5.8213840000000001</v>
      </c>
      <c r="I1022" s="36">
        <v>2.3872999999999998E-2</v>
      </c>
      <c r="J1022" s="8">
        <v>5.31</v>
      </c>
      <c r="K1022" s="21">
        <v>7.9209999999999992E-3</v>
      </c>
      <c r="L1022" s="21">
        <v>15.2</v>
      </c>
      <c r="M1022" s="2">
        <v>4.68</v>
      </c>
      <c r="N1022" s="2">
        <v>0.97850000000000004</v>
      </c>
      <c r="O1022" s="2">
        <v>3.7014999999999998</v>
      </c>
      <c r="P1022" s="2">
        <v>20.908119660000001</v>
      </c>
      <c r="Q1022" s="36">
        <v>1.8627</v>
      </c>
      <c r="R1022" s="7" t="e">
        <v>#DIV/0!</v>
      </c>
      <c r="T1022" s="31"/>
      <c r="U1022" s="31"/>
      <c r="V1022" s="31"/>
      <c r="W1022" s="31"/>
      <c r="X1022" s="31">
        <v>4.68</v>
      </c>
      <c r="Y1022" s="31">
        <v>0.97850000000000004</v>
      </c>
      <c r="Z1022" s="31">
        <v>3.7014999999999998</v>
      </c>
      <c r="AA1022" s="31">
        <v>20.908119660000001</v>
      </c>
    </row>
    <row r="1023" spans="1:27" ht="15" x14ac:dyDescent="0.2">
      <c r="A1023" s="16">
        <v>44293</v>
      </c>
      <c r="B1023" s="2">
        <v>42</v>
      </c>
      <c r="F1023" s="5"/>
      <c r="G1023" s="5"/>
      <c r="H1023" s="7">
        <v>4.2682010000000004</v>
      </c>
      <c r="I1023" s="36">
        <v>2.1773000000000001E-2</v>
      </c>
      <c r="J1023" s="8">
        <v>3.99</v>
      </c>
      <c r="K1023" s="21">
        <v>-6.2899999999999998E-2</v>
      </c>
      <c r="L1023" s="21">
        <v>3.89</v>
      </c>
      <c r="Q1023" s="36">
        <v>2.2000999999999999</v>
      </c>
      <c r="R1023" s="7" t="e">
        <v>#DIV/0!</v>
      </c>
      <c r="T1023" s="5">
        <v>1380</v>
      </c>
      <c r="U1023" s="5">
        <v>123.139</v>
      </c>
      <c r="V1023" s="5">
        <v>127.211</v>
      </c>
      <c r="W1023" s="5">
        <v>126.78400000000001</v>
      </c>
      <c r="X1023" s="5">
        <f t="shared" ref="X1023" si="197">(V1023-U1023)/T1023*1000</f>
        <v>2.9507246376811613</v>
      </c>
      <c r="Y1023" s="5">
        <f t="shared" ref="Y1023:Y1042" si="198">X1023-Z1023</f>
        <v>0.30942028985506687</v>
      </c>
      <c r="Z1023" s="5">
        <f t="shared" ref="Z1023" si="199">(W1023-U1023)/T1023*1000</f>
        <v>2.6413043478260945</v>
      </c>
      <c r="AA1023" s="5">
        <f t="shared" ref="AA1023" si="200">Y1023/X1023*100</f>
        <v>10.486247544204126</v>
      </c>
    </row>
    <row r="1024" spans="1:27" ht="15" x14ac:dyDescent="0.2">
      <c r="A1024" s="25">
        <v>44307</v>
      </c>
      <c r="B1024" s="2">
        <v>42</v>
      </c>
      <c r="F1024" s="31">
        <v>8.49</v>
      </c>
      <c r="G1024" s="31">
        <v>536</v>
      </c>
      <c r="H1024" s="36">
        <v>3.8761022930000002</v>
      </c>
      <c r="I1024" s="36">
        <v>1.6357E-2</v>
      </c>
      <c r="J1024" s="8">
        <v>3.44</v>
      </c>
      <c r="K1024" s="21">
        <v>-6.9499999999999996E-3</v>
      </c>
      <c r="L1024" s="21">
        <v>3.86</v>
      </c>
      <c r="Q1024" s="31">
        <v>1.8420705064001677</v>
      </c>
      <c r="T1024" s="5">
        <v>1225</v>
      </c>
      <c r="U1024" s="5">
        <v>122.515</v>
      </c>
      <c r="V1024" s="5">
        <v>124.905</v>
      </c>
      <c r="W1024" s="5">
        <v>123.58799999999999</v>
      </c>
      <c r="X1024" s="5">
        <f t="shared" ref="X1024:X1042" si="201">(V1024-U1024)/T1024*1000</f>
        <v>1.9510204081632656</v>
      </c>
      <c r="Y1024" s="5">
        <f t="shared" si="198"/>
        <v>1.0751020408163323</v>
      </c>
      <c r="Z1024" s="5">
        <f t="shared" ref="Z1024:Z1042" si="202">(W1024-U1024)/T1024*1000</f>
        <v>0.87591836734693329</v>
      </c>
      <c r="AA1024" s="5">
        <f t="shared" ref="AA1024:AA1042" si="203">Y1024/X1024*100</f>
        <v>55.104602510460545</v>
      </c>
    </row>
    <row r="1025" spans="1:27" ht="12.75" x14ac:dyDescent="0.2">
      <c r="A1025" s="27">
        <v>44315</v>
      </c>
      <c r="B1025" s="2">
        <v>42</v>
      </c>
      <c r="F1025" s="5"/>
      <c r="G1025" s="5"/>
      <c r="H1025" s="36">
        <v>2.9648736040000001</v>
      </c>
      <c r="I1025" s="22" t="e">
        <v>#N/A</v>
      </c>
      <c r="J1025" s="8">
        <v>2.21</v>
      </c>
      <c r="K1025" s="21">
        <v>2.198E-2</v>
      </c>
      <c r="L1025" s="21">
        <v>60.8</v>
      </c>
      <c r="Q1025" s="23" t="e">
        <v>#N/A</v>
      </c>
      <c r="T1025" s="5"/>
      <c r="U1025" s="5"/>
      <c r="V1025" s="5"/>
      <c r="W1025" s="5"/>
      <c r="X1025" s="5"/>
      <c r="Y1025" s="5"/>
      <c r="Z1025" s="5"/>
      <c r="AA1025" s="5"/>
    </row>
    <row r="1026" spans="1:27" ht="12.75" x14ac:dyDescent="0.2">
      <c r="A1026" s="27">
        <v>44321</v>
      </c>
      <c r="B1026" s="2">
        <v>42</v>
      </c>
      <c r="F1026" s="31">
        <v>8.4700000000000006</v>
      </c>
      <c r="G1026" s="31">
        <v>507</v>
      </c>
      <c r="H1026" s="36">
        <v>10.25470312</v>
      </c>
      <c r="I1026" s="36">
        <v>0.15992500000000001</v>
      </c>
      <c r="J1026" s="31">
        <v>8.36</v>
      </c>
      <c r="K1026" s="21">
        <v>0.15</v>
      </c>
      <c r="L1026" s="21">
        <v>82.7</v>
      </c>
      <c r="Q1026" s="31">
        <v>4.1788194635526175</v>
      </c>
      <c r="T1026" s="5">
        <v>500</v>
      </c>
      <c r="U1026" s="5">
        <v>123.152</v>
      </c>
      <c r="V1026" s="5">
        <v>143.87799999999999</v>
      </c>
      <c r="W1026" s="5">
        <v>140.18299999999999</v>
      </c>
      <c r="X1026" s="5">
        <f t="shared" si="201"/>
        <v>41.45199999999997</v>
      </c>
      <c r="Y1026" s="5">
        <f t="shared" si="198"/>
        <v>7.3899999999999864</v>
      </c>
      <c r="Z1026" s="5">
        <f t="shared" si="202"/>
        <v>34.061999999999983</v>
      </c>
      <c r="AA1026" s="5">
        <f t="shared" si="203"/>
        <v>17.827849078452164</v>
      </c>
    </row>
    <row r="1027" spans="1:27" ht="12.75" x14ac:dyDescent="0.2">
      <c r="A1027" s="27">
        <v>44326</v>
      </c>
      <c r="B1027" s="2">
        <v>42</v>
      </c>
      <c r="F1027" s="5"/>
      <c r="G1027" s="5"/>
      <c r="H1027" s="36">
        <v>10.25470312</v>
      </c>
      <c r="I1027" s="22" t="e">
        <v>#N/A</v>
      </c>
      <c r="J1027" s="8">
        <v>8.74</v>
      </c>
      <c r="K1027" s="21">
        <v>0.36618000000000001</v>
      </c>
      <c r="L1027" s="21">
        <v>247</v>
      </c>
      <c r="Q1027" s="23" t="e">
        <v>#N/A</v>
      </c>
      <c r="T1027" s="5"/>
      <c r="U1027" s="5"/>
      <c r="V1027" s="5"/>
      <c r="W1027" s="5"/>
      <c r="X1027" s="5"/>
      <c r="Y1027" s="5"/>
      <c r="Z1027" s="5"/>
      <c r="AA1027" s="5"/>
    </row>
    <row r="1028" spans="1:27" ht="12.75" x14ac:dyDescent="0.2">
      <c r="A1028" s="27">
        <v>44334</v>
      </c>
      <c r="B1028" s="2">
        <v>42</v>
      </c>
      <c r="F1028" s="31">
        <v>8.5399999999999991</v>
      </c>
      <c r="G1028" s="31">
        <v>541</v>
      </c>
      <c r="H1028" s="36">
        <v>4.9343033509999996</v>
      </c>
      <c r="I1028" s="36">
        <v>1.5989E-2</v>
      </c>
      <c r="J1028" s="23" t="e">
        <v>#N/A</v>
      </c>
      <c r="K1028" s="24" t="e">
        <v>#N/A</v>
      </c>
      <c r="L1028" s="24" t="e">
        <v>#N/A</v>
      </c>
      <c r="Q1028" s="31">
        <v>2.1531087313030373</v>
      </c>
      <c r="T1028" s="5">
        <v>2455</v>
      </c>
      <c r="U1028" s="5">
        <v>131.309</v>
      </c>
      <c r="V1028" s="5">
        <v>128.63900000000001</v>
      </c>
      <c r="W1028" s="5">
        <v>126.444</v>
      </c>
      <c r="X1028" s="5">
        <f t="shared" si="201"/>
        <v>-1.0875763747454126</v>
      </c>
      <c r="Y1028" s="5">
        <f t="shared" si="198"/>
        <v>0.89409368635438158</v>
      </c>
      <c r="Z1028" s="5">
        <f t="shared" si="202"/>
        <v>-1.9816700610997942</v>
      </c>
      <c r="AA1028" s="5">
        <f t="shared" si="203"/>
        <v>-82.209737827715983</v>
      </c>
    </row>
    <row r="1029" spans="1:27" ht="12.75" x14ac:dyDescent="0.2">
      <c r="A1029" s="27">
        <v>44348</v>
      </c>
      <c r="B1029" s="2">
        <v>42</v>
      </c>
      <c r="F1029" s="31">
        <v>8.75</v>
      </c>
      <c r="G1029" s="31">
        <v>436</v>
      </c>
      <c r="H1029" s="36">
        <v>2.9795708410000001</v>
      </c>
      <c r="I1029" s="36">
        <v>1.6650000000000002E-2</v>
      </c>
      <c r="J1029" s="8">
        <v>2.6</v>
      </c>
      <c r="K1029" s="21">
        <v>-1.18E-2</v>
      </c>
      <c r="L1029" s="21">
        <v>6.98</v>
      </c>
      <c r="Q1029" s="31">
        <v>1.9236930961251781</v>
      </c>
      <c r="T1029" s="5">
        <v>3000</v>
      </c>
      <c r="U1029" s="5">
        <v>123.42100000000001</v>
      </c>
      <c r="V1029" s="5">
        <v>128.27099999999999</v>
      </c>
      <c r="W1029" s="5">
        <v>126.72</v>
      </c>
      <c r="X1029" s="5">
        <f t="shared" si="201"/>
        <v>1.61666666666666</v>
      </c>
      <c r="Y1029" s="5">
        <f t="shared" si="198"/>
        <v>0.51699999999999591</v>
      </c>
      <c r="Z1029" s="5">
        <f t="shared" si="202"/>
        <v>1.0996666666666641</v>
      </c>
      <c r="AA1029" s="5">
        <f t="shared" si="203"/>
        <v>31.979381443298848</v>
      </c>
    </row>
    <row r="1030" spans="1:27" ht="12.75" x14ac:dyDescent="0.2">
      <c r="A1030" s="27">
        <v>44356</v>
      </c>
      <c r="B1030" s="2">
        <v>42</v>
      </c>
      <c r="F1030" s="5"/>
      <c r="G1030" s="5"/>
      <c r="H1030" s="36">
        <v>9.6374191650000007</v>
      </c>
      <c r="I1030" s="22" t="e">
        <v>#N/A</v>
      </c>
      <c r="J1030" s="8">
        <v>8.3000000000000007</v>
      </c>
      <c r="K1030" s="21">
        <v>4.2380000000000001E-2</v>
      </c>
      <c r="L1030" s="21">
        <v>159</v>
      </c>
      <c r="Q1030" s="31">
        <v>4.962567907054912</v>
      </c>
      <c r="T1030" s="5"/>
      <c r="U1030" s="5"/>
      <c r="V1030" s="5"/>
      <c r="W1030" s="5"/>
      <c r="X1030" s="5"/>
      <c r="Y1030" s="5"/>
      <c r="Z1030" s="5"/>
      <c r="AA1030" s="5"/>
    </row>
    <row r="1031" spans="1:27" ht="12.75" x14ac:dyDescent="0.2">
      <c r="A1031" s="27">
        <v>44362</v>
      </c>
      <c r="B1031" s="2">
        <v>42</v>
      </c>
      <c r="F1031" s="31">
        <v>8.6199999999999992</v>
      </c>
      <c r="G1031" s="31">
        <v>480</v>
      </c>
      <c r="H1031" s="36">
        <v>7.7267783659999996</v>
      </c>
      <c r="I1031" s="36">
        <v>5.4470999999999999E-2</v>
      </c>
      <c r="J1031" s="8">
        <v>6.84</v>
      </c>
      <c r="K1031" s="21">
        <v>-3.7900000000000003E-2</v>
      </c>
      <c r="L1031" s="21">
        <v>38.6</v>
      </c>
      <c r="Q1031" s="31">
        <v>2.5031811822430008</v>
      </c>
      <c r="T1031" s="5">
        <v>2350</v>
      </c>
      <c r="U1031" s="5">
        <v>118.485</v>
      </c>
      <c r="V1031" s="5">
        <v>130.61000000000001</v>
      </c>
      <c r="W1031" s="5">
        <v>128.167</v>
      </c>
      <c r="X1031" s="5">
        <f t="shared" si="201"/>
        <v>5.1595744680851121</v>
      </c>
      <c r="Y1031" s="5">
        <f t="shared" si="198"/>
        <v>1.0395744680851111</v>
      </c>
      <c r="Z1031" s="5">
        <f t="shared" si="202"/>
        <v>4.120000000000001</v>
      </c>
      <c r="AA1031" s="5">
        <f t="shared" si="203"/>
        <v>20.14845360824749</v>
      </c>
    </row>
    <row r="1032" spans="1:27" ht="12.75" x14ac:dyDescent="0.2">
      <c r="A1032" s="27">
        <v>44376</v>
      </c>
      <c r="B1032" s="2">
        <v>42</v>
      </c>
      <c r="F1032" s="31">
        <v>8.75</v>
      </c>
      <c r="G1032" s="31">
        <v>530</v>
      </c>
      <c r="H1032" s="31">
        <v>6.3889666759999999</v>
      </c>
      <c r="I1032" s="31">
        <v>4.0494691999999999E-2</v>
      </c>
      <c r="J1032" s="8">
        <v>5.66</v>
      </c>
      <c r="K1032" s="21">
        <v>-5.0500000000000003E-2</v>
      </c>
      <c r="L1032" s="21">
        <v>30.4</v>
      </c>
      <c r="Q1032" s="31">
        <v>2.0356619805615033</v>
      </c>
      <c r="T1032" s="5">
        <v>2300</v>
      </c>
      <c r="U1032" s="5">
        <v>120.828</v>
      </c>
      <c r="V1032" s="5">
        <v>131.74100000000001</v>
      </c>
      <c r="W1032" s="5">
        <v>129.03200000000001</v>
      </c>
      <c r="X1032" s="5">
        <f t="shared" si="201"/>
        <v>4.7447826086956564</v>
      </c>
      <c r="Y1032" s="5">
        <f t="shared" si="198"/>
        <v>1.1778260869565225</v>
      </c>
      <c r="Z1032" s="5">
        <f t="shared" si="202"/>
        <v>3.5669565217391339</v>
      </c>
      <c r="AA1032" s="5">
        <f t="shared" si="203"/>
        <v>24.823604874919813</v>
      </c>
    </row>
    <row r="1033" spans="1:27" ht="12.75" x14ac:dyDescent="0.2">
      <c r="A1033" s="27">
        <v>44390</v>
      </c>
      <c r="B1033" s="2">
        <v>42</v>
      </c>
      <c r="F1033" s="2">
        <v>8.64</v>
      </c>
      <c r="G1033" s="2">
        <v>474</v>
      </c>
      <c r="H1033" s="31">
        <v>3.518622235</v>
      </c>
      <c r="I1033" s="31">
        <v>2.91124E-2</v>
      </c>
      <c r="J1033" s="8">
        <v>3.31</v>
      </c>
      <c r="K1033" s="8">
        <v>5.6899999999999999E-2</v>
      </c>
      <c r="L1033" s="8">
        <v>20.3</v>
      </c>
      <c r="Q1033" s="23">
        <v>2.1820771209999998</v>
      </c>
      <c r="T1033" s="5">
        <v>1520</v>
      </c>
      <c r="U1033" s="5">
        <v>122.38</v>
      </c>
      <c r="V1033" s="5">
        <v>130.262</v>
      </c>
      <c r="W1033" s="5">
        <v>128.01499999999999</v>
      </c>
      <c r="X1033" s="5">
        <f t="shared" si="201"/>
        <v>5.1855263157894775</v>
      </c>
      <c r="Y1033" s="5">
        <f t="shared" si="198"/>
        <v>1.4782894736842205</v>
      </c>
      <c r="Z1033" s="5">
        <f t="shared" si="202"/>
        <v>3.7072368421052571</v>
      </c>
      <c r="AA1033" s="5">
        <f t="shared" si="203"/>
        <v>28.507992895204431</v>
      </c>
    </row>
    <row r="1034" spans="1:27" ht="12.75" x14ac:dyDescent="0.2">
      <c r="A1034" s="27">
        <v>44394</v>
      </c>
      <c r="B1034" s="2">
        <v>42</v>
      </c>
      <c r="H1034" s="23" t="e">
        <v>#N/A</v>
      </c>
      <c r="I1034" s="23" t="e">
        <v>#N/A</v>
      </c>
      <c r="J1034" s="8">
        <v>6.25</v>
      </c>
      <c r="K1034" s="8">
        <v>0.14199999999999999</v>
      </c>
      <c r="L1034" s="8">
        <v>263</v>
      </c>
      <c r="Q1034" s="23">
        <v>6.629402636</v>
      </c>
      <c r="T1034" s="5"/>
      <c r="U1034" s="5"/>
      <c r="V1034" s="5"/>
      <c r="W1034" s="5"/>
      <c r="X1034" s="5"/>
      <c r="Y1034" s="5"/>
      <c r="Z1034" s="5"/>
      <c r="AA1034" s="5"/>
    </row>
    <row r="1035" spans="1:27" ht="12.75" x14ac:dyDescent="0.2">
      <c r="A1035" s="27">
        <v>44404</v>
      </c>
      <c r="B1035" s="2">
        <v>42</v>
      </c>
      <c r="F1035" s="2">
        <v>8.67</v>
      </c>
      <c r="G1035" s="2">
        <v>384</v>
      </c>
      <c r="H1035" s="31">
        <v>3.22458695</v>
      </c>
      <c r="I1035" s="31">
        <v>1.8824559000000001E-2</v>
      </c>
      <c r="J1035" s="8">
        <v>3.06</v>
      </c>
      <c r="K1035" s="8">
        <v>4.0099999999999997E-2</v>
      </c>
      <c r="L1035" s="8">
        <v>13.3</v>
      </c>
      <c r="Q1035" s="23">
        <v>1.9348791350000001</v>
      </c>
      <c r="T1035" s="5">
        <v>2730</v>
      </c>
      <c r="U1035" s="5">
        <v>119.396</v>
      </c>
      <c r="V1035" s="5">
        <v>129.05099999999999</v>
      </c>
      <c r="W1035" s="5">
        <v>126.715</v>
      </c>
      <c r="X1035" s="5">
        <f t="shared" si="201"/>
        <v>3.5366300366300316</v>
      </c>
      <c r="Y1035" s="5">
        <f t="shared" si="198"/>
        <v>0.85567765567764953</v>
      </c>
      <c r="Z1035" s="5">
        <f t="shared" si="202"/>
        <v>2.6809523809523821</v>
      </c>
      <c r="AA1035" s="5">
        <f t="shared" si="203"/>
        <v>24.194717762817053</v>
      </c>
    </row>
    <row r="1036" spans="1:27" ht="12.75" x14ac:dyDescent="0.2">
      <c r="A1036" s="27">
        <v>44418</v>
      </c>
      <c r="B1036" s="2">
        <v>42</v>
      </c>
      <c r="F1036" s="2">
        <v>8.7100000000000009</v>
      </c>
      <c r="G1036" s="2">
        <v>384</v>
      </c>
      <c r="H1036" s="31">
        <v>0.68608232999999996</v>
      </c>
      <c r="I1036" s="31">
        <v>1.9919011E-2</v>
      </c>
      <c r="J1036" s="8">
        <v>0.40799999999999997</v>
      </c>
      <c r="K1036" s="8">
        <v>4.5699999999999998E-2</v>
      </c>
      <c r="L1036" s="8">
        <v>12.2</v>
      </c>
      <c r="Q1036" s="23">
        <v>2.0906411199999999</v>
      </c>
      <c r="T1036" s="5">
        <v>2480</v>
      </c>
      <c r="U1036" s="5">
        <v>114.586</v>
      </c>
      <c r="V1036" s="5">
        <v>121.544</v>
      </c>
      <c r="W1036" s="5">
        <v>119.378</v>
      </c>
      <c r="X1036" s="5">
        <f t="shared" si="201"/>
        <v>2.8056451612903222</v>
      </c>
      <c r="Y1036" s="5">
        <f t="shared" si="198"/>
        <v>0.87338709677419235</v>
      </c>
      <c r="Z1036" s="5">
        <f t="shared" si="202"/>
        <v>1.9322580645161298</v>
      </c>
      <c r="AA1036" s="5">
        <f t="shared" si="203"/>
        <v>31.129634952572538</v>
      </c>
    </row>
    <row r="1037" spans="1:27" ht="12.75" x14ac:dyDescent="0.2">
      <c r="A1037" s="27">
        <v>44433</v>
      </c>
      <c r="B1037" s="2">
        <v>42</v>
      </c>
      <c r="H1037" s="23" t="e">
        <v>#N/A</v>
      </c>
      <c r="I1037" s="23" t="e">
        <v>#N/A</v>
      </c>
      <c r="J1037" s="8">
        <v>0.11</v>
      </c>
      <c r="K1037" s="8">
        <v>4.02E-2</v>
      </c>
      <c r="L1037" s="8">
        <v>26</v>
      </c>
      <c r="Q1037" s="23">
        <v>2.3391840290000001</v>
      </c>
      <c r="T1037" s="5"/>
      <c r="U1037" s="5"/>
      <c r="V1037" s="5"/>
      <c r="W1037" s="5"/>
      <c r="X1037" s="5"/>
      <c r="Y1037" s="5"/>
      <c r="Z1037" s="5"/>
      <c r="AA1037" s="5"/>
    </row>
    <row r="1038" spans="1:27" ht="12.75" x14ac:dyDescent="0.2">
      <c r="A1038" s="27">
        <v>44444</v>
      </c>
      <c r="B1038" s="2">
        <v>42</v>
      </c>
      <c r="H1038" s="23" t="e">
        <v>#N/A</v>
      </c>
      <c r="I1038" s="23" t="e">
        <v>#N/A</v>
      </c>
      <c r="J1038" s="8">
        <v>0.192</v>
      </c>
      <c r="K1038" s="8">
        <v>3.279E-2</v>
      </c>
      <c r="L1038" s="8">
        <v>25</v>
      </c>
      <c r="Q1038" s="23">
        <v>3.2714544110000001</v>
      </c>
      <c r="T1038" s="5"/>
      <c r="U1038" s="5"/>
      <c r="V1038" s="5"/>
      <c r="W1038" s="5"/>
      <c r="X1038" s="5"/>
      <c r="Y1038" s="5"/>
      <c r="Z1038" s="5"/>
      <c r="AA1038" s="5"/>
    </row>
    <row r="1039" spans="1:27" ht="12.75" x14ac:dyDescent="0.2">
      <c r="A1039" s="30">
        <v>44500</v>
      </c>
      <c r="B1039" s="31">
        <v>42</v>
      </c>
      <c r="H1039" s="31">
        <v>5.002800336</v>
      </c>
      <c r="I1039" s="31">
        <v>0.141512531</v>
      </c>
      <c r="J1039" s="8">
        <v>4.82</v>
      </c>
      <c r="K1039" s="8">
        <v>3.1230000000000001E-2</v>
      </c>
      <c r="L1039" s="8">
        <v>104</v>
      </c>
      <c r="Q1039" s="23">
        <v>4.780875</v>
      </c>
      <c r="T1039" s="5">
        <v>1040</v>
      </c>
      <c r="U1039" s="5">
        <v>119.977</v>
      </c>
      <c r="V1039" s="5">
        <v>131.34800000000001</v>
      </c>
      <c r="W1039" s="5">
        <v>128.37</v>
      </c>
      <c r="X1039" s="5">
        <f t="shared" si="201"/>
        <v>10.933653846153856</v>
      </c>
      <c r="Y1039" s="5">
        <f t="shared" si="198"/>
        <v>2.8634615384615483</v>
      </c>
      <c r="Z1039" s="5">
        <f t="shared" si="202"/>
        <v>8.0701923076923077</v>
      </c>
      <c r="AA1039" s="5">
        <f t="shared" si="203"/>
        <v>26.189429249846164</v>
      </c>
    </row>
    <row r="1040" spans="1:27" ht="12.75" x14ac:dyDescent="0.2">
      <c r="A1040" s="30">
        <v>44514</v>
      </c>
      <c r="B1040" s="31">
        <v>42</v>
      </c>
      <c r="F1040" s="2">
        <v>8.6</v>
      </c>
      <c r="G1040" s="2">
        <v>96</v>
      </c>
      <c r="H1040" s="31">
        <v>1.740408849</v>
      </c>
      <c r="I1040" s="31">
        <v>1.6635657000000002E-2</v>
      </c>
      <c r="J1040" s="8">
        <v>1.51</v>
      </c>
      <c r="K1040" s="8">
        <v>-1.44E-2</v>
      </c>
      <c r="L1040" s="8">
        <v>5.83</v>
      </c>
      <c r="Q1040" s="23">
        <v>2.626229736</v>
      </c>
      <c r="T1040" s="5">
        <v>1250</v>
      </c>
      <c r="U1040" s="5">
        <v>120.108</v>
      </c>
      <c r="V1040" s="5">
        <v>124.61199999999999</v>
      </c>
      <c r="W1040" s="5">
        <v>121.63500000000001</v>
      </c>
      <c r="X1040" s="5">
        <f t="shared" si="201"/>
        <v>3.6031999999999926</v>
      </c>
      <c r="Y1040" s="5">
        <f t="shared" si="198"/>
        <v>2.3815999999999917</v>
      </c>
      <c r="Z1040" s="5">
        <f t="shared" si="202"/>
        <v>1.2216000000000009</v>
      </c>
      <c r="AA1040" s="5">
        <f t="shared" si="203"/>
        <v>66.096802841918205</v>
      </c>
    </row>
    <row r="1041" spans="1:27" ht="12.75" x14ac:dyDescent="0.2">
      <c r="A1041" s="30">
        <v>44528</v>
      </c>
      <c r="B1041" s="31">
        <v>42</v>
      </c>
      <c r="F1041" s="2">
        <v>8.35</v>
      </c>
      <c r="G1041" s="2">
        <v>640</v>
      </c>
      <c r="H1041" s="31">
        <v>3.2805936710000001</v>
      </c>
      <c r="I1041" s="31">
        <v>9.5764470000000001E-3</v>
      </c>
      <c r="J1041" s="8">
        <v>3.07</v>
      </c>
      <c r="K1041" s="8">
        <v>-1.1299999999999999E-2</v>
      </c>
      <c r="L1041" s="8">
        <v>3.53</v>
      </c>
      <c r="Q1041" s="23">
        <v>2.3845468329999999</v>
      </c>
      <c r="T1041" s="5">
        <v>1470</v>
      </c>
      <c r="U1041" s="5">
        <v>119.947</v>
      </c>
      <c r="V1041" s="5">
        <v>120.63500000000001</v>
      </c>
      <c r="W1041" s="5">
        <v>119.824</v>
      </c>
      <c r="X1041" s="5">
        <f t="shared" si="201"/>
        <v>0.46802721088435539</v>
      </c>
      <c r="Y1041" s="5">
        <f t="shared" si="198"/>
        <v>0.55170068027211361</v>
      </c>
      <c r="Z1041" s="5">
        <f t="shared" si="202"/>
        <v>-8.367346938775827E-2</v>
      </c>
      <c r="AA1041" s="5">
        <f t="shared" si="203"/>
        <v>117.87790697674478</v>
      </c>
    </row>
    <row r="1042" spans="1:27" ht="12.75" x14ac:dyDescent="0.2">
      <c r="A1042" s="30">
        <v>44543</v>
      </c>
      <c r="B1042" s="31">
        <v>42</v>
      </c>
      <c r="F1042" s="2">
        <v>8.14</v>
      </c>
      <c r="H1042" s="31">
        <v>7.6211145340000002</v>
      </c>
      <c r="I1042" s="31">
        <v>0.155740396</v>
      </c>
      <c r="J1042" s="8">
        <v>7.45</v>
      </c>
      <c r="K1042" s="8">
        <v>9.5999999999999992E-3</v>
      </c>
      <c r="L1042" s="8">
        <v>117</v>
      </c>
      <c r="Q1042" s="23">
        <v>2.9569031259999998</v>
      </c>
      <c r="T1042" s="5">
        <v>1400</v>
      </c>
      <c r="U1042" s="5">
        <v>120.901</v>
      </c>
      <c r="V1042" s="5">
        <v>133.011</v>
      </c>
      <c r="W1042" s="5">
        <v>130.18799999999999</v>
      </c>
      <c r="X1042" s="5">
        <f t="shared" si="201"/>
        <v>8.65</v>
      </c>
      <c r="Y1042" s="5">
        <f t="shared" si="198"/>
        <v>2.0164285714285777</v>
      </c>
      <c r="Z1042" s="5">
        <f t="shared" si="202"/>
        <v>6.6335714285714227</v>
      </c>
      <c r="AA1042" s="5">
        <f t="shared" si="203"/>
        <v>23.311312964492224</v>
      </c>
    </row>
    <row r="1043" spans="1:27" ht="12.75" customHeight="1" x14ac:dyDescent="0.25">
      <c r="A1043" s="35">
        <v>44025</v>
      </c>
      <c r="B1043" s="2" t="s">
        <v>29</v>
      </c>
      <c r="C1043" s="2" t="s">
        <v>24</v>
      </c>
      <c r="D1043" s="2"/>
      <c r="E1043" s="2"/>
      <c r="F1043" s="2">
        <v>9.33</v>
      </c>
      <c r="G1043" s="2">
        <v>442</v>
      </c>
      <c r="H1043" s="7">
        <v>0.55398545753875705</v>
      </c>
      <c r="I1043" s="2">
        <v>2.6298771286915282E-2</v>
      </c>
      <c r="J1043" s="2"/>
      <c r="L1043" s="2"/>
      <c r="M1043" s="2">
        <v>7.5307017539999999</v>
      </c>
      <c r="N1043" s="2">
        <v>1.8991228069999999</v>
      </c>
      <c r="O1043" s="2">
        <v>5.6315789470000004</v>
      </c>
      <c r="P1043" s="2">
        <v>25.218404190000001</v>
      </c>
      <c r="Q1043" s="2">
        <v>2.4609999999999999</v>
      </c>
      <c r="R1043" s="7" t="e">
        <v>#DIV/0!</v>
      </c>
      <c r="T1043" s="31"/>
      <c r="U1043" s="31"/>
      <c r="V1043" s="31"/>
      <c r="W1043" s="31"/>
      <c r="X1043" s="31">
        <v>7.5307017539999999</v>
      </c>
      <c r="Y1043" s="31">
        <v>1.8991228069999999</v>
      </c>
      <c r="Z1043" s="31">
        <v>5.6315789470000004</v>
      </c>
      <c r="AA1043" s="31">
        <v>25.218404190000001</v>
      </c>
    </row>
    <row r="1044" spans="1:27" ht="12.75" customHeight="1" x14ac:dyDescent="0.25">
      <c r="A1044" s="35">
        <v>44032</v>
      </c>
      <c r="B1044" s="2" t="s">
        <v>29</v>
      </c>
      <c r="C1044" s="2" t="s">
        <v>24</v>
      </c>
      <c r="D1044" s="2"/>
      <c r="E1044" s="2"/>
      <c r="F1044" s="2">
        <v>8.91</v>
      </c>
      <c r="G1044" s="2">
        <v>459</v>
      </c>
      <c r="H1044" s="7">
        <v>0.46755384826450808</v>
      </c>
      <c r="I1044" s="2">
        <v>3.4490191851692178E-2</v>
      </c>
      <c r="J1044" s="2"/>
      <c r="L1044" s="2"/>
      <c r="M1044" s="2">
        <v>12.55</v>
      </c>
      <c r="N1044" s="2">
        <v>5.2779999999999996</v>
      </c>
      <c r="O1044" s="2">
        <v>7.2720000000000002</v>
      </c>
      <c r="P1044" s="2">
        <v>42.055776889999997</v>
      </c>
      <c r="Q1044" s="2">
        <v>2.4460000000000002</v>
      </c>
      <c r="R1044" s="7" t="e">
        <v>#DIV/0!</v>
      </c>
      <c r="T1044" s="31"/>
      <c r="U1044" s="31"/>
      <c r="V1044" s="31"/>
      <c r="W1044" s="31"/>
      <c r="X1044" s="31">
        <v>12.55</v>
      </c>
      <c r="Y1044" s="31">
        <v>5.2779999999999996</v>
      </c>
      <c r="Z1044" s="31">
        <v>7.2720000000000002</v>
      </c>
      <c r="AA1044" s="31">
        <v>42.055776889999997</v>
      </c>
    </row>
    <row r="1045" spans="1:27" ht="15" x14ac:dyDescent="0.2">
      <c r="A1045" s="16">
        <v>44040</v>
      </c>
      <c r="B1045" s="2" t="s">
        <v>29</v>
      </c>
      <c r="C1045" s="2" t="s">
        <v>24</v>
      </c>
      <c r="D1045" s="2"/>
      <c r="E1045" s="2"/>
      <c r="F1045" s="2">
        <v>8.16</v>
      </c>
      <c r="G1045" s="2">
        <v>401</v>
      </c>
      <c r="H1045" s="7">
        <v>0.42639593908629447</v>
      </c>
      <c r="I1045" s="2">
        <v>2.4789825393403752E-2</v>
      </c>
      <c r="J1045" s="2"/>
      <c r="L1045" s="2"/>
      <c r="M1045" s="2">
        <v>12.599</v>
      </c>
      <c r="N1045" s="2">
        <v>3.1640000000000001</v>
      </c>
      <c r="O1045" s="2">
        <v>9.4350000000000005</v>
      </c>
      <c r="P1045" s="2">
        <v>25.113104209999999</v>
      </c>
      <c r="Q1045" s="2">
        <v>2.6110000000000002</v>
      </c>
      <c r="R1045" s="7" t="e">
        <v>#DIV/0!</v>
      </c>
      <c r="T1045" s="31"/>
      <c r="U1045" s="31"/>
      <c r="V1045" s="31"/>
      <c r="W1045" s="31"/>
      <c r="X1045" s="31">
        <v>12.599</v>
      </c>
      <c r="Y1045" s="31">
        <v>3.1640000000000001</v>
      </c>
      <c r="Z1045" s="31">
        <v>9.4350000000000005</v>
      </c>
      <c r="AA1045" s="31">
        <v>25.113104209999999</v>
      </c>
    </row>
    <row r="1046" spans="1:27" ht="15" x14ac:dyDescent="0.2">
      <c r="A1046" s="16">
        <v>44047</v>
      </c>
      <c r="B1046" s="2" t="s">
        <v>29</v>
      </c>
      <c r="C1046" s="2" t="s">
        <v>24</v>
      </c>
      <c r="D1046" s="2"/>
      <c r="E1046" s="2"/>
      <c r="F1046" s="2">
        <v>6.1</v>
      </c>
      <c r="G1046" s="2">
        <v>345</v>
      </c>
      <c r="H1046" s="7">
        <v>0.68569076690904096</v>
      </c>
      <c r="I1046" s="2">
        <v>6.4130200474240145E-2</v>
      </c>
      <c r="J1046" s="2"/>
      <c r="L1046" s="2"/>
      <c r="M1046" s="2">
        <v>11.470297029999999</v>
      </c>
      <c r="N1046" s="2">
        <v>2.7207920790000002</v>
      </c>
      <c r="O1046" s="2">
        <v>8.7495049500000004</v>
      </c>
      <c r="P1046" s="2">
        <v>23.720328009999999</v>
      </c>
      <c r="Q1046" s="2">
        <v>4.3179999999999996</v>
      </c>
      <c r="R1046" s="7" t="e">
        <v>#DIV/0!</v>
      </c>
      <c r="T1046" s="31"/>
      <c r="U1046" s="31"/>
      <c r="V1046" s="31"/>
      <c r="W1046" s="31"/>
      <c r="X1046" s="31">
        <v>11.470297029999999</v>
      </c>
      <c r="Y1046" s="31">
        <v>2.7207920790000002</v>
      </c>
      <c r="Z1046" s="31">
        <v>8.7495049500000004</v>
      </c>
      <c r="AA1046" s="31">
        <v>23.720328009999999</v>
      </c>
    </row>
    <row r="1047" spans="1:27" ht="15" x14ac:dyDescent="0.2">
      <c r="A1047" s="16">
        <v>44061</v>
      </c>
      <c r="B1047" s="2" t="s">
        <v>29</v>
      </c>
      <c r="C1047" s="2" t="s">
        <v>24</v>
      </c>
      <c r="I1047" s="2"/>
      <c r="J1047" s="2"/>
      <c r="L1047" s="2"/>
      <c r="M1047" s="2">
        <v>37.969230770000003</v>
      </c>
      <c r="N1047" s="2">
        <v>28.18461538</v>
      </c>
      <c r="O1047" s="2">
        <v>9.7846153850000004</v>
      </c>
      <c r="P1047" s="2">
        <v>74.230145870000001</v>
      </c>
      <c r="Q1047" s="2">
        <v>2.4870000000000001</v>
      </c>
      <c r="R1047" s="7" t="e">
        <v>#DIV/0!</v>
      </c>
      <c r="T1047" s="31"/>
      <c r="U1047" s="31"/>
      <c r="V1047" s="31"/>
      <c r="W1047" s="31"/>
      <c r="X1047" s="31">
        <v>37.969230770000003</v>
      </c>
      <c r="Y1047" s="31">
        <v>28.18461538</v>
      </c>
      <c r="Z1047" s="31">
        <v>9.7846153850000004</v>
      </c>
      <c r="AA1047" s="31">
        <v>74.230145870000001</v>
      </c>
    </row>
    <row r="1048" spans="1:27" ht="15" x14ac:dyDescent="0.2">
      <c r="A1048" s="16">
        <v>44138</v>
      </c>
      <c r="B1048" s="2" t="s">
        <v>29</v>
      </c>
      <c r="C1048" s="2" t="s">
        <v>24</v>
      </c>
      <c r="H1048" s="7">
        <v>0.63425925925925919</v>
      </c>
      <c r="I1048" s="7">
        <v>6.470523172215463E-2</v>
      </c>
      <c r="J1048" s="7">
        <v>0.183</v>
      </c>
      <c r="K1048" s="7">
        <v>6.8100000000000001E-3</v>
      </c>
      <c r="L1048" s="2">
        <v>35</v>
      </c>
      <c r="M1048" s="2">
        <v>2.0669491529999999</v>
      </c>
      <c r="N1048" s="2">
        <v>1.0966101690000001</v>
      </c>
      <c r="O1048" s="2">
        <v>0.97033898299999999</v>
      </c>
      <c r="P1048" s="2">
        <v>53.054530550000003</v>
      </c>
      <c r="Q1048" s="2">
        <v>5.21</v>
      </c>
      <c r="R1048" s="7" t="e">
        <v>#DIV/0!</v>
      </c>
      <c r="T1048" s="31"/>
      <c r="U1048" s="31"/>
      <c r="V1048" s="31"/>
      <c r="W1048" s="31"/>
      <c r="X1048" s="31">
        <v>2.0669491529999999</v>
      </c>
      <c r="Y1048" s="17">
        <v>1.0966101690000001</v>
      </c>
      <c r="Z1048" s="31">
        <v>0.97033898299999999</v>
      </c>
      <c r="AA1048" s="31">
        <v>53.054530550000003</v>
      </c>
    </row>
    <row r="1049" spans="1:27" ht="15" x14ac:dyDescent="0.2">
      <c r="A1049" s="16">
        <v>44152</v>
      </c>
      <c r="B1049" s="2" t="s">
        <v>29</v>
      </c>
      <c r="C1049" s="2" t="s">
        <v>24</v>
      </c>
      <c r="D1049" s="2"/>
      <c r="E1049" s="2"/>
      <c r="F1049" s="2">
        <v>8.08</v>
      </c>
      <c r="G1049" s="2">
        <v>584</v>
      </c>
      <c r="H1049" s="7">
        <v>0.33122895622895621</v>
      </c>
      <c r="I1049" s="7">
        <v>1.902444419865059E-2</v>
      </c>
      <c r="J1049" s="7">
        <v>8.5300000000000001E-2</v>
      </c>
      <c r="K1049" s="7">
        <v>-1.8499999999999999E-2</v>
      </c>
      <c r="L1049" s="2">
        <v>11.9</v>
      </c>
      <c r="M1049" s="2">
        <v>1.675778547</v>
      </c>
      <c r="N1049" s="2">
        <v>0.57889273399999996</v>
      </c>
      <c r="O1049" s="2">
        <v>1.0968858130000001</v>
      </c>
      <c r="P1049" s="2">
        <v>34.544703699999999</v>
      </c>
      <c r="Q1049" s="2">
        <v>3.2269999999999999</v>
      </c>
      <c r="R1049" s="7" t="e">
        <v>#DIV/0!</v>
      </c>
      <c r="T1049" s="31"/>
      <c r="U1049" s="31"/>
      <c r="V1049" s="31"/>
      <c r="W1049" s="31"/>
      <c r="X1049" s="31">
        <v>1.675778547</v>
      </c>
      <c r="Y1049" s="31">
        <v>0.57889273399999996</v>
      </c>
      <c r="Z1049" s="31">
        <v>1.0968858130000001</v>
      </c>
      <c r="AA1049" s="31">
        <v>34.544703699999999</v>
      </c>
    </row>
    <row r="1050" spans="1:27" ht="15" x14ac:dyDescent="0.2">
      <c r="A1050" s="16">
        <v>44167</v>
      </c>
      <c r="B1050" s="2" t="s">
        <v>29</v>
      </c>
      <c r="C1050" s="2" t="s">
        <v>24</v>
      </c>
      <c r="D1050" s="2"/>
      <c r="E1050" s="2"/>
      <c r="F1050" s="2">
        <v>8.4499999999999993</v>
      </c>
      <c r="G1050" s="2">
        <v>600</v>
      </c>
      <c r="H1050" s="7">
        <v>4.7925084175084178</v>
      </c>
      <c r="I1050" s="7">
        <v>5.8068797699369547E-2</v>
      </c>
      <c r="J1050" s="7">
        <v>4.72</v>
      </c>
      <c r="K1050" s="7">
        <v>-3.5400000000000001E-2</v>
      </c>
      <c r="L1050" s="2">
        <v>48.1</v>
      </c>
      <c r="M1050" s="2">
        <v>2.638059701</v>
      </c>
      <c r="N1050" s="2">
        <v>0.64850746299999995</v>
      </c>
      <c r="O1050" s="2">
        <v>1.989552239</v>
      </c>
      <c r="P1050" s="2">
        <v>24.582743990000001</v>
      </c>
      <c r="Q1050" s="2">
        <v>2.577</v>
      </c>
      <c r="R1050" s="7" t="e">
        <v>#DIV/0!</v>
      </c>
      <c r="T1050" s="31"/>
      <c r="U1050" s="31"/>
      <c r="V1050" s="31"/>
      <c r="W1050" s="31"/>
      <c r="X1050" s="31">
        <v>2.638059701</v>
      </c>
      <c r="Y1050" s="31">
        <v>0.64850746299999995</v>
      </c>
      <c r="Z1050" s="31">
        <v>1.989552239</v>
      </c>
      <c r="AA1050" s="31">
        <v>24.582743990000001</v>
      </c>
    </row>
    <row r="1051" spans="1:27" ht="15" x14ac:dyDescent="0.2">
      <c r="A1051" s="16">
        <v>44179</v>
      </c>
      <c r="B1051" s="2" t="s">
        <v>29</v>
      </c>
      <c r="C1051" s="2" t="s">
        <v>24</v>
      </c>
      <c r="D1051" s="2"/>
      <c r="E1051" s="2"/>
      <c r="F1051" s="2">
        <v>8.4499999999999993</v>
      </c>
      <c r="G1051" s="2">
        <v>607</v>
      </c>
      <c r="H1051" s="7">
        <v>3.1791526374859704</v>
      </c>
      <c r="I1051" s="7">
        <v>1.7697157394093575E-2</v>
      </c>
      <c r="J1051" s="7">
        <v>2.99</v>
      </c>
      <c r="K1051" s="7">
        <v>3.3000000000000002E-2</v>
      </c>
      <c r="L1051" s="2">
        <v>11</v>
      </c>
      <c r="M1051" s="2">
        <v>2.5470609450000001</v>
      </c>
      <c r="N1051" s="2">
        <v>0.71294626800000005</v>
      </c>
      <c r="O1051" s="2">
        <v>1.8341146770000001</v>
      </c>
      <c r="P1051" s="2">
        <v>27.99093869</v>
      </c>
      <c r="Q1051" s="2">
        <v>2.0590000000000002</v>
      </c>
      <c r="R1051" s="7" t="e">
        <v>#DIV/0!</v>
      </c>
      <c r="T1051" s="31"/>
      <c r="U1051" s="31"/>
      <c r="V1051" s="31"/>
      <c r="W1051" s="31"/>
      <c r="X1051" s="31">
        <v>2.5470609450000001</v>
      </c>
      <c r="Y1051" s="31">
        <v>0.71294626800000005</v>
      </c>
      <c r="Z1051" s="31">
        <v>1.8341146770000001</v>
      </c>
      <c r="AA1051" s="31">
        <v>27.99093869</v>
      </c>
    </row>
    <row r="1052" spans="1:27" ht="15" x14ac:dyDescent="0.2">
      <c r="A1052" s="16">
        <v>44208</v>
      </c>
      <c r="B1052" s="2" t="s">
        <v>29</v>
      </c>
      <c r="C1052" s="2" t="s">
        <v>24</v>
      </c>
      <c r="D1052" s="2"/>
      <c r="E1052" s="2"/>
      <c r="F1052" s="2">
        <v>8.44</v>
      </c>
      <c r="G1052" s="2">
        <v>635</v>
      </c>
      <c r="H1052" s="7">
        <v>5.4053529999999999</v>
      </c>
      <c r="I1052" s="36">
        <v>2.9950999999999998E-2</v>
      </c>
      <c r="J1052" s="8">
        <v>5.3</v>
      </c>
      <c r="K1052" s="21">
        <v>-1.5399999999999999E-3</v>
      </c>
      <c r="L1052" s="21">
        <v>24.3</v>
      </c>
      <c r="M1052" s="2">
        <v>0.73806451610000001</v>
      </c>
      <c r="N1052" s="2">
        <v>0.20967741940000001</v>
      </c>
      <c r="O1052" s="2">
        <v>0.52838709679999996</v>
      </c>
      <c r="P1052" s="2">
        <v>28.40909091</v>
      </c>
      <c r="Q1052" s="36">
        <v>1.4722999999999999</v>
      </c>
      <c r="R1052" s="7" t="e">
        <v>#DIV/0!</v>
      </c>
      <c r="T1052" s="31"/>
      <c r="U1052" s="31"/>
      <c r="V1052" s="31"/>
      <c r="W1052" s="31"/>
      <c r="X1052" s="31">
        <v>0.73806451610000001</v>
      </c>
      <c r="Y1052" s="31">
        <v>0.20967741940000001</v>
      </c>
      <c r="Z1052" s="31">
        <v>0.52838709679999996</v>
      </c>
      <c r="AA1052" s="31">
        <v>28.40909091</v>
      </c>
    </row>
    <row r="1053" spans="1:27" ht="15" x14ac:dyDescent="0.2">
      <c r="A1053" s="16">
        <v>44223</v>
      </c>
      <c r="B1053" s="2" t="s">
        <v>29</v>
      </c>
      <c r="C1053" s="2" t="s">
        <v>24</v>
      </c>
      <c r="D1053" s="2"/>
      <c r="E1053" s="2"/>
      <c r="F1053" s="2">
        <v>8.34</v>
      </c>
      <c r="G1053" s="2">
        <v>524</v>
      </c>
      <c r="H1053" s="7">
        <v>3.6857579999999999</v>
      </c>
      <c r="I1053" s="36">
        <v>2.1219999999999999E-2</v>
      </c>
      <c r="J1053" s="8">
        <v>3.52</v>
      </c>
      <c r="K1053" s="21">
        <v>-2.6120000000000001E-2</v>
      </c>
      <c r="L1053" s="21">
        <v>12.5</v>
      </c>
      <c r="M1053" s="2">
        <v>2.0749090909999999</v>
      </c>
      <c r="N1053" s="2">
        <v>0.78327272729999997</v>
      </c>
      <c r="O1053" s="2">
        <v>1.2916363639999999</v>
      </c>
      <c r="P1053" s="2">
        <v>37.749737119999999</v>
      </c>
      <c r="Q1053" s="36">
        <v>1.6617999999999999</v>
      </c>
      <c r="R1053" s="7" t="e">
        <v>#DIV/0!</v>
      </c>
      <c r="T1053" s="31"/>
      <c r="U1053" s="31"/>
      <c r="V1053" s="31"/>
      <c r="W1053" s="31"/>
      <c r="X1053" s="31">
        <v>2.0749090909999999</v>
      </c>
      <c r="Y1053" s="31">
        <v>0.78327272729999997</v>
      </c>
      <c r="Z1053" s="31">
        <v>1.2916363639999999</v>
      </c>
      <c r="AA1053" s="31">
        <v>37.749737119999999</v>
      </c>
    </row>
    <row r="1054" spans="1:27" ht="15" x14ac:dyDescent="0.2">
      <c r="A1054" s="16">
        <v>44251</v>
      </c>
      <c r="B1054" s="2" t="s">
        <v>29</v>
      </c>
      <c r="C1054" s="2" t="s">
        <v>24</v>
      </c>
      <c r="F1054" s="5"/>
      <c r="G1054" s="5"/>
      <c r="H1054" s="7">
        <v>5.7104419999999996</v>
      </c>
      <c r="I1054" s="36">
        <v>0.249447</v>
      </c>
      <c r="J1054" s="23" t="e">
        <v>#N/A</v>
      </c>
      <c r="K1054" s="24" t="e">
        <v>#N/A</v>
      </c>
      <c r="L1054" s="24" t="e">
        <v>#N/A</v>
      </c>
      <c r="M1054" s="2">
        <v>44.088000000000001</v>
      </c>
      <c r="N1054" s="2">
        <v>8.6579999999999995</v>
      </c>
      <c r="O1054" s="2">
        <v>35.43</v>
      </c>
      <c r="P1054" s="2">
        <v>19.637996730000001</v>
      </c>
      <c r="Q1054" s="36">
        <v>4.8379000000000003</v>
      </c>
      <c r="R1054" s="7" t="e">
        <v>#DIV/0!</v>
      </c>
      <c r="T1054" s="31"/>
      <c r="U1054" s="31"/>
      <c r="V1054" s="31"/>
      <c r="W1054" s="31"/>
      <c r="X1054" s="31">
        <v>44.088000000000001</v>
      </c>
      <c r="Y1054" s="31">
        <v>8.6579999999999995</v>
      </c>
      <c r="Z1054" s="31">
        <v>35.43</v>
      </c>
      <c r="AA1054" s="31">
        <v>19.637996730000001</v>
      </c>
    </row>
    <row r="1055" spans="1:27" ht="15" x14ac:dyDescent="0.2">
      <c r="A1055" s="16">
        <v>44265</v>
      </c>
      <c r="B1055" s="2" t="s">
        <v>29</v>
      </c>
      <c r="C1055" s="2" t="s">
        <v>24</v>
      </c>
      <c r="F1055" s="5"/>
      <c r="G1055" s="5"/>
      <c r="H1055" s="7">
        <v>5.3221470000000002</v>
      </c>
      <c r="I1055" s="36">
        <v>2.5531000000000002E-2</v>
      </c>
      <c r="J1055" s="8">
        <v>5.01</v>
      </c>
      <c r="K1055" s="21">
        <v>-2.3820000000000001E-2</v>
      </c>
      <c r="L1055" s="21">
        <v>18.2</v>
      </c>
      <c r="M1055" s="2">
        <v>5.7629999999999999</v>
      </c>
      <c r="N1055" s="2">
        <v>1.2215</v>
      </c>
      <c r="O1055" s="2">
        <v>4.5415000000000001</v>
      </c>
      <c r="P1055" s="2">
        <v>21.195557869999998</v>
      </c>
      <c r="Q1055" s="36">
        <v>1.7256</v>
      </c>
      <c r="R1055" s="7" t="e">
        <v>#DIV/0!</v>
      </c>
      <c r="T1055" s="31"/>
      <c r="U1055" s="31"/>
      <c r="V1055" s="31"/>
      <c r="W1055" s="31"/>
      <c r="X1055" s="31">
        <v>5.7629999999999999</v>
      </c>
      <c r="Y1055" s="31">
        <v>1.2215</v>
      </c>
      <c r="Z1055" s="31">
        <v>4.5415000000000001</v>
      </c>
      <c r="AA1055" s="31">
        <v>21.195557869999998</v>
      </c>
    </row>
    <row r="1056" spans="1:27" ht="15" x14ac:dyDescent="0.2">
      <c r="A1056" s="16">
        <v>44279</v>
      </c>
      <c r="B1056" s="2" t="s">
        <v>29</v>
      </c>
      <c r="C1056" s="2" t="s">
        <v>24</v>
      </c>
      <c r="F1056" s="5"/>
      <c r="G1056" s="5"/>
      <c r="H1056" s="7">
        <v>5.8352519999999997</v>
      </c>
      <c r="I1056" s="36">
        <v>2.3872999999999998E-2</v>
      </c>
      <c r="J1056" s="8">
        <v>5.22</v>
      </c>
      <c r="K1056" s="21">
        <v>0.13017999999999999</v>
      </c>
      <c r="L1056" s="21">
        <v>152</v>
      </c>
      <c r="M1056" s="2">
        <v>4.050446429</v>
      </c>
      <c r="N1056" s="2">
        <v>0.76205357139999996</v>
      </c>
      <c r="O1056" s="2">
        <v>3.2883928569999998</v>
      </c>
      <c r="P1056" s="2">
        <v>18.814063709999999</v>
      </c>
      <c r="Q1056" s="36">
        <v>1.9654</v>
      </c>
      <c r="R1056" s="7" t="e">
        <v>#DIV/0!</v>
      </c>
      <c r="T1056" s="31"/>
      <c r="U1056" s="31"/>
      <c r="V1056" s="31"/>
      <c r="W1056" s="31"/>
      <c r="X1056" s="31">
        <v>4.050446429</v>
      </c>
      <c r="Y1056" s="31">
        <v>0.76205357139999996</v>
      </c>
      <c r="Z1056" s="31">
        <v>3.2883928569999998</v>
      </c>
      <c r="AA1056" s="31">
        <v>18.814063709999999</v>
      </c>
    </row>
    <row r="1057" spans="1:27" ht="15" x14ac:dyDescent="0.2">
      <c r="A1057" s="16">
        <v>44293</v>
      </c>
      <c r="B1057" s="2" t="s">
        <v>29</v>
      </c>
      <c r="F1057" s="5"/>
      <c r="G1057" s="5"/>
      <c r="H1057" s="7">
        <v>4.3514080000000002</v>
      </c>
      <c r="I1057" s="36">
        <v>2.2657E-2</v>
      </c>
      <c r="J1057" s="8">
        <v>4.1500000000000004</v>
      </c>
      <c r="K1057" s="21">
        <v>-1.2999999999999999E-2</v>
      </c>
      <c r="L1057" s="21">
        <v>4.59</v>
      </c>
      <c r="Q1057" s="36">
        <v>2.2172999999999998</v>
      </c>
      <c r="R1057" s="7" t="e">
        <v>#DIV/0!</v>
      </c>
      <c r="T1057" s="3">
        <v>1325</v>
      </c>
      <c r="U1057" s="3">
        <v>123.01300000000001</v>
      </c>
      <c r="V1057" s="3">
        <v>128.977</v>
      </c>
      <c r="W1057" s="3">
        <v>127.227</v>
      </c>
      <c r="X1057" s="5">
        <f t="shared" ref="X1057" si="204">(V1057-U1057)/T1057*1000</f>
        <v>4.5011320754716975</v>
      </c>
      <c r="Y1057" s="5">
        <f t="shared" ref="Y1057:Y1068" si="205">X1057-Z1057</f>
        <v>1.3207547169811322</v>
      </c>
      <c r="Z1057" s="5">
        <f t="shared" ref="Z1057" si="206">(W1057-U1057)/T1057*1000</f>
        <v>3.1803773584905652</v>
      </c>
      <c r="AA1057" s="5">
        <f t="shared" ref="AA1057" si="207">Y1057/X1057*100</f>
        <v>29.342723004694843</v>
      </c>
    </row>
    <row r="1058" spans="1:27" ht="15" x14ac:dyDescent="0.2">
      <c r="A1058" s="25">
        <v>44307</v>
      </c>
      <c r="B1058" s="2" t="s">
        <v>29</v>
      </c>
      <c r="F1058" s="31">
        <v>8.49</v>
      </c>
      <c r="G1058" s="31">
        <v>535</v>
      </c>
      <c r="H1058" s="36">
        <v>3.9789829509999999</v>
      </c>
      <c r="I1058" s="36">
        <v>1.6910000000000001E-2</v>
      </c>
      <c r="J1058" s="8">
        <v>3.48</v>
      </c>
      <c r="K1058" s="21">
        <v>-1.61E-2</v>
      </c>
      <c r="L1058" s="21">
        <v>4.12</v>
      </c>
      <c r="Q1058" s="31">
        <v>1.9906015829491359</v>
      </c>
      <c r="T1058" s="5">
        <v>3000</v>
      </c>
      <c r="U1058" s="5">
        <v>118.393</v>
      </c>
      <c r="V1058" s="5">
        <v>124.20699999999999</v>
      </c>
      <c r="W1058" s="5">
        <v>122.386</v>
      </c>
      <c r="X1058" s="5">
        <f t="shared" ref="X1058:X1068" si="208">(V1058-U1058)/T1058*1000</f>
        <v>1.9379999999999977</v>
      </c>
      <c r="Y1058" s="5">
        <f t="shared" si="205"/>
        <v>0.60699999999999932</v>
      </c>
      <c r="Z1058" s="5">
        <f t="shared" ref="Z1058:Z1068" si="209">(W1058-U1058)/T1058*1000</f>
        <v>1.3309999999999984</v>
      </c>
      <c r="AA1058" s="5">
        <f t="shared" ref="AA1058:AA1068" si="210">Y1058/X1058*100</f>
        <v>31.320949432404543</v>
      </c>
    </row>
    <row r="1059" spans="1:27" ht="12.75" x14ac:dyDescent="0.2">
      <c r="A1059" s="27">
        <v>44321</v>
      </c>
      <c r="B1059" s="2" t="s">
        <v>29</v>
      </c>
      <c r="F1059" s="31">
        <v>8.44</v>
      </c>
      <c r="G1059" s="31">
        <v>516</v>
      </c>
      <c r="H1059" s="36">
        <v>10.37228101</v>
      </c>
      <c r="I1059" s="36">
        <v>0.14776700000000001</v>
      </c>
      <c r="J1059" s="8">
        <v>8.52</v>
      </c>
      <c r="K1059" s="21">
        <v>0.154</v>
      </c>
      <c r="L1059" s="21">
        <v>81.7</v>
      </c>
      <c r="Q1059" s="31">
        <v>4.1065080291006755</v>
      </c>
      <c r="T1059" s="3">
        <v>650</v>
      </c>
      <c r="U1059" s="3">
        <v>120.142</v>
      </c>
      <c r="V1059" s="3">
        <v>142.13900000000001</v>
      </c>
      <c r="W1059" s="3">
        <v>138.78299999999999</v>
      </c>
      <c r="X1059" s="5">
        <f t="shared" si="208"/>
        <v>33.841538461538484</v>
      </c>
      <c r="Y1059" s="5">
        <f t="shared" si="205"/>
        <v>5.1630769230769609</v>
      </c>
      <c r="Z1059" s="5">
        <f t="shared" si="209"/>
        <v>28.678461538461523</v>
      </c>
      <c r="AA1059" s="5">
        <f t="shared" si="210"/>
        <v>15.256625903532401</v>
      </c>
    </row>
    <row r="1060" spans="1:27" ht="12.75" x14ac:dyDescent="0.2">
      <c r="A1060" s="27">
        <v>44334</v>
      </c>
      <c r="B1060" s="2" t="s">
        <v>29</v>
      </c>
      <c r="F1060" s="31">
        <v>8.4499999999999993</v>
      </c>
      <c r="G1060" s="31">
        <v>510</v>
      </c>
      <c r="H1060" s="36">
        <v>5.0812757199999998</v>
      </c>
      <c r="I1060" s="36">
        <v>1.643E-2</v>
      </c>
      <c r="J1060" s="23" t="e">
        <v>#N/A</v>
      </c>
      <c r="K1060" s="24" t="e">
        <v>#N/A</v>
      </c>
      <c r="L1060" s="24" t="e">
        <v>#N/A</v>
      </c>
      <c r="Q1060" s="31">
        <v>2.1323068118031641</v>
      </c>
      <c r="T1060" s="3">
        <v>1512</v>
      </c>
      <c r="U1060" s="3">
        <v>122.791</v>
      </c>
      <c r="V1060" s="3">
        <v>127.898</v>
      </c>
      <c r="W1060" s="3">
        <v>132.47200000000001</v>
      </c>
      <c r="X1060" s="5">
        <f t="shared" si="208"/>
        <v>3.3776455026455023</v>
      </c>
      <c r="Y1060" s="5">
        <f t="shared" si="205"/>
        <v>-3.0251322751322833</v>
      </c>
      <c r="Z1060" s="5">
        <f t="shared" si="209"/>
        <v>6.4027777777777857</v>
      </c>
      <c r="AA1060" s="5">
        <f t="shared" si="210"/>
        <v>-89.56334442921505</v>
      </c>
    </row>
    <row r="1061" spans="1:27" ht="12.75" x14ac:dyDescent="0.2">
      <c r="A1061" s="27">
        <v>44348</v>
      </c>
      <c r="B1061" s="2" t="s">
        <v>29</v>
      </c>
      <c r="F1061" s="31">
        <v>8.6</v>
      </c>
      <c r="G1061" s="31">
        <v>433</v>
      </c>
      <c r="H1061" s="36">
        <v>3.3470017639999998</v>
      </c>
      <c r="I1061" s="36">
        <v>2.2162999999999999E-2</v>
      </c>
      <c r="J1061" s="8">
        <v>2.84</v>
      </c>
      <c r="K1061" s="21">
        <v>-6.8500000000000005E-2</v>
      </c>
      <c r="L1061" s="21">
        <v>7.82</v>
      </c>
      <c r="Q1061" s="31">
        <v>1.9944102862954882</v>
      </c>
      <c r="T1061" s="3">
        <v>1350</v>
      </c>
      <c r="U1061" s="3">
        <v>123.227</v>
      </c>
      <c r="V1061" s="3">
        <v>130.72999999999999</v>
      </c>
      <c r="W1061" s="3">
        <v>128.63999999999999</v>
      </c>
      <c r="X1061" s="5">
        <f t="shared" si="208"/>
        <v>5.5577777777777673</v>
      </c>
      <c r="Y1061" s="5">
        <f t="shared" si="205"/>
        <v>1.5481481481481509</v>
      </c>
      <c r="Z1061" s="5">
        <f t="shared" si="209"/>
        <v>4.0096296296296163</v>
      </c>
      <c r="AA1061" s="5">
        <f t="shared" si="210"/>
        <v>27.855524456884019</v>
      </c>
    </row>
    <row r="1062" spans="1:27" ht="12.75" x14ac:dyDescent="0.2">
      <c r="A1062" s="27">
        <v>44362</v>
      </c>
      <c r="B1062" s="2" t="s">
        <v>29</v>
      </c>
      <c r="F1062" s="31">
        <v>8.52</v>
      </c>
      <c r="G1062" s="31">
        <v>574</v>
      </c>
      <c r="H1062" s="36">
        <v>8.1676954730000002</v>
      </c>
      <c r="I1062" s="36">
        <v>6.1308000000000001E-2</v>
      </c>
      <c r="J1062" s="8">
        <v>7</v>
      </c>
      <c r="K1062" s="21">
        <v>-6.7000000000000004E-2</v>
      </c>
      <c r="L1062" s="21">
        <v>38.799999999999997</v>
      </c>
      <c r="Q1062" s="31">
        <v>2.5866667539718393</v>
      </c>
      <c r="T1062" s="5">
        <v>1210</v>
      </c>
      <c r="U1062" s="5">
        <v>120.059</v>
      </c>
      <c r="V1062" s="5">
        <v>141.24</v>
      </c>
      <c r="W1062" s="5">
        <v>137.63999999999999</v>
      </c>
      <c r="X1062" s="5">
        <f t="shared" si="208"/>
        <v>17.504958677685959</v>
      </c>
      <c r="Y1062" s="5">
        <f t="shared" si="205"/>
        <v>2.9752066115702664</v>
      </c>
      <c r="Z1062" s="5">
        <f t="shared" si="209"/>
        <v>14.529752066115693</v>
      </c>
      <c r="AA1062" s="5">
        <f t="shared" si="210"/>
        <v>16.996364666446439</v>
      </c>
    </row>
    <row r="1063" spans="1:27" ht="12.75" x14ac:dyDescent="0.2">
      <c r="A1063" s="27">
        <v>44376</v>
      </c>
      <c r="B1063" s="2" t="s">
        <v>29</v>
      </c>
      <c r="F1063" s="31">
        <v>8.5399999999999991</v>
      </c>
      <c r="G1063" s="31">
        <v>573</v>
      </c>
      <c r="H1063" s="8">
        <v>6.1229347519999999</v>
      </c>
      <c r="I1063" s="8">
        <v>4.1260808000000003E-2</v>
      </c>
      <c r="J1063" s="8">
        <v>5.81</v>
      </c>
      <c r="K1063" s="21">
        <v>-2.1299999999999999E-2</v>
      </c>
      <c r="L1063" s="21">
        <v>29.7</v>
      </c>
      <c r="Q1063" s="31">
        <v>2.0395907133487428</v>
      </c>
      <c r="T1063" s="3">
        <v>1390</v>
      </c>
      <c r="U1063" s="3">
        <v>124.104</v>
      </c>
      <c r="V1063" s="3">
        <v>133.756</v>
      </c>
      <c r="W1063" s="3">
        <v>131.584</v>
      </c>
      <c r="X1063" s="5">
        <f t="shared" si="208"/>
        <v>6.9438848920863316</v>
      </c>
      <c r="Y1063" s="5">
        <f t="shared" si="205"/>
        <v>1.5625899280575517</v>
      </c>
      <c r="Z1063" s="5">
        <f t="shared" si="209"/>
        <v>5.3812949640287799</v>
      </c>
      <c r="AA1063" s="5">
        <f t="shared" si="210"/>
        <v>22.50310816411103</v>
      </c>
    </row>
    <row r="1064" spans="1:27" ht="12.75" x14ac:dyDescent="0.2">
      <c r="A1064" s="27">
        <v>44390</v>
      </c>
      <c r="B1064" s="2" t="s">
        <v>29</v>
      </c>
      <c r="F1064" s="2">
        <v>8.5399999999999991</v>
      </c>
      <c r="G1064" s="2">
        <v>483</v>
      </c>
      <c r="H1064" s="8">
        <v>3.4906188739999999</v>
      </c>
      <c r="I1064" s="8">
        <v>5.0454196999999999E-2</v>
      </c>
      <c r="J1064" s="8">
        <v>3.39</v>
      </c>
      <c r="K1064" s="8">
        <v>6.3799999999999996E-2</v>
      </c>
      <c r="L1064" s="8">
        <v>19.3</v>
      </c>
      <c r="Q1064" s="23">
        <v>2.2311862809999998</v>
      </c>
      <c r="T1064" s="3">
        <v>700</v>
      </c>
      <c r="U1064" s="3">
        <v>116.072</v>
      </c>
      <c r="V1064" s="3">
        <v>144.17699999999999</v>
      </c>
      <c r="W1064" s="3">
        <v>139.30000000000001</v>
      </c>
      <c r="X1064" s="5">
        <f t="shared" si="208"/>
        <v>40.149999999999984</v>
      </c>
      <c r="Y1064" s="5">
        <f t="shared" si="205"/>
        <v>6.9671428571428322</v>
      </c>
      <c r="Z1064" s="5">
        <f t="shared" si="209"/>
        <v>33.182857142857152</v>
      </c>
      <c r="AA1064" s="5">
        <f t="shared" si="210"/>
        <v>17.352784202099215</v>
      </c>
    </row>
    <row r="1065" spans="1:27" ht="12.75" x14ac:dyDescent="0.2">
      <c r="A1065" s="27">
        <v>44404</v>
      </c>
      <c r="B1065" s="2" t="s">
        <v>29</v>
      </c>
      <c r="F1065" s="2">
        <v>8.5500000000000007</v>
      </c>
      <c r="G1065" s="2">
        <v>492</v>
      </c>
      <c r="H1065" s="8">
        <v>3.3646037519999998</v>
      </c>
      <c r="I1065" s="8">
        <v>4.0713581999999998E-2</v>
      </c>
      <c r="J1065" s="8">
        <v>3.11</v>
      </c>
      <c r="K1065" s="8">
        <v>5.3600000000000002E-2</v>
      </c>
      <c r="L1065" s="8">
        <v>9.15</v>
      </c>
      <c r="Q1065" s="23">
        <v>1.9970545200000001</v>
      </c>
      <c r="T1065" s="3">
        <v>1100</v>
      </c>
      <c r="U1065" s="3">
        <v>119.88500000000001</v>
      </c>
      <c r="V1065" s="3">
        <v>159.66800000000001</v>
      </c>
      <c r="W1065" s="3">
        <v>154.203</v>
      </c>
      <c r="X1065" s="5">
        <f t="shared" si="208"/>
        <v>36.166363636363634</v>
      </c>
      <c r="Y1065" s="5">
        <f t="shared" si="205"/>
        <v>4.9681818181818187</v>
      </c>
      <c r="Z1065" s="5">
        <f t="shared" si="209"/>
        <v>31.198181818181816</v>
      </c>
      <c r="AA1065" s="5">
        <f t="shared" si="210"/>
        <v>13.737023351682881</v>
      </c>
    </row>
    <row r="1066" spans="1:27" ht="12.75" x14ac:dyDescent="0.2">
      <c r="A1066" s="27">
        <v>44418</v>
      </c>
      <c r="B1066" s="2" t="s">
        <v>29</v>
      </c>
      <c r="F1066" s="2">
        <v>8.41</v>
      </c>
      <c r="G1066" s="2">
        <v>409</v>
      </c>
      <c r="H1066" s="8">
        <v>0.800896108</v>
      </c>
      <c r="I1066" s="8">
        <v>3.3052423999999997E-2</v>
      </c>
      <c r="J1066" s="8">
        <v>0.46500000000000002</v>
      </c>
      <c r="K1066" s="8">
        <v>4.9200000000000001E-2</v>
      </c>
      <c r="L1066" s="8">
        <v>3.23</v>
      </c>
      <c r="Q1066" s="23">
        <v>2.0827811870000001</v>
      </c>
      <c r="T1066" s="3">
        <v>935</v>
      </c>
      <c r="U1066" s="3">
        <v>114.93600000000001</v>
      </c>
      <c r="V1066" s="3">
        <v>133.07300000000001</v>
      </c>
      <c r="W1066" s="3">
        <v>128.35300000000001</v>
      </c>
      <c r="X1066" s="5">
        <f t="shared" si="208"/>
        <v>19.397860962566845</v>
      </c>
      <c r="Y1066" s="5">
        <f t="shared" si="205"/>
        <v>5.0481283422459882</v>
      </c>
      <c r="Z1066" s="5">
        <f t="shared" si="209"/>
        <v>14.349732620320857</v>
      </c>
      <c r="AA1066" s="5">
        <f t="shared" si="210"/>
        <v>26.024149528587966</v>
      </c>
    </row>
    <row r="1067" spans="1:27" ht="12.75" x14ac:dyDescent="0.2">
      <c r="A1067" s="29">
        <v>44500</v>
      </c>
      <c r="B1067" s="10" t="s">
        <v>29</v>
      </c>
      <c r="H1067" s="8">
        <v>5.5908709050000001</v>
      </c>
      <c r="I1067" s="8">
        <v>0.12837911799999999</v>
      </c>
      <c r="J1067" s="8">
        <v>5.1100000000000003</v>
      </c>
      <c r="K1067" s="8">
        <v>4.7E-2</v>
      </c>
      <c r="L1067" s="8">
        <v>102</v>
      </c>
      <c r="Q1067" s="23">
        <v>4.6052012250000001</v>
      </c>
      <c r="T1067" s="3">
        <v>960</v>
      </c>
      <c r="U1067" s="3">
        <v>121.53700000000001</v>
      </c>
      <c r="V1067" s="3">
        <v>133.97</v>
      </c>
      <c r="W1067" s="3">
        <v>130.89699999999999</v>
      </c>
      <c r="X1067" s="5">
        <f t="shared" si="208"/>
        <v>12.95104166666666</v>
      </c>
      <c r="Y1067" s="5">
        <f t="shared" si="205"/>
        <v>3.2010416666666757</v>
      </c>
      <c r="Z1067" s="5">
        <f t="shared" si="209"/>
        <v>9.749999999999984</v>
      </c>
      <c r="AA1067" s="5">
        <f t="shared" si="210"/>
        <v>24.716480334593506</v>
      </c>
    </row>
    <row r="1068" spans="1:27" ht="12.75" x14ac:dyDescent="0.2">
      <c r="A1068" s="29">
        <v>44514</v>
      </c>
      <c r="B1068" s="10" t="s">
        <v>29</v>
      </c>
      <c r="F1068" s="2">
        <v>8.36</v>
      </c>
      <c r="G1068" s="2">
        <v>114</v>
      </c>
      <c r="H1068" s="8">
        <v>1.83842061</v>
      </c>
      <c r="I1068" s="8">
        <v>1.7948999E-2</v>
      </c>
      <c r="J1068" s="8">
        <v>1.65</v>
      </c>
      <c r="K1068" s="8">
        <v>-1.0800000000000001E-2</v>
      </c>
      <c r="L1068" s="8">
        <v>4.7300000000000004</v>
      </c>
      <c r="Q1068" s="23">
        <v>2.6653142280000002</v>
      </c>
      <c r="T1068" s="3">
        <v>1040</v>
      </c>
      <c r="U1068" s="3">
        <v>119.98399999999999</v>
      </c>
      <c r="V1068" s="3">
        <v>122.075</v>
      </c>
      <c r="W1068" s="3">
        <v>120.279</v>
      </c>
      <c r="X1068" s="5">
        <f t="shared" si="208"/>
        <v>2.0105769230769308</v>
      </c>
      <c r="Y1068" s="5">
        <f t="shared" si="205"/>
        <v>1.726923076923083</v>
      </c>
      <c r="Z1068" s="5">
        <f t="shared" si="209"/>
        <v>0.28365384615384781</v>
      </c>
      <c r="AA1068" s="5">
        <f t="shared" si="210"/>
        <v>85.891917742706809</v>
      </c>
    </row>
    <row r="1069" spans="1:27" ht="12.75" customHeight="1" x14ac:dyDescent="0.25">
      <c r="A1069" s="35">
        <v>44025</v>
      </c>
      <c r="B1069" s="2" t="s">
        <v>30</v>
      </c>
      <c r="C1069" s="2" t="s">
        <v>25</v>
      </c>
      <c r="D1069" s="2"/>
      <c r="E1069" s="2"/>
      <c r="F1069" s="2">
        <v>8.44</v>
      </c>
      <c r="G1069" s="2">
        <v>514</v>
      </c>
      <c r="H1069" s="7">
        <v>0.38249416929619973</v>
      </c>
      <c r="I1069" s="2">
        <v>7.9758568657038176E-2</v>
      </c>
      <c r="J1069" s="2"/>
      <c r="L1069" s="2"/>
      <c r="M1069" s="2">
        <v>2.0693877550000002</v>
      </c>
      <c r="N1069" s="2">
        <v>0.58122448999999998</v>
      </c>
      <c r="O1069" s="2">
        <v>1.4881632650000001</v>
      </c>
      <c r="P1069" s="2">
        <v>28.08678501</v>
      </c>
      <c r="Q1069" s="2">
        <v>2.63</v>
      </c>
      <c r="R1069" s="7" t="e">
        <v>#DIV/0!</v>
      </c>
      <c r="T1069" s="31"/>
      <c r="U1069" s="31"/>
      <c r="V1069" s="31"/>
      <c r="W1069" s="31"/>
      <c r="X1069" s="31">
        <v>2.0693877550000002</v>
      </c>
      <c r="Y1069" s="31">
        <v>0.58122448999999998</v>
      </c>
      <c r="Z1069" s="31">
        <v>1.4881632650000001</v>
      </c>
      <c r="AA1069" s="31">
        <v>28.08678501</v>
      </c>
    </row>
    <row r="1070" spans="1:27" ht="12.75" customHeight="1" x14ac:dyDescent="0.25">
      <c r="A1070" s="35">
        <v>44032</v>
      </c>
      <c r="B1070" s="2" t="s">
        <v>30</v>
      </c>
      <c r="C1070" s="2" t="s">
        <v>25</v>
      </c>
      <c r="D1070" s="2"/>
      <c r="E1070" s="2"/>
      <c r="F1070" s="2">
        <v>8.7200000000000006</v>
      </c>
      <c r="G1070" s="2">
        <v>423</v>
      </c>
      <c r="H1070" s="7">
        <v>0.44011524214569903</v>
      </c>
      <c r="I1070" s="2">
        <v>7.9974132356111241E-2</v>
      </c>
      <c r="J1070" s="2"/>
      <c r="L1070" s="2"/>
      <c r="M1070" s="2">
        <v>4.5586206899999997</v>
      </c>
      <c r="N1070" s="2">
        <v>1.6137931029999999</v>
      </c>
      <c r="O1070" s="2">
        <v>2.9448275860000002</v>
      </c>
      <c r="P1070" s="2">
        <v>35.400907719999999</v>
      </c>
      <c r="Q1070" s="2">
        <v>3.1110000000000002</v>
      </c>
      <c r="R1070" s="7" t="e">
        <v>#DIV/0!</v>
      </c>
      <c r="T1070" s="31"/>
      <c r="U1070" s="31"/>
      <c r="V1070" s="31"/>
      <c r="W1070" s="31"/>
      <c r="X1070" s="31">
        <v>4.5586206899999997</v>
      </c>
      <c r="Y1070" s="31">
        <v>1.6137931029999999</v>
      </c>
      <c r="Z1070" s="31">
        <v>2.9448275860000002</v>
      </c>
      <c r="AA1070" s="31">
        <v>35.400907719999999</v>
      </c>
    </row>
    <row r="1071" spans="1:27" ht="15" x14ac:dyDescent="0.2">
      <c r="A1071" s="16">
        <v>44040</v>
      </c>
      <c r="B1071" s="2" t="s">
        <v>30</v>
      </c>
      <c r="C1071" s="2" t="s">
        <v>25</v>
      </c>
      <c r="D1071" s="2"/>
      <c r="E1071" s="2"/>
      <c r="F1071" s="2">
        <v>8.65</v>
      </c>
      <c r="G1071" s="2">
        <v>526</v>
      </c>
      <c r="H1071" s="7">
        <v>1.1905611194951298</v>
      </c>
      <c r="I1071" s="2">
        <v>0.11349428756197458</v>
      </c>
      <c r="J1071" s="2"/>
      <c r="L1071" s="2"/>
      <c r="M1071" s="2">
        <v>5.6459930309999997</v>
      </c>
      <c r="N1071" s="2">
        <v>1.5735191639999999</v>
      </c>
      <c r="O1071" s="2">
        <v>4.0724738680000003</v>
      </c>
      <c r="P1071" s="2">
        <v>27.86966181</v>
      </c>
      <c r="Q1071" s="2">
        <v>3.9409999999999998</v>
      </c>
      <c r="R1071" s="7" t="e">
        <v>#DIV/0!</v>
      </c>
      <c r="T1071" s="31"/>
      <c r="U1071" s="31"/>
      <c r="V1071" s="31"/>
      <c r="W1071" s="31"/>
      <c r="X1071" s="31">
        <v>5.6459930309999997</v>
      </c>
      <c r="Y1071" s="31">
        <v>1.5735191639999999</v>
      </c>
      <c r="Z1071" s="31">
        <v>4.0724738680000003</v>
      </c>
      <c r="AA1071" s="31">
        <v>27.86966181</v>
      </c>
    </row>
    <row r="1072" spans="1:27" ht="15" x14ac:dyDescent="0.2">
      <c r="A1072" s="16">
        <v>44047</v>
      </c>
      <c r="B1072" s="2" t="s">
        <v>30</v>
      </c>
      <c r="C1072" s="2" t="s">
        <v>25</v>
      </c>
      <c r="D1072" s="2"/>
      <c r="E1072" s="2"/>
      <c r="F1072" s="2">
        <v>8.3000000000000007</v>
      </c>
      <c r="G1072" s="2">
        <v>350</v>
      </c>
      <c r="H1072" s="7">
        <v>0.97928385238029902</v>
      </c>
      <c r="I1072" s="2">
        <v>9.5494718689372718E-2</v>
      </c>
      <c r="J1072" s="2"/>
      <c r="L1072" s="2"/>
      <c r="M1072" s="2">
        <v>4.32</v>
      </c>
      <c r="N1072" s="2">
        <v>1.0854999999999999</v>
      </c>
      <c r="O1072" s="2">
        <v>3.2345000000000002</v>
      </c>
      <c r="P1072" s="2">
        <v>25.127314810000001</v>
      </c>
      <c r="Q1072" s="2">
        <v>4.7110000000000003</v>
      </c>
      <c r="R1072" s="7" t="e">
        <v>#DIV/0!</v>
      </c>
      <c r="T1072" s="31"/>
      <c r="U1072" s="31"/>
      <c r="V1072" s="31"/>
      <c r="W1072" s="31"/>
      <c r="X1072" s="31">
        <v>4.32</v>
      </c>
      <c r="Y1072" s="31">
        <v>1.0854999999999999</v>
      </c>
      <c r="Z1072" s="31">
        <v>3.2345000000000002</v>
      </c>
      <c r="AA1072" s="31">
        <v>25.127314810000001</v>
      </c>
    </row>
    <row r="1073" spans="1:27" ht="15" x14ac:dyDescent="0.2">
      <c r="A1073" s="16">
        <v>44138</v>
      </c>
      <c r="B1073" s="2" t="s">
        <v>30</v>
      </c>
      <c r="C1073" s="2" t="s">
        <v>25</v>
      </c>
      <c r="H1073" s="7">
        <v>0.88818742985409649</v>
      </c>
      <c r="I1073" s="7">
        <v>8.6163035062493079E-2</v>
      </c>
      <c r="J1073" s="7">
        <v>0.52900000000000003</v>
      </c>
      <c r="K1073" s="7">
        <v>-2.82E-3</v>
      </c>
      <c r="L1073" s="2">
        <v>73</v>
      </c>
      <c r="M1073" s="2">
        <v>0.79366666699999999</v>
      </c>
      <c r="N1073" s="2">
        <v>0.43666666700000001</v>
      </c>
      <c r="O1073" s="2">
        <v>0.35699999999999998</v>
      </c>
      <c r="P1073" s="2">
        <v>55.018899619999999</v>
      </c>
      <c r="Q1073" s="2">
        <v>4.25</v>
      </c>
      <c r="R1073" s="7" t="e">
        <v>#DIV/0!</v>
      </c>
      <c r="T1073" s="31"/>
      <c r="U1073" s="31"/>
      <c r="V1073" s="31"/>
      <c r="W1073" s="31"/>
      <c r="X1073" s="31">
        <v>0.79366666699999999</v>
      </c>
      <c r="Y1073" s="17">
        <v>0.43666666700000001</v>
      </c>
      <c r="Z1073" s="31">
        <v>0.35699999999999998</v>
      </c>
      <c r="AA1073" s="31">
        <v>55.018899619999999</v>
      </c>
    </row>
    <row r="1074" spans="1:27" ht="15" x14ac:dyDescent="0.2">
      <c r="A1074" s="16">
        <v>44152</v>
      </c>
      <c r="B1074" s="2" t="s">
        <v>30</v>
      </c>
      <c r="C1074" s="2" t="s">
        <v>25</v>
      </c>
      <c r="D1074" s="2"/>
      <c r="E1074" s="2"/>
      <c r="F1074" s="2">
        <v>8.16</v>
      </c>
      <c r="G1074" s="2">
        <v>662</v>
      </c>
      <c r="H1074" s="7">
        <v>0.34525813692480356</v>
      </c>
      <c r="I1074" s="7">
        <v>9.0144895476164139E-2</v>
      </c>
      <c r="J1074" s="7">
        <v>3.8899999999999997E-2</v>
      </c>
      <c r="K1074" s="7">
        <v>-9.7800000000000005E-3</v>
      </c>
      <c r="L1074" s="2">
        <v>72</v>
      </c>
      <c r="M1074" s="2">
        <v>0.64350547700000005</v>
      </c>
      <c r="N1074" s="2">
        <v>0.36557120500000001</v>
      </c>
      <c r="O1074" s="2">
        <v>0.27793427199999998</v>
      </c>
      <c r="P1074" s="2">
        <v>56.809338519999997</v>
      </c>
      <c r="Q1074" s="2">
        <v>4.0279999999999996</v>
      </c>
      <c r="R1074" s="7" t="e">
        <v>#DIV/0!</v>
      </c>
      <c r="T1074" s="31"/>
      <c r="U1074" s="31"/>
      <c r="V1074" s="31"/>
      <c r="W1074" s="31"/>
      <c r="X1074" s="31">
        <v>0.64350547700000005</v>
      </c>
      <c r="Y1074" s="31">
        <v>0.36557120500000001</v>
      </c>
      <c r="Z1074" s="31">
        <v>0.27793427199999998</v>
      </c>
      <c r="AA1074" s="31">
        <v>56.809338519999997</v>
      </c>
    </row>
    <row r="1075" spans="1:27" ht="15" x14ac:dyDescent="0.2">
      <c r="A1075" s="16">
        <v>44167</v>
      </c>
      <c r="B1075" s="2" t="s">
        <v>30</v>
      </c>
      <c r="C1075" s="2" t="s">
        <v>25</v>
      </c>
      <c r="D1075" s="2"/>
      <c r="E1075" s="2"/>
      <c r="F1075" s="2">
        <v>8.4499999999999993</v>
      </c>
      <c r="G1075" s="2">
        <v>505</v>
      </c>
      <c r="H1075" s="7">
        <v>3.1651234567901234</v>
      </c>
      <c r="I1075" s="7">
        <v>0.10242229841831656</v>
      </c>
      <c r="J1075" s="7">
        <v>2.91</v>
      </c>
      <c r="K1075" s="7">
        <v>9.2100000000000001E-2</v>
      </c>
      <c r="L1075" s="2">
        <v>76.900000000000006</v>
      </c>
      <c r="M1075" s="2">
        <v>3.942465753</v>
      </c>
      <c r="N1075" s="2">
        <v>0.98219178100000004</v>
      </c>
      <c r="O1075" s="2">
        <v>2.9602739730000001</v>
      </c>
      <c r="P1075" s="2">
        <v>24.913134119999999</v>
      </c>
      <c r="Q1075" s="2">
        <v>4.0030000000000001</v>
      </c>
      <c r="R1075" s="7" t="e">
        <v>#DIV/0!</v>
      </c>
      <c r="T1075" s="31"/>
      <c r="U1075" s="31"/>
      <c r="V1075" s="31"/>
      <c r="W1075" s="31"/>
      <c r="X1075" s="31">
        <v>3.942465753</v>
      </c>
      <c r="Y1075" s="31">
        <v>0.98219178100000004</v>
      </c>
      <c r="Z1075" s="31">
        <v>2.9602739730000001</v>
      </c>
      <c r="AA1075" s="31">
        <v>24.913134119999999</v>
      </c>
    </row>
    <row r="1076" spans="1:27" ht="15" x14ac:dyDescent="0.2">
      <c r="A1076" s="16">
        <v>44179</v>
      </c>
      <c r="B1076" s="2" t="s">
        <v>30</v>
      </c>
      <c r="C1076" s="2" t="s">
        <v>25</v>
      </c>
      <c r="D1076" s="2"/>
      <c r="E1076" s="2"/>
      <c r="F1076" s="2">
        <v>8.34</v>
      </c>
      <c r="G1076" s="2">
        <v>545</v>
      </c>
      <c r="H1076" s="7">
        <v>2.0568181818181817</v>
      </c>
      <c r="I1076" s="7">
        <v>6.3267337683884525E-2</v>
      </c>
      <c r="J1076" s="7">
        <v>1.87</v>
      </c>
      <c r="K1076" s="7">
        <v>-2.4400000000000002E-2</v>
      </c>
      <c r="L1076" s="2">
        <v>50.9</v>
      </c>
      <c r="M1076" s="2">
        <v>1.5660231659999999</v>
      </c>
      <c r="N1076" s="2">
        <v>0.79227799200000004</v>
      </c>
      <c r="O1076" s="2">
        <v>0.77374517399999998</v>
      </c>
      <c r="P1076" s="2">
        <v>50.591715979999996</v>
      </c>
      <c r="Q1076" s="2">
        <v>3.097</v>
      </c>
      <c r="R1076" s="7" t="e">
        <v>#DIV/0!</v>
      </c>
      <c r="T1076" s="31"/>
      <c r="U1076" s="31"/>
      <c r="V1076" s="31"/>
      <c r="W1076" s="31"/>
      <c r="X1076" s="31">
        <v>1.5660231659999999</v>
      </c>
      <c r="Y1076" s="31">
        <v>0.79227799200000004</v>
      </c>
      <c r="Z1076" s="31">
        <v>0.77374517399999998</v>
      </c>
      <c r="AA1076" s="31">
        <v>50.591715979999996</v>
      </c>
    </row>
    <row r="1077" spans="1:27" ht="15" x14ac:dyDescent="0.2">
      <c r="A1077" s="16">
        <v>44223</v>
      </c>
      <c r="B1077" s="2" t="s">
        <v>30</v>
      </c>
      <c r="C1077" s="2" t="s">
        <v>25</v>
      </c>
      <c r="D1077" s="2"/>
      <c r="E1077" s="2"/>
      <c r="F1077" s="2">
        <v>8.73</v>
      </c>
      <c r="G1077" s="2">
        <v>560</v>
      </c>
      <c r="H1077" s="7">
        <v>2.437665</v>
      </c>
      <c r="I1077" s="36">
        <v>4.5203E-2</v>
      </c>
      <c r="J1077" s="8">
        <v>2.34</v>
      </c>
      <c r="K1077" s="21">
        <v>1.0319999999999999E-3</v>
      </c>
      <c r="L1077" s="21">
        <v>33.200000000000003</v>
      </c>
      <c r="M1077" s="2">
        <v>2.0724137929999999</v>
      </c>
      <c r="N1077" s="2">
        <v>0.66739811910000002</v>
      </c>
      <c r="O1077" s="2">
        <v>1.4050156739999999</v>
      </c>
      <c r="P1077" s="2">
        <v>32.203902589999998</v>
      </c>
      <c r="Q1077" s="36">
        <v>2.2904</v>
      </c>
      <c r="R1077" s="7" t="e">
        <v>#DIV/0!</v>
      </c>
      <c r="T1077" s="31"/>
      <c r="U1077" s="31"/>
      <c r="V1077" s="31"/>
      <c r="W1077" s="31"/>
      <c r="X1077" s="31">
        <v>2.0724137929999999</v>
      </c>
      <c r="Y1077" s="31">
        <v>0.66739811910000002</v>
      </c>
      <c r="Z1077" s="31">
        <v>1.4050156739999999</v>
      </c>
      <c r="AA1077" s="31">
        <v>32.203902589999998</v>
      </c>
    </row>
    <row r="1078" spans="1:27" ht="15" x14ac:dyDescent="0.2">
      <c r="A1078" s="16">
        <v>44251</v>
      </c>
      <c r="B1078" s="2" t="s">
        <v>30</v>
      </c>
      <c r="C1078" s="2" t="s">
        <v>25</v>
      </c>
      <c r="F1078" s="5"/>
      <c r="G1078" s="5"/>
      <c r="I1078" s="36">
        <v>0.35333799999999999</v>
      </c>
      <c r="J1078" s="8">
        <v>3.12</v>
      </c>
      <c r="K1078" s="21">
        <v>1.3852E-2</v>
      </c>
      <c r="L1078" s="21">
        <v>157</v>
      </c>
      <c r="M1078" s="2">
        <v>15.728712870000001</v>
      </c>
      <c r="N1078" s="2">
        <v>3.2821782179999999</v>
      </c>
      <c r="O1078" s="2">
        <v>12.44653465</v>
      </c>
      <c r="P1078" s="2">
        <v>20.86743044</v>
      </c>
      <c r="Q1078" s="36">
        <v>3.8975</v>
      </c>
      <c r="R1078" s="7" t="e">
        <v>#DIV/0!</v>
      </c>
      <c r="T1078" s="31"/>
      <c r="U1078" s="31"/>
      <c r="V1078" s="31"/>
      <c r="W1078" s="31"/>
      <c r="X1078" s="31">
        <v>15.728712870000001</v>
      </c>
      <c r="Y1078" s="31">
        <v>3.2821782179999999</v>
      </c>
      <c r="Z1078" s="31">
        <v>12.44653465</v>
      </c>
      <c r="AA1078" s="31">
        <v>20.86743044</v>
      </c>
    </row>
    <row r="1079" spans="1:27" ht="15" x14ac:dyDescent="0.2">
      <c r="A1079" s="16">
        <v>44265</v>
      </c>
      <c r="B1079" s="2" t="s">
        <v>30</v>
      </c>
      <c r="C1079" s="2" t="s">
        <v>25</v>
      </c>
      <c r="F1079" s="5"/>
      <c r="G1079" s="5"/>
      <c r="H1079" s="7">
        <v>3.2281240000000002</v>
      </c>
      <c r="I1079" s="36">
        <v>5.1834999999999999E-2</v>
      </c>
      <c r="J1079" s="8">
        <v>2.87</v>
      </c>
      <c r="K1079" s="21">
        <v>-6.9519999999999998E-2</v>
      </c>
      <c r="L1079" s="21">
        <v>31.1</v>
      </c>
      <c r="M1079" s="2">
        <v>6.1430830040000002</v>
      </c>
      <c r="N1079" s="2">
        <v>1.449802372</v>
      </c>
      <c r="O1079" s="2">
        <v>4.6932806319999996</v>
      </c>
      <c r="P1079" s="2">
        <v>23.60056621</v>
      </c>
      <c r="Q1079" s="36">
        <v>2.5185</v>
      </c>
      <c r="R1079" s="7" t="e">
        <v>#DIV/0!</v>
      </c>
      <c r="T1079" s="31"/>
      <c r="U1079" s="31"/>
      <c r="V1079" s="31"/>
      <c r="W1079" s="31"/>
      <c r="X1079" s="31">
        <v>6.1430830040000002</v>
      </c>
      <c r="Y1079" s="31">
        <v>1.449802372</v>
      </c>
      <c r="Z1079" s="31">
        <v>4.6932806319999996</v>
      </c>
      <c r="AA1079" s="31">
        <v>23.60056621</v>
      </c>
    </row>
    <row r="1080" spans="1:27" ht="15" x14ac:dyDescent="0.2">
      <c r="A1080" s="25">
        <v>44307</v>
      </c>
      <c r="B1080" s="2" t="s">
        <v>30</v>
      </c>
      <c r="F1080" s="31">
        <v>8.6999999999999993</v>
      </c>
      <c r="G1080" s="31">
        <v>441</v>
      </c>
      <c r="H1080" s="36">
        <v>1.921369782</v>
      </c>
      <c r="I1080" s="36">
        <v>2.7078000000000001E-2</v>
      </c>
      <c r="J1080" s="8">
        <v>1.51</v>
      </c>
      <c r="K1080" s="21">
        <v>-6.5599999999999999E-3</v>
      </c>
      <c r="L1080" s="21">
        <v>11.5</v>
      </c>
      <c r="Q1080" s="31">
        <v>2.6414021243976022</v>
      </c>
      <c r="T1080" s="3">
        <v>1315</v>
      </c>
      <c r="U1080" s="3">
        <v>122.849</v>
      </c>
      <c r="V1080" s="3">
        <v>125.28400000000001</v>
      </c>
      <c r="W1080" s="3">
        <v>123.889</v>
      </c>
      <c r="X1080" s="5">
        <f t="shared" ref="X1080" si="211">(V1080-U1080)/T1080*1000</f>
        <v>1.8517110266159713</v>
      </c>
      <c r="Y1080" s="5">
        <f t="shared" ref="Y1080:Y1091" si="212">X1080-Z1080</f>
        <v>1.0608365019011485</v>
      </c>
      <c r="Z1080" s="5">
        <f t="shared" ref="Z1080" si="213">(W1080-U1080)/T1080*1000</f>
        <v>0.79087452471482278</v>
      </c>
      <c r="AA1080" s="5">
        <f t="shared" ref="AA1080" si="214">Y1080/X1080*100</f>
        <v>57.289527720739585</v>
      </c>
    </row>
    <row r="1081" spans="1:27" ht="12.75" x14ac:dyDescent="0.2">
      <c r="A1081" s="27">
        <v>44321</v>
      </c>
      <c r="B1081" s="2" t="s">
        <v>30</v>
      </c>
      <c r="F1081" s="5"/>
      <c r="G1081" s="5"/>
      <c r="H1081" s="22" t="e">
        <v>#N/A</v>
      </c>
      <c r="I1081" s="22" t="e">
        <v>#N/A</v>
      </c>
      <c r="J1081" s="8">
        <v>4.0599999999999996</v>
      </c>
      <c r="K1081" s="21">
        <v>0.104</v>
      </c>
      <c r="L1081" s="21">
        <v>85.1</v>
      </c>
      <c r="Q1081" s="23" t="e">
        <v>#N/A</v>
      </c>
      <c r="T1081" s="3"/>
      <c r="U1081" s="3"/>
      <c r="V1081" s="3"/>
      <c r="W1081" s="3"/>
      <c r="X1081" s="5"/>
      <c r="Y1081" s="5"/>
      <c r="Z1081" s="5"/>
      <c r="AA1081" s="5"/>
    </row>
    <row r="1082" spans="1:27" ht="12.75" x14ac:dyDescent="0.2">
      <c r="A1082" s="27">
        <v>44334</v>
      </c>
      <c r="B1082" s="2" t="s">
        <v>30</v>
      </c>
      <c r="F1082" s="31">
        <v>8.8000000000000007</v>
      </c>
      <c r="G1082" s="31">
        <v>495</v>
      </c>
      <c r="H1082" s="36">
        <v>3.9642857139999998</v>
      </c>
      <c r="I1082" s="36">
        <v>2.9551000000000001E-2</v>
      </c>
      <c r="J1082" s="23" t="e">
        <v>#N/A</v>
      </c>
      <c r="K1082" s="24" t="e">
        <v>#N/A</v>
      </c>
      <c r="L1082" s="24" t="e">
        <v>#N/A</v>
      </c>
      <c r="Q1082" s="31">
        <v>3.3556577919147679</v>
      </c>
      <c r="T1082" s="3"/>
      <c r="U1082" s="3"/>
      <c r="V1082" s="3"/>
      <c r="W1082" s="3"/>
      <c r="X1082" s="5"/>
      <c r="Y1082" s="5"/>
      <c r="Z1082" s="5"/>
      <c r="AA1082" s="5"/>
    </row>
    <row r="1083" spans="1:27" ht="12.75" x14ac:dyDescent="0.2">
      <c r="A1083" s="27">
        <v>44348</v>
      </c>
      <c r="B1083" s="2" t="s">
        <v>30</v>
      </c>
      <c r="F1083" s="31">
        <v>8.8800000000000008</v>
      </c>
      <c r="G1083" s="31">
        <v>376</v>
      </c>
      <c r="H1083" s="36">
        <v>1.78909465</v>
      </c>
      <c r="I1083" s="36">
        <v>2.0729999999999998E-2</v>
      </c>
      <c r="J1083" s="8">
        <v>1.38</v>
      </c>
      <c r="K1083" s="21">
        <v>1.3799999999999999E-3</v>
      </c>
      <c r="L1083" s="21">
        <v>9.8800000000000008</v>
      </c>
      <c r="Q1083" s="31">
        <v>2.6308649978282834</v>
      </c>
      <c r="T1083" s="5">
        <v>1230</v>
      </c>
      <c r="U1083" s="5">
        <v>122.392</v>
      </c>
      <c r="V1083" s="5">
        <v>127.527</v>
      </c>
      <c r="W1083" s="5">
        <v>125.807</v>
      </c>
      <c r="X1083" s="5">
        <f t="shared" ref="X1083:X1091" si="215">(V1083-U1083)/T1083*1000</f>
        <v>4.1747967479674832</v>
      </c>
      <c r="Y1083" s="5">
        <f t="shared" si="212"/>
        <v>1.3983739837398357</v>
      </c>
      <c r="Z1083" s="5">
        <f t="shared" ref="Z1083:Z1091" si="216">(W1083-U1083)/T1083*1000</f>
        <v>2.7764227642276476</v>
      </c>
      <c r="AA1083" s="5">
        <f t="shared" ref="AA1083:AA1091" si="217">Y1083/X1083*100</f>
        <v>33.49561830574482</v>
      </c>
    </row>
    <row r="1084" spans="1:27" ht="12.75" x14ac:dyDescent="0.2">
      <c r="A1084" s="27">
        <v>44362</v>
      </c>
      <c r="B1084" s="2" t="s">
        <v>30</v>
      </c>
      <c r="F1084" s="31">
        <v>8.7200000000000006</v>
      </c>
      <c r="G1084" s="31">
        <v>434</v>
      </c>
      <c r="H1084" s="36">
        <v>5.6838624339999999</v>
      </c>
      <c r="I1084" s="36">
        <v>6.5057000000000004E-2</v>
      </c>
      <c r="J1084" s="8">
        <v>4.8</v>
      </c>
      <c r="K1084" s="21">
        <v>-5.7099999999999998E-2</v>
      </c>
      <c r="L1084" s="21">
        <v>49.1</v>
      </c>
      <c r="Q1084" s="31">
        <v>2.8813217130147999</v>
      </c>
      <c r="T1084" s="3">
        <v>1420</v>
      </c>
      <c r="U1084" s="3">
        <v>119.06</v>
      </c>
      <c r="V1084" s="3">
        <v>125.413</v>
      </c>
      <c r="W1084" s="3">
        <v>123.73699999999999</v>
      </c>
      <c r="X1084" s="5">
        <f t="shared" si="215"/>
        <v>4.4739436619718278</v>
      </c>
      <c r="Y1084" s="5">
        <f t="shared" si="212"/>
        <v>1.1802816901408475</v>
      </c>
      <c r="Z1084" s="5">
        <f t="shared" si="216"/>
        <v>3.2936619718309803</v>
      </c>
      <c r="AA1084" s="5">
        <f t="shared" si="217"/>
        <v>26.381237210766638</v>
      </c>
    </row>
    <row r="1085" spans="1:27" ht="12.75" x14ac:dyDescent="0.2">
      <c r="A1085" s="27">
        <v>44376</v>
      </c>
      <c r="B1085" s="2" t="s">
        <v>30</v>
      </c>
      <c r="F1085" s="31">
        <v>8.66</v>
      </c>
      <c r="G1085" s="31">
        <v>465</v>
      </c>
      <c r="H1085" s="31">
        <v>4.1346961640000002</v>
      </c>
      <c r="I1085" s="31">
        <v>7.9566597000000003E-2</v>
      </c>
      <c r="J1085" s="8">
        <v>3.55</v>
      </c>
      <c r="K1085" s="21">
        <v>-0.11600000000000001</v>
      </c>
      <c r="L1085" s="21">
        <v>62.8</v>
      </c>
      <c r="Q1085" s="31">
        <v>2.9284665064616737</v>
      </c>
      <c r="T1085" s="5">
        <v>1490</v>
      </c>
      <c r="U1085" s="5">
        <v>122.854</v>
      </c>
      <c r="V1085" s="5">
        <v>128.75299999999999</v>
      </c>
      <c r="W1085" s="3">
        <v>126.80800000000001</v>
      </c>
      <c r="X1085" s="5">
        <f t="shared" si="215"/>
        <v>3.9590604026845546</v>
      </c>
      <c r="Y1085" s="5">
        <f t="shared" si="212"/>
        <v>1.305369127516764</v>
      </c>
      <c r="Z1085" s="5">
        <f t="shared" si="216"/>
        <v>2.6536912751677906</v>
      </c>
      <c r="AA1085" s="5">
        <f t="shared" si="217"/>
        <v>32.971690116968688</v>
      </c>
    </row>
    <row r="1086" spans="1:27" ht="12.75" x14ac:dyDescent="0.2">
      <c r="A1086" s="27">
        <v>44390</v>
      </c>
      <c r="B1086" s="2" t="s">
        <v>30</v>
      </c>
      <c r="F1086" s="2">
        <v>8.6999999999999993</v>
      </c>
      <c r="G1086" s="2">
        <v>414</v>
      </c>
      <c r="H1086" s="8">
        <v>1.726407169</v>
      </c>
      <c r="I1086" s="8">
        <v>8.7337200000000004E-2</v>
      </c>
      <c r="J1086" s="8">
        <v>1.31</v>
      </c>
      <c r="K1086" s="8">
        <v>4.3200000000000002E-2</v>
      </c>
      <c r="L1086" s="8">
        <v>54.8</v>
      </c>
      <c r="Q1086" s="23">
        <v>3.9097373640000002</v>
      </c>
      <c r="T1086" s="3">
        <v>1125</v>
      </c>
      <c r="U1086" s="3">
        <v>114.124</v>
      </c>
      <c r="V1086" s="3">
        <v>119.706</v>
      </c>
      <c r="W1086" s="3">
        <v>116.824</v>
      </c>
      <c r="X1086" s="5">
        <f t="shared" si="215"/>
        <v>4.9617777777777849</v>
      </c>
      <c r="Y1086" s="5">
        <f t="shared" si="212"/>
        <v>2.5617777777777824</v>
      </c>
      <c r="Z1086" s="5">
        <f t="shared" si="216"/>
        <v>2.4000000000000026</v>
      </c>
      <c r="AA1086" s="5">
        <f t="shared" si="217"/>
        <v>51.630240057327136</v>
      </c>
    </row>
    <row r="1087" spans="1:27" ht="12.75" x14ac:dyDescent="0.2">
      <c r="A1087" s="27">
        <v>44404</v>
      </c>
      <c r="B1087" s="2" t="s">
        <v>30</v>
      </c>
      <c r="F1087" s="2">
        <v>8.69</v>
      </c>
      <c r="G1087" s="2">
        <v>523</v>
      </c>
      <c r="H1087" s="8">
        <v>1.83842061</v>
      </c>
      <c r="I1087" s="8">
        <v>6.8512640999999999E-2</v>
      </c>
      <c r="J1087" s="8">
        <v>1.61</v>
      </c>
      <c r="K1087" s="8">
        <v>6.4100000000000004E-2</v>
      </c>
      <c r="L1087" s="8">
        <v>63.8</v>
      </c>
      <c r="Q1087" s="23">
        <v>2.6508381120000002</v>
      </c>
      <c r="T1087" s="3">
        <v>1410</v>
      </c>
      <c r="U1087" s="3">
        <v>114.06699999999999</v>
      </c>
      <c r="V1087" s="3">
        <v>116.303</v>
      </c>
      <c r="W1087" s="3">
        <v>115.163</v>
      </c>
      <c r="X1087" s="5">
        <f t="shared" si="215"/>
        <v>1.5858156028368824</v>
      </c>
      <c r="Y1087" s="5">
        <f t="shared" si="212"/>
        <v>0.80851063829787273</v>
      </c>
      <c r="Z1087" s="5">
        <f t="shared" si="216"/>
        <v>0.77730496453900966</v>
      </c>
      <c r="AA1087" s="5">
        <f t="shared" si="217"/>
        <v>50.983899821109055</v>
      </c>
    </row>
    <row r="1088" spans="1:27" ht="12.75" x14ac:dyDescent="0.2">
      <c r="A1088" s="27">
        <v>44418</v>
      </c>
      <c r="B1088" s="2" t="s">
        <v>30</v>
      </c>
      <c r="F1088" s="2">
        <v>8.3800000000000008</v>
      </c>
      <c r="G1088" s="2">
        <v>469</v>
      </c>
      <c r="H1088" s="8">
        <v>0.44525343000000001</v>
      </c>
      <c r="I1088" s="8">
        <v>7.0701543000000006E-2</v>
      </c>
      <c r="J1088" s="8">
        <v>0.17299999999999999</v>
      </c>
      <c r="K1088" s="8">
        <v>6.9900000000000004E-2</v>
      </c>
      <c r="L1088" s="8">
        <v>58.8</v>
      </c>
      <c r="Q1088" s="23">
        <v>2.4059047769999999</v>
      </c>
      <c r="T1088" s="3">
        <v>995</v>
      </c>
      <c r="U1088" s="3">
        <v>115.349</v>
      </c>
      <c r="V1088" s="3">
        <v>117.146</v>
      </c>
      <c r="W1088" s="3">
        <v>115.85299999999999</v>
      </c>
      <c r="X1088" s="5">
        <f t="shared" si="215"/>
        <v>1.8060301507537659</v>
      </c>
      <c r="Y1088" s="5">
        <f t="shared" si="212"/>
        <v>1.2994974874371925</v>
      </c>
      <c r="Z1088" s="5">
        <f t="shared" si="216"/>
        <v>0.50653266331657354</v>
      </c>
      <c r="AA1088" s="5">
        <f t="shared" si="217"/>
        <v>71.953255425709997</v>
      </c>
    </row>
    <row r="1089" spans="1:27" ht="12.75" x14ac:dyDescent="0.2">
      <c r="A1089" s="29">
        <v>44500</v>
      </c>
      <c r="B1089" s="10" t="s">
        <v>30</v>
      </c>
      <c r="H1089" s="8">
        <v>1.6143937269999999</v>
      </c>
      <c r="I1089" s="8">
        <v>9.2481120999999999E-2</v>
      </c>
      <c r="J1089" s="8">
        <v>1.1499999999999999</v>
      </c>
      <c r="K1089" s="8">
        <v>2.0840000000000001E-2</v>
      </c>
      <c r="L1089" s="8">
        <v>66.7</v>
      </c>
      <c r="Q1089" s="23">
        <v>5.5723414189999998</v>
      </c>
      <c r="T1089" s="3">
        <v>1420</v>
      </c>
      <c r="U1089" s="3">
        <v>119.861</v>
      </c>
      <c r="V1089" s="3">
        <v>124.327</v>
      </c>
      <c r="W1089" s="3">
        <v>122.09</v>
      </c>
      <c r="X1089" s="5">
        <f t="shared" si="215"/>
        <v>3.1450704225352073</v>
      </c>
      <c r="Y1089" s="5">
        <f t="shared" si="212"/>
        <v>1.575352112676053</v>
      </c>
      <c r="Z1089" s="5">
        <f t="shared" si="216"/>
        <v>1.5697183098591543</v>
      </c>
      <c r="AA1089" s="5">
        <f t="shared" si="217"/>
        <v>50.089565606806943</v>
      </c>
    </row>
    <row r="1090" spans="1:27" ht="12.75" x14ac:dyDescent="0.2">
      <c r="A1090" s="29">
        <v>44514</v>
      </c>
      <c r="B1090" s="10" t="s">
        <v>30</v>
      </c>
      <c r="F1090" s="2">
        <v>8.42</v>
      </c>
      <c r="G1090" s="2">
        <v>98</v>
      </c>
      <c r="H1090" s="31">
        <v>0.309437132</v>
      </c>
      <c r="I1090" s="31">
        <v>7.1905439000000002E-2</v>
      </c>
      <c r="J1090" s="8">
        <v>2.1899999999999999E-2</v>
      </c>
      <c r="K1090" s="8">
        <v>5.0000000000000001E-3</v>
      </c>
      <c r="L1090" s="8">
        <v>69</v>
      </c>
      <c r="Q1090" s="23">
        <v>3.3754848050000001</v>
      </c>
      <c r="T1090" s="5">
        <v>1150</v>
      </c>
      <c r="U1090" s="5">
        <v>119.944</v>
      </c>
      <c r="V1090" s="5">
        <v>120.233</v>
      </c>
      <c r="W1090" s="5">
        <v>119.483</v>
      </c>
      <c r="X1090" s="5">
        <f t="shared" si="215"/>
        <v>0.25130434782608824</v>
      </c>
      <c r="Y1090" s="5">
        <f t="shared" si="212"/>
        <v>0.65217391304347827</v>
      </c>
      <c r="Z1090" s="5">
        <f t="shared" si="216"/>
        <v>-0.40086956521739003</v>
      </c>
      <c r="AA1090" s="5">
        <f t="shared" si="217"/>
        <v>259.51557093425475</v>
      </c>
    </row>
    <row r="1091" spans="1:27" ht="12.75" x14ac:dyDescent="0.2">
      <c r="A1091" s="29">
        <v>44543</v>
      </c>
      <c r="B1091" s="10" t="s">
        <v>30</v>
      </c>
      <c r="H1091" s="8">
        <v>3.686642397</v>
      </c>
      <c r="I1091" s="8">
        <v>0.165590456</v>
      </c>
      <c r="J1091" s="23" t="e">
        <v>#N/A</v>
      </c>
      <c r="K1091" s="23" t="e">
        <v>#N/A</v>
      </c>
      <c r="L1091" s="23" t="e">
        <v>#N/A</v>
      </c>
      <c r="Q1091" s="23">
        <v>3.8690845939999998</v>
      </c>
      <c r="T1091" s="3">
        <v>535</v>
      </c>
      <c r="U1091" s="3">
        <v>120.919</v>
      </c>
      <c r="V1091" s="3">
        <v>131.34299999999999</v>
      </c>
      <c r="W1091" s="3">
        <v>129.232</v>
      </c>
      <c r="X1091" s="5">
        <f t="shared" si="215"/>
        <v>19.484112149532695</v>
      </c>
      <c r="Y1091" s="5">
        <f t="shared" si="212"/>
        <v>3.9457943925233447</v>
      </c>
      <c r="Z1091" s="5">
        <f t="shared" si="216"/>
        <v>15.53831775700935</v>
      </c>
      <c r="AA1091" s="5">
        <f t="shared" si="217"/>
        <v>20.251343054489553</v>
      </c>
    </row>
    <row r="1092" spans="1:27" ht="12.75" x14ac:dyDescent="0.2">
      <c r="A1092" s="27">
        <v>44362</v>
      </c>
      <c r="B1092" s="2" t="s">
        <v>38</v>
      </c>
      <c r="F1092" s="31">
        <v>8.44</v>
      </c>
      <c r="G1092" s="31">
        <v>331</v>
      </c>
      <c r="H1092" s="36">
        <v>7.6826866550000004</v>
      </c>
      <c r="I1092" s="36">
        <v>9.4167000000000001E-2</v>
      </c>
      <c r="J1092" s="8">
        <v>5.89</v>
      </c>
      <c r="K1092" s="21">
        <v>0.115</v>
      </c>
      <c r="L1092" s="21">
        <v>9.86</v>
      </c>
      <c r="Q1092" s="31">
        <v>4.0294938700855365</v>
      </c>
      <c r="T1092" s="3"/>
      <c r="U1092" s="3"/>
      <c r="V1092" s="3"/>
      <c r="W1092" s="3"/>
      <c r="X1092" s="5"/>
      <c r="Y1092" s="5"/>
      <c r="Z1092" s="5"/>
      <c r="AA1092" s="5"/>
    </row>
    <row r="1093" spans="1:27" ht="12.75" x14ac:dyDescent="0.2">
      <c r="A1093" s="27">
        <v>44376</v>
      </c>
      <c r="B1093" s="2" t="s">
        <v>38</v>
      </c>
      <c r="H1093" s="23" t="e">
        <v>#N/A</v>
      </c>
      <c r="I1093" s="23" t="e">
        <v>#N/A</v>
      </c>
      <c r="J1093" s="8">
        <v>5.78</v>
      </c>
      <c r="K1093" s="21">
        <v>9.2800000000000001E-4</v>
      </c>
      <c r="L1093" s="21">
        <v>11.8</v>
      </c>
      <c r="Q1093" s="31">
        <v>4.0540484500057836</v>
      </c>
      <c r="T1093" s="3"/>
      <c r="U1093" s="3"/>
      <c r="V1093" s="3"/>
      <c r="W1093" s="3"/>
      <c r="X1093" s="5"/>
      <c r="Y1093" s="5"/>
      <c r="Z1093" s="5"/>
      <c r="AA1093" s="5"/>
    </row>
    <row r="1094" spans="1:27" ht="12.75" x14ac:dyDescent="0.2">
      <c r="A1094" s="27">
        <v>44418</v>
      </c>
      <c r="B1094" s="2" t="s">
        <v>38</v>
      </c>
      <c r="H1094" s="23" t="e">
        <v>#N/A</v>
      </c>
      <c r="I1094" s="23" t="e">
        <v>#N/A</v>
      </c>
      <c r="J1094" s="8">
        <v>0.81399999999999995</v>
      </c>
      <c r="K1094" s="8">
        <v>2.4299999999999999E-2</v>
      </c>
      <c r="L1094" s="8">
        <v>14.2</v>
      </c>
      <c r="Q1094" s="23">
        <v>3.17109935</v>
      </c>
      <c r="T1094" s="5"/>
      <c r="U1094" s="5"/>
      <c r="V1094" s="5"/>
      <c r="W1094" s="5"/>
      <c r="X1094" s="5"/>
      <c r="Y1094" s="5"/>
      <c r="Z1094" s="5"/>
      <c r="AA1094" s="5"/>
    </row>
    <row r="1095" spans="1:27" ht="12.75" x14ac:dyDescent="0.2">
      <c r="A1095" s="29">
        <v>44514</v>
      </c>
      <c r="B1095" s="10" t="s">
        <v>38</v>
      </c>
      <c r="H1095" s="23" t="e">
        <v>#N/A</v>
      </c>
      <c r="I1095" s="23" t="e">
        <v>#N/A</v>
      </c>
      <c r="J1095" s="8">
        <v>0.36099999999999999</v>
      </c>
      <c r="K1095" s="8">
        <v>1.8100000000000002E-2</v>
      </c>
      <c r="L1095" s="8">
        <v>3.78</v>
      </c>
      <c r="Q1095" s="23">
        <v>3.897069965</v>
      </c>
      <c r="T1095" s="3"/>
      <c r="U1095" s="3"/>
      <c r="V1095" s="3"/>
      <c r="W1095" s="3"/>
      <c r="X1095" s="5"/>
      <c r="Y1095" s="5"/>
      <c r="Z1095" s="5"/>
      <c r="AA1095" s="5"/>
    </row>
    <row r="1096" spans="1:27" ht="12.75" x14ac:dyDescent="0.2">
      <c r="A1096" s="27">
        <v>44376</v>
      </c>
      <c r="B1096" s="2" t="s">
        <v>41</v>
      </c>
      <c r="H1096" s="23" t="e">
        <v>#N/A</v>
      </c>
      <c r="I1096" s="23" t="e">
        <v>#N/A</v>
      </c>
      <c r="J1096" s="8">
        <v>7.1</v>
      </c>
      <c r="K1096" s="21">
        <v>-3.5700000000000003E-2</v>
      </c>
      <c r="L1096" s="21">
        <v>41.1</v>
      </c>
      <c r="Q1096" s="31">
        <v>1.2528619727040378</v>
      </c>
      <c r="T1096" s="3"/>
      <c r="U1096" s="3"/>
      <c r="V1096" s="3"/>
      <c r="W1096" s="3"/>
      <c r="X1096" s="5"/>
      <c r="Y1096" s="5"/>
      <c r="Z1096" s="5"/>
      <c r="AA1096" s="5"/>
    </row>
    <row r="1097" spans="1:27" ht="12.75" x14ac:dyDescent="0.2">
      <c r="A1097" s="27">
        <v>44418</v>
      </c>
      <c r="B1097" s="2" t="s">
        <v>41</v>
      </c>
      <c r="H1097" s="23" t="e">
        <v>#N/A</v>
      </c>
      <c r="I1097" s="23" t="e">
        <v>#N/A</v>
      </c>
      <c r="J1097" s="8">
        <v>3.83</v>
      </c>
      <c r="K1097" s="8">
        <v>2.7269999999999999E-2</v>
      </c>
      <c r="L1097" s="8">
        <v>54.6</v>
      </c>
      <c r="Q1097" s="23">
        <v>1.7061030349999999</v>
      </c>
      <c r="T1097" s="3"/>
      <c r="U1097" s="3"/>
      <c r="V1097" s="3"/>
      <c r="W1097" s="3"/>
      <c r="X1097" s="5"/>
      <c r="Y1097" s="5"/>
      <c r="Z1097" s="5"/>
      <c r="AA1097" s="5"/>
    </row>
    <row r="1098" spans="1:27" ht="12.75" x14ac:dyDescent="0.2">
      <c r="A1098" s="29">
        <v>44514</v>
      </c>
      <c r="B1098" s="10" t="s">
        <v>41</v>
      </c>
      <c r="H1098" s="23" t="e">
        <v>#N/A</v>
      </c>
      <c r="I1098" s="23" t="e">
        <v>#N/A</v>
      </c>
      <c r="J1098" s="8">
        <v>0.90700000000000003</v>
      </c>
      <c r="K1098" s="8">
        <v>-2.12E-2</v>
      </c>
      <c r="L1098" s="8">
        <v>179</v>
      </c>
      <c r="Q1098" s="23">
        <v>3.9803042560000002</v>
      </c>
      <c r="T1098" s="3"/>
      <c r="U1098" s="3"/>
      <c r="V1098" s="3"/>
      <c r="W1098" s="3"/>
      <c r="X1098" s="5"/>
      <c r="Y1098" s="5"/>
      <c r="Z1098" s="5"/>
      <c r="AA1098" s="5"/>
    </row>
    <row r="1099" spans="1:27" ht="12.75" x14ac:dyDescent="0.2">
      <c r="A1099" s="27">
        <v>44376</v>
      </c>
      <c r="B1099" s="2" t="s">
        <v>42</v>
      </c>
      <c r="H1099" s="23" t="e">
        <v>#N/A</v>
      </c>
      <c r="I1099" s="23" t="e">
        <v>#N/A</v>
      </c>
      <c r="J1099" s="8">
        <v>6.93</v>
      </c>
      <c r="K1099" s="21">
        <v>-0.127</v>
      </c>
      <c r="L1099" s="21">
        <v>53</v>
      </c>
      <c r="Q1099" s="31">
        <v>1.3609021243531232</v>
      </c>
      <c r="T1099" s="3"/>
      <c r="U1099" s="3"/>
      <c r="V1099" s="3"/>
      <c r="W1099" s="3"/>
      <c r="X1099" s="5"/>
      <c r="Y1099" s="5"/>
      <c r="Z1099" s="5"/>
      <c r="AA1099" s="5"/>
    </row>
    <row r="1100" spans="1:27" ht="12.75" x14ac:dyDescent="0.2">
      <c r="A1100" s="27">
        <v>44418</v>
      </c>
      <c r="B1100" s="2" t="s">
        <v>42</v>
      </c>
      <c r="H1100" s="23" t="e">
        <v>#N/A</v>
      </c>
      <c r="I1100" s="23" t="e">
        <v>#N/A</v>
      </c>
      <c r="J1100" s="8">
        <v>0.70899999999999996</v>
      </c>
      <c r="K1100" s="8">
        <v>0.1115</v>
      </c>
      <c r="L1100" s="8">
        <v>55.9</v>
      </c>
      <c r="Q1100" s="23">
        <v>3.107322302</v>
      </c>
      <c r="T1100" s="3"/>
      <c r="U1100" s="3"/>
      <c r="V1100" s="3"/>
      <c r="W1100" s="3"/>
      <c r="X1100" s="5"/>
      <c r="Y1100" s="5"/>
      <c r="Z1100" s="5"/>
      <c r="AA1100" s="5"/>
    </row>
    <row r="1101" spans="1:27" ht="12.75" x14ac:dyDescent="0.2">
      <c r="A1101" s="29">
        <v>44514</v>
      </c>
      <c r="B1101" s="10" t="s">
        <v>42</v>
      </c>
      <c r="H1101" s="23" t="e">
        <v>#N/A</v>
      </c>
      <c r="I1101" s="23" t="e">
        <v>#N/A</v>
      </c>
      <c r="J1101" s="8">
        <v>2.37</v>
      </c>
      <c r="K1101" s="8">
        <v>1.6E-2</v>
      </c>
      <c r="L1101" s="8">
        <v>35.1</v>
      </c>
      <c r="Q1101" s="23">
        <v>2.3633047490000001</v>
      </c>
      <c r="T1101" s="3"/>
      <c r="U1101" s="3"/>
      <c r="V1101" s="3"/>
      <c r="W1101" s="3"/>
      <c r="X1101" s="5"/>
      <c r="Y1101" s="5"/>
      <c r="Z1101" s="5"/>
      <c r="AA1101" s="5"/>
    </row>
    <row r="1102" spans="1:27" ht="12.75" x14ac:dyDescent="0.2">
      <c r="A1102" s="27">
        <v>44376</v>
      </c>
      <c r="B1102" s="2" t="s">
        <v>43</v>
      </c>
      <c r="H1102" s="23" t="e">
        <v>#N/A</v>
      </c>
      <c r="I1102" s="23" t="e">
        <v>#N/A</v>
      </c>
      <c r="J1102" s="8">
        <v>5.53</v>
      </c>
      <c r="K1102" s="21">
        <v>-7.2599999999999998E-2</v>
      </c>
      <c r="L1102" s="21">
        <v>48.7</v>
      </c>
      <c r="Q1102" s="31">
        <v>2.364693351492809</v>
      </c>
      <c r="T1102" s="3"/>
      <c r="U1102" s="3"/>
      <c r="V1102" s="3"/>
      <c r="W1102" s="3"/>
      <c r="X1102" s="5"/>
      <c r="Y1102" s="5"/>
      <c r="Z1102" s="5"/>
      <c r="AA1102" s="5"/>
    </row>
    <row r="1103" spans="1:27" ht="12.75" x14ac:dyDescent="0.2">
      <c r="A1103" s="27">
        <v>44418</v>
      </c>
      <c r="B1103" s="2" t="s">
        <v>43</v>
      </c>
      <c r="H1103" s="23" t="e">
        <v>#N/A</v>
      </c>
      <c r="I1103" s="23" t="e">
        <v>#N/A</v>
      </c>
      <c r="J1103" s="8">
        <v>0.46800000000000003</v>
      </c>
      <c r="K1103" s="8">
        <v>5.2499999999999998E-2</v>
      </c>
      <c r="L1103" s="8">
        <v>31</v>
      </c>
      <c r="Q1103" s="23">
        <v>2.372010451</v>
      </c>
      <c r="T1103" s="5"/>
      <c r="U1103" s="5"/>
      <c r="V1103" s="5"/>
      <c r="W1103" s="5"/>
      <c r="X1103" s="5"/>
      <c r="Y1103" s="5"/>
      <c r="Z1103" s="5"/>
      <c r="AA1103" s="5"/>
    </row>
    <row r="1104" spans="1:27" ht="12.75" x14ac:dyDescent="0.2">
      <c r="A1104" s="29">
        <v>44514</v>
      </c>
      <c r="B1104" s="10" t="s">
        <v>43</v>
      </c>
      <c r="H1104" s="23" t="e">
        <v>#N/A</v>
      </c>
      <c r="I1104" s="23" t="e">
        <v>#N/A</v>
      </c>
      <c r="J1104" s="8">
        <v>0.16800000000000001</v>
      </c>
      <c r="K1104" s="8">
        <v>-2.7000000000000001E-3</v>
      </c>
      <c r="L1104" s="8">
        <v>17.3</v>
      </c>
      <c r="Q1104" s="23">
        <v>3.2240426900000001</v>
      </c>
      <c r="T1104" s="3"/>
      <c r="U1104" s="3"/>
      <c r="V1104" s="3"/>
      <c r="W1104" s="3"/>
      <c r="X1104" s="5"/>
      <c r="Y1104" s="5"/>
      <c r="Z1104" s="5"/>
      <c r="AA1104" s="5"/>
    </row>
    <row r="1105" spans="1:27" ht="12.75" x14ac:dyDescent="0.2">
      <c r="A1105" s="27">
        <v>44376</v>
      </c>
      <c r="B1105" s="2" t="s">
        <v>44</v>
      </c>
      <c r="H1105" s="23" t="e">
        <v>#N/A</v>
      </c>
      <c r="I1105" s="23" t="e">
        <v>#N/A</v>
      </c>
      <c r="J1105" s="8">
        <v>5.53</v>
      </c>
      <c r="K1105" s="21">
        <v>-7.0199999999999999E-2</v>
      </c>
      <c r="L1105" s="21">
        <v>49.4</v>
      </c>
      <c r="Q1105" s="31">
        <v>2.1053969875350038</v>
      </c>
      <c r="T1105" s="3"/>
      <c r="U1105" s="3"/>
      <c r="V1105" s="3"/>
      <c r="W1105" s="3"/>
      <c r="X1105" s="5"/>
      <c r="Y1105" s="5"/>
      <c r="Z1105" s="5"/>
      <c r="AA1105" s="5"/>
    </row>
    <row r="1106" spans="1:27" ht="12.75" x14ac:dyDescent="0.2">
      <c r="A1106" s="27">
        <v>44418</v>
      </c>
      <c r="B1106" s="2" t="s">
        <v>44</v>
      </c>
      <c r="H1106" s="23" t="e">
        <v>#N/A</v>
      </c>
      <c r="I1106" s="23" t="e">
        <v>#N/A</v>
      </c>
      <c r="J1106" s="8">
        <v>0.51500000000000001</v>
      </c>
      <c r="K1106" s="8">
        <v>4.02E-2</v>
      </c>
      <c r="L1106" s="8">
        <v>3.97</v>
      </c>
      <c r="Q1106" s="23">
        <v>2.4601728409999999</v>
      </c>
      <c r="T1106" s="3"/>
      <c r="U1106" s="3"/>
      <c r="V1106" s="3"/>
      <c r="W1106" s="3"/>
      <c r="X1106" s="5"/>
      <c r="Y1106" s="5"/>
      <c r="Z1106" s="5"/>
      <c r="AA1106" s="5"/>
    </row>
    <row r="1107" spans="1:27" ht="12.75" x14ac:dyDescent="0.2">
      <c r="A1107" s="29">
        <v>44514</v>
      </c>
      <c r="B1107" s="10" t="s">
        <v>44</v>
      </c>
      <c r="H1107" s="23" t="e">
        <v>#N/A</v>
      </c>
      <c r="I1107" s="23" t="e">
        <v>#N/A</v>
      </c>
      <c r="J1107" s="8">
        <v>0.23100000000000001</v>
      </c>
      <c r="K1107" s="8">
        <v>1.67E-2</v>
      </c>
      <c r="L1107" s="8">
        <v>20.9</v>
      </c>
      <c r="Q1107" s="23">
        <v>3.1455770300000001</v>
      </c>
      <c r="T1107" s="5"/>
      <c r="U1107" s="5"/>
      <c r="V1107" s="5"/>
      <c r="W1107" s="5"/>
      <c r="X1107" s="5"/>
      <c r="Y1107" s="5"/>
      <c r="Z1107" s="5"/>
      <c r="AA1107" s="5"/>
    </row>
    <row r="1108" spans="1:27" ht="12.75" x14ac:dyDescent="0.2">
      <c r="A1108" s="27">
        <v>44376</v>
      </c>
      <c r="B1108" s="2" t="s">
        <v>45</v>
      </c>
      <c r="H1108" s="23" t="e">
        <v>#N/A</v>
      </c>
      <c r="I1108" s="23" t="e">
        <v>#N/A</v>
      </c>
      <c r="J1108" s="8">
        <v>9.41</v>
      </c>
      <c r="K1108" s="21">
        <v>1.7500000000000002E-2</v>
      </c>
      <c r="L1108" s="21">
        <v>37.799999999999997</v>
      </c>
      <c r="Q1108" s="31">
        <v>2.1810250936893638</v>
      </c>
      <c r="T1108" s="5"/>
      <c r="U1108" s="5"/>
      <c r="V1108" s="5"/>
      <c r="W1108" s="5"/>
      <c r="X1108" s="5"/>
      <c r="Y1108" s="5"/>
      <c r="Z1108" s="5"/>
      <c r="AA1108" s="5"/>
    </row>
    <row r="1109" spans="1:27" ht="12.75" x14ac:dyDescent="0.2">
      <c r="A1109" s="27">
        <v>44418</v>
      </c>
      <c r="B1109" s="2" t="s">
        <v>45</v>
      </c>
      <c r="H1109" s="23" t="e">
        <v>#N/A</v>
      </c>
      <c r="I1109" s="23" t="e">
        <v>#N/A</v>
      </c>
      <c r="J1109" s="8">
        <v>1.21</v>
      </c>
      <c r="K1109" s="8">
        <v>0.20699999999999999</v>
      </c>
      <c r="L1109" s="8">
        <v>80.8</v>
      </c>
      <c r="Q1109" s="23">
        <v>4.1943458160000002</v>
      </c>
      <c r="T1109" s="5"/>
      <c r="U1109" s="5"/>
      <c r="V1109" s="5"/>
      <c r="W1109" s="5"/>
      <c r="X1109" s="5"/>
      <c r="Y1109" s="5"/>
      <c r="Z1109" s="5"/>
      <c r="AA1109" s="5"/>
    </row>
    <row r="1110" spans="1:27" ht="12.75" x14ac:dyDescent="0.2">
      <c r="A1110" s="29">
        <v>44514</v>
      </c>
      <c r="B1110" s="10" t="s">
        <v>45</v>
      </c>
      <c r="H1110" s="23" t="e">
        <v>#N/A</v>
      </c>
      <c r="I1110" s="23" t="e">
        <v>#N/A</v>
      </c>
      <c r="J1110" s="8">
        <v>0.78900000000000003</v>
      </c>
      <c r="K1110" s="8">
        <v>5.4000000000000003E-3</v>
      </c>
      <c r="L1110" s="8">
        <v>38</v>
      </c>
      <c r="Q1110" s="23">
        <v>3.9811712799999999</v>
      </c>
      <c r="T1110" s="5"/>
      <c r="U1110" s="5"/>
      <c r="V1110" s="5"/>
      <c r="W1110" s="5"/>
      <c r="X1110" s="5"/>
      <c r="Y1110" s="5"/>
      <c r="Z1110" s="5"/>
      <c r="AA1110" s="5"/>
    </row>
    <row r="1111" spans="1:27" ht="12.75" x14ac:dyDescent="0.2">
      <c r="A1111" s="29">
        <v>44514</v>
      </c>
      <c r="B1111" s="10" t="s">
        <v>53</v>
      </c>
      <c r="H1111" s="23" t="e">
        <v>#N/A</v>
      </c>
      <c r="I1111" s="23" t="e">
        <v>#N/A</v>
      </c>
      <c r="J1111" s="8">
        <v>0.78800000000000003</v>
      </c>
      <c r="K1111" s="8">
        <v>2.9323999999999999E-2</v>
      </c>
      <c r="L1111" s="8">
        <v>37</v>
      </c>
      <c r="Q1111" s="23">
        <v>4.0208376220000002</v>
      </c>
      <c r="T1111" s="5"/>
      <c r="U1111" s="5"/>
      <c r="V1111" s="5"/>
      <c r="W1111" s="5"/>
      <c r="X1111" s="5"/>
      <c r="Y1111" s="5"/>
      <c r="Z1111" s="5"/>
      <c r="AA1111" s="5"/>
    </row>
    <row r="1112" spans="1:27" ht="12.75" x14ac:dyDescent="0.2">
      <c r="A1112" s="27">
        <v>44362</v>
      </c>
      <c r="B1112" s="2" t="s">
        <v>36</v>
      </c>
      <c r="F1112" s="31">
        <v>8.64</v>
      </c>
      <c r="G1112" s="31">
        <v>474</v>
      </c>
      <c r="H1112" s="36">
        <v>8.1676954730000002</v>
      </c>
      <c r="I1112" s="36">
        <v>5.7338E-2</v>
      </c>
      <c r="J1112" s="8">
        <v>7.26</v>
      </c>
      <c r="K1112" s="21">
        <v>-3.7999999999999999E-2</v>
      </c>
      <c r="L1112" s="21">
        <v>42.2</v>
      </c>
      <c r="Q1112" s="31">
        <v>2.4766622359291341</v>
      </c>
      <c r="T1112" s="5"/>
      <c r="U1112" s="5"/>
      <c r="V1112" s="5"/>
      <c r="W1112" s="5"/>
      <c r="X1112" s="5"/>
      <c r="Y1112" s="5"/>
      <c r="Z1112" s="5"/>
      <c r="AA1112" s="5"/>
    </row>
    <row r="1113" spans="1:27" ht="12.75" x14ac:dyDescent="0.2">
      <c r="A1113" s="27">
        <v>44376</v>
      </c>
      <c r="B1113" s="2" t="s">
        <v>36</v>
      </c>
      <c r="H1113" s="23" t="e">
        <v>#N/A</v>
      </c>
      <c r="I1113" s="23" t="e">
        <v>#N/A</v>
      </c>
      <c r="J1113" s="8">
        <v>5.95</v>
      </c>
      <c r="K1113" s="21">
        <v>-6.4399999999999999E-2</v>
      </c>
      <c r="L1113" s="21">
        <v>32.799999999999997</v>
      </c>
      <c r="Q1113" s="31">
        <v>2.1171831858967218</v>
      </c>
      <c r="T1113" s="5"/>
      <c r="U1113" s="5"/>
      <c r="V1113" s="5"/>
      <c r="W1113" s="5"/>
      <c r="X1113" s="5"/>
      <c r="Y1113" s="5"/>
      <c r="Z1113" s="5"/>
      <c r="AA1113" s="5"/>
    </row>
    <row r="1114" spans="1:27" ht="12.75" x14ac:dyDescent="0.2">
      <c r="A1114" s="27">
        <v>44418</v>
      </c>
      <c r="B1114" s="2" t="s">
        <v>36</v>
      </c>
      <c r="H1114" s="23" t="e">
        <v>#N/A</v>
      </c>
      <c r="I1114" s="23" t="e">
        <v>#N/A</v>
      </c>
      <c r="J1114" s="8">
        <v>0.59899999999999998</v>
      </c>
      <c r="K1114" s="8">
        <v>4.8500000000000001E-2</v>
      </c>
      <c r="L1114" s="8">
        <v>6.21</v>
      </c>
      <c r="Q1114" s="23">
        <v>2.3157365849999998</v>
      </c>
      <c r="T1114" s="5"/>
      <c r="U1114" s="5"/>
      <c r="V1114" s="5"/>
      <c r="W1114" s="5"/>
      <c r="X1114" s="5"/>
      <c r="Y1114" s="5"/>
      <c r="Z1114" s="5"/>
      <c r="AA1114" s="5"/>
    </row>
    <row r="1115" spans="1:27" ht="12.75" x14ac:dyDescent="0.2">
      <c r="A1115" s="29">
        <v>44514</v>
      </c>
      <c r="B1115" s="10" t="s">
        <v>36</v>
      </c>
      <c r="H1115" s="23" t="e">
        <v>#N/A</v>
      </c>
      <c r="I1115" s="23" t="e">
        <v>#N/A</v>
      </c>
      <c r="J1115" s="8">
        <v>1.55</v>
      </c>
      <c r="K1115" s="8">
        <v>2.2329999999999999E-2</v>
      </c>
      <c r="L1115" s="8">
        <v>5.56</v>
      </c>
      <c r="Q1115" s="23">
        <v>2.993197586</v>
      </c>
      <c r="T1115" s="5"/>
      <c r="U1115" s="5"/>
      <c r="V1115" s="5"/>
      <c r="W1115" s="5"/>
      <c r="X1115" s="5"/>
      <c r="Y1115" s="5"/>
      <c r="Z1115" s="5"/>
      <c r="AA1115" s="5"/>
    </row>
    <row r="1116" spans="1:27" ht="12.75" x14ac:dyDescent="0.2">
      <c r="A1116" s="27">
        <v>44376</v>
      </c>
      <c r="B1116" s="2" t="s">
        <v>46</v>
      </c>
      <c r="H1116" s="23" t="e">
        <v>#N/A</v>
      </c>
      <c r="I1116" s="23" t="e">
        <v>#N/A</v>
      </c>
      <c r="J1116" s="8">
        <v>5.83</v>
      </c>
      <c r="K1116" s="21">
        <v>-6.8500000000000005E-2</v>
      </c>
      <c r="L1116" s="21">
        <v>36.1</v>
      </c>
      <c r="Q1116" s="31">
        <v>2.1554883305723069</v>
      </c>
      <c r="T1116" s="5"/>
      <c r="U1116" s="5"/>
      <c r="V1116" s="5"/>
      <c r="W1116" s="5"/>
      <c r="X1116" s="5"/>
      <c r="Y1116" s="5"/>
      <c r="Z1116" s="5"/>
      <c r="AA1116" s="5"/>
    </row>
    <row r="1117" spans="1:27" ht="12.75" x14ac:dyDescent="0.2">
      <c r="A1117" s="27">
        <v>44418</v>
      </c>
      <c r="B1117" s="2" t="s">
        <v>46</v>
      </c>
      <c r="H1117" s="23" t="e">
        <v>#N/A</v>
      </c>
      <c r="I1117" s="23" t="e">
        <v>#N/A</v>
      </c>
      <c r="J1117" s="8">
        <v>0.52400000000000002</v>
      </c>
      <c r="K1117" s="8">
        <v>5.2900000000000003E-2</v>
      </c>
      <c r="L1117" s="8">
        <v>9.68</v>
      </c>
      <c r="Q1117" s="23">
        <v>2.451731761</v>
      </c>
      <c r="T1117" s="5"/>
      <c r="U1117" s="5"/>
      <c r="V1117" s="5"/>
      <c r="W1117" s="5"/>
      <c r="X1117" s="5"/>
      <c r="Y1117" s="5"/>
      <c r="Z1117" s="5"/>
      <c r="AA1117" s="5"/>
    </row>
    <row r="1118" spans="1:27" ht="12.75" x14ac:dyDescent="0.2">
      <c r="A1118" s="29">
        <v>44514</v>
      </c>
      <c r="B1118" s="10" t="s">
        <v>46</v>
      </c>
      <c r="H1118" s="23" t="e">
        <v>#N/A</v>
      </c>
      <c r="I1118" s="23" t="e">
        <v>#N/A</v>
      </c>
      <c r="J1118" s="8">
        <v>1.57</v>
      </c>
      <c r="K1118" s="8">
        <v>-1.4200000000000001E-2</v>
      </c>
      <c r="L1118" s="8">
        <v>7.61</v>
      </c>
      <c r="Q1118" s="23">
        <v>3.0857523840000001</v>
      </c>
      <c r="T1118" s="5"/>
      <c r="U1118" s="5"/>
      <c r="V1118" s="5"/>
      <c r="W1118" s="5"/>
      <c r="X1118" s="5"/>
      <c r="Y1118" s="5"/>
      <c r="Z1118" s="5"/>
      <c r="AA1118" s="5"/>
    </row>
    <row r="1119" spans="1:27" ht="12.75" x14ac:dyDescent="0.2">
      <c r="A1119" s="27">
        <v>44376</v>
      </c>
      <c r="B1119" s="2" t="s">
        <v>47</v>
      </c>
      <c r="H1119" s="23" t="e">
        <v>#N/A</v>
      </c>
      <c r="I1119" s="23" t="e">
        <v>#N/A</v>
      </c>
      <c r="J1119" s="8">
        <v>5.84</v>
      </c>
      <c r="K1119" s="21">
        <v>-6.2199999999999998E-2</v>
      </c>
      <c r="L1119" s="21">
        <v>37</v>
      </c>
      <c r="Q1119" s="31">
        <v>2.0867355067956161</v>
      </c>
      <c r="T1119" s="5"/>
      <c r="U1119" s="5"/>
      <c r="V1119" s="5"/>
      <c r="W1119" s="5"/>
      <c r="X1119" s="5"/>
      <c r="Y1119" s="5"/>
      <c r="Z1119" s="5"/>
      <c r="AA1119" s="5"/>
    </row>
    <row r="1120" spans="1:27" ht="12.75" x14ac:dyDescent="0.2">
      <c r="A1120" s="27">
        <v>44418</v>
      </c>
      <c r="B1120" s="2" t="s">
        <v>47</v>
      </c>
      <c r="H1120" s="23" t="e">
        <v>#N/A</v>
      </c>
      <c r="I1120" s="23" t="e">
        <v>#N/A</v>
      </c>
      <c r="J1120" s="23" t="e">
        <v>#N/A</v>
      </c>
      <c r="K1120" s="23" t="e">
        <v>#N/A</v>
      </c>
      <c r="L1120" s="23" t="e">
        <v>#N/A</v>
      </c>
      <c r="Q1120" s="23" t="e">
        <v>#N/A</v>
      </c>
      <c r="T1120" s="5"/>
      <c r="U1120" s="5"/>
      <c r="V1120" s="5"/>
      <c r="W1120" s="5"/>
      <c r="X1120" s="5"/>
      <c r="Y1120" s="5"/>
      <c r="Z1120" s="5"/>
      <c r="AA1120" s="5"/>
    </row>
    <row r="1121" spans="1:27" ht="12.75" x14ac:dyDescent="0.2">
      <c r="A1121" s="27">
        <v>44362</v>
      </c>
      <c r="B1121" s="2" t="s">
        <v>37</v>
      </c>
      <c r="F1121" s="31">
        <v>8.6300000000000008</v>
      </c>
      <c r="G1121" s="31">
        <v>574</v>
      </c>
      <c r="H1121" s="36">
        <v>8.6380070549999992</v>
      </c>
      <c r="I1121" s="36">
        <v>6.4726000000000006E-2</v>
      </c>
      <c r="J1121" s="8">
        <v>7.65</v>
      </c>
      <c r="K1121" s="21">
        <v>-4.9099999999999998E-2</v>
      </c>
      <c r="L1121" s="21">
        <v>49.1</v>
      </c>
      <c r="Q1121" s="31">
        <v>2.5650587236420224</v>
      </c>
      <c r="T1121" s="5"/>
      <c r="U1121" s="5"/>
      <c r="V1121" s="5"/>
      <c r="W1121" s="5"/>
      <c r="X1121" s="5"/>
      <c r="Y1121" s="5"/>
      <c r="Z1121" s="5"/>
      <c r="AA1121" s="5"/>
    </row>
    <row r="1122" spans="1:27" ht="12.75" x14ac:dyDescent="0.2">
      <c r="A1122" s="27">
        <v>44376</v>
      </c>
      <c r="B1122" s="2" t="s">
        <v>37</v>
      </c>
      <c r="H1122" s="23" t="e">
        <v>#N/A</v>
      </c>
      <c r="I1122" s="23" t="e">
        <v>#N/A</v>
      </c>
      <c r="J1122" s="8">
        <v>6.13</v>
      </c>
      <c r="K1122" s="21">
        <v>-6.7699999999999996E-2</v>
      </c>
      <c r="L1122" s="21">
        <v>40.200000000000003</v>
      </c>
      <c r="Q1122" s="31">
        <v>2.2242411543489982</v>
      </c>
      <c r="T1122" s="5"/>
      <c r="U1122" s="5"/>
      <c r="V1122" s="5"/>
      <c r="W1122" s="5"/>
      <c r="X1122" s="5"/>
      <c r="Y1122" s="5"/>
      <c r="Z1122" s="5"/>
      <c r="AA1122" s="5"/>
    </row>
    <row r="1123" spans="1:27" ht="12.75" x14ac:dyDescent="0.2">
      <c r="A1123" s="27">
        <v>44418</v>
      </c>
      <c r="B1123" s="2" t="s">
        <v>37</v>
      </c>
      <c r="H1123" s="23" t="e">
        <v>#N/A</v>
      </c>
      <c r="I1123" s="23" t="e">
        <v>#N/A</v>
      </c>
      <c r="J1123" s="8">
        <v>0.69499999999999995</v>
      </c>
      <c r="K1123" s="8">
        <v>6.0100000000000001E-2</v>
      </c>
      <c r="L1123" s="8">
        <v>18.5</v>
      </c>
      <c r="Q1123" s="23">
        <v>2.5961680180000002</v>
      </c>
      <c r="T1123" s="5"/>
      <c r="U1123" s="5"/>
      <c r="V1123" s="5"/>
      <c r="W1123" s="5"/>
      <c r="X1123" s="5"/>
      <c r="Y1123" s="5"/>
      <c r="Z1123" s="5"/>
      <c r="AA1123" s="5"/>
    </row>
    <row r="1124" spans="1:27" ht="12.75" x14ac:dyDescent="0.2">
      <c r="A1124" s="29">
        <v>44514</v>
      </c>
      <c r="B1124" s="10" t="s">
        <v>37</v>
      </c>
      <c r="H1124" s="23" t="e">
        <v>#N/A</v>
      </c>
      <c r="I1124" s="23" t="e">
        <v>#N/A</v>
      </c>
      <c r="J1124" s="8">
        <v>1.78</v>
      </c>
      <c r="K1124" s="8">
        <v>1.0800000000000001E-2</v>
      </c>
      <c r="L1124" s="8">
        <v>6.33</v>
      </c>
      <c r="Q1124" s="23">
        <v>2.9769408890000002</v>
      </c>
      <c r="T1124" s="5"/>
      <c r="U1124" s="5"/>
      <c r="V1124" s="5"/>
      <c r="W1124" s="5"/>
      <c r="X1124" s="5"/>
      <c r="Y1124" s="5"/>
      <c r="Z1124" s="5"/>
      <c r="AA1124" s="5"/>
    </row>
    <row r="1125" spans="1:27" ht="12.75" x14ac:dyDescent="0.2">
      <c r="A1125" s="27">
        <v>44376</v>
      </c>
      <c r="B1125" s="2" t="s">
        <v>48</v>
      </c>
      <c r="H1125" s="23" t="e">
        <v>#N/A</v>
      </c>
      <c r="I1125" s="23" t="e">
        <v>#N/A</v>
      </c>
      <c r="J1125" s="8">
        <v>6.45</v>
      </c>
      <c r="K1125" s="21">
        <v>-7.0199999999999999E-2</v>
      </c>
      <c r="L1125" s="21">
        <v>46</v>
      </c>
      <c r="Q1125" s="31">
        <v>2.2733503141894915</v>
      </c>
      <c r="T1125" s="3"/>
      <c r="U1125" s="3"/>
      <c r="V1125" s="3"/>
      <c r="W1125" s="3"/>
      <c r="X1125" s="5"/>
      <c r="Y1125" s="5"/>
      <c r="Z1125" s="5"/>
      <c r="AA1125" s="5"/>
    </row>
    <row r="1126" spans="1:27" ht="12.75" x14ac:dyDescent="0.2">
      <c r="A1126" s="27">
        <v>44418</v>
      </c>
      <c r="B1126" s="2" t="s">
        <v>48</v>
      </c>
      <c r="H1126" s="23" t="e">
        <v>#N/A</v>
      </c>
      <c r="I1126" s="23" t="e">
        <v>#N/A</v>
      </c>
      <c r="J1126" s="8">
        <v>0.63400000000000001</v>
      </c>
      <c r="K1126" s="8">
        <v>6.3100000000000003E-2</v>
      </c>
      <c r="L1126" s="8">
        <v>27.3</v>
      </c>
      <c r="Q1126" s="23">
        <v>2.9084879749999999</v>
      </c>
      <c r="T1126" s="3"/>
      <c r="U1126" s="3"/>
      <c r="V1126" s="3"/>
      <c r="W1126" s="3"/>
      <c r="X1126" s="5"/>
      <c r="Y1126" s="5"/>
      <c r="Z1126" s="5"/>
      <c r="AA1126" s="5"/>
    </row>
    <row r="1127" spans="1:27" ht="12.75" x14ac:dyDescent="0.2">
      <c r="A1127" s="29">
        <v>44514</v>
      </c>
      <c r="B1127" s="10" t="s">
        <v>48</v>
      </c>
      <c r="H1127" s="23" t="e">
        <v>#N/A</v>
      </c>
      <c r="I1127" s="23" t="e">
        <v>#N/A</v>
      </c>
      <c r="J1127" s="8">
        <v>2.2799999999999998</v>
      </c>
      <c r="K1127" s="8">
        <v>1.6999999999999999E-3</v>
      </c>
      <c r="L1127" s="8">
        <v>13.2</v>
      </c>
      <c r="Q1127" s="23">
        <v>3.0590913999999998</v>
      </c>
      <c r="T1127" s="3"/>
      <c r="U1127" s="3"/>
      <c r="V1127" s="3"/>
      <c r="W1127" s="3"/>
      <c r="X1127" s="5"/>
      <c r="Y1127" s="5"/>
      <c r="Z1127" s="5"/>
      <c r="AA1127" s="5"/>
    </row>
    <row r="1128" spans="1:27" ht="12.75" x14ac:dyDescent="0.2">
      <c r="A1128" s="27">
        <v>44376</v>
      </c>
      <c r="B1128" s="2" t="s">
        <v>49</v>
      </c>
      <c r="H1128" s="23" t="e">
        <v>#N/A</v>
      </c>
      <c r="I1128" s="23" t="e">
        <v>#N/A</v>
      </c>
      <c r="J1128" s="8">
        <v>7.25</v>
      </c>
      <c r="K1128" s="21">
        <v>3.5599999999999998E-3</v>
      </c>
      <c r="L1128" s="21">
        <v>45.7</v>
      </c>
      <c r="Q1128" s="31">
        <v>2.3185307412427449</v>
      </c>
      <c r="T1128" s="3"/>
      <c r="U1128" s="3"/>
      <c r="V1128" s="3"/>
      <c r="W1128" s="3"/>
      <c r="X1128" s="5"/>
      <c r="Y1128" s="5"/>
      <c r="Z1128" s="5"/>
      <c r="AA1128" s="5"/>
    </row>
    <row r="1129" spans="1:27" ht="12.75" x14ac:dyDescent="0.2">
      <c r="A1129" s="27">
        <v>44418</v>
      </c>
      <c r="B1129" s="2" t="s">
        <v>49</v>
      </c>
      <c r="H1129" s="23" t="e">
        <v>#N/A</v>
      </c>
      <c r="I1129" s="23" t="e">
        <v>#N/A</v>
      </c>
      <c r="J1129" s="8">
        <v>0.26400000000000001</v>
      </c>
      <c r="K1129" s="8">
        <v>6.6500000000000004E-2</v>
      </c>
      <c r="L1129" s="8">
        <v>54.9</v>
      </c>
      <c r="Q1129" s="23">
        <v>3.1532792930000002</v>
      </c>
      <c r="T1129" s="3"/>
      <c r="U1129" s="3"/>
      <c r="V1129" s="3"/>
      <c r="W1129" s="3"/>
      <c r="X1129" s="5"/>
      <c r="Y1129" s="5"/>
      <c r="Z1129" s="5"/>
      <c r="AA1129" s="5"/>
    </row>
    <row r="1130" spans="1:27" ht="12.75" x14ac:dyDescent="0.2">
      <c r="A1130" s="29">
        <v>44514</v>
      </c>
      <c r="B1130" s="10" t="s">
        <v>49</v>
      </c>
      <c r="H1130" s="23" t="e">
        <v>#N/A</v>
      </c>
      <c r="I1130" s="23" t="e">
        <v>#N/A</v>
      </c>
      <c r="J1130" s="8">
        <v>0.621</v>
      </c>
      <c r="K1130" s="8">
        <v>-3.8E-3</v>
      </c>
      <c r="L1130" s="8">
        <v>17.100000000000001</v>
      </c>
      <c r="Q1130" s="23">
        <v>4.4175010400000003</v>
      </c>
      <c r="T1130" s="3"/>
      <c r="U1130" s="3"/>
      <c r="V1130" s="3"/>
      <c r="W1130" s="3"/>
      <c r="X1130" s="5"/>
      <c r="Y1130" s="5"/>
      <c r="Z1130" s="5"/>
      <c r="AA1130" s="5"/>
    </row>
    <row r="1131" spans="1:27" ht="12.75" x14ac:dyDescent="0.2">
      <c r="A1131" s="27">
        <v>44376</v>
      </c>
      <c r="B1131" s="2" t="s">
        <v>50</v>
      </c>
      <c r="H1131" s="23" t="e">
        <v>#N/A</v>
      </c>
      <c r="I1131" s="23" t="e">
        <v>#N/A</v>
      </c>
      <c r="J1131" s="8">
        <v>7.82</v>
      </c>
      <c r="K1131" s="21">
        <v>-8.5599999999999996E-2</v>
      </c>
      <c r="L1131" s="21">
        <v>49.4</v>
      </c>
      <c r="Q1131" s="31">
        <v>2.5326466781472967</v>
      </c>
      <c r="T1131" s="5"/>
      <c r="U1131" s="5"/>
      <c r="V1131" s="5"/>
      <c r="W1131" s="5"/>
      <c r="X1131" s="5"/>
      <c r="Y1131" s="5"/>
      <c r="Z1131" s="5"/>
      <c r="AA1131" s="5"/>
    </row>
    <row r="1132" spans="1:27" ht="12.75" x14ac:dyDescent="0.2">
      <c r="A1132" s="27">
        <v>44418</v>
      </c>
      <c r="B1132" s="2" t="s">
        <v>50</v>
      </c>
      <c r="H1132" s="23" t="e">
        <v>#N/A</v>
      </c>
      <c r="I1132" s="23" t="e">
        <v>#N/A</v>
      </c>
      <c r="J1132" s="8">
        <v>0.29499999999999998</v>
      </c>
      <c r="K1132" s="8">
        <v>4.7300000000000002E-2</v>
      </c>
      <c r="L1132" s="8">
        <v>142</v>
      </c>
      <c r="Q1132" s="23">
        <v>3.5331278890000002</v>
      </c>
      <c r="T1132" s="5"/>
      <c r="U1132" s="5"/>
      <c r="V1132" s="5"/>
      <c r="W1132" s="5"/>
      <c r="X1132" s="5"/>
      <c r="Y1132" s="5"/>
      <c r="Z1132" s="5"/>
      <c r="AA1132" s="5"/>
    </row>
    <row r="1133" spans="1:27" ht="12.75" x14ac:dyDescent="0.2">
      <c r="A1133" s="29">
        <v>44514</v>
      </c>
      <c r="B1133" s="10" t="s">
        <v>50</v>
      </c>
      <c r="H1133" s="23" t="e">
        <v>#N/A</v>
      </c>
      <c r="I1133" s="23" t="e">
        <v>#N/A</v>
      </c>
      <c r="J1133" s="8">
        <v>0.623</v>
      </c>
      <c r="K1133" s="8">
        <v>2.402E-2</v>
      </c>
      <c r="L1133" s="8">
        <v>8.82</v>
      </c>
      <c r="Q1133" s="23">
        <v>3.9516924680000001</v>
      </c>
      <c r="T1133" s="5"/>
      <c r="U1133" s="5"/>
      <c r="V1133" s="5"/>
      <c r="W1133" s="5"/>
      <c r="X1133" s="5"/>
      <c r="Y1133" s="5"/>
      <c r="Z1133" s="5"/>
      <c r="AA1133" s="5"/>
    </row>
    <row r="1134" spans="1:27" ht="12.75" x14ac:dyDescent="0.2">
      <c r="A1134" s="27">
        <v>44376</v>
      </c>
      <c r="B1134" s="2" t="s">
        <v>51</v>
      </c>
      <c r="H1134" s="23" t="e">
        <v>#N/A</v>
      </c>
      <c r="I1134" s="23" t="e">
        <v>#N/A</v>
      </c>
      <c r="J1134" s="8">
        <v>7.52</v>
      </c>
      <c r="K1134" s="21">
        <v>-5.21E-2</v>
      </c>
      <c r="L1134" s="21">
        <v>44.2</v>
      </c>
      <c r="Q1134" s="31">
        <v>2.4128203281364926</v>
      </c>
      <c r="T1134" s="3"/>
      <c r="U1134" s="3"/>
      <c r="V1134" s="3"/>
      <c r="W1134" s="3"/>
      <c r="X1134" s="5"/>
      <c r="Y1134" s="5"/>
      <c r="Z1134" s="5"/>
      <c r="AA1134" s="5"/>
    </row>
    <row r="1135" spans="1:27" ht="12.75" x14ac:dyDescent="0.2">
      <c r="A1135" s="27">
        <v>44418</v>
      </c>
      <c r="B1135" s="2" t="s">
        <v>51</v>
      </c>
      <c r="H1135" s="23" t="e">
        <v>#N/A</v>
      </c>
      <c r="I1135" s="23" t="e">
        <v>#N/A</v>
      </c>
      <c r="J1135" s="8">
        <v>4.2999999999999997E-2</v>
      </c>
      <c r="K1135" s="8">
        <v>6.25E-2</v>
      </c>
      <c r="L1135" s="8">
        <v>8.2799999999999994</v>
      </c>
      <c r="Q1135" s="23">
        <v>3.6878810209999999</v>
      </c>
      <c r="T1135" s="3"/>
      <c r="U1135" s="3"/>
      <c r="V1135" s="3"/>
      <c r="W1135" s="3"/>
      <c r="X1135" s="5"/>
      <c r="Y1135" s="5"/>
      <c r="Z1135" s="5"/>
      <c r="AA1135" s="5"/>
    </row>
    <row r="1136" spans="1:27" ht="12.75" x14ac:dyDescent="0.2">
      <c r="A1136" s="29">
        <v>44514</v>
      </c>
      <c r="B1136" s="10" t="s">
        <v>51</v>
      </c>
      <c r="H1136" s="23" t="e">
        <v>#N/A</v>
      </c>
      <c r="I1136" s="23" t="e">
        <v>#N/A</v>
      </c>
      <c r="J1136" s="8">
        <v>0.77200000000000002</v>
      </c>
      <c r="K1136" s="8">
        <v>-1.2E-2</v>
      </c>
      <c r="L1136" s="8">
        <v>13.6</v>
      </c>
      <c r="Q1136" s="23">
        <v>3.690718285</v>
      </c>
      <c r="T1136" s="3"/>
      <c r="U1136" s="3"/>
      <c r="V1136" s="3"/>
      <c r="W1136" s="3"/>
      <c r="X1136" s="5"/>
      <c r="Y1136" s="5"/>
      <c r="Z1136" s="5"/>
      <c r="AA1136" s="5"/>
    </row>
    <row r="1137" spans="1:27" ht="12.75" x14ac:dyDescent="0.2">
      <c r="A1137" s="27">
        <v>44376</v>
      </c>
      <c r="B1137" s="2" t="s">
        <v>52</v>
      </c>
      <c r="H1137" s="23" t="e">
        <v>#N/A</v>
      </c>
      <c r="I1137" s="23" t="e">
        <v>#N/A</v>
      </c>
      <c r="J1137" s="8">
        <v>7.51</v>
      </c>
      <c r="K1137" s="21">
        <v>3.3599999999999998E-2</v>
      </c>
      <c r="L1137" s="21">
        <v>45.3</v>
      </c>
      <c r="Q1137" s="31">
        <v>2.3018336268969772</v>
      </c>
      <c r="T1137" s="5"/>
      <c r="U1137" s="5"/>
      <c r="V1137" s="5"/>
      <c r="W1137" s="5"/>
      <c r="X1137" s="5"/>
      <c r="Y1137" s="5"/>
      <c r="Z1137" s="5"/>
      <c r="AA1137" s="5"/>
    </row>
    <row r="1138" spans="1:27" ht="12.75" x14ac:dyDescent="0.2">
      <c r="A1138" s="27">
        <v>44418</v>
      </c>
      <c r="B1138" s="2" t="s">
        <v>52</v>
      </c>
      <c r="H1138" s="23" t="e">
        <v>#N/A</v>
      </c>
      <c r="I1138" s="23" t="e">
        <v>#N/A</v>
      </c>
      <c r="J1138" s="8">
        <v>1.28</v>
      </c>
      <c r="K1138" s="8">
        <v>4.3200000000000002E-2</v>
      </c>
      <c r="L1138" s="8">
        <v>48.2</v>
      </c>
      <c r="Q1138" s="23">
        <v>3.0519863329999999</v>
      </c>
      <c r="T1138" s="3"/>
      <c r="U1138" s="3"/>
      <c r="V1138" s="3"/>
      <c r="W1138" s="3"/>
      <c r="X1138" s="5"/>
      <c r="Y1138" s="5"/>
      <c r="Z1138" s="5"/>
      <c r="AA1138" s="5"/>
    </row>
    <row r="1139" spans="1:27" ht="12.75" x14ac:dyDescent="0.2">
      <c r="A1139" s="29">
        <v>44514</v>
      </c>
      <c r="B1139" s="10" t="s">
        <v>52</v>
      </c>
      <c r="H1139" s="23" t="e">
        <v>#N/A</v>
      </c>
      <c r="I1139" s="23" t="e">
        <v>#N/A</v>
      </c>
      <c r="J1139" s="8">
        <v>0.91500000000000004</v>
      </c>
      <c r="K1139" s="8">
        <v>6.0000000000000001E-3</v>
      </c>
      <c r="L1139" s="8">
        <v>61</v>
      </c>
      <c r="Q1139" s="23">
        <v>4.1847051320000004</v>
      </c>
      <c r="T1139" s="3"/>
      <c r="U1139" s="3"/>
      <c r="V1139" s="3"/>
      <c r="W1139" s="3"/>
      <c r="X1139" s="5"/>
      <c r="Y1139" s="5"/>
      <c r="Z1139" s="5"/>
      <c r="AA1139" s="5"/>
    </row>
    <row r="1140" spans="1:27" ht="12.75" x14ac:dyDescent="0.2">
      <c r="A1140" s="27">
        <v>44376</v>
      </c>
      <c r="B1140" s="2" t="s">
        <v>39</v>
      </c>
      <c r="H1140" s="23" t="e">
        <v>#N/A</v>
      </c>
      <c r="I1140" s="23" t="e">
        <v>#N/A</v>
      </c>
      <c r="J1140" s="8">
        <v>4.58</v>
      </c>
      <c r="K1140" s="21">
        <v>-2.0899999999999998E-2</v>
      </c>
      <c r="L1140" s="21">
        <v>50.4</v>
      </c>
      <c r="Q1140" s="31">
        <v>2.8724820642435112</v>
      </c>
      <c r="T1140" s="3"/>
      <c r="U1140" s="3"/>
      <c r="V1140" s="3"/>
      <c r="W1140" s="3"/>
      <c r="X1140" s="5"/>
      <c r="Y1140" s="5"/>
      <c r="Z1140" s="5"/>
      <c r="AA1140" s="5"/>
    </row>
    <row r="1141" spans="1:27" ht="12.75" x14ac:dyDescent="0.2">
      <c r="A1141" s="29">
        <v>44514</v>
      </c>
      <c r="B1141" s="10" t="s">
        <v>39</v>
      </c>
      <c r="H1141" s="23" t="e">
        <v>#N/A</v>
      </c>
      <c r="I1141" s="23" t="e">
        <v>#N/A</v>
      </c>
      <c r="J1141" s="8">
        <v>0.71699999999999997</v>
      </c>
      <c r="K1141" s="8">
        <v>-1.24E-2</v>
      </c>
      <c r="L1141" s="8">
        <v>22.5</v>
      </c>
      <c r="Q1141" s="23">
        <v>4.2089818000000001</v>
      </c>
      <c r="T1141" s="5"/>
      <c r="U1141" s="5"/>
      <c r="V1141" s="5"/>
      <c r="W1141" s="5"/>
      <c r="X1141" s="5"/>
      <c r="Y1141" s="5"/>
      <c r="Z1141" s="5"/>
      <c r="AA1141" s="5"/>
    </row>
    <row r="1142" spans="1:27" ht="12.75" x14ac:dyDescent="0.2">
      <c r="A1142" s="27">
        <v>44376</v>
      </c>
      <c r="B1142" s="2" t="s">
        <v>40</v>
      </c>
      <c r="H1142" s="23" t="e">
        <v>#N/A</v>
      </c>
      <c r="I1142" s="23" t="e">
        <v>#N/A</v>
      </c>
      <c r="J1142" s="8">
        <v>4.92</v>
      </c>
      <c r="K1142" s="21">
        <v>-6.9199999999999998E-2</v>
      </c>
      <c r="L1142" s="21">
        <v>64.2</v>
      </c>
      <c r="Q1142" s="31">
        <v>2.1633457961467859</v>
      </c>
      <c r="T1142" s="3"/>
      <c r="U1142" s="3"/>
      <c r="V1142" s="3"/>
      <c r="W1142" s="3"/>
      <c r="X1142" s="5"/>
      <c r="Y1142" s="5"/>
      <c r="Z1142" s="5"/>
      <c r="AA1142" s="5"/>
    </row>
    <row r="1143" spans="1:27" ht="12.75" x14ac:dyDescent="0.2">
      <c r="A1143" s="27">
        <v>44418</v>
      </c>
      <c r="B1143" s="2" t="s">
        <v>40</v>
      </c>
      <c r="H1143" s="23" t="e">
        <v>#N/A</v>
      </c>
      <c r="I1143" s="23" t="e">
        <v>#N/A</v>
      </c>
      <c r="J1143" s="8">
        <v>2.57</v>
      </c>
      <c r="K1143" s="8">
        <v>2.9322999999999998E-2</v>
      </c>
      <c r="L1143" s="8">
        <v>50.7</v>
      </c>
      <c r="Q1143" s="23">
        <v>2.3645072690000002</v>
      </c>
      <c r="T1143" s="3"/>
      <c r="U1143" s="3"/>
      <c r="V1143" s="3"/>
      <c r="W1143" s="3"/>
      <c r="X1143" s="5"/>
      <c r="Y1143" s="5"/>
      <c r="Z1143" s="5"/>
      <c r="AA1143" s="5"/>
    </row>
    <row r="1144" spans="1:27" ht="12.75" x14ac:dyDescent="0.2">
      <c r="A1144" s="29">
        <v>44514</v>
      </c>
      <c r="B1144" s="10" t="s">
        <v>40</v>
      </c>
      <c r="H1144" s="23" t="e">
        <v>#N/A</v>
      </c>
      <c r="I1144" s="23" t="e">
        <v>#N/A</v>
      </c>
      <c r="J1144" s="8">
        <v>0.23599999999999999</v>
      </c>
      <c r="K1144" s="8">
        <v>-8.9999999999999993E-3</v>
      </c>
      <c r="L1144" s="8">
        <v>34.700000000000003</v>
      </c>
      <c r="Q1144" s="23">
        <v>3.948224373</v>
      </c>
      <c r="T1144" s="3"/>
      <c r="U1144" s="3"/>
      <c r="V1144" s="3"/>
      <c r="W1144" s="3"/>
      <c r="X1144" s="5"/>
      <c r="Y1144" s="5"/>
      <c r="Z1144" s="5"/>
      <c r="AA1144" s="5"/>
    </row>
    <row r="1145" spans="1:27" ht="15" x14ac:dyDescent="0.2">
      <c r="A1145" s="16">
        <v>44223</v>
      </c>
      <c r="B1145" s="2" t="s">
        <v>33</v>
      </c>
      <c r="C1145" s="2" t="s">
        <v>28</v>
      </c>
      <c r="D1145" s="2"/>
      <c r="E1145" s="2"/>
      <c r="F1145" s="2">
        <v>8.2899999999999991</v>
      </c>
      <c r="G1145" s="2">
        <v>657</v>
      </c>
      <c r="H1145" s="7">
        <v>10.61961</v>
      </c>
      <c r="I1145" s="22" t="e">
        <v>#N/A</v>
      </c>
      <c r="J1145" s="8">
        <v>10.4</v>
      </c>
      <c r="K1145" s="21">
        <v>-3.2419999999999997E-2</v>
      </c>
      <c r="L1145" s="21">
        <v>28.4</v>
      </c>
      <c r="M1145" s="2">
        <v>119.0264286</v>
      </c>
      <c r="N1145" s="2">
        <v>11.09642857</v>
      </c>
      <c r="O1145" s="2">
        <v>107.93</v>
      </c>
      <c r="P1145" s="2">
        <v>9.3226594330000001</v>
      </c>
      <c r="Q1145" s="36">
        <v>0.99809999999999999</v>
      </c>
      <c r="R1145" s="7" t="e">
        <v>#DIV/0!</v>
      </c>
      <c r="T1145" s="31"/>
      <c r="U1145" s="31"/>
      <c r="V1145" s="31"/>
      <c r="W1145" s="31"/>
      <c r="X1145" s="31">
        <v>119.0264286</v>
      </c>
      <c r="Y1145" s="31">
        <v>11.09642857</v>
      </c>
      <c r="Z1145" s="31">
        <v>107.93</v>
      </c>
      <c r="AA1145" s="31">
        <v>9.3226594330000001</v>
      </c>
    </row>
    <row r="1146" spans="1:27" ht="15" x14ac:dyDescent="0.2">
      <c r="A1146" s="16">
        <v>44251</v>
      </c>
      <c r="B1146" s="2" t="s">
        <v>33</v>
      </c>
      <c r="C1146" s="2" t="s">
        <v>28</v>
      </c>
      <c r="F1146" s="5"/>
      <c r="G1146" s="5"/>
      <c r="H1146" s="7">
        <v>6.847594</v>
      </c>
      <c r="I1146" s="22" t="e">
        <v>#N/A</v>
      </c>
      <c r="J1146" s="8">
        <v>6.2</v>
      </c>
      <c r="K1146" s="21">
        <v>2.6082000000000001E-2</v>
      </c>
      <c r="L1146" s="21">
        <v>392</v>
      </c>
      <c r="M1146" s="2">
        <v>334.05333330000002</v>
      </c>
      <c r="N1146" s="2">
        <v>23.90666667</v>
      </c>
      <c r="O1146" s="2">
        <v>310.14666670000003</v>
      </c>
      <c r="P1146" s="2">
        <v>7.1565418699999999</v>
      </c>
      <c r="Q1146" s="36">
        <v>3.6177999999999999</v>
      </c>
      <c r="R1146" s="7" t="e">
        <v>#DIV/0!</v>
      </c>
      <c r="T1146" s="31"/>
      <c r="U1146" s="31"/>
      <c r="V1146" s="31"/>
      <c r="W1146" s="31"/>
      <c r="X1146" s="31">
        <v>334.05333330000002</v>
      </c>
      <c r="Y1146" s="31">
        <v>23.90666667</v>
      </c>
      <c r="Z1146" s="31">
        <v>310.14666670000003</v>
      </c>
      <c r="AA1146" s="31">
        <v>7.1565418699999999</v>
      </c>
    </row>
    <row r="1147" spans="1:27" ht="15" x14ac:dyDescent="0.2">
      <c r="A1147" s="16">
        <v>44265</v>
      </c>
      <c r="B1147" s="2" t="s">
        <v>33</v>
      </c>
      <c r="C1147" s="2" t="s">
        <v>28</v>
      </c>
      <c r="F1147" s="5"/>
      <c r="G1147" s="5"/>
      <c r="H1147" s="7">
        <v>11.38233</v>
      </c>
      <c r="I1147" s="22" t="e">
        <v>#N/A</v>
      </c>
      <c r="J1147" s="8">
        <v>10.3</v>
      </c>
      <c r="K1147" s="21">
        <v>1.6840000000000001E-2</v>
      </c>
      <c r="L1147" s="21">
        <v>21.2</v>
      </c>
      <c r="M1147" s="2">
        <v>4.6288702930000003</v>
      </c>
      <c r="N1147" s="2">
        <v>0.67949790789999998</v>
      </c>
      <c r="O1147" s="2">
        <v>3.9493723850000002</v>
      </c>
      <c r="P1147" s="2">
        <v>14.67956251</v>
      </c>
      <c r="Q1147" s="36">
        <v>0.98419999999999996</v>
      </c>
      <c r="R1147" s="7" t="e">
        <v>#DIV/0!</v>
      </c>
      <c r="T1147" s="31"/>
      <c r="U1147" s="31"/>
      <c r="V1147" s="31"/>
      <c r="W1147" s="31"/>
      <c r="X1147" s="31">
        <v>4.6288702930000003</v>
      </c>
      <c r="Y1147" s="31">
        <v>0.67949790789999998</v>
      </c>
      <c r="Z1147" s="31">
        <v>3.9493723850000002</v>
      </c>
      <c r="AA1147" s="31">
        <v>14.67956251</v>
      </c>
    </row>
    <row r="1148" spans="1:27" ht="15" x14ac:dyDescent="0.2">
      <c r="A1148" s="16">
        <v>44279</v>
      </c>
      <c r="B1148" s="2" t="s">
        <v>33</v>
      </c>
      <c r="C1148" s="2" t="s">
        <v>28</v>
      </c>
      <c r="F1148" s="5"/>
      <c r="G1148" s="5"/>
      <c r="I1148" s="22" t="e">
        <v>#N/A</v>
      </c>
      <c r="J1148" s="8">
        <v>10.3</v>
      </c>
      <c r="K1148" s="21">
        <v>1.008E-2</v>
      </c>
      <c r="L1148" s="21">
        <v>31.8</v>
      </c>
      <c r="M1148" s="2">
        <v>22.193984960000002</v>
      </c>
      <c r="N1148" s="2">
        <v>2.0992481199999999</v>
      </c>
      <c r="O1148" s="2">
        <v>20.094736839999999</v>
      </c>
      <c r="P1148" s="2">
        <v>9.4586354089999993</v>
      </c>
      <c r="Q1148" s="36">
        <v>0.63029999999999997</v>
      </c>
      <c r="R1148" s="7" t="e">
        <v>#DIV/0!</v>
      </c>
      <c r="T1148" s="31"/>
      <c r="U1148" s="31"/>
      <c r="V1148" s="31"/>
      <c r="W1148" s="31"/>
      <c r="X1148" s="31">
        <v>22.193984960000002</v>
      </c>
      <c r="Y1148" s="31">
        <v>2.0992481199999999</v>
      </c>
      <c r="Z1148" s="31">
        <v>20.094736839999999</v>
      </c>
      <c r="AA1148" s="31">
        <v>9.4586354089999993</v>
      </c>
    </row>
    <row r="1149" spans="1:27" ht="15" x14ac:dyDescent="0.2">
      <c r="A1149" s="25">
        <v>44307</v>
      </c>
      <c r="B1149" s="2" t="s">
        <v>33</v>
      </c>
      <c r="F1149" s="5"/>
      <c r="G1149" s="5"/>
      <c r="H1149" s="22" t="e">
        <v>#N/A</v>
      </c>
      <c r="I1149" s="22" t="e">
        <v>#N/A</v>
      </c>
      <c r="J1149" s="23" t="e">
        <v>#N/A</v>
      </c>
      <c r="K1149" s="24" t="e">
        <v>#N/A</v>
      </c>
      <c r="L1149" s="24" t="e">
        <v>#N/A</v>
      </c>
      <c r="Q1149" s="23" t="e">
        <v>#N/A</v>
      </c>
      <c r="T1149" s="5"/>
      <c r="U1149" s="5"/>
      <c r="V1149" s="5"/>
      <c r="W1149" s="5"/>
      <c r="X1149" s="5"/>
      <c r="Y1149" s="5"/>
      <c r="Z1149" s="5"/>
      <c r="AA1149" s="5"/>
    </row>
    <row r="1150" spans="1:27" ht="12.75" x14ac:dyDescent="0.2">
      <c r="A1150" s="27">
        <v>44321</v>
      </c>
      <c r="B1150" s="2" t="s">
        <v>33</v>
      </c>
      <c r="F1150" s="31">
        <v>8.1999999999999993</v>
      </c>
      <c r="G1150" s="31">
        <v>556</v>
      </c>
      <c r="H1150" s="22" t="e">
        <v>#N/A</v>
      </c>
      <c r="I1150" s="22" t="e">
        <v>#N/A</v>
      </c>
      <c r="J1150" s="8">
        <v>11.5</v>
      </c>
      <c r="K1150" s="21">
        <v>-5.2699999999999997E-2</v>
      </c>
      <c r="L1150" s="21">
        <v>40.200000000000003</v>
      </c>
      <c r="Q1150" s="31">
        <v>1.658815501282235</v>
      </c>
      <c r="T1150" s="3">
        <v>1115</v>
      </c>
      <c r="U1150" s="3">
        <v>119.676</v>
      </c>
      <c r="V1150" s="3">
        <v>147.95599999999999</v>
      </c>
      <c r="W1150" s="3">
        <v>144.15700000000001</v>
      </c>
      <c r="X1150" s="5">
        <f t="shared" ref="X1150" si="218">(V1150-U1150)/T1150*1000</f>
        <v>25.363228699551556</v>
      </c>
      <c r="Y1150" s="5">
        <f t="shared" ref="Y1150" si="219">X1150-Z1150</f>
        <v>3.4071748878923529</v>
      </c>
      <c r="Z1150" s="5">
        <f t="shared" ref="Z1150" si="220">(W1150-U1150)/T1150*1000</f>
        <v>21.956053811659203</v>
      </c>
      <c r="AA1150" s="5">
        <f t="shared" ref="AA1150" si="221">Y1150/X1150*100</f>
        <v>13.433521923620848</v>
      </c>
    </row>
    <row r="1151" spans="1:27" ht="12.75" x14ac:dyDescent="0.2">
      <c r="A1151" s="27">
        <v>44334</v>
      </c>
      <c r="B1151" s="2" t="s">
        <v>33</v>
      </c>
      <c r="F1151" s="31">
        <v>8.6199999999999992</v>
      </c>
      <c r="G1151" s="31">
        <v>690</v>
      </c>
      <c r="H1151" s="22" t="e">
        <v>#N/A</v>
      </c>
      <c r="I1151" s="22" t="e">
        <v>#N/A</v>
      </c>
      <c r="J1151" s="23" t="e">
        <v>#N/A</v>
      </c>
      <c r="K1151" s="24" t="e">
        <v>#N/A</v>
      </c>
      <c r="L1151" s="24" t="e">
        <v>#N/A</v>
      </c>
      <c r="Q1151" s="31">
        <v>1.1308429730235428</v>
      </c>
      <c r="T1151" s="3"/>
      <c r="U1151" s="3"/>
      <c r="V1151" s="3"/>
      <c r="W1151" s="3"/>
      <c r="X1151" s="5"/>
      <c r="Y1151" s="5"/>
      <c r="Z1151" s="5"/>
      <c r="AA1151" s="5"/>
    </row>
    <row r="1152" spans="1:27" ht="12.75" x14ac:dyDescent="0.2">
      <c r="A1152" s="27">
        <v>44348</v>
      </c>
      <c r="B1152" s="2" t="s">
        <v>33</v>
      </c>
      <c r="F1152" s="31">
        <v>8.52</v>
      </c>
      <c r="G1152" s="31">
        <v>512</v>
      </c>
      <c r="H1152" s="22" t="e">
        <v>#N/A</v>
      </c>
      <c r="I1152" s="22" t="e">
        <v>#N/A</v>
      </c>
      <c r="J1152" s="8">
        <v>10.199999999999999</v>
      </c>
      <c r="K1152" s="21">
        <v>3.5200000000000001E-3</v>
      </c>
      <c r="L1152" s="21">
        <v>31.3</v>
      </c>
      <c r="Q1152" s="31">
        <v>1.0809799132623106</v>
      </c>
      <c r="T1152" s="3"/>
      <c r="U1152" s="3"/>
      <c r="V1152" s="3"/>
      <c r="W1152" s="3"/>
      <c r="X1152" s="5"/>
      <c r="Y1152" s="5"/>
      <c r="Z1152" s="5"/>
      <c r="AA1152" s="5"/>
    </row>
    <row r="1153" spans="1:27" ht="12.75" x14ac:dyDescent="0.2">
      <c r="A1153" s="27">
        <v>44362</v>
      </c>
      <c r="B1153" s="2" t="s">
        <v>33</v>
      </c>
      <c r="F1153" s="31">
        <v>8.36</v>
      </c>
      <c r="G1153" s="31">
        <v>604</v>
      </c>
      <c r="H1153" s="22" t="e">
        <v>#N/A</v>
      </c>
      <c r="I1153" s="22" t="e">
        <v>#N/A</v>
      </c>
      <c r="J1153" s="8">
        <v>12.1</v>
      </c>
      <c r="K1153" s="21">
        <v>1.55E-2</v>
      </c>
      <c r="L1153" s="21">
        <v>33.9</v>
      </c>
      <c r="Q1153" s="31">
        <v>1.0132092726824296</v>
      </c>
      <c r="T1153" s="5"/>
      <c r="U1153" s="5"/>
      <c r="V1153" s="5"/>
      <c r="W1153" s="5"/>
      <c r="X1153" s="5"/>
      <c r="Y1153" s="5"/>
      <c r="Z1153" s="5"/>
      <c r="AA1153" s="5"/>
    </row>
    <row r="1154" spans="1:27" ht="12.75" x14ac:dyDescent="0.2">
      <c r="A1154" s="27">
        <v>44376</v>
      </c>
      <c r="B1154" s="2" t="s">
        <v>33</v>
      </c>
      <c r="F1154" s="31">
        <v>8.69</v>
      </c>
      <c r="G1154" s="31">
        <v>549</v>
      </c>
      <c r="H1154" s="23" t="e">
        <v>#N/A</v>
      </c>
      <c r="I1154" s="23" t="e">
        <v>#N/A</v>
      </c>
      <c r="J1154" s="8">
        <v>11.6</v>
      </c>
      <c r="K1154" s="21">
        <v>-9.3299999999999998E-3</v>
      </c>
      <c r="L1154" s="21">
        <v>25.3</v>
      </c>
      <c r="Q1154" s="31">
        <v>1.0200845550600988</v>
      </c>
      <c r="T1154" s="3"/>
      <c r="U1154" s="3"/>
      <c r="V1154" s="3"/>
      <c r="W1154" s="3"/>
      <c r="X1154" s="5"/>
      <c r="Y1154" s="5"/>
      <c r="Z1154" s="5"/>
      <c r="AA1154" s="5"/>
    </row>
    <row r="1155" spans="1:27" ht="12.75" x14ac:dyDescent="0.2">
      <c r="A1155" s="27">
        <v>44390</v>
      </c>
      <c r="B1155" s="2" t="s">
        <v>33</v>
      </c>
      <c r="F1155" s="2">
        <v>8.3699999999999992</v>
      </c>
      <c r="G1155" s="2">
        <v>558</v>
      </c>
      <c r="H1155" s="23" t="e">
        <v>#N/A</v>
      </c>
      <c r="I1155" s="23" t="e">
        <v>#N/A</v>
      </c>
      <c r="J1155" s="8">
        <v>10.8</v>
      </c>
      <c r="K1155" s="8">
        <v>6.2799999999999995E-2</v>
      </c>
      <c r="L1155" s="8">
        <v>22.2</v>
      </c>
      <c r="Q1155" s="23">
        <v>1.3256133729999999</v>
      </c>
      <c r="T1155" s="3"/>
      <c r="U1155" s="3"/>
      <c r="V1155" s="3"/>
      <c r="W1155" s="3"/>
      <c r="X1155" s="5"/>
      <c r="Y1155" s="5"/>
      <c r="Z1155" s="5"/>
      <c r="AA1155" s="5"/>
    </row>
    <row r="1156" spans="1:27" ht="12.75" x14ac:dyDescent="0.2">
      <c r="A1156" s="27">
        <v>44404</v>
      </c>
      <c r="B1156" s="2" t="s">
        <v>33</v>
      </c>
      <c r="F1156" s="2">
        <v>8.5</v>
      </c>
      <c r="G1156" s="2">
        <v>440</v>
      </c>
      <c r="H1156" s="23" t="e">
        <v>#N/A</v>
      </c>
      <c r="I1156" s="23" t="e">
        <v>#N/A</v>
      </c>
      <c r="J1156" s="8">
        <v>11.4</v>
      </c>
      <c r="K1156" s="8">
        <v>3.5139999999999998E-2</v>
      </c>
      <c r="L1156" s="8">
        <v>12.7</v>
      </c>
      <c r="Q1156" s="23">
        <v>0.99471195199999995</v>
      </c>
      <c r="T1156" s="3"/>
      <c r="U1156" s="3"/>
      <c r="V1156" s="3"/>
      <c r="W1156" s="3"/>
      <c r="X1156" s="5"/>
      <c r="Y1156" s="5"/>
      <c r="Z1156" s="5"/>
      <c r="AA1156" s="5"/>
    </row>
    <row r="1157" spans="1:27" ht="12.75" x14ac:dyDescent="0.2">
      <c r="A1157" s="27">
        <v>44418</v>
      </c>
      <c r="B1157" s="2" t="s">
        <v>33</v>
      </c>
      <c r="F1157" s="2">
        <v>8.76</v>
      </c>
      <c r="G1157" s="2">
        <v>379</v>
      </c>
      <c r="H1157" s="23" t="e">
        <v>#N/A</v>
      </c>
      <c r="I1157" s="23" t="e">
        <v>#N/A</v>
      </c>
      <c r="J1157" s="8">
        <v>7.45</v>
      </c>
      <c r="K1157" s="8">
        <v>5.0299999999999997E-2</v>
      </c>
      <c r="L1157" s="8">
        <v>8.4700000000000006</v>
      </c>
      <c r="Q1157" s="23">
        <v>1.8833657130000001</v>
      </c>
      <c r="T1157" s="5"/>
      <c r="U1157" s="5"/>
      <c r="V1157" s="5"/>
      <c r="W1157" s="5"/>
      <c r="X1157" s="5"/>
      <c r="Y1157" s="5"/>
      <c r="Z1157" s="5"/>
      <c r="AA1157" s="5"/>
    </row>
    <row r="1158" spans="1:27" ht="12.75" x14ac:dyDescent="0.2">
      <c r="A1158" s="30">
        <v>44500</v>
      </c>
      <c r="B1158" s="10" t="s">
        <v>33</v>
      </c>
      <c r="H1158" s="23" t="e">
        <v>#N/A</v>
      </c>
      <c r="I1158" s="23" t="e">
        <v>#N/A</v>
      </c>
      <c r="J1158" s="8">
        <v>4.63</v>
      </c>
      <c r="K1158" s="8">
        <v>3.0790000000000001E-2</v>
      </c>
      <c r="L1158" s="8">
        <v>97.6</v>
      </c>
      <c r="Q1158" s="23">
        <v>4.4725114599999998</v>
      </c>
      <c r="T1158" s="3"/>
      <c r="U1158" s="3"/>
      <c r="V1158" s="3"/>
      <c r="W1158" s="3"/>
      <c r="X1158" s="5"/>
      <c r="Y1158" s="5"/>
      <c r="Z1158" s="5"/>
      <c r="AA1158" s="5"/>
    </row>
    <row r="1159" spans="1:27" ht="12.75" x14ac:dyDescent="0.2">
      <c r="A1159" s="30">
        <v>44514</v>
      </c>
      <c r="B1159" s="10" t="s">
        <v>33</v>
      </c>
      <c r="F1159" s="2">
        <v>8.02</v>
      </c>
      <c r="G1159" s="2">
        <v>95</v>
      </c>
      <c r="H1159" s="23" t="e">
        <v>#N/A</v>
      </c>
      <c r="I1159" s="23" t="e">
        <v>#N/A</v>
      </c>
      <c r="J1159" s="8">
        <v>1.17</v>
      </c>
      <c r="K1159" s="8">
        <v>8.7400000000000005E-2</v>
      </c>
      <c r="L1159" s="8">
        <v>26.8</v>
      </c>
      <c r="Q1159" s="23">
        <v>2.9077957360000002</v>
      </c>
      <c r="T1159" s="3"/>
      <c r="U1159" s="3"/>
      <c r="V1159" s="3"/>
      <c r="W1159" s="3"/>
      <c r="X1159" s="5"/>
      <c r="Y1159" s="5"/>
      <c r="Z1159" s="5"/>
      <c r="AA1159" s="5"/>
    </row>
    <row r="1160" spans="1:27" ht="12.75" x14ac:dyDescent="0.2">
      <c r="A1160" s="30">
        <v>44528</v>
      </c>
      <c r="B1160" s="10" t="s">
        <v>33</v>
      </c>
      <c r="F1160" s="2">
        <v>8.1300000000000008</v>
      </c>
      <c r="G1160" s="2">
        <v>683</v>
      </c>
      <c r="H1160" s="23" t="e">
        <v>#N/A</v>
      </c>
      <c r="I1160" s="23" t="e">
        <v>#N/A</v>
      </c>
      <c r="J1160" s="8">
        <v>5.32</v>
      </c>
      <c r="K1160" s="8">
        <v>7.3000000000000001E-3</v>
      </c>
      <c r="L1160" s="8">
        <v>55.4</v>
      </c>
      <c r="Q1160" s="23">
        <v>2.6531074750000001</v>
      </c>
      <c r="T1160" s="3"/>
      <c r="U1160" s="3"/>
      <c r="V1160" s="3"/>
      <c r="W1160" s="3"/>
      <c r="X1160" s="5"/>
      <c r="Y1160" s="5"/>
      <c r="Z1160" s="5"/>
      <c r="AA1160" s="5"/>
    </row>
    <row r="1161" spans="1:27" ht="12.75" x14ac:dyDescent="0.2">
      <c r="A1161" s="30">
        <v>44543</v>
      </c>
      <c r="B1161" s="10" t="s">
        <v>33</v>
      </c>
      <c r="F1161" s="2">
        <v>8</v>
      </c>
      <c r="H1161" s="23" t="e">
        <v>#N/A</v>
      </c>
      <c r="I1161" s="23" t="e">
        <v>#N/A</v>
      </c>
      <c r="J1161" s="8">
        <v>10</v>
      </c>
      <c r="K1161" s="8">
        <v>-4.1999999999999997E-3</v>
      </c>
      <c r="L1161" s="8">
        <v>53.8</v>
      </c>
      <c r="Q1161" s="23">
        <v>1.51549388</v>
      </c>
      <c r="T1161" s="5"/>
      <c r="U1161" s="5"/>
      <c r="V1161" s="3"/>
      <c r="W1161" s="5"/>
      <c r="X1161" s="5"/>
      <c r="Y1161" s="5"/>
      <c r="Z1161" s="5"/>
      <c r="AA1161" s="5"/>
    </row>
    <row r="1162" spans="1:27" ht="15" x14ac:dyDescent="0.2">
      <c r="A1162" s="16">
        <v>44265</v>
      </c>
      <c r="B1162" s="2" t="s">
        <v>35</v>
      </c>
      <c r="C1162" s="2" t="s">
        <v>28</v>
      </c>
      <c r="F1162" s="5"/>
      <c r="G1162" s="5"/>
      <c r="I1162" s="22" t="e">
        <v>#N/A</v>
      </c>
      <c r="J1162" s="8">
        <v>7.71</v>
      </c>
      <c r="K1162" s="21">
        <v>-3.3320000000000002E-2</v>
      </c>
      <c r="L1162" s="21">
        <v>23.6</v>
      </c>
      <c r="M1162" s="2">
        <v>107.9354167</v>
      </c>
      <c r="N1162" s="2">
        <v>23.189583330000001</v>
      </c>
      <c r="O1162" s="2">
        <v>84.745833329999996</v>
      </c>
      <c r="P1162" s="2">
        <v>21.484684130000002</v>
      </c>
      <c r="Q1162" s="36">
        <v>0.58399999999999996</v>
      </c>
      <c r="R1162" s="7" t="e">
        <v>#DIV/0!</v>
      </c>
      <c r="T1162" s="31"/>
      <c r="U1162" s="31"/>
      <c r="V1162" s="31"/>
      <c r="W1162" s="31"/>
      <c r="X1162" s="31">
        <v>107.9354167</v>
      </c>
      <c r="Y1162" s="31">
        <v>23.189583330000001</v>
      </c>
      <c r="Z1162" s="31">
        <v>84.745833329999996</v>
      </c>
      <c r="AA1162" s="31">
        <v>21.484684130000002</v>
      </c>
    </row>
    <row r="1163" spans="1:27" ht="15" x14ac:dyDescent="0.2">
      <c r="A1163" s="16">
        <v>44279</v>
      </c>
      <c r="B1163" s="2" t="s">
        <v>35</v>
      </c>
      <c r="C1163" s="2" t="s">
        <v>28</v>
      </c>
      <c r="F1163" s="5"/>
      <c r="G1163" s="5"/>
      <c r="H1163" s="7">
        <v>6.847594</v>
      </c>
      <c r="I1163" s="22" t="e">
        <v>#N/A</v>
      </c>
      <c r="J1163" s="8">
        <v>6.53</v>
      </c>
      <c r="K1163" s="21">
        <v>-2.8119999999999999E-2</v>
      </c>
      <c r="L1163" s="21">
        <v>27.1</v>
      </c>
      <c r="M1163" s="2">
        <v>20.567597769999999</v>
      </c>
      <c r="N1163" s="2">
        <v>2.6737430170000001</v>
      </c>
      <c r="O1163" s="2">
        <v>17.893854749999999</v>
      </c>
      <c r="P1163" s="2">
        <v>12.999782700000001</v>
      </c>
      <c r="Q1163" s="36">
        <v>0.65759999999999996</v>
      </c>
      <c r="R1163" s="7" t="e">
        <v>#DIV/0!</v>
      </c>
      <c r="T1163" s="31"/>
      <c r="U1163" s="31"/>
      <c r="V1163" s="31"/>
      <c r="W1163" s="31"/>
      <c r="X1163" s="31">
        <v>20.567597769999999</v>
      </c>
      <c r="Y1163" s="31">
        <v>2.6737430170000001</v>
      </c>
      <c r="Z1163" s="31">
        <v>17.893854749999999</v>
      </c>
      <c r="AA1163" s="31">
        <v>12.999782700000001</v>
      </c>
    </row>
    <row r="1164" spans="1:27" ht="15" x14ac:dyDescent="0.2">
      <c r="A1164" s="25">
        <v>44307</v>
      </c>
      <c r="B1164" s="2" t="s">
        <v>35</v>
      </c>
      <c r="F1164" s="5"/>
      <c r="G1164" s="5"/>
      <c r="H1164" s="22" t="e">
        <v>#N/A</v>
      </c>
      <c r="I1164" s="22" t="e">
        <v>#N/A</v>
      </c>
      <c r="J1164" s="8">
        <v>9</v>
      </c>
      <c r="K1164" s="21">
        <v>-1.2200000000000001E-2</v>
      </c>
      <c r="L1164" s="21">
        <v>25.7</v>
      </c>
      <c r="Q1164" s="23" t="e">
        <v>#N/A</v>
      </c>
      <c r="T1164" s="3">
        <v>365</v>
      </c>
      <c r="U1164" s="3">
        <v>123.563</v>
      </c>
      <c r="V1164" s="3">
        <v>136.488</v>
      </c>
      <c r="W1164" s="3">
        <v>132.381</v>
      </c>
      <c r="X1164" s="5">
        <f t="shared" ref="X1164" si="222">(V1164-U1164)/T1164*1000</f>
        <v>35.410958904109577</v>
      </c>
      <c r="Y1164" s="5">
        <f t="shared" ref="Y1164:Y1165" si="223">X1164-Z1164</f>
        <v>11.252054794520543</v>
      </c>
      <c r="Z1164" s="5">
        <f t="shared" ref="Z1164" si="224">(W1164-U1164)/T1164*1000</f>
        <v>24.158904109589034</v>
      </c>
      <c r="AA1164" s="5">
        <f t="shared" ref="AA1164" si="225">Y1164/X1164*100</f>
        <v>31.775628626692452</v>
      </c>
    </row>
    <row r="1165" spans="1:27" ht="12.75" x14ac:dyDescent="0.2">
      <c r="A1165" s="27">
        <v>44321</v>
      </c>
      <c r="B1165" s="2" t="s">
        <v>35</v>
      </c>
      <c r="F1165" s="31">
        <v>7.91</v>
      </c>
      <c r="G1165" s="31">
        <v>611</v>
      </c>
      <c r="H1165" s="22" t="e">
        <v>#N/A</v>
      </c>
      <c r="I1165" s="22" t="e">
        <v>#N/A</v>
      </c>
      <c r="J1165" s="8">
        <v>9.81</v>
      </c>
      <c r="K1165" s="21">
        <v>-7.8700000000000003E-3</v>
      </c>
      <c r="L1165" s="21">
        <v>46.9</v>
      </c>
      <c r="Q1165" s="31">
        <v>1.7172589894009271</v>
      </c>
      <c r="T1165" s="3">
        <v>740</v>
      </c>
      <c r="U1165" s="3">
        <v>118.752</v>
      </c>
      <c r="V1165" s="3">
        <v>152.22200000000001</v>
      </c>
      <c r="W1165" s="3">
        <v>149.52500000000001</v>
      </c>
      <c r="X1165" s="5">
        <f t="shared" ref="X1165" si="226">(V1165-U1165)/T1165*1000</f>
        <v>45.229729729729748</v>
      </c>
      <c r="Y1165" s="5">
        <f t="shared" si="223"/>
        <v>3.6445945945946008</v>
      </c>
      <c r="Z1165" s="5">
        <f t="shared" ref="Z1165" si="227">(W1165-U1165)/T1165*1000</f>
        <v>41.585135135135147</v>
      </c>
      <c r="AA1165" s="5">
        <f t="shared" ref="AA1165" si="228">Y1165/X1165*100</f>
        <v>8.0579623543471861</v>
      </c>
    </row>
    <row r="1166" spans="1:27" ht="12.75" x14ac:dyDescent="0.2">
      <c r="A1166" s="27">
        <v>44334</v>
      </c>
      <c r="B1166" s="2" t="s">
        <v>35</v>
      </c>
      <c r="F1166" s="31">
        <v>8.02</v>
      </c>
      <c r="G1166" s="31">
        <v>663</v>
      </c>
      <c r="H1166" s="22" t="e">
        <v>#N/A</v>
      </c>
      <c r="I1166" s="22" t="e">
        <v>#N/A</v>
      </c>
      <c r="J1166" s="23" t="e">
        <v>#N/A</v>
      </c>
      <c r="K1166" s="24" t="e">
        <v>#N/A</v>
      </c>
      <c r="L1166" s="24" t="e">
        <v>#N/A</v>
      </c>
      <c r="Q1166" s="31">
        <v>0.83961610002531473</v>
      </c>
      <c r="T1166" s="3"/>
      <c r="U1166" s="3"/>
      <c r="V1166" s="3"/>
      <c r="W1166" s="3"/>
      <c r="X1166" s="5"/>
      <c r="Y1166" s="5"/>
      <c r="Z1166" s="5"/>
      <c r="AA1166" s="5"/>
    </row>
    <row r="1167" spans="1:27" ht="12.75" x14ac:dyDescent="0.2">
      <c r="A1167" s="27">
        <v>44348</v>
      </c>
      <c r="B1167" s="2" t="s">
        <v>35</v>
      </c>
      <c r="F1167" s="5"/>
      <c r="G1167" s="5"/>
      <c r="H1167" s="22" t="e">
        <v>#N/A</v>
      </c>
      <c r="I1167" s="22" t="e">
        <v>#N/A</v>
      </c>
      <c r="J1167" s="8">
        <v>8.17</v>
      </c>
      <c r="K1167" s="21">
        <v>-7.2900000000000006E-2</v>
      </c>
      <c r="L1167" s="21">
        <v>23.3</v>
      </c>
      <c r="Q1167" s="31">
        <v>0.67956164072611713</v>
      </c>
      <c r="T1167" s="5"/>
      <c r="U1167" s="5"/>
      <c r="V1167" s="3"/>
      <c r="W1167" s="5"/>
      <c r="X1167" s="5"/>
      <c r="Y1167" s="5"/>
      <c r="Z1167" s="5"/>
      <c r="AA1167" s="5"/>
    </row>
    <row r="1168" spans="1:27" ht="12.75" x14ac:dyDescent="0.2">
      <c r="A1168" s="27">
        <v>44362</v>
      </c>
      <c r="B1168" s="2" t="s">
        <v>35</v>
      </c>
      <c r="F1168" s="31">
        <v>8</v>
      </c>
      <c r="G1168" s="31">
        <v>555</v>
      </c>
      <c r="H1168" s="22" t="e">
        <v>#N/A</v>
      </c>
      <c r="I1168" s="22" t="e">
        <v>#N/A</v>
      </c>
      <c r="J1168" s="8">
        <v>7.95</v>
      </c>
      <c r="K1168" s="21">
        <v>-1.9300000000000001E-2</v>
      </c>
      <c r="L1168" s="21">
        <v>23</v>
      </c>
      <c r="Q1168" s="31">
        <v>0.76668129028315246</v>
      </c>
      <c r="T1168" s="3"/>
      <c r="U1168" s="3"/>
      <c r="V1168" s="3"/>
      <c r="W1168" s="3"/>
      <c r="X1168" s="5"/>
      <c r="Y1168" s="5"/>
      <c r="Z1168" s="5"/>
      <c r="AA1168" s="5"/>
    </row>
    <row r="1169" spans="1:27" ht="12.75" x14ac:dyDescent="0.2">
      <c r="A1169" s="27">
        <v>44376</v>
      </c>
      <c r="B1169" s="2" t="s">
        <v>35</v>
      </c>
      <c r="F1169" s="31">
        <v>8.02</v>
      </c>
      <c r="G1169" s="31">
        <v>578</v>
      </c>
      <c r="H1169" s="23" t="e">
        <v>#N/A</v>
      </c>
      <c r="I1169" s="23" t="e">
        <v>#N/A</v>
      </c>
      <c r="J1169" s="8">
        <v>7.86</v>
      </c>
      <c r="K1169" s="21">
        <v>-4.5600000000000002E-2</v>
      </c>
      <c r="L1169" s="21">
        <v>19.2</v>
      </c>
      <c r="Q1169" s="31">
        <v>0.60481749944888608</v>
      </c>
      <c r="T1169" s="3"/>
      <c r="U1169" s="3"/>
      <c r="V1169" s="3"/>
      <c r="W1169" s="3"/>
      <c r="X1169" s="5"/>
      <c r="Y1169" s="5"/>
      <c r="Z1169" s="5"/>
      <c r="AA1169" s="5"/>
    </row>
    <row r="1170" spans="1:27" ht="12.75" x14ac:dyDescent="0.2">
      <c r="A1170" s="27">
        <v>44390</v>
      </c>
      <c r="B1170" s="2" t="s">
        <v>35</v>
      </c>
      <c r="F1170" s="2">
        <v>8.11</v>
      </c>
      <c r="G1170" s="2">
        <v>696</v>
      </c>
      <c r="H1170" s="23" t="e">
        <v>#N/A</v>
      </c>
      <c r="I1170" s="23" t="e">
        <v>#N/A</v>
      </c>
      <c r="J1170" s="8">
        <v>6.24</v>
      </c>
      <c r="K1170" s="8">
        <v>4.9700000000000001E-2</v>
      </c>
      <c r="L1170" s="8">
        <v>26.7</v>
      </c>
      <c r="Q1170" s="23">
        <v>0.78285893900000003</v>
      </c>
      <c r="T1170" s="3"/>
      <c r="U1170" s="3"/>
      <c r="V1170" s="3"/>
      <c r="W1170" s="3"/>
      <c r="X1170" s="5"/>
      <c r="Y1170" s="5"/>
      <c r="Z1170" s="5"/>
      <c r="AA1170" s="5"/>
    </row>
    <row r="1171" spans="1:27" ht="12.75" x14ac:dyDescent="0.2">
      <c r="A1171" s="27">
        <v>44404</v>
      </c>
      <c r="B1171" s="2" t="s">
        <v>35</v>
      </c>
      <c r="F1171" s="2">
        <v>7.97</v>
      </c>
      <c r="G1171" s="2">
        <v>576</v>
      </c>
      <c r="H1171" s="23" t="e">
        <v>#N/A</v>
      </c>
      <c r="I1171" s="23" t="e">
        <v>#N/A</v>
      </c>
      <c r="J1171" s="8">
        <v>7.33</v>
      </c>
      <c r="K1171" s="8">
        <v>1.7299999999999999E-2</v>
      </c>
      <c r="L1171" s="8">
        <v>19.7</v>
      </c>
      <c r="Q1171" s="23">
        <v>0.61600733500000004</v>
      </c>
      <c r="T1171" s="5"/>
      <c r="U1171" s="5"/>
      <c r="V1171" s="5"/>
      <c r="W1171" s="5"/>
      <c r="X1171" s="5"/>
      <c r="Y1171" s="5"/>
      <c r="Z1171" s="5"/>
      <c r="AA1171" s="5"/>
    </row>
    <row r="1172" spans="1:27" ht="12.75" x14ac:dyDescent="0.2">
      <c r="A1172" s="30">
        <v>44500</v>
      </c>
      <c r="B1172" s="10" t="s">
        <v>35</v>
      </c>
      <c r="H1172" s="23" t="e">
        <v>#N/A</v>
      </c>
      <c r="I1172" s="23" t="e">
        <v>#N/A</v>
      </c>
      <c r="J1172" s="8">
        <v>5.18</v>
      </c>
      <c r="K1172" s="8">
        <v>8.9999999999999993E-3</v>
      </c>
      <c r="L1172" s="8">
        <v>24.1</v>
      </c>
      <c r="Q1172" s="23">
        <v>0.95529823300000005</v>
      </c>
      <c r="T1172" s="3"/>
      <c r="U1172" s="3"/>
      <c r="V1172" s="3"/>
      <c r="W1172" s="3"/>
      <c r="X1172" s="5"/>
      <c r="Y1172" s="5"/>
      <c r="Z1172" s="5"/>
      <c r="AA1172" s="5"/>
    </row>
    <row r="1173" spans="1:27" ht="12.75" x14ac:dyDescent="0.2">
      <c r="A1173" s="30">
        <v>44543</v>
      </c>
      <c r="B1173" s="2" t="s">
        <v>35</v>
      </c>
      <c r="F1173" s="2">
        <v>7.26</v>
      </c>
      <c r="H1173" s="23" t="e">
        <v>#N/A</v>
      </c>
      <c r="I1173" s="23" t="e">
        <v>#N/A</v>
      </c>
      <c r="J1173" s="31">
        <v>6.14</v>
      </c>
      <c r="K1173" s="31">
        <v>1.4E-3</v>
      </c>
      <c r="L1173" s="31">
        <v>15.1</v>
      </c>
      <c r="Q1173" s="23">
        <v>1.5195570490000001</v>
      </c>
      <c r="T1173" s="3"/>
      <c r="U1173" s="3"/>
      <c r="V1173" s="3"/>
      <c r="W1173" s="3"/>
      <c r="X1173" s="5"/>
      <c r="Y1173" s="5"/>
      <c r="Z1173" s="5"/>
      <c r="AA1173" s="5"/>
    </row>
    <row r="1174" spans="1:27" ht="12.75" x14ac:dyDescent="0.2">
      <c r="A1174" s="32">
        <v>44543</v>
      </c>
      <c r="B1174" s="2" t="s">
        <v>54</v>
      </c>
      <c r="H1174" s="23" t="e">
        <v>#N/A</v>
      </c>
      <c r="I1174" s="23" t="e">
        <v>#N/A</v>
      </c>
      <c r="J1174" s="23" t="e">
        <v>#N/A</v>
      </c>
      <c r="K1174" s="23" t="e">
        <v>#N/A</v>
      </c>
      <c r="L1174" s="23" t="e">
        <v>#N/A</v>
      </c>
      <c r="Q1174" s="23">
        <v>0.73983489400000002</v>
      </c>
      <c r="T1174" s="3"/>
      <c r="U1174" s="3"/>
      <c r="V1174" s="3"/>
      <c r="W1174" s="3"/>
      <c r="X1174" s="5"/>
      <c r="Y1174" s="5"/>
      <c r="Z1174" s="5"/>
      <c r="AA1174" s="5"/>
    </row>
    <row r="1175" spans="1:27" ht="15" x14ac:dyDescent="0.2">
      <c r="A1175" s="16">
        <v>44223</v>
      </c>
      <c r="B1175" s="2" t="s">
        <v>34</v>
      </c>
      <c r="C1175" s="2" t="s">
        <v>28</v>
      </c>
      <c r="D1175" s="2"/>
      <c r="E1175" s="2"/>
      <c r="F1175" s="2">
        <v>8.1999999999999993</v>
      </c>
      <c r="G1175" s="2">
        <v>658</v>
      </c>
      <c r="H1175" s="7">
        <v>5.7659130000000003</v>
      </c>
      <c r="I1175" s="22" t="e">
        <v>#N/A</v>
      </c>
      <c r="J1175" s="8">
        <v>5.87</v>
      </c>
      <c r="K1175" s="21">
        <v>6.1720000000000004E-3</v>
      </c>
      <c r="L1175" s="21">
        <v>32.700000000000003</v>
      </c>
      <c r="M1175" s="2">
        <v>1.699307159</v>
      </c>
      <c r="N1175" s="2">
        <v>0.31085450349999999</v>
      </c>
      <c r="O1175" s="2">
        <v>1.3884526559999999</v>
      </c>
      <c r="P1175" s="2">
        <v>18.293014410000001</v>
      </c>
      <c r="Q1175" s="36">
        <v>0.90580000000000005</v>
      </c>
      <c r="R1175" s="7" t="e">
        <v>#DIV/0!</v>
      </c>
      <c r="T1175" s="31"/>
      <c r="U1175" s="31"/>
      <c r="V1175" s="31"/>
      <c r="W1175" s="31"/>
      <c r="X1175" s="31">
        <v>1.699307159</v>
      </c>
      <c r="Y1175" s="31">
        <v>0.31085450349999999</v>
      </c>
      <c r="Z1175" s="31">
        <v>1.3884526559999999</v>
      </c>
      <c r="AA1175" s="31">
        <v>18.293014410000001</v>
      </c>
    </row>
    <row r="1176" spans="1:27" ht="15" x14ac:dyDescent="0.2">
      <c r="A1176" s="16">
        <v>44251</v>
      </c>
      <c r="B1176" s="2" t="s">
        <v>34</v>
      </c>
      <c r="C1176" s="2" t="s">
        <v>28</v>
      </c>
      <c r="F1176" s="5"/>
      <c r="G1176" s="5"/>
      <c r="H1176" s="7">
        <v>1.7026760000000001</v>
      </c>
      <c r="I1176" s="22" t="e">
        <v>#N/A</v>
      </c>
      <c r="J1176" s="8">
        <v>0.97799999999999998</v>
      </c>
      <c r="K1176" s="21">
        <v>3.7881999999999999E-2</v>
      </c>
      <c r="L1176" s="21">
        <v>228</v>
      </c>
      <c r="M1176" s="2">
        <v>55.868000000000002</v>
      </c>
      <c r="N1176" s="2">
        <v>8.6180000000000003</v>
      </c>
      <c r="O1176" s="2">
        <v>47.25</v>
      </c>
      <c r="P1176" s="2">
        <v>15.42564617</v>
      </c>
      <c r="Q1176" s="36">
        <v>3.5796999999999999</v>
      </c>
      <c r="R1176" s="7" t="e">
        <v>#DIV/0!</v>
      </c>
      <c r="T1176" s="31"/>
      <c r="U1176" s="31"/>
      <c r="V1176" s="31"/>
      <c r="W1176" s="31"/>
      <c r="X1176" s="31">
        <v>55.868000000000002</v>
      </c>
      <c r="Y1176" s="31">
        <v>8.6180000000000003</v>
      </c>
      <c r="Z1176" s="31">
        <v>47.25</v>
      </c>
      <c r="AA1176" s="31">
        <v>15.42564617</v>
      </c>
    </row>
    <row r="1177" spans="1:27" ht="15" x14ac:dyDescent="0.2">
      <c r="A1177" s="16">
        <v>44265</v>
      </c>
      <c r="B1177" s="2" t="s">
        <v>34</v>
      </c>
      <c r="C1177" s="2" t="s">
        <v>28</v>
      </c>
      <c r="F1177" s="5"/>
      <c r="G1177" s="5"/>
      <c r="H1177" s="7">
        <v>5.00319</v>
      </c>
      <c r="I1177" s="22" t="e">
        <v>#N/A</v>
      </c>
      <c r="J1177" s="8">
        <v>4.82</v>
      </c>
      <c r="K1177" s="21">
        <v>5.7499999999999999E-3</v>
      </c>
      <c r="L1177" s="21">
        <v>35.4</v>
      </c>
      <c r="M1177" s="2">
        <v>2.3422750419999998</v>
      </c>
      <c r="N1177" s="2">
        <v>0.48624787780000001</v>
      </c>
      <c r="O1177" s="2">
        <v>1.856027165</v>
      </c>
      <c r="P1177" s="2">
        <v>20.759640480000002</v>
      </c>
      <c r="Q1177" s="36">
        <v>0.85019999999999996</v>
      </c>
      <c r="R1177" s="7" t="e">
        <v>#DIV/0!</v>
      </c>
      <c r="T1177" s="31"/>
      <c r="U1177" s="31"/>
      <c r="V1177" s="31"/>
      <c r="W1177" s="31"/>
      <c r="X1177" s="31">
        <v>2.3422750419999998</v>
      </c>
      <c r="Y1177" s="31">
        <v>0.48624787780000001</v>
      </c>
      <c r="Z1177" s="31">
        <v>1.856027165</v>
      </c>
      <c r="AA1177" s="31">
        <v>20.759640480000002</v>
      </c>
    </row>
    <row r="1178" spans="1:27" ht="15" x14ac:dyDescent="0.2">
      <c r="A1178" s="16">
        <v>44279</v>
      </c>
      <c r="B1178" s="2" t="s">
        <v>34</v>
      </c>
      <c r="C1178" s="2" t="s">
        <v>28</v>
      </c>
      <c r="F1178" s="5"/>
      <c r="G1178" s="5"/>
      <c r="H1178" s="7">
        <v>4.9061159999999999</v>
      </c>
      <c r="I1178" s="22" t="e">
        <v>#N/A</v>
      </c>
      <c r="J1178" s="8">
        <v>4.67</v>
      </c>
      <c r="K1178" s="21">
        <v>-3.9919999999999997E-2</v>
      </c>
      <c r="L1178" s="21">
        <v>32.1</v>
      </c>
      <c r="M1178" s="2">
        <v>1.23026087</v>
      </c>
      <c r="N1178" s="2">
        <v>0.27791304350000001</v>
      </c>
      <c r="O1178" s="2">
        <v>0.95234782610000002</v>
      </c>
      <c r="P1178" s="2">
        <v>22.58976534</v>
      </c>
      <c r="Q1178" s="36">
        <v>0.88139999999999996</v>
      </c>
      <c r="R1178" s="7" t="e">
        <v>#DIV/0!</v>
      </c>
      <c r="T1178" s="31"/>
      <c r="U1178" s="31"/>
      <c r="V1178" s="31"/>
      <c r="W1178" s="31"/>
      <c r="X1178" s="31">
        <v>1.23026087</v>
      </c>
      <c r="Y1178" s="31">
        <v>0.27791304350000001</v>
      </c>
      <c r="Z1178" s="31">
        <v>0.95234782610000002</v>
      </c>
      <c r="AA1178" s="31">
        <v>22.58976534</v>
      </c>
    </row>
    <row r="1179" spans="1:27" ht="15" x14ac:dyDescent="0.2">
      <c r="A1179" s="25">
        <v>44307</v>
      </c>
      <c r="B1179" s="2" t="s">
        <v>34</v>
      </c>
      <c r="F1179" s="5"/>
      <c r="G1179" s="5"/>
      <c r="H1179" s="22" t="e">
        <v>#N/A</v>
      </c>
      <c r="I1179" s="22" t="e">
        <v>#N/A</v>
      </c>
      <c r="J1179" s="8">
        <v>3.28</v>
      </c>
      <c r="K1179" s="21">
        <v>-1.06E-3</v>
      </c>
      <c r="L1179" s="21">
        <v>32.799999999999997</v>
      </c>
      <c r="Q1179" s="31">
        <v>0.8802293714298296</v>
      </c>
      <c r="T1179" s="3">
        <v>755</v>
      </c>
      <c r="U1179" s="3">
        <v>121.84699999999999</v>
      </c>
      <c r="V1179" s="3">
        <v>126.94199999999999</v>
      </c>
      <c r="W1179" s="3">
        <v>124.447</v>
      </c>
      <c r="X1179" s="5">
        <f t="shared" ref="X1179" si="229">(V1179-U1179)/T1179*1000</f>
        <v>6.7483443708609263</v>
      </c>
      <c r="Y1179" s="5">
        <f t="shared" ref="Y1179:Y1180" si="230">X1179-Z1179</f>
        <v>3.3046357615893918</v>
      </c>
      <c r="Z1179" s="5">
        <f t="shared" ref="Z1179" si="231">(W1179-U1179)/T1179*1000</f>
        <v>3.4437086092715345</v>
      </c>
      <c r="AA1179" s="5">
        <f t="shared" ref="AA1179" si="232">Y1179/X1179*100</f>
        <v>48.969578017664197</v>
      </c>
    </row>
    <row r="1180" spans="1:27" ht="12.75" x14ac:dyDescent="0.2">
      <c r="A1180" s="27">
        <v>44321</v>
      </c>
      <c r="B1180" s="2" t="s">
        <v>34</v>
      </c>
      <c r="F1180" s="31">
        <v>7.77</v>
      </c>
      <c r="G1180" s="31">
        <v>521</v>
      </c>
      <c r="H1180" s="22" t="e">
        <v>#N/A</v>
      </c>
      <c r="I1180" s="22" t="e">
        <v>#N/A</v>
      </c>
      <c r="J1180" s="8">
        <v>4.97</v>
      </c>
      <c r="K1180" s="21">
        <v>-1.3899999999999999E-2</v>
      </c>
      <c r="L1180" s="21">
        <v>47.7</v>
      </c>
      <c r="Q1180" s="31">
        <v>1.5112209295926569</v>
      </c>
      <c r="T1180" s="3">
        <v>875</v>
      </c>
      <c r="U1180" s="3">
        <v>121.387</v>
      </c>
      <c r="V1180" s="3">
        <v>124.661</v>
      </c>
      <c r="W1180" s="3">
        <v>123.71299999999999</v>
      </c>
      <c r="X1180" s="5">
        <f t="shared" ref="X1180" si="233">(V1180-U1180)/T1180*1000</f>
        <v>3.7417142857142864</v>
      </c>
      <c r="Y1180" s="5">
        <f t="shared" si="230"/>
        <v>1.0834285714285796</v>
      </c>
      <c r="Z1180" s="5">
        <f t="shared" ref="Z1180" si="234">(W1180-U1180)/T1180*1000</f>
        <v>2.6582857142857068</v>
      </c>
      <c r="AA1180" s="5">
        <f t="shared" ref="AA1180" si="235">Y1180/X1180*100</f>
        <v>28.955406230910413</v>
      </c>
    </row>
    <row r="1181" spans="1:27" ht="12.75" x14ac:dyDescent="0.2">
      <c r="A1181" s="27">
        <v>44334</v>
      </c>
      <c r="B1181" s="2" t="s">
        <v>34</v>
      </c>
      <c r="F1181" s="31">
        <v>7.8</v>
      </c>
      <c r="G1181" s="31">
        <v>686</v>
      </c>
      <c r="H1181" s="22" t="e">
        <v>#N/A</v>
      </c>
      <c r="I1181" s="22" t="e">
        <v>#N/A</v>
      </c>
      <c r="J1181" s="23" t="e">
        <v>#N/A</v>
      </c>
      <c r="K1181" s="24" t="e">
        <v>#N/A</v>
      </c>
      <c r="L1181" s="24" t="e">
        <v>#N/A</v>
      </c>
      <c r="Q1181" s="31">
        <v>1.0684372145239225</v>
      </c>
      <c r="T1181" s="5"/>
      <c r="U1181" s="5"/>
      <c r="V1181" s="5"/>
      <c r="W1181" s="5"/>
      <c r="X1181" s="5"/>
      <c r="Y1181" s="5"/>
      <c r="Z1181" s="5"/>
      <c r="AA1181" s="5"/>
    </row>
    <row r="1182" spans="1:27" ht="12.75" x14ac:dyDescent="0.2">
      <c r="A1182" s="27">
        <v>44348</v>
      </c>
      <c r="B1182" s="2" t="s">
        <v>34</v>
      </c>
      <c r="F1182" s="31">
        <v>7.76</v>
      </c>
      <c r="G1182" s="31">
        <v>602</v>
      </c>
      <c r="H1182" s="22" t="e">
        <v>#N/A</v>
      </c>
      <c r="I1182" s="22" t="e">
        <v>#N/A</v>
      </c>
      <c r="J1182" s="8">
        <v>3.47</v>
      </c>
      <c r="K1182" s="21">
        <v>-8.5999999999999993E-2</v>
      </c>
      <c r="L1182" s="21">
        <v>37.200000000000003</v>
      </c>
      <c r="Q1182" s="31">
        <v>0.90124038824610453</v>
      </c>
      <c r="T1182" s="3"/>
      <c r="U1182" s="3"/>
      <c r="V1182" s="3"/>
      <c r="W1182" s="3"/>
      <c r="X1182" s="5"/>
      <c r="Y1182" s="5"/>
      <c r="Z1182" s="5"/>
      <c r="AA1182" s="5"/>
    </row>
    <row r="1183" spans="1:27" ht="12.75" x14ac:dyDescent="0.2">
      <c r="A1183" s="27">
        <v>44362</v>
      </c>
      <c r="B1183" s="2" t="s">
        <v>34</v>
      </c>
      <c r="F1183" s="31">
        <v>7.86</v>
      </c>
      <c r="G1183" s="31">
        <v>716</v>
      </c>
      <c r="H1183" s="22" t="e">
        <v>#N/A</v>
      </c>
      <c r="I1183" s="22" t="e">
        <v>#N/A</v>
      </c>
      <c r="J1183" s="8">
        <v>4.12</v>
      </c>
      <c r="K1183" s="21">
        <v>-4.8099999999999997E-2</v>
      </c>
      <c r="L1183" s="21">
        <v>40.200000000000003</v>
      </c>
      <c r="Q1183" s="31">
        <v>0.97293976161322493</v>
      </c>
      <c r="T1183" s="3"/>
      <c r="U1183" s="3"/>
      <c r="V1183" s="3"/>
      <c r="W1183" s="3"/>
      <c r="X1183" s="5"/>
      <c r="Y1183" s="5"/>
      <c r="Z1183" s="5"/>
      <c r="AA1183" s="5"/>
    </row>
    <row r="1184" spans="1:27" ht="12.75" x14ac:dyDescent="0.2">
      <c r="A1184" s="27">
        <v>44376</v>
      </c>
      <c r="B1184" s="2" t="s">
        <v>34</v>
      </c>
      <c r="F1184" s="31">
        <v>7.9</v>
      </c>
      <c r="G1184" s="31">
        <v>698</v>
      </c>
      <c r="H1184" s="23" t="e">
        <v>#N/A</v>
      </c>
      <c r="I1184" s="23" t="e">
        <v>#N/A</v>
      </c>
      <c r="J1184" s="8">
        <v>4.3</v>
      </c>
      <c r="K1184" s="21">
        <v>-4.5400000000000003E-2</v>
      </c>
      <c r="L1184" s="21">
        <v>47.3</v>
      </c>
      <c r="Q1184" s="31">
        <v>0.87079270914499862</v>
      </c>
      <c r="T1184" s="3"/>
      <c r="U1184" s="3"/>
      <c r="V1184" s="3"/>
      <c r="W1184" s="3"/>
      <c r="X1184" s="5"/>
      <c r="Y1184" s="5"/>
      <c r="Z1184" s="5"/>
      <c r="AA1184" s="5"/>
    </row>
    <row r="1185" spans="1:27" ht="12.75" x14ac:dyDescent="0.2">
      <c r="A1185" s="27">
        <v>44390</v>
      </c>
      <c r="B1185" s="2" t="s">
        <v>34</v>
      </c>
      <c r="F1185" s="2">
        <v>7.74</v>
      </c>
      <c r="G1185" s="2">
        <v>657</v>
      </c>
      <c r="H1185" s="23" t="e">
        <v>#N/A</v>
      </c>
      <c r="I1185" s="23" t="e">
        <v>#N/A</v>
      </c>
      <c r="J1185" s="8">
        <v>3.28</v>
      </c>
      <c r="K1185" s="8">
        <v>4.7399999999999998E-2</v>
      </c>
      <c r="L1185" s="8">
        <v>45.4</v>
      </c>
      <c r="Q1185" s="23">
        <v>0.99854636900000004</v>
      </c>
      <c r="T1185" s="5"/>
      <c r="U1185" s="5"/>
      <c r="V1185" s="5"/>
      <c r="W1185" s="5"/>
      <c r="X1185" s="5"/>
      <c r="Y1185" s="5"/>
      <c r="Z1185" s="5"/>
      <c r="AA1185" s="5"/>
    </row>
    <row r="1186" spans="1:27" ht="12.75" x14ac:dyDescent="0.2">
      <c r="A1186" s="27">
        <v>44404</v>
      </c>
      <c r="B1186" s="2" t="s">
        <v>34</v>
      </c>
      <c r="F1186" s="2">
        <v>9.64</v>
      </c>
      <c r="G1186" s="2">
        <v>612</v>
      </c>
      <c r="H1186" s="23" t="e">
        <v>#N/A</v>
      </c>
      <c r="I1186" s="23" t="e">
        <v>#N/A</v>
      </c>
      <c r="J1186" s="8">
        <v>3.63</v>
      </c>
      <c r="K1186" s="8">
        <v>4.3999999999999997E-2</v>
      </c>
      <c r="L1186" s="8">
        <v>53.4</v>
      </c>
      <c r="Q1186" s="23">
        <v>0.94949349000000005</v>
      </c>
      <c r="T1186" s="5"/>
      <c r="U1186" s="5"/>
      <c r="V1186" s="5"/>
      <c r="W1186" s="5"/>
      <c r="X1186" s="5"/>
      <c r="Y1186" s="5"/>
      <c r="Z1186" s="5"/>
      <c r="AA1186" s="5"/>
    </row>
    <row r="1187" spans="1:27" ht="12.75" x14ac:dyDescent="0.2">
      <c r="A1187" s="27">
        <v>44418</v>
      </c>
      <c r="B1187" s="2" t="s">
        <v>34</v>
      </c>
      <c r="F1187" s="2">
        <v>7.75</v>
      </c>
      <c r="G1187" s="2">
        <v>579</v>
      </c>
      <c r="H1187" s="23" t="e">
        <v>#N/A</v>
      </c>
      <c r="I1187" s="23" t="e">
        <v>#N/A</v>
      </c>
      <c r="J1187" s="31">
        <v>3.68</v>
      </c>
      <c r="K1187" s="31">
        <v>2.3380000000000001E-2</v>
      </c>
      <c r="L1187" s="31">
        <v>50.4</v>
      </c>
      <c r="Q1187" s="23">
        <v>0.831982314</v>
      </c>
      <c r="T1187" s="5"/>
      <c r="U1187" s="5"/>
      <c r="V1187" s="5"/>
      <c r="W1187" s="5"/>
      <c r="X1187" s="5"/>
      <c r="Y1187" s="5"/>
      <c r="Z1187" s="5"/>
      <c r="AA1187" s="5"/>
    </row>
    <row r="1188" spans="1:27" ht="12.75" x14ac:dyDescent="0.2">
      <c r="A1188" s="30">
        <v>44543</v>
      </c>
      <c r="B1188" s="2" t="s">
        <v>34</v>
      </c>
      <c r="F1188" s="2">
        <v>7.2</v>
      </c>
      <c r="H1188" s="23" t="e">
        <v>#N/A</v>
      </c>
      <c r="I1188" s="23" t="e">
        <v>#N/A</v>
      </c>
      <c r="J1188" s="8">
        <v>4.1900000000000004</v>
      </c>
      <c r="K1188" s="8">
        <v>-1.49E-2</v>
      </c>
      <c r="L1188" s="8">
        <v>41.2</v>
      </c>
      <c r="Q1188" s="23">
        <v>1.1101927599999999</v>
      </c>
      <c r="T1188" s="5"/>
      <c r="U1188" s="5"/>
      <c r="V1188" s="5"/>
      <c r="W1188" s="5"/>
      <c r="X1188" s="5"/>
      <c r="Y1188" s="5"/>
      <c r="Z1188" s="5"/>
      <c r="AA1188" s="5"/>
    </row>
    <row r="1189" spans="1:27" ht="12.75" x14ac:dyDescent="0.2">
      <c r="A1189" s="27"/>
      <c r="B1189" s="2"/>
      <c r="T1189" s="5"/>
      <c r="U1189" s="5"/>
      <c r="V1189" s="5"/>
      <c r="W1189" s="5"/>
      <c r="X1189" s="5"/>
      <c r="Y1189" s="5"/>
      <c r="Z1189" s="5"/>
      <c r="AA1189" s="5"/>
    </row>
    <row r="1190" spans="1:27" ht="12.75" x14ac:dyDescent="0.2">
      <c r="A1190" s="27"/>
      <c r="B1190" s="2"/>
      <c r="T1190" s="5"/>
      <c r="U1190" s="5"/>
      <c r="V1190" s="5"/>
      <c r="W1190" s="5"/>
      <c r="X1190" s="5"/>
      <c r="Y1190" s="5"/>
      <c r="Z1190" s="5"/>
      <c r="AA1190" s="5"/>
    </row>
    <row r="1191" spans="1:27" ht="12.75" x14ac:dyDescent="0.2">
      <c r="A1191" s="27"/>
      <c r="B1191" s="2"/>
      <c r="T1191" s="5"/>
      <c r="U1191" s="5"/>
      <c r="V1191" s="5"/>
      <c r="W1191" s="5"/>
      <c r="X1191" s="5"/>
      <c r="Y1191" s="5"/>
      <c r="Z1191" s="5"/>
      <c r="AA1191" s="5"/>
    </row>
    <row r="1192" spans="1:27" ht="12.75" x14ac:dyDescent="0.2">
      <c r="A1192" s="27"/>
      <c r="B1192" s="2"/>
      <c r="T1192" s="5"/>
      <c r="U1192" s="5"/>
      <c r="V1192" s="5"/>
      <c r="W1192" s="5"/>
      <c r="X1192" s="5"/>
      <c r="Y1192" s="5"/>
      <c r="Z1192" s="5"/>
      <c r="AA1192" s="5"/>
    </row>
    <row r="1193" spans="1:27" ht="12.75" x14ac:dyDescent="0.2">
      <c r="A1193" s="27"/>
      <c r="B1193" s="2"/>
      <c r="T1193" s="5"/>
      <c r="U1193" s="5"/>
      <c r="V1193" s="5"/>
      <c r="W1193" s="5"/>
      <c r="X1193" s="5"/>
      <c r="Y1193" s="5"/>
      <c r="Z1193" s="5"/>
      <c r="AA1193" s="5"/>
    </row>
    <row r="1194" spans="1:27" ht="12.75" x14ac:dyDescent="0.2">
      <c r="A1194" s="27"/>
      <c r="B1194" s="2"/>
      <c r="T1194" s="5"/>
      <c r="U1194" s="5"/>
      <c r="V1194" s="5"/>
      <c r="W1194" s="5"/>
      <c r="X1194" s="5"/>
      <c r="Y1194" s="5"/>
      <c r="Z1194" s="5"/>
      <c r="AA1194" s="5"/>
    </row>
    <row r="1195" spans="1:27" ht="12.75" x14ac:dyDescent="0.2">
      <c r="A1195" s="27"/>
      <c r="B1195" s="2"/>
      <c r="T1195" s="5"/>
      <c r="U1195" s="5"/>
      <c r="V1195" s="5"/>
      <c r="W1195" s="5"/>
      <c r="X1195" s="5"/>
      <c r="Y1195" s="5"/>
      <c r="Z1195" s="5"/>
      <c r="AA1195" s="5"/>
    </row>
    <row r="1196" spans="1:27" ht="12.75" x14ac:dyDescent="0.2">
      <c r="A1196" s="27"/>
      <c r="B1196" s="2"/>
      <c r="T1196" s="5"/>
      <c r="U1196" s="5"/>
      <c r="V1196" s="5"/>
      <c r="W1196" s="5"/>
      <c r="X1196" s="5"/>
      <c r="Y1196" s="5"/>
      <c r="Z1196" s="5"/>
      <c r="AA1196" s="5"/>
    </row>
    <row r="1197" spans="1:27" ht="12.75" x14ac:dyDescent="0.2">
      <c r="A1197" s="27"/>
      <c r="B1197" s="2"/>
      <c r="T1197" s="5"/>
      <c r="U1197" s="5"/>
      <c r="V1197" s="5"/>
      <c r="W1197" s="5"/>
      <c r="X1197" s="5"/>
      <c r="Y1197" s="5"/>
      <c r="Z1197" s="5"/>
      <c r="AA1197" s="5"/>
    </row>
    <row r="1198" spans="1:27" ht="12.75" x14ac:dyDescent="0.2">
      <c r="A1198" s="27"/>
      <c r="B1198" s="2"/>
      <c r="T1198" s="5"/>
      <c r="U1198" s="5"/>
      <c r="V1198" s="5"/>
      <c r="W1198" s="5"/>
      <c r="X1198" s="5"/>
      <c r="Y1198" s="5"/>
      <c r="Z1198" s="5"/>
      <c r="AA1198" s="5"/>
    </row>
    <row r="1199" spans="1:27" ht="12.75" x14ac:dyDescent="0.2">
      <c r="A1199" s="27"/>
      <c r="B1199" s="2"/>
      <c r="T1199" s="5"/>
      <c r="U1199" s="5"/>
      <c r="V1199" s="5"/>
      <c r="W1199" s="5"/>
      <c r="X1199" s="5"/>
      <c r="Y1199" s="5"/>
      <c r="Z1199" s="5"/>
      <c r="AA1199" s="5"/>
    </row>
    <row r="1200" spans="1:27" ht="12.75" x14ac:dyDescent="0.2">
      <c r="A1200" s="27"/>
      <c r="B1200" s="2"/>
      <c r="T1200" s="5"/>
      <c r="U1200" s="5"/>
      <c r="V1200" s="5"/>
      <c r="W1200" s="5"/>
      <c r="X1200" s="5"/>
      <c r="Y1200" s="5"/>
      <c r="Z1200" s="5"/>
      <c r="AA1200" s="5"/>
    </row>
    <row r="1201" spans="1:27" ht="12.75" x14ac:dyDescent="0.2">
      <c r="A1201" s="27"/>
      <c r="B1201" s="2"/>
      <c r="T1201" s="5"/>
      <c r="U1201" s="5"/>
      <c r="V1201" s="5"/>
      <c r="W1201" s="5"/>
      <c r="X1201" s="5"/>
      <c r="Y1201" s="5"/>
      <c r="Z1201" s="5"/>
      <c r="AA1201" s="5"/>
    </row>
    <row r="1202" spans="1:27" ht="12.75" x14ac:dyDescent="0.2">
      <c r="A1202" s="27"/>
      <c r="B1202" s="2"/>
      <c r="T1202" s="5"/>
      <c r="U1202" s="5"/>
      <c r="V1202" s="5"/>
      <c r="W1202" s="5"/>
      <c r="X1202" s="5"/>
      <c r="Y1202" s="5"/>
      <c r="Z1202" s="5"/>
      <c r="AA1202" s="5"/>
    </row>
    <row r="1203" spans="1:27" ht="12.75" x14ac:dyDescent="0.2">
      <c r="A1203" s="27"/>
      <c r="B1203" s="2"/>
      <c r="T1203" s="5"/>
      <c r="U1203" s="5"/>
      <c r="V1203" s="5"/>
      <c r="W1203" s="5"/>
      <c r="X1203" s="5"/>
      <c r="Y1203" s="5"/>
      <c r="Z1203" s="5"/>
      <c r="AA1203" s="5"/>
    </row>
    <row r="1204" spans="1:27" ht="12.75" x14ac:dyDescent="0.2">
      <c r="A1204" s="27"/>
      <c r="B1204" s="2"/>
      <c r="T1204" s="5"/>
      <c r="U1204" s="5"/>
      <c r="V1204" s="5"/>
      <c r="W1204" s="5"/>
      <c r="X1204" s="5"/>
      <c r="Y1204" s="5"/>
      <c r="Z1204" s="5"/>
      <c r="AA1204" s="5"/>
    </row>
    <row r="1205" spans="1:27" ht="12.75" x14ac:dyDescent="0.2">
      <c r="A1205" s="27"/>
      <c r="B1205" s="2"/>
      <c r="T1205" s="5"/>
      <c r="U1205" s="5"/>
      <c r="V1205" s="5"/>
      <c r="W1205" s="5"/>
      <c r="X1205" s="5"/>
      <c r="Y1205" s="5"/>
      <c r="Z1205" s="5"/>
      <c r="AA1205" s="5"/>
    </row>
    <row r="1206" spans="1:27" ht="12.75" x14ac:dyDescent="0.2">
      <c r="A1206" s="27"/>
      <c r="B1206" s="2"/>
      <c r="T1206" s="5"/>
      <c r="U1206" s="5"/>
      <c r="V1206" s="5"/>
      <c r="W1206" s="5"/>
      <c r="X1206" s="5"/>
      <c r="Y1206" s="5"/>
      <c r="Z1206" s="5"/>
      <c r="AA1206" s="5"/>
    </row>
    <row r="1207" spans="1:27" ht="12.75" x14ac:dyDescent="0.2">
      <c r="A1207" s="27"/>
      <c r="B1207" s="2"/>
      <c r="T1207" s="5"/>
      <c r="U1207" s="5"/>
      <c r="V1207" s="5"/>
      <c r="W1207" s="5"/>
      <c r="X1207" s="5"/>
      <c r="Y1207" s="5"/>
      <c r="Z1207" s="5"/>
      <c r="AA1207" s="5"/>
    </row>
    <row r="1208" spans="1:27" ht="12.75" x14ac:dyDescent="0.2">
      <c r="A1208" s="27"/>
      <c r="B1208" s="2"/>
      <c r="T1208" s="5"/>
      <c r="U1208" s="5"/>
      <c r="V1208" s="5"/>
      <c r="W1208" s="5"/>
      <c r="X1208" s="5"/>
      <c r="Y1208" s="5"/>
      <c r="Z1208" s="5"/>
      <c r="AA1208" s="5"/>
    </row>
    <row r="1209" spans="1:27" ht="12.75" x14ac:dyDescent="0.2">
      <c r="A1209" s="27"/>
      <c r="B1209" s="2"/>
      <c r="T1209" s="5"/>
      <c r="U1209" s="5"/>
      <c r="V1209" s="5"/>
      <c r="W1209" s="5"/>
      <c r="X1209" s="5"/>
      <c r="Y1209" s="5"/>
      <c r="Z1209" s="5"/>
      <c r="AA1209" s="5"/>
    </row>
    <row r="1210" spans="1:27" ht="12.75" x14ac:dyDescent="0.2">
      <c r="A1210" s="27"/>
      <c r="B1210" s="2"/>
      <c r="T1210" s="5"/>
      <c r="U1210" s="5"/>
      <c r="V1210" s="5"/>
      <c r="W1210" s="5"/>
      <c r="X1210" s="5"/>
      <c r="Y1210" s="5"/>
      <c r="Z1210" s="5"/>
      <c r="AA1210" s="5"/>
    </row>
    <row r="1211" spans="1:27" ht="12.75" x14ac:dyDescent="0.2">
      <c r="A1211" s="27"/>
      <c r="B1211" s="2"/>
      <c r="T1211" s="5"/>
      <c r="U1211" s="5"/>
      <c r="V1211" s="5"/>
      <c r="W1211" s="5"/>
      <c r="X1211" s="5"/>
      <c r="Y1211" s="5"/>
      <c r="Z1211" s="5"/>
      <c r="AA1211" s="5"/>
    </row>
    <row r="1212" spans="1:27" ht="12.75" x14ac:dyDescent="0.2">
      <c r="A1212" s="27"/>
      <c r="B1212" s="2"/>
      <c r="T1212" s="5"/>
      <c r="U1212" s="5"/>
      <c r="V1212" s="5"/>
      <c r="W1212" s="5"/>
      <c r="X1212" s="5"/>
      <c r="Y1212" s="5"/>
      <c r="Z1212" s="5"/>
      <c r="AA1212" s="5"/>
    </row>
    <row r="1213" spans="1:27" ht="12.75" x14ac:dyDescent="0.2">
      <c r="A1213" s="27"/>
      <c r="B1213" s="2"/>
      <c r="T1213" s="5"/>
      <c r="U1213" s="5"/>
      <c r="V1213" s="5"/>
      <c r="W1213" s="5"/>
      <c r="X1213" s="5"/>
      <c r="Y1213" s="5"/>
      <c r="Z1213" s="5"/>
      <c r="AA1213" s="5"/>
    </row>
    <row r="1214" spans="1:27" ht="12.75" x14ac:dyDescent="0.2">
      <c r="A1214" s="27"/>
      <c r="B1214" s="2"/>
      <c r="T1214" s="5"/>
      <c r="U1214" s="5"/>
      <c r="V1214" s="5"/>
      <c r="W1214" s="5"/>
      <c r="X1214" s="5"/>
      <c r="Y1214" s="5"/>
      <c r="Z1214" s="5"/>
      <c r="AA1214" s="5"/>
    </row>
    <row r="1215" spans="1:27" ht="12.75" x14ac:dyDescent="0.2">
      <c r="A1215" s="27"/>
      <c r="B1215" s="2"/>
      <c r="T1215" s="5"/>
      <c r="U1215" s="5"/>
      <c r="V1215" s="5"/>
      <c r="W1215" s="5"/>
      <c r="X1215" s="5"/>
      <c r="Y1215" s="5"/>
      <c r="Z1215" s="5"/>
      <c r="AA1215" s="5"/>
    </row>
    <row r="1216" spans="1:27" ht="12.75" x14ac:dyDescent="0.2">
      <c r="A1216" s="27"/>
      <c r="B1216" s="2"/>
      <c r="T1216" s="5"/>
      <c r="U1216" s="5"/>
      <c r="V1216" s="5"/>
      <c r="W1216" s="5"/>
      <c r="X1216" s="5"/>
      <c r="Y1216" s="5"/>
      <c r="Z1216" s="5"/>
      <c r="AA1216" s="5"/>
    </row>
    <row r="1217" spans="1:27" ht="12.75" x14ac:dyDescent="0.2">
      <c r="A1217" s="27"/>
      <c r="B1217" s="2"/>
      <c r="T1217" s="5"/>
      <c r="U1217" s="5"/>
      <c r="V1217" s="5"/>
      <c r="W1217" s="5"/>
      <c r="X1217" s="5"/>
      <c r="Y1217" s="5"/>
      <c r="Z1217" s="5"/>
      <c r="AA1217" s="5"/>
    </row>
    <row r="1218" spans="1:27" ht="12.75" x14ac:dyDescent="0.2">
      <c r="A1218" s="27"/>
      <c r="B1218" s="2"/>
      <c r="T1218" s="5"/>
      <c r="U1218" s="5"/>
      <c r="V1218" s="5"/>
      <c r="W1218" s="5"/>
      <c r="X1218" s="5"/>
      <c r="Y1218" s="5"/>
      <c r="Z1218" s="5"/>
      <c r="AA1218" s="5"/>
    </row>
    <row r="1219" spans="1:27" ht="12.75" x14ac:dyDescent="0.2">
      <c r="A1219" s="27"/>
      <c r="B1219" s="2"/>
      <c r="T1219" s="5"/>
      <c r="U1219" s="5"/>
      <c r="V1219" s="5"/>
      <c r="W1219" s="5"/>
      <c r="X1219" s="5"/>
      <c r="Y1219" s="5"/>
      <c r="Z1219" s="5"/>
      <c r="AA1219" s="5"/>
    </row>
    <row r="1220" spans="1:27" ht="12.75" x14ac:dyDescent="0.2">
      <c r="A1220" s="27"/>
      <c r="B1220" s="2"/>
      <c r="T1220" s="5"/>
      <c r="U1220" s="5"/>
      <c r="V1220" s="5"/>
      <c r="W1220" s="5"/>
      <c r="X1220" s="5"/>
      <c r="Y1220" s="5"/>
      <c r="Z1220" s="5"/>
      <c r="AA1220" s="5"/>
    </row>
    <row r="1221" spans="1:27" ht="12.75" x14ac:dyDescent="0.2">
      <c r="A1221" s="27"/>
      <c r="B1221" s="2"/>
      <c r="T1221" s="5"/>
      <c r="U1221" s="5"/>
      <c r="V1221" s="5"/>
      <c r="W1221" s="5"/>
      <c r="X1221" s="5"/>
      <c r="Y1221" s="5"/>
      <c r="Z1221" s="5"/>
      <c r="AA1221" s="5"/>
    </row>
    <row r="1222" spans="1:27" ht="12.75" x14ac:dyDescent="0.2">
      <c r="A1222" s="27"/>
      <c r="B1222" s="2"/>
      <c r="T1222" s="5"/>
      <c r="U1222" s="5"/>
      <c r="V1222" s="5"/>
      <c r="W1222" s="5"/>
      <c r="X1222" s="5"/>
      <c r="Y1222" s="5"/>
      <c r="Z1222" s="5"/>
      <c r="AA1222" s="5"/>
    </row>
    <row r="1223" spans="1:27" ht="12.75" x14ac:dyDescent="0.2">
      <c r="A1223" s="27"/>
      <c r="B1223" s="2"/>
      <c r="T1223" s="5"/>
      <c r="U1223" s="5"/>
      <c r="V1223" s="5"/>
      <c r="W1223" s="5"/>
      <c r="X1223" s="5"/>
      <c r="Y1223" s="5"/>
      <c r="Z1223" s="5"/>
      <c r="AA1223" s="5"/>
    </row>
    <row r="1224" spans="1:27" ht="12.75" x14ac:dyDescent="0.2">
      <c r="A1224" s="27"/>
      <c r="B1224" s="2"/>
      <c r="T1224" s="5"/>
      <c r="U1224" s="5"/>
      <c r="V1224" s="5"/>
      <c r="W1224" s="5"/>
      <c r="X1224" s="5"/>
      <c r="Y1224" s="5"/>
      <c r="Z1224" s="5"/>
      <c r="AA1224" s="5"/>
    </row>
    <row r="1225" spans="1:27" ht="12.75" x14ac:dyDescent="0.2">
      <c r="A1225" s="27"/>
      <c r="B1225" s="2"/>
      <c r="T1225" s="5"/>
      <c r="U1225" s="5"/>
      <c r="V1225" s="5"/>
      <c r="W1225" s="5"/>
      <c r="X1225" s="5"/>
      <c r="Y1225" s="5"/>
      <c r="Z1225" s="5"/>
      <c r="AA1225" s="5"/>
    </row>
    <row r="1226" spans="1:27" ht="12.75" x14ac:dyDescent="0.2">
      <c r="A1226" s="27"/>
      <c r="B1226" s="2"/>
      <c r="T1226" s="5"/>
      <c r="U1226" s="5"/>
      <c r="V1226" s="5"/>
      <c r="W1226" s="5"/>
      <c r="X1226" s="5"/>
      <c r="Y1226" s="5"/>
      <c r="Z1226" s="5"/>
      <c r="AA1226" s="5"/>
    </row>
    <row r="1227" spans="1:27" ht="12.75" x14ac:dyDescent="0.2">
      <c r="A1227" s="27"/>
      <c r="B1227" s="2"/>
      <c r="T1227" s="5"/>
      <c r="U1227" s="5"/>
      <c r="V1227" s="5"/>
      <c r="W1227" s="5"/>
      <c r="X1227" s="5"/>
      <c r="Y1227" s="5"/>
      <c r="Z1227" s="5"/>
      <c r="AA1227" s="5"/>
    </row>
    <row r="1228" spans="1:27" ht="12.75" x14ac:dyDescent="0.2">
      <c r="A1228" s="27"/>
      <c r="B1228" s="2"/>
      <c r="T1228" s="5"/>
      <c r="U1228" s="5"/>
      <c r="V1228" s="5"/>
      <c r="W1228" s="5"/>
      <c r="X1228" s="5"/>
      <c r="Y1228" s="5"/>
      <c r="Z1228" s="5"/>
      <c r="AA1228" s="5"/>
    </row>
    <row r="1229" spans="1:27" ht="12.75" x14ac:dyDescent="0.2">
      <c r="A1229" s="27"/>
      <c r="B1229" s="2"/>
      <c r="T1229" s="5"/>
      <c r="U1229" s="5"/>
      <c r="V1229" s="5"/>
      <c r="W1229" s="5"/>
      <c r="X1229" s="5"/>
      <c r="Y1229" s="5"/>
      <c r="Z1229" s="5"/>
      <c r="AA1229" s="5"/>
    </row>
    <row r="1230" spans="1:27" ht="12.75" x14ac:dyDescent="0.2">
      <c r="A1230" s="27"/>
      <c r="B1230" s="2"/>
      <c r="T1230" s="5"/>
      <c r="U1230" s="5"/>
      <c r="V1230" s="5"/>
      <c r="W1230" s="5"/>
      <c r="X1230" s="5"/>
      <c r="Y1230" s="5"/>
      <c r="Z1230" s="5"/>
      <c r="AA1230" s="5"/>
    </row>
    <row r="1231" spans="1:27" ht="12.75" x14ac:dyDescent="0.2">
      <c r="A1231" s="27"/>
      <c r="B1231" s="2"/>
      <c r="T1231" s="5"/>
      <c r="U1231" s="5"/>
      <c r="V1231" s="5"/>
      <c r="W1231" s="5"/>
      <c r="X1231" s="5"/>
      <c r="Y1231" s="5"/>
      <c r="Z1231" s="5"/>
      <c r="AA1231" s="5"/>
    </row>
    <row r="1232" spans="1:27" ht="12.75" x14ac:dyDescent="0.2">
      <c r="A1232" s="27"/>
      <c r="B1232" s="2"/>
      <c r="T1232" s="5"/>
      <c r="U1232" s="5"/>
      <c r="V1232" s="5"/>
      <c r="W1232" s="5"/>
      <c r="X1232" s="5"/>
      <c r="Y1232" s="5"/>
      <c r="Z1232" s="5"/>
      <c r="AA1232" s="5"/>
    </row>
    <row r="1233" spans="1:27" ht="12.75" x14ac:dyDescent="0.2">
      <c r="A1233" s="27"/>
      <c r="B1233" s="2"/>
      <c r="T1233" s="5"/>
      <c r="U1233" s="5"/>
      <c r="V1233" s="5"/>
      <c r="W1233" s="5"/>
      <c r="X1233" s="5"/>
      <c r="Y1233" s="5"/>
      <c r="Z1233" s="5"/>
      <c r="AA1233" s="5"/>
    </row>
    <row r="1234" spans="1:27" ht="12.75" x14ac:dyDescent="0.2">
      <c r="A1234" s="27"/>
      <c r="B1234" s="2"/>
      <c r="T1234" s="5"/>
      <c r="U1234" s="5"/>
      <c r="V1234" s="5"/>
      <c r="W1234" s="5"/>
      <c r="X1234" s="5"/>
      <c r="Y1234" s="5"/>
      <c r="Z1234" s="5"/>
      <c r="AA1234" s="5"/>
    </row>
    <row r="1235" spans="1:27" ht="12.75" x14ac:dyDescent="0.2">
      <c r="A1235" s="27"/>
      <c r="B1235" s="2"/>
      <c r="T1235" s="5"/>
      <c r="U1235" s="5"/>
      <c r="V1235" s="5"/>
      <c r="W1235" s="5"/>
      <c r="X1235" s="5"/>
      <c r="Y1235" s="5"/>
      <c r="Z1235" s="5"/>
      <c r="AA1235" s="5"/>
    </row>
    <row r="1236" spans="1:27" ht="12.75" x14ac:dyDescent="0.2">
      <c r="A1236" s="27"/>
      <c r="B1236" s="2"/>
      <c r="T1236" s="5"/>
      <c r="U1236" s="5"/>
      <c r="V1236" s="5"/>
      <c r="W1236" s="5"/>
      <c r="X1236" s="5"/>
      <c r="Y1236" s="5"/>
      <c r="Z1236" s="5"/>
      <c r="AA1236" s="5"/>
    </row>
    <row r="1237" spans="1:27" ht="12.75" x14ac:dyDescent="0.2">
      <c r="A1237" s="27"/>
      <c r="B1237" s="2"/>
      <c r="T1237" s="5"/>
      <c r="U1237" s="5"/>
      <c r="V1237" s="5"/>
      <c r="W1237" s="5"/>
      <c r="X1237" s="5"/>
      <c r="Y1237" s="5"/>
      <c r="Z1237" s="5"/>
      <c r="AA1237" s="5"/>
    </row>
    <row r="1238" spans="1:27" ht="12.75" x14ac:dyDescent="0.2">
      <c r="A1238" s="27"/>
      <c r="B1238" s="2"/>
      <c r="T1238" s="5"/>
      <c r="U1238" s="5"/>
      <c r="V1238" s="5"/>
      <c r="W1238" s="5"/>
      <c r="X1238" s="5"/>
      <c r="Y1238" s="5"/>
      <c r="Z1238" s="5"/>
      <c r="AA1238" s="5"/>
    </row>
    <row r="1239" spans="1:27" ht="12.75" x14ac:dyDescent="0.2">
      <c r="A1239" s="27"/>
      <c r="B1239" s="2"/>
      <c r="T1239" s="5"/>
      <c r="U1239" s="5"/>
      <c r="V1239" s="5"/>
      <c r="W1239" s="5"/>
      <c r="X1239" s="5"/>
      <c r="Y1239" s="5"/>
      <c r="Z1239" s="5"/>
      <c r="AA1239" s="5"/>
    </row>
    <row r="1240" spans="1:27" ht="12.75" x14ac:dyDescent="0.2">
      <c r="A1240" s="27"/>
      <c r="B1240" s="2"/>
      <c r="T1240" s="5"/>
      <c r="U1240" s="5"/>
      <c r="V1240" s="5"/>
      <c r="W1240" s="5"/>
      <c r="X1240" s="5"/>
      <c r="Y1240" s="5"/>
      <c r="Z1240" s="5"/>
      <c r="AA1240" s="5"/>
    </row>
    <row r="1241" spans="1:27" ht="12.75" x14ac:dyDescent="0.2">
      <c r="A1241" s="27"/>
      <c r="B1241" s="2"/>
      <c r="T1241" s="5"/>
      <c r="U1241" s="5"/>
      <c r="V1241" s="5"/>
      <c r="W1241" s="5"/>
      <c r="X1241" s="5"/>
      <c r="Y1241" s="5"/>
      <c r="Z1241" s="5"/>
      <c r="AA1241" s="5"/>
    </row>
    <row r="1242" spans="1:27" ht="12.75" x14ac:dyDescent="0.2">
      <c r="A1242" s="27"/>
      <c r="B1242" s="2"/>
      <c r="T1242" s="5"/>
      <c r="U1242" s="5"/>
      <c r="V1242" s="5"/>
      <c r="W1242" s="5"/>
      <c r="X1242" s="5"/>
      <c r="Y1242" s="5"/>
      <c r="Z1242" s="5"/>
      <c r="AA1242" s="5"/>
    </row>
    <row r="1243" spans="1:27" ht="12.75" x14ac:dyDescent="0.2">
      <c r="A1243" s="27"/>
      <c r="B1243" s="2"/>
      <c r="T1243" s="5"/>
      <c r="U1243" s="5"/>
      <c r="V1243" s="5"/>
      <c r="W1243" s="5"/>
      <c r="X1243" s="5"/>
      <c r="Y1243" s="5"/>
      <c r="Z1243" s="5"/>
      <c r="AA1243" s="5"/>
    </row>
    <row r="1244" spans="1:27" ht="12.75" x14ac:dyDescent="0.2">
      <c r="A1244" s="27"/>
      <c r="B1244" s="2"/>
      <c r="T1244" s="5"/>
      <c r="U1244" s="5"/>
      <c r="V1244" s="5"/>
      <c r="W1244" s="5"/>
      <c r="X1244" s="5"/>
      <c r="Y1244" s="5"/>
      <c r="Z1244" s="5"/>
      <c r="AA1244" s="5"/>
    </row>
    <row r="1245" spans="1:27" ht="12.75" x14ac:dyDescent="0.2">
      <c r="A1245" s="27"/>
      <c r="B1245" s="2"/>
      <c r="T1245" s="5"/>
      <c r="U1245" s="5"/>
      <c r="V1245" s="5"/>
      <c r="W1245" s="5"/>
      <c r="X1245" s="5"/>
      <c r="Y1245" s="5"/>
      <c r="Z1245" s="5"/>
      <c r="AA1245" s="5"/>
    </row>
    <row r="1246" spans="1:27" ht="12.75" x14ac:dyDescent="0.2">
      <c r="A1246" s="27"/>
      <c r="B1246" s="2"/>
      <c r="T1246" s="5"/>
      <c r="U1246" s="5"/>
      <c r="V1246" s="5"/>
      <c r="W1246" s="5"/>
      <c r="X1246" s="5"/>
      <c r="Y1246" s="5"/>
      <c r="Z1246" s="5"/>
      <c r="AA1246" s="5"/>
    </row>
    <row r="1247" spans="1:27" ht="12.75" x14ac:dyDescent="0.2">
      <c r="A1247" s="27"/>
      <c r="B1247" s="2"/>
      <c r="T1247" s="5"/>
      <c r="U1247" s="5"/>
      <c r="V1247" s="5"/>
      <c r="W1247" s="5"/>
      <c r="X1247" s="5"/>
      <c r="Y1247" s="5"/>
      <c r="Z1247" s="5"/>
      <c r="AA1247" s="5"/>
    </row>
    <row r="1248" spans="1:27" ht="12.75" x14ac:dyDescent="0.2">
      <c r="A1248" s="27"/>
      <c r="B1248" s="2"/>
      <c r="T1248" s="5"/>
      <c r="U1248" s="5"/>
      <c r="V1248" s="5"/>
      <c r="W1248" s="5"/>
      <c r="X1248" s="5"/>
      <c r="Y1248" s="5"/>
      <c r="Z1248" s="5"/>
      <c r="AA1248" s="5"/>
    </row>
    <row r="1249" spans="1:27" ht="12.75" x14ac:dyDescent="0.2">
      <c r="A1249" s="27"/>
      <c r="B1249" s="2"/>
      <c r="T1249" s="5"/>
      <c r="U1249" s="5"/>
      <c r="V1249" s="5"/>
      <c r="W1249" s="5"/>
      <c r="X1249" s="5"/>
      <c r="Y1249" s="5"/>
      <c r="Z1249" s="5"/>
      <c r="AA1249" s="5"/>
    </row>
    <row r="1250" spans="1:27" ht="12.75" x14ac:dyDescent="0.2">
      <c r="A1250" s="27"/>
      <c r="B1250" s="2"/>
      <c r="T1250" s="5"/>
      <c r="U1250" s="5"/>
      <c r="V1250" s="5"/>
      <c r="W1250" s="5"/>
      <c r="X1250" s="5"/>
      <c r="Y1250" s="5"/>
      <c r="Z1250" s="5"/>
      <c r="AA1250" s="5"/>
    </row>
    <row r="1251" spans="1:27" ht="12.75" x14ac:dyDescent="0.2">
      <c r="A1251" s="27"/>
      <c r="B1251" s="2"/>
      <c r="T1251" s="5"/>
      <c r="U1251" s="5"/>
      <c r="V1251" s="5"/>
      <c r="W1251" s="5"/>
      <c r="X1251" s="5"/>
      <c r="Y1251" s="5"/>
      <c r="Z1251" s="5"/>
      <c r="AA1251" s="5"/>
    </row>
    <row r="1252" spans="1:27" ht="12.75" x14ac:dyDescent="0.2">
      <c r="A1252" s="27"/>
      <c r="B1252" s="2"/>
      <c r="T1252" s="5"/>
      <c r="U1252" s="5"/>
      <c r="V1252" s="5"/>
      <c r="W1252" s="5"/>
      <c r="X1252" s="5"/>
      <c r="Y1252" s="5"/>
      <c r="Z1252" s="5"/>
      <c r="AA1252" s="5"/>
    </row>
    <row r="1253" spans="1:27" ht="12.75" x14ac:dyDescent="0.2">
      <c r="A1253" s="27"/>
      <c r="B1253" s="2"/>
      <c r="T1253" s="5"/>
      <c r="U1253" s="5"/>
      <c r="V1253" s="5"/>
      <c r="W1253" s="5"/>
      <c r="X1253" s="5"/>
      <c r="Y1253" s="5"/>
      <c r="Z1253" s="5"/>
      <c r="AA1253" s="5"/>
    </row>
    <row r="1254" spans="1:27" ht="12.75" x14ac:dyDescent="0.2">
      <c r="A1254" s="27"/>
      <c r="B1254" s="2"/>
      <c r="T1254" s="5"/>
      <c r="U1254" s="5"/>
      <c r="V1254" s="5"/>
      <c r="W1254" s="5"/>
      <c r="X1254" s="5"/>
      <c r="Y1254" s="5"/>
      <c r="Z1254" s="5"/>
      <c r="AA1254" s="5"/>
    </row>
    <row r="1255" spans="1:27" ht="12.75" x14ac:dyDescent="0.2">
      <c r="A1255" s="27"/>
      <c r="B1255" s="2"/>
      <c r="T1255" s="5"/>
      <c r="U1255" s="5"/>
      <c r="V1255" s="5"/>
      <c r="W1255" s="5"/>
      <c r="X1255" s="5"/>
      <c r="Y1255" s="5"/>
      <c r="Z1255" s="5"/>
      <c r="AA1255" s="5"/>
    </row>
    <row r="1256" spans="1:27" ht="12.75" x14ac:dyDescent="0.2">
      <c r="A1256" s="27"/>
      <c r="B1256" s="2"/>
      <c r="T1256" s="5"/>
      <c r="U1256" s="5"/>
      <c r="V1256" s="5"/>
      <c r="W1256" s="5"/>
      <c r="X1256" s="5"/>
      <c r="Y1256" s="5"/>
      <c r="Z1256" s="5"/>
      <c r="AA1256" s="5"/>
    </row>
    <row r="1257" spans="1:27" ht="12.75" x14ac:dyDescent="0.2">
      <c r="A1257" s="27"/>
      <c r="B1257" s="2"/>
      <c r="T1257" s="5"/>
      <c r="U1257" s="5"/>
      <c r="V1257" s="5"/>
      <c r="W1257" s="5"/>
      <c r="X1257" s="5"/>
      <c r="Y1257" s="5"/>
      <c r="Z1257" s="5"/>
      <c r="AA1257" s="5"/>
    </row>
    <row r="1258" spans="1:27" ht="12.75" x14ac:dyDescent="0.2">
      <c r="A1258" s="27"/>
      <c r="B1258" s="2"/>
      <c r="T1258" s="5"/>
      <c r="U1258" s="5"/>
      <c r="V1258" s="5"/>
      <c r="W1258" s="5"/>
      <c r="X1258" s="5"/>
      <c r="Y1258" s="5"/>
      <c r="Z1258" s="5"/>
      <c r="AA1258" s="5"/>
    </row>
    <row r="1259" spans="1:27" ht="12.75" x14ac:dyDescent="0.2">
      <c r="A1259" s="27"/>
      <c r="B1259" s="2"/>
      <c r="T1259" s="5"/>
      <c r="U1259" s="5"/>
      <c r="V1259" s="5"/>
      <c r="W1259" s="5"/>
      <c r="X1259" s="5"/>
      <c r="Y1259" s="5"/>
      <c r="Z1259" s="5"/>
      <c r="AA1259" s="5"/>
    </row>
    <row r="1260" spans="1:27" ht="12.75" x14ac:dyDescent="0.2">
      <c r="A1260" s="27"/>
      <c r="B1260" s="2"/>
      <c r="T1260" s="5"/>
      <c r="U1260" s="5"/>
      <c r="V1260" s="5"/>
      <c r="W1260" s="5"/>
      <c r="X1260" s="5"/>
      <c r="Y1260" s="5"/>
      <c r="Z1260" s="5"/>
      <c r="AA1260" s="5"/>
    </row>
    <row r="1261" spans="1:27" ht="12.75" x14ac:dyDescent="0.2">
      <c r="A1261" s="27"/>
      <c r="B1261" s="2"/>
      <c r="T1261" s="5"/>
      <c r="U1261" s="5"/>
      <c r="V1261" s="5"/>
      <c r="W1261" s="5"/>
      <c r="X1261" s="5"/>
      <c r="Y1261" s="5"/>
      <c r="Z1261" s="5"/>
      <c r="AA1261" s="5"/>
    </row>
    <row r="1262" spans="1:27" ht="12.75" x14ac:dyDescent="0.2">
      <c r="A1262" s="27"/>
      <c r="B1262" s="2"/>
      <c r="T1262" s="5"/>
      <c r="U1262" s="5"/>
      <c r="V1262" s="5"/>
      <c r="W1262" s="5"/>
      <c r="X1262" s="5"/>
      <c r="Y1262" s="5"/>
      <c r="Z1262" s="5"/>
      <c r="AA1262" s="5"/>
    </row>
    <row r="1263" spans="1:27" ht="12.75" x14ac:dyDescent="0.2">
      <c r="A1263" s="27"/>
      <c r="B1263" s="2"/>
      <c r="T1263" s="5"/>
      <c r="U1263" s="5"/>
      <c r="V1263" s="5"/>
      <c r="W1263" s="5"/>
      <c r="X1263" s="5"/>
      <c r="Y1263" s="5"/>
      <c r="Z1263" s="5"/>
      <c r="AA1263" s="5"/>
    </row>
    <row r="1264" spans="1:27" ht="12.75" x14ac:dyDescent="0.2">
      <c r="A1264" s="27"/>
      <c r="B1264" s="2"/>
      <c r="T1264" s="5"/>
      <c r="U1264" s="5"/>
      <c r="V1264" s="5"/>
      <c r="W1264" s="5"/>
      <c r="X1264" s="5"/>
      <c r="Y1264" s="5"/>
      <c r="Z1264" s="5"/>
      <c r="AA1264" s="5"/>
    </row>
    <row r="1265" spans="1:27" ht="12.75" x14ac:dyDescent="0.2">
      <c r="A1265" s="27"/>
      <c r="B1265" s="2"/>
      <c r="T1265" s="5"/>
      <c r="U1265" s="5"/>
      <c r="V1265" s="5"/>
      <c r="W1265" s="5"/>
      <c r="X1265" s="5"/>
      <c r="Y1265" s="5"/>
      <c r="Z1265" s="5"/>
      <c r="AA1265" s="5"/>
    </row>
    <row r="1266" spans="1:27" ht="12.75" x14ac:dyDescent="0.2">
      <c r="A1266" s="27"/>
      <c r="B1266" s="2"/>
      <c r="T1266" s="5"/>
      <c r="U1266" s="5"/>
      <c r="V1266" s="5"/>
      <c r="W1266" s="5"/>
      <c r="X1266" s="5"/>
      <c r="Y1266" s="5"/>
      <c r="Z1266" s="5"/>
      <c r="AA1266" s="5"/>
    </row>
    <row r="1267" spans="1:27" ht="12.75" x14ac:dyDescent="0.2">
      <c r="A1267" s="27"/>
      <c r="B1267" s="2"/>
      <c r="T1267" s="5"/>
      <c r="U1267" s="5"/>
      <c r="V1267" s="5"/>
      <c r="W1267" s="5"/>
      <c r="X1267" s="5"/>
      <c r="Y1267" s="5"/>
      <c r="Z1267" s="5"/>
      <c r="AA1267" s="5"/>
    </row>
    <row r="1268" spans="1:27" ht="12.75" x14ac:dyDescent="0.2">
      <c r="A1268" s="27"/>
      <c r="B1268" s="2"/>
      <c r="T1268" s="5"/>
      <c r="U1268" s="5"/>
      <c r="V1268" s="5"/>
      <c r="W1268" s="5"/>
      <c r="X1268" s="5"/>
      <c r="Y1268" s="5"/>
      <c r="Z1268" s="5"/>
      <c r="AA1268" s="5"/>
    </row>
    <row r="1269" spans="1:27" ht="12.75" x14ac:dyDescent="0.2">
      <c r="A1269" s="27"/>
      <c r="B1269" s="2"/>
      <c r="T1269" s="5"/>
      <c r="U1269" s="5"/>
      <c r="V1269" s="5"/>
      <c r="W1269" s="5"/>
      <c r="X1269" s="5"/>
      <c r="Y1269" s="5"/>
      <c r="Z1269" s="5"/>
      <c r="AA1269" s="5"/>
    </row>
    <row r="1270" spans="1:27" ht="12.75" x14ac:dyDescent="0.2">
      <c r="A1270" s="27"/>
      <c r="B1270" s="2"/>
      <c r="T1270" s="5"/>
      <c r="U1270" s="5"/>
      <c r="V1270" s="5"/>
      <c r="W1270" s="5"/>
      <c r="X1270" s="5"/>
      <c r="Y1270" s="5"/>
      <c r="Z1270" s="5"/>
      <c r="AA1270" s="5"/>
    </row>
    <row r="1271" spans="1:27" ht="12.75" x14ac:dyDescent="0.2">
      <c r="A1271" s="27"/>
      <c r="B1271" s="2"/>
      <c r="T1271" s="5"/>
      <c r="U1271" s="5"/>
      <c r="V1271" s="5"/>
      <c r="W1271" s="5"/>
      <c r="X1271" s="5"/>
      <c r="Y1271" s="5"/>
      <c r="Z1271" s="5"/>
      <c r="AA1271" s="5"/>
    </row>
    <row r="1272" spans="1:27" ht="12.75" x14ac:dyDescent="0.2">
      <c r="A1272" s="27"/>
      <c r="B1272" s="2"/>
      <c r="T1272" s="5"/>
      <c r="U1272" s="5"/>
      <c r="V1272" s="5"/>
      <c r="W1272" s="5"/>
      <c r="X1272" s="5"/>
      <c r="Y1272" s="5"/>
      <c r="Z1272" s="5"/>
      <c r="AA1272" s="5"/>
    </row>
    <row r="1273" spans="1:27" ht="12.75" x14ac:dyDescent="0.2">
      <c r="A1273" s="27"/>
      <c r="B1273" s="2"/>
      <c r="T1273" s="5"/>
      <c r="U1273" s="5"/>
      <c r="V1273" s="5"/>
      <c r="W1273" s="5"/>
      <c r="X1273" s="5"/>
      <c r="Y1273" s="5"/>
      <c r="Z1273" s="5"/>
      <c r="AA1273" s="5"/>
    </row>
    <row r="1274" spans="1:27" ht="12.75" x14ac:dyDescent="0.2">
      <c r="A1274" s="27"/>
      <c r="B1274" s="2"/>
      <c r="T1274" s="5"/>
      <c r="U1274" s="5"/>
      <c r="V1274" s="5"/>
      <c r="W1274" s="5"/>
      <c r="X1274" s="5"/>
      <c r="Y1274" s="5"/>
      <c r="Z1274" s="5"/>
      <c r="AA1274" s="5"/>
    </row>
    <row r="1275" spans="1:27" ht="12.75" x14ac:dyDescent="0.2">
      <c r="A1275" s="27"/>
      <c r="B1275" s="2"/>
      <c r="T1275" s="5"/>
      <c r="U1275" s="5"/>
      <c r="V1275" s="5"/>
      <c r="W1275" s="5"/>
      <c r="X1275" s="5"/>
      <c r="Y1275" s="5"/>
      <c r="Z1275" s="5"/>
      <c r="AA1275" s="5"/>
    </row>
    <row r="1276" spans="1:27" ht="12.75" x14ac:dyDescent="0.2">
      <c r="A1276" s="27"/>
      <c r="B1276" s="2"/>
      <c r="T1276" s="5"/>
      <c r="U1276" s="5"/>
      <c r="V1276" s="5"/>
      <c r="W1276" s="5"/>
      <c r="X1276" s="5"/>
      <c r="Y1276" s="5"/>
      <c r="Z1276" s="5"/>
      <c r="AA1276" s="5"/>
    </row>
    <row r="1277" spans="1:27" ht="12.75" x14ac:dyDescent="0.2">
      <c r="A1277" s="27"/>
      <c r="B1277" s="2"/>
      <c r="T1277" s="5"/>
      <c r="U1277" s="5"/>
      <c r="V1277" s="5"/>
      <c r="W1277" s="5"/>
      <c r="X1277" s="5"/>
      <c r="Y1277" s="5"/>
      <c r="Z1277" s="5"/>
      <c r="AA1277" s="5"/>
    </row>
    <row r="1278" spans="1:27" ht="12.75" x14ac:dyDescent="0.2">
      <c r="A1278" s="27"/>
      <c r="B1278" s="2"/>
      <c r="T1278" s="5"/>
      <c r="U1278" s="5"/>
      <c r="V1278" s="5"/>
      <c r="W1278" s="5"/>
      <c r="X1278" s="5"/>
      <c r="Y1278" s="5"/>
      <c r="Z1278" s="5"/>
      <c r="AA1278" s="5"/>
    </row>
    <row r="1279" spans="1:27" ht="12.75" x14ac:dyDescent="0.2">
      <c r="A1279" s="27"/>
      <c r="B1279" s="2"/>
      <c r="T1279" s="5"/>
      <c r="U1279" s="5"/>
      <c r="V1279" s="5"/>
      <c r="W1279" s="5"/>
      <c r="X1279" s="5"/>
      <c r="Y1279" s="5"/>
      <c r="Z1279" s="5"/>
      <c r="AA1279" s="5"/>
    </row>
    <row r="1280" spans="1:27" ht="12.75" x14ac:dyDescent="0.2">
      <c r="A1280" s="27"/>
      <c r="B1280" s="2"/>
      <c r="T1280" s="5"/>
      <c r="U1280" s="5"/>
      <c r="V1280" s="5"/>
      <c r="W1280" s="5"/>
      <c r="X1280" s="5"/>
      <c r="Y1280" s="5"/>
      <c r="Z1280" s="5"/>
      <c r="AA1280" s="5"/>
    </row>
    <row r="1281" spans="1:27" ht="12.75" x14ac:dyDescent="0.2">
      <c r="A1281" s="27"/>
      <c r="B1281" s="2"/>
      <c r="T1281" s="5"/>
      <c r="U1281" s="5"/>
      <c r="V1281" s="5"/>
      <c r="W1281" s="5"/>
      <c r="X1281" s="5"/>
      <c r="Y1281" s="5"/>
      <c r="Z1281" s="5"/>
      <c r="AA1281" s="5"/>
    </row>
    <row r="1282" spans="1:27" ht="12.75" x14ac:dyDescent="0.2">
      <c r="A1282" s="27"/>
      <c r="B1282" s="2"/>
      <c r="T1282" s="5"/>
      <c r="U1282" s="5"/>
      <c r="V1282" s="5"/>
      <c r="W1282" s="5"/>
      <c r="X1282" s="5"/>
      <c r="Y1282" s="5"/>
      <c r="Z1282" s="5"/>
      <c r="AA1282" s="5"/>
    </row>
    <row r="1283" spans="1:27" ht="12.75" x14ac:dyDescent="0.2">
      <c r="A1283" s="27"/>
      <c r="B1283" s="2"/>
      <c r="T1283" s="5"/>
      <c r="U1283" s="5"/>
      <c r="V1283" s="5"/>
      <c r="W1283" s="5"/>
      <c r="X1283" s="5"/>
      <c r="Y1283" s="5"/>
      <c r="Z1283" s="5"/>
      <c r="AA1283" s="5"/>
    </row>
    <row r="1284" spans="1:27" ht="12.75" x14ac:dyDescent="0.2">
      <c r="A1284" s="27"/>
      <c r="B1284" s="2"/>
      <c r="T1284" s="5"/>
      <c r="U1284" s="5"/>
      <c r="V1284" s="5"/>
      <c r="W1284" s="5"/>
      <c r="X1284" s="5"/>
      <c r="Y1284" s="5"/>
      <c r="Z1284" s="5"/>
      <c r="AA1284" s="5"/>
    </row>
    <row r="1285" spans="1:27" ht="12.75" x14ac:dyDescent="0.2">
      <c r="A1285" s="27"/>
      <c r="B1285" s="2"/>
      <c r="T1285" s="5"/>
      <c r="U1285" s="5"/>
      <c r="V1285" s="5"/>
      <c r="W1285" s="5"/>
      <c r="X1285" s="5"/>
      <c r="Y1285" s="5"/>
      <c r="Z1285" s="5"/>
      <c r="AA1285" s="5"/>
    </row>
    <row r="1286" spans="1:27" ht="12.75" x14ac:dyDescent="0.2">
      <c r="A1286" s="27"/>
      <c r="B1286" s="2"/>
      <c r="T1286" s="5"/>
      <c r="U1286" s="5"/>
      <c r="V1286" s="5"/>
      <c r="W1286" s="5"/>
      <c r="X1286" s="5"/>
      <c r="Y1286" s="5"/>
      <c r="Z1286" s="5"/>
      <c r="AA1286" s="5"/>
    </row>
    <row r="1287" spans="1:27" ht="12.75" x14ac:dyDescent="0.2">
      <c r="A1287" s="27"/>
      <c r="B1287" s="2"/>
      <c r="T1287" s="5"/>
      <c r="U1287" s="5"/>
      <c r="V1287" s="5"/>
      <c r="W1287" s="5"/>
      <c r="X1287" s="5"/>
      <c r="Y1287" s="5"/>
      <c r="Z1287" s="5"/>
      <c r="AA1287" s="5"/>
    </row>
    <row r="1288" spans="1:27" ht="12.75" x14ac:dyDescent="0.2">
      <c r="A1288" s="27"/>
      <c r="B1288" s="2"/>
      <c r="T1288" s="5"/>
      <c r="U1288" s="5"/>
      <c r="V1288" s="5"/>
      <c r="W1288" s="5"/>
      <c r="X1288" s="5"/>
      <c r="Y1288" s="5"/>
      <c r="Z1288" s="5"/>
      <c r="AA1288" s="5"/>
    </row>
    <row r="1289" spans="1:27" ht="12.75" x14ac:dyDescent="0.2">
      <c r="A1289" s="27"/>
      <c r="B1289" s="2"/>
      <c r="T1289" s="5"/>
      <c r="U1289" s="5"/>
      <c r="V1289" s="5"/>
      <c r="W1289" s="5"/>
      <c r="X1289" s="5"/>
      <c r="Y1289" s="5"/>
      <c r="Z1289" s="5"/>
      <c r="AA1289" s="5"/>
    </row>
    <row r="1290" spans="1:27" ht="12.75" x14ac:dyDescent="0.2">
      <c r="A1290" s="27"/>
      <c r="B1290" s="2"/>
      <c r="T1290" s="5"/>
      <c r="U1290" s="5"/>
      <c r="V1290" s="5"/>
      <c r="W1290" s="5"/>
      <c r="X1290" s="5"/>
      <c r="Y1290" s="5"/>
      <c r="Z1290" s="5"/>
      <c r="AA1290" s="5"/>
    </row>
    <row r="1291" spans="1:27" ht="12.75" x14ac:dyDescent="0.2">
      <c r="A1291" s="27"/>
      <c r="B1291" s="2"/>
      <c r="T1291" s="5"/>
      <c r="U1291" s="5"/>
      <c r="V1291" s="5"/>
      <c r="W1291" s="5"/>
      <c r="X1291" s="5"/>
      <c r="Y1291" s="5"/>
      <c r="Z1291" s="5"/>
      <c r="AA1291" s="5"/>
    </row>
    <row r="1292" spans="1:27" ht="12.75" x14ac:dyDescent="0.2">
      <c r="A1292" s="27"/>
      <c r="B1292" s="2"/>
      <c r="T1292" s="5"/>
      <c r="U1292" s="5"/>
      <c r="V1292" s="5"/>
      <c r="W1292" s="5"/>
      <c r="X1292" s="5"/>
      <c r="Y1292" s="5"/>
      <c r="Z1292" s="5"/>
      <c r="AA1292" s="5"/>
    </row>
    <row r="1293" spans="1:27" ht="12.75" x14ac:dyDescent="0.2">
      <c r="A1293" s="27"/>
      <c r="B1293" s="2"/>
      <c r="T1293" s="5"/>
      <c r="U1293" s="5"/>
      <c r="V1293" s="5"/>
      <c r="W1293" s="5"/>
      <c r="X1293" s="5"/>
      <c r="Y1293" s="5"/>
      <c r="Z1293" s="5"/>
      <c r="AA1293" s="5"/>
    </row>
    <row r="1294" spans="1:27" ht="12.75" x14ac:dyDescent="0.2">
      <c r="A1294" s="27"/>
      <c r="B1294" s="2"/>
      <c r="T1294" s="5"/>
      <c r="U1294" s="5"/>
      <c r="V1294" s="5"/>
      <c r="W1294" s="5"/>
      <c r="X1294" s="5"/>
      <c r="Y1294" s="5"/>
      <c r="Z1294" s="5"/>
      <c r="AA1294" s="5"/>
    </row>
    <row r="1295" spans="1:27" ht="12.75" x14ac:dyDescent="0.2">
      <c r="A1295" s="27"/>
      <c r="B1295" s="2"/>
      <c r="T1295" s="5"/>
      <c r="U1295" s="5"/>
      <c r="V1295" s="5"/>
      <c r="W1295" s="5"/>
      <c r="X1295" s="5"/>
      <c r="Y1295" s="5"/>
      <c r="Z1295" s="5"/>
      <c r="AA1295" s="5"/>
    </row>
    <row r="1296" spans="1:27" ht="12.75" x14ac:dyDescent="0.2">
      <c r="A1296" s="27"/>
      <c r="B1296" s="2"/>
      <c r="T1296" s="5"/>
      <c r="U1296" s="5"/>
      <c r="V1296" s="5"/>
      <c r="W1296" s="5"/>
      <c r="X1296" s="5"/>
      <c r="Y1296" s="5"/>
      <c r="Z1296" s="5"/>
      <c r="AA1296" s="5"/>
    </row>
    <row r="1297" spans="1:27" ht="12.75" x14ac:dyDescent="0.2">
      <c r="A1297" s="27"/>
      <c r="B1297" s="2"/>
      <c r="T1297" s="5"/>
      <c r="U1297" s="5"/>
      <c r="V1297" s="5"/>
      <c r="W1297" s="5"/>
      <c r="X1297" s="5"/>
      <c r="Y1297" s="5"/>
      <c r="Z1297" s="5"/>
      <c r="AA1297" s="5"/>
    </row>
    <row r="1298" spans="1:27" ht="12.75" x14ac:dyDescent="0.2">
      <c r="A1298" s="27"/>
      <c r="B1298" s="2"/>
      <c r="T1298" s="5"/>
      <c r="U1298" s="5"/>
      <c r="V1298" s="5"/>
      <c r="W1298" s="5"/>
      <c r="X1298" s="5"/>
      <c r="Y1298" s="5"/>
      <c r="Z1298" s="5"/>
      <c r="AA1298" s="5"/>
    </row>
    <row r="1299" spans="1:27" ht="12.75" x14ac:dyDescent="0.2">
      <c r="A1299" s="27"/>
      <c r="B1299" s="2"/>
      <c r="T1299" s="5"/>
      <c r="U1299" s="5"/>
      <c r="V1299" s="5"/>
      <c r="W1299" s="5"/>
      <c r="X1299" s="5"/>
      <c r="Y1299" s="5"/>
      <c r="Z1299" s="5"/>
      <c r="AA1299" s="5"/>
    </row>
    <row r="1300" spans="1:27" ht="12.75" x14ac:dyDescent="0.2">
      <c r="A1300" s="27"/>
      <c r="B1300" s="2"/>
      <c r="T1300" s="5"/>
      <c r="U1300" s="5"/>
      <c r="V1300" s="5"/>
      <c r="W1300" s="5"/>
      <c r="X1300" s="5"/>
      <c r="Y1300" s="5"/>
      <c r="Z1300" s="5"/>
      <c r="AA1300" s="5"/>
    </row>
    <row r="1301" spans="1:27" ht="12.75" x14ac:dyDescent="0.2">
      <c r="A1301" s="27"/>
      <c r="B1301" s="2"/>
      <c r="T1301" s="5"/>
      <c r="U1301" s="5"/>
      <c r="V1301" s="5"/>
      <c r="W1301" s="5"/>
      <c r="X1301" s="5"/>
      <c r="Y1301" s="5"/>
      <c r="Z1301" s="5"/>
      <c r="AA1301" s="5"/>
    </row>
    <row r="1302" spans="1:27" ht="12.75" x14ac:dyDescent="0.2">
      <c r="A1302" s="27"/>
      <c r="B1302" s="2"/>
      <c r="T1302" s="5"/>
      <c r="U1302" s="5"/>
      <c r="V1302" s="5"/>
      <c r="W1302" s="5"/>
      <c r="X1302" s="5"/>
      <c r="Y1302" s="5"/>
      <c r="Z1302" s="5"/>
      <c r="AA1302" s="5"/>
    </row>
    <row r="1303" spans="1:27" ht="12.75" x14ac:dyDescent="0.2">
      <c r="A1303" s="27"/>
      <c r="B1303" s="2"/>
      <c r="T1303" s="5"/>
      <c r="U1303" s="5"/>
      <c r="V1303" s="5"/>
      <c r="W1303" s="5"/>
      <c r="X1303" s="5"/>
      <c r="Y1303" s="5"/>
      <c r="Z1303" s="5"/>
      <c r="AA1303" s="5"/>
    </row>
    <row r="1304" spans="1:27" ht="12.75" x14ac:dyDescent="0.2">
      <c r="A1304" s="27"/>
      <c r="B1304" s="2"/>
      <c r="T1304" s="5"/>
      <c r="U1304" s="5"/>
      <c r="V1304" s="5"/>
      <c r="W1304" s="5"/>
      <c r="X1304" s="5"/>
      <c r="Y1304" s="5"/>
      <c r="Z1304" s="5"/>
      <c r="AA1304" s="5"/>
    </row>
    <row r="1305" spans="1:27" ht="12.75" x14ac:dyDescent="0.2">
      <c r="A1305" s="27"/>
      <c r="B1305" s="2"/>
      <c r="T1305" s="5"/>
      <c r="U1305" s="5"/>
      <c r="V1305" s="5"/>
      <c r="W1305" s="5"/>
      <c r="X1305" s="5"/>
      <c r="Y1305" s="5"/>
      <c r="Z1305" s="5"/>
      <c r="AA1305" s="5"/>
    </row>
    <row r="1306" spans="1:27" ht="12.75" x14ac:dyDescent="0.2">
      <c r="A1306" s="27"/>
      <c r="B1306" s="2"/>
      <c r="T1306" s="5"/>
      <c r="U1306" s="5"/>
      <c r="V1306" s="5"/>
      <c r="W1306" s="5"/>
      <c r="X1306" s="5"/>
      <c r="Y1306" s="5"/>
      <c r="Z1306" s="5"/>
      <c r="AA1306" s="5"/>
    </row>
    <row r="1307" spans="1:27" ht="12.75" x14ac:dyDescent="0.2">
      <c r="A1307" s="27"/>
      <c r="B1307" s="2"/>
      <c r="T1307" s="5"/>
      <c r="U1307" s="5"/>
      <c r="V1307" s="5"/>
      <c r="W1307" s="5"/>
      <c r="X1307" s="5"/>
      <c r="Y1307" s="5"/>
      <c r="Z1307" s="5"/>
      <c r="AA1307" s="5"/>
    </row>
    <row r="1308" spans="1:27" ht="12.75" x14ac:dyDescent="0.2">
      <c r="A1308" s="27"/>
      <c r="B1308" s="2"/>
      <c r="T1308" s="5"/>
      <c r="U1308" s="5"/>
      <c r="V1308" s="5"/>
      <c r="W1308" s="5"/>
      <c r="X1308" s="5"/>
      <c r="Y1308" s="5"/>
      <c r="Z1308" s="5"/>
      <c r="AA1308" s="5"/>
    </row>
    <row r="1309" spans="1:27" ht="12.75" x14ac:dyDescent="0.2">
      <c r="A1309" s="27"/>
      <c r="B1309" s="2"/>
      <c r="T1309" s="5"/>
      <c r="U1309" s="5"/>
      <c r="V1309" s="5"/>
      <c r="W1309" s="5"/>
      <c r="X1309" s="5"/>
      <c r="Y1309" s="5"/>
      <c r="Z1309" s="5"/>
      <c r="AA1309" s="5"/>
    </row>
    <row r="1310" spans="1:27" ht="12.75" x14ac:dyDescent="0.2">
      <c r="A1310" s="27"/>
      <c r="B1310" s="2"/>
      <c r="T1310" s="5"/>
      <c r="U1310" s="5"/>
      <c r="V1310" s="5"/>
      <c r="W1310" s="5"/>
      <c r="X1310" s="5"/>
      <c r="Y1310" s="5"/>
      <c r="Z1310" s="5"/>
      <c r="AA1310" s="5"/>
    </row>
    <row r="1311" spans="1:27" ht="12.75" x14ac:dyDescent="0.2">
      <c r="A1311" s="27"/>
      <c r="B1311" s="2"/>
      <c r="T1311" s="5"/>
      <c r="U1311" s="5"/>
      <c r="V1311" s="5"/>
      <c r="W1311" s="5"/>
      <c r="X1311" s="5"/>
      <c r="Y1311" s="5"/>
      <c r="Z1311" s="5"/>
      <c r="AA1311" s="5"/>
    </row>
    <row r="1312" spans="1:27" ht="12.75" x14ac:dyDescent="0.2">
      <c r="A1312" s="27"/>
      <c r="B1312" s="2"/>
      <c r="T1312" s="5"/>
      <c r="U1312" s="5"/>
      <c r="V1312" s="5"/>
      <c r="W1312" s="5"/>
      <c r="X1312" s="5"/>
      <c r="Y1312" s="5"/>
      <c r="Z1312" s="5"/>
      <c r="AA1312" s="5"/>
    </row>
    <row r="1313" spans="1:27" ht="12.75" x14ac:dyDescent="0.2">
      <c r="A1313" s="27"/>
      <c r="B1313" s="2"/>
      <c r="T1313" s="5"/>
      <c r="U1313" s="5"/>
      <c r="V1313" s="5"/>
      <c r="W1313" s="5"/>
      <c r="X1313" s="5"/>
      <c r="Y1313" s="5"/>
      <c r="Z1313" s="5"/>
      <c r="AA1313" s="5"/>
    </row>
    <row r="1314" spans="1:27" ht="12.75" x14ac:dyDescent="0.2">
      <c r="A1314" s="27"/>
      <c r="B1314" s="2"/>
      <c r="T1314" s="5"/>
      <c r="U1314" s="5"/>
      <c r="V1314" s="5"/>
      <c r="W1314" s="5"/>
      <c r="X1314" s="5"/>
      <c r="Y1314" s="5"/>
      <c r="Z1314" s="5"/>
      <c r="AA1314" s="5"/>
    </row>
    <row r="1315" spans="1:27" ht="12.75" x14ac:dyDescent="0.2">
      <c r="A1315" s="27"/>
      <c r="B1315" s="2"/>
      <c r="T1315" s="5"/>
      <c r="U1315" s="5"/>
      <c r="V1315" s="5"/>
      <c r="W1315" s="5"/>
      <c r="X1315" s="5"/>
      <c r="Y1315" s="5"/>
      <c r="Z1315" s="5"/>
      <c r="AA1315" s="5"/>
    </row>
    <row r="1316" spans="1:27" ht="12.75" x14ac:dyDescent="0.2">
      <c r="A1316" s="27"/>
      <c r="B1316" s="2"/>
      <c r="T1316" s="5"/>
      <c r="U1316" s="5"/>
      <c r="V1316" s="5"/>
      <c r="W1316" s="5"/>
      <c r="X1316" s="5"/>
      <c r="Y1316" s="5"/>
      <c r="Z1316" s="5"/>
      <c r="AA1316" s="5"/>
    </row>
    <row r="1317" spans="1:27" ht="12.75" x14ac:dyDescent="0.2">
      <c r="A1317" s="27"/>
      <c r="B1317" s="2"/>
      <c r="T1317" s="5"/>
      <c r="U1317" s="5"/>
      <c r="V1317" s="5"/>
      <c r="W1317" s="5"/>
      <c r="X1317" s="5"/>
      <c r="Y1317" s="5"/>
      <c r="Z1317" s="5"/>
      <c r="AA1317" s="5"/>
    </row>
    <row r="1318" spans="1:27" ht="12.75" x14ac:dyDescent="0.2">
      <c r="A1318" s="27"/>
      <c r="B1318" s="2"/>
      <c r="T1318" s="5"/>
      <c r="U1318" s="5"/>
      <c r="V1318" s="5"/>
      <c r="W1318" s="5"/>
      <c r="X1318" s="5"/>
      <c r="Y1318" s="5"/>
      <c r="Z1318" s="5"/>
      <c r="AA1318" s="5"/>
    </row>
    <row r="1319" spans="1:27" ht="12.75" x14ac:dyDescent="0.2">
      <c r="A1319" s="27"/>
      <c r="B1319" s="2"/>
      <c r="T1319" s="5"/>
      <c r="U1319" s="5"/>
      <c r="V1319" s="5"/>
      <c r="W1319" s="5"/>
      <c r="X1319" s="5"/>
      <c r="Y1319" s="5"/>
      <c r="Z1319" s="5"/>
      <c r="AA1319" s="5"/>
    </row>
    <row r="1320" spans="1:27" ht="12.75" x14ac:dyDescent="0.2">
      <c r="A1320" s="27"/>
      <c r="B1320" s="2"/>
      <c r="T1320" s="5"/>
      <c r="U1320" s="5"/>
      <c r="V1320" s="5"/>
      <c r="W1320" s="5"/>
      <c r="X1320" s="5"/>
      <c r="Y1320" s="5"/>
      <c r="Z1320" s="5"/>
      <c r="AA1320" s="5"/>
    </row>
    <row r="1321" spans="1:27" ht="12.75" x14ac:dyDescent="0.2">
      <c r="A1321" s="27"/>
      <c r="B1321" s="2"/>
      <c r="T1321" s="5"/>
      <c r="U1321" s="5"/>
      <c r="V1321" s="5"/>
      <c r="W1321" s="5"/>
      <c r="X1321" s="5"/>
      <c r="Y1321" s="5"/>
      <c r="Z1321" s="5"/>
      <c r="AA1321" s="5"/>
    </row>
    <row r="1322" spans="1:27" ht="12.75" x14ac:dyDescent="0.2">
      <c r="A1322" s="27"/>
      <c r="B1322" s="2"/>
      <c r="T1322" s="5"/>
      <c r="U1322" s="5"/>
      <c r="V1322" s="5"/>
      <c r="W1322" s="5"/>
      <c r="X1322" s="5"/>
      <c r="Y1322" s="5"/>
      <c r="Z1322" s="5"/>
      <c r="AA1322" s="5"/>
    </row>
    <row r="1323" spans="1:27" ht="12.75" x14ac:dyDescent="0.2">
      <c r="A1323" s="27"/>
      <c r="B1323" s="2"/>
      <c r="T1323" s="5"/>
      <c r="U1323" s="5"/>
      <c r="V1323" s="5"/>
      <c r="W1323" s="5"/>
      <c r="X1323" s="5"/>
      <c r="Y1323" s="5"/>
      <c r="Z1323" s="5"/>
      <c r="AA1323" s="5"/>
    </row>
    <row r="1324" spans="1:27" ht="12.75" x14ac:dyDescent="0.2">
      <c r="A1324" s="27"/>
      <c r="B1324" s="2"/>
      <c r="T1324" s="5"/>
      <c r="U1324" s="5"/>
      <c r="V1324" s="5"/>
      <c r="W1324" s="5"/>
      <c r="X1324" s="5"/>
      <c r="Y1324" s="5"/>
      <c r="Z1324" s="5"/>
      <c r="AA1324" s="5"/>
    </row>
    <row r="1325" spans="1:27" ht="12.75" x14ac:dyDescent="0.2">
      <c r="A1325" s="27"/>
      <c r="B1325" s="2"/>
      <c r="T1325" s="5"/>
      <c r="U1325" s="5"/>
      <c r="V1325" s="5"/>
      <c r="W1325" s="5"/>
      <c r="X1325" s="5"/>
      <c r="Y1325" s="5"/>
      <c r="Z1325" s="5"/>
      <c r="AA1325" s="5"/>
    </row>
    <row r="1326" spans="1:27" ht="12.75" x14ac:dyDescent="0.2">
      <c r="A1326" s="27"/>
      <c r="B1326" s="2"/>
      <c r="T1326" s="5"/>
      <c r="U1326" s="5"/>
      <c r="V1326" s="5"/>
      <c r="W1326" s="5"/>
      <c r="X1326" s="5"/>
      <c r="Y1326" s="5"/>
      <c r="Z1326" s="5"/>
      <c r="AA1326" s="5"/>
    </row>
    <row r="1327" spans="1:27" ht="12.75" x14ac:dyDescent="0.2">
      <c r="A1327" s="27"/>
      <c r="B1327" s="2"/>
      <c r="T1327" s="5"/>
      <c r="U1327" s="5"/>
      <c r="V1327" s="5"/>
      <c r="W1327" s="5"/>
      <c r="X1327" s="5"/>
      <c r="Y1327" s="5"/>
      <c r="Z1327" s="5"/>
      <c r="AA1327" s="5"/>
    </row>
    <row r="1328" spans="1:27" ht="12.75" x14ac:dyDescent="0.2">
      <c r="A1328" s="27"/>
      <c r="B1328" s="2"/>
      <c r="T1328" s="5"/>
      <c r="U1328" s="5"/>
      <c r="V1328" s="5"/>
      <c r="W1328" s="5"/>
      <c r="X1328" s="5"/>
      <c r="Y1328" s="5"/>
      <c r="Z1328" s="5"/>
      <c r="AA1328" s="5"/>
    </row>
    <row r="1329" spans="1:27" ht="12.75" x14ac:dyDescent="0.2">
      <c r="A1329" s="27"/>
      <c r="B1329" s="2"/>
      <c r="T1329" s="5"/>
      <c r="U1329" s="5"/>
      <c r="V1329" s="5"/>
      <c r="W1329" s="5"/>
      <c r="X1329" s="5"/>
      <c r="Y1329" s="5"/>
      <c r="Z1329" s="5"/>
      <c r="AA1329" s="5"/>
    </row>
    <row r="1330" spans="1:27" ht="12.75" x14ac:dyDescent="0.2">
      <c r="A1330" s="27"/>
      <c r="B1330" s="2"/>
      <c r="T1330" s="5"/>
      <c r="U1330" s="5"/>
      <c r="V1330" s="5"/>
      <c r="W1330" s="5"/>
      <c r="X1330" s="5"/>
      <c r="Y1330" s="5"/>
      <c r="Z1330" s="5"/>
      <c r="AA1330" s="5"/>
    </row>
    <row r="1331" spans="1:27" ht="12.75" x14ac:dyDescent="0.2">
      <c r="A1331" s="27"/>
      <c r="B1331" s="2"/>
      <c r="T1331" s="5"/>
      <c r="U1331" s="5"/>
      <c r="V1331" s="5"/>
      <c r="W1331" s="5"/>
      <c r="X1331" s="5"/>
      <c r="Y1331" s="5"/>
      <c r="Z1331" s="5"/>
      <c r="AA1331" s="5"/>
    </row>
    <row r="1332" spans="1:27" ht="12.75" x14ac:dyDescent="0.2">
      <c r="A1332" s="27"/>
      <c r="B1332" s="2"/>
      <c r="T1332" s="5"/>
      <c r="U1332" s="5"/>
      <c r="V1332" s="5"/>
      <c r="W1332" s="5"/>
      <c r="X1332" s="5"/>
      <c r="Y1332" s="5"/>
      <c r="Z1332" s="5"/>
      <c r="AA1332" s="5"/>
    </row>
    <row r="1333" spans="1:27" ht="12.75" x14ac:dyDescent="0.2">
      <c r="A1333" s="27"/>
      <c r="B1333" s="2"/>
      <c r="T1333" s="5"/>
      <c r="U1333" s="5"/>
      <c r="V1333" s="5"/>
      <c r="W1333" s="5"/>
      <c r="X1333" s="5"/>
      <c r="Y1333" s="5"/>
      <c r="Z1333" s="5"/>
      <c r="AA1333" s="5"/>
    </row>
    <row r="1334" spans="1:27" ht="12.75" x14ac:dyDescent="0.2">
      <c r="A1334" s="27"/>
      <c r="B1334" s="2"/>
      <c r="T1334" s="5"/>
      <c r="U1334" s="5"/>
      <c r="V1334" s="5"/>
      <c r="W1334" s="5"/>
      <c r="X1334" s="5"/>
      <c r="Y1334" s="5"/>
      <c r="Z1334" s="5"/>
      <c r="AA1334" s="5"/>
    </row>
    <row r="1335" spans="1:27" ht="12.75" x14ac:dyDescent="0.2">
      <c r="A1335" s="27"/>
      <c r="B1335" s="2"/>
      <c r="T1335" s="5"/>
      <c r="U1335" s="5"/>
      <c r="V1335" s="5"/>
      <c r="W1335" s="5"/>
      <c r="X1335" s="5"/>
      <c r="Y1335" s="5"/>
      <c r="Z1335" s="5"/>
      <c r="AA1335" s="5"/>
    </row>
    <row r="1336" spans="1:27" ht="12.75" x14ac:dyDescent="0.2">
      <c r="A1336" s="27"/>
      <c r="B1336" s="2"/>
      <c r="T1336" s="5"/>
      <c r="U1336" s="5"/>
      <c r="V1336" s="5"/>
      <c r="W1336" s="5"/>
      <c r="X1336" s="5"/>
      <c r="Y1336" s="5"/>
      <c r="Z1336" s="5"/>
      <c r="AA1336" s="5"/>
    </row>
    <row r="1337" spans="1:27" ht="12.75" x14ac:dyDescent="0.2">
      <c r="A1337" s="27"/>
      <c r="B1337" s="2"/>
      <c r="T1337" s="5"/>
      <c r="U1337" s="5"/>
      <c r="V1337" s="5"/>
      <c r="W1337" s="5"/>
      <c r="X1337" s="5"/>
      <c r="Y1337" s="5"/>
      <c r="Z1337" s="5"/>
      <c r="AA1337" s="5"/>
    </row>
    <row r="1338" spans="1:27" ht="12.75" x14ac:dyDescent="0.2">
      <c r="A1338" s="27"/>
      <c r="B1338" s="2"/>
      <c r="T1338" s="5"/>
      <c r="U1338" s="5"/>
      <c r="V1338" s="5"/>
      <c r="W1338" s="5"/>
      <c r="X1338" s="5"/>
      <c r="Y1338" s="5"/>
      <c r="Z1338" s="5"/>
      <c r="AA1338" s="5"/>
    </row>
    <row r="1339" spans="1:27" ht="12.75" x14ac:dyDescent="0.2">
      <c r="A1339" s="27"/>
      <c r="B1339" s="2"/>
      <c r="T1339" s="5"/>
      <c r="U1339" s="5"/>
      <c r="V1339" s="5"/>
      <c r="W1339" s="5"/>
      <c r="X1339" s="5"/>
      <c r="Y1339" s="5"/>
      <c r="Z1339" s="5"/>
      <c r="AA1339" s="5"/>
    </row>
    <row r="1340" spans="1:27" ht="12.75" x14ac:dyDescent="0.2">
      <c r="A1340" s="27"/>
      <c r="B1340" s="2"/>
      <c r="T1340" s="5"/>
      <c r="U1340" s="5"/>
      <c r="V1340" s="5"/>
      <c r="W1340" s="5"/>
      <c r="X1340" s="5"/>
      <c r="Y1340" s="5"/>
      <c r="Z1340" s="5"/>
      <c r="AA1340" s="5"/>
    </row>
    <row r="1341" spans="1:27" ht="12.75" x14ac:dyDescent="0.2">
      <c r="A1341" s="27"/>
      <c r="B1341" s="2"/>
      <c r="T1341" s="5"/>
      <c r="U1341" s="5"/>
      <c r="V1341" s="5"/>
      <c r="W1341" s="5"/>
      <c r="X1341" s="5"/>
      <c r="Y1341" s="5"/>
      <c r="Z1341" s="5"/>
      <c r="AA1341" s="5"/>
    </row>
    <row r="1342" spans="1:27" ht="12.75" x14ac:dyDescent="0.2">
      <c r="A1342" s="27"/>
      <c r="B1342" s="2"/>
      <c r="T1342" s="5"/>
      <c r="U1342" s="5"/>
      <c r="V1342" s="5"/>
      <c r="W1342" s="5"/>
      <c r="X1342" s="5"/>
      <c r="Y1342" s="5"/>
      <c r="Z1342" s="5"/>
      <c r="AA1342" s="5"/>
    </row>
    <row r="1343" spans="1:27" ht="12.75" x14ac:dyDescent="0.2">
      <c r="A1343" s="27"/>
      <c r="B1343" s="2"/>
      <c r="T1343" s="5"/>
      <c r="U1343" s="5"/>
      <c r="V1343" s="5"/>
      <c r="W1343" s="5"/>
      <c r="X1343" s="5"/>
      <c r="Y1343" s="5"/>
      <c r="Z1343" s="5"/>
      <c r="AA1343" s="5"/>
    </row>
    <row r="1344" spans="1:27" ht="12.75" x14ac:dyDescent="0.2">
      <c r="A1344" s="27"/>
      <c r="B1344" s="2"/>
      <c r="T1344" s="5"/>
      <c r="U1344" s="5"/>
      <c r="V1344" s="5"/>
      <c r="W1344" s="5"/>
      <c r="X1344" s="5"/>
      <c r="Y1344" s="5"/>
      <c r="Z1344" s="5"/>
      <c r="AA1344" s="5"/>
    </row>
    <row r="1345" spans="1:27" ht="12.75" x14ac:dyDescent="0.2">
      <c r="A1345" s="27"/>
      <c r="B1345" s="2"/>
      <c r="T1345" s="5"/>
      <c r="U1345" s="5"/>
      <c r="V1345" s="5"/>
      <c r="W1345" s="5"/>
      <c r="X1345" s="5"/>
      <c r="Y1345" s="5"/>
      <c r="Z1345" s="5"/>
      <c r="AA1345" s="5"/>
    </row>
    <row r="1346" spans="1:27" ht="12.75" x14ac:dyDescent="0.2">
      <c r="A1346" s="27"/>
      <c r="B1346" s="2"/>
      <c r="T1346" s="5"/>
      <c r="U1346" s="5"/>
      <c r="V1346" s="5"/>
      <c r="W1346" s="5"/>
      <c r="X1346" s="5"/>
      <c r="Y1346" s="5"/>
      <c r="Z1346" s="5"/>
      <c r="AA1346" s="5"/>
    </row>
    <row r="1347" spans="1:27" ht="12.75" x14ac:dyDescent="0.2">
      <c r="A1347" s="27"/>
      <c r="B1347" s="2"/>
      <c r="T1347" s="5"/>
      <c r="U1347" s="5"/>
      <c r="V1347" s="5"/>
      <c r="W1347" s="5"/>
      <c r="X1347" s="5"/>
      <c r="Y1347" s="5"/>
      <c r="Z1347" s="5"/>
      <c r="AA1347" s="5"/>
    </row>
    <row r="1348" spans="1:27" ht="12.75" x14ac:dyDescent="0.2">
      <c r="A1348" s="27"/>
      <c r="B1348" s="2"/>
      <c r="T1348" s="5"/>
      <c r="U1348" s="5"/>
      <c r="V1348" s="5"/>
      <c r="W1348" s="5"/>
      <c r="X1348" s="5"/>
      <c r="Y1348" s="5"/>
      <c r="Z1348" s="5"/>
      <c r="AA1348" s="5"/>
    </row>
    <row r="1349" spans="1:27" ht="12.75" x14ac:dyDescent="0.2">
      <c r="A1349" s="27"/>
      <c r="B1349" s="2"/>
      <c r="T1349" s="5"/>
      <c r="U1349" s="5"/>
      <c r="V1349" s="5"/>
      <c r="W1349" s="5"/>
      <c r="X1349" s="5"/>
      <c r="Y1349" s="5"/>
      <c r="Z1349" s="5"/>
      <c r="AA1349" s="5"/>
    </row>
    <row r="1350" spans="1:27" ht="12.75" x14ac:dyDescent="0.2">
      <c r="A1350" s="27"/>
      <c r="B1350" s="2"/>
      <c r="T1350" s="5"/>
      <c r="U1350" s="5"/>
      <c r="V1350" s="5"/>
      <c r="W1350" s="5"/>
      <c r="X1350" s="5"/>
      <c r="Y1350" s="5"/>
      <c r="Z1350" s="5"/>
      <c r="AA1350" s="5"/>
    </row>
    <row r="1351" spans="1:27" ht="12.75" x14ac:dyDescent="0.2">
      <c r="A1351" s="27"/>
      <c r="B1351" s="2"/>
      <c r="T1351" s="5"/>
      <c r="U1351" s="5"/>
      <c r="V1351" s="5"/>
      <c r="W1351" s="5"/>
      <c r="X1351" s="5"/>
      <c r="Y1351" s="5"/>
      <c r="Z1351" s="5"/>
      <c r="AA1351" s="5"/>
    </row>
    <row r="1352" spans="1:27" ht="12.75" x14ac:dyDescent="0.2">
      <c r="A1352" s="27"/>
      <c r="B1352" s="2"/>
      <c r="T1352" s="5"/>
      <c r="U1352" s="5"/>
      <c r="V1352" s="5"/>
      <c r="W1352" s="5"/>
      <c r="X1352" s="5"/>
      <c r="Y1352" s="5"/>
      <c r="Z1352" s="5"/>
      <c r="AA1352" s="5"/>
    </row>
    <row r="1353" spans="1:27" ht="12.75" x14ac:dyDescent="0.2">
      <c r="A1353" s="27"/>
      <c r="B1353" s="2"/>
      <c r="T1353" s="5"/>
      <c r="U1353" s="5"/>
      <c r="V1353" s="5"/>
      <c r="W1353" s="5"/>
      <c r="X1353" s="5"/>
      <c r="Y1353" s="5"/>
      <c r="Z1353" s="5"/>
      <c r="AA1353" s="5"/>
    </row>
    <row r="1354" spans="1:27" ht="12.75" x14ac:dyDescent="0.2">
      <c r="A1354" s="27"/>
      <c r="B1354" s="2"/>
      <c r="T1354" s="5"/>
      <c r="U1354" s="5"/>
      <c r="V1354" s="5"/>
      <c r="W1354" s="5"/>
      <c r="X1354" s="5"/>
      <c r="Y1354" s="5"/>
      <c r="Z1354" s="5"/>
      <c r="AA1354" s="5"/>
    </row>
    <row r="1355" spans="1:27" ht="12.75" x14ac:dyDescent="0.2">
      <c r="A1355" s="27"/>
      <c r="B1355" s="2"/>
      <c r="T1355" s="5"/>
      <c r="U1355" s="5"/>
      <c r="V1355" s="5"/>
      <c r="W1355" s="5"/>
      <c r="X1355" s="5"/>
      <c r="Y1355" s="5"/>
      <c r="Z1355" s="5"/>
      <c r="AA1355" s="5"/>
    </row>
    <row r="1356" spans="1:27" ht="12.75" x14ac:dyDescent="0.2">
      <c r="A1356" s="27"/>
      <c r="B1356" s="2"/>
      <c r="T1356" s="5"/>
      <c r="U1356" s="5"/>
      <c r="V1356" s="5"/>
      <c r="W1356" s="5"/>
      <c r="X1356" s="5"/>
      <c r="Y1356" s="5"/>
      <c r="Z1356" s="5"/>
      <c r="AA1356" s="5"/>
    </row>
    <row r="1357" spans="1:27" ht="12.75" x14ac:dyDescent="0.2">
      <c r="A1357" s="27"/>
      <c r="B1357" s="2"/>
      <c r="T1357" s="5"/>
      <c r="U1357" s="5"/>
      <c r="V1357" s="5"/>
      <c r="W1357" s="5"/>
      <c r="X1357" s="5"/>
      <c r="Y1357" s="5"/>
      <c r="Z1357" s="5"/>
      <c r="AA1357" s="5"/>
    </row>
    <row r="1358" spans="1:27" ht="12.75" x14ac:dyDescent="0.2">
      <c r="A1358" s="27"/>
      <c r="B1358" s="2"/>
      <c r="T1358" s="5"/>
      <c r="U1358" s="5"/>
      <c r="V1358" s="5"/>
      <c r="W1358" s="5"/>
      <c r="X1358" s="5"/>
      <c r="Y1358" s="5"/>
      <c r="Z1358" s="5"/>
      <c r="AA1358" s="5"/>
    </row>
    <row r="1359" spans="1:27" ht="12.75" x14ac:dyDescent="0.2">
      <c r="A1359" s="27"/>
      <c r="B1359" s="2"/>
      <c r="T1359" s="5"/>
      <c r="U1359" s="5"/>
      <c r="V1359" s="5"/>
      <c r="W1359" s="5"/>
      <c r="X1359" s="5"/>
      <c r="Y1359" s="5"/>
      <c r="Z1359" s="5"/>
      <c r="AA1359" s="5"/>
    </row>
    <row r="1360" spans="1:27" ht="12.75" x14ac:dyDescent="0.2">
      <c r="A1360" s="27"/>
      <c r="B1360" s="2"/>
      <c r="T1360" s="5"/>
      <c r="U1360" s="5"/>
      <c r="V1360" s="5"/>
      <c r="W1360" s="5"/>
      <c r="X1360" s="5"/>
      <c r="Y1360" s="5"/>
      <c r="Z1360" s="5"/>
      <c r="AA1360" s="5"/>
    </row>
    <row r="1361" spans="1:27" ht="12.75" x14ac:dyDescent="0.2">
      <c r="A1361" s="27"/>
      <c r="B1361" s="2"/>
      <c r="T1361" s="5"/>
      <c r="U1361" s="5"/>
      <c r="V1361" s="5"/>
      <c r="W1361" s="5"/>
      <c r="X1361" s="5"/>
      <c r="Y1361" s="5"/>
      <c r="Z1361" s="5"/>
      <c r="AA1361" s="5"/>
    </row>
    <row r="1362" spans="1:27" ht="12.75" x14ac:dyDescent="0.2">
      <c r="A1362" s="27"/>
      <c r="B1362" s="2"/>
      <c r="T1362" s="5"/>
      <c r="U1362" s="5"/>
      <c r="V1362" s="5"/>
      <c r="W1362" s="5"/>
      <c r="X1362" s="5"/>
      <c r="Y1362" s="5"/>
      <c r="Z1362" s="5"/>
      <c r="AA1362" s="5"/>
    </row>
    <row r="1363" spans="1:27" ht="12.75" x14ac:dyDescent="0.2">
      <c r="A1363" s="27"/>
      <c r="B1363" s="2"/>
      <c r="T1363" s="5"/>
      <c r="U1363" s="5"/>
      <c r="V1363" s="5"/>
      <c r="W1363" s="5"/>
      <c r="X1363" s="5"/>
      <c r="Y1363" s="5"/>
      <c r="Z1363" s="5"/>
      <c r="AA1363" s="5"/>
    </row>
    <row r="1364" spans="1:27" ht="12.75" x14ac:dyDescent="0.2">
      <c r="A1364" s="27"/>
      <c r="B1364" s="2"/>
      <c r="T1364" s="5"/>
      <c r="U1364" s="5"/>
      <c r="V1364" s="5"/>
      <c r="W1364" s="5"/>
      <c r="X1364" s="5"/>
      <c r="Y1364" s="5"/>
      <c r="Z1364" s="5"/>
      <c r="AA1364" s="5"/>
    </row>
    <row r="1365" spans="1:27" ht="12.75" x14ac:dyDescent="0.2">
      <c r="A1365" s="27"/>
      <c r="B1365" s="2"/>
      <c r="T1365" s="5"/>
      <c r="U1365" s="5"/>
      <c r="V1365" s="5"/>
      <c r="W1365" s="5"/>
      <c r="X1365" s="5"/>
      <c r="Y1365" s="5"/>
      <c r="Z1365" s="5"/>
      <c r="AA1365" s="5"/>
    </row>
    <row r="1366" spans="1:27" ht="12.75" x14ac:dyDescent="0.2">
      <c r="A1366" s="27"/>
      <c r="B1366" s="2"/>
      <c r="T1366" s="5"/>
      <c r="U1366" s="5"/>
      <c r="V1366" s="5"/>
      <c r="W1366" s="5"/>
      <c r="X1366" s="5"/>
      <c r="Y1366" s="5"/>
      <c r="Z1366" s="5"/>
      <c r="AA1366" s="5"/>
    </row>
    <row r="1367" spans="1:27" ht="12.75" x14ac:dyDescent="0.2">
      <c r="A1367" s="27"/>
      <c r="B1367" s="2"/>
      <c r="T1367" s="5"/>
      <c r="U1367" s="5"/>
      <c r="V1367" s="5"/>
      <c r="W1367" s="5"/>
      <c r="X1367" s="5"/>
      <c r="Y1367" s="5"/>
      <c r="Z1367" s="5"/>
      <c r="AA1367" s="5"/>
    </row>
    <row r="1368" spans="1:27" ht="12.75" x14ac:dyDescent="0.2">
      <c r="A1368" s="27"/>
      <c r="B1368" s="2"/>
      <c r="T1368" s="5"/>
      <c r="U1368" s="5"/>
      <c r="V1368" s="5"/>
      <c r="W1368" s="5"/>
      <c r="X1368" s="5"/>
      <c r="Y1368" s="5"/>
      <c r="Z1368" s="5"/>
      <c r="AA1368" s="5"/>
    </row>
    <row r="1369" spans="1:27" ht="12.75" x14ac:dyDescent="0.2">
      <c r="A1369" s="27"/>
      <c r="B1369" s="2"/>
      <c r="T1369" s="5"/>
      <c r="U1369" s="5"/>
      <c r="V1369" s="5"/>
      <c r="W1369" s="5"/>
      <c r="X1369" s="5"/>
      <c r="Y1369" s="5"/>
      <c r="Z1369" s="5"/>
      <c r="AA1369" s="5"/>
    </row>
    <row r="1370" spans="1:27" ht="12.75" x14ac:dyDescent="0.2">
      <c r="A1370" s="27"/>
      <c r="B1370" s="2"/>
      <c r="T1370" s="5"/>
      <c r="U1370" s="5"/>
      <c r="V1370" s="5"/>
      <c r="W1370" s="5"/>
      <c r="X1370" s="5"/>
      <c r="Y1370" s="5"/>
      <c r="Z1370" s="5"/>
      <c r="AA1370" s="5"/>
    </row>
    <row r="1371" spans="1:27" ht="12.75" x14ac:dyDescent="0.2">
      <c r="A1371" s="27"/>
      <c r="B1371" s="2"/>
      <c r="T1371" s="5"/>
      <c r="U1371" s="5"/>
      <c r="V1371" s="5"/>
      <c r="W1371" s="5"/>
      <c r="X1371" s="5"/>
      <c r="Y1371" s="5"/>
      <c r="Z1371" s="5"/>
      <c r="AA1371" s="5"/>
    </row>
    <row r="1372" spans="1:27" ht="12.75" x14ac:dyDescent="0.2">
      <c r="A1372" s="27"/>
      <c r="B1372" s="2"/>
      <c r="T1372" s="5"/>
      <c r="U1372" s="5"/>
      <c r="V1372" s="5"/>
      <c r="W1372" s="5"/>
      <c r="X1372" s="5"/>
      <c r="Y1372" s="5"/>
      <c r="Z1372" s="5"/>
      <c r="AA1372" s="5"/>
    </row>
    <row r="1373" spans="1:27" ht="12.75" x14ac:dyDescent="0.2">
      <c r="A1373" s="27"/>
      <c r="B1373" s="2"/>
      <c r="T1373" s="5"/>
      <c r="U1373" s="5"/>
      <c r="V1373" s="5"/>
      <c r="W1373" s="5"/>
      <c r="X1373" s="5"/>
      <c r="Y1373" s="5"/>
      <c r="Z1373" s="5"/>
      <c r="AA1373" s="5"/>
    </row>
    <row r="1374" spans="1:27" ht="12.75" x14ac:dyDescent="0.2">
      <c r="A1374" s="27"/>
      <c r="B1374" s="2"/>
      <c r="T1374" s="5"/>
      <c r="U1374" s="5"/>
      <c r="V1374" s="5"/>
      <c r="W1374" s="5"/>
      <c r="X1374" s="5"/>
      <c r="Y1374" s="5"/>
      <c r="Z1374" s="5"/>
      <c r="AA1374" s="5"/>
    </row>
    <row r="1375" spans="1:27" ht="12.75" x14ac:dyDescent="0.2">
      <c r="A1375" s="27"/>
      <c r="B1375" s="2"/>
      <c r="T1375" s="5"/>
      <c r="U1375" s="5"/>
      <c r="V1375" s="5"/>
      <c r="W1375" s="5"/>
      <c r="X1375" s="5"/>
      <c r="Y1375" s="5"/>
      <c r="Z1375" s="5"/>
      <c r="AA1375" s="5"/>
    </row>
    <row r="1376" spans="1:27" ht="12.75" x14ac:dyDescent="0.2">
      <c r="A1376" s="27"/>
      <c r="B1376" s="2"/>
      <c r="T1376" s="5"/>
      <c r="U1376" s="5"/>
      <c r="V1376" s="5"/>
      <c r="W1376" s="5"/>
      <c r="X1376" s="5"/>
      <c r="Y1376" s="5"/>
      <c r="Z1376" s="5"/>
      <c r="AA1376" s="5"/>
    </row>
    <row r="1377" spans="1:27" ht="12.75" x14ac:dyDescent="0.2">
      <c r="A1377" s="27"/>
      <c r="B1377" s="2"/>
      <c r="T1377" s="5"/>
      <c r="U1377" s="5"/>
      <c r="V1377" s="5"/>
      <c r="W1377" s="5"/>
      <c r="X1377" s="5"/>
      <c r="Y1377" s="5"/>
      <c r="Z1377" s="5"/>
      <c r="AA1377" s="5"/>
    </row>
    <row r="1378" spans="1:27" ht="12.75" x14ac:dyDescent="0.2">
      <c r="A1378" s="27"/>
      <c r="B1378" s="2"/>
      <c r="T1378" s="5"/>
      <c r="U1378" s="5"/>
      <c r="V1378" s="5"/>
      <c r="W1378" s="5"/>
      <c r="X1378" s="5"/>
      <c r="Y1378" s="5"/>
      <c r="Z1378" s="5"/>
      <c r="AA1378" s="5"/>
    </row>
    <row r="1379" spans="1:27" ht="12.75" x14ac:dyDescent="0.2">
      <c r="A1379" s="27"/>
      <c r="B1379" s="2"/>
      <c r="T1379" s="5"/>
      <c r="U1379" s="5"/>
      <c r="V1379" s="5"/>
      <c r="W1379" s="5"/>
      <c r="X1379" s="5"/>
      <c r="Y1379" s="5"/>
      <c r="Z1379" s="5"/>
      <c r="AA1379" s="5"/>
    </row>
    <row r="1380" spans="1:27" ht="12.75" x14ac:dyDescent="0.2">
      <c r="A1380" s="27"/>
      <c r="B1380" s="2"/>
      <c r="T1380" s="5"/>
      <c r="U1380" s="5"/>
      <c r="V1380" s="5"/>
      <c r="W1380" s="5"/>
      <c r="X1380" s="5"/>
      <c r="Y1380" s="5"/>
      <c r="Z1380" s="5"/>
      <c r="AA1380" s="5"/>
    </row>
    <row r="1381" spans="1:27" ht="12.75" x14ac:dyDescent="0.2">
      <c r="A1381" s="27"/>
      <c r="B1381" s="2"/>
      <c r="T1381" s="5"/>
      <c r="U1381" s="5"/>
      <c r="V1381" s="5"/>
      <c r="W1381" s="5"/>
      <c r="X1381" s="5"/>
      <c r="Y1381" s="5"/>
      <c r="Z1381" s="5"/>
      <c r="AA1381" s="5"/>
    </row>
    <row r="1382" spans="1:27" ht="12.75" x14ac:dyDescent="0.2">
      <c r="A1382" s="27"/>
      <c r="B1382" s="2"/>
      <c r="T1382" s="5"/>
      <c r="U1382" s="5"/>
      <c r="V1382" s="5"/>
      <c r="W1382" s="5"/>
      <c r="X1382" s="5"/>
      <c r="Y1382" s="5"/>
      <c r="Z1382" s="5"/>
      <c r="AA1382" s="5"/>
    </row>
    <row r="1383" spans="1:27" ht="12.75" x14ac:dyDescent="0.2">
      <c r="A1383" s="27"/>
      <c r="B1383" s="2"/>
      <c r="T1383" s="5"/>
      <c r="U1383" s="5"/>
      <c r="V1383" s="5"/>
      <c r="W1383" s="5"/>
      <c r="X1383" s="5"/>
      <c r="Y1383" s="5"/>
      <c r="Z1383" s="5"/>
      <c r="AA1383" s="5"/>
    </row>
    <row r="1384" spans="1:27" ht="12.75" x14ac:dyDescent="0.2">
      <c r="A1384" s="27"/>
      <c r="B1384" s="2"/>
      <c r="T1384" s="5"/>
      <c r="U1384" s="5"/>
      <c r="V1384" s="5"/>
      <c r="W1384" s="5"/>
      <c r="X1384" s="5"/>
      <c r="Y1384" s="5"/>
      <c r="Z1384" s="5"/>
      <c r="AA1384" s="5"/>
    </row>
    <row r="1385" spans="1:27" ht="12.75" x14ac:dyDescent="0.2">
      <c r="A1385" s="27"/>
      <c r="B1385" s="2"/>
      <c r="T1385" s="5"/>
      <c r="U1385" s="5"/>
      <c r="V1385" s="5"/>
      <c r="W1385" s="5"/>
      <c r="X1385" s="5"/>
      <c r="Y1385" s="5"/>
      <c r="Z1385" s="5"/>
      <c r="AA1385" s="5"/>
    </row>
    <row r="1386" spans="1:27" ht="12.75" x14ac:dyDescent="0.2">
      <c r="A1386" s="27"/>
      <c r="B1386" s="2"/>
      <c r="T1386" s="5"/>
      <c r="U1386" s="5"/>
      <c r="V1386" s="5"/>
      <c r="W1386" s="5"/>
      <c r="X1386" s="5"/>
      <c r="Y1386" s="5"/>
      <c r="Z1386" s="5"/>
      <c r="AA1386" s="5"/>
    </row>
    <row r="1387" spans="1:27" ht="12.75" x14ac:dyDescent="0.2">
      <c r="A1387" s="27"/>
      <c r="B1387" s="2"/>
      <c r="T1387" s="5"/>
      <c r="U1387" s="5"/>
      <c r="V1387" s="5"/>
      <c r="W1387" s="5"/>
      <c r="X1387" s="5"/>
      <c r="Y1387" s="5"/>
      <c r="Z1387" s="5"/>
      <c r="AA1387" s="5"/>
    </row>
    <row r="1388" spans="1:27" ht="12.75" x14ac:dyDescent="0.2">
      <c r="A1388" s="27"/>
      <c r="B1388" s="2"/>
      <c r="T1388" s="5"/>
      <c r="U1388" s="5"/>
      <c r="V1388" s="5"/>
      <c r="W1388" s="5"/>
      <c r="X1388" s="5"/>
      <c r="Y1388" s="5"/>
      <c r="Z1388" s="5"/>
      <c r="AA1388" s="5"/>
    </row>
    <row r="1389" spans="1:27" ht="12.75" x14ac:dyDescent="0.2">
      <c r="A1389" s="27"/>
      <c r="B1389" s="2"/>
      <c r="T1389" s="5"/>
      <c r="U1389" s="5"/>
      <c r="V1389" s="5"/>
      <c r="W1389" s="5"/>
      <c r="X1389" s="5"/>
      <c r="Y1389" s="5"/>
      <c r="Z1389" s="5"/>
      <c r="AA1389" s="5"/>
    </row>
    <row r="1390" spans="1:27" ht="12.75" x14ac:dyDescent="0.2">
      <c r="A1390" s="27"/>
      <c r="B1390" s="2"/>
      <c r="T1390" s="5"/>
      <c r="U1390" s="5"/>
      <c r="V1390" s="5"/>
      <c r="W1390" s="5"/>
      <c r="X1390" s="5"/>
      <c r="Y1390" s="5"/>
      <c r="Z1390" s="5"/>
      <c r="AA1390" s="5"/>
    </row>
    <row r="1391" spans="1:27" ht="12.75" x14ac:dyDescent="0.2">
      <c r="A1391" s="27"/>
      <c r="B1391" s="2"/>
      <c r="T1391" s="5"/>
      <c r="U1391" s="5"/>
      <c r="V1391" s="5"/>
      <c r="W1391" s="5"/>
      <c r="X1391" s="5"/>
      <c r="Y1391" s="5"/>
      <c r="Z1391" s="5"/>
      <c r="AA1391" s="5"/>
    </row>
    <row r="1392" spans="1:27" ht="12.75" x14ac:dyDescent="0.2">
      <c r="A1392" s="27"/>
      <c r="B1392" s="2"/>
      <c r="T1392" s="5"/>
      <c r="U1392" s="5"/>
      <c r="V1392" s="5"/>
      <c r="W1392" s="5"/>
      <c r="X1392" s="5"/>
      <c r="Y1392" s="5"/>
      <c r="Z1392" s="5"/>
      <c r="AA1392" s="5"/>
    </row>
    <row r="1393" spans="1:27" ht="12.75" x14ac:dyDescent="0.2">
      <c r="A1393" s="27"/>
      <c r="B1393" s="2"/>
      <c r="T1393" s="5"/>
      <c r="U1393" s="5"/>
      <c r="V1393" s="5"/>
      <c r="W1393" s="5"/>
      <c r="X1393" s="5"/>
      <c r="Y1393" s="5"/>
      <c r="Z1393" s="5"/>
      <c r="AA1393" s="5"/>
    </row>
    <row r="1394" spans="1:27" ht="12.75" x14ac:dyDescent="0.2">
      <c r="A1394" s="27"/>
      <c r="B1394" s="2"/>
      <c r="T1394" s="5"/>
      <c r="U1394" s="5"/>
      <c r="V1394" s="5"/>
      <c r="W1394" s="5"/>
      <c r="X1394" s="5"/>
      <c r="Y1394" s="5"/>
      <c r="Z1394" s="5"/>
      <c r="AA1394" s="5"/>
    </row>
    <row r="1395" spans="1:27" ht="12.75" x14ac:dyDescent="0.2">
      <c r="A1395" s="27"/>
      <c r="B1395" s="2"/>
      <c r="T1395" s="5"/>
      <c r="U1395" s="5"/>
      <c r="V1395" s="5"/>
      <c r="W1395" s="5"/>
      <c r="X1395" s="5"/>
      <c r="Y1395" s="5"/>
      <c r="Z1395" s="5"/>
      <c r="AA1395" s="5"/>
    </row>
    <row r="1396" spans="1:27" ht="12.75" x14ac:dyDescent="0.2">
      <c r="A1396" s="27"/>
      <c r="B1396" s="2"/>
      <c r="T1396" s="5"/>
      <c r="U1396" s="5"/>
      <c r="V1396" s="5"/>
      <c r="W1396" s="5"/>
      <c r="X1396" s="5"/>
      <c r="Y1396" s="5"/>
      <c r="Z1396" s="5"/>
      <c r="AA1396" s="5"/>
    </row>
    <row r="1397" spans="1:27" ht="12.75" x14ac:dyDescent="0.2">
      <c r="A1397" s="27"/>
      <c r="B1397" s="2"/>
      <c r="T1397" s="5"/>
      <c r="U1397" s="5"/>
      <c r="V1397" s="5"/>
      <c r="W1397" s="5"/>
      <c r="X1397" s="5"/>
      <c r="Y1397" s="5"/>
      <c r="Z1397" s="5"/>
      <c r="AA1397" s="5"/>
    </row>
    <row r="1398" spans="1:27" ht="12.75" x14ac:dyDescent="0.2">
      <c r="A1398" s="27"/>
      <c r="B1398" s="2"/>
      <c r="T1398" s="5"/>
      <c r="U1398" s="5"/>
      <c r="V1398" s="5"/>
      <c r="W1398" s="5"/>
      <c r="X1398" s="5"/>
      <c r="Y1398" s="5"/>
      <c r="Z1398" s="5"/>
      <c r="AA1398" s="5"/>
    </row>
    <row r="1399" spans="1:27" ht="12.75" x14ac:dyDescent="0.2">
      <c r="A1399" s="27"/>
      <c r="B1399" s="2"/>
      <c r="T1399" s="5"/>
      <c r="U1399" s="5"/>
      <c r="V1399" s="5"/>
      <c r="W1399" s="5"/>
      <c r="X1399" s="5"/>
      <c r="Y1399" s="5"/>
      <c r="Z1399" s="5"/>
      <c r="AA1399" s="5"/>
    </row>
    <row r="1400" spans="1:27" ht="12.75" x14ac:dyDescent="0.2">
      <c r="A1400" s="27"/>
      <c r="B1400" s="2"/>
      <c r="T1400" s="5"/>
      <c r="U1400" s="5"/>
      <c r="V1400" s="5"/>
      <c r="W1400" s="5"/>
      <c r="X1400" s="5"/>
      <c r="Y1400" s="5"/>
      <c r="Z1400" s="5"/>
      <c r="AA1400" s="5"/>
    </row>
    <row r="1401" spans="1:27" ht="12.75" x14ac:dyDescent="0.2">
      <c r="A1401" s="27"/>
      <c r="B1401" s="2"/>
      <c r="T1401" s="5"/>
      <c r="U1401" s="5"/>
      <c r="V1401" s="5"/>
      <c r="W1401" s="5"/>
      <c r="X1401" s="5"/>
      <c r="Y1401" s="5"/>
      <c r="Z1401" s="5"/>
      <c r="AA1401" s="5"/>
    </row>
    <row r="1402" spans="1:27" ht="12.75" x14ac:dyDescent="0.2">
      <c r="A1402" s="27"/>
      <c r="B1402" s="2"/>
      <c r="T1402" s="5"/>
      <c r="U1402" s="5"/>
      <c r="V1402" s="5"/>
      <c r="W1402" s="5"/>
      <c r="X1402" s="5"/>
      <c r="Y1402" s="5"/>
      <c r="Z1402" s="5"/>
      <c r="AA1402" s="5"/>
    </row>
    <row r="1403" spans="1:27" ht="12.75" x14ac:dyDescent="0.2">
      <c r="A1403" s="27"/>
      <c r="B1403" s="2"/>
      <c r="T1403" s="5"/>
      <c r="U1403" s="5"/>
      <c r="V1403" s="5"/>
      <c r="W1403" s="5"/>
      <c r="X1403" s="5"/>
      <c r="Y1403" s="5"/>
      <c r="Z1403" s="5"/>
      <c r="AA1403" s="5"/>
    </row>
    <row r="1404" spans="1:27" ht="12.75" x14ac:dyDescent="0.2">
      <c r="A1404" s="27"/>
      <c r="B1404" s="2"/>
      <c r="T1404" s="5"/>
      <c r="U1404" s="5"/>
      <c r="V1404" s="5"/>
      <c r="W1404" s="5"/>
      <c r="X1404" s="5"/>
      <c r="Y1404" s="5"/>
      <c r="Z1404" s="5"/>
      <c r="AA1404" s="5"/>
    </row>
    <row r="1405" spans="1:27" ht="12.75" x14ac:dyDescent="0.2">
      <c r="A1405" s="27"/>
      <c r="B1405" s="2"/>
      <c r="T1405" s="5"/>
      <c r="U1405" s="5"/>
      <c r="V1405" s="5"/>
      <c r="W1405" s="5"/>
      <c r="X1405" s="5"/>
      <c r="Y1405" s="5"/>
      <c r="Z1405" s="5"/>
      <c r="AA1405" s="5"/>
    </row>
    <row r="1406" spans="1:27" ht="12.75" x14ac:dyDescent="0.2">
      <c r="A1406" s="27"/>
      <c r="B1406" s="2"/>
      <c r="T1406" s="5"/>
      <c r="U1406" s="5"/>
      <c r="V1406" s="5"/>
      <c r="W1406" s="5"/>
      <c r="X1406" s="5"/>
      <c r="Y1406" s="5"/>
      <c r="Z1406" s="5"/>
      <c r="AA1406" s="5"/>
    </row>
    <row r="1407" spans="1:27" ht="12.75" x14ac:dyDescent="0.2">
      <c r="A1407" s="27"/>
      <c r="B1407" s="2"/>
      <c r="T1407" s="5"/>
      <c r="U1407" s="5"/>
      <c r="V1407" s="5"/>
      <c r="W1407" s="5"/>
      <c r="X1407" s="5"/>
      <c r="Y1407" s="5"/>
      <c r="Z1407" s="5"/>
      <c r="AA1407" s="5"/>
    </row>
    <row r="1408" spans="1:27" ht="12.75" x14ac:dyDescent="0.2">
      <c r="A1408" s="27"/>
      <c r="B1408" s="2"/>
      <c r="T1408" s="5"/>
      <c r="U1408" s="5"/>
      <c r="V1408" s="5"/>
      <c r="W1408" s="5"/>
      <c r="X1408" s="5"/>
      <c r="Y1408" s="5"/>
      <c r="Z1408" s="5"/>
      <c r="AA1408" s="5"/>
    </row>
    <row r="1409" spans="1:27" ht="12.75" x14ac:dyDescent="0.2">
      <c r="A1409" s="27"/>
      <c r="B1409" s="2"/>
      <c r="T1409" s="5"/>
      <c r="U1409" s="5"/>
      <c r="V1409" s="5"/>
      <c r="W1409" s="5"/>
      <c r="X1409" s="5"/>
      <c r="Y1409" s="5"/>
      <c r="Z1409" s="5"/>
      <c r="AA1409" s="5"/>
    </row>
    <row r="1410" spans="1:27" ht="12.75" x14ac:dyDescent="0.2">
      <c r="A1410" s="27"/>
      <c r="B1410" s="2"/>
      <c r="T1410" s="5"/>
      <c r="U1410" s="5"/>
      <c r="V1410" s="5"/>
      <c r="W1410" s="5"/>
      <c r="X1410" s="5"/>
      <c r="Y1410" s="5"/>
      <c r="Z1410" s="5"/>
      <c r="AA1410" s="5"/>
    </row>
    <row r="1411" spans="1:27" ht="12.75" x14ac:dyDescent="0.2">
      <c r="A1411" s="27"/>
      <c r="B1411" s="2"/>
      <c r="T1411" s="5"/>
      <c r="U1411" s="5"/>
      <c r="V1411" s="5"/>
      <c r="W1411" s="5"/>
      <c r="X1411" s="5"/>
      <c r="Y1411" s="5"/>
      <c r="Z1411" s="5"/>
      <c r="AA1411" s="5"/>
    </row>
    <row r="1412" spans="1:27" ht="12.75" x14ac:dyDescent="0.2">
      <c r="A1412" s="27"/>
      <c r="B1412" s="2"/>
      <c r="T1412" s="5"/>
      <c r="U1412" s="5"/>
      <c r="V1412" s="5"/>
      <c r="W1412" s="5"/>
      <c r="X1412" s="5"/>
      <c r="Y1412" s="5"/>
      <c r="Z1412" s="5"/>
      <c r="AA1412" s="5"/>
    </row>
    <row r="1413" spans="1:27" ht="12.75" x14ac:dyDescent="0.2">
      <c r="A1413" s="27"/>
      <c r="B1413" s="2"/>
      <c r="T1413" s="5"/>
      <c r="U1413" s="5"/>
      <c r="V1413" s="5"/>
      <c r="W1413" s="5"/>
      <c r="X1413" s="5"/>
      <c r="Y1413" s="5"/>
      <c r="Z1413" s="5"/>
      <c r="AA1413" s="5"/>
    </row>
    <row r="1414" spans="1:27" ht="12.75" x14ac:dyDescent="0.2">
      <c r="A1414" s="27"/>
      <c r="B1414" s="2"/>
      <c r="T1414" s="5"/>
      <c r="U1414" s="5"/>
      <c r="V1414" s="5"/>
      <c r="W1414" s="5"/>
      <c r="X1414" s="5"/>
      <c r="Y1414" s="5"/>
      <c r="Z1414" s="5"/>
      <c r="AA1414" s="5"/>
    </row>
    <row r="1415" spans="1:27" ht="12.75" x14ac:dyDescent="0.2">
      <c r="A1415" s="27"/>
      <c r="B1415" s="2"/>
      <c r="T1415" s="5"/>
      <c r="U1415" s="5"/>
      <c r="V1415" s="5"/>
      <c r="W1415" s="5"/>
      <c r="X1415" s="5"/>
      <c r="Y1415" s="5"/>
      <c r="Z1415" s="5"/>
      <c r="AA1415" s="5"/>
    </row>
    <row r="1416" spans="1:27" ht="12.75" x14ac:dyDescent="0.2">
      <c r="A1416" s="27"/>
      <c r="B1416" s="2"/>
      <c r="T1416" s="5"/>
      <c r="U1416" s="5"/>
      <c r="V1416" s="5"/>
      <c r="W1416" s="5"/>
      <c r="X1416" s="5"/>
      <c r="Y1416" s="5"/>
      <c r="Z1416" s="5"/>
      <c r="AA1416" s="5"/>
    </row>
    <row r="1417" spans="1:27" ht="12.75" x14ac:dyDescent="0.2">
      <c r="A1417" s="27"/>
      <c r="B1417" s="2"/>
      <c r="T1417" s="5"/>
      <c r="U1417" s="5"/>
      <c r="V1417" s="5"/>
      <c r="W1417" s="5"/>
      <c r="X1417" s="5"/>
      <c r="Y1417" s="5"/>
      <c r="Z1417" s="5"/>
      <c r="AA1417" s="5"/>
    </row>
    <row r="1418" spans="1:27" ht="12.75" x14ac:dyDescent="0.2">
      <c r="A1418" s="27"/>
      <c r="B1418" s="2"/>
      <c r="T1418" s="5"/>
      <c r="U1418" s="5"/>
      <c r="V1418" s="5"/>
      <c r="W1418" s="5"/>
      <c r="X1418" s="5"/>
      <c r="Y1418" s="5"/>
      <c r="Z1418" s="5"/>
      <c r="AA1418" s="5"/>
    </row>
    <row r="1419" spans="1:27" ht="12.75" x14ac:dyDescent="0.2">
      <c r="A1419" s="27"/>
      <c r="B1419" s="2"/>
      <c r="T1419" s="5"/>
      <c r="U1419" s="5"/>
      <c r="V1419" s="5"/>
      <c r="W1419" s="5"/>
      <c r="X1419" s="5"/>
      <c r="Y1419" s="5"/>
      <c r="Z1419" s="5"/>
      <c r="AA1419" s="5"/>
    </row>
    <row r="1420" spans="1:27" ht="12.75" x14ac:dyDescent="0.2">
      <c r="A1420" s="27"/>
      <c r="B1420" s="2"/>
      <c r="T1420" s="5"/>
      <c r="U1420" s="5"/>
      <c r="V1420" s="5"/>
      <c r="W1420" s="5"/>
      <c r="X1420" s="5"/>
      <c r="Y1420" s="5"/>
      <c r="Z1420" s="5"/>
      <c r="AA1420" s="5"/>
    </row>
    <row r="1421" spans="1:27" ht="12.75" x14ac:dyDescent="0.2">
      <c r="A1421" s="27"/>
      <c r="B1421" s="2"/>
      <c r="T1421" s="5"/>
      <c r="U1421" s="5"/>
      <c r="V1421" s="5"/>
      <c r="W1421" s="5"/>
      <c r="X1421" s="5"/>
      <c r="Y1421" s="5"/>
      <c r="Z1421" s="5"/>
      <c r="AA1421" s="5"/>
    </row>
    <row r="1422" spans="1:27" ht="12.75" x14ac:dyDescent="0.2">
      <c r="A1422" s="27"/>
      <c r="B1422" s="2"/>
      <c r="T1422" s="5"/>
      <c r="U1422" s="5"/>
      <c r="V1422" s="5"/>
      <c r="W1422" s="5"/>
      <c r="X1422" s="5"/>
      <c r="Y1422" s="5"/>
      <c r="Z1422" s="5"/>
      <c r="AA1422" s="5"/>
    </row>
    <row r="1423" spans="1:27" ht="12.75" x14ac:dyDescent="0.2">
      <c r="A1423" s="27"/>
      <c r="B1423" s="2"/>
      <c r="T1423" s="5"/>
      <c r="U1423" s="5"/>
      <c r="V1423" s="5"/>
      <c r="W1423" s="5"/>
      <c r="X1423" s="5"/>
      <c r="Y1423" s="5"/>
      <c r="Z1423" s="5"/>
      <c r="AA1423" s="5"/>
    </row>
    <row r="1424" spans="1:27" ht="12.75" x14ac:dyDescent="0.2">
      <c r="A1424" s="27"/>
      <c r="B1424" s="2"/>
      <c r="T1424" s="5"/>
      <c r="U1424" s="5"/>
      <c r="V1424" s="5"/>
      <c r="W1424" s="5"/>
      <c r="X1424" s="5"/>
      <c r="Y1424" s="5"/>
      <c r="Z1424" s="5"/>
      <c r="AA1424" s="5"/>
    </row>
    <row r="1425" spans="1:27" ht="12.75" x14ac:dyDescent="0.2">
      <c r="A1425" s="27"/>
      <c r="B1425" s="2"/>
      <c r="T1425" s="5"/>
      <c r="U1425" s="5"/>
      <c r="V1425" s="5"/>
      <c r="W1425" s="5"/>
      <c r="X1425" s="5"/>
      <c r="Y1425" s="5"/>
      <c r="Z1425" s="5"/>
      <c r="AA1425" s="5"/>
    </row>
    <row r="1426" spans="1:27" ht="12.75" x14ac:dyDescent="0.2">
      <c r="A1426" s="27"/>
      <c r="B1426" s="2"/>
      <c r="T1426" s="5"/>
      <c r="U1426" s="5"/>
      <c r="V1426" s="5"/>
      <c r="W1426" s="5"/>
      <c r="X1426" s="5"/>
      <c r="Y1426" s="5"/>
      <c r="Z1426" s="5"/>
      <c r="AA1426" s="5"/>
    </row>
    <row r="1427" spans="1:27" ht="12.75" x14ac:dyDescent="0.2">
      <c r="A1427" s="27"/>
      <c r="B1427" s="2"/>
      <c r="T1427" s="5"/>
      <c r="U1427" s="5"/>
      <c r="V1427" s="5"/>
      <c r="W1427" s="5"/>
      <c r="X1427" s="5"/>
      <c r="Y1427" s="5"/>
      <c r="Z1427" s="5"/>
      <c r="AA1427" s="5"/>
    </row>
    <row r="1428" spans="1:27" ht="12.75" x14ac:dyDescent="0.2">
      <c r="A1428" s="27"/>
      <c r="B1428" s="2"/>
      <c r="T1428" s="5"/>
      <c r="U1428" s="5"/>
      <c r="V1428" s="5"/>
      <c r="W1428" s="5"/>
      <c r="X1428" s="5"/>
      <c r="Y1428" s="5"/>
      <c r="Z1428" s="5"/>
      <c r="AA1428" s="5"/>
    </row>
    <row r="1429" spans="1:27" ht="12.75" x14ac:dyDescent="0.2">
      <c r="A1429" s="27"/>
      <c r="B1429" s="2"/>
      <c r="T1429" s="5"/>
      <c r="U1429" s="5"/>
      <c r="V1429" s="5"/>
      <c r="W1429" s="5"/>
      <c r="X1429" s="5"/>
      <c r="Y1429" s="5"/>
      <c r="Z1429" s="5"/>
      <c r="AA1429" s="5"/>
    </row>
    <row r="1430" spans="1:27" ht="12.75" x14ac:dyDescent="0.2">
      <c r="A1430" s="27"/>
      <c r="B1430" s="2"/>
      <c r="T1430" s="5"/>
      <c r="U1430" s="5"/>
      <c r="V1430" s="5"/>
      <c r="W1430" s="5"/>
      <c r="X1430" s="5"/>
      <c r="Y1430" s="5"/>
      <c r="Z1430" s="5"/>
      <c r="AA1430" s="5"/>
    </row>
    <row r="1431" spans="1:27" ht="12.75" x14ac:dyDescent="0.2">
      <c r="A1431" s="27"/>
      <c r="B1431" s="2"/>
      <c r="T1431" s="5"/>
      <c r="U1431" s="5"/>
      <c r="V1431" s="5"/>
      <c r="W1431" s="5"/>
      <c r="X1431" s="5"/>
      <c r="Y1431" s="5"/>
      <c r="Z1431" s="5"/>
      <c r="AA1431" s="5"/>
    </row>
    <row r="1432" spans="1:27" ht="12.75" x14ac:dyDescent="0.2">
      <c r="A1432" s="27"/>
      <c r="B1432" s="2"/>
      <c r="T1432" s="5"/>
      <c r="U1432" s="5"/>
      <c r="V1432" s="5"/>
      <c r="W1432" s="5"/>
      <c r="X1432" s="5"/>
      <c r="Y1432" s="5"/>
      <c r="Z1432" s="5"/>
      <c r="AA1432" s="5"/>
    </row>
    <row r="1433" spans="1:27" ht="12.75" x14ac:dyDescent="0.2">
      <c r="A1433" s="27"/>
      <c r="B1433" s="2"/>
      <c r="T1433" s="5"/>
      <c r="U1433" s="5"/>
      <c r="V1433" s="5"/>
      <c r="W1433" s="5"/>
      <c r="X1433" s="5"/>
      <c r="Y1433" s="5"/>
      <c r="Z1433" s="5"/>
      <c r="AA1433" s="5"/>
    </row>
    <row r="1434" spans="1:27" ht="12.75" x14ac:dyDescent="0.2">
      <c r="A1434" s="27"/>
      <c r="B1434" s="2"/>
      <c r="T1434" s="5"/>
      <c r="U1434" s="5"/>
      <c r="V1434" s="5"/>
      <c r="W1434" s="5"/>
      <c r="X1434" s="5"/>
      <c r="Y1434" s="5"/>
      <c r="Z1434" s="5"/>
      <c r="AA1434" s="5"/>
    </row>
    <row r="1435" spans="1:27" ht="12.75" x14ac:dyDescent="0.2">
      <c r="A1435" s="27"/>
      <c r="B1435" s="2"/>
      <c r="T1435" s="5"/>
      <c r="U1435" s="5"/>
      <c r="V1435" s="5"/>
      <c r="W1435" s="5"/>
      <c r="X1435" s="5"/>
      <c r="Y1435" s="5"/>
      <c r="Z1435" s="5"/>
      <c r="AA1435" s="5"/>
    </row>
    <row r="1436" spans="1:27" ht="12.75" x14ac:dyDescent="0.2">
      <c r="A1436" s="27"/>
      <c r="B1436" s="2"/>
      <c r="T1436" s="5"/>
      <c r="U1436" s="5"/>
      <c r="V1436" s="5"/>
      <c r="W1436" s="5"/>
      <c r="X1436" s="5"/>
      <c r="Y1436" s="5"/>
      <c r="Z1436" s="5"/>
      <c r="AA1436" s="5"/>
    </row>
    <row r="1437" spans="1:27" ht="12.75" x14ac:dyDescent="0.2">
      <c r="A1437" s="27"/>
      <c r="B1437" s="2"/>
      <c r="T1437" s="5"/>
      <c r="U1437" s="5"/>
      <c r="V1437" s="5"/>
      <c r="W1437" s="5"/>
      <c r="X1437" s="5"/>
      <c r="Y1437" s="5"/>
      <c r="Z1437" s="5"/>
      <c r="AA1437" s="5"/>
    </row>
    <row r="1438" spans="1:27" ht="12.75" x14ac:dyDescent="0.2">
      <c r="A1438" s="27"/>
      <c r="B1438" s="2"/>
      <c r="T1438" s="5"/>
      <c r="U1438" s="5"/>
      <c r="V1438" s="5"/>
      <c r="W1438" s="5"/>
      <c r="X1438" s="5"/>
      <c r="Y1438" s="5"/>
      <c r="Z1438" s="5"/>
      <c r="AA1438" s="5"/>
    </row>
    <row r="1439" spans="1:27" ht="12.75" x14ac:dyDescent="0.2">
      <c r="A1439" s="27"/>
      <c r="B1439" s="2"/>
      <c r="T1439" s="5"/>
      <c r="U1439" s="5"/>
      <c r="V1439" s="5"/>
      <c r="W1439" s="5"/>
      <c r="X1439" s="5"/>
      <c r="Y1439" s="5"/>
      <c r="Z1439" s="5"/>
      <c r="AA1439" s="5"/>
    </row>
    <row r="1440" spans="1:27" ht="12.75" x14ac:dyDescent="0.2">
      <c r="A1440" s="27"/>
      <c r="B1440" s="2"/>
      <c r="T1440" s="5"/>
      <c r="U1440" s="5"/>
      <c r="V1440" s="5"/>
      <c r="W1440" s="5"/>
      <c r="X1440" s="5"/>
      <c r="Y1440" s="5"/>
      <c r="Z1440" s="5"/>
      <c r="AA1440" s="5"/>
    </row>
    <row r="1441" spans="1:27" ht="12.75" x14ac:dyDescent="0.2">
      <c r="A1441" s="27"/>
      <c r="B1441" s="2"/>
      <c r="T1441" s="5"/>
      <c r="U1441" s="5"/>
      <c r="V1441" s="5"/>
      <c r="W1441" s="5"/>
      <c r="X1441" s="5"/>
      <c r="Y1441" s="5"/>
      <c r="Z1441" s="5"/>
      <c r="AA1441" s="5"/>
    </row>
    <row r="1442" spans="1:27" ht="12.75" x14ac:dyDescent="0.2">
      <c r="A1442" s="27"/>
      <c r="B1442" s="2"/>
      <c r="T1442" s="5"/>
      <c r="U1442" s="5"/>
      <c r="V1442" s="5"/>
      <c r="W1442" s="5"/>
      <c r="X1442" s="5"/>
      <c r="Y1442" s="5"/>
      <c r="Z1442" s="5"/>
      <c r="AA1442" s="5"/>
    </row>
    <row r="1443" spans="1:27" ht="12.75" x14ac:dyDescent="0.2">
      <c r="A1443" s="27"/>
      <c r="B1443" s="2"/>
      <c r="T1443" s="5"/>
      <c r="U1443" s="5"/>
      <c r="V1443" s="5"/>
      <c r="W1443" s="5"/>
      <c r="X1443" s="5"/>
      <c r="Y1443" s="5"/>
      <c r="Z1443" s="5"/>
      <c r="AA1443" s="5"/>
    </row>
    <row r="1444" spans="1:27" ht="12.75" x14ac:dyDescent="0.2">
      <c r="A1444" s="27"/>
      <c r="B1444" s="2"/>
      <c r="T1444" s="5"/>
      <c r="U1444" s="5"/>
      <c r="V1444" s="5"/>
      <c r="W1444" s="5"/>
      <c r="X1444" s="5"/>
      <c r="Y1444" s="5"/>
      <c r="Z1444" s="5"/>
      <c r="AA1444" s="5"/>
    </row>
    <row r="1445" spans="1:27" ht="12.75" x14ac:dyDescent="0.2">
      <c r="A1445" s="27"/>
      <c r="B1445" s="2"/>
      <c r="T1445" s="5"/>
      <c r="U1445" s="5"/>
      <c r="V1445" s="5"/>
      <c r="W1445" s="5"/>
      <c r="X1445" s="5"/>
      <c r="Y1445" s="5"/>
      <c r="Z1445" s="5"/>
      <c r="AA1445" s="5"/>
    </row>
    <row r="1446" spans="1:27" ht="12.75" x14ac:dyDescent="0.2">
      <c r="A1446" s="27"/>
      <c r="B1446" s="2"/>
      <c r="T1446" s="5"/>
      <c r="U1446" s="5"/>
      <c r="V1446" s="5"/>
      <c r="W1446" s="5"/>
      <c r="X1446" s="5"/>
      <c r="Y1446" s="5"/>
      <c r="Z1446" s="5"/>
      <c r="AA1446" s="5"/>
    </row>
    <row r="1447" spans="1:27" ht="12.75" x14ac:dyDescent="0.2">
      <c r="A1447" s="27"/>
      <c r="B1447" s="2"/>
      <c r="T1447" s="5"/>
      <c r="U1447" s="5"/>
      <c r="V1447" s="5"/>
      <c r="W1447" s="5"/>
      <c r="X1447" s="5"/>
      <c r="Y1447" s="5"/>
      <c r="Z1447" s="5"/>
      <c r="AA1447" s="5"/>
    </row>
    <row r="1448" spans="1:27" ht="12.75" x14ac:dyDescent="0.2">
      <c r="A1448" s="27"/>
      <c r="B1448" s="2"/>
      <c r="T1448" s="5"/>
      <c r="U1448" s="5"/>
      <c r="V1448" s="5"/>
      <c r="W1448" s="5"/>
      <c r="X1448" s="5"/>
      <c r="Y1448" s="5"/>
      <c r="Z1448" s="5"/>
      <c r="AA1448" s="5"/>
    </row>
    <row r="1449" spans="1:27" ht="12.75" x14ac:dyDescent="0.2">
      <c r="A1449" s="27"/>
      <c r="B1449" s="2"/>
      <c r="T1449" s="5"/>
      <c r="U1449" s="5"/>
      <c r="V1449" s="5"/>
      <c r="W1449" s="5"/>
      <c r="X1449" s="5"/>
      <c r="Y1449" s="5"/>
      <c r="Z1449" s="5"/>
      <c r="AA1449" s="5"/>
    </row>
    <row r="1450" spans="1:27" ht="12.75" x14ac:dyDescent="0.2">
      <c r="A1450" s="27"/>
      <c r="B1450" s="2"/>
      <c r="T1450" s="5"/>
      <c r="U1450" s="5"/>
      <c r="V1450" s="5"/>
      <c r="W1450" s="5"/>
      <c r="X1450" s="5"/>
      <c r="Y1450" s="5"/>
      <c r="Z1450" s="5"/>
      <c r="AA1450" s="5"/>
    </row>
    <row r="1451" spans="1:27" ht="12.75" x14ac:dyDescent="0.2">
      <c r="A1451" s="27"/>
      <c r="B1451" s="2"/>
      <c r="T1451" s="5"/>
      <c r="U1451" s="5"/>
      <c r="V1451" s="5"/>
      <c r="W1451" s="5"/>
      <c r="X1451" s="5"/>
      <c r="Y1451" s="5"/>
      <c r="Z1451" s="5"/>
      <c r="AA1451" s="5"/>
    </row>
    <row r="1452" spans="1:27" ht="12.75" x14ac:dyDescent="0.2">
      <c r="A1452" s="27"/>
      <c r="B1452" s="2"/>
      <c r="T1452" s="5"/>
      <c r="U1452" s="5"/>
      <c r="V1452" s="5"/>
      <c r="W1452" s="5"/>
      <c r="X1452" s="5"/>
      <c r="Y1452" s="5"/>
      <c r="Z1452" s="5"/>
      <c r="AA1452" s="5"/>
    </row>
    <row r="1453" spans="1:27" ht="12.75" x14ac:dyDescent="0.2">
      <c r="A1453" s="27"/>
      <c r="B1453" s="2"/>
      <c r="T1453" s="5"/>
      <c r="U1453" s="5"/>
      <c r="V1453" s="5"/>
      <c r="W1453" s="5"/>
      <c r="X1453" s="5"/>
      <c r="Y1453" s="5"/>
      <c r="Z1453" s="5"/>
      <c r="AA1453" s="5"/>
    </row>
    <row r="1454" spans="1:27" ht="12.75" x14ac:dyDescent="0.2">
      <c r="A1454" s="27"/>
      <c r="B1454" s="2"/>
      <c r="T1454" s="5"/>
      <c r="U1454" s="5"/>
      <c r="V1454" s="5"/>
      <c r="W1454" s="5"/>
      <c r="X1454" s="5"/>
      <c r="Y1454" s="5"/>
      <c r="Z1454" s="5"/>
      <c r="AA1454" s="5"/>
    </row>
    <row r="1455" spans="1:27" ht="12.75" x14ac:dyDescent="0.2">
      <c r="A1455" s="27"/>
      <c r="B1455" s="2"/>
      <c r="T1455" s="5"/>
      <c r="U1455" s="5"/>
      <c r="V1455" s="5"/>
      <c r="W1455" s="5"/>
      <c r="X1455" s="5"/>
      <c r="Y1455" s="5"/>
      <c r="Z1455" s="5"/>
      <c r="AA1455" s="5"/>
    </row>
    <row r="1456" spans="1:27" ht="12.75" x14ac:dyDescent="0.2">
      <c r="A1456" s="27"/>
      <c r="B1456" s="2"/>
      <c r="T1456" s="5"/>
      <c r="U1456" s="5"/>
      <c r="V1456" s="5"/>
      <c r="W1456" s="5"/>
      <c r="X1456" s="5"/>
      <c r="Y1456" s="5"/>
      <c r="Z1456" s="5"/>
      <c r="AA1456" s="5"/>
    </row>
    <row r="1457" spans="1:27" ht="12.75" x14ac:dyDescent="0.2">
      <c r="A1457" s="27"/>
      <c r="B1457" s="2"/>
      <c r="T1457" s="5"/>
      <c r="U1457" s="5"/>
      <c r="V1457" s="5"/>
      <c r="W1457" s="5"/>
      <c r="X1457" s="5"/>
      <c r="Y1457" s="5"/>
      <c r="Z1457" s="5"/>
      <c r="AA1457" s="5"/>
    </row>
    <row r="1458" spans="1:27" ht="12.75" x14ac:dyDescent="0.2">
      <c r="A1458" s="27"/>
      <c r="B1458" s="2"/>
      <c r="T1458" s="5"/>
      <c r="U1458" s="5"/>
      <c r="V1458" s="5"/>
      <c r="W1458" s="5"/>
      <c r="X1458" s="5"/>
      <c r="Y1458" s="5"/>
      <c r="Z1458" s="5"/>
      <c r="AA1458" s="5"/>
    </row>
    <row r="1459" spans="1:27" ht="12.75" x14ac:dyDescent="0.2">
      <c r="A1459" s="27"/>
      <c r="B1459" s="2"/>
      <c r="T1459" s="5"/>
      <c r="U1459" s="5"/>
      <c r="V1459" s="5"/>
      <c r="W1459" s="5"/>
      <c r="X1459" s="5"/>
      <c r="Y1459" s="5"/>
      <c r="Z1459" s="5"/>
      <c r="AA1459" s="5"/>
    </row>
    <row r="1460" spans="1:27" ht="12.75" x14ac:dyDescent="0.2">
      <c r="A1460" s="27"/>
      <c r="B1460" s="2"/>
      <c r="T1460" s="5"/>
      <c r="U1460" s="5"/>
      <c r="V1460" s="5"/>
      <c r="W1460" s="5"/>
      <c r="X1460" s="5"/>
      <c r="Y1460" s="5"/>
      <c r="Z1460" s="5"/>
      <c r="AA1460" s="5"/>
    </row>
    <row r="1461" spans="1:27" ht="12.75" x14ac:dyDescent="0.2">
      <c r="A1461" s="27"/>
      <c r="B1461" s="2"/>
      <c r="T1461" s="5"/>
      <c r="U1461" s="5"/>
      <c r="V1461" s="5"/>
      <c r="W1461" s="5"/>
      <c r="X1461" s="5"/>
      <c r="Y1461" s="5"/>
      <c r="Z1461" s="5"/>
      <c r="AA1461" s="5"/>
    </row>
    <row r="1462" spans="1:27" ht="12.75" x14ac:dyDescent="0.2">
      <c r="A1462" s="27"/>
      <c r="B1462" s="2"/>
      <c r="T1462" s="5"/>
      <c r="U1462" s="5"/>
      <c r="V1462" s="5"/>
      <c r="W1462" s="5"/>
      <c r="X1462" s="5"/>
      <c r="Y1462" s="5"/>
      <c r="Z1462" s="5"/>
      <c r="AA1462" s="5"/>
    </row>
    <row r="1463" spans="1:27" ht="12.75" x14ac:dyDescent="0.2">
      <c r="A1463" s="27"/>
      <c r="B1463" s="2"/>
      <c r="T1463" s="5"/>
      <c r="U1463" s="5"/>
      <c r="V1463" s="5"/>
      <c r="W1463" s="5"/>
      <c r="X1463" s="5"/>
      <c r="Y1463" s="5"/>
      <c r="Z1463" s="5"/>
      <c r="AA1463" s="5"/>
    </row>
    <row r="1464" spans="1:27" ht="12.75" x14ac:dyDescent="0.2">
      <c r="A1464" s="27"/>
      <c r="B1464" s="2"/>
      <c r="T1464" s="5"/>
      <c r="U1464" s="5"/>
      <c r="V1464" s="5"/>
      <c r="W1464" s="5"/>
      <c r="X1464" s="5"/>
      <c r="Y1464" s="5"/>
      <c r="Z1464" s="5"/>
      <c r="AA1464" s="5"/>
    </row>
    <row r="1465" spans="1:27" ht="12.75" x14ac:dyDescent="0.2">
      <c r="A1465" s="27"/>
      <c r="B1465" s="2"/>
      <c r="T1465" s="5"/>
      <c r="U1465" s="5"/>
      <c r="V1465" s="5"/>
      <c r="W1465" s="5"/>
      <c r="X1465" s="5"/>
      <c r="Y1465" s="5"/>
      <c r="Z1465" s="5"/>
      <c r="AA1465" s="5"/>
    </row>
    <row r="1466" spans="1:27" ht="12.75" x14ac:dyDescent="0.2">
      <c r="A1466" s="27"/>
      <c r="B1466" s="2"/>
      <c r="T1466" s="5"/>
      <c r="U1466" s="5"/>
      <c r="V1466" s="5"/>
      <c r="W1466" s="5"/>
      <c r="X1466" s="5"/>
      <c r="Y1466" s="5"/>
      <c r="Z1466" s="5"/>
      <c r="AA1466" s="5"/>
    </row>
    <row r="1467" spans="1:27" ht="12.75" x14ac:dyDescent="0.2">
      <c r="A1467" s="27"/>
      <c r="B1467" s="2"/>
      <c r="T1467" s="5"/>
      <c r="U1467" s="5"/>
      <c r="V1467" s="5"/>
      <c r="W1467" s="5"/>
      <c r="X1467" s="5"/>
      <c r="Y1467" s="5"/>
      <c r="Z1467" s="5"/>
      <c r="AA1467" s="5"/>
    </row>
    <row r="1468" spans="1:27" ht="12.75" x14ac:dyDescent="0.2">
      <c r="A1468" s="27"/>
      <c r="B1468" s="2"/>
      <c r="T1468" s="5"/>
      <c r="U1468" s="5"/>
      <c r="V1468" s="5"/>
      <c r="W1468" s="5"/>
      <c r="X1468" s="5"/>
      <c r="Y1468" s="5"/>
      <c r="Z1468" s="5"/>
      <c r="AA1468" s="5"/>
    </row>
    <row r="1469" spans="1:27" ht="12.75" x14ac:dyDescent="0.2">
      <c r="A1469" s="27"/>
      <c r="B1469" s="2"/>
      <c r="T1469" s="5"/>
      <c r="U1469" s="5"/>
      <c r="V1469" s="5"/>
      <c r="W1469" s="5"/>
      <c r="X1469" s="5"/>
      <c r="Y1469" s="5"/>
      <c r="Z1469" s="5"/>
      <c r="AA1469" s="5"/>
    </row>
    <row r="1470" spans="1:27" ht="12.75" x14ac:dyDescent="0.2">
      <c r="A1470" s="27"/>
      <c r="B1470" s="2"/>
      <c r="T1470" s="5"/>
      <c r="U1470" s="5"/>
      <c r="V1470" s="5"/>
      <c r="W1470" s="5"/>
      <c r="X1470" s="5"/>
      <c r="Y1470" s="5"/>
      <c r="Z1470" s="5"/>
      <c r="AA1470" s="5"/>
    </row>
    <row r="1471" spans="1:27" ht="12.75" x14ac:dyDescent="0.2">
      <c r="A1471" s="27"/>
      <c r="B1471" s="2"/>
      <c r="T1471" s="5"/>
      <c r="U1471" s="5"/>
      <c r="V1471" s="5"/>
      <c r="W1471" s="5"/>
      <c r="X1471" s="5"/>
      <c r="Y1471" s="5"/>
      <c r="Z1471" s="5"/>
      <c r="AA1471" s="5"/>
    </row>
    <row r="1472" spans="1:27" ht="12.75" x14ac:dyDescent="0.2">
      <c r="A1472" s="27"/>
      <c r="B1472" s="2"/>
      <c r="T1472" s="5"/>
      <c r="U1472" s="5"/>
      <c r="V1472" s="5"/>
      <c r="W1472" s="5"/>
      <c r="X1472" s="5"/>
      <c r="Y1472" s="5"/>
      <c r="Z1472" s="5"/>
      <c r="AA1472" s="5"/>
    </row>
    <row r="1473" spans="1:27" ht="12.75" x14ac:dyDescent="0.2">
      <c r="A1473" s="27"/>
      <c r="B1473" s="2"/>
      <c r="T1473" s="5"/>
      <c r="U1473" s="5"/>
      <c r="V1473" s="5"/>
      <c r="W1473" s="5"/>
      <c r="X1473" s="5"/>
      <c r="Y1473" s="5"/>
      <c r="Z1473" s="5"/>
      <c r="AA1473" s="5"/>
    </row>
    <row r="1474" spans="1:27" ht="12.75" x14ac:dyDescent="0.2">
      <c r="A1474" s="27"/>
      <c r="B1474" s="2"/>
      <c r="T1474" s="5"/>
      <c r="U1474" s="5"/>
      <c r="V1474" s="5"/>
      <c r="W1474" s="5"/>
      <c r="X1474" s="5"/>
      <c r="Y1474" s="5"/>
      <c r="Z1474" s="5"/>
      <c r="AA1474" s="5"/>
    </row>
    <row r="1475" spans="1:27" ht="12.75" x14ac:dyDescent="0.2">
      <c r="A1475" s="27"/>
      <c r="B1475" s="2"/>
      <c r="T1475" s="5"/>
      <c r="U1475" s="5"/>
      <c r="V1475" s="5"/>
      <c r="W1475" s="5"/>
      <c r="X1475" s="5"/>
      <c r="Y1475" s="5"/>
      <c r="Z1475" s="5"/>
      <c r="AA1475" s="5"/>
    </row>
    <row r="1476" spans="1:27" ht="12.75" x14ac:dyDescent="0.2">
      <c r="A1476" s="27"/>
      <c r="B1476" s="2"/>
      <c r="T1476" s="5"/>
      <c r="U1476" s="5"/>
      <c r="V1476" s="5"/>
      <c r="W1476" s="5"/>
      <c r="X1476" s="5"/>
      <c r="Y1476" s="5"/>
      <c r="Z1476" s="5"/>
      <c r="AA1476" s="5"/>
    </row>
    <row r="1477" spans="1:27" ht="12.75" x14ac:dyDescent="0.2">
      <c r="A1477" s="27"/>
      <c r="B1477" s="2"/>
      <c r="T1477" s="5"/>
      <c r="U1477" s="5"/>
      <c r="V1477" s="5"/>
      <c r="W1477" s="5"/>
      <c r="X1477" s="5"/>
      <c r="Y1477" s="5"/>
      <c r="Z1477" s="5"/>
      <c r="AA1477" s="5"/>
    </row>
    <row r="1478" spans="1:27" ht="12.75" x14ac:dyDescent="0.2">
      <c r="A1478" s="27"/>
      <c r="B1478" s="2"/>
      <c r="T1478" s="5"/>
      <c r="U1478" s="5"/>
      <c r="V1478" s="5"/>
      <c r="W1478" s="5"/>
      <c r="X1478" s="5"/>
      <c r="Y1478" s="5"/>
      <c r="Z1478" s="5"/>
      <c r="AA1478" s="5"/>
    </row>
    <row r="1479" spans="1:27" ht="12.75" x14ac:dyDescent="0.2">
      <c r="A1479" s="27"/>
      <c r="B1479" s="2"/>
      <c r="T1479" s="5"/>
      <c r="U1479" s="5"/>
      <c r="V1479" s="5"/>
      <c r="W1479" s="5"/>
      <c r="X1479" s="5"/>
      <c r="Y1479" s="5"/>
      <c r="Z1479" s="5"/>
      <c r="AA1479" s="5"/>
    </row>
    <row r="1480" spans="1:27" ht="12.75" x14ac:dyDescent="0.2">
      <c r="A1480" s="27"/>
      <c r="B1480" s="2"/>
      <c r="T1480" s="5"/>
      <c r="U1480" s="5"/>
      <c r="V1480" s="5"/>
      <c r="W1480" s="5"/>
      <c r="X1480" s="5"/>
      <c r="Y1480" s="5"/>
      <c r="Z1480" s="5"/>
      <c r="AA1480" s="5"/>
    </row>
    <row r="1481" spans="1:27" ht="12.75" x14ac:dyDescent="0.2">
      <c r="A1481" s="27"/>
      <c r="B1481" s="2"/>
      <c r="T1481" s="5"/>
      <c r="U1481" s="5"/>
      <c r="V1481" s="5"/>
      <c r="W1481" s="5"/>
      <c r="X1481" s="5"/>
      <c r="Y1481" s="5"/>
      <c r="Z1481" s="5"/>
      <c r="AA1481" s="5"/>
    </row>
    <row r="1482" spans="1:27" ht="12.75" x14ac:dyDescent="0.2">
      <c r="A1482" s="27"/>
      <c r="B1482" s="2"/>
      <c r="T1482" s="5"/>
      <c r="U1482" s="5"/>
      <c r="V1482" s="5"/>
      <c r="W1482" s="5"/>
      <c r="X1482" s="5"/>
      <c r="Y1482" s="5"/>
      <c r="Z1482" s="5"/>
      <c r="AA1482" s="5"/>
    </row>
    <row r="1483" spans="1:27" ht="12.75" x14ac:dyDescent="0.2">
      <c r="A1483" s="27"/>
      <c r="B1483" s="2"/>
      <c r="T1483" s="5"/>
      <c r="U1483" s="5"/>
      <c r="V1483" s="5"/>
      <c r="W1483" s="5"/>
      <c r="X1483" s="5"/>
      <c r="Y1483" s="5"/>
      <c r="Z1483" s="5"/>
      <c r="AA1483" s="5"/>
    </row>
    <row r="1484" spans="1:27" ht="12.75" x14ac:dyDescent="0.2">
      <c r="A1484" s="27"/>
      <c r="B1484" s="2"/>
      <c r="T1484" s="5"/>
      <c r="U1484" s="5"/>
      <c r="V1484" s="5"/>
      <c r="W1484" s="5"/>
      <c r="X1484" s="5"/>
      <c r="Y1484" s="5"/>
      <c r="Z1484" s="5"/>
      <c r="AA1484" s="5"/>
    </row>
    <row r="1485" spans="1:27" ht="12.75" x14ac:dyDescent="0.2">
      <c r="A1485" s="27"/>
      <c r="B1485" s="2"/>
      <c r="T1485" s="5"/>
      <c r="U1485" s="5"/>
      <c r="V1485" s="5"/>
      <c r="W1485" s="5"/>
      <c r="X1485" s="5"/>
      <c r="Y1485" s="5"/>
      <c r="Z1485" s="5"/>
      <c r="AA1485" s="5"/>
    </row>
    <row r="1486" spans="1:27" ht="12.75" x14ac:dyDescent="0.2">
      <c r="A1486" s="27"/>
      <c r="B1486" s="2"/>
      <c r="T1486" s="5"/>
      <c r="U1486" s="5"/>
      <c r="V1486" s="5"/>
      <c r="W1486" s="5"/>
      <c r="X1486" s="5"/>
      <c r="Y1486" s="5"/>
      <c r="Z1486" s="5"/>
      <c r="AA1486" s="5"/>
    </row>
    <row r="1487" spans="1:27" ht="12.75" x14ac:dyDescent="0.2">
      <c r="A1487" s="27"/>
      <c r="B1487" s="2"/>
      <c r="T1487" s="5"/>
      <c r="U1487" s="5"/>
      <c r="V1487" s="5"/>
      <c r="W1487" s="5"/>
      <c r="X1487" s="5"/>
      <c r="Y1487" s="5"/>
      <c r="Z1487" s="5"/>
      <c r="AA1487" s="5"/>
    </row>
    <row r="1488" spans="1:27" ht="12.75" x14ac:dyDescent="0.2">
      <c r="A1488" s="27"/>
      <c r="B1488" s="2"/>
      <c r="T1488" s="5"/>
      <c r="U1488" s="5"/>
      <c r="V1488" s="5"/>
      <c r="W1488" s="5"/>
      <c r="X1488" s="5"/>
      <c r="Y1488" s="5"/>
      <c r="Z1488" s="5"/>
      <c r="AA1488" s="5"/>
    </row>
    <row r="1489" spans="1:27" ht="12.75" x14ac:dyDescent="0.2">
      <c r="A1489" s="27"/>
      <c r="B1489" s="2"/>
      <c r="T1489" s="5"/>
      <c r="U1489" s="5"/>
      <c r="V1489" s="5"/>
      <c r="W1489" s="5"/>
      <c r="X1489" s="5"/>
      <c r="Y1489" s="5"/>
      <c r="Z1489" s="5"/>
      <c r="AA1489" s="5"/>
    </row>
    <row r="1490" spans="1:27" ht="12.75" x14ac:dyDescent="0.2">
      <c r="A1490" s="27"/>
      <c r="B1490" s="2"/>
      <c r="T1490" s="5"/>
      <c r="U1490" s="5"/>
      <c r="V1490" s="5"/>
      <c r="W1490" s="5"/>
      <c r="X1490" s="5"/>
      <c r="Y1490" s="5"/>
      <c r="Z1490" s="5"/>
      <c r="AA1490" s="5"/>
    </row>
    <row r="1491" spans="1:27" ht="12.75" x14ac:dyDescent="0.2">
      <c r="A1491" s="27"/>
      <c r="B1491" s="2"/>
      <c r="T1491" s="5"/>
      <c r="U1491" s="5"/>
      <c r="V1491" s="5"/>
      <c r="W1491" s="5"/>
      <c r="X1491" s="5"/>
      <c r="Y1491" s="5"/>
      <c r="Z1491" s="5"/>
      <c r="AA1491" s="5"/>
    </row>
    <row r="1492" spans="1:27" ht="12.75" x14ac:dyDescent="0.2">
      <c r="A1492" s="27"/>
      <c r="B1492" s="2"/>
      <c r="T1492" s="5"/>
      <c r="U1492" s="5"/>
      <c r="V1492" s="5"/>
      <c r="W1492" s="5"/>
      <c r="X1492" s="5"/>
      <c r="Y1492" s="5"/>
      <c r="Z1492" s="5"/>
      <c r="AA1492" s="5"/>
    </row>
    <row r="1493" spans="1:27" ht="12.75" x14ac:dyDescent="0.2">
      <c r="A1493" s="27"/>
      <c r="B1493" s="2"/>
      <c r="T1493" s="5"/>
      <c r="U1493" s="5"/>
      <c r="V1493" s="5"/>
      <c r="W1493" s="5"/>
      <c r="X1493" s="5"/>
      <c r="Y1493" s="5"/>
      <c r="Z1493" s="5"/>
      <c r="AA1493" s="5"/>
    </row>
    <row r="1494" spans="1:27" ht="12.75" x14ac:dyDescent="0.2">
      <c r="A1494" s="27"/>
      <c r="B1494" s="2"/>
      <c r="T1494" s="5"/>
      <c r="U1494" s="5"/>
      <c r="V1494" s="5"/>
      <c r="W1494" s="5"/>
      <c r="X1494" s="5"/>
      <c r="Y1494" s="5"/>
      <c r="Z1494" s="5"/>
      <c r="AA1494" s="5"/>
    </row>
    <row r="1495" spans="1:27" ht="12.75" x14ac:dyDescent="0.2">
      <c r="A1495" s="27"/>
      <c r="B1495" s="2"/>
      <c r="T1495" s="5"/>
      <c r="U1495" s="5"/>
      <c r="V1495" s="5"/>
      <c r="W1495" s="5"/>
      <c r="X1495" s="5"/>
      <c r="Y1495" s="5"/>
      <c r="Z1495" s="5"/>
      <c r="AA1495" s="5"/>
    </row>
    <row r="1496" spans="1:27" ht="12.75" x14ac:dyDescent="0.2">
      <c r="A1496" s="27"/>
      <c r="B1496" s="2"/>
      <c r="T1496" s="5"/>
      <c r="U1496" s="5"/>
      <c r="V1496" s="5"/>
      <c r="W1496" s="5"/>
      <c r="X1496" s="5"/>
      <c r="Y1496" s="5"/>
      <c r="Z1496" s="5"/>
      <c r="AA1496" s="5"/>
    </row>
    <row r="1497" spans="1:27" ht="12.75" x14ac:dyDescent="0.2">
      <c r="A1497" s="27"/>
      <c r="B1497" s="2"/>
      <c r="T1497" s="5"/>
      <c r="U1497" s="5"/>
      <c r="V1497" s="5"/>
      <c r="W1497" s="5"/>
      <c r="X1497" s="5"/>
      <c r="Y1497" s="5"/>
      <c r="Z1497" s="5"/>
      <c r="AA1497" s="5"/>
    </row>
    <row r="1498" spans="1:27" ht="12.75" x14ac:dyDescent="0.2">
      <c r="A1498" s="27"/>
      <c r="B1498" s="2"/>
      <c r="T1498" s="5"/>
      <c r="U1498" s="5"/>
      <c r="V1498" s="5"/>
      <c r="W1498" s="5"/>
      <c r="X1498" s="5"/>
      <c r="Y1498" s="5"/>
      <c r="Z1498" s="5"/>
      <c r="AA1498" s="5"/>
    </row>
    <row r="1499" spans="1:27" ht="12.75" x14ac:dyDescent="0.2">
      <c r="A1499" s="27"/>
      <c r="B1499" s="2"/>
      <c r="T1499" s="5"/>
      <c r="U1499" s="5"/>
      <c r="V1499" s="5"/>
      <c r="W1499" s="5"/>
      <c r="X1499" s="5"/>
      <c r="Y1499" s="5"/>
      <c r="Z1499" s="5"/>
      <c r="AA1499" s="5"/>
    </row>
    <row r="1500" spans="1:27" ht="12.75" x14ac:dyDescent="0.2">
      <c r="A1500" s="27"/>
      <c r="B1500" s="2"/>
      <c r="T1500" s="5"/>
      <c r="U1500" s="5"/>
      <c r="V1500" s="5"/>
      <c r="W1500" s="5"/>
      <c r="X1500" s="5"/>
      <c r="Y1500" s="5"/>
      <c r="Z1500" s="5"/>
      <c r="AA1500" s="5"/>
    </row>
    <row r="1501" spans="1:27" ht="12.75" x14ac:dyDescent="0.2">
      <c r="A1501" s="27"/>
      <c r="B1501" s="2"/>
      <c r="T1501" s="5"/>
      <c r="U1501" s="5"/>
      <c r="V1501" s="5"/>
      <c r="W1501" s="5"/>
      <c r="X1501" s="5"/>
      <c r="Y1501" s="5"/>
      <c r="Z1501" s="5"/>
      <c r="AA1501" s="5"/>
    </row>
    <row r="1502" spans="1:27" ht="12.75" x14ac:dyDescent="0.2">
      <c r="A1502" s="27"/>
      <c r="B1502" s="2"/>
      <c r="T1502" s="5"/>
      <c r="U1502" s="5"/>
      <c r="V1502" s="5"/>
      <c r="W1502" s="5"/>
      <c r="X1502" s="5"/>
      <c r="Y1502" s="5"/>
      <c r="Z1502" s="5"/>
      <c r="AA1502" s="5"/>
    </row>
    <row r="1503" spans="1:27" ht="12.75" x14ac:dyDescent="0.2">
      <c r="A1503" s="27"/>
      <c r="B1503" s="2"/>
      <c r="T1503" s="5"/>
      <c r="U1503" s="5"/>
      <c r="V1503" s="5"/>
      <c r="W1503" s="5"/>
      <c r="X1503" s="5"/>
      <c r="Y1503" s="5"/>
      <c r="Z1503" s="5"/>
      <c r="AA1503" s="5"/>
    </row>
    <row r="1504" spans="1:27" ht="12.75" x14ac:dyDescent="0.2">
      <c r="A1504" s="27"/>
      <c r="B1504" s="2"/>
      <c r="T1504" s="5"/>
      <c r="U1504" s="5"/>
      <c r="V1504" s="5"/>
      <c r="W1504" s="5"/>
      <c r="X1504" s="5"/>
      <c r="Y1504" s="5"/>
      <c r="Z1504" s="5"/>
      <c r="AA1504" s="5"/>
    </row>
    <row r="1505" spans="1:27" ht="12.75" x14ac:dyDescent="0.2">
      <c r="A1505" s="27"/>
      <c r="B1505" s="2"/>
      <c r="T1505" s="5"/>
      <c r="U1505" s="5"/>
      <c r="V1505" s="5"/>
      <c r="W1505" s="5"/>
      <c r="X1505" s="5"/>
      <c r="Y1505" s="5"/>
      <c r="Z1505" s="5"/>
      <c r="AA1505" s="5"/>
    </row>
    <row r="1506" spans="1:27" ht="12.75" x14ac:dyDescent="0.2">
      <c r="A1506" s="27"/>
      <c r="B1506" s="2"/>
      <c r="T1506" s="5"/>
      <c r="U1506" s="5"/>
      <c r="V1506" s="5"/>
      <c r="W1506" s="5"/>
      <c r="X1506" s="5"/>
      <c r="Y1506" s="5"/>
      <c r="Z1506" s="5"/>
      <c r="AA1506" s="5"/>
    </row>
    <row r="1507" spans="1:27" ht="12.75" x14ac:dyDescent="0.2">
      <c r="A1507" s="27"/>
      <c r="B1507" s="2"/>
      <c r="T1507" s="5"/>
      <c r="U1507" s="5"/>
      <c r="V1507" s="5"/>
      <c r="W1507" s="5"/>
      <c r="X1507" s="5"/>
      <c r="Y1507" s="5"/>
      <c r="Z1507" s="5"/>
      <c r="AA1507" s="5"/>
    </row>
    <row r="1508" spans="1:27" ht="12.75" x14ac:dyDescent="0.2">
      <c r="A1508" s="27"/>
      <c r="B1508" s="2"/>
      <c r="T1508" s="5"/>
      <c r="U1508" s="5"/>
      <c r="V1508" s="5"/>
      <c r="W1508" s="5"/>
      <c r="X1508" s="5"/>
      <c r="Y1508" s="5"/>
      <c r="Z1508" s="5"/>
      <c r="AA1508" s="5"/>
    </row>
    <row r="1509" spans="1:27" ht="12.75" x14ac:dyDescent="0.2">
      <c r="A1509" s="27"/>
      <c r="B1509" s="2"/>
      <c r="T1509" s="5"/>
      <c r="U1509" s="5"/>
      <c r="V1509" s="5"/>
      <c r="W1509" s="5"/>
      <c r="X1509" s="5"/>
      <c r="Y1509" s="5"/>
      <c r="Z1509" s="5"/>
      <c r="AA1509" s="5"/>
    </row>
    <row r="1510" spans="1:27" ht="12.75" x14ac:dyDescent="0.2">
      <c r="A1510" s="27"/>
      <c r="B1510" s="2"/>
      <c r="T1510" s="5"/>
      <c r="U1510" s="5"/>
      <c r="V1510" s="5"/>
      <c r="W1510" s="5"/>
      <c r="X1510" s="5"/>
      <c r="Y1510" s="5"/>
      <c r="Z1510" s="5"/>
      <c r="AA1510" s="5"/>
    </row>
    <row r="1511" spans="1:27" ht="12.75" x14ac:dyDescent="0.2">
      <c r="A1511" s="27"/>
      <c r="B1511" s="2"/>
      <c r="T1511" s="5"/>
      <c r="U1511" s="5"/>
      <c r="V1511" s="5"/>
      <c r="W1511" s="5"/>
      <c r="X1511" s="5"/>
      <c r="Y1511" s="5"/>
      <c r="Z1511" s="5"/>
      <c r="AA1511" s="5"/>
    </row>
    <row r="1512" spans="1:27" ht="12.75" x14ac:dyDescent="0.2">
      <c r="A1512" s="27"/>
      <c r="B1512" s="2"/>
      <c r="T1512" s="5"/>
      <c r="U1512" s="5"/>
      <c r="V1512" s="5"/>
      <c r="W1512" s="5"/>
      <c r="X1512" s="5"/>
      <c r="Y1512" s="5"/>
      <c r="Z1512" s="5"/>
      <c r="AA1512" s="5"/>
    </row>
    <row r="1513" spans="1:27" ht="12.75" x14ac:dyDescent="0.2">
      <c r="A1513" s="27"/>
      <c r="B1513" s="2"/>
      <c r="T1513" s="5"/>
      <c r="U1513" s="5"/>
      <c r="V1513" s="5"/>
      <c r="W1513" s="5"/>
      <c r="X1513" s="5"/>
      <c r="Y1513" s="5"/>
      <c r="Z1513" s="5"/>
      <c r="AA1513" s="5"/>
    </row>
    <row r="1514" spans="1:27" ht="12.75" x14ac:dyDescent="0.2">
      <c r="A1514" s="27"/>
      <c r="B1514" s="2"/>
      <c r="T1514" s="5"/>
      <c r="U1514" s="5"/>
      <c r="V1514" s="5"/>
      <c r="W1514" s="5"/>
      <c r="X1514" s="5"/>
      <c r="Y1514" s="5"/>
      <c r="Z1514" s="5"/>
      <c r="AA1514" s="5"/>
    </row>
    <row r="1515" spans="1:27" ht="12.75" x14ac:dyDescent="0.2">
      <c r="A1515" s="27"/>
      <c r="B1515" s="2"/>
      <c r="T1515" s="5"/>
      <c r="U1515" s="5"/>
      <c r="V1515" s="5"/>
      <c r="W1515" s="5"/>
      <c r="X1515" s="5"/>
      <c r="Y1515" s="5"/>
      <c r="Z1515" s="5"/>
      <c r="AA1515" s="5"/>
    </row>
    <row r="1516" spans="1:27" ht="12.75" x14ac:dyDescent="0.2">
      <c r="A1516" s="27"/>
      <c r="B1516" s="2"/>
      <c r="T1516" s="5"/>
      <c r="U1516" s="5"/>
      <c r="V1516" s="5"/>
      <c r="W1516" s="5"/>
      <c r="X1516" s="5"/>
      <c r="Y1516" s="5"/>
      <c r="Z1516" s="5"/>
      <c r="AA1516" s="5"/>
    </row>
    <row r="1517" spans="1:27" ht="12.75" x14ac:dyDescent="0.2">
      <c r="A1517" s="27"/>
      <c r="B1517" s="2"/>
      <c r="T1517" s="5"/>
      <c r="U1517" s="5"/>
      <c r="V1517" s="5"/>
      <c r="W1517" s="5"/>
      <c r="X1517" s="5"/>
      <c r="Y1517" s="5"/>
      <c r="Z1517" s="5"/>
      <c r="AA1517" s="5"/>
    </row>
    <row r="1518" spans="1:27" ht="12.75" x14ac:dyDescent="0.2">
      <c r="A1518" s="27"/>
      <c r="B1518" s="2"/>
      <c r="T1518" s="5"/>
      <c r="U1518" s="5"/>
      <c r="V1518" s="5"/>
      <c r="W1518" s="5"/>
      <c r="X1518" s="5"/>
      <c r="Y1518" s="5"/>
      <c r="Z1518" s="5"/>
      <c r="AA1518" s="5"/>
    </row>
    <row r="1519" spans="1:27" ht="12.75" x14ac:dyDescent="0.2">
      <c r="A1519" s="27"/>
      <c r="B1519" s="2"/>
      <c r="T1519" s="5"/>
      <c r="U1519" s="5"/>
      <c r="V1519" s="5"/>
      <c r="W1519" s="5"/>
      <c r="X1519" s="5"/>
      <c r="Y1519" s="5"/>
      <c r="Z1519" s="5"/>
      <c r="AA1519" s="5"/>
    </row>
    <row r="1520" spans="1:27" ht="12.75" x14ac:dyDescent="0.2">
      <c r="A1520" s="27"/>
      <c r="B1520" s="2"/>
      <c r="T1520" s="5"/>
      <c r="U1520" s="5"/>
      <c r="V1520" s="5"/>
      <c r="W1520" s="5"/>
      <c r="X1520" s="5"/>
      <c r="Y1520" s="5"/>
      <c r="Z1520" s="5"/>
      <c r="AA1520" s="5"/>
    </row>
    <row r="1521" spans="1:27" ht="12.75" x14ac:dyDescent="0.2">
      <c r="A1521" s="27"/>
      <c r="B1521" s="2"/>
      <c r="T1521" s="5"/>
      <c r="U1521" s="5"/>
      <c r="V1521" s="5"/>
      <c r="W1521" s="5"/>
      <c r="X1521" s="5"/>
      <c r="Y1521" s="5"/>
      <c r="Z1521" s="5"/>
      <c r="AA1521" s="5"/>
    </row>
    <row r="1522" spans="1:27" ht="12.75" x14ac:dyDescent="0.2">
      <c r="A1522" s="27"/>
      <c r="B1522" s="2"/>
      <c r="T1522" s="5"/>
      <c r="U1522" s="5"/>
      <c r="V1522" s="5"/>
      <c r="W1522" s="5"/>
      <c r="X1522" s="5"/>
      <c r="Y1522" s="5"/>
      <c r="Z1522" s="5"/>
      <c r="AA1522" s="5"/>
    </row>
    <row r="1523" spans="1:27" ht="12.75" x14ac:dyDescent="0.2">
      <c r="A1523" s="27"/>
      <c r="B1523" s="2"/>
      <c r="T1523" s="5"/>
      <c r="U1523" s="5"/>
      <c r="V1523" s="5"/>
      <c r="W1523" s="5"/>
      <c r="X1523" s="5"/>
      <c r="Y1523" s="5"/>
      <c r="Z1523" s="5"/>
      <c r="AA1523" s="5"/>
    </row>
    <row r="1524" spans="1:27" ht="12.75" x14ac:dyDescent="0.2">
      <c r="A1524" s="27"/>
      <c r="B1524" s="2"/>
      <c r="T1524" s="5"/>
      <c r="U1524" s="5"/>
      <c r="V1524" s="5"/>
      <c r="W1524" s="5"/>
      <c r="X1524" s="5"/>
      <c r="Y1524" s="5"/>
      <c r="Z1524" s="5"/>
      <c r="AA1524" s="5"/>
    </row>
    <row r="1525" spans="1:27" ht="12.75" x14ac:dyDescent="0.2">
      <c r="A1525" s="27"/>
      <c r="B1525" s="2"/>
      <c r="T1525" s="5"/>
      <c r="U1525" s="5"/>
      <c r="V1525" s="5"/>
      <c r="W1525" s="5"/>
      <c r="X1525" s="5"/>
      <c r="Y1525" s="5"/>
      <c r="Z1525" s="5"/>
      <c r="AA1525" s="5"/>
    </row>
    <row r="1526" spans="1:27" ht="12.75" x14ac:dyDescent="0.2">
      <c r="A1526" s="27"/>
      <c r="B1526" s="2"/>
      <c r="T1526" s="5"/>
      <c r="U1526" s="5"/>
      <c r="V1526" s="5"/>
      <c r="W1526" s="5"/>
      <c r="X1526" s="5"/>
      <c r="Y1526" s="5"/>
      <c r="Z1526" s="5"/>
      <c r="AA1526" s="5"/>
    </row>
    <row r="1527" spans="1:27" ht="12.75" x14ac:dyDescent="0.2">
      <c r="A1527" s="27"/>
      <c r="B1527" s="2"/>
      <c r="T1527" s="5"/>
      <c r="U1527" s="5"/>
      <c r="V1527" s="5"/>
      <c r="W1527" s="5"/>
      <c r="X1527" s="5"/>
      <c r="Y1527" s="5"/>
      <c r="Z1527" s="5"/>
      <c r="AA1527" s="5"/>
    </row>
    <row r="1528" spans="1:27" ht="12.75" x14ac:dyDescent="0.2">
      <c r="A1528" s="27"/>
      <c r="B1528" s="2"/>
      <c r="T1528" s="5"/>
      <c r="U1528" s="5"/>
      <c r="V1528" s="5"/>
      <c r="W1528" s="5"/>
      <c r="X1528" s="5"/>
      <c r="Y1528" s="5"/>
      <c r="Z1528" s="5"/>
      <c r="AA1528" s="5"/>
    </row>
    <row r="1529" spans="1:27" ht="12.75" x14ac:dyDescent="0.2">
      <c r="A1529" s="27"/>
      <c r="B1529" s="2"/>
      <c r="T1529" s="5"/>
      <c r="U1529" s="5"/>
      <c r="V1529" s="5"/>
      <c r="W1529" s="5"/>
      <c r="X1529" s="5"/>
      <c r="Y1529" s="5"/>
      <c r="Z1529" s="5"/>
      <c r="AA1529" s="5"/>
    </row>
    <row r="1530" spans="1:27" ht="12.75" x14ac:dyDescent="0.2">
      <c r="A1530" s="27"/>
      <c r="B1530" s="2"/>
      <c r="T1530" s="5"/>
      <c r="U1530" s="5"/>
      <c r="V1530" s="5"/>
      <c r="W1530" s="5"/>
      <c r="X1530" s="5"/>
      <c r="Y1530" s="5"/>
      <c r="Z1530" s="5"/>
      <c r="AA1530" s="5"/>
    </row>
    <row r="1531" spans="1:27" ht="12.75" x14ac:dyDescent="0.2">
      <c r="A1531" s="27"/>
      <c r="B1531" s="2"/>
      <c r="T1531" s="5"/>
      <c r="U1531" s="5"/>
      <c r="V1531" s="5"/>
      <c r="W1531" s="5"/>
      <c r="X1531" s="5"/>
      <c r="Y1531" s="5"/>
      <c r="Z1531" s="5"/>
      <c r="AA1531" s="5"/>
    </row>
    <row r="1532" spans="1:27" ht="12.75" x14ac:dyDescent="0.2">
      <c r="A1532" s="27"/>
      <c r="B1532" s="2"/>
      <c r="T1532" s="5"/>
      <c r="U1532" s="5"/>
      <c r="V1532" s="5"/>
      <c r="W1532" s="5"/>
      <c r="X1532" s="5"/>
      <c r="Y1532" s="5"/>
      <c r="Z1532" s="5"/>
      <c r="AA1532" s="5"/>
    </row>
    <row r="1533" spans="1:27" ht="12.75" x14ac:dyDescent="0.2">
      <c r="A1533" s="27"/>
      <c r="B1533" s="2"/>
      <c r="T1533" s="5"/>
      <c r="U1533" s="5"/>
      <c r="V1533" s="5"/>
      <c r="W1533" s="5"/>
      <c r="X1533" s="5"/>
      <c r="Y1533" s="5"/>
      <c r="Z1533" s="5"/>
      <c r="AA1533" s="5"/>
    </row>
    <row r="1534" spans="1:27" ht="12.75" x14ac:dyDescent="0.2">
      <c r="A1534" s="27"/>
      <c r="B1534" s="2"/>
      <c r="T1534" s="5"/>
      <c r="U1534" s="5"/>
      <c r="V1534" s="5"/>
      <c r="W1534" s="5"/>
      <c r="X1534" s="5"/>
      <c r="Y1534" s="5"/>
      <c r="Z1534" s="5"/>
      <c r="AA1534" s="5"/>
    </row>
    <row r="1535" spans="1:27" ht="12.75" x14ac:dyDescent="0.2">
      <c r="A1535" s="27"/>
      <c r="B1535" s="2"/>
      <c r="T1535" s="5"/>
      <c r="U1535" s="5"/>
      <c r="V1535" s="5"/>
      <c r="W1535" s="5"/>
      <c r="X1535" s="5"/>
      <c r="Y1535" s="5"/>
      <c r="Z1535" s="5"/>
      <c r="AA1535" s="5"/>
    </row>
    <row r="1536" spans="1:27" ht="12.75" x14ac:dyDescent="0.2">
      <c r="A1536" s="27"/>
      <c r="B1536" s="2"/>
      <c r="T1536" s="5"/>
      <c r="U1536" s="5"/>
      <c r="V1536" s="5"/>
      <c r="W1536" s="5"/>
      <c r="X1536" s="5"/>
      <c r="Y1536" s="5"/>
      <c r="Z1536" s="5"/>
      <c r="AA1536" s="5"/>
    </row>
    <row r="1537" spans="1:27" ht="12.75" x14ac:dyDescent="0.2">
      <c r="A1537" s="27"/>
      <c r="B1537" s="2"/>
      <c r="T1537" s="5"/>
      <c r="U1537" s="5"/>
      <c r="V1537" s="5"/>
      <c r="W1537" s="5"/>
      <c r="X1537" s="5"/>
      <c r="Y1537" s="5"/>
      <c r="Z1537" s="5"/>
      <c r="AA1537" s="5"/>
    </row>
    <row r="1538" spans="1:27" ht="12.75" x14ac:dyDescent="0.2">
      <c r="A1538" s="27"/>
      <c r="B1538" s="2"/>
      <c r="T1538" s="5"/>
      <c r="U1538" s="5"/>
      <c r="V1538" s="5"/>
      <c r="W1538" s="5"/>
      <c r="X1538" s="5"/>
      <c r="Y1538" s="5"/>
      <c r="Z1538" s="5"/>
      <c r="AA1538" s="5"/>
    </row>
    <row r="1539" spans="1:27" ht="12.75" x14ac:dyDescent="0.2">
      <c r="A1539" s="27"/>
      <c r="B1539" s="2"/>
      <c r="T1539" s="5"/>
      <c r="U1539" s="5"/>
      <c r="V1539" s="5"/>
      <c r="W1539" s="5"/>
      <c r="X1539" s="5"/>
      <c r="Y1539" s="5"/>
      <c r="Z1539" s="5"/>
      <c r="AA1539" s="5"/>
    </row>
    <row r="1540" spans="1:27" ht="12.75" x14ac:dyDescent="0.2">
      <c r="A1540" s="27"/>
      <c r="B1540" s="2"/>
      <c r="T1540" s="5"/>
      <c r="U1540" s="5"/>
      <c r="V1540" s="5"/>
      <c r="W1540" s="5"/>
      <c r="X1540" s="5"/>
      <c r="Y1540" s="5"/>
      <c r="Z1540" s="5"/>
      <c r="AA1540" s="5"/>
    </row>
    <row r="1541" spans="1:27" ht="12.75" x14ac:dyDescent="0.2">
      <c r="A1541" s="27"/>
      <c r="B1541" s="2"/>
      <c r="T1541" s="5"/>
      <c r="U1541" s="5"/>
      <c r="V1541" s="5"/>
      <c r="W1541" s="5"/>
      <c r="X1541" s="5"/>
      <c r="Y1541" s="5"/>
      <c r="Z1541" s="5"/>
      <c r="AA1541" s="5"/>
    </row>
    <row r="1542" spans="1:27" ht="12.75" x14ac:dyDescent="0.2">
      <c r="A1542" s="27"/>
      <c r="B1542" s="2"/>
      <c r="T1542" s="5"/>
      <c r="U1542" s="5"/>
      <c r="V1542" s="5"/>
      <c r="W1542" s="5"/>
      <c r="X1542" s="5"/>
      <c r="Y1542" s="5"/>
      <c r="Z1542" s="5"/>
      <c r="AA1542" s="5"/>
    </row>
    <row r="1543" spans="1:27" ht="12.75" x14ac:dyDescent="0.2">
      <c r="A1543" s="27"/>
      <c r="B1543" s="2"/>
      <c r="T1543" s="5"/>
      <c r="U1543" s="5"/>
      <c r="V1543" s="5"/>
      <c r="W1543" s="5"/>
      <c r="X1543" s="5"/>
      <c r="Y1543" s="5"/>
      <c r="Z1543" s="5"/>
      <c r="AA1543" s="5"/>
    </row>
    <row r="1544" spans="1:27" ht="12.75" x14ac:dyDescent="0.2">
      <c r="A1544" s="27"/>
      <c r="B1544" s="2"/>
      <c r="T1544" s="5"/>
      <c r="U1544" s="5"/>
      <c r="V1544" s="5"/>
      <c r="W1544" s="5"/>
      <c r="X1544" s="5"/>
      <c r="Y1544" s="5"/>
      <c r="Z1544" s="5"/>
      <c r="AA1544" s="5"/>
    </row>
    <row r="1545" spans="1:27" ht="12.75" x14ac:dyDescent="0.2">
      <c r="A1545" s="27"/>
      <c r="B1545" s="2"/>
      <c r="T1545" s="5"/>
      <c r="U1545" s="5"/>
      <c r="V1545" s="5"/>
      <c r="W1545" s="5"/>
      <c r="X1545" s="5"/>
      <c r="Y1545" s="5"/>
      <c r="Z1545" s="5"/>
      <c r="AA1545" s="5"/>
    </row>
    <row r="1546" spans="1:27" ht="12.75" x14ac:dyDescent="0.2">
      <c r="A1546" s="27"/>
      <c r="B1546" s="2"/>
      <c r="T1546" s="5"/>
      <c r="U1546" s="5"/>
      <c r="V1546" s="5"/>
      <c r="W1546" s="5"/>
      <c r="X1546" s="5"/>
      <c r="Y1546" s="5"/>
      <c r="Z1546" s="5"/>
      <c r="AA1546" s="5"/>
    </row>
    <row r="1547" spans="1:27" ht="12.75" x14ac:dyDescent="0.2">
      <c r="A1547" s="27"/>
      <c r="B1547" s="2"/>
      <c r="T1547" s="5"/>
      <c r="U1547" s="5"/>
      <c r="V1547" s="5"/>
      <c r="W1547" s="5"/>
      <c r="X1547" s="5"/>
      <c r="Y1547" s="5"/>
      <c r="Z1547" s="5"/>
      <c r="AA1547" s="5"/>
    </row>
    <row r="1548" spans="1:27" ht="12.75" x14ac:dyDescent="0.2">
      <c r="A1548" s="27"/>
      <c r="B1548" s="2"/>
      <c r="T1548" s="5"/>
      <c r="U1548" s="5"/>
      <c r="V1548" s="5"/>
      <c r="W1548" s="5"/>
      <c r="X1548" s="5"/>
      <c r="Y1548" s="5"/>
      <c r="Z1548" s="5"/>
      <c r="AA1548" s="5"/>
    </row>
    <row r="1549" spans="1:27" ht="12.75" x14ac:dyDescent="0.2">
      <c r="A1549" s="27"/>
      <c r="B1549" s="2"/>
      <c r="T1549" s="5"/>
      <c r="U1549" s="5"/>
      <c r="V1549" s="5"/>
      <c r="W1549" s="5"/>
      <c r="X1549" s="5"/>
      <c r="Y1549" s="5"/>
      <c r="Z1549" s="5"/>
      <c r="AA1549" s="5"/>
    </row>
    <row r="1550" spans="1:27" ht="12.75" x14ac:dyDescent="0.2">
      <c r="A1550" s="27"/>
      <c r="B1550" s="2"/>
      <c r="T1550" s="5"/>
      <c r="U1550" s="5"/>
      <c r="V1550" s="5"/>
      <c r="W1550" s="5"/>
      <c r="X1550" s="5"/>
      <c r="Y1550" s="5"/>
      <c r="Z1550" s="5"/>
      <c r="AA1550" s="5"/>
    </row>
    <row r="1551" spans="1:27" ht="12.75" x14ac:dyDescent="0.2">
      <c r="A1551" s="27"/>
      <c r="B1551" s="2"/>
      <c r="T1551" s="5"/>
      <c r="U1551" s="5"/>
      <c r="V1551" s="5"/>
      <c r="W1551" s="5"/>
      <c r="X1551" s="5"/>
      <c r="Y1551" s="5"/>
      <c r="Z1551" s="5"/>
      <c r="AA1551" s="5"/>
    </row>
    <row r="1552" spans="1:27" ht="12.75" x14ac:dyDescent="0.2">
      <c r="A1552" s="27"/>
      <c r="B1552" s="2"/>
      <c r="T1552" s="5"/>
      <c r="U1552" s="5"/>
      <c r="V1552" s="5"/>
      <c r="W1552" s="5"/>
      <c r="X1552" s="5"/>
      <c r="Y1552" s="5"/>
      <c r="Z1552" s="5"/>
      <c r="AA1552" s="5"/>
    </row>
    <row r="1553" spans="1:27" ht="12.75" x14ac:dyDescent="0.2">
      <c r="A1553" s="27"/>
      <c r="B1553" s="2"/>
      <c r="T1553" s="5"/>
      <c r="U1553" s="5"/>
      <c r="V1553" s="5"/>
      <c r="W1553" s="5"/>
      <c r="X1553" s="5"/>
      <c r="Y1553" s="5"/>
      <c r="Z1553" s="5"/>
      <c r="AA1553" s="5"/>
    </row>
    <row r="1554" spans="1:27" ht="12.75" x14ac:dyDescent="0.2">
      <c r="A1554" s="27"/>
      <c r="B1554" s="2"/>
      <c r="T1554" s="5"/>
      <c r="U1554" s="5"/>
      <c r="V1554" s="5"/>
      <c r="W1554" s="5"/>
      <c r="X1554" s="5"/>
      <c r="Y1554" s="5"/>
      <c r="Z1554" s="5"/>
      <c r="AA1554" s="5"/>
    </row>
    <row r="1555" spans="1:27" ht="12.75" x14ac:dyDescent="0.2">
      <c r="A1555" s="27"/>
      <c r="B1555" s="2"/>
      <c r="T1555" s="5"/>
      <c r="U1555" s="5"/>
      <c r="V1555" s="5"/>
      <c r="W1555" s="5"/>
      <c r="X1555" s="5"/>
      <c r="Y1555" s="5"/>
      <c r="Z1555" s="5"/>
      <c r="AA1555" s="5"/>
    </row>
    <row r="1556" spans="1:27" ht="12.75" x14ac:dyDescent="0.2">
      <c r="A1556" s="27"/>
      <c r="B1556" s="2"/>
      <c r="T1556" s="5"/>
      <c r="U1556" s="5"/>
      <c r="V1556" s="5"/>
      <c r="W1556" s="5"/>
      <c r="X1556" s="5"/>
      <c r="Y1556" s="5"/>
      <c r="Z1556" s="5"/>
      <c r="AA1556" s="5"/>
    </row>
    <row r="1557" spans="1:27" ht="12.75" x14ac:dyDescent="0.2">
      <c r="A1557" s="27"/>
      <c r="B1557" s="2"/>
      <c r="T1557" s="5"/>
      <c r="U1557" s="5"/>
      <c r="V1557" s="5"/>
      <c r="W1557" s="5"/>
      <c r="X1557" s="5"/>
      <c r="Y1557" s="5"/>
      <c r="Z1557" s="5"/>
      <c r="AA1557" s="5"/>
    </row>
    <row r="1558" spans="1:27" ht="12.75" x14ac:dyDescent="0.2">
      <c r="A1558" s="27"/>
      <c r="B1558" s="2"/>
      <c r="T1558" s="5"/>
      <c r="U1558" s="5"/>
      <c r="V1558" s="5"/>
      <c r="W1558" s="5"/>
      <c r="X1558" s="5"/>
      <c r="Y1558" s="5"/>
      <c r="Z1558" s="5"/>
      <c r="AA1558" s="5"/>
    </row>
    <row r="1559" spans="1:27" ht="12.75" x14ac:dyDescent="0.2">
      <c r="A1559" s="27"/>
      <c r="B1559" s="2"/>
      <c r="T1559" s="5"/>
      <c r="U1559" s="5"/>
      <c r="V1559" s="5"/>
      <c r="W1559" s="5"/>
      <c r="X1559" s="5"/>
      <c r="Y1559" s="5"/>
      <c r="Z1559" s="5"/>
      <c r="AA1559" s="5"/>
    </row>
    <row r="1560" spans="1:27" ht="12.75" x14ac:dyDescent="0.2">
      <c r="A1560" s="27"/>
      <c r="B1560" s="2"/>
      <c r="T1560" s="5"/>
      <c r="U1560" s="5"/>
      <c r="V1560" s="5"/>
      <c r="W1560" s="5"/>
      <c r="X1560" s="5"/>
      <c r="Y1560" s="5"/>
      <c r="Z1560" s="5"/>
      <c r="AA1560" s="5"/>
    </row>
    <row r="1561" spans="1:27" ht="12.75" x14ac:dyDescent="0.2">
      <c r="A1561" s="27"/>
      <c r="B1561" s="2"/>
      <c r="T1561" s="5"/>
      <c r="U1561" s="5"/>
      <c r="V1561" s="5"/>
      <c r="W1561" s="5"/>
      <c r="X1561" s="5"/>
      <c r="Y1561" s="5"/>
      <c r="Z1561" s="5"/>
      <c r="AA1561" s="5"/>
    </row>
    <row r="1562" spans="1:27" ht="12.75" x14ac:dyDescent="0.2">
      <c r="A1562" s="27"/>
      <c r="B1562" s="2"/>
      <c r="T1562" s="5"/>
      <c r="U1562" s="5"/>
      <c r="V1562" s="5"/>
      <c r="W1562" s="5"/>
      <c r="X1562" s="5"/>
      <c r="Y1562" s="5"/>
      <c r="Z1562" s="5"/>
      <c r="AA1562" s="5"/>
    </row>
    <row r="1563" spans="1:27" ht="12.75" x14ac:dyDescent="0.2">
      <c r="A1563" s="27"/>
      <c r="B1563" s="2"/>
      <c r="T1563" s="5"/>
      <c r="U1563" s="5"/>
      <c r="V1563" s="5"/>
      <c r="W1563" s="5"/>
      <c r="X1563" s="5"/>
      <c r="Y1563" s="5"/>
      <c r="Z1563" s="5"/>
      <c r="AA1563" s="5"/>
    </row>
    <row r="1564" spans="1:27" ht="12.75" x14ac:dyDescent="0.2">
      <c r="A1564" s="27"/>
      <c r="B1564" s="2"/>
      <c r="T1564" s="5"/>
      <c r="U1564" s="5"/>
      <c r="V1564" s="5"/>
      <c r="W1564" s="5"/>
      <c r="X1564" s="5"/>
      <c r="Y1564" s="5"/>
      <c r="Z1564" s="5"/>
      <c r="AA1564" s="5"/>
    </row>
    <row r="1565" spans="1:27" ht="12.75" x14ac:dyDescent="0.2">
      <c r="A1565" s="27"/>
      <c r="B1565" s="2"/>
      <c r="T1565" s="5"/>
      <c r="U1565" s="5"/>
      <c r="V1565" s="5"/>
      <c r="W1565" s="5"/>
      <c r="X1565" s="5"/>
      <c r="Y1565" s="5"/>
      <c r="Z1565" s="5"/>
      <c r="AA1565" s="5"/>
    </row>
    <row r="1566" spans="1:27" ht="12.75" x14ac:dyDescent="0.2">
      <c r="A1566" s="27"/>
      <c r="B1566" s="2"/>
      <c r="T1566" s="5"/>
      <c r="U1566" s="5"/>
      <c r="V1566" s="5"/>
      <c r="W1566" s="5"/>
      <c r="X1566" s="5"/>
      <c r="Y1566" s="5"/>
      <c r="Z1566" s="5"/>
      <c r="AA1566" s="5"/>
    </row>
    <row r="1567" spans="1:27" ht="12.75" x14ac:dyDescent="0.2">
      <c r="A1567" s="27"/>
      <c r="B1567" s="2"/>
      <c r="T1567" s="5"/>
      <c r="U1567" s="5"/>
      <c r="V1567" s="5"/>
      <c r="W1567" s="5"/>
      <c r="X1567" s="5"/>
      <c r="Y1567" s="5"/>
      <c r="Z1567" s="5"/>
      <c r="AA1567" s="5"/>
    </row>
    <row r="1568" spans="1:27" ht="12.75" x14ac:dyDescent="0.2">
      <c r="A1568" s="27"/>
      <c r="B1568" s="2"/>
      <c r="T1568" s="5"/>
      <c r="U1568" s="5"/>
      <c r="V1568" s="5"/>
      <c r="W1568" s="5"/>
      <c r="X1568" s="5"/>
      <c r="Y1568" s="5"/>
      <c r="Z1568" s="5"/>
      <c r="AA1568" s="5"/>
    </row>
    <row r="1569" spans="1:27" ht="12.75" x14ac:dyDescent="0.2">
      <c r="A1569" s="27"/>
      <c r="B1569" s="2"/>
      <c r="T1569" s="5"/>
      <c r="U1569" s="5"/>
      <c r="V1569" s="5"/>
      <c r="W1569" s="5"/>
      <c r="X1569" s="5"/>
      <c r="Y1569" s="5"/>
      <c r="Z1569" s="5"/>
      <c r="AA1569" s="5"/>
    </row>
    <row r="1570" spans="1:27" ht="12.75" x14ac:dyDescent="0.2">
      <c r="A1570" s="27"/>
      <c r="B1570" s="2"/>
      <c r="T1570" s="5"/>
      <c r="U1570" s="5"/>
      <c r="V1570" s="5"/>
      <c r="W1570" s="5"/>
      <c r="X1570" s="5"/>
      <c r="Y1570" s="5"/>
      <c r="Z1570" s="5"/>
      <c r="AA1570" s="5"/>
    </row>
    <row r="1571" spans="1:27" ht="12.75" x14ac:dyDescent="0.2">
      <c r="A1571" s="27"/>
      <c r="B1571" s="2"/>
      <c r="T1571" s="5"/>
      <c r="U1571" s="5"/>
      <c r="V1571" s="5"/>
      <c r="W1571" s="5"/>
      <c r="X1571" s="5"/>
      <c r="Y1571" s="5"/>
      <c r="Z1571" s="5"/>
      <c r="AA1571" s="5"/>
    </row>
    <row r="1572" spans="1:27" ht="12.75" x14ac:dyDescent="0.2">
      <c r="A1572" s="27"/>
      <c r="B1572" s="2"/>
      <c r="T1572" s="5"/>
      <c r="U1572" s="5"/>
      <c r="V1572" s="5"/>
      <c r="W1572" s="5"/>
      <c r="X1572" s="5"/>
      <c r="Y1572" s="5"/>
      <c r="Z1572" s="5"/>
      <c r="AA1572" s="5"/>
    </row>
    <row r="1573" spans="1:27" ht="12.75" x14ac:dyDescent="0.2">
      <c r="A1573" s="27"/>
      <c r="B1573" s="2"/>
      <c r="T1573" s="5"/>
      <c r="U1573" s="5"/>
      <c r="V1573" s="5"/>
      <c r="W1573" s="5"/>
      <c r="X1573" s="5"/>
      <c r="Y1573" s="5"/>
      <c r="Z1573" s="5"/>
      <c r="AA1573" s="5"/>
    </row>
    <row r="1574" spans="1:27" ht="12.75" x14ac:dyDescent="0.2">
      <c r="A1574" s="27"/>
      <c r="B1574" s="2"/>
      <c r="T1574" s="5"/>
      <c r="U1574" s="5"/>
      <c r="V1574" s="5"/>
      <c r="W1574" s="5"/>
      <c r="X1574" s="5"/>
      <c r="Y1574" s="5"/>
      <c r="Z1574" s="5"/>
      <c r="AA1574" s="5"/>
    </row>
    <row r="1575" spans="1:27" ht="12.75" x14ac:dyDescent="0.2">
      <c r="A1575" s="27"/>
      <c r="B1575" s="2"/>
      <c r="T1575" s="5"/>
      <c r="U1575" s="5"/>
      <c r="V1575" s="5"/>
      <c r="W1575" s="5"/>
      <c r="X1575" s="5"/>
      <c r="Y1575" s="5"/>
      <c r="Z1575" s="5"/>
      <c r="AA1575" s="5"/>
    </row>
    <row r="1576" spans="1:27" ht="12.75" x14ac:dyDescent="0.2">
      <c r="A1576" s="27"/>
      <c r="B1576" s="2"/>
      <c r="T1576" s="5"/>
      <c r="U1576" s="5"/>
      <c r="V1576" s="5"/>
      <c r="W1576" s="5"/>
      <c r="X1576" s="5"/>
      <c r="Y1576" s="5"/>
      <c r="Z1576" s="5"/>
      <c r="AA1576" s="5"/>
    </row>
    <row r="1577" spans="1:27" ht="12.75" x14ac:dyDescent="0.2">
      <c r="A1577" s="27"/>
      <c r="B1577" s="2"/>
      <c r="T1577" s="5"/>
      <c r="U1577" s="5"/>
      <c r="V1577" s="5"/>
      <c r="W1577" s="5"/>
      <c r="X1577" s="5"/>
      <c r="Y1577" s="5"/>
      <c r="Z1577" s="5"/>
      <c r="AA1577" s="5"/>
    </row>
    <row r="1578" spans="1:27" ht="12.75" x14ac:dyDescent="0.2">
      <c r="A1578" s="27"/>
      <c r="B1578" s="2"/>
      <c r="T1578" s="5"/>
      <c r="U1578" s="5"/>
      <c r="V1578" s="5"/>
      <c r="W1578" s="5"/>
      <c r="X1578" s="5"/>
      <c r="Y1578" s="5"/>
      <c r="Z1578" s="5"/>
      <c r="AA1578" s="5"/>
    </row>
    <row r="1579" spans="1:27" ht="12.75" x14ac:dyDescent="0.2">
      <c r="A1579" s="27"/>
      <c r="B1579" s="2"/>
      <c r="T1579" s="5"/>
      <c r="U1579" s="5"/>
      <c r="V1579" s="5"/>
      <c r="W1579" s="5"/>
      <c r="X1579" s="5"/>
      <c r="Y1579" s="5"/>
      <c r="Z1579" s="5"/>
      <c r="AA1579" s="5"/>
    </row>
    <row r="1580" spans="1:27" ht="12.75" x14ac:dyDescent="0.2">
      <c r="A1580" s="27"/>
      <c r="B1580" s="2"/>
      <c r="T1580" s="5"/>
      <c r="U1580" s="5"/>
      <c r="V1580" s="5"/>
      <c r="W1580" s="5"/>
      <c r="X1580" s="5"/>
      <c r="Y1580" s="5"/>
      <c r="Z1580" s="5"/>
      <c r="AA1580" s="5"/>
    </row>
    <row r="1581" spans="1:27" ht="12.75" x14ac:dyDescent="0.2">
      <c r="A1581" s="27"/>
      <c r="B1581" s="2"/>
      <c r="T1581" s="5"/>
      <c r="U1581" s="5"/>
      <c r="V1581" s="5"/>
      <c r="W1581" s="5"/>
      <c r="X1581" s="5"/>
      <c r="Y1581" s="5"/>
      <c r="Z1581" s="5"/>
      <c r="AA1581" s="5"/>
    </row>
    <row r="1582" spans="1:27" ht="12.75" x14ac:dyDescent="0.2">
      <c r="A1582" s="27"/>
      <c r="B1582" s="2"/>
      <c r="T1582" s="5"/>
      <c r="U1582" s="5"/>
      <c r="V1582" s="5"/>
      <c r="W1582" s="5"/>
      <c r="X1582" s="5"/>
      <c r="Y1582" s="5"/>
      <c r="Z1582" s="5"/>
      <c r="AA1582" s="5"/>
    </row>
    <row r="1583" spans="1:27" ht="12.75" x14ac:dyDescent="0.2">
      <c r="A1583" s="27"/>
      <c r="B1583" s="2"/>
      <c r="T1583" s="5"/>
      <c r="U1583" s="5"/>
      <c r="V1583" s="5"/>
      <c r="W1583" s="5"/>
      <c r="X1583" s="5"/>
      <c r="Y1583" s="5"/>
      <c r="Z1583" s="5"/>
      <c r="AA1583" s="5"/>
    </row>
    <row r="1584" spans="1:27" ht="12.75" x14ac:dyDescent="0.2">
      <c r="A1584" s="27"/>
      <c r="B1584" s="2"/>
      <c r="T1584" s="5"/>
      <c r="U1584" s="5"/>
      <c r="V1584" s="5"/>
      <c r="W1584" s="5"/>
      <c r="X1584" s="5"/>
      <c r="Y1584" s="5"/>
      <c r="Z1584" s="5"/>
      <c r="AA1584" s="5"/>
    </row>
    <row r="1585" spans="1:27" ht="12.75" x14ac:dyDescent="0.2">
      <c r="A1585" s="27"/>
      <c r="B1585" s="2"/>
      <c r="T1585" s="5"/>
      <c r="U1585" s="5"/>
      <c r="V1585" s="5"/>
      <c r="W1585" s="5"/>
      <c r="X1585" s="5"/>
      <c r="Y1585" s="5"/>
      <c r="Z1585" s="5"/>
      <c r="AA1585" s="5"/>
    </row>
    <row r="1586" spans="1:27" ht="12.75" x14ac:dyDescent="0.2">
      <c r="A1586" s="27"/>
      <c r="B1586" s="2"/>
      <c r="T1586" s="5"/>
      <c r="U1586" s="5"/>
      <c r="V1586" s="5"/>
      <c r="W1586" s="5"/>
      <c r="X1586" s="5"/>
      <c r="Y1586" s="5"/>
      <c r="Z1586" s="5"/>
      <c r="AA1586" s="5"/>
    </row>
    <row r="1587" spans="1:27" ht="12.75" x14ac:dyDescent="0.2">
      <c r="A1587" s="27"/>
      <c r="B1587" s="2"/>
      <c r="T1587" s="5"/>
      <c r="U1587" s="5"/>
      <c r="V1587" s="5"/>
      <c r="W1587" s="5"/>
      <c r="X1587" s="5"/>
      <c r="Y1587" s="5"/>
      <c r="Z1587" s="5"/>
      <c r="AA1587" s="5"/>
    </row>
    <row r="1588" spans="1:27" ht="12.75" x14ac:dyDescent="0.2">
      <c r="A1588" s="27"/>
      <c r="B1588" s="2"/>
      <c r="T1588" s="5"/>
      <c r="U1588" s="5"/>
      <c r="V1588" s="5"/>
      <c r="W1588" s="5"/>
      <c r="X1588" s="5"/>
      <c r="Y1588" s="5"/>
      <c r="Z1588" s="5"/>
      <c r="AA1588" s="5"/>
    </row>
    <row r="1589" spans="1:27" ht="12.75" x14ac:dyDescent="0.2">
      <c r="A1589" s="27"/>
      <c r="B1589" s="2"/>
      <c r="T1589" s="5"/>
      <c r="U1589" s="5"/>
      <c r="V1589" s="5"/>
      <c r="W1589" s="5"/>
      <c r="X1589" s="5"/>
      <c r="Y1589" s="5"/>
      <c r="Z1589" s="5"/>
      <c r="AA1589" s="5"/>
    </row>
    <row r="1590" spans="1:27" ht="12.75" x14ac:dyDescent="0.2">
      <c r="A1590" s="27"/>
      <c r="B1590" s="2"/>
      <c r="T1590" s="5"/>
      <c r="U1590" s="5"/>
      <c r="V1590" s="5"/>
      <c r="W1590" s="5"/>
      <c r="X1590" s="5"/>
      <c r="Y1590" s="5"/>
      <c r="Z1590" s="5"/>
      <c r="AA1590" s="5"/>
    </row>
    <row r="1591" spans="1:27" ht="12.75" x14ac:dyDescent="0.2">
      <c r="A1591" s="27"/>
      <c r="B1591" s="2"/>
      <c r="T1591" s="5"/>
      <c r="U1591" s="5"/>
      <c r="V1591" s="5"/>
      <c r="W1591" s="5"/>
      <c r="X1591" s="5"/>
      <c r="Y1591" s="5"/>
      <c r="Z1591" s="5"/>
      <c r="AA1591" s="5"/>
    </row>
    <row r="1592" spans="1:27" ht="12.75" x14ac:dyDescent="0.2">
      <c r="A1592" s="27"/>
      <c r="B1592" s="2"/>
      <c r="T1592" s="5"/>
      <c r="U1592" s="5"/>
      <c r="V1592" s="5"/>
      <c r="W1592" s="5"/>
      <c r="X1592" s="5"/>
      <c r="Y1592" s="5"/>
      <c r="Z1592" s="5"/>
      <c r="AA1592" s="5"/>
    </row>
    <row r="1593" spans="1:27" ht="12.75" x14ac:dyDescent="0.2">
      <c r="A1593" s="27"/>
      <c r="B1593" s="2"/>
      <c r="T1593" s="5"/>
      <c r="U1593" s="5"/>
      <c r="V1593" s="5"/>
      <c r="W1593" s="5"/>
      <c r="X1593" s="5"/>
      <c r="Y1593" s="5"/>
      <c r="Z1593" s="5"/>
      <c r="AA1593" s="5"/>
    </row>
    <row r="1594" spans="1:27" ht="12.75" x14ac:dyDescent="0.2">
      <c r="A1594" s="27"/>
      <c r="B1594" s="2"/>
      <c r="T1594" s="5"/>
      <c r="U1594" s="5"/>
      <c r="V1594" s="5"/>
      <c r="W1594" s="5"/>
      <c r="X1594" s="5"/>
      <c r="Y1594" s="5"/>
      <c r="Z1594" s="5"/>
      <c r="AA1594" s="5"/>
    </row>
    <row r="1595" spans="1:27" ht="12.75" x14ac:dyDescent="0.2">
      <c r="A1595" s="27"/>
      <c r="B1595" s="2"/>
      <c r="T1595" s="5"/>
      <c r="U1595" s="5"/>
      <c r="V1595" s="5"/>
      <c r="W1595" s="5"/>
      <c r="X1595" s="5"/>
      <c r="Y1595" s="5"/>
      <c r="Z1595" s="5"/>
      <c r="AA1595" s="5"/>
    </row>
    <row r="1596" spans="1:27" ht="12.75" x14ac:dyDescent="0.2">
      <c r="A1596" s="27"/>
      <c r="B1596" s="2"/>
      <c r="T1596" s="5"/>
      <c r="U1596" s="5"/>
      <c r="V1596" s="5"/>
      <c r="W1596" s="5"/>
      <c r="X1596" s="5"/>
      <c r="Y1596" s="5"/>
      <c r="Z1596" s="5"/>
      <c r="AA1596" s="5"/>
    </row>
    <row r="1597" spans="1:27" ht="12.75" x14ac:dyDescent="0.2">
      <c r="A1597" s="27"/>
      <c r="B1597" s="2"/>
      <c r="T1597" s="5"/>
      <c r="U1597" s="5"/>
      <c r="V1597" s="5"/>
      <c r="W1597" s="5"/>
      <c r="X1597" s="5"/>
      <c r="Y1597" s="5"/>
      <c r="Z1597" s="5"/>
      <c r="AA1597" s="5"/>
    </row>
    <row r="1598" spans="1:27" ht="12.75" x14ac:dyDescent="0.2">
      <c r="A1598" s="27"/>
      <c r="B1598" s="2"/>
      <c r="T1598" s="5"/>
      <c r="U1598" s="5"/>
      <c r="V1598" s="5"/>
      <c r="W1598" s="5"/>
      <c r="X1598" s="5"/>
      <c r="Y1598" s="5"/>
      <c r="Z1598" s="5"/>
      <c r="AA1598" s="5"/>
    </row>
    <row r="1599" spans="1:27" ht="12.75" x14ac:dyDescent="0.2">
      <c r="A1599" s="27"/>
      <c r="B1599" s="2"/>
      <c r="T1599" s="5"/>
      <c r="U1599" s="5"/>
      <c r="V1599" s="5"/>
      <c r="W1599" s="5"/>
      <c r="X1599" s="5"/>
      <c r="Y1599" s="5"/>
      <c r="Z1599" s="5"/>
      <c r="AA1599" s="5"/>
    </row>
    <row r="1600" spans="1:27" ht="12.75" x14ac:dyDescent="0.2">
      <c r="A1600" s="27"/>
      <c r="B1600" s="2"/>
      <c r="T1600" s="5"/>
      <c r="U1600" s="5"/>
      <c r="V1600" s="5"/>
      <c r="W1600" s="5"/>
      <c r="X1600" s="5"/>
      <c r="Y1600" s="5"/>
      <c r="Z1600" s="5"/>
      <c r="AA1600" s="5"/>
    </row>
    <row r="1601" spans="1:27" ht="12.75" x14ac:dyDescent="0.2">
      <c r="A1601" s="27"/>
      <c r="B1601" s="2"/>
      <c r="T1601" s="5"/>
      <c r="U1601" s="5"/>
      <c r="V1601" s="5"/>
      <c r="W1601" s="5"/>
      <c r="X1601" s="5"/>
      <c r="Y1601" s="5"/>
      <c r="Z1601" s="5"/>
      <c r="AA1601" s="5"/>
    </row>
    <row r="1602" spans="1:27" ht="12.75" x14ac:dyDescent="0.2">
      <c r="A1602" s="27"/>
      <c r="B1602" s="2"/>
      <c r="T1602" s="5"/>
      <c r="U1602" s="5"/>
      <c r="V1602" s="5"/>
      <c r="W1602" s="5"/>
      <c r="X1602" s="5"/>
      <c r="Y1602" s="5"/>
      <c r="Z1602" s="5"/>
      <c r="AA1602" s="5"/>
    </row>
    <row r="1603" spans="1:27" ht="12.75" x14ac:dyDescent="0.2">
      <c r="A1603" s="27"/>
      <c r="B1603" s="2"/>
      <c r="T1603" s="5"/>
      <c r="U1603" s="5"/>
      <c r="V1603" s="5"/>
      <c r="W1603" s="5"/>
      <c r="X1603" s="5"/>
      <c r="Y1603" s="5"/>
      <c r="Z1603" s="5"/>
      <c r="AA1603" s="5"/>
    </row>
    <row r="1604" spans="1:27" ht="12.75" x14ac:dyDescent="0.2">
      <c r="A1604" s="27"/>
      <c r="B1604" s="2"/>
      <c r="T1604" s="5"/>
      <c r="U1604" s="5"/>
      <c r="V1604" s="5"/>
      <c r="W1604" s="5"/>
      <c r="X1604" s="5"/>
      <c r="Y1604" s="5"/>
      <c r="Z1604" s="5"/>
      <c r="AA1604" s="5"/>
    </row>
    <row r="1605" spans="1:27" ht="12.75" x14ac:dyDescent="0.2">
      <c r="A1605" s="27"/>
      <c r="B1605" s="2"/>
      <c r="T1605" s="5"/>
      <c r="U1605" s="5"/>
      <c r="V1605" s="5"/>
      <c r="W1605" s="5"/>
      <c r="X1605" s="5"/>
      <c r="Y1605" s="5"/>
      <c r="Z1605" s="5"/>
      <c r="AA1605" s="5"/>
    </row>
    <row r="1606" spans="1:27" ht="12.75" x14ac:dyDescent="0.2">
      <c r="A1606" s="27"/>
      <c r="B1606" s="2"/>
      <c r="T1606" s="5"/>
      <c r="U1606" s="5"/>
      <c r="V1606" s="5"/>
      <c r="W1606" s="5"/>
      <c r="X1606" s="5"/>
      <c r="Y1606" s="5"/>
      <c r="Z1606" s="5"/>
      <c r="AA1606" s="5"/>
    </row>
    <row r="1607" spans="1:27" ht="12.75" x14ac:dyDescent="0.2">
      <c r="A1607" s="27"/>
      <c r="B1607" s="2"/>
      <c r="T1607" s="5"/>
      <c r="U1607" s="5"/>
      <c r="V1607" s="5"/>
      <c r="W1607" s="5"/>
      <c r="X1607" s="5"/>
      <c r="Y1607" s="5"/>
      <c r="Z1607" s="5"/>
      <c r="AA1607" s="5"/>
    </row>
    <row r="1608" spans="1:27" ht="12.75" x14ac:dyDescent="0.2">
      <c r="A1608" s="27"/>
      <c r="B1608" s="2"/>
      <c r="T1608" s="5"/>
      <c r="U1608" s="5"/>
      <c r="V1608" s="5"/>
      <c r="W1608" s="5"/>
      <c r="X1608" s="5"/>
      <c r="Y1608" s="5"/>
      <c r="Z1608" s="5"/>
      <c r="AA1608" s="5"/>
    </row>
    <row r="1609" spans="1:27" ht="12.75" x14ac:dyDescent="0.2">
      <c r="A1609" s="27"/>
      <c r="B1609" s="2"/>
      <c r="T1609" s="5"/>
      <c r="U1609" s="5"/>
      <c r="V1609" s="5"/>
      <c r="W1609" s="5"/>
      <c r="X1609" s="5"/>
      <c r="Y1609" s="5"/>
      <c r="Z1609" s="5"/>
      <c r="AA1609" s="5"/>
    </row>
    <row r="1610" spans="1:27" ht="12.75" x14ac:dyDescent="0.2">
      <c r="A1610" s="27"/>
      <c r="B1610" s="2"/>
      <c r="T1610" s="5"/>
      <c r="U1610" s="5"/>
      <c r="V1610" s="5"/>
      <c r="W1610" s="5"/>
      <c r="X1610" s="5"/>
      <c r="Y1610" s="5"/>
      <c r="Z1610" s="5"/>
      <c r="AA1610" s="5"/>
    </row>
    <row r="1611" spans="1:27" ht="12.75" x14ac:dyDescent="0.2">
      <c r="A1611" s="27"/>
      <c r="B1611" s="2"/>
      <c r="T1611" s="5"/>
      <c r="U1611" s="5"/>
      <c r="V1611" s="5"/>
      <c r="W1611" s="5"/>
      <c r="X1611" s="5"/>
      <c r="Y1611" s="5"/>
      <c r="Z1611" s="5"/>
      <c r="AA1611" s="5"/>
    </row>
    <row r="1612" spans="1:27" ht="12.75" x14ac:dyDescent="0.2">
      <c r="A1612" s="27"/>
      <c r="B1612" s="2"/>
      <c r="T1612" s="5"/>
      <c r="U1612" s="5"/>
      <c r="V1612" s="5"/>
      <c r="W1612" s="5"/>
      <c r="X1612" s="5"/>
      <c r="Y1612" s="5"/>
      <c r="Z1612" s="5"/>
      <c r="AA1612" s="5"/>
    </row>
    <row r="1613" spans="1:27" ht="12.75" x14ac:dyDescent="0.2">
      <c r="A1613" s="27"/>
      <c r="B1613" s="2"/>
      <c r="T1613" s="5"/>
      <c r="U1613" s="5"/>
      <c r="V1613" s="5"/>
      <c r="W1613" s="5"/>
      <c r="X1613" s="5"/>
      <c r="Y1613" s="5"/>
      <c r="Z1613" s="5"/>
      <c r="AA1613" s="5"/>
    </row>
    <row r="1614" spans="1:27" ht="12.75" x14ac:dyDescent="0.2">
      <c r="A1614" s="27"/>
      <c r="B1614" s="2"/>
      <c r="T1614" s="5"/>
      <c r="U1614" s="5"/>
      <c r="V1614" s="5"/>
      <c r="W1614" s="5"/>
      <c r="X1614" s="5"/>
      <c r="Y1614" s="5"/>
      <c r="Z1614" s="5"/>
      <c r="AA1614" s="5"/>
    </row>
    <row r="1615" spans="1:27" ht="12.75" x14ac:dyDescent="0.2">
      <c r="A1615" s="27"/>
      <c r="B1615" s="2"/>
      <c r="T1615" s="5"/>
      <c r="U1615" s="5"/>
      <c r="V1615" s="5"/>
      <c r="W1615" s="5"/>
      <c r="X1615" s="5"/>
      <c r="Y1615" s="5"/>
      <c r="Z1615" s="5"/>
      <c r="AA1615" s="5"/>
    </row>
    <row r="1616" spans="1:27" ht="12.75" x14ac:dyDescent="0.2">
      <c r="A1616" s="27"/>
      <c r="B1616" s="2"/>
      <c r="T1616" s="5"/>
      <c r="U1616" s="5"/>
      <c r="V1616" s="5"/>
      <c r="W1616" s="5"/>
      <c r="X1616" s="5"/>
      <c r="Y1616" s="5"/>
      <c r="Z1616" s="5"/>
      <c r="AA1616" s="5"/>
    </row>
    <row r="1617" spans="1:27" ht="12.75" x14ac:dyDescent="0.2">
      <c r="A1617" s="27"/>
      <c r="B1617" s="2"/>
      <c r="T1617" s="5"/>
      <c r="U1617" s="5"/>
      <c r="V1617" s="5"/>
      <c r="W1617" s="5"/>
      <c r="X1617" s="5"/>
      <c r="Y1617" s="5"/>
      <c r="Z1617" s="5"/>
      <c r="AA1617" s="5"/>
    </row>
    <row r="1618" spans="1:27" ht="12.75" x14ac:dyDescent="0.2">
      <c r="A1618" s="27"/>
      <c r="B1618" s="2"/>
      <c r="T1618" s="5"/>
      <c r="U1618" s="5"/>
      <c r="V1618" s="5"/>
      <c r="W1618" s="5"/>
      <c r="X1618" s="5"/>
      <c r="Y1618" s="5"/>
      <c r="Z1618" s="5"/>
      <c r="AA1618" s="5"/>
    </row>
    <row r="1619" spans="1:27" ht="12.75" x14ac:dyDescent="0.2">
      <c r="A1619" s="27"/>
      <c r="B1619" s="2"/>
      <c r="T1619" s="5"/>
      <c r="U1619" s="5"/>
      <c r="V1619" s="5"/>
      <c r="W1619" s="5"/>
      <c r="X1619" s="5"/>
      <c r="Y1619" s="5"/>
      <c r="Z1619" s="5"/>
      <c r="AA1619" s="5"/>
    </row>
    <row r="1620" spans="1:27" ht="12.75" x14ac:dyDescent="0.2">
      <c r="A1620" s="27"/>
      <c r="B1620" s="2"/>
      <c r="T1620" s="5"/>
      <c r="U1620" s="5"/>
      <c r="V1620" s="5"/>
      <c r="W1620" s="5"/>
      <c r="X1620" s="5"/>
      <c r="Y1620" s="5"/>
      <c r="Z1620" s="5"/>
      <c r="AA1620" s="5"/>
    </row>
    <row r="1621" spans="1:27" ht="12.75" x14ac:dyDescent="0.2">
      <c r="A1621" s="27"/>
      <c r="B1621" s="2"/>
      <c r="T1621" s="5"/>
      <c r="U1621" s="5"/>
      <c r="V1621" s="5"/>
      <c r="W1621" s="5"/>
      <c r="X1621" s="5"/>
      <c r="Y1621" s="5"/>
      <c r="Z1621" s="5"/>
      <c r="AA1621" s="5"/>
    </row>
    <row r="1622" spans="1:27" ht="12.75" x14ac:dyDescent="0.2">
      <c r="A1622" s="27"/>
      <c r="B1622" s="2"/>
      <c r="T1622" s="5"/>
      <c r="U1622" s="5"/>
      <c r="V1622" s="5"/>
      <c r="W1622" s="5"/>
      <c r="X1622" s="5"/>
      <c r="Y1622" s="5"/>
      <c r="Z1622" s="5"/>
      <c r="AA1622" s="5"/>
    </row>
    <row r="1623" spans="1:27" ht="12.75" x14ac:dyDescent="0.2">
      <c r="A1623" s="27"/>
      <c r="B1623" s="2"/>
      <c r="T1623" s="5"/>
      <c r="U1623" s="5"/>
      <c r="V1623" s="5"/>
      <c r="W1623" s="5"/>
      <c r="X1623" s="5"/>
      <c r="Y1623" s="5"/>
      <c r="Z1623" s="5"/>
      <c r="AA1623" s="5"/>
    </row>
    <row r="1624" spans="1:27" ht="12.75" x14ac:dyDescent="0.2">
      <c r="A1624" s="27"/>
      <c r="B1624" s="2"/>
      <c r="T1624" s="5"/>
      <c r="U1624" s="5"/>
      <c r="V1624" s="5"/>
      <c r="W1624" s="5"/>
      <c r="X1624" s="5"/>
      <c r="Y1624" s="5"/>
      <c r="Z1624" s="5"/>
      <c r="AA1624" s="5"/>
    </row>
    <row r="1625" spans="1:27" ht="12.75" x14ac:dyDescent="0.2">
      <c r="A1625" s="27"/>
      <c r="B1625" s="2"/>
      <c r="T1625" s="5"/>
      <c r="U1625" s="5"/>
      <c r="V1625" s="5"/>
      <c r="W1625" s="5"/>
      <c r="X1625" s="5"/>
      <c r="Y1625" s="5"/>
      <c r="Z1625" s="5"/>
      <c r="AA1625" s="5"/>
    </row>
    <row r="1626" spans="1:27" ht="12.75" x14ac:dyDescent="0.2">
      <c r="A1626" s="27"/>
      <c r="B1626" s="2"/>
      <c r="T1626" s="5"/>
      <c r="U1626" s="5"/>
      <c r="V1626" s="5"/>
      <c r="W1626" s="5"/>
      <c r="X1626" s="5"/>
      <c r="Y1626" s="5"/>
      <c r="Z1626" s="5"/>
      <c r="AA1626" s="5"/>
    </row>
    <row r="1627" spans="1:27" ht="12.75" x14ac:dyDescent="0.2">
      <c r="A1627" s="27"/>
      <c r="B1627" s="2"/>
      <c r="T1627" s="5"/>
      <c r="U1627" s="5"/>
      <c r="V1627" s="5"/>
      <c r="W1627" s="5"/>
      <c r="X1627" s="5"/>
      <c r="Y1627" s="5"/>
      <c r="Z1627" s="5"/>
      <c r="AA1627" s="5"/>
    </row>
    <row r="1628" spans="1:27" ht="12.75" x14ac:dyDescent="0.2">
      <c r="A1628" s="27"/>
      <c r="B1628" s="2"/>
      <c r="T1628" s="5"/>
      <c r="U1628" s="5"/>
      <c r="V1628" s="5"/>
      <c r="W1628" s="5"/>
      <c r="X1628" s="5"/>
      <c r="Y1628" s="5"/>
      <c r="Z1628" s="5"/>
      <c r="AA1628" s="5"/>
    </row>
    <row r="1629" spans="1:27" ht="12.75" x14ac:dyDescent="0.2">
      <c r="A1629" s="27"/>
      <c r="B1629" s="2"/>
      <c r="T1629" s="5"/>
      <c r="U1629" s="5"/>
      <c r="V1629" s="5"/>
      <c r="W1629" s="5"/>
      <c r="X1629" s="5"/>
      <c r="Y1629" s="5"/>
      <c r="Z1629" s="5"/>
      <c r="AA1629" s="5"/>
    </row>
    <row r="1630" spans="1:27" ht="12.75" x14ac:dyDescent="0.2">
      <c r="A1630" s="27"/>
      <c r="B1630" s="2"/>
      <c r="T1630" s="5"/>
      <c r="U1630" s="5"/>
      <c r="V1630" s="5"/>
      <c r="W1630" s="5"/>
      <c r="X1630" s="5"/>
      <c r="Y1630" s="5"/>
      <c r="Z1630" s="5"/>
      <c r="AA1630" s="5"/>
    </row>
    <row r="1631" spans="1:27" ht="12.75" x14ac:dyDescent="0.2">
      <c r="A1631" s="27"/>
      <c r="B1631" s="2"/>
      <c r="T1631" s="5"/>
      <c r="U1631" s="5"/>
      <c r="V1631" s="5"/>
      <c r="W1631" s="5"/>
      <c r="X1631" s="5"/>
      <c r="Y1631" s="5"/>
      <c r="Z1631" s="5"/>
      <c r="AA1631" s="5"/>
    </row>
    <row r="1632" spans="1:27" ht="12.75" x14ac:dyDescent="0.2">
      <c r="A1632" s="27"/>
      <c r="B1632" s="2"/>
      <c r="T1632" s="5"/>
      <c r="U1632" s="5"/>
      <c r="V1632" s="5"/>
      <c r="W1632" s="5"/>
      <c r="X1632" s="5"/>
      <c r="Y1632" s="5"/>
      <c r="Z1632" s="5"/>
      <c r="AA1632" s="5"/>
    </row>
    <row r="1633" spans="1:27" ht="12.75" x14ac:dyDescent="0.2">
      <c r="A1633" s="27"/>
      <c r="B1633" s="2"/>
      <c r="T1633" s="5"/>
      <c r="U1633" s="5"/>
      <c r="V1633" s="5"/>
      <c r="W1633" s="5"/>
      <c r="X1633" s="5"/>
      <c r="Y1633" s="5"/>
      <c r="Z1633" s="5"/>
      <c r="AA1633" s="5"/>
    </row>
    <row r="1634" spans="1:27" ht="12.75" x14ac:dyDescent="0.2">
      <c r="A1634" s="27"/>
      <c r="B1634" s="2"/>
      <c r="T1634" s="5"/>
      <c r="U1634" s="5"/>
      <c r="V1634" s="5"/>
      <c r="W1634" s="5"/>
      <c r="X1634" s="5"/>
      <c r="Y1634" s="5"/>
      <c r="Z1634" s="5"/>
      <c r="AA1634" s="5"/>
    </row>
    <row r="1635" spans="1:27" ht="12.75" x14ac:dyDescent="0.2">
      <c r="A1635" s="27"/>
      <c r="B1635" s="2"/>
      <c r="T1635" s="5"/>
      <c r="U1635" s="5"/>
      <c r="V1635" s="5"/>
      <c r="W1635" s="5"/>
      <c r="X1635" s="5"/>
      <c r="Y1635" s="5"/>
      <c r="Z1635" s="5"/>
      <c r="AA1635" s="5"/>
    </row>
    <row r="1636" spans="1:27" ht="12.75" x14ac:dyDescent="0.2">
      <c r="A1636" s="27"/>
      <c r="B1636" s="2"/>
      <c r="T1636" s="5"/>
      <c r="U1636" s="5"/>
      <c r="V1636" s="5"/>
      <c r="W1636" s="5"/>
      <c r="X1636" s="5"/>
      <c r="Y1636" s="5"/>
      <c r="Z1636" s="5"/>
      <c r="AA1636" s="5"/>
    </row>
    <row r="1637" spans="1:27" ht="12.75" x14ac:dyDescent="0.2">
      <c r="A1637" s="27"/>
      <c r="B1637" s="2"/>
      <c r="T1637" s="5"/>
      <c r="U1637" s="5"/>
      <c r="V1637" s="5"/>
      <c r="W1637" s="5"/>
      <c r="X1637" s="5"/>
      <c r="Y1637" s="5"/>
      <c r="Z1637" s="5"/>
      <c r="AA1637" s="5"/>
    </row>
    <row r="1638" spans="1:27" ht="12.75" x14ac:dyDescent="0.2">
      <c r="A1638" s="27"/>
      <c r="B1638" s="2"/>
      <c r="T1638" s="5"/>
      <c r="U1638" s="5"/>
      <c r="V1638" s="5"/>
      <c r="W1638" s="5"/>
      <c r="X1638" s="5"/>
      <c r="Y1638" s="5"/>
      <c r="Z1638" s="5"/>
      <c r="AA1638" s="5"/>
    </row>
    <row r="1639" spans="1:27" ht="12.75" x14ac:dyDescent="0.2">
      <c r="A1639" s="27"/>
      <c r="B1639" s="2"/>
      <c r="T1639" s="5"/>
      <c r="U1639" s="5"/>
      <c r="V1639" s="5"/>
      <c r="W1639" s="5"/>
      <c r="X1639" s="5"/>
      <c r="Y1639" s="5"/>
      <c r="Z1639" s="5"/>
      <c r="AA1639" s="5"/>
    </row>
    <row r="1640" spans="1:27" ht="12.75" x14ac:dyDescent="0.2">
      <c r="A1640" s="27"/>
      <c r="B1640" s="2"/>
      <c r="T1640" s="5"/>
      <c r="U1640" s="5"/>
      <c r="V1640" s="5"/>
      <c r="W1640" s="5"/>
      <c r="X1640" s="5"/>
      <c r="Y1640" s="5"/>
      <c r="Z1640" s="5"/>
      <c r="AA1640" s="5"/>
    </row>
    <row r="1641" spans="1:27" ht="12.75" x14ac:dyDescent="0.2">
      <c r="A1641" s="27"/>
      <c r="B1641" s="2"/>
      <c r="T1641" s="5"/>
      <c r="U1641" s="5"/>
      <c r="V1641" s="5"/>
      <c r="W1641" s="5"/>
      <c r="X1641" s="5"/>
      <c r="Y1641" s="5"/>
      <c r="Z1641" s="5"/>
      <c r="AA1641" s="5"/>
    </row>
    <row r="1642" spans="1:27" ht="12.75" x14ac:dyDescent="0.2">
      <c r="A1642" s="27"/>
      <c r="B1642" s="2"/>
      <c r="T1642" s="5"/>
      <c r="U1642" s="5"/>
      <c r="V1642" s="5"/>
      <c r="W1642" s="5"/>
      <c r="X1642" s="5"/>
      <c r="Y1642" s="5"/>
      <c r="Z1642" s="5"/>
      <c r="AA1642" s="5"/>
    </row>
    <row r="1643" spans="1:27" ht="12.75" x14ac:dyDescent="0.2">
      <c r="A1643" s="27"/>
      <c r="B1643" s="2"/>
      <c r="T1643" s="5"/>
      <c r="U1643" s="5"/>
      <c r="V1643" s="5"/>
      <c r="W1643" s="5"/>
      <c r="X1643" s="5"/>
      <c r="Y1643" s="5"/>
      <c r="Z1643" s="5"/>
      <c r="AA1643" s="5"/>
    </row>
    <row r="1644" spans="1:27" ht="12.75" x14ac:dyDescent="0.2">
      <c r="A1644" s="27"/>
      <c r="B1644" s="2"/>
      <c r="T1644" s="5"/>
      <c r="U1644" s="5"/>
      <c r="V1644" s="5"/>
      <c r="W1644" s="5"/>
      <c r="X1644" s="5"/>
      <c r="Y1644" s="5"/>
      <c r="Z1644" s="5"/>
      <c r="AA1644" s="5"/>
    </row>
    <row r="1645" spans="1:27" ht="12.75" x14ac:dyDescent="0.2">
      <c r="A1645" s="27"/>
      <c r="B1645" s="2"/>
      <c r="T1645" s="5"/>
      <c r="U1645" s="5"/>
      <c r="V1645" s="5"/>
      <c r="W1645" s="5"/>
      <c r="X1645" s="5"/>
      <c r="Y1645" s="5"/>
      <c r="Z1645" s="5"/>
      <c r="AA1645" s="5"/>
    </row>
    <row r="1646" spans="1:27" ht="12.75" x14ac:dyDescent="0.2">
      <c r="A1646" s="27"/>
      <c r="B1646" s="2"/>
      <c r="T1646" s="5"/>
      <c r="U1646" s="5"/>
      <c r="V1646" s="5"/>
      <c r="W1646" s="5"/>
      <c r="X1646" s="5"/>
      <c r="Y1646" s="5"/>
      <c r="Z1646" s="5"/>
      <c r="AA1646" s="5"/>
    </row>
    <row r="1647" spans="1:27" ht="12.75" x14ac:dyDescent="0.2">
      <c r="A1647" s="27"/>
      <c r="B1647" s="2"/>
      <c r="T1647" s="5"/>
      <c r="U1647" s="5"/>
      <c r="V1647" s="5"/>
      <c r="W1647" s="5"/>
      <c r="X1647" s="5"/>
      <c r="Y1647" s="5"/>
      <c r="Z1647" s="5"/>
      <c r="AA1647" s="5"/>
    </row>
    <row r="1648" spans="1:27" ht="12.75" x14ac:dyDescent="0.2">
      <c r="A1648" s="27"/>
      <c r="B1648" s="2"/>
      <c r="T1648" s="5"/>
      <c r="U1648" s="5"/>
      <c r="V1648" s="5"/>
      <c r="W1648" s="5"/>
      <c r="X1648" s="5"/>
      <c r="Y1648" s="5"/>
      <c r="Z1648" s="5"/>
      <c r="AA1648" s="5"/>
    </row>
    <row r="1649" spans="1:27" ht="12.75" x14ac:dyDescent="0.2">
      <c r="A1649" s="27"/>
      <c r="B1649" s="2"/>
      <c r="T1649" s="5"/>
      <c r="U1649" s="5"/>
      <c r="V1649" s="5"/>
      <c r="W1649" s="5"/>
      <c r="X1649" s="5"/>
      <c r="Y1649" s="5"/>
      <c r="Z1649" s="5"/>
      <c r="AA1649" s="5"/>
    </row>
    <row r="1650" spans="1:27" ht="12.75" x14ac:dyDescent="0.2">
      <c r="A1650" s="27"/>
      <c r="B1650" s="2"/>
      <c r="T1650" s="5"/>
      <c r="U1650" s="5"/>
      <c r="V1650" s="5"/>
      <c r="W1650" s="5"/>
      <c r="X1650" s="5"/>
      <c r="Y1650" s="5"/>
      <c r="Z1650" s="5"/>
      <c r="AA1650" s="5"/>
    </row>
    <row r="1651" spans="1:27" ht="12.75" x14ac:dyDescent="0.2">
      <c r="A1651" s="27"/>
      <c r="B1651" s="2"/>
      <c r="T1651" s="5"/>
      <c r="U1651" s="5"/>
      <c r="V1651" s="5"/>
      <c r="W1651" s="5"/>
      <c r="X1651" s="5"/>
      <c r="Y1651" s="5"/>
      <c r="Z1651" s="5"/>
      <c r="AA1651" s="5"/>
    </row>
    <row r="1652" spans="1:27" ht="12.75" x14ac:dyDescent="0.2">
      <c r="A1652" s="27"/>
      <c r="B1652" s="2"/>
      <c r="T1652" s="5"/>
      <c r="U1652" s="5"/>
      <c r="V1652" s="5"/>
      <c r="W1652" s="5"/>
      <c r="X1652" s="5"/>
      <c r="Y1652" s="5"/>
      <c r="Z1652" s="5"/>
      <c r="AA1652" s="5"/>
    </row>
    <row r="1653" spans="1:27" ht="12.75" x14ac:dyDescent="0.2">
      <c r="A1653" s="27"/>
      <c r="B1653" s="2"/>
      <c r="T1653" s="5"/>
      <c r="U1653" s="5"/>
      <c r="V1653" s="5"/>
      <c r="W1653" s="5"/>
      <c r="X1653" s="5"/>
      <c r="Y1653" s="5"/>
      <c r="Z1653" s="5"/>
      <c r="AA1653" s="5"/>
    </row>
    <row r="1654" spans="1:27" ht="12.75" x14ac:dyDescent="0.2">
      <c r="A1654" s="27"/>
      <c r="B1654" s="2"/>
      <c r="T1654" s="5"/>
      <c r="U1654" s="5"/>
      <c r="V1654" s="5"/>
      <c r="W1654" s="5"/>
      <c r="X1654" s="5"/>
      <c r="Y1654" s="5"/>
      <c r="Z1654" s="5"/>
      <c r="AA1654" s="5"/>
    </row>
    <row r="1655" spans="1:27" ht="12.75" x14ac:dyDescent="0.2">
      <c r="A1655" s="27"/>
      <c r="B1655" s="2"/>
      <c r="T1655" s="5"/>
      <c r="U1655" s="5"/>
      <c r="V1655" s="5"/>
      <c r="W1655" s="5"/>
      <c r="X1655" s="5"/>
      <c r="Y1655" s="5"/>
      <c r="Z1655" s="5"/>
      <c r="AA1655" s="5"/>
    </row>
    <row r="1656" spans="1:27" ht="12.75" x14ac:dyDescent="0.2">
      <c r="A1656" s="27"/>
      <c r="B1656" s="2"/>
      <c r="T1656" s="5"/>
      <c r="U1656" s="5"/>
      <c r="V1656" s="5"/>
      <c r="W1656" s="5"/>
      <c r="X1656" s="5"/>
      <c r="Y1656" s="5"/>
      <c r="Z1656" s="5"/>
      <c r="AA1656" s="5"/>
    </row>
    <row r="1657" spans="1:27" ht="12.75" x14ac:dyDescent="0.2">
      <c r="A1657" s="27"/>
      <c r="B1657" s="2"/>
      <c r="T1657" s="5"/>
      <c r="U1657" s="5"/>
      <c r="V1657" s="5"/>
      <c r="W1657" s="5"/>
      <c r="X1657" s="5"/>
      <c r="Y1657" s="5"/>
      <c r="Z1657" s="5"/>
      <c r="AA1657" s="5"/>
    </row>
    <row r="1658" spans="1:27" ht="12.75" x14ac:dyDescent="0.2">
      <c r="A1658" s="27"/>
      <c r="B1658" s="2"/>
      <c r="T1658" s="5"/>
      <c r="U1658" s="5"/>
      <c r="V1658" s="5"/>
      <c r="W1658" s="5"/>
      <c r="X1658" s="5"/>
      <c r="Y1658" s="5"/>
      <c r="Z1658" s="5"/>
      <c r="AA1658" s="5"/>
    </row>
    <row r="1659" spans="1:27" ht="12.75" x14ac:dyDescent="0.2">
      <c r="A1659" s="27"/>
      <c r="B1659" s="2"/>
      <c r="T1659" s="5"/>
      <c r="U1659" s="5"/>
      <c r="V1659" s="5"/>
      <c r="W1659" s="5"/>
      <c r="X1659" s="5"/>
      <c r="Y1659" s="5"/>
      <c r="Z1659" s="5"/>
      <c r="AA1659" s="5"/>
    </row>
    <row r="1660" spans="1:27" ht="12.75" x14ac:dyDescent="0.2">
      <c r="A1660" s="27"/>
      <c r="B1660" s="2"/>
      <c r="T1660" s="5"/>
      <c r="U1660" s="5"/>
      <c r="V1660" s="5"/>
      <c r="W1660" s="5"/>
      <c r="X1660" s="5"/>
      <c r="Y1660" s="5"/>
      <c r="Z1660" s="5"/>
      <c r="AA1660" s="5"/>
    </row>
    <row r="1661" spans="1:27" ht="12.75" x14ac:dyDescent="0.2">
      <c r="A1661" s="27"/>
      <c r="B1661" s="2"/>
      <c r="T1661" s="5"/>
      <c r="U1661" s="5"/>
      <c r="V1661" s="5"/>
      <c r="W1661" s="5"/>
      <c r="X1661" s="5"/>
      <c r="Y1661" s="5"/>
      <c r="Z1661" s="5"/>
      <c r="AA1661" s="5"/>
    </row>
    <row r="1662" spans="1:27" ht="12.75" x14ac:dyDescent="0.2">
      <c r="A1662" s="27"/>
      <c r="B1662" s="2"/>
      <c r="T1662" s="5"/>
      <c r="U1662" s="5"/>
      <c r="V1662" s="5"/>
      <c r="W1662" s="5"/>
      <c r="X1662" s="5"/>
      <c r="Y1662" s="5"/>
      <c r="Z1662" s="5"/>
      <c r="AA1662" s="5"/>
    </row>
    <row r="1663" spans="1:27" ht="12.75" x14ac:dyDescent="0.2">
      <c r="A1663" s="27"/>
      <c r="B1663" s="2"/>
      <c r="T1663" s="5"/>
      <c r="U1663" s="5"/>
      <c r="V1663" s="5"/>
      <c r="W1663" s="5"/>
      <c r="X1663" s="5"/>
      <c r="Y1663" s="5"/>
      <c r="Z1663" s="5"/>
      <c r="AA1663" s="5"/>
    </row>
    <row r="1664" spans="1:27" ht="12.75" x14ac:dyDescent="0.2">
      <c r="A1664" s="27"/>
      <c r="B1664" s="2"/>
      <c r="T1664" s="5"/>
      <c r="U1664" s="5"/>
      <c r="V1664" s="5"/>
      <c r="W1664" s="5"/>
      <c r="X1664" s="5"/>
      <c r="Y1664" s="5"/>
      <c r="Z1664" s="5"/>
      <c r="AA1664" s="5"/>
    </row>
    <row r="1665" spans="1:27" ht="12.75" x14ac:dyDescent="0.2">
      <c r="A1665" s="27"/>
      <c r="B1665" s="2"/>
      <c r="T1665" s="5"/>
      <c r="U1665" s="5"/>
      <c r="V1665" s="5"/>
      <c r="W1665" s="5"/>
      <c r="X1665" s="5"/>
      <c r="Y1665" s="5"/>
      <c r="Z1665" s="5"/>
      <c r="AA1665" s="5"/>
    </row>
    <row r="1666" spans="1:27" ht="12.75" x14ac:dyDescent="0.2">
      <c r="A1666" s="27"/>
      <c r="B1666" s="2"/>
      <c r="T1666" s="5"/>
      <c r="U1666" s="5"/>
      <c r="V1666" s="5"/>
      <c r="W1666" s="5"/>
      <c r="X1666" s="5"/>
      <c r="Y1666" s="5"/>
      <c r="Z1666" s="5"/>
      <c r="AA1666" s="5"/>
    </row>
    <row r="1667" spans="1:27" ht="12.75" x14ac:dyDescent="0.2">
      <c r="A1667" s="27"/>
      <c r="B1667" s="2"/>
      <c r="T1667" s="5"/>
      <c r="U1667" s="5"/>
      <c r="V1667" s="5"/>
      <c r="W1667" s="5"/>
      <c r="X1667" s="5"/>
      <c r="Y1667" s="5"/>
      <c r="Z1667" s="5"/>
      <c r="AA1667" s="5"/>
    </row>
    <row r="1668" spans="1:27" ht="12.75" x14ac:dyDescent="0.2">
      <c r="A1668" s="27"/>
      <c r="B1668" s="2"/>
      <c r="T1668" s="5"/>
      <c r="U1668" s="5"/>
      <c r="V1668" s="5"/>
      <c r="W1668" s="5"/>
      <c r="X1668" s="5"/>
      <c r="Y1668" s="5"/>
      <c r="Z1668" s="5"/>
      <c r="AA1668" s="5"/>
    </row>
    <row r="1669" spans="1:27" ht="12.75" x14ac:dyDescent="0.2">
      <c r="A1669" s="27"/>
      <c r="B1669" s="2"/>
      <c r="T1669" s="5"/>
      <c r="U1669" s="5"/>
      <c r="V1669" s="5"/>
      <c r="W1669" s="5"/>
      <c r="X1669" s="5"/>
      <c r="Y1669" s="5"/>
      <c r="Z1669" s="5"/>
      <c r="AA1669" s="5"/>
    </row>
    <row r="1670" spans="1:27" ht="12.75" x14ac:dyDescent="0.2">
      <c r="A1670" s="27"/>
      <c r="B1670" s="2"/>
      <c r="T1670" s="5"/>
      <c r="U1670" s="5"/>
      <c r="V1670" s="5"/>
      <c r="W1670" s="5"/>
      <c r="X1670" s="5"/>
      <c r="Y1670" s="5"/>
      <c r="Z1670" s="5"/>
      <c r="AA1670" s="5"/>
    </row>
    <row r="1671" spans="1:27" ht="12.75" x14ac:dyDescent="0.2">
      <c r="A1671" s="27"/>
      <c r="B1671" s="2"/>
      <c r="T1671" s="5"/>
      <c r="U1671" s="5"/>
      <c r="V1671" s="5"/>
      <c r="W1671" s="5"/>
      <c r="X1671" s="5"/>
      <c r="Y1671" s="5"/>
      <c r="Z1671" s="5"/>
      <c r="AA1671" s="5"/>
    </row>
    <row r="1672" spans="1:27" ht="12.75" x14ac:dyDescent="0.2">
      <c r="A1672" s="27"/>
      <c r="B1672" s="2"/>
      <c r="T1672" s="5"/>
      <c r="U1672" s="5"/>
      <c r="V1672" s="5"/>
      <c r="W1672" s="5"/>
      <c r="X1672" s="5"/>
      <c r="Y1672" s="5"/>
      <c r="Z1672" s="5"/>
      <c r="AA1672" s="5"/>
    </row>
    <row r="1673" spans="1:27" ht="12.75" x14ac:dyDescent="0.2">
      <c r="A1673" s="27"/>
      <c r="B1673" s="2"/>
      <c r="T1673" s="5"/>
      <c r="U1673" s="5"/>
      <c r="V1673" s="5"/>
      <c r="W1673" s="5"/>
      <c r="X1673" s="5"/>
      <c r="Y1673" s="5"/>
      <c r="Z1673" s="5"/>
      <c r="AA1673" s="5"/>
    </row>
    <row r="1674" spans="1:27" ht="12.75" x14ac:dyDescent="0.2">
      <c r="A1674" s="27"/>
      <c r="B1674" s="2"/>
      <c r="T1674" s="5"/>
      <c r="U1674" s="5"/>
      <c r="V1674" s="5"/>
      <c r="W1674" s="5"/>
      <c r="X1674" s="5"/>
      <c r="Y1674" s="5"/>
      <c r="Z1674" s="5"/>
      <c r="AA1674" s="5"/>
    </row>
    <row r="1675" spans="1:27" ht="12.75" x14ac:dyDescent="0.2">
      <c r="A1675" s="27"/>
      <c r="B1675" s="2"/>
      <c r="T1675" s="5"/>
      <c r="U1675" s="5"/>
      <c r="V1675" s="5"/>
      <c r="W1675" s="5"/>
      <c r="X1675" s="5"/>
      <c r="Y1675" s="5"/>
      <c r="Z1675" s="5"/>
      <c r="AA1675" s="5"/>
    </row>
    <row r="1676" spans="1:27" ht="12.75" x14ac:dyDescent="0.2">
      <c r="A1676" s="27"/>
      <c r="B1676" s="2"/>
      <c r="T1676" s="5"/>
      <c r="U1676" s="5"/>
      <c r="V1676" s="5"/>
      <c r="W1676" s="5"/>
      <c r="X1676" s="5"/>
      <c r="Y1676" s="5"/>
      <c r="Z1676" s="5"/>
      <c r="AA1676" s="5"/>
    </row>
    <row r="1677" spans="1:27" ht="12.75" x14ac:dyDescent="0.2">
      <c r="A1677" s="27"/>
      <c r="B1677" s="2"/>
      <c r="T1677" s="5"/>
      <c r="U1677" s="5"/>
      <c r="V1677" s="5"/>
      <c r="W1677" s="5"/>
      <c r="X1677" s="5"/>
      <c r="Y1677" s="5"/>
      <c r="Z1677" s="5"/>
      <c r="AA1677" s="5"/>
    </row>
    <row r="1678" spans="1:27" ht="12.75" x14ac:dyDescent="0.2">
      <c r="A1678" s="27"/>
      <c r="B1678" s="2"/>
      <c r="T1678" s="5"/>
      <c r="U1678" s="5"/>
      <c r="V1678" s="5"/>
      <c r="W1678" s="5"/>
      <c r="X1678" s="5"/>
      <c r="Y1678" s="5"/>
      <c r="Z1678" s="5"/>
      <c r="AA1678" s="5"/>
    </row>
    <row r="1679" spans="1:27" ht="12.75" x14ac:dyDescent="0.2">
      <c r="A1679" s="27"/>
      <c r="B1679" s="2"/>
      <c r="T1679" s="5"/>
      <c r="U1679" s="5"/>
      <c r="V1679" s="5"/>
      <c r="W1679" s="5"/>
      <c r="X1679" s="5"/>
      <c r="Y1679" s="5"/>
      <c r="Z1679" s="5"/>
      <c r="AA1679" s="5"/>
    </row>
    <row r="1680" spans="1:27" ht="12.75" x14ac:dyDescent="0.2">
      <c r="A1680" s="27"/>
      <c r="B1680" s="2"/>
      <c r="T1680" s="5"/>
      <c r="U1680" s="5"/>
      <c r="V1680" s="5"/>
      <c r="W1680" s="5"/>
      <c r="X1680" s="5"/>
      <c r="Y1680" s="5"/>
      <c r="Z1680" s="5"/>
      <c r="AA1680" s="5"/>
    </row>
    <row r="1681" spans="1:27" ht="12.75" x14ac:dyDescent="0.2">
      <c r="A1681" s="27"/>
      <c r="B1681" s="2"/>
      <c r="T1681" s="5"/>
      <c r="U1681" s="5"/>
      <c r="V1681" s="5"/>
      <c r="W1681" s="5"/>
      <c r="X1681" s="5"/>
      <c r="Y1681" s="5"/>
      <c r="Z1681" s="5"/>
      <c r="AA1681" s="5"/>
    </row>
    <row r="1682" spans="1:27" ht="12.75" x14ac:dyDescent="0.2">
      <c r="A1682" s="27"/>
      <c r="B1682" s="2"/>
      <c r="T1682" s="5"/>
      <c r="U1682" s="5"/>
      <c r="V1682" s="5"/>
      <c r="W1682" s="5"/>
      <c r="X1682" s="5"/>
      <c r="Y1682" s="5"/>
      <c r="Z1682" s="5"/>
      <c r="AA1682" s="5"/>
    </row>
    <row r="1683" spans="1:27" ht="12.75" x14ac:dyDescent="0.2">
      <c r="A1683" s="27"/>
      <c r="B1683" s="2"/>
      <c r="T1683" s="5"/>
      <c r="U1683" s="5"/>
      <c r="V1683" s="5"/>
      <c r="W1683" s="5"/>
      <c r="X1683" s="5"/>
      <c r="Y1683" s="5"/>
      <c r="Z1683" s="5"/>
      <c r="AA1683" s="5"/>
    </row>
    <row r="1684" spans="1:27" ht="12.75" x14ac:dyDescent="0.2">
      <c r="A1684" s="27"/>
      <c r="B1684" s="2"/>
      <c r="T1684" s="5"/>
      <c r="U1684" s="5"/>
      <c r="V1684" s="5"/>
      <c r="W1684" s="5"/>
      <c r="X1684" s="5"/>
      <c r="Y1684" s="5"/>
      <c r="Z1684" s="5"/>
      <c r="AA1684" s="5"/>
    </row>
    <row r="1685" spans="1:27" ht="12.75" x14ac:dyDescent="0.2">
      <c r="A1685" s="27"/>
      <c r="B1685" s="2"/>
      <c r="T1685" s="5"/>
      <c r="U1685" s="5"/>
      <c r="V1685" s="5"/>
      <c r="W1685" s="5"/>
      <c r="X1685" s="5"/>
      <c r="Y1685" s="5"/>
      <c r="Z1685" s="5"/>
      <c r="AA1685" s="5"/>
    </row>
    <row r="1686" spans="1:27" ht="12.75" x14ac:dyDescent="0.2">
      <c r="A1686" s="27"/>
      <c r="B1686" s="2"/>
      <c r="T1686" s="5"/>
      <c r="U1686" s="5"/>
      <c r="V1686" s="5"/>
      <c r="W1686" s="5"/>
      <c r="X1686" s="5"/>
      <c r="Y1686" s="5"/>
      <c r="Z1686" s="5"/>
      <c r="AA1686" s="5"/>
    </row>
    <row r="1687" spans="1:27" ht="12.75" x14ac:dyDescent="0.2">
      <c r="A1687" s="27"/>
      <c r="B1687" s="2"/>
      <c r="T1687" s="5"/>
      <c r="U1687" s="5"/>
      <c r="V1687" s="5"/>
      <c r="W1687" s="5"/>
      <c r="X1687" s="5"/>
      <c r="Y1687" s="5"/>
      <c r="Z1687" s="5"/>
      <c r="AA1687" s="5"/>
    </row>
    <row r="1688" spans="1:27" ht="12.75" x14ac:dyDescent="0.2">
      <c r="A1688" s="27"/>
      <c r="B1688" s="2"/>
      <c r="T1688" s="5"/>
      <c r="U1688" s="5"/>
      <c r="V1688" s="5"/>
      <c r="W1688" s="5"/>
      <c r="X1688" s="5"/>
      <c r="Y1688" s="5"/>
      <c r="Z1688" s="5"/>
      <c r="AA1688" s="5"/>
    </row>
    <row r="1689" spans="1:27" ht="12.75" x14ac:dyDescent="0.2">
      <c r="A1689" s="27"/>
      <c r="B1689" s="2"/>
      <c r="T1689" s="5"/>
      <c r="U1689" s="5"/>
      <c r="V1689" s="5"/>
      <c r="W1689" s="5"/>
      <c r="X1689" s="5"/>
      <c r="Y1689" s="5"/>
      <c r="Z1689" s="5"/>
      <c r="AA1689" s="5"/>
    </row>
    <row r="1690" spans="1:27" ht="12.75" x14ac:dyDescent="0.2">
      <c r="A1690" s="27"/>
      <c r="B1690" s="2"/>
      <c r="T1690" s="5"/>
      <c r="U1690" s="5"/>
      <c r="V1690" s="5"/>
      <c r="W1690" s="5"/>
      <c r="X1690" s="5"/>
      <c r="Y1690" s="5"/>
      <c r="Z1690" s="5"/>
      <c r="AA1690" s="5"/>
    </row>
    <row r="1691" spans="1:27" ht="12.75" x14ac:dyDescent="0.2">
      <c r="A1691" s="27"/>
      <c r="B1691" s="2"/>
      <c r="T1691" s="5"/>
      <c r="U1691" s="5"/>
      <c r="V1691" s="5"/>
      <c r="W1691" s="5"/>
      <c r="X1691" s="5"/>
      <c r="Y1691" s="5"/>
      <c r="Z1691" s="5"/>
      <c r="AA1691" s="5"/>
    </row>
    <row r="1692" spans="1:27" ht="12.75" x14ac:dyDescent="0.2">
      <c r="A1692" s="27"/>
      <c r="B1692" s="2"/>
      <c r="T1692" s="5"/>
      <c r="U1692" s="5"/>
      <c r="V1692" s="5"/>
      <c r="W1692" s="5"/>
      <c r="X1692" s="5"/>
      <c r="Y1692" s="5"/>
      <c r="Z1692" s="5"/>
      <c r="AA1692" s="5"/>
    </row>
    <row r="1693" spans="1:27" ht="12.75" x14ac:dyDescent="0.2">
      <c r="A1693" s="27"/>
      <c r="B1693" s="2"/>
      <c r="T1693" s="5"/>
      <c r="U1693" s="5"/>
      <c r="V1693" s="5"/>
      <c r="W1693" s="5"/>
      <c r="X1693" s="5"/>
      <c r="Y1693" s="5"/>
      <c r="Z1693" s="5"/>
      <c r="AA1693" s="5"/>
    </row>
    <row r="1694" spans="1:27" ht="12.75" x14ac:dyDescent="0.2">
      <c r="A1694" s="27"/>
      <c r="B1694" s="2"/>
      <c r="T1694" s="5"/>
      <c r="U1694" s="5"/>
      <c r="V1694" s="5"/>
      <c r="W1694" s="5"/>
      <c r="X1694" s="5"/>
      <c r="Y1694" s="5"/>
      <c r="Z1694" s="5"/>
      <c r="AA1694" s="5"/>
    </row>
    <row r="1695" spans="1:27" ht="12.75" x14ac:dyDescent="0.2">
      <c r="A1695" s="27"/>
      <c r="B1695" s="2"/>
      <c r="T1695" s="5"/>
      <c r="U1695" s="5"/>
      <c r="V1695" s="5"/>
      <c r="W1695" s="5"/>
      <c r="X1695" s="5"/>
      <c r="Y1695" s="5"/>
      <c r="Z1695" s="5"/>
      <c r="AA1695" s="5"/>
    </row>
    <row r="1696" spans="1:27" ht="12.75" x14ac:dyDescent="0.2">
      <c r="A1696" s="27"/>
      <c r="B1696" s="2"/>
      <c r="T1696" s="5"/>
      <c r="U1696" s="5"/>
      <c r="V1696" s="5"/>
      <c r="W1696" s="5"/>
      <c r="X1696" s="5"/>
      <c r="Y1696" s="5"/>
      <c r="Z1696" s="5"/>
      <c r="AA1696" s="5"/>
    </row>
    <row r="1697" spans="1:27" ht="12.75" x14ac:dyDescent="0.2">
      <c r="A1697" s="27"/>
      <c r="B1697" s="2"/>
      <c r="T1697" s="5"/>
      <c r="U1697" s="5"/>
      <c r="V1697" s="5"/>
      <c r="W1697" s="5"/>
      <c r="X1697" s="5"/>
      <c r="Y1697" s="5"/>
      <c r="Z1697" s="5"/>
      <c r="AA1697" s="5"/>
    </row>
    <row r="1698" spans="1:27" ht="12.75" x14ac:dyDescent="0.2">
      <c r="A1698" s="27"/>
      <c r="B1698" s="2"/>
      <c r="T1698" s="5"/>
      <c r="U1698" s="5"/>
      <c r="V1698" s="5"/>
      <c r="W1698" s="5"/>
      <c r="X1698" s="5"/>
      <c r="Y1698" s="5"/>
      <c r="Z1698" s="5"/>
      <c r="AA1698" s="5"/>
    </row>
    <row r="1699" spans="1:27" ht="12.75" x14ac:dyDescent="0.2">
      <c r="A1699" s="27"/>
      <c r="B1699" s="2"/>
      <c r="T1699" s="5"/>
      <c r="U1699" s="5"/>
      <c r="V1699" s="5"/>
      <c r="W1699" s="5"/>
      <c r="X1699" s="5"/>
      <c r="Y1699" s="5"/>
      <c r="Z1699" s="5"/>
      <c r="AA1699" s="5"/>
    </row>
    <row r="1700" spans="1:27" ht="12.75" x14ac:dyDescent="0.2">
      <c r="A1700" s="27"/>
      <c r="B1700" s="2"/>
      <c r="T1700" s="5"/>
      <c r="U1700" s="5"/>
      <c r="V1700" s="5"/>
      <c r="W1700" s="5"/>
      <c r="X1700" s="5"/>
      <c r="Y1700" s="5"/>
      <c r="Z1700" s="5"/>
      <c r="AA1700" s="5"/>
    </row>
    <row r="1701" spans="1:27" ht="12.75" x14ac:dyDescent="0.2">
      <c r="A1701" s="27"/>
      <c r="B1701" s="2"/>
      <c r="T1701" s="5"/>
      <c r="U1701" s="5"/>
      <c r="V1701" s="5"/>
      <c r="W1701" s="5"/>
      <c r="X1701" s="5"/>
      <c r="Y1701" s="5"/>
      <c r="Z1701" s="5"/>
      <c r="AA1701" s="5"/>
    </row>
    <row r="1702" spans="1:27" ht="12.75" x14ac:dyDescent="0.2">
      <c r="A1702" s="27"/>
      <c r="B1702" s="2"/>
      <c r="T1702" s="5"/>
      <c r="U1702" s="5"/>
      <c r="V1702" s="5"/>
      <c r="W1702" s="5"/>
      <c r="X1702" s="5"/>
      <c r="Y1702" s="5"/>
      <c r="Z1702" s="5"/>
      <c r="AA1702" s="5"/>
    </row>
    <row r="1703" spans="1:27" ht="12.75" x14ac:dyDescent="0.2">
      <c r="A1703" s="27"/>
      <c r="B1703" s="2"/>
      <c r="T1703" s="5"/>
      <c r="U1703" s="5"/>
      <c r="V1703" s="5"/>
      <c r="W1703" s="5"/>
      <c r="X1703" s="5"/>
      <c r="Y1703" s="5"/>
      <c r="Z1703" s="5"/>
      <c r="AA1703" s="5"/>
    </row>
    <row r="1704" spans="1:27" ht="12.75" x14ac:dyDescent="0.2">
      <c r="A1704" s="27"/>
      <c r="B1704" s="2"/>
      <c r="T1704" s="5"/>
      <c r="U1704" s="5"/>
      <c r="V1704" s="5"/>
      <c r="W1704" s="5"/>
      <c r="X1704" s="5"/>
      <c r="Y1704" s="5"/>
      <c r="Z1704" s="5"/>
      <c r="AA1704" s="5"/>
    </row>
    <row r="1705" spans="1:27" ht="12.75" x14ac:dyDescent="0.2">
      <c r="A1705" s="27"/>
      <c r="B1705" s="2"/>
      <c r="T1705" s="5"/>
      <c r="U1705" s="5"/>
      <c r="V1705" s="5"/>
      <c r="W1705" s="5"/>
      <c r="X1705" s="5"/>
      <c r="Y1705" s="5"/>
      <c r="Z1705" s="5"/>
      <c r="AA1705" s="5"/>
    </row>
    <row r="1706" spans="1:27" ht="12.75" x14ac:dyDescent="0.2">
      <c r="A1706" s="27"/>
      <c r="B1706" s="2"/>
      <c r="T1706" s="5"/>
      <c r="U1706" s="5"/>
      <c r="V1706" s="5"/>
      <c r="W1706" s="5"/>
      <c r="X1706" s="5"/>
      <c r="Y1706" s="5"/>
      <c r="Z1706" s="5"/>
      <c r="AA1706" s="5"/>
    </row>
    <row r="1707" spans="1:27" ht="12.75" x14ac:dyDescent="0.2">
      <c r="A1707" s="27"/>
      <c r="B1707" s="2"/>
      <c r="T1707" s="5"/>
      <c r="U1707" s="5"/>
      <c r="V1707" s="5"/>
      <c r="W1707" s="5"/>
      <c r="X1707" s="5"/>
      <c r="Y1707" s="5"/>
      <c r="Z1707" s="5"/>
      <c r="AA1707" s="5"/>
    </row>
    <row r="1708" spans="1:27" ht="12.75" x14ac:dyDescent="0.2">
      <c r="A1708" s="27"/>
      <c r="B1708" s="2"/>
      <c r="T1708" s="5"/>
      <c r="U1708" s="5"/>
      <c r="V1708" s="5"/>
      <c r="W1708" s="5"/>
      <c r="X1708" s="5"/>
      <c r="Y1708" s="5"/>
      <c r="Z1708" s="5"/>
      <c r="AA1708" s="5"/>
    </row>
    <row r="1709" spans="1:27" ht="12.75" x14ac:dyDescent="0.2">
      <c r="A1709" s="27"/>
      <c r="B1709" s="2"/>
      <c r="T1709" s="5"/>
      <c r="U1709" s="5"/>
      <c r="V1709" s="5"/>
      <c r="W1709" s="5"/>
      <c r="X1709" s="5"/>
      <c r="Y1709" s="5"/>
      <c r="Z1709" s="5"/>
      <c r="AA1709" s="5"/>
    </row>
    <row r="1710" spans="1:27" ht="12.75" x14ac:dyDescent="0.2">
      <c r="A1710" s="27"/>
      <c r="B1710" s="2"/>
      <c r="T1710" s="5"/>
      <c r="U1710" s="5"/>
      <c r="V1710" s="5"/>
      <c r="W1710" s="5"/>
      <c r="X1710" s="5"/>
      <c r="Y1710" s="5"/>
      <c r="Z1710" s="5"/>
      <c r="AA1710" s="5"/>
    </row>
    <row r="1711" spans="1:27" ht="12.75" x14ac:dyDescent="0.2">
      <c r="A1711" s="27"/>
      <c r="B1711" s="2"/>
      <c r="T1711" s="5"/>
      <c r="U1711" s="5"/>
      <c r="V1711" s="5"/>
      <c r="W1711" s="5"/>
      <c r="X1711" s="5"/>
      <c r="Y1711" s="5"/>
      <c r="Z1711" s="5"/>
      <c r="AA1711" s="5"/>
    </row>
    <row r="1712" spans="1:27" ht="12.75" x14ac:dyDescent="0.2">
      <c r="A1712" s="27"/>
      <c r="B1712" s="2"/>
      <c r="T1712" s="5"/>
      <c r="U1712" s="5"/>
      <c r="V1712" s="5"/>
      <c r="W1712" s="5"/>
      <c r="X1712" s="5"/>
      <c r="Y1712" s="5"/>
      <c r="Z1712" s="5"/>
      <c r="AA1712" s="5"/>
    </row>
    <row r="1713" spans="1:27" ht="12.75" x14ac:dyDescent="0.2">
      <c r="A1713" s="27"/>
      <c r="B1713" s="2"/>
      <c r="T1713" s="5"/>
      <c r="U1713" s="5"/>
      <c r="V1713" s="5"/>
      <c r="W1713" s="5"/>
      <c r="X1713" s="5"/>
      <c r="Y1713" s="5"/>
      <c r="Z1713" s="5"/>
      <c r="AA1713" s="5"/>
    </row>
    <row r="1714" spans="1:27" ht="12.75" x14ac:dyDescent="0.2">
      <c r="A1714" s="27"/>
      <c r="B1714" s="2"/>
      <c r="T1714" s="5"/>
      <c r="U1714" s="5"/>
      <c r="V1714" s="5"/>
      <c r="W1714" s="5"/>
      <c r="X1714" s="5"/>
      <c r="Y1714" s="5"/>
      <c r="Z1714" s="5"/>
      <c r="AA1714" s="5"/>
    </row>
    <row r="1715" spans="1:27" ht="12.75" x14ac:dyDescent="0.2">
      <c r="A1715" s="27"/>
      <c r="B1715" s="2"/>
      <c r="T1715" s="5"/>
      <c r="U1715" s="5"/>
      <c r="V1715" s="5"/>
      <c r="W1715" s="5"/>
      <c r="X1715" s="5"/>
      <c r="Y1715" s="5"/>
      <c r="Z1715" s="5"/>
      <c r="AA1715" s="5"/>
    </row>
    <row r="1716" spans="1:27" ht="12.75" x14ac:dyDescent="0.2">
      <c r="A1716" s="27"/>
      <c r="B1716" s="2"/>
      <c r="T1716" s="5"/>
      <c r="U1716" s="5"/>
      <c r="V1716" s="5"/>
      <c r="W1716" s="5"/>
      <c r="X1716" s="5"/>
      <c r="Y1716" s="5"/>
      <c r="Z1716" s="5"/>
      <c r="AA1716" s="5"/>
    </row>
    <row r="1717" spans="1:27" ht="12.75" x14ac:dyDescent="0.2">
      <c r="A1717" s="27"/>
      <c r="B1717" s="2"/>
      <c r="T1717" s="5"/>
      <c r="U1717" s="5"/>
      <c r="V1717" s="5"/>
      <c r="W1717" s="5"/>
      <c r="X1717" s="5"/>
      <c r="Y1717" s="5"/>
      <c r="Z1717" s="5"/>
      <c r="AA1717" s="5"/>
    </row>
    <row r="1718" spans="1:27" ht="12.75" x14ac:dyDescent="0.2">
      <c r="A1718" s="27"/>
      <c r="B1718" s="2"/>
      <c r="T1718" s="5"/>
      <c r="U1718" s="5"/>
      <c r="V1718" s="5"/>
      <c r="W1718" s="5"/>
      <c r="X1718" s="5"/>
      <c r="Y1718" s="5"/>
      <c r="Z1718" s="5"/>
      <c r="AA1718" s="5"/>
    </row>
    <row r="1719" spans="1:27" ht="12.75" x14ac:dyDescent="0.2">
      <c r="A1719" s="27"/>
      <c r="B1719" s="2"/>
      <c r="T1719" s="5"/>
      <c r="U1719" s="5"/>
      <c r="V1719" s="5"/>
      <c r="W1719" s="5"/>
      <c r="X1719" s="5"/>
      <c r="Y1719" s="5"/>
      <c r="Z1719" s="5"/>
      <c r="AA1719" s="5"/>
    </row>
    <row r="1720" spans="1:27" ht="12.75" x14ac:dyDescent="0.2">
      <c r="A1720" s="27"/>
      <c r="B1720" s="2"/>
      <c r="T1720" s="5"/>
      <c r="U1720" s="5"/>
      <c r="V1720" s="5"/>
      <c r="W1720" s="5"/>
      <c r="X1720" s="5"/>
      <c r="Y1720" s="5"/>
      <c r="Z1720" s="5"/>
      <c r="AA1720" s="5"/>
    </row>
    <row r="1721" spans="1:27" ht="12.75" x14ac:dyDescent="0.2">
      <c r="A1721" s="27"/>
      <c r="B1721" s="2"/>
      <c r="T1721" s="5"/>
      <c r="U1721" s="5"/>
      <c r="V1721" s="5"/>
      <c r="W1721" s="5"/>
      <c r="X1721" s="5"/>
      <c r="Y1721" s="5"/>
      <c r="Z1721" s="5"/>
      <c r="AA1721" s="5"/>
    </row>
    <row r="1722" spans="1:27" ht="12.75" x14ac:dyDescent="0.2">
      <c r="A1722" s="27"/>
      <c r="B1722" s="2"/>
      <c r="T1722" s="5"/>
      <c r="U1722" s="5"/>
      <c r="V1722" s="5"/>
      <c r="W1722" s="5"/>
      <c r="X1722" s="5"/>
      <c r="Y1722" s="5"/>
      <c r="Z1722" s="5"/>
      <c r="AA1722" s="5"/>
    </row>
    <row r="1723" spans="1:27" ht="12.75" x14ac:dyDescent="0.2">
      <c r="A1723" s="27"/>
      <c r="B1723" s="2"/>
      <c r="T1723" s="5"/>
      <c r="U1723" s="5"/>
      <c r="V1723" s="5"/>
      <c r="W1723" s="5"/>
      <c r="X1723" s="5"/>
      <c r="Y1723" s="5"/>
      <c r="Z1723" s="5"/>
      <c r="AA1723" s="5"/>
    </row>
    <row r="1724" spans="1:27" ht="12.75" x14ac:dyDescent="0.2">
      <c r="A1724" s="27"/>
      <c r="B1724" s="2"/>
      <c r="T1724" s="5"/>
      <c r="U1724" s="5"/>
      <c r="V1724" s="5"/>
      <c r="W1724" s="5"/>
      <c r="X1724" s="5"/>
      <c r="Y1724" s="5"/>
      <c r="Z1724" s="5"/>
      <c r="AA1724" s="5"/>
    </row>
    <row r="1725" spans="1:27" ht="12.75" x14ac:dyDescent="0.2">
      <c r="A1725" s="27"/>
      <c r="B1725" s="2"/>
      <c r="T1725" s="5"/>
      <c r="U1725" s="5"/>
      <c r="V1725" s="5"/>
      <c r="W1725" s="5"/>
      <c r="X1725" s="5"/>
      <c r="Y1725" s="5"/>
      <c r="Z1725" s="5"/>
      <c r="AA1725" s="5"/>
    </row>
    <row r="1726" spans="1:27" ht="12.75" x14ac:dyDescent="0.2">
      <c r="A1726" s="27"/>
      <c r="B1726" s="2"/>
      <c r="T1726" s="5"/>
      <c r="U1726" s="5"/>
      <c r="V1726" s="5"/>
      <c r="W1726" s="5"/>
      <c r="X1726" s="5"/>
      <c r="Y1726" s="5"/>
      <c r="Z1726" s="5"/>
      <c r="AA1726" s="5"/>
    </row>
    <row r="1727" spans="1:27" ht="12.75" x14ac:dyDescent="0.2">
      <c r="A1727" s="27"/>
      <c r="B1727" s="2"/>
      <c r="T1727" s="5"/>
      <c r="U1727" s="5"/>
      <c r="V1727" s="5"/>
      <c r="W1727" s="5"/>
      <c r="X1727" s="5"/>
      <c r="Y1727" s="5"/>
      <c r="Z1727" s="5"/>
      <c r="AA1727" s="5"/>
    </row>
    <row r="1728" spans="1:27" ht="12.75" x14ac:dyDescent="0.2">
      <c r="A1728" s="27"/>
      <c r="B1728" s="2"/>
      <c r="T1728" s="5"/>
      <c r="U1728" s="5"/>
      <c r="V1728" s="5"/>
      <c r="W1728" s="5"/>
      <c r="X1728" s="5"/>
      <c r="Y1728" s="5"/>
      <c r="Z1728" s="5"/>
      <c r="AA1728" s="5"/>
    </row>
    <row r="1729" spans="1:27" ht="12.75" x14ac:dyDescent="0.2">
      <c r="A1729" s="27"/>
      <c r="B1729" s="2"/>
      <c r="T1729" s="5"/>
      <c r="U1729" s="5"/>
      <c r="V1729" s="5"/>
      <c r="W1729" s="5"/>
      <c r="X1729" s="5"/>
      <c r="Y1729" s="5"/>
      <c r="Z1729" s="5"/>
      <c r="AA1729" s="5"/>
    </row>
    <row r="1730" spans="1:27" ht="12.75" x14ac:dyDescent="0.2">
      <c r="A1730" s="27"/>
      <c r="B1730" s="2"/>
      <c r="T1730" s="5"/>
      <c r="U1730" s="5"/>
      <c r="V1730" s="5"/>
      <c r="W1730" s="5"/>
      <c r="X1730" s="5"/>
      <c r="Y1730" s="5"/>
      <c r="Z1730" s="5"/>
      <c r="AA1730" s="5"/>
    </row>
    <row r="1731" spans="1:27" ht="12.75" x14ac:dyDescent="0.2">
      <c r="A1731" s="27"/>
      <c r="B1731" s="2"/>
      <c r="T1731" s="5"/>
      <c r="U1731" s="5"/>
      <c r="V1731" s="5"/>
      <c r="W1731" s="5"/>
      <c r="X1731" s="5"/>
      <c r="Y1731" s="5"/>
      <c r="Z1731" s="5"/>
      <c r="AA1731" s="5"/>
    </row>
    <row r="1732" spans="1:27" ht="12.75" x14ac:dyDescent="0.2">
      <c r="A1732" s="27"/>
      <c r="B1732" s="2"/>
      <c r="T1732" s="5"/>
      <c r="U1732" s="5"/>
      <c r="V1732" s="5"/>
      <c r="W1732" s="5"/>
      <c r="X1732" s="5"/>
      <c r="Y1732" s="5"/>
      <c r="Z1732" s="5"/>
      <c r="AA1732" s="5"/>
    </row>
    <row r="1733" spans="1:27" ht="12.75" x14ac:dyDescent="0.2">
      <c r="A1733" s="27"/>
      <c r="B1733" s="2"/>
      <c r="T1733" s="5"/>
      <c r="U1733" s="5"/>
      <c r="V1733" s="5"/>
      <c r="W1733" s="5"/>
      <c r="X1733" s="5"/>
      <c r="Y1733" s="5"/>
      <c r="Z1733" s="5"/>
      <c r="AA1733" s="5"/>
    </row>
    <row r="1734" spans="1:27" ht="12.75" x14ac:dyDescent="0.2">
      <c r="A1734" s="27"/>
      <c r="B1734" s="2"/>
      <c r="T1734" s="5"/>
      <c r="U1734" s="5"/>
      <c r="V1734" s="5"/>
      <c r="W1734" s="5"/>
      <c r="X1734" s="5"/>
      <c r="Y1734" s="5"/>
      <c r="Z1734" s="5"/>
      <c r="AA1734" s="5"/>
    </row>
    <row r="1735" spans="1:27" ht="12.75" x14ac:dyDescent="0.2">
      <c r="A1735" s="27"/>
      <c r="B1735" s="2"/>
      <c r="T1735" s="5"/>
      <c r="U1735" s="5"/>
      <c r="V1735" s="5"/>
      <c r="W1735" s="5"/>
      <c r="X1735" s="5"/>
      <c r="Y1735" s="5"/>
      <c r="Z1735" s="5"/>
      <c r="AA1735" s="5"/>
    </row>
    <row r="1736" spans="1:27" ht="12.75" x14ac:dyDescent="0.2">
      <c r="A1736" s="27"/>
      <c r="B1736" s="2"/>
      <c r="T1736" s="5"/>
      <c r="U1736" s="5"/>
      <c r="V1736" s="5"/>
      <c r="W1736" s="5"/>
      <c r="X1736" s="5"/>
      <c r="Y1736" s="5"/>
      <c r="Z1736" s="5"/>
      <c r="AA1736" s="5"/>
    </row>
    <row r="1737" spans="1:27" ht="12.75" x14ac:dyDescent="0.2">
      <c r="A1737" s="27"/>
      <c r="B1737" s="2"/>
      <c r="T1737" s="5"/>
      <c r="U1737" s="5"/>
      <c r="V1737" s="5"/>
      <c r="W1737" s="5"/>
      <c r="X1737" s="5"/>
      <c r="Y1737" s="5"/>
      <c r="Z1737" s="5"/>
      <c r="AA1737" s="5"/>
    </row>
    <row r="1738" spans="1:27" ht="12.75" x14ac:dyDescent="0.2">
      <c r="A1738" s="27"/>
      <c r="B1738" s="2"/>
      <c r="T1738" s="5"/>
      <c r="U1738" s="5"/>
      <c r="V1738" s="5"/>
      <c r="W1738" s="5"/>
      <c r="X1738" s="5"/>
      <c r="Y1738" s="5"/>
      <c r="Z1738" s="5"/>
      <c r="AA1738" s="5"/>
    </row>
    <row r="1739" spans="1:27" ht="12.75" x14ac:dyDescent="0.2">
      <c r="A1739" s="27"/>
      <c r="B1739" s="2"/>
      <c r="T1739" s="5"/>
      <c r="U1739" s="5"/>
      <c r="V1739" s="5"/>
      <c r="W1739" s="5"/>
      <c r="X1739" s="5"/>
      <c r="Y1739" s="5"/>
      <c r="Z1739" s="5"/>
      <c r="AA1739" s="5"/>
    </row>
    <row r="1740" spans="1:27" ht="12.75" x14ac:dyDescent="0.2">
      <c r="A1740" s="27"/>
      <c r="B1740" s="2"/>
      <c r="T1740" s="5"/>
      <c r="U1740" s="5"/>
      <c r="V1740" s="5"/>
      <c r="W1740" s="5"/>
      <c r="X1740" s="5"/>
      <c r="Y1740" s="5"/>
      <c r="Z1740" s="5"/>
      <c r="AA1740" s="5"/>
    </row>
    <row r="1741" spans="1:27" ht="12.75" x14ac:dyDescent="0.2">
      <c r="A1741" s="27"/>
      <c r="B1741" s="2"/>
      <c r="T1741" s="5"/>
      <c r="U1741" s="5"/>
      <c r="V1741" s="5"/>
      <c r="W1741" s="5"/>
      <c r="X1741" s="5"/>
      <c r="Y1741" s="5"/>
      <c r="Z1741" s="5"/>
      <c r="AA1741" s="5"/>
    </row>
    <row r="1742" spans="1:27" ht="12.75" x14ac:dyDescent="0.2">
      <c r="A1742" s="27"/>
      <c r="B1742" s="2"/>
      <c r="T1742" s="5"/>
      <c r="U1742" s="5"/>
      <c r="V1742" s="5"/>
      <c r="W1742" s="5"/>
      <c r="X1742" s="5"/>
      <c r="Y1742" s="5"/>
      <c r="Z1742" s="5"/>
      <c r="AA1742" s="5"/>
    </row>
    <row r="1743" spans="1:27" ht="12.75" x14ac:dyDescent="0.2">
      <c r="A1743" s="27"/>
      <c r="B1743" s="2"/>
      <c r="T1743" s="5"/>
      <c r="U1743" s="5"/>
      <c r="V1743" s="5"/>
      <c r="W1743" s="5"/>
      <c r="X1743" s="5"/>
      <c r="Y1743" s="5"/>
      <c r="Z1743" s="5"/>
      <c r="AA1743" s="5"/>
    </row>
    <row r="1744" spans="1:27" ht="12.75" x14ac:dyDescent="0.2">
      <c r="A1744" s="27"/>
      <c r="B1744" s="2"/>
      <c r="T1744" s="5"/>
      <c r="U1744" s="5"/>
      <c r="V1744" s="5"/>
      <c r="W1744" s="5"/>
      <c r="X1744" s="5"/>
      <c r="Y1744" s="5"/>
      <c r="Z1744" s="5"/>
      <c r="AA1744" s="5"/>
    </row>
    <row r="1745" spans="1:27" ht="12.75" x14ac:dyDescent="0.2">
      <c r="A1745" s="27"/>
      <c r="B1745" s="2"/>
      <c r="T1745" s="5"/>
      <c r="U1745" s="5"/>
      <c r="V1745" s="5"/>
      <c r="W1745" s="5"/>
      <c r="X1745" s="5"/>
      <c r="Y1745" s="5"/>
      <c r="Z1745" s="5"/>
      <c r="AA1745" s="5"/>
    </row>
    <row r="1746" spans="1:27" ht="12.75" x14ac:dyDescent="0.2">
      <c r="A1746" s="27"/>
      <c r="B1746" s="2"/>
      <c r="T1746" s="5"/>
      <c r="U1746" s="5"/>
      <c r="V1746" s="5"/>
      <c r="W1746" s="5"/>
      <c r="X1746" s="5"/>
      <c r="Y1746" s="5"/>
      <c r="Z1746" s="5"/>
      <c r="AA1746" s="5"/>
    </row>
    <row r="1747" spans="1:27" ht="12.75" x14ac:dyDescent="0.2">
      <c r="A1747" s="27"/>
      <c r="B1747" s="2"/>
      <c r="T1747" s="5"/>
      <c r="U1747" s="5"/>
      <c r="V1747" s="5"/>
      <c r="W1747" s="5"/>
      <c r="X1747" s="5"/>
      <c r="Y1747" s="5"/>
      <c r="Z1747" s="5"/>
      <c r="AA1747" s="5"/>
    </row>
    <row r="1748" spans="1:27" ht="12.75" x14ac:dyDescent="0.2">
      <c r="A1748" s="27"/>
      <c r="B1748" s="2"/>
      <c r="T1748" s="5"/>
      <c r="U1748" s="5"/>
      <c r="V1748" s="5"/>
      <c r="W1748" s="5"/>
      <c r="X1748" s="5"/>
      <c r="Y1748" s="5"/>
      <c r="Z1748" s="5"/>
      <c r="AA1748" s="5"/>
    </row>
    <row r="1749" spans="1:27" ht="12.75" x14ac:dyDescent="0.2">
      <c r="A1749" s="27"/>
      <c r="B1749" s="2"/>
      <c r="T1749" s="5"/>
      <c r="U1749" s="5"/>
      <c r="V1749" s="5"/>
      <c r="W1749" s="5"/>
      <c r="X1749" s="5"/>
      <c r="Y1749" s="5"/>
      <c r="Z1749" s="5"/>
      <c r="AA1749" s="5"/>
    </row>
    <row r="1750" spans="1:27" ht="12.75" x14ac:dyDescent="0.2">
      <c r="A1750" s="27"/>
      <c r="B1750" s="2"/>
      <c r="T1750" s="5"/>
      <c r="U1750" s="5"/>
      <c r="V1750" s="5"/>
      <c r="W1750" s="5"/>
      <c r="X1750" s="5"/>
      <c r="Y1750" s="5"/>
      <c r="Z1750" s="5"/>
      <c r="AA1750" s="5"/>
    </row>
    <row r="1751" spans="1:27" ht="12.75" x14ac:dyDescent="0.2">
      <c r="A1751" s="27"/>
      <c r="B1751" s="2"/>
      <c r="T1751" s="5"/>
      <c r="U1751" s="5"/>
      <c r="V1751" s="5"/>
      <c r="W1751" s="5"/>
      <c r="X1751" s="5"/>
      <c r="Y1751" s="5"/>
      <c r="Z1751" s="5"/>
      <c r="AA1751" s="5"/>
    </row>
    <row r="1752" spans="1:27" ht="12.75" x14ac:dyDescent="0.2">
      <c r="A1752" s="27"/>
      <c r="B1752" s="2"/>
      <c r="T1752" s="5"/>
      <c r="U1752" s="5"/>
      <c r="V1752" s="5"/>
      <c r="W1752" s="5"/>
      <c r="X1752" s="5"/>
      <c r="Y1752" s="5"/>
      <c r="Z1752" s="5"/>
      <c r="AA1752" s="5"/>
    </row>
    <row r="1753" spans="1:27" ht="12.75" x14ac:dyDescent="0.2">
      <c r="A1753" s="27"/>
      <c r="B1753" s="2"/>
      <c r="T1753" s="5"/>
      <c r="U1753" s="5"/>
      <c r="V1753" s="5"/>
      <c r="W1753" s="5"/>
      <c r="X1753" s="5"/>
      <c r="Y1753" s="5"/>
      <c r="Z1753" s="5"/>
      <c r="AA1753" s="5"/>
    </row>
    <row r="1754" spans="1:27" ht="12.75" x14ac:dyDescent="0.2">
      <c r="A1754" s="27"/>
      <c r="B1754" s="2"/>
      <c r="T1754" s="5"/>
      <c r="U1754" s="5"/>
      <c r="V1754" s="5"/>
      <c r="W1754" s="5"/>
      <c r="X1754" s="5"/>
      <c r="Y1754" s="5"/>
      <c r="Z1754" s="5"/>
      <c r="AA1754" s="5"/>
    </row>
    <row r="1755" spans="1:27" ht="12.75" x14ac:dyDescent="0.2">
      <c r="A1755" s="27"/>
      <c r="B1755" s="2"/>
      <c r="T1755" s="5"/>
      <c r="U1755" s="5"/>
      <c r="V1755" s="5"/>
      <c r="W1755" s="5"/>
      <c r="X1755" s="5"/>
      <c r="Y1755" s="5"/>
      <c r="Z1755" s="5"/>
      <c r="AA1755" s="5"/>
    </row>
    <row r="1756" spans="1:27" ht="12.75" x14ac:dyDescent="0.2">
      <c r="A1756" s="27"/>
      <c r="B1756" s="2"/>
      <c r="T1756" s="5"/>
      <c r="U1756" s="5"/>
      <c r="V1756" s="5"/>
      <c r="W1756" s="5"/>
      <c r="X1756" s="5"/>
      <c r="Y1756" s="5"/>
      <c r="Z1756" s="5"/>
      <c r="AA1756" s="5"/>
    </row>
    <row r="1757" spans="1:27" ht="12.75" x14ac:dyDescent="0.2">
      <c r="A1757" s="27"/>
      <c r="B1757" s="2"/>
      <c r="T1757" s="5"/>
      <c r="U1757" s="5"/>
      <c r="V1757" s="5"/>
      <c r="W1757" s="5"/>
      <c r="X1757" s="5"/>
      <c r="Y1757" s="5"/>
      <c r="Z1757" s="5"/>
      <c r="AA1757" s="5"/>
    </row>
    <row r="1758" spans="1:27" ht="12.75" x14ac:dyDescent="0.2">
      <c r="A1758" s="27"/>
      <c r="B1758" s="2"/>
      <c r="T1758" s="5"/>
      <c r="U1758" s="5"/>
      <c r="V1758" s="5"/>
      <c r="W1758" s="5"/>
      <c r="X1758" s="5"/>
      <c r="Y1758" s="5"/>
      <c r="Z1758" s="5"/>
      <c r="AA1758" s="5"/>
    </row>
    <row r="1759" spans="1:27" ht="12.75" x14ac:dyDescent="0.2">
      <c r="A1759" s="27"/>
      <c r="B1759" s="2"/>
      <c r="T1759" s="5"/>
      <c r="U1759" s="5"/>
      <c r="V1759" s="5"/>
      <c r="W1759" s="5"/>
      <c r="X1759" s="5"/>
      <c r="Y1759" s="5"/>
      <c r="Z1759" s="5"/>
      <c r="AA1759" s="5"/>
    </row>
    <row r="1760" spans="1:27" ht="12.75" x14ac:dyDescent="0.2">
      <c r="A1760" s="27"/>
      <c r="B1760" s="2"/>
      <c r="T1760" s="5"/>
      <c r="U1760" s="5"/>
      <c r="V1760" s="5"/>
      <c r="W1760" s="5"/>
      <c r="X1760" s="5"/>
      <c r="Y1760" s="5"/>
      <c r="Z1760" s="5"/>
      <c r="AA1760" s="5"/>
    </row>
    <row r="1761" spans="1:27" ht="12.75" x14ac:dyDescent="0.2">
      <c r="A1761" s="27"/>
      <c r="B1761" s="2"/>
      <c r="T1761" s="5"/>
      <c r="U1761" s="5"/>
      <c r="V1761" s="5"/>
      <c r="W1761" s="5"/>
      <c r="X1761" s="5"/>
      <c r="Y1761" s="5"/>
      <c r="Z1761" s="5"/>
      <c r="AA1761" s="5"/>
    </row>
    <row r="1762" spans="1:27" ht="12.75" x14ac:dyDescent="0.2">
      <c r="A1762" s="27"/>
      <c r="B1762" s="2"/>
      <c r="T1762" s="5"/>
      <c r="U1762" s="5"/>
      <c r="V1762" s="5"/>
      <c r="W1762" s="5"/>
      <c r="X1762" s="5"/>
      <c r="Y1762" s="5"/>
      <c r="Z1762" s="5"/>
      <c r="AA1762" s="5"/>
    </row>
    <row r="1763" spans="1:27" ht="12.75" x14ac:dyDescent="0.2">
      <c r="A1763" s="27"/>
      <c r="B1763" s="2"/>
      <c r="T1763" s="5"/>
      <c r="U1763" s="5"/>
      <c r="V1763" s="5"/>
      <c r="W1763" s="5"/>
      <c r="X1763" s="5"/>
      <c r="Y1763" s="5"/>
      <c r="Z1763" s="5"/>
      <c r="AA1763" s="5"/>
    </row>
    <row r="1764" spans="1:27" ht="12.75" x14ac:dyDescent="0.2">
      <c r="A1764" s="27"/>
      <c r="B1764" s="2"/>
      <c r="T1764" s="5"/>
      <c r="U1764" s="5"/>
      <c r="V1764" s="5"/>
      <c r="W1764" s="5"/>
      <c r="X1764" s="5"/>
      <c r="Y1764" s="5"/>
      <c r="Z1764" s="5"/>
      <c r="AA1764" s="5"/>
    </row>
    <row r="1765" spans="1:27" ht="12.75" x14ac:dyDescent="0.2">
      <c r="A1765" s="27"/>
      <c r="B1765" s="2"/>
      <c r="T1765" s="5"/>
      <c r="U1765" s="5"/>
      <c r="V1765" s="5"/>
      <c r="W1765" s="5"/>
      <c r="X1765" s="5"/>
      <c r="Y1765" s="5"/>
      <c r="Z1765" s="5"/>
      <c r="AA1765" s="5"/>
    </row>
    <row r="1766" spans="1:27" ht="12.75" x14ac:dyDescent="0.2">
      <c r="A1766" s="27"/>
      <c r="B1766" s="2"/>
      <c r="T1766" s="5"/>
      <c r="U1766" s="5"/>
      <c r="V1766" s="5"/>
      <c r="W1766" s="5"/>
      <c r="X1766" s="5"/>
      <c r="Y1766" s="5"/>
      <c r="Z1766" s="5"/>
      <c r="AA1766" s="5"/>
    </row>
    <row r="1767" spans="1:27" ht="12.75" x14ac:dyDescent="0.2">
      <c r="A1767" s="27"/>
      <c r="B1767" s="2"/>
      <c r="T1767" s="5"/>
      <c r="U1767" s="5"/>
      <c r="V1767" s="5"/>
      <c r="W1767" s="5"/>
      <c r="X1767" s="5"/>
      <c r="Y1767" s="5"/>
      <c r="Z1767" s="5"/>
      <c r="AA1767" s="5"/>
    </row>
    <row r="1768" spans="1:27" ht="12.75" x14ac:dyDescent="0.2">
      <c r="A1768" s="27"/>
      <c r="B1768" s="2"/>
      <c r="T1768" s="5"/>
      <c r="U1768" s="5"/>
      <c r="V1768" s="5"/>
      <c r="W1768" s="5"/>
      <c r="X1768" s="5"/>
      <c r="Y1768" s="5"/>
      <c r="Z1768" s="5"/>
      <c r="AA1768" s="5"/>
    </row>
    <row r="1769" spans="1:27" ht="12.75" x14ac:dyDescent="0.2">
      <c r="A1769" s="27"/>
      <c r="B1769" s="2"/>
      <c r="T1769" s="5"/>
      <c r="U1769" s="5"/>
      <c r="V1769" s="5"/>
      <c r="W1769" s="5"/>
      <c r="X1769" s="5"/>
      <c r="Y1769" s="5"/>
      <c r="Z1769" s="5"/>
      <c r="AA1769" s="5"/>
    </row>
    <row r="1770" spans="1:27" ht="12.75" x14ac:dyDescent="0.2">
      <c r="A1770" s="27"/>
      <c r="B1770" s="2"/>
      <c r="T1770" s="5"/>
      <c r="U1770" s="5"/>
      <c r="V1770" s="5"/>
      <c r="W1770" s="5"/>
      <c r="X1770" s="5"/>
      <c r="Y1770" s="5"/>
      <c r="Z1770" s="5"/>
      <c r="AA1770" s="5"/>
    </row>
    <row r="1771" spans="1:27" ht="12.75" x14ac:dyDescent="0.2">
      <c r="A1771" s="27"/>
      <c r="B1771" s="2"/>
      <c r="T1771" s="5"/>
      <c r="U1771" s="5"/>
      <c r="V1771" s="5"/>
      <c r="W1771" s="5"/>
      <c r="X1771" s="5"/>
      <c r="Y1771" s="5"/>
      <c r="Z1771" s="5"/>
      <c r="AA1771" s="5"/>
    </row>
    <row r="1772" spans="1:27" ht="12.75" x14ac:dyDescent="0.2">
      <c r="A1772" s="27"/>
      <c r="B1772" s="2"/>
      <c r="T1772" s="5"/>
      <c r="U1772" s="5"/>
      <c r="V1772" s="5"/>
      <c r="W1772" s="5"/>
      <c r="X1772" s="5"/>
      <c r="Y1772" s="5"/>
      <c r="Z1772" s="5"/>
      <c r="AA1772" s="5"/>
    </row>
    <row r="1773" spans="1:27" ht="12.75" x14ac:dyDescent="0.2">
      <c r="A1773" s="27"/>
      <c r="B1773" s="2"/>
      <c r="T1773" s="5"/>
      <c r="U1773" s="5"/>
      <c r="V1773" s="5"/>
      <c r="W1773" s="5"/>
      <c r="X1773" s="5"/>
      <c r="Y1773" s="5"/>
      <c r="Z1773" s="5"/>
      <c r="AA1773" s="5"/>
    </row>
    <row r="1774" spans="1:27" ht="12.75" x14ac:dyDescent="0.2">
      <c r="A1774" s="27"/>
      <c r="B1774" s="2"/>
      <c r="T1774" s="5"/>
      <c r="U1774" s="5"/>
      <c r="V1774" s="5"/>
      <c r="W1774" s="5"/>
      <c r="X1774" s="5"/>
      <c r="Y1774" s="5"/>
      <c r="Z1774" s="5"/>
      <c r="AA1774" s="5"/>
    </row>
    <row r="1775" spans="1:27" ht="12.75" x14ac:dyDescent="0.2">
      <c r="A1775" s="27"/>
      <c r="B1775" s="2"/>
      <c r="T1775" s="5"/>
      <c r="U1775" s="5"/>
      <c r="V1775" s="5"/>
      <c r="W1775" s="5"/>
      <c r="X1775" s="5"/>
      <c r="Y1775" s="5"/>
      <c r="Z1775" s="5"/>
      <c r="AA1775" s="5"/>
    </row>
    <row r="1776" spans="1:27" ht="12.75" x14ac:dyDescent="0.2">
      <c r="A1776" s="27"/>
      <c r="B1776" s="2"/>
      <c r="T1776" s="5"/>
      <c r="U1776" s="5"/>
      <c r="V1776" s="5"/>
      <c r="W1776" s="5"/>
      <c r="X1776" s="5"/>
      <c r="Y1776" s="5"/>
      <c r="Z1776" s="5"/>
      <c r="AA1776" s="5"/>
    </row>
    <row r="1777" spans="1:27" ht="12.75" x14ac:dyDescent="0.2">
      <c r="A1777" s="27"/>
      <c r="B1777" s="2"/>
      <c r="T1777" s="5"/>
      <c r="U1777" s="5"/>
      <c r="V1777" s="5"/>
      <c r="W1777" s="5"/>
      <c r="X1777" s="5"/>
      <c r="Y1777" s="5"/>
      <c r="Z1777" s="5"/>
      <c r="AA1777" s="5"/>
    </row>
    <row r="1778" spans="1:27" ht="12.75" x14ac:dyDescent="0.2">
      <c r="A1778" s="27"/>
      <c r="B1778" s="2"/>
      <c r="T1778" s="5"/>
      <c r="U1778" s="5"/>
      <c r="V1778" s="5"/>
      <c r="W1778" s="5"/>
      <c r="X1778" s="5"/>
      <c r="Y1778" s="5"/>
      <c r="Z1778" s="5"/>
      <c r="AA1778" s="5"/>
    </row>
    <row r="1779" spans="1:27" ht="12.75" x14ac:dyDescent="0.2">
      <c r="A1779" s="27"/>
      <c r="B1779" s="2"/>
      <c r="T1779" s="5"/>
      <c r="U1779" s="5"/>
      <c r="V1779" s="5"/>
      <c r="W1779" s="5"/>
      <c r="X1779" s="5"/>
      <c r="Y1779" s="5"/>
      <c r="Z1779" s="5"/>
      <c r="AA1779" s="5"/>
    </row>
    <row r="1780" spans="1:27" ht="12.75" x14ac:dyDescent="0.2">
      <c r="A1780" s="27"/>
      <c r="B1780" s="2"/>
      <c r="T1780" s="5"/>
      <c r="U1780" s="5"/>
      <c r="V1780" s="5"/>
      <c r="W1780" s="5"/>
      <c r="X1780" s="5"/>
      <c r="Y1780" s="5"/>
      <c r="Z1780" s="5"/>
      <c r="AA1780" s="5"/>
    </row>
    <row r="1781" spans="1:27" ht="12.75" x14ac:dyDescent="0.2">
      <c r="A1781" s="27"/>
      <c r="B1781" s="2"/>
      <c r="T1781" s="5"/>
      <c r="U1781" s="5"/>
      <c r="V1781" s="5"/>
      <c r="W1781" s="5"/>
      <c r="X1781" s="5"/>
      <c r="Y1781" s="5"/>
      <c r="Z1781" s="5"/>
      <c r="AA1781" s="5"/>
    </row>
    <row r="1782" spans="1:27" ht="12.75" x14ac:dyDescent="0.2">
      <c r="A1782" s="27"/>
      <c r="B1782" s="2"/>
      <c r="T1782" s="5"/>
      <c r="U1782" s="5"/>
      <c r="V1782" s="5"/>
      <c r="W1782" s="5"/>
      <c r="X1782" s="5"/>
      <c r="Y1782" s="5"/>
      <c r="Z1782" s="5"/>
      <c r="AA1782" s="5"/>
    </row>
    <row r="1783" spans="1:27" ht="12.75" x14ac:dyDescent="0.2">
      <c r="A1783" s="27"/>
      <c r="B1783" s="2"/>
      <c r="T1783" s="5"/>
      <c r="U1783" s="5"/>
      <c r="V1783" s="5"/>
      <c r="W1783" s="5"/>
      <c r="X1783" s="5"/>
      <c r="Y1783" s="5"/>
      <c r="Z1783" s="5"/>
      <c r="AA1783" s="5"/>
    </row>
    <row r="1784" spans="1:27" ht="12.75" x14ac:dyDescent="0.2">
      <c r="A1784" s="27"/>
      <c r="B1784" s="2"/>
      <c r="T1784" s="5"/>
      <c r="U1784" s="5"/>
      <c r="V1784" s="5"/>
      <c r="W1784" s="5"/>
      <c r="X1784" s="5"/>
      <c r="Y1784" s="5"/>
      <c r="Z1784" s="5"/>
      <c r="AA1784" s="5"/>
    </row>
    <row r="1785" spans="1:27" ht="12.75" x14ac:dyDescent="0.2">
      <c r="A1785" s="27"/>
      <c r="B1785" s="2"/>
      <c r="T1785" s="5"/>
      <c r="U1785" s="5"/>
      <c r="V1785" s="5"/>
      <c r="W1785" s="5"/>
      <c r="X1785" s="5"/>
      <c r="Y1785" s="5"/>
      <c r="Z1785" s="5"/>
      <c r="AA1785" s="5"/>
    </row>
    <row r="1786" spans="1:27" ht="12.75" x14ac:dyDescent="0.2">
      <c r="A1786" s="27"/>
      <c r="B1786" s="2"/>
      <c r="T1786" s="5"/>
      <c r="U1786" s="5"/>
      <c r="V1786" s="5"/>
      <c r="W1786" s="5"/>
      <c r="X1786" s="5"/>
      <c r="Y1786" s="5"/>
      <c r="Z1786" s="5"/>
      <c r="AA1786" s="5"/>
    </row>
    <row r="1787" spans="1:27" ht="12.75" x14ac:dyDescent="0.2">
      <c r="A1787" s="27"/>
      <c r="B1787" s="2"/>
      <c r="T1787" s="5"/>
      <c r="U1787" s="5"/>
      <c r="V1787" s="5"/>
      <c r="W1787" s="5"/>
      <c r="X1787" s="5"/>
      <c r="Y1787" s="5"/>
      <c r="Z1787" s="5"/>
      <c r="AA1787" s="5"/>
    </row>
    <row r="1788" spans="1:27" ht="12.75" x14ac:dyDescent="0.2">
      <c r="A1788" s="27"/>
      <c r="B1788" s="2"/>
      <c r="T1788" s="5"/>
      <c r="U1788" s="5"/>
      <c r="V1788" s="5"/>
      <c r="W1788" s="5"/>
      <c r="X1788" s="5"/>
      <c r="Y1788" s="5"/>
      <c r="Z1788" s="5"/>
      <c r="AA1788" s="5"/>
    </row>
    <row r="1789" spans="1:27" ht="12.75" x14ac:dyDescent="0.2">
      <c r="A1789" s="27"/>
      <c r="B1789" s="2"/>
      <c r="T1789" s="5"/>
      <c r="U1789" s="5"/>
      <c r="V1789" s="5"/>
      <c r="W1789" s="5"/>
      <c r="X1789" s="5"/>
      <c r="Y1789" s="5"/>
      <c r="Z1789" s="5"/>
      <c r="AA1789" s="5"/>
    </row>
    <row r="1790" spans="1:27" ht="12.75" x14ac:dyDescent="0.2">
      <c r="A1790" s="27"/>
      <c r="B1790" s="2"/>
      <c r="T1790" s="5"/>
      <c r="U1790" s="5"/>
      <c r="V1790" s="5"/>
      <c r="W1790" s="5"/>
      <c r="X1790" s="5"/>
      <c r="Y1790" s="5"/>
      <c r="Z1790" s="5"/>
      <c r="AA1790" s="5"/>
    </row>
    <row r="1791" spans="1:27" ht="12.75" x14ac:dyDescent="0.2">
      <c r="A1791" s="27"/>
      <c r="B1791" s="2"/>
      <c r="T1791" s="5"/>
      <c r="U1791" s="5"/>
      <c r="V1791" s="5"/>
      <c r="W1791" s="5"/>
      <c r="X1791" s="5"/>
      <c r="Y1791" s="5"/>
      <c r="Z1791" s="5"/>
      <c r="AA1791" s="5"/>
    </row>
    <row r="1792" spans="1:27" ht="12.75" x14ac:dyDescent="0.2">
      <c r="A1792" s="27"/>
      <c r="B1792" s="2"/>
      <c r="T1792" s="5"/>
      <c r="U1792" s="5"/>
      <c r="V1792" s="5"/>
      <c r="W1792" s="5"/>
      <c r="X1792" s="5"/>
      <c r="Y1792" s="5"/>
      <c r="Z1792" s="5"/>
      <c r="AA1792" s="5"/>
    </row>
    <row r="1793" spans="1:27" ht="12.75" x14ac:dyDescent="0.2">
      <c r="A1793" s="27"/>
      <c r="B1793" s="2"/>
      <c r="T1793" s="5"/>
      <c r="U1793" s="5"/>
      <c r="V1793" s="5"/>
      <c r="W1793" s="5"/>
      <c r="X1793" s="5"/>
      <c r="Y1793" s="5"/>
      <c r="Z1793" s="5"/>
      <c r="AA1793" s="5"/>
    </row>
    <row r="1794" spans="1:27" ht="12.75" x14ac:dyDescent="0.2">
      <c r="A1794" s="27"/>
      <c r="B1794" s="2"/>
      <c r="T1794" s="5"/>
      <c r="U1794" s="5"/>
      <c r="V1794" s="5"/>
      <c r="W1794" s="5"/>
      <c r="X1794" s="5"/>
      <c r="Y1794" s="5"/>
      <c r="Z1794" s="5"/>
      <c r="AA1794" s="5"/>
    </row>
    <row r="1795" spans="1:27" ht="12.75" x14ac:dyDescent="0.2">
      <c r="A1795" s="27"/>
      <c r="B1795" s="2"/>
      <c r="T1795" s="5"/>
      <c r="U1795" s="5"/>
      <c r="V1795" s="5"/>
      <c r="W1795" s="5"/>
      <c r="X1795" s="5"/>
      <c r="Y1795" s="5"/>
      <c r="Z1795" s="5"/>
      <c r="AA1795" s="5"/>
    </row>
    <row r="1796" spans="1:27" ht="12.75" x14ac:dyDescent="0.2">
      <c r="A1796" s="27"/>
      <c r="B1796" s="2"/>
      <c r="T1796" s="5"/>
      <c r="U1796" s="5"/>
      <c r="V1796" s="5"/>
      <c r="W1796" s="5"/>
      <c r="X1796" s="5"/>
      <c r="Y1796" s="5"/>
      <c r="Z1796" s="5"/>
      <c r="AA1796" s="5"/>
    </row>
    <row r="1797" spans="1:27" ht="12.75" x14ac:dyDescent="0.2">
      <c r="A1797" s="27"/>
      <c r="B1797" s="2"/>
      <c r="T1797" s="5"/>
      <c r="U1797" s="5"/>
      <c r="V1797" s="5"/>
      <c r="W1797" s="5"/>
      <c r="X1797" s="5"/>
      <c r="Y1797" s="5"/>
      <c r="Z1797" s="5"/>
      <c r="AA1797" s="5"/>
    </row>
    <row r="1798" spans="1:27" ht="12.75" x14ac:dyDescent="0.2">
      <c r="A1798" s="27"/>
      <c r="B1798" s="2"/>
      <c r="T1798" s="5"/>
      <c r="U1798" s="5"/>
      <c r="V1798" s="5"/>
      <c r="W1798" s="5"/>
      <c r="X1798" s="5"/>
      <c r="Y1798" s="5"/>
      <c r="Z1798" s="5"/>
      <c r="AA1798" s="5"/>
    </row>
    <row r="1799" spans="1:27" ht="12.75" x14ac:dyDescent="0.2">
      <c r="A1799" s="27"/>
      <c r="B1799" s="2"/>
      <c r="T1799" s="5"/>
      <c r="U1799" s="5"/>
      <c r="V1799" s="5"/>
      <c r="W1799" s="5"/>
      <c r="X1799" s="5"/>
      <c r="Y1799" s="5"/>
      <c r="Z1799" s="5"/>
      <c r="AA1799" s="5"/>
    </row>
    <row r="1800" spans="1:27" ht="12.75" x14ac:dyDescent="0.2">
      <c r="A1800" s="27"/>
      <c r="B1800" s="2"/>
      <c r="T1800" s="5"/>
      <c r="U1800" s="5"/>
      <c r="V1800" s="5"/>
      <c r="W1800" s="5"/>
      <c r="X1800" s="5"/>
      <c r="Y1800" s="5"/>
      <c r="Z1800" s="5"/>
      <c r="AA1800" s="5"/>
    </row>
    <row r="1801" spans="1:27" ht="12.75" x14ac:dyDescent="0.2">
      <c r="A1801" s="27"/>
      <c r="B1801" s="2"/>
      <c r="T1801" s="5"/>
      <c r="U1801" s="5"/>
      <c r="V1801" s="5"/>
      <c r="W1801" s="5"/>
      <c r="X1801" s="5"/>
      <c r="Y1801" s="5"/>
      <c r="Z1801" s="5"/>
      <c r="AA1801" s="5"/>
    </row>
    <row r="1802" spans="1:27" ht="12.75" x14ac:dyDescent="0.2">
      <c r="A1802" s="27"/>
      <c r="B1802" s="2"/>
      <c r="T1802" s="5"/>
      <c r="U1802" s="5"/>
      <c r="V1802" s="5"/>
      <c r="W1802" s="5"/>
      <c r="X1802" s="5"/>
      <c r="Y1802" s="5"/>
      <c r="Z1802" s="5"/>
      <c r="AA1802" s="5"/>
    </row>
    <row r="1803" spans="1:27" ht="12.75" x14ac:dyDescent="0.2">
      <c r="A1803" s="27"/>
      <c r="B1803" s="2"/>
      <c r="T1803" s="5"/>
      <c r="U1803" s="5"/>
      <c r="V1803" s="5"/>
      <c r="W1803" s="5"/>
      <c r="X1803" s="5"/>
      <c r="Y1803" s="5"/>
      <c r="Z1803" s="5"/>
      <c r="AA1803" s="5"/>
    </row>
    <row r="1804" spans="1:27" ht="12.75" x14ac:dyDescent="0.2">
      <c r="A1804" s="27"/>
      <c r="B1804" s="2"/>
      <c r="T1804" s="5"/>
      <c r="U1804" s="5"/>
      <c r="V1804" s="5"/>
      <c r="W1804" s="5"/>
      <c r="X1804" s="5"/>
      <c r="Y1804" s="5"/>
      <c r="Z1804" s="5"/>
      <c r="AA1804" s="5"/>
    </row>
    <row r="1805" spans="1:27" ht="12.75" x14ac:dyDescent="0.2">
      <c r="A1805" s="27"/>
      <c r="B1805" s="2"/>
      <c r="T1805" s="5"/>
      <c r="U1805" s="5"/>
      <c r="V1805" s="5"/>
      <c r="W1805" s="5"/>
      <c r="X1805" s="5"/>
      <c r="Y1805" s="5"/>
      <c r="Z1805" s="5"/>
      <c r="AA1805" s="5"/>
    </row>
    <row r="1806" spans="1:27" ht="12.75" x14ac:dyDescent="0.2">
      <c r="A1806" s="27"/>
      <c r="B1806" s="2"/>
      <c r="T1806" s="5"/>
      <c r="U1806" s="5"/>
      <c r="V1806" s="5"/>
      <c r="W1806" s="5"/>
      <c r="X1806" s="5"/>
      <c r="Y1806" s="5"/>
      <c r="Z1806" s="5"/>
      <c r="AA1806" s="5"/>
    </row>
    <row r="1807" spans="1:27" ht="12.75" x14ac:dyDescent="0.2">
      <c r="A1807" s="27"/>
      <c r="B1807" s="2"/>
      <c r="T1807" s="5"/>
      <c r="U1807" s="5"/>
      <c r="V1807" s="5"/>
      <c r="W1807" s="5"/>
      <c r="X1807" s="5"/>
      <c r="Y1807" s="5"/>
      <c r="Z1807" s="5"/>
      <c r="AA1807" s="5"/>
    </row>
    <row r="1808" spans="1:27" ht="12.75" x14ac:dyDescent="0.2">
      <c r="A1808" s="27"/>
      <c r="B1808" s="2"/>
      <c r="T1808" s="5"/>
      <c r="U1808" s="5"/>
      <c r="V1808" s="5"/>
      <c r="W1808" s="5"/>
      <c r="X1808" s="5"/>
      <c r="Y1808" s="5"/>
      <c r="Z1808" s="5"/>
      <c r="AA1808" s="5"/>
    </row>
    <row r="1809" spans="1:27" ht="12.75" x14ac:dyDescent="0.2">
      <c r="A1809" s="27"/>
      <c r="B1809" s="2"/>
      <c r="T1809" s="5"/>
      <c r="U1809" s="5"/>
      <c r="V1809" s="5"/>
      <c r="W1809" s="5"/>
      <c r="X1809" s="5"/>
      <c r="Y1809" s="5"/>
      <c r="Z1809" s="5"/>
      <c r="AA1809" s="5"/>
    </row>
    <row r="1810" spans="1:27" ht="12.75" x14ac:dyDescent="0.2">
      <c r="A1810" s="27"/>
      <c r="B1810" s="2"/>
      <c r="T1810" s="5"/>
      <c r="U1810" s="5"/>
      <c r="V1810" s="5"/>
      <c r="W1810" s="5"/>
      <c r="X1810" s="5"/>
      <c r="Y1810" s="5"/>
      <c r="Z1810" s="5"/>
      <c r="AA1810" s="5"/>
    </row>
    <row r="1811" spans="1:27" ht="12.75" x14ac:dyDescent="0.2">
      <c r="A1811" s="27"/>
      <c r="B1811" s="2"/>
      <c r="T1811" s="5"/>
      <c r="U1811" s="5"/>
      <c r="V1811" s="5"/>
      <c r="W1811" s="5"/>
      <c r="X1811" s="5"/>
      <c r="Y1811" s="5"/>
      <c r="Z1811" s="5"/>
      <c r="AA1811" s="5"/>
    </row>
    <row r="1812" spans="1:27" ht="12.75" x14ac:dyDescent="0.2">
      <c r="A1812" s="27"/>
      <c r="B1812" s="2"/>
      <c r="T1812" s="5"/>
      <c r="U1812" s="5"/>
      <c r="V1812" s="5"/>
      <c r="W1812" s="5"/>
      <c r="X1812" s="5"/>
      <c r="Y1812" s="5"/>
      <c r="Z1812" s="5"/>
      <c r="AA1812" s="5"/>
    </row>
    <row r="1813" spans="1:27" ht="12.75" x14ac:dyDescent="0.2">
      <c r="A1813" s="27"/>
      <c r="B1813" s="2"/>
      <c r="T1813" s="5"/>
      <c r="U1813" s="5"/>
      <c r="V1813" s="5"/>
      <c r="W1813" s="5"/>
      <c r="X1813" s="5"/>
      <c r="Y1813" s="5"/>
      <c r="Z1813" s="5"/>
      <c r="AA1813" s="5"/>
    </row>
    <row r="1814" spans="1:27" ht="12.75" x14ac:dyDescent="0.2">
      <c r="A1814" s="27"/>
      <c r="B1814" s="2"/>
      <c r="T1814" s="5"/>
      <c r="U1814" s="5"/>
      <c r="V1814" s="5"/>
      <c r="W1814" s="5"/>
      <c r="X1814" s="5"/>
      <c r="Y1814" s="5"/>
      <c r="Z1814" s="5"/>
      <c r="AA1814" s="5"/>
    </row>
    <row r="1815" spans="1:27" ht="12.75" x14ac:dyDescent="0.2">
      <c r="A1815" s="27"/>
      <c r="B1815" s="2"/>
      <c r="T1815" s="5"/>
      <c r="U1815" s="5"/>
      <c r="V1815" s="5"/>
      <c r="W1815" s="5"/>
      <c r="X1815" s="5"/>
      <c r="Y1815" s="5"/>
      <c r="Z1815" s="5"/>
      <c r="AA1815" s="5"/>
    </row>
    <row r="1816" spans="1:27" ht="12.75" x14ac:dyDescent="0.2">
      <c r="A1816" s="27"/>
      <c r="B1816" s="2"/>
      <c r="T1816" s="5"/>
      <c r="U1816" s="5"/>
      <c r="V1816" s="5"/>
      <c r="W1816" s="5"/>
      <c r="X1816" s="5"/>
      <c r="Y1816" s="5"/>
      <c r="Z1816" s="5"/>
      <c r="AA1816" s="5"/>
    </row>
    <row r="1817" spans="1:27" ht="12.75" x14ac:dyDescent="0.2">
      <c r="A1817" s="27"/>
      <c r="B1817" s="2"/>
      <c r="T1817" s="5"/>
      <c r="U1817" s="5"/>
      <c r="V1817" s="5"/>
      <c r="W1817" s="5"/>
      <c r="X1817" s="5"/>
      <c r="Y1817" s="5"/>
      <c r="Z1817" s="5"/>
      <c r="AA1817" s="5"/>
    </row>
    <row r="1818" spans="1:27" ht="12.75" x14ac:dyDescent="0.2">
      <c r="A1818" s="27"/>
      <c r="B1818" s="2"/>
      <c r="T1818" s="5"/>
      <c r="U1818" s="5"/>
      <c r="V1818" s="5"/>
      <c r="W1818" s="5"/>
      <c r="X1818" s="5"/>
      <c r="Y1818" s="5"/>
      <c r="Z1818" s="5"/>
      <c r="AA1818" s="5"/>
    </row>
    <row r="1819" spans="1:27" ht="12.75" x14ac:dyDescent="0.2">
      <c r="A1819" s="27"/>
      <c r="B1819" s="2"/>
      <c r="T1819" s="5"/>
      <c r="U1819" s="5"/>
      <c r="V1819" s="5"/>
      <c r="W1819" s="5"/>
      <c r="X1819" s="5"/>
      <c r="Y1819" s="5"/>
      <c r="Z1819" s="5"/>
      <c r="AA1819" s="5"/>
    </row>
    <row r="1820" spans="1:27" ht="12.75" x14ac:dyDescent="0.2">
      <c r="A1820" s="27"/>
      <c r="B1820" s="2"/>
      <c r="T1820" s="5"/>
      <c r="U1820" s="5"/>
      <c r="V1820" s="5"/>
      <c r="W1820" s="5"/>
      <c r="X1820" s="5"/>
      <c r="Y1820" s="5"/>
      <c r="Z1820" s="5"/>
      <c r="AA1820" s="5"/>
    </row>
    <row r="1821" spans="1:27" ht="12.75" x14ac:dyDescent="0.2">
      <c r="A1821" s="27"/>
      <c r="B1821" s="2"/>
      <c r="T1821" s="5"/>
      <c r="U1821" s="5"/>
      <c r="V1821" s="5"/>
      <c r="W1821" s="5"/>
      <c r="X1821" s="5"/>
      <c r="Y1821" s="5"/>
      <c r="Z1821" s="5"/>
      <c r="AA1821" s="5"/>
    </row>
    <row r="1822" spans="1:27" ht="12.75" x14ac:dyDescent="0.2">
      <c r="A1822" s="27"/>
      <c r="B1822" s="2"/>
      <c r="T1822" s="5"/>
      <c r="U1822" s="5"/>
      <c r="V1822" s="5"/>
      <c r="W1822" s="5"/>
      <c r="X1822" s="5"/>
      <c r="Y1822" s="5"/>
      <c r="Z1822" s="5"/>
      <c r="AA1822" s="5"/>
    </row>
    <row r="1823" spans="1:27" ht="12.75" x14ac:dyDescent="0.2">
      <c r="A1823" s="27"/>
      <c r="B1823" s="2"/>
      <c r="T1823" s="5"/>
      <c r="U1823" s="5"/>
      <c r="V1823" s="5"/>
      <c r="W1823" s="5"/>
      <c r="X1823" s="5"/>
      <c r="Y1823" s="5"/>
      <c r="Z1823" s="5"/>
      <c r="AA1823" s="5"/>
    </row>
    <row r="1824" spans="1:27" ht="12.75" x14ac:dyDescent="0.2">
      <c r="A1824" s="27"/>
      <c r="B1824" s="2"/>
      <c r="T1824" s="5"/>
      <c r="U1824" s="5"/>
      <c r="V1824" s="5"/>
      <c r="W1824" s="5"/>
      <c r="X1824" s="5"/>
      <c r="Y1824" s="5"/>
      <c r="Z1824" s="5"/>
      <c r="AA1824" s="5"/>
    </row>
    <row r="1825" spans="1:27" ht="12.75" x14ac:dyDescent="0.2">
      <c r="A1825" s="27"/>
      <c r="B1825" s="2"/>
      <c r="T1825" s="5"/>
      <c r="U1825" s="5"/>
      <c r="V1825" s="5"/>
      <c r="W1825" s="5"/>
      <c r="X1825" s="5"/>
      <c r="Y1825" s="5"/>
      <c r="Z1825" s="5"/>
      <c r="AA1825" s="5"/>
    </row>
    <row r="1826" spans="1:27" ht="12.75" x14ac:dyDescent="0.2">
      <c r="A1826" s="27"/>
      <c r="B1826" s="2"/>
      <c r="T1826" s="5"/>
      <c r="U1826" s="5"/>
      <c r="V1826" s="5"/>
      <c r="W1826" s="5"/>
      <c r="X1826" s="5"/>
      <c r="Y1826" s="5"/>
      <c r="Z1826" s="5"/>
      <c r="AA1826" s="5"/>
    </row>
    <row r="1827" spans="1:27" ht="12.75" x14ac:dyDescent="0.2">
      <c r="A1827" s="27"/>
      <c r="B1827" s="2"/>
      <c r="T1827" s="5"/>
      <c r="U1827" s="5"/>
      <c r="V1827" s="5"/>
      <c r="W1827" s="5"/>
      <c r="X1827" s="5"/>
      <c r="Y1827" s="5"/>
      <c r="Z1827" s="5"/>
      <c r="AA1827" s="5"/>
    </row>
    <row r="1828" spans="1:27" ht="12.75" x14ac:dyDescent="0.2">
      <c r="A1828" s="27"/>
      <c r="B1828" s="2"/>
      <c r="T1828" s="5"/>
      <c r="U1828" s="5"/>
      <c r="V1828" s="5"/>
      <c r="W1828" s="5"/>
      <c r="X1828" s="5"/>
      <c r="Y1828" s="5"/>
      <c r="Z1828" s="5"/>
      <c r="AA1828" s="5"/>
    </row>
    <row r="1829" spans="1:27" ht="12.75" x14ac:dyDescent="0.2">
      <c r="A1829" s="27"/>
      <c r="B1829" s="2"/>
      <c r="T1829" s="5"/>
      <c r="U1829" s="5"/>
      <c r="V1829" s="5"/>
      <c r="W1829" s="5"/>
      <c r="X1829" s="5"/>
      <c r="Y1829" s="5"/>
      <c r="Z1829" s="5"/>
      <c r="AA1829" s="5"/>
    </row>
    <row r="1830" spans="1:27" ht="12.75" x14ac:dyDescent="0.2">
      <c r="A1830" s="27"/>
      <c r="B1830" s="2"/>
      <c r="T1830" s="5"/>
      <c r="U1830" s="5"/>
      <c r="V1830" s="5"/>
      <c r="W1830" s="5"/>
      <c r="X1830" s="5"/>
      <c r="Y1830" s="5"/>
      <c r="Z1830" s="5"/>
      <c r="AA1830" s="5"/>
    </row>
    <row r="1831" spans="1:27" ht="12.75" x14ac:dyDescent="0.2">
      <c r="A1831" s="27"/>
      <c r="B1831" s="2"/>
      <c r="T1831" s="5"/>
      <c r="U1831" s="5"/>
      <c r="V1831" s="5"/>
      <c r="W1831" s="5"/>
      <c r="X1831" s="5"/>
      <c r="Y1831" s="5"/>
      <c r="Z1831" s="5"/>
      <c r="AA1831" s="5"/>
    </row>
    <row r="1832" spans="1:27" ht="12.75" x14ac:dyDescent="0.2">
      <c r="A1832" s="27"/>
      <c r="B1832" s="2"/>
      <c r="T1832" s="5"/>
      <c r="U1832" s="5"/>
      <c r="V1832" s="5"/>
      <c r="W1832" s="5"/>
      <c r="X1832" s="5"/>
      <c r="Y1832" s="5"/>
      <c r="Z1832" s="5"/>
      <c r="AA1832" s="5"/>
    </row>
    <row r="1833" spans="1:27" ht="12.75" x14ac:dyDescent="0.2">
      <c r="A1833" s="27"/>
      <c r="B1833" s="2"/>
      <c r="T1833" s="5"/>
      <c r="U1833" s="5"/>
      <c r="V1833" s="5"/>
      <c r="W1833" s="5"/>
      <c r="X1833" s="5"/>
      <c r="Y1833" s="5"/>
      <c r="Z1833" s="5"/>
      <c r="AA1833" s="5"/>
    </row>
    <row r="1834" spans="1:27" ht="12.75" x14ac:dyDescent="0.2">
      <c r="A1834" s="27"/>
      <c r="B1834" s="2"/>
      <c r="T1834" s="5"/>
      <c r="U1834" s="5"/>
      <c r="V1834" s="5"/>
      <c r="W1834" s="5"/>
      <c r="X1834" s="5"/>
      <c r="Y1834" s="5"/>
      <c r="Z1834" s="5"/>
      <c r="AA1834" s="5"/>
    </row>
    <row r="1835" spans="1:27" ht="12.75" x14ac:dyDescent="0.2">
      <c r="A1835" s="27"/>
      <c r="B1835" s="2"/>
      <c r="T1835" s="5"/>
      <c r="U1835" s="5"/>
      <c r="V1835" s="5"/>
      <c r="W1835" s="5"/>
      <c r="X1835" s="5"/>
      <c r="Y1835" s="5"/>
      <c r="Z1835" s="5"/>
      <c r="AA1835" s="5"/>
    </row>
    <row r="1836" spans="1:27" ht="12.75" x14ac:dyDescent="0.2">
      <c r="A1836" s="27"/>
      <c r="B1836" s="2"/>
      <c r="T1836" s="5"/>
      <c r="U1836" s="5"/>
      <c r="V1836" s="5"/>
      <c r="W1836" s="5"/>
      <c r="X1836" s="5"/>
      <c r="Y1836" s="5"/>
      <c r="Z1836" s="5"/>
      <c r="AA1836" s="5"/>
    </row>
    <row r="1837" spans="1:27" ht="12.75" x14ac:dyDescent="0.2">
      <c r="A1837" s="27"/>
      <c r="B1837" s="2"/>
      <c r="T1837" s="5"/>
      <c r="U1837" s="5"/>
      <c r="V1837" s="5"/>
      <c r="W1837" s="5"/>
      <c r="X1837" s="5"/>
      <c r="Y1837" s="5"/>
      <c r="Z1837" s="5"/>
      <c r="AA1837" s="5"/>
    </row>
    <row r="1838" spans="1:27" ht="12.75" x14ac:dyDescent="0.2">
      <c r="A1838" s="27"/>
      <c r="B1838" s="2"/>
      <c r="T1838" s="5"/>
      <c r="U1838" s="5"/>
      <c r="V1838" s="5"/>
      <c r="W1838" s="5"/>
      <c r="X1838" s="5"/>
      <c r="Y1838" s="5"/>
      <c r="Z1838" s="5"/>
      <c r="AA1838" s="5"/>
    </row>
    <row r="1839" spans="1:27" ht="12.75" x14ac:dyDescent="0.2">
      <c r="A1839" s="27"/>
      <c r="B1839" s="2"/>
      <c r="T1839" s="5"/>
      <c r="U1839" s="5"/>
      <c r="V1839" s="5"/>
      <c r="W1839" s="5"/>
      <c r="X1839" s="5"/>
      <c r="Y1839" s="5"/>
      <c r="Z1839" s="5"/>
      <c r="AA1839" s="5"/>
    </row>
    <row r="1840" spans="1:27" ht="12.75" x14ac:dyDescent="0.2">
      <c r="A1840" s="27"/>
      <c r="B1840" s="2"/>
      <c r="T1840" s="5"/>
      <c r="U1840" s="5"/>
      <c r="V1840" s="5"/>
      <c r="W1840" s="5"/>
      <c r="X1840" s="5"/>
      <c r="Y1840" s="5"/>
      <c r="Z1840" s="5"/>
      <c r="AA1840" s="5"/>
    </row>
    <row r="1841" spans="1:27" ht="12.75" x14ac:dyDescent="0.2">
      <c r="A1841" s="27"/>
      <c r="B1841" s="2"/>
      <c r="T1841" s="5"/>
      <c r="U1841" s="5"/>
      <c r="V1841" s="5"/>
      <c r="W1841" s="5"/>
      <c r="X1841" s="5"/>
      <c r="Y1841" s="5"/>
      <c r="Z1841" s="5"/>
      <c r="AA1841" s="5"/>
    </row>
    <row r="1842" spans="1:27" ht="12.75" x14ac:dyDescent="0.2">
      <c r="A1842" s="27"/>
      <c r="B1842" s="2"/>
      <c r="T1842" s="5"/>
      <c r="U1842" s="5"/>
      <c r="V1842" s="5"/>
      <c r="W1842" s="5"/>
      <c r="X1842" s="5"/>
      <c r="Y1842" s="5"/>
      <c r="Z1842" s="5"/>
      <c r="AA1842" s="5"/>
    </row>
    <row r="1843" spans="1:27" ht="12.75" x14ac:dyDescent="0.2">
      <c r="A1843" s="27"/>
      <c r="B1843" s="2"/>
      <c r="T1843" s="5"/>
      <c r="U1843" s="5"/>
      <c r="V1843" s="5"/>
      <c r="W1843" s="5"/>
      <c r="X1843" s="5"/>
      <c r="Y1843" s="5"/>
      <c r="Z1843" s="5"/>
      <c r="AA1843" s="5"/>
    </row>
    <row r="1844" spans="1:27" ht="12.75" x14ac:dyDescent="0.2">
      <c r="A1844" s="27"/>
      <c r="B1844" s="2"/>
      <c r="T1844" s="5"/>
      <c r="U1844" s="5"/>
      <c r="V1844" s="5"/>
      <c r="W1844" s="5"/>
      <c r="X1844" s="5"/>
      <c r="Y1844" s="5"/>
      <c r="Z1844" s="5"/>
      <c r="AA1844" s="5"/>
    </row>
    <row r="1845" spans="1:27" ht="12.75" x14ac:dyDescent="0.2">
      <c r="A1845" s="27"/>
      <c r="B1845" s="2"/>
      <c r="T1845" s="5"/>
      <c r="U1845" s="5"/>
      <c r="V1845" s="5"/>
      <c r="W1845" s="5"/>
      <c r="X1845" s="5"/>
      <c r="Y1845" s="5"/>
      <c r="Z1845" s="5"/>
      <c r="AA1845" s="5"/>
    </row>
    <row r="1846" spans="1:27" ht="12.75" x14ac:dyDescent="0.2">
      <c r="A1846" s="27"/>
      <c r="B1846" s="2"/>
      <c r="T1846" s="5"/>
      <c r="U1846" s="5"/>
      <c r="V1846" s="5"/>
      <c r="W1846" s="5"/>
      <c r="X1846" s="5"/>
      <c r="Y1846" s="5"/>
      <c r="Z1846" s="5"/>
      <c r="AA1846" s="5"/>
    </row>
    <row r="1847" spans="1:27" ht="12.75" x14ac:dyDescent="0.2">
      <c r="A1847" s="27"/>
      <c r="B1847" s="2"/>
      <c r="T1847" s="5"/>
      <c r="U1847" s="5"/>
      <c r="V1847" s="5"/>
      <c r="W1847" s="5"/>
      <c r="X1847" s="5"/>
      <c r="Y1847" s="5"/>
      <c r="Z1847" s="5"/>
      <c r="AA1847" s="5"/>
    </row>
    <row r="1848" spans="1:27" ht="12.75" x14ac:dyDescent="0.2">
      <c r="A1848" s="27"/>
      <c r="B1848" s="2"/>
      <c r="T1848" s="5"/>
      <c r="U1848" s="5"/>
      <c r="V1848" s="5"/>
      <c r="W1848" s="5"/>
      <c r="X1848" s="5"/>
      <c r="Y1848" s="5"/>
      <c r="Z1848" s="5"/>
      <c r="AA1848" s="5"/>
    </row>
    <row r="1849" spans="1:27" ht="12.75" x14ac:dyDescent="0.2">
      <c r="A1849" s="27"/>
      <c r="B1849" s="2"/>
      <c r="T1849" s="5"/>
      <c r="U1849" s="5"/>
      <c r="V1849" s="5"/>
      <c r="W1849" s="5"/>
      <c r="X1849" s="5"/>
      <c r="Y1849" s="5"/>
      <c r="Z1849" s="5"/>
      <c r="AA1849" s="5"/>
    </row>
    <row r="1850" spans="1:27" ht="12.75" x14ac:dyDescent="0.2">
      <c r="A1850" s="27"/>
      <c r="B1850" s="2"/>
      <c r="T1850" s="5"/>
      <c r="U1850" s="5"/>
      <c r="V1850" s="5"/>
      <c r="W1850" s="5"/>
      <c r="X1850" s="5"/>
      <c r="Y1850" s="5"/>
      <c r="Z1850" s="5"/>
      <c r="AA1850" s="5"/>
    </row>
    <row r="1851" spans="1:27" ht="12.75" x14ac:dyDescent="0.2">
      <c r="A1851" s="27"/>
      <c r="B1851" s="2"/>
      <c r="T1851" s="5"/>
      <c r="U1851" s="5"/>
      <c r="V1851" s="5"/>
      <c r="W1851" s="5"/>
      <c r="X1851" s="5"/>
      <c r="Y1851" s="5"/>
      <c r="Z1851" s="5"/>
      <c r="AA1851" s="5"/>
    </row>
    <row r="1852" spans="1:27" ht="12.75" x14ac:dyDescent="0.2">
      <c r="A1852" s="27"/>
      <c r="B1852" s="2"/>
      <c r="T1852" s="5"/>
      <c r="U1852" s="5"/>
      <c r="V1852" s="5"/>
      <c r="W1852" s="5"/>
      <c r="X1852" s="5"/>
      <c r="Y1852" s="5"/>
      <c r="Z1852" s="5"/>
      <c r="AA1852" s="5"/>
    </row>
    <row r="1853" spans="1:27" ht="12.75" x14ac:dyDescent="0.2">
      <c r="A1853" s="27"/>
      <c r="B1853" s="2"/>
      <c r="T1853" s="5"/>
      <c r="U1853" s="5"/>
      <c r="V1853" s="5"/>
      <c r="W1853" s="5"/>
      <c r="X1853" s="5"/>
      <c r="Y1853" s="5"/>
      <c r="Z1853" s="5"/>
      <c r="AA1853" s="5"/>
    </row>
    <row r="1854" spans="1:27" ht="12.75" x14ac:dyDescent="0.2">
      <c r="A1854" s="27"/>
      <c r="B1854" s="2"/>
      <c r="T1854" s="5"/>
      <c r="U1854" s="5"/>
      <c r="V1854" s="5"/>
      <c r="W1854" s="5"/>
      <c r="X1854" s="5"/>
      <c r="Y1854" s="5"/>
      <c r="Z1854" s="5"/>
      <c r="AA1854" s="5"/>
    </row>
    <row r="1855" spans="1:27" ht="12.75" x14ac:dyDescent="0.2">
      <c r="A1855" s="27"/>
      <c r="B1855" s="2"/>
      <c r="T1855" s="5"/>
      <c r="U1855" s="5"/>
      <c r="V1855" s="5"/>
      <c r="W1855" s="5"/>
      <c r="X1855" s="5"/>
      <c r="Y1855" s="5"/>
      <c r="Z1855" s="5"/>
      <c r="AA1855" s="5"/>
    </row>
    <row r="1856" spans="1:27" ht="12.75" x14ac:dyDescent="0.2">
      <c r="A1856" s="27"/>
      <c r="B1856" s="2"/>
      <c r="T1856" s="5"/>
      <c r="U1856" s="5"/>
      <c r="V1856" s="5"/>
      <c r="W1856" s="5"/>
      <c r="X1856" s="5"/>
      <c r="Y1856" s="5"/>
      <c r="Z1856" s="5"/>
      <c r="AA1856" s="5"/>
    </row>
    <row r="1857" spans="1:27" ht="12.75" x14ac:dyDescent="0.2">
      <c r="A1857" s="27"/>
      <c r="B1857" s="2"/>
      <c r="T1857" s="5"/>
      <c r="U1857" s="5"/>
      <c r="V1857" s="5"/>
      <c r="W1857" s="5"/>
      <c r="X1857" s="5"/>
      <c r="Y1857" s="5"/>
      <c r="Z1857" s="5"/>
      <c r="AA1857" s="5"/>
    </row>
    <row r="1858" spans="1:27" ht="12.75" x14ac:dyDescent="0.2">
      <c r="A1858" s="27"/>
      <c r="B1858" s="2"/>
      <c r="T1858" s="5"/>
      <c r="U1858" s="5"/>
      <c r="V1858" s="5"/>
      <c r="W1858" s="5"/>
      <c r="X1858" s="5"/>
      <c r="Y1858" s="5"/>
      <c r="Z1858" s="5"/>
      <c r="AA1858" s="5"/>
    </row>
    <row r="1859" spans="1:27" ht="12.75" x14ac:dyDescent="0.2">
      <c r="A1859" s="27"/>
      <c r="B1859" s="2"/>
      <c r="T1859" s="5"/>
      <c r="U1859" s="5"/>
      <c r="V1859" s="5"/>
      <c r="W1859" s="5"/>
      <c r="X1859" s="5"/>
      <c r="Y1859" s="5"/>
      <c r="Z1859" s="5"/>
      <c r="AA1859" s="5"/>
    </row>
    <row r="1860" spans="1:27" ht="12.75" x14ac:dyDescent="0.2">
      <c r="A1860" s="27"/>
      <c r="B1860" s="2"/>
      <c r="T1860" s="5"/>
      <c r="U1860" s="5"/>
      <c r="V1860" s="5"/>
      <c r="W1860" s="5"/>
      <c r="X1860" s="5"/>
      <c r="Y1860" s="5"/>
      <c r="Z1860" s="5"/>
      <c r="AA1860" s="5"/>
    </row>
    <row r="1861" spans="1:27" ht="12.75" x14ac:dyDescent="0.2">
      <c r="A1861" s="27"/>
      <c r="B1861" s="2"/>
      <c r="T1861" s="5"/>
      <c r="U1861" s="5"/>
      <c r="V1861" s="5"/>
      <c r="W1861" s="5"/>
      <c r="X1861" s="5"/>
      <c r="Y1861" s="5"/>
      <c r="Z1861" s="5"/>
      <c r="AA1861" s="5"/>
    </row>
    <row r="1862" spans="1:27" ht="12.75" x14ac:dyDescent="0.2">
      <c r="A1862" s="27"/>
      <c r="B1862" s="2"/>
      <c r="T1862" s="5"/>
      <c r="U1862" s="5"/>
      <c r="V1862" s="5"/>
      <c r="W1862" s="5"/>
      <c r="X1862" s="5"/>
      <c r="Y1862" s="5"/>
      <c r="Z1862" s="5"/>
      <c r="AA1862" s="5"/>
    </row>
    <row r="1863" spans="1:27" ht="12.75" x14ac:dyDescent="0.2">
      <c r="A1863" s="27"/>
      <c r="B1863" s="2"/>
      <c r="T1863" s="5"/>
      <c r="U1863" s="5"/>
      <c r="V1863" s="5"/>
      <c r="W1863" s="5"/>
      <c r="X1863" s="5"/>
      <c r="Y1863" s="5"/>
      <c r="Z1863" s="5"/>
      <c r="AA1863" s="5"/>
    </row>
    <row r="1864" spans="1:27" ht="12.75" x14ac:dyDescent="0.2">
      <c r="A1864" s="27"/>
      <c r="B1864" s="2"/>
      <c r="T1864" s="5"/>
      <c r="U1864" s="5"/>
      <c r="V1864" s="5"/>
      <c r="W1864" s="5"/>
      <c r="X1864" s="5"/>
      <c r="Y1864" s="5"/>
      <c r="Z1864" s="5"/>
      <c r="AA1864" s="5"/>
    </row>
    <row r="1865" spans="1:27" ht="12.75" x14ac:dyDescent="0.2">
      <c r="A1865" s="27"/>
      <c r="B1865" s="2"/>
      <c r="T1865" s="5"/>
      <c r="U1865" s="5"/>
      <c r="V1865" s="5"/>
      <c r="W1865" s="5"/>
      <c r="X1865" s="5"/>
      <c r="Y1865" s="5"/>
      <c r="Z1865" s="5"/>
      <c r="AA1865" s="5"/>
    </row>
    <row r="1866" spans="1:27" ht="12.75" x14ac:dyDescent="0.2">
      <c r="A1866" s="27"/>
      <c r="B1866" s="2"/>
      <c r="T1866" s="5"/>
      <c r="U1866" s="5"/>
      <c r="V1866" s="5"/>
      <c r="W1866" s="5"/>
      <c r="X1866" s="5"/>
      <c r="Y1866" s="5"/>
      <c r="Z1866" s="5"/>
      <c r="AA1866" s="5"/>
    </row>
    <row r="1867" spans="1:27" ht="12.75" x14ac:dyDescent="0.2">
      <c r="A1867" s="27"/>
      <c r="B1867" s="2"/>
      <c r="T1867" s="5"/>
      <c r="U1867" s="5"/>
      <c r="V1867" s="5"/>
      <c r="W1867" s="5"/>
      <c r="X1867" s="5"/>
      <c r="Y1867" s="5"/>
      <c r="Z1867" s="5"/>
      <c r="AA1867" s="5"/>
    </row>
    <row r="1868" spans="1:27" ht="12.75" x14ac:dyDescent="0.2">
      <c r="A1868" s="27"/>
      <c r="B1868" s="2"/>
      <c r="T1868" s="5"/>
      <c r="U1868" s="5"/>
      <c r="V1868" s="5"/>
      <c r="W1868" s="5"/>
      <c r="X1868" s="5"/>
      <c r="Y1868" s="5"/>
      <c r="Z1868" s="5"/>
      <c r="AA1868" s="5"/>
    </row>
    <row r="1869" spans="1:27" ht="12.75" x14ac:dyDescent="0.2">
      <c r="A1869" s="27"/>
      <c r="B1869" s="2"/>
      <c r="T1869" s="5"/>
      <c r="U1869" s="5"/>
      <c r="V1869" s="5"/>
      <c r="W1869" s="5"/>
      <c r="X1869" s="5"/>
      <c r="Y1869" s="5"/>
      <c r="Z1869" s="5"/>
      <c r="AA1869" s="5"/>
    </row>
    <row r="1870" spans="1:27" ht="12.75" x14ac:dyDescent="0.2">
      <c r="A1870" s="27"/>
      <c r="B1870" s="2"/>
      <c r="T1870" s="5"/>
      <c r="U1870" s="5"/>
      <c r="V1870" s="5"/>
      <c r="W1870" s="5"/>
      <c r="X1870" s="5"/>
      <c r="Y1870" s="5"/>
      <c r="Z1870" s="5"/>
      <c r="AA1870" s="5"/>
    </row>
    <row r="1871" spans="1:27" ht="12.75" x14ac:dyDescent="0.2">
      <c r="A1871" s="27"/>
      <c r="B1871" s="2"/>
      <c r="T1871" s="5"/>
      <c r="U1871" s="5"/>
      <c r="V1871" s="5"/>
      <c r="W1871" s="5"/>
      <c r="X1871" s="5"/>
      <c r="Y1871" s="5"/>
      <c r="Z1871" s="5"/>
      <c r="AA1871" s="5"/>
    </row>
    <row r="1872" spans="1:27" ht="12.75" x14ac:dyDescent="0.2">
      <c r="A1872" s="27"/>
      <c r="B1872" s="2"/>
      <c r="T1872" s="5"/>
      <c r="U1872" s="5"/>
      <c r="V1872" s="5"/>
      <c r="W1872" s="5"/>
      <c r="X1872" s="5"/>
      <c r="Y1872" s="5"/>
      <c r="Z1872" s="5"/>
      <c r="AA1872" s="5"/>
    </row>
    <row r="1873" spans="1:27" ht="12.75" x14ac:dyDescent="0.2">
      <c r="A1873" s="27"/>
      <c r="B1873" s="2"/>
      <c r="T1873" s="5"/>
      <c r="U1873" s="5"/>
      <c r="V1873" s="5"/>
      <c r="W1873" s="5"/>
      <c r="X1873" s="5"/>
      <c r="Y1873" s="5"/>
      <c r="Z1873" s="5"/>
      <c r="AA1873" s="5"/>
    </row>
    <row r="1874" spans="1:27" ht="12.75" x14ac:dyDescent="0.2">
      <c r="A1874" s="27"/>
      <c r="B1874" s="2"/>
      <c r="T1874" s="5"/>
      <c r="U1874" s="5"/>
      <c r="V1874" s="5"/>
      <c r="W1874" s="5"/>
      <c r="X1874" s="5"/>
      <c r="Y1874" s="5"/>
      <c r="Z1874" s="5"/>
      <c r="AA1874" s="5"/>
    </row>
    <row r="1875" spans="1:27" ht="12.75" x14ac:dyDescent="0.2">
      <c r="A1875" s="27"/>
      <c r="B1875" s="2"/>
      <c r="T1875" s="5"/>
      <c r="U1875" s="5"/>
      <c r="V1875" s="5"/>
      <c r="W1875" s="5"/>
      <c r="X1875" s="5"/>
      <c r="Y1875" s="5"/>
      <c r="Z1875" s="5"/>
      <c r="AA1875" s="5"/>
    </row>
    <row r="1876" spans="1:27" ht="12.75" x14ac:dyDescent="0.2">
      <c r="A1876" s="27"/>
      <c r="B1876" s="2"/>
      <c r="T1876" s="5"/>
      <c r="U1876" s="5"/>
      <c r="V1876" s="5"/>
      <c r="W1876" s="5"/>
      <c r="X1876" s="5"/>
      <c r="Y1876" s="5"/>
      <c r="Z1876" s="5"/>
      <c r="AA1876" s="5"/>
    </row>
    <row r="1877" spans="1:27" ht="12.75" x14ac:dyDescent="0.2">
      <c r="A1877" s="27"/>
      <c r="B1877" s="2"/>
      <c r="T1877" s="5"/>
      <c r="U1877" s="5"/>
      <c r="V1877" s="5"/>
      <c r="W1877" s="5"/>
      <c r="X1877" s="5"/>
      <c r="Y1877" s="5"/>
      <c r="Z1877" s="5"/>
      <c r="AA1877" s="5"/>
    </row>
    <row r="1878" spans="1:27" ht="12.75" x14ac:dyDescent="0.2">
      <c r="A1878" s="27"/>
      <c r="B1878" s="2"/>
      <c r="T1878" s="5"/>
      <c r="U1878" s="5"/>
      <c r="V1878" s="5"/>
      <c r="W1878" s="5"/>
      <c r="X1878" s="5"/>
      <c r="Y1878" s="5"/>
      <c r="Z1878" s="5"/>
      <c r="AA1878" s="5"/>
    </row>
    <row r="1879" spans="1:27" ht="12.75" x14ac:dyDescent="0.2">
      <c r="A1879" s="27"/>
      <c r="B1879" s="2"/>
      <c r="T1879" s="5"/>
      <c r="U1879" s="5"/>
      <c r="V1879" s="5"/>
      <c r="W1879" s="5"/>
      <c r="X1879" s="5"/>
      <c r="Y1879" s="5"/>
      <c r="Z1879" s="5"/>
      <c r="AA1879" s="5"/>
    </row>
    <row r="1880" spans="1:27" ht="12.75" x14ac:dyDescent="0.2">
      <c r="A1880" s="27"/>
      <c r="B1880" s="2"/>
      <c r="T1880" s="5"/>
      <c r="U1880" s="5"/>
      <c r="V1880" s="5"/>
      <c r="W1880" s="5"/>
      <c r="X1880" s="5"/>
      <c r="Y1880" s="5"/>
      <c r="Z1880" s="5"/>
      <c r="AA1880" s="5"/>
    </row>
    <row r="1881" spans="1:27" ht="12.75" x14ac:dyDescent="0.2">
      <c r="A1881" s="27"/>
      <c r="B1881" s="2"/>
      <c r="T1881" s="5"/>
      <c r="U1881" s="5"/>
      <c r="V1881" s="5"/>
      <c r="W1881" s="5"/>
      <c r="X1881" s="5"/>
      <c r="Y1881" s="5"/>
      <c r="Z1881" s="5"/>
      <c r="AA1881" s="5"/>
    </row>
    <row r="1882" spans="1:27" ht="12.75" x14ac:dyDescent="0.2">
      <c r="A1882" s="27"/>
      <c r="B1882" s="2"/>
      <c r="T1882" s="5"/>
      <c r="U1882" s="5"/>
      <c r="V1882" s="5"/>
      <c r="W1882" s="5"/>
      <c r="X1882" s="5"/>
      <c r="Y1882" s="5"/>
      <c r="Z1882" s="5"/>
      <c r="AA1882" s="5"/>
    </row>
    <row r="1883" spans="1:27" ht="12.75" x14ac:dyDescent="0.2">
      <c r="A1883" s="27"/>
      <c r="B1883" s="2"/>
      <c r="T1883" s="5"/>
      <c r="U1883" s="5"/>
      <c r="V1883" s="5"/>
      <c r="W1883" s="5"/>
      <c r="X1883" s="5"/>
      <c r="Y1883" s="5"/>
      <c r="Z1883" s="5"/>
      <c r="AA1883" s="5"/>
    </row>
    <row r="1884" spans="1:27" ht="12.75" x14ac:dyDescent="0.2">
      <c r="A1884" s="27"/>
      <c r="B1884" s="2"/>
      <c r="T1884" s="5"/>
      <c r="U1884" s="5"/>
      <c r="V1884" s="5"/>
      <c r="W1884" s="5"/>
      <c r="X1884" s="5"/>
      <c r="Y1884" s="5"/>
      <c r="Z1884" s="5"/>
      <c r="AA1884" s="5"/>
    </row>
    <row r="1885" spans="1:27" ht="12.75" x14ac:dyDescent="0.2">
      <c r="A1885" s="27"/>
      <c r="B1885" s="2"/>
      <c r="T1885" s="5"/>
      <c r="U1885" s="5"/>
      <c r="V1885" s="5"/>
      <c r="W1885" s="5"/>
      <c r="X1885" s="5"/>
      <c r="Y1885" s="5"/>
      <c r="Z1885" s="5"/>
      <c r="AA1885" s="5"/>
    </row>
    <row r="1886" spans="1:27" ht="12.75" x14ac:dyDescent="0.2">
      <c r="A1886" s="27"/>
      <c r="B1886" s="2"/>
      <c r="T1886" s="5"/>
      <c r="U1886" s="5"/>
      <c r="V1886" s="5"/>
      <c r="W1886" s="5"/>
      <c r="X1886" s="5"/>
      <c r="Y1886" s="5"/>
      <c r="Z1886" s="5"/>
      <c r="AA1886" s="5"/>
    </row>
    <row r="1887" spans="1:27" ht="12.75" x14ac:dyDescent="0.2">
      <c r="A1887" s="27"/>
      <c r="B1887" s="2"/>
      <c r="T1887" s="5"/>
      <c r="U1887" s="5"/>
      <c r="V1887" s="5"/>
      <c r="W1887" s="5"/>
      <c r="X1887" s="5"/>
      <c r="Y1887" s="5"/>
      <c r="Z1887" s="5"/>
      <c r="AA1887" s="5"/>
    </row>
    <row r="1888" spans="1:27" ht="12.75" x14ac:dyDescent="0.2">
      <c r="A1888" s="27"/>
      <c r="B1888" s="2"/>
      <c r="T1888" s="5"/>
      <c r="U1888" s="5"/>
      <c r="V1888" s="5"/>
      <c r="W1888" s="5"/>
      <c r="X1888" s="5"/>
      <c r="Y1888" s="5"/>
      <c r="Z1888" s="5"/>
      <c r="AA1888" s="5"/>
    </row>
    <row r="1889" spans="1:27" ht="12.75" x14ac:dyDescent="0.2">
      <c r="A1889" s="27"/>
      <c r="B1889" s="2"/>
      <c r="T1889" s="5"/>
      <c r="U1889" s="5"/>
      <c r="V1889" s="5"/>
      <c r="W1889" s="5"/>
      <c r="X1889" s="5"/>
      <c r="Y1889" s="5"/>
      <c r="Z1889" s="5"/>
      <c r="AA1889" s="5"/>
    </row>
    <row r="1890" spans="1:27" ht="12.75" x14ac:dyDescent="0.2">
      <c r="A1890" s="27"/>
      <c r="B1890" s="2"/>
      <c r="T1890" s="5"/>
      <c r="U1890" s="5"/>
      <c r="V1890" s="5"/>
      <c r="W1890" s="5"/>
      <c r="X1890" s="5"/>
      <c r="Y1890" s="5"/>
      <c r="Z1890" s="5"/>
      <c r="AA1890" s="5"/>
    </row>
    <row r="1891" spans="1:27" ht="12.75" x14ac:dyDescent="0.2">
      <c r="A1891" s="27"/>
      <c r="B1891" s="2"/>
      <c r="T1891" s="5"/>
      <c r="U1891" s="5"/>
      <c r="V1891" s="5"/>
      <c r="W1891" s="5"/>
      <c r="X1891" s="5"/>
      <c r="Y1891" s="5"/>
      <c r="Z1891" s="5"/>
      <c r="AA1891" s="5"/>
    </row>
    <row r="1892" spans="1:27" ht="12.75" x14ac:dyDescent="0.2">
      <c r="A1892" s="27"/>
      <c r="B1892" s="2"/>
      <c r="T1892" s="5"/>
      <c r="U1892" s="5"/>
      <c r="V1892" s="5"/>
      <c r="W1892" s="5"/>
      <c r="X1892" s="5"/>
      <c r="Y1892" s="5"/>
      <c r="Z1892" s="5"/>
      <c r="AA1892" s="5"/>
    </row>
    <row r="1893" spans="1:27" ht="12.75" x14ac:dyDescent="0.2">
      <c r="A1893" s="27"/>
      <c r="B1893" s="2"/>
      <c r="T1893" s="5"/>
      <c r="U1893" s="5"/>
      <c r="V1893" s="5"/>
      <c r="W1893" s="5"/>
      <c r="X1893" s="5"/>
      <c r="Y1893" s="5"/>
      <c r="Z1893" s="5"/>
      <c r="AA1893" s="5"/>
    </row>
    <row r="1894" spans="1:27" ht="12.75" x14ac:dyDescent="0.2">
      <c r="A1894" s="27"/>
      <c r="B1894" s="2"/>
      <c r="T1894" s="5"/>
      <c r="U1894" s="5"/>
      <c r="V1894" s="5"/>
      <c r="W1894" s="5"/>
      <c r="X1894" s="5"/>
      <c r="Y1894" s="5"/>
      <c r="Z1894" s="5"/>
      <c r="AA1894" s="5"/>
    </row>
    <row r="1895" spans="1:27" ht="12.75" x14ac:dyDescent="0.2">
      <c r="A1895" s="27"/>
      <c r="B1895" s="2"/>
      <c r="T1895" s="5"/>
      <c r="U1895" s="5"/>
      <c r="V1895" s="5"/>
      <c r="W1895" s="5"/>
      <c r="X1895" s="5"/>
      <c r="Y1895" s="5"/>
      <c r="Z1895" s="5"/>
      <c r="AA1895" s="5"/>
    </row>
    <row r="1896" spans="1:27" ht="12.75" x14ac:dyDescent="0.2">
      <c r="A1896" s="27"/>
      <c r="B1896" s="2"/>
      <c r="T1896" s="5"/>
      <c r="U1896" s="5"/>
      <c r="V1896" s="5"/>
      <c r="W1896" s="5"/>
      <c r="X1896" s="5"/>
      <c r="Y1896" s="5"/>
      <c r="Z1896" s="5"/>
      <c r="AA1896" s="5"/>
    </row>
    <row r="1897" spans="1:27" ht="12.75" x14ac:dyDescent="0.2">
      <c r="A1897" s="27"/>
      <c r="B1897" s="2"/>
      <c r="T1897" s="5"/>
      <c r="U1897" s="5"/>
      <c r="V1897" s="5"/>
      <c r="W1897" s="5"/>
      <c r="X1897" s="5"/>
      <c r="Y1897" s="5"/>
      <c r="Z1897" s="5"/>
      <c r="AA1897" s="5"/>
    </row>
    <row r="1898" spans="1:27" ht="12.75" x14ac:dyDescent="0.2">
      <c r="A1898" s="27"/>
      <c r="B1898" s="2"/>
      <c r="T1898" s="5"/>
      <c r="U1898" s="5"/>
      <c r="V1898" s="5"/>
      <c r="W1898" s="5"/>
      <c r="X1898" s="5"/>
      <c r="Y1898" s="5"/>
      <c r="Z1898" s="5"/>
      <c r="AA1898" s="5"/>
    </row>
    <row r="1899" spans="1:27" ht="12.75" x14ac:dyDescent="0.2">
      <c r="A1899" s="27"/>
      <c r="B1899" s="2"/>
      <c r="T1899" s="5"/>
      <c r="U1899" s="5"/>
      <c r="V1899" s="5"/>
      <c r="W1899" s="5"/>
      <c r="X1899" s="5"/>
      <c r="Y1899" s="5"/>
      <c r="Z1899" s="5"/>
      <c r="AA1899" s="5"/>
    </row>
    <row r="1900" spans="1:27" ht="12.75" x14ac:dyDescent="0.2">
      <c r="A1900" s="27"/>
      <c r="B1900" s="2"/>
      <c r="T1900" s="5"/>
      <c r="U1900" s="5"/>
      <c r="V1900" s="5"/>
      <c r="W1900" s="5"/>
      <c r="X1900" s="5"/>
      <c r="Y1900" s="5"/>
      <c r="Z1900" s="5"/>
      <c r="AA1900" s="5"/>
    </row>
    <row r="1901" spans="1:27" ht="12.75" x14ac:dyDescent="0.2">
      <c r="A1901" s="27"/>
      <c r="B1901" s="2"/>
      <c r="T1901" s="5"/>
      <c r="U1901" s="5"/>
      <c r="V1901" s="5"/>
      <c r="W1901" s="5"/>
      <c r="X1901" s="5"/>
      <c r="Y1901" s="5"/>
      <c r="Z1901" s="5"/>
      <c r="AA1901" s="5"/>
    </row>
    <row r="1902" spans="1:27" ht="12.75" x14ac:dyDescent="0.2">
      <c r="A1902" s="27"/>
      <c r="B1902" s="2"/>
      <c r="T1902" s="5"/>
      <c r="U1902" s="5"/>
      <c r="V1902" s="5"/>
      <c r="W1902" s="5"/>
      <c r="X1902" s="5"/>
      <c r="Y1902" s="5"/>
      <c r="Z1902" s="5"/>
      <c r="AA1902" s="5"/>
    </row>
    <row r="1903" spans="1:27" ht="12.75" x14ac:dyDescent="0.2">
      <c r="A1903" s="27"/>
      <c r="B1903" s="2"/>
      <c r="T1903" s="5"/>
      <c r="U1903" s="5"/>
      <c r="V1903" s="5"/>
      <c r="W1903" s="5"/>
      <c r="X1903" s="5"/>
      <c r="Y1903" s="5"/>
      <c r="Z1903" s="5"/>
      <c r="AA1903" s="5"/>
    </row>
    <row r="1904" spans="1:27" ht="12.75" x14ac:dyDescent="0.2">
      <c r="A1904" s="27"/>
      <c r="B1904" s="2"/>
      <c r="T1904" s="5"/>
      <c r="U1904" s="5"/>
      <c r="V1904" s="5"/>
      <c r="W1904" s="5"/>
      <c r="X1904" s="5"/>
      <c r="Y1904" s="5"/>
      <c r="Z1904" s="5"/>
      <c r="AA1904" s="5"/>
    </row>
    <row r="1905" spans="1:27" ht="12.75" x14ac:dyDescent="0.2">
      <c r="A1905" s="27"/>
      <c r="B1905" s="2"/>
      <c r="T1905" s="5"/>
      <c r="U1905" s="5"/>
      <c r="V1905" s="5"/>
      <c r="W1905" s="5"/>
      <c r="X1905" s="5"/>
      <c r="Y1905" s="5"/>
      <c r="Z1905" s="5"/>
      <c r="AA1905" s="5"/>
    </row>
    <row r="1906" spans="1:27" ht="12.75" x14ac:dyDescent="0.2">
      <c r="A1906" s="27"/>
      <c r="B1906" s="2"/>
      <c r="T1906" s="5"/>
      <c r="U1906" s="5"/>
      <c r="V1906" s="5"/>
      <c r="W1906" s="5"/>
      <c r="X1906" s="5"/>
      <c r="Y1906" s="5"/>
      <c r="Z1906" s="5"/>
      <c r="AA1906" s="5"/>
    </row>
    <row r="1907" spans="1:27" ht="12.75" x14ac:dyDescent="0.2">
      <c r="A1907" s="27"/>
      <c r="B1907" s="2"/>
      <c r="T1907" s="5"/>
      <c r="U1907" s="5"/>
      <c r="V1907" s="5"/>
      <c r="W1907" s="5"/>
      <c r="X1907" s="5"/>
      <c r="Y1907" s="5"/>
      <c r="Z1907" s="5"/>
      <c r="AA1907" s="5"/>
    </row>
    <row r="1908" spans="1:27" ht="12.75" x14ac:dyDescent="0.2">
      <c r="A1908" s="27"/>
      <c r="B1908" s="2"/>
      <c r="T1908" s="5"/>
      <c r="U1908" s="5"/>
      <c r="V1908" s="5"/>
      <c r="W1908" s="5"/>
      <c r="X1908" s="5"/>
      <c r="Y1908" s="5"/>
      <c r="Z1908" s="5"/>
      <c r="AA1908" s="5"/>
    </row>
    <row r="1909" spans="1:27" ht="12.75" x14ac:dyDescent="0.2">
      <c r="A1909" s="27"/>
      <c r="B1909" s="2"/>
      <c r="T1909" s="5"/>
      <c r="U1909" s="5"/>
      <c r="V1909" s="5"/>
      <c r="W1909" s="5"/>
      <c r="X1909" s="5"/>
      <c r="Y1909" s="5"/>
      <c r="Z1909" s="5"/>
      <c r="AA1909" s="5"/>
    </row>
    <row r="1910" spans="1:27" ht="12.75" x14ac:dyDescent="0.2">
      <c r="A1910" s="27"/>
      <c r="B1910" s="2"/>
      <c r="T1910" s="5"/>
      <c r="U1910" s="5"/>
      <c r="V1910" s="5"/>
      <c r="W1910" s="5"/>
      <c r="X1910" s="5"/>
      <c r="Y1910" s="5"/>
      <c r="Z1910" s="5"/>
      <c r="AA1910" s="5"/>
    </row>
    <row r="1911" spans="1:27" ht="12.75" x14ac:dyDescent="0.2">
      <c r="A1911" s="27"/>
      <c r="B1911" s="2"/>
      <c r="T1911" s="5"/>
      <c r="U1911" s="5"/>
      <c r="V1911" s="5"/>
      <c r="W1911" s="5"/>
      <c r="X1911" s="5"/>
      <c r="Y1911" s="5"/>
      <c r="Z1911" s="5"/>
      <c r="AA1911" s="5"/>
    </row>
    <row r="1912" spans="1:27" ht="12.75" x14ac:dyDescent="0.2">
      <c r="A1912" s="27"/>
      <c r="B1912" s="2"/>
      <c r="T1912" s="5"/>
      <c r="U1912" s="5"/>
      <c r="V1912" s="5"/>
      <c r="W1912" s="5"/>
      <c r="X1912" s="5"/>
      <c r="Y1912" s="5"/>
      <c r="Z1912" s="5"/>
      <c r="AA1912" s="5"/>
    </row>
    <row r="1913" spans="1:27" ht="12.75" x14ac:dyDescent="0.2">
      <c r="A1913" s="27"/>
      <c r="B1913" s="2"/>
      <c r="T1913" s="5"/>
      <c r="U1913" s="5"/>
      <c r="V1913" s="5"/>
      <c r="W1913" s="5"/>
      <c r="X1913" s="5"/>
      <c r="Y1913" s="5"/>
      <c r="Z1913" s="5"/>
      <c r="AA1913" s="5"/>
    </row>
    <row r="1914" spans="1:27" ht="12.75" x14ac:dyDescent="0.2">
      <c r="A1914" s="27"/>
      <c r="B1914" s="2"/>
      <c r="T1914" s="5"/>
      <c r="U1914" s="5"/>
      <c r="V1914" s="5"/>
      <c r="W1914" s="5"/>
      <c r="X1914" s="5"/>
      <c r="Y1914" s="5"/>
      <c r="Z1914" s="5"/>
      <c r="AA1914" s="5"/>
    </row>
    <row r="1915" spans="1:27" ht="12.75" x14ac:dyDescent="0.2">
      <c r="A1915" s="27"/>
      <c r="B1915" s="2"/>
      <c r="T1915" s="5"/>
      <c r="U1915" s="5"/>
      <c r="V1915" s="5"/>
      <c r="W1915" s="5"/>
      <c r="X1915" s="5"/>
      <c r="Y1915" s="5"/>
      <c r="Z1915" s="5"/>
      <c r="AA1915" s="5"/>
    </row>
    <row r="1916" spans="1:27" ht="12.75" x14ac:dyDescent="0.2">
      <c r="A1916" s="27"/>
      <c r="B1916" s="2"/>
      <c r="T1916" s="5"/>
      <c r="U1916" s="5"/>
      <c r="V1916" s="5"/>
      <c r="W1916" s="5"/>
      <c r="X1916" s="5"/>
      <c r="Y1916" s="5"/>
      <c r="Z1916" s="5"/>
      <c r="AA1916" s="5"/>
    </row>
    <row r="1917" spans="1:27" ht="12.75" x14ac:dyDescent="0.2">
      <c r="A1917" s="27"/>
      <c r="B1917" s="2"/>
      <c r="T1917" s="5"/>
      <c r="U1917" s="5"/>
      <c r="V1917" s="5"/>
      <c r="W1917" s="5"/>
      <c r="X1917" s="5"/>
      <c r="Y1917" s="5"/>
      <c r="Z1917" s="5"/>
      <c r="AA1917" s="5"/>
    </row>
    <row r="1918" spans="1:27" ht="12.75" x14ac:dyDescent="0.2">
      <c r="A1918" s="27"/>
      <c r="B1918" s="2"/>
      <c r="T1918" s="5"/>
      <c r="U1918" s="5"/>
      <c r="V1918" s="5"/>
      <c r="W1918" s="5"/>
      <c r="X1918" s="5"/>
      <c r="Y1918" s="5"/>
      <c r="Z1918" s="5"/>
      <c r="AA1918" s="5"/>
    </row>
    <row r="1919" spans="1:27" ht="12.75" x14ac:dyDescent="0.2">
      <c r="A1919" s="27"/>
      <c r="B1919" s="2"/>
      <c r="T1919" s="5"/>
      <c r="U1919" s="5"/>
      <c r="V1919" s="5"/>
      <c r="W1919" s="5"/>
      <c r="X1919" s="5"/>
      <c r="Y1919" s="5"/>
      <c r="Z1919" s="5"/>
      <c r="AA1919" s="5"/>
    </row>
    <row r="1920" spans="1:27" ht="12.75" x14ac:dyDescent="0.2">
      <c r="A1920" s="27"/>
      <c r="B1920" s="2"/>
      <c r="T1920" s="5"/>
      <c r="U1920" s="5"/>
      <c r="V1920" s="5"/>
      <c r="W1920" s="5"/>
      <c r="X1920" s="5"/>
      <c r="Y1920" s="5"/>
      <c r="Z1920" s="5"/>
      <c r="AA1920" s="5"/>
    </row>
    <row r="1921" spans="1:27" ht="12.75" x14ac:dyDescent="0.2">
      <c r="A1921" s="27"/>
      <c r="B1921" s="2"/>
      <c r="T1921" s="5"/>
      <c r="U1921" s="5"/>
      <c r="V1921" s="5"/>
      <c r="W1921" s="5"/>
      <c r="X1921" s="5"/>
      <c r="Y1921" s="5"/>
      <c r="Z1921" s="5"/>
      <c r="AA1921" s="5"/>
    </row>
    <row r="1922" spans="1:27" ht="12.75" x14ac:dyDescent="0.2">
      <c r="A1922" s="27"/>
      <c r="B1922" s="2"/>
      <c r="T1922" s="5"/>
      <c r="U1922" s="5"/>
      <c r="V1922" s="5"/>
      <c r="W1922" s="5"/>
      <c r="X1922" s="5"/>
      <c r="Y1922" s="5"/>
      <c r="Z1922" s="5"/>
      <c r="AA1922" s="5"/>
    </row>
    <row r="1923" spans="1:27" ht="12.75" x14ac:dyDescent="0.2">
      <c r="A1923" s="27"/>
      <c r="B1923" s="2"/>
      <c r="T1923" s="5"/>
      <c r="U1923" s="5"/>
      <c r="V1923" s="5"/>
      <c r="W1923" s="5"/>
      <c r="X1923" s="5"/>
      <c r="Y1923" s="5"/>
      <c r="Z1923" s="5"/>
      <c r="AA1923" s="5"/>
    </row>
    <row r="1924" spans="1:27" ht="12.75" x14ac:dyDescent="0.2">
      <c r="A1924" s="27"/>
      <c r="B1924" s="2"/>
      <c r="T1924" s="5"/>
      <c r="U1924" s="5"/>
      <c r="V1924" s="5"/>
      <c r="W1924" s="5"/>
      <c r="X1924" s="5"/>
      <c r="Y1924" s="5"/>
      <c r="Z1924" s="5"/>
      <c r="AA1924" s="5"/>
    </row>
    <row r="1925" spans="1:27" ht="12.75" x14ac:dyDescent="0.2">
      <c r="A1925" s="27"/>
      <c r="B1925" s="2"/>
      <c r="T1925" s="5"/>
      <c r="U1925" s="5"/>
      <c r="V1925" s="5"/>
      <c r="W1925" s="5"/>
      <c r="X1925" s="5"/>
      <c r="Y1925" s="5"/>
      <c r="Z1925" s="5"/>
      <c r="AA1925" s="5"/>
    </row>
    <row r="1926" spans="1:27" ht="12.75" x14ac:dyDescent="0.2">
      <c r="A1926" s="27"/>
      <c r="B1926" s="2"/>
      <c r="T1926" s="5"/>
      <c r="U1926" s="5"/>
      <c r="V1926" s="5"/>
      <c r="W1926" s="5"/>
      <c r="X1926" s="5"/>
      <c r="Y1926" s="5"/>
      <c r="Z1926" s="5"/>
      <c r="AA1926" s="5"/>
    </row>
    <row r="1927" spans="1:27" ht="12.75" x14ac:dyDescent="0.2">
      <c r="A1927" s="27"/>
      <c r="B1927" s="2"/>
      <c r="T1927" s="5"/>
      <c r="U1927" s="5"/>
      <c r="V1927" s="5"/>
      <c r="W1927" s="5"/>
      <c r="X1927" s="5"/>
      <c r="Y1927" s="5"/>
      <c r="Z1927" s="5"/>
      <c r="AA1927" s="5"/>
    </row>
    <row r="1928" spans="1:27" ht="12.75" x14ac:dyDescent="0.2">
      <c r="A1928" s="27"/>
      <c r="B1928" s="2"/>
      <c r="T1928" s="5"/>
      <c r="U1928" s="5"/>
      <c r="V1928" s="5"/>
      <c r="W1928" s="5"/>
      <c r="X1928" s="5"/>
      <c r="Y1928" s="5"/>
      <c r="Z1928" s="5"/>
      <c r="AA1928" s="5"/>
    </row>
    <row r="1929" spans="1:27" ht="12.75" x14ac:dyDescent="0.2">
      <c r="A1929" s="27"/>
      <c r="B1929" s="2"/>
      <c r="T1929" s="5"/>
      <c r="U1929" s="5"/>
      <c r="V1929" s="5"/>
      <c r="W1929" s="5"/>
      <c r="X1929" s="5"/>
      <c r="Y1929" s="5"/>
      <c r="Z1929" s="5"/>
      <c r="AA1929" s="5"/>
    </row>
    <row r="1930" spans="1:27" ht="12.75" x14ac:dyDescent="0.2">
      <c r="A1930" s="27"/>
      <c r="B1930" s="2"/>
      <c r="T1930" s="5"/>
      <c r="U1930" s="5"/>
      <c r="V1930" s="5"/>
      <c r="W1930" s="5"/>
      <c r="X1930" s="5"/>
      <c r="Y1930" s="5"/>
      <c r="Z1930" s="5"/>
      <c r="AA1930" s="5"/>
    </row>
    <row r="1931" spans="1:27" ht="12.75" x14ac:dyDescent="0.2">
      <c r="A1931" s="27"/>
      <c r="B1931" s="2"/>
      <c r="T1931" s="5"/>
      <c r="U1931" s="5"/>
      <c r="V1931" s="5"/>
      <c r="W1931" s="5"/>
      <c r="X1931" s="5"/>
      <c r="Y1931" s="5"/>
      <c r="Z1931" s="5"/>
      <c r="AA1931" s="5"/>
    </row>
    <row r="1932" spans="1:27" ht="12.75" x14ac:dyDescent="0.2">
      <c r="A1932" s="27"/>
      <c r="B1932" s="2"/>
      <c r="T1932" s="5"/>
      <c r="U1932" s="5"/>
      <c r="V1932" s="5"/>
      <c r="W1932" s="5"/>
      <c r="X1932" s="5"/>
      <c r="Y1932" s="5"/>
      <c r="Z1932" s="5"/>
      <c r="AA1932" s="5"/>
    </row>
    <row r="1933" spans="1:27" ht="12.75" x14ac:dyDescent="0.2">
      <c r="A1933" s="27"/>
      <c r="B1933" s="2"/>
      <c r="T1933" s="5"/>
      <c r="U1933" s="5"/>
      <c r="V1933" s="5"/>
      <c r="W1933" s="5"/>
      <c r="X1933" s="5"/>
      <c r="Y1933" s="5"/>
      <c r="Z1933" s="5"/>
      <c r="AA1933" s="5"/>
    </row>
    <row r="1934" spans="1:27" ht="12.75" x14ac:dyDescent="0.2">
      <c r="A1934" s="27"/>
      <c r="B1934" s="2"/>
      <c r="T1934" s="5"/>
      <c r="U1934" s="5"/>
      <c r="V1934" s="5"/>
      <c r="W1934" s="5"/>
      <c r="X1934" s="5"/>
      <c r="Y1934" s="5"/>
      <c r="Z1934" s="5"/>
      <c r="AA1934" s="5"/>
    </row>
    <row r="1935" spans="1:27" ht="12.75" x14ac:dyDescent="0.2">
      <c r="A1935" s="27"/>
      <c r="B1935" s="2"/>
      <c r="T1935" s="5"/>
      <c r="U1935" s="5"/>
      <c r="V1935" s="5"/>
      <c r="W1935" s="5"/>
      <c r="X1935" s="5"/>
      <c r="Y1935" s="5"/>
      <c r="Z1935" s="5"/>
      <c r="AA1935" s="5"/>
    </row>
    <row r="1936" spans="1:27" ht="12.75" x14ac:dyDescent="0.2">
      <c r="A1936" s="27"/>
      <c r="B1936" s="2"/>
      <c r="T1936" s="5"/>
      <c r="U1936" s="5"/>
      <c r="V1936" s="5"/>
      <c r="W1936" s="5"/>
      <c r="X1936" s="5"/>
      <c r="Y1936" s="5"/>
      <c r="Z1936" s="5"/>
      <c r="AA1936" s="5"/>
    </row>
    <row r="1937" spans="1:27" ht="12.75" x14ac:dyDescent="0.2">
      <c r="A1937" s="27"/>
      <c r="B1937" s="2"/>
      <c r="T1937" s="5"/>
      <c r="U1937" s="5"/>
      <c r="V1937" s="5"/>
      <c r="W1937" s="5"/>
      <c r="X1937" s="5"/>
      <c r="Y1937" s="5"/>
      <c r="Z1937" s="5"/>
      <c r="AA1937" s="5"/>
    </row>
    <row r="1938" spans="1:27" ht="12.75" x14ac:dyDescent="0.2">
      <c r="A1938" s="27"/>
      <c r="B1938" s="2"/>
      <c r="T1938" s="5"/>
      <c r="U1938" s="5"/>
      <c r="V1938" s="5"/>
      <c r="W1938" s="5"/>
      <c r="X1938" s="5"/>
      <c r="Y1938" s="5"/>
      <c r="Z1938" s="5"/>
      <c r="AA1938" s="5"/>
    </row>
    <row r="1939" spans="1:27" ht="12.75" x14ac:dyDescent="0.2">
      <c r="A1939" s="27"/>
      <c r="B1939" s="2"/>
      <c r="T1939" s="5"/>
      <c r="U1939" s="5"/>
      <c r="V1939" s="5"/>
      <c r="W1939" s="5"/>
      <c r="X1939" s="5"/>
      <c r="Y1939" s="5"/>
      <c r="Z1939" s="5"/>
      <c r="AA1939" s="5"/>
    </row>
    <row r="1940" spans="1:27" ht="12.75" x14ac:dyDescent="0.2">
      <c r="A1940" s="27"/>
      <c r="B1940" s="2"/>
      <c r="T1940" s="5"/>
      <c r="U1940" s="5"/>
      <c r="V1940" s="5"/>
      <c r="W1940" s="5"/>
      <c r="X1940" s="5"/>
      <c r="Y1940" s="5"/>
      <c r="Z1940" s="5"/>
      <c r="AA1940" s="5"/>
    </row>
    <row r="1941" spans="1:27" ht="12.75" x14ac:dyDescent="0.2">
      <c r="A1941" s="27"/>
      <c r="B1941" s="2"/>
      <c r="T1941" s="5"/>
      <c r="U1941" s="5"/>
      <c r="V1941" s="5"/>
      <c r="W1941" s="5"/>
      <c r="X1941" s="5"/>
      <c r="Y1941" s="5"/>
      <c r="Z1941" s="5"/>
      <c r="AA1941" s="5"/>
    </row>
    <row r="1942" spans="1:27" ht="12.75" x14ac:dyDescent="0.2">
      <c r="A1942" s="27"/>
      <c r="B1942" s="2"/>
      <c r="T1942" s="5"/>
      <c r="U1942" s="5"/>
      <c r="V1942" s="5"/>
      <c r="W1942" s="5"/>
      <c r="X1942" s="5"/>
      <c r="Y1942" s="5"/>
      <c r="Z1942" s="5"/>
      <c r="AA1942" s="5"/>
    </row>
    <row r="1943" spans="1:27" ht="12.75" x14ac:dyDescent="0.2">
      <c r="A1943" s="27"/>
      <c r="B1943" s="2"/>
      <c r="T1943" s="5"/>
      <c r="U1943" s="5"/>
      <c r="V1943" s="5"/>
      <c r="W1943" s="5"/>
      <c r="X1943" s="5"/>
      <c r="Y1943" s="5"/>
      <c r="Z1943" s="5"/>
      <c r="AA1943" s="5"/>
    </row>
    <row r="1944" spans="1:27" ht="12.75" x14ac:dyDescent="0.2">
      <c r="A1944" s="27"/>
      <c r="B1944" s="2"/>
      <c r="T1944" s="5"/>
      <c r="U1944" s="5"/>
      <c r="V1944" s="5"/>
      <c r="W1944" s="5"/>
      <c r="X1944" s="5"/>
      <c r="Y1944" s="5"/>
      <c r="Z1944" s="5"/>
      <c r="AA1944" s="5"/>
    </row>
    <row r="1945" spans="1:27" ht="12.75" x14ac:dyDescent="0.2">
      <c r="A1945" s="27"/>
      <c r="B1945" s="2"/>
      <c r="T1945" s="5"/>
      <c r="U1945" s="5"/>
      <c r="V1945" s="5"/>
      <c r="W1945" s="5"/>
      <c r="X1945" s="5"/>
      <c r="Y1945" s="5"/>
      <c r="Z1945" s="5"/>
      <c r="AA1945" s="5"/>
    </row>
    <row r="1946" spans="1:27" ht="12.75" x14ac:dyDescent="0.2">
      <c r="A1946" s="27"/>
      <c r="B1946" s="2"/>
      <c r="T1946" s="5"/>
      <c r="U1946" s="5"/>
      <c r="V1946" s="5"/>
      <c r="W1946" s="5"/>
      <c r="X1946" s="5"/>
      <c r="Y1946" s="5"/>
      <c r="Z1946" s="5"/>
      <c r="AA1946" s="5"/>
    </row>
    <row r="1947" spans="1:27" ht="12.75" x14ac:dyDescent="0.2">
      <c r="A1947" s="27"/>
      <c r="B1947" s="2"/>
      <c r="T1947" s="5"/>
      <c r="U1947" s="5"/>
      <c r="V1947" s="5"/>
      <c r="W1947" s="5"/>
      <c r="X1947" s="5"/>
      <c r="Y1947" s="5"/>
      <c r="Z1947" s="5"/>
      <c r="AA1947" s="5"/>
    </row>
    <row r="1948" spans="1:27" ht="12.75" x14ac:dyDescent="0.2">
      <c r="A1948" s="27"/>
      <c r="B1948" s="2"/>
      <c r="T1948" s="5"/>
      <c r="U1948" s="5"/>
      <c r="V1948" s="5"/>
      <c r="W1948" s="5"/>
      <c r="X1948" s="5"/>
      <c r="Y1948" s="5"/>
      <c r="Z1948" s="5"/>
      <c r="AA1948" s="5"/>
    </row>
    <row r="1949" spans="1:27" ht="12.75" x14ac:dyDescent="0.2">
      <c r="A1949" s="27"/>
      <c r="B1949" s="2"/>
      <c r="T1949" s="5"/>
      <c r="U1949" s="5"/>
      <c r="V1949" s="5"/>
      <c r="W1949" s="5"/>
      <c r="X1949" s="5"/>
      <c r="Y1949" s="5"/>
      <c r="Z1949" s="5"/>
      <c r="AA1949" s="5"/>
    </row>
    <row r="1950" spans="1:27" ht="12.75" x14ac:dyDescent="0.2">
      <c r="A1950" s="27"/>
      <c r="B1950" s="2"/>
      <c r="T1950" s="5"/>
      <c r="U1950" s="5"/>
      <c r="V1950" s="5"/>
      <c r="W1950" s="5"/>
      <c r="X1950" s="5"/>
      <c r="Y1950" s="5"/>
      <c r="Z1950" s="5"/>
      <c r="AA1950" s="5"/>
    </row>
    <row r="1951" spans="1:27" ht="12.75" x14ac:dyDescent="0.2">
      <c r="A1951" s="27"/>
      <c r="B1951" s="2"/>
      <c r="T1951" s="5"/>
      <c r="U1951" s="5"/>
      <c r="V1951" s="5"/>
      <c r="W1951" s="5"/>
      <c r="X1951" s="5"/>
      <c r="Y1951" s="5"/>
      <c r="Z1951" s="5"/>
      <c r="AA1951" s="5"/>
    </row>
    <row r="1952" spans="1:27" ht="12.75" x14ac:dyDescent="0.2">
      <c r="A1952" s="27"/>
      <c r="B1952" s="2"/>
      <c r="T1952" s="5"/>
      <c r="U1952" s="5"/>
      <c r="V1952" s="5"/>
      <c r="W1952" s="5"/>
      <c r="X1952" s="5"/>
      <c r="Y1952" s="5"/>
      <c r="Z1952" s="5"/>
      <c r="AA1952" s="5"/>
    </row>
    <row r="1953" spans="1:27" ht="12.75" x14ac:dyDescent="0.2">
      <c r="A1953" s="27"/>
      <c r="B1953" s="2"/>
      <c r="T1953" s="5"/>
      <c r="U1953" s="5"/>
      <c r="V1953" s="5"/>
      <c r="W1953" s="5"/>
      <c r="X1953" s="5"/>
      <c r="Y1953" s="5"/>
      <c r="Z1953" s="5"/>
      <c r="AA1953" s="5"/>
    </row>
    <row r="1954" spans="1:27" ht="12.75" x14ac:dyDescent="0.2">
      <c r="A1954" s="27"/>
      <c r="B1954" s="2"/>
      <c r="T1954" s="5"/>
      <c r="U1954" s="5"/>
      <c r="V1954" s="5"/>
      <c r="W1954" s="5"/>
      <c r="X1954" s="5"/>
      <c r="Y1954" s="5"/>
      <c r="Z1954" s="5"/>
      <c r="AA1954" s="5"/>
    </row>
    <row r="1955" spans="1:27" ht="12.75" x14ac:dyDescent="0.2">
      <c r="A1955" s="27"/>
      <c r="B1955" s="2"/>
      <c r="T1955" s="5"/>
      <c r="U1955" s="5"/>
      <c r="V1955" s="5"/>
      <c r="W1955" s="5"/>
      <c r="X1955" s="5"/>
      <c r="Y1955" s="5"/>
      <c r="Z1955" s="5"/>
      <c r="AA1955" s="5"/>
    </row>
    <row r="1956" spans="1:27" ht="12.75" x14ac:dyDescent="0.2">
      <c r="A1956" s="27"/>
      <c r="B1956" s="2"/>
      <c r="T1956" s="5"/>
      <c r="U1956" s="5"/>
      <c r="V1956" s="5"/>
      <c r="W1956" s="5"/>
      <c r="X1956" s="5"/>
      <c r="Y1956" s="5"/>
      <c r="Z1956" s="5"/>
      <c r="AA1956" s="5"/>
    </row>
    <row r="1957" spans="1:27" ht="12.75" x14ac:dyDescent="0.2">
      <c r="A1957" s="27"/>
      <c r="B1957" s="2"/>
      <c r="T1957" s="5"/>
      <c r="U1957" s="5"/>
      <c r="V1957" s="5"/>
      <c r="W1957" s="5"/>
      <c r="X1957" s="5"/>
      <c r="Y1957" s="5"/>
      <c r="Z1957" s="5"/>
      <c r="AA1957" s="5"/>
    </row>
    <row r="1958" spans="1:27" ht="12.75" x14ac:dyDescent="0.2">
      <c r="A1958" s="27"/>
      <c r="B1958" s="2"/>
      <c r="T1958" s="5"/>
      <c r="U1958" s="5"/>
      <c r="V1958" s="5"/>
      <c r="W1958" s="5"/>
      <c r="X1958" s="5"/>
      <c r="Y1958" s="5"/>
      <c r="Z1958" s="5"/>
      <c r="AA1958" s="5"/>
    </row>
    <row r="1959" spans="1:27" ht="12.75" x14ac:dyDescent="0.2">
      <c r="A1959" s="27"/>
      <c r="B1959" s="2"/>
      <c r="T1959" s="5"/>
      <c r="U1959" s="5"/>
      <c r="V1959" s="5"/>
      <c r="W1959" s="5"/>
      <c r="X1959" s="5"/>
      <c r="Y1959" s="5"/>
      <c r="Z1959" s="5"/>
      <c r="AA1959" s="5"/>
    </row>
    <row r="1960" spans="1:27" ht="12.75" x14ac:dyDescent="0.2">
      <c r="A1960" s="27"/>
      <c r="B1960" s="2"/>
      <c r="T1960" s="5"/>
      <c r="U1960" s="5"/>
      <c r="V1960" s="5"/>
      <c r="W1960" s="5"/>
      <c r="X1960" s="5"/>
      <c r="Y1960" s="5"/>
      <c r="Z1960" s="5"/>
      <c r="AA1960" s="5"/>
    </row>
    <row r="1961" spans="1:27" ht="12.75" x14ac:dyDescent="0.2">
      <c r="A1961" s="27"/>
      <c r="B1961" s="2"/>
      <c r="T1961" s="5"/>
      <c r="U1961" s="5"/>
      <c r="V1961" s="5"/>
      <c r="W1961" s="5"/>
      <c r="X1961" s="5"/>
      <c r="Y1961" s="5"/>
      <c r="Z1961" s="5"/>
      <c r="AA1961" s="5"/>
    </row>
    <row r="1962" spans="1:27" ht="12.75" x14ac:dyDescent="0.2">
      <c r="A1962" s="27"/>
      <c r="B1962" s="2"/>
      <c r="T1962" s="5"/>
      <c r="U1962" s="5"/>
      <c r="V1962" s="5"/>
      <c r="W1962" s="5"/>
      <c r="X1962" s="5"/>
      <c r="Y1962" s="5"/>
      <c r="Z1962" s="5"/>
      <c r="AA1962" s="5"/>
    </row>
    <row r="1963" spans="1:27" ht="12.75" x14ac:dyDescent="0.2">
      <c r="A1963" s="27"/>
      <c r="B1963" s="2"/>
      <c r="T1963" s="5"/>
      <c r="U1963" s="5"/>
      <c r="V1963" s="5"/>
      <c r="W1963" s="5"/>
      <c r="X1963" s="5"/>
      <c r="Y1963" s="5"/>
      <c r="Z1963" s="5"/>
      <c r="AA1963" s="5"/>
    </row>
    <row r="1964" spans="1:27" ht="12.75" x14ac:dyDescent="0.2">
      <c r="A1964" s="27"/>
      <c r="B1964" s="2"/>
      <c r="T1964" s="5"/>
      <c r="U1964" s="5"/>
      <c r="V1964" s="5"/>
      <c r="W1964" s="5"/>
      <c r="X1964" s="5"/>
      <c r="Y1964" s="5"/>
      <c r="Z1964" s="5"/>
      <c r="AA1964" s="5"/>
    </row>
    <row r="1965" spans="1:27" ht="12.75" x14ac:dyDescent="0.2">
      <c r="A1965" s="27"/>
      <c r="B1965" s="2"/>
      <c r="T1965" s="5"/>
      <c r="U1965" s="5"/>
      <c r="V1965" s="5"/>
      <c r="W1965" s="5"/>
      <c r="X1965" s="5"/>
      <c r="Y1965" s="5"/>
      <c r="Z1965" s="5"/>
      <c r="AA1965" s="5"/>
    </row>
    <row r="1966" spans="1:27" ht="12.75" x14ac:dyDescent="0.2">
      <c r="A1966" s="27"/>
      <c r="B1966" s="2"/>
      <c r="T1966" s="5"/>
      <c r="U1966" s="5"/>
      <c r="V1966" s="5"/>
      <c r="W1966" s="5"/>
      <c r="X1966" s="5"/>
      <c r="Y1966" s="5"/>
      <c r="Z1966" s="5"/>
      <c r="AA1966" s="5"/>
    </row>
    <row r="1967" spans="1:27" ht="12.75" x14ac:dyDescent="0.2">
      <c r="A1967" s="27"/>
      <c r="B1967" s="2"/>
      <c r="T1967" s="5"/>
      <c r="U1967" s="5"/>
      <c r="V1967" s="5"/>
      <c r="W1967" s="5"/>
      <c r="X1967" s="5"/>
      <c r="Y1967" s="5"/>
      <c r="Z1967" s="5"/>
      <c r="AA1967" s="5"/>
    </row>
    <row r="1968" spans="1:27" ht="12.75" x14ac:dyDescent="0.2">
      <c r="A1968" s="27"/>
      <c r="B1968" s="2"/>
      <c r="T1968" s="5"/>
      <c r="U1968" s="5"/>
      <c r="V1968" s="5"/>
      <c r="W1968" s="5"/>
      <c r="X1968" s="5"/>
      <c r="Y1968" s="5"/>
      <c r="Z1968" s="5"/>
      <c r="AA1968" s="5"/>
    </row>
    <row r="1969" spans="1:27" ht="12.75" x14ac:dyDescent="0.2">
      <c r="A1969" s="27"/>
      <c r="B1969" s="2"/>
      <c r="T1969" s="5"/>
      <c r="U1969" s="5"/>
      <c r="V1969" s="5"/>
      <c r="W1969" s="5"/>
      <c r="X1969" s="5"/>
      <c r="Y1969" s="5"/>
      <c r="Z1969" s="5"/>
      <c r="AA1969" s="5"/>
    </row>
    <row r="1970" spans="1:27" ht="12.75" x14ac:dyDescent="0.2">
      <c r="A1970" s="27"/>
      <c r="B1970" s="2"/>
      <c r="T1970" s="5"/>
      <c r="U1970" s="5"/>
      <c r="V1970" s="5"/>
      <c r="W1970" s="5"/>
      <c r="X1970" s="5"/>
      <c r="Y1970" s="5"/>
      <c r="Z1970" s="5"/>
      <c r="AA1970" s="5"/>
    </row>
    <row r="1971" spans="1:27" ht="12.75" x14ac:dyDescent="0.2">
      <c r="A1971" s="27"/>
      <c r="B1971" s="2"/>
      <c r="T1971" s="5"/>
      <c r="U1971" s="5"/>
      <c r="V1971" s="5"/>
      <c r="W1971" s="5"/>
      <c r="X1971" s="5"/>
      <c r="Y1971" s="5"/>
      <c r="Z1971" s="5"/>
      <c r="AA1971" s="5"/>
    </row>
    <row r="1972" spans="1:27" ht="12.75" x14ac:dyDescent="0.2">
      <c r="A1972" s="27"/>
      <c r="B1972" s="2"/>
      <c r="T1972" s="5"/>
      <c r="U1972" s="5"/>
      <c r="V1972" s="5"/>
      <c r="W1972" s="5"/>
      <c r="X1972" s="5"/>
      <c r="Y1972" s="5"/>
      <c r="Z1972" s="5"/>
      <c r="AA1972" s="5"/>
    </row>
    <row r="1973" spans="1:27" ht="12.75" x14ac:dyDescent="0.2">
      <c r="A1973" s="27"/>
      <c r="B1973" s="2"/>
      <c r="T1973" s="5"/>
      <c r="U1973" s="5"/>
      <c r="V1973" s="5"/>
      <c r="W1973" s="5"/>
      <c r="X1973" s="5"/>
      <c r="Y1973" s="5"/>
      <c r="Z1973" s="5"/>
      <c r="AA1973" s="5"/>
    </row>
    <row r="1974" spans="1:27" ht="12.75" x14ac:dyDescent="0.2">
      <c r="A1974" s="27"/>
      <c r="B1974" s="2"/>
      <c r="T1974" s="5"/>
      <c r="U1974" s="5"/>
      <c r="V1974" s="5"/>
      <c r="W1974" s="5"/>
      <c r="X1974" s="5"/>
      <c r="Y1974" s="5"/>
      <c r="Z1974" s="5"/>
      <c r="AA1974" s="5"/>
    </row>
    <row r="1975" spans="1:27" ht="12.75" x14ac:dyDescent="0.2">
      <c r="A1975" s="27"/>
      <c r="B1975" s="2"/>
      <c r="T1975" s="5"/>
      <c r="U1975" s="5"/>
      <c r="V1975" s="5"/>
      <c r="W1975" s="5"/>
      <c r="X1975" s="5"/>
      <c r="Y1975" s="5"/>
      <c r="Z1975" s="5"/>
      <c r="AA1975" s="5"/>
    </row>
    <row r="1976" spans="1:27" ht="12.75" x14ac:dyDescent="0.2">
      <c r="A1976" s="27"/>
      <c r="B1976" s="2"/>
      <c r="T1976" s="5"/>
      <c r="U1976" s="5"/>
      <c r="V1976" s="5"/>
      <c r="W1976" s="5"/>
      <c r="X1976" s="5"/>
      <c r="Y1976" s="5"/>
      <c r="Z1976" s="5"/>
      <c r="AA1976" s="5"/>
    </row>
    <row r="1977" spans="1:27" ht="12.75" x14ac:dyDescent="0.2">
      <c r="A1977" s="27"/>
      <c r="B1977" s="2"/>
      <c r="T1977" s="5"/>
      <c r="U1977" s="5"/>
      <c r="V1977" s="5"/>
      <c r="W1977" s="5"/>
      <c r="X1977" s="5"/>
      <c r="Y1977" s="5"/>
      <c r="Z1977" s="5"/>
      <c r="AA1977" s="5"/>
    </row>
    <row r="1978" spans="1:27" ht="12.75" x14ac:dyDescent="0.2">
      <c r="A1978" s="27"/>
      <c r="B1978" s="2"/>
      <c r="T1978" s="5"/>
      <c r="U1978" s="5"/>
      <c r="V1978" s="5"/>
      <c r="W1978" s="5"/>
      <c r="X1978" s="5"/>
      <c r="Y1978" s="5"/>
      <c r="Z1978" s="5"/>
      <c r="AA1978" s="5"/>
    </row>
    <row r="1979" spans="1:27" ht="12.75" x14ac:dyDescent="0.2">
      <c r="A1979" s="27"/>
      <c r="B1979" s="2"/>
      <c r="T1979" s="5"/>
      <c r="U1979" s="5"/>
      <c r="V1979" s="5"/>
      <c r="W1979" s="5"/>
      <c r="X1979" s="5"/>
      <c r="Y1979" s="5"/>
      <c r="Z1979" s="5"/>
      <c r="AA1979" s="5"/>
    </row>
    <row r="1980" spans="1:27" ht="12.75" x14ac:dyDescent="0.2">
      <c r="A1980" s="27"/>
      <c r="B1980" s="2"/>
      <c r="T1980" s="5"/>
      <c r="U1980" s="5"/>
      <c r="V1980" s="5"/>
      <c r="W1980" s="5"/>
      <c r="X1980" s="5"/>
      <c r="Y1980" s="5"/>
      <c r="Z1980" s="5"/>
      <c r="AA1980" s="5"/>
    </row>
    <row r="1981" spans="1:27" ht="12.75" x14ac:dyDescent="0.2">
      <c r="A1981" s="27"/>
      <c r="B1981" s="2"/>
      <c r="T1981" s="5"/>
      <c r="U1981" s="5"/>
      <c r="V1981" s="5"/>
      <c r="W1981" s="5"/>
      <c r="X1981" s="5"/>
      <c r="Y1981" s="5"/>
      <c r="Z1981" s="5"/>
      <c r="AA1981" s="5"/>
    </row>
    <row r="1982" spans="1:27" ht="12.75" x14ac:dyDescent="0.2">
      <c r="A1982" s="27"/>
      <c r="B1982" s="2"/>
      <c r="T1982" s="5"/>
      <c r="U1982" s="5"/>
      <c r="V1982" s="5"/>
      <c r="W1982" s="5"/>
      <c r="X1982" s="5"/>
      <c r="Y1982" s="5"/>
      <c r="Z1982" s="5"/>
      <c r="AA1982" s="5"/>
    </row>
    <row r="1983" spans="1:27" ht="12.75" x14ac:dyDescent="0.2">
      <c r="A1983" s="27"/>
      <c r="B1983" s="2"/>
      <c r="T1983" s="5"/>
      <c r="U1983" s="5"/>
      <c r="V1983" s="5"/>
      <c r="W1983" s="5"/>
      <c r="X1983" s="5"/>
      <c r="Y1983" s="5"/>
      <c r="Z1983" s="5"/>
      <c r="AA1983" s="5"/>
    </row>
    <row r="1984" spans="1:27" ht="12.75" x14ac:dyDescent="0.2">
      <c r="A1984" s="27"/>
      <c r="B1984" s="2"/>
      <c r="T1984" s="5"/>
      <c r="U1984" s="5"/>
      <c r="V1984" s="5"/>
      <c r="W1984" s="5"/>
      <c r="X1984" s="5"/>
      <c r="Y1984" s="5"/>
      <c r="Z1984" s="5"/>
      <c r="AA1984" s="5"/>
    </row>
    <row r="1985" spans="1:27" ht="12.75" x14ac:dyDescent="0.2">
      <c r="A1985" s="27"/>
      <c r="B1985" s="2"/>
      <c r="T1985" s="5"/>
      <c r="U1985" s="5"/>
      <c r="V1985" s="5"/>
      <c r="W1985" s="5"/>
      <c r="X1985" s="5"/>
      <c r="Y1985" s="5"/>
      <c r="Z1985" s="5"/>
      <c r="AA1985" s="5"/>
    </row>
    <row r="1986" spans="1:27" ht="12.75" x14ac:dyDescent="0.2">
      <c r="A1986" s="27"/>
      <c r="B1986" s="2"/>
      <c r="T1986" s="5"/>
      <c r="U1986" s="5"/>
      <c r="V1986" s="5"/>
      <c r="W1986" s="5"/>
      <c r="X1986" s="5"/>
      <c r="Y1986" s="5"/>
      <c r="Z1986" s="5"/>
      <c r="AA1986" s="5"/>
    </row>
    <row r="1987" spans="1:27" ht="12.75" x14ac:dyDescent="0.2">
      <c r="A1987" s="27"/>
      <c r="B1987" s="2"/>
      <c r="T1987" s="5"/>
      <c r="U1987" s="5"/>
      <c r="V1987" s="5"/>
      <c r="W1987" s="5"/>
      <c r="X1987" s="5"/>
      <c r="Y1987" s="5"/>
      <c r="Z1987" s="5"/>
      <c r="AA1987" s="5"/>
    </row>
    <row r="1988" spans="1:27" ht="12.75" x14ac:dyDescent="0.2">
      <c r="A1988" s="27"/>
      <c r="B1988" s="2"/>
      <c r="T1988" s="5"/>
      <c r="U1988" s="5"/>
      <c r="V1988" s="5"/>
      <c r="W1988" s="5"/>
      <c r="X1988" s="5"/>
      <c r="Y1988" s="5"/>
      <c r="Z1988" s="5"/>
      <c r="AA1988" s="5"/>
    </row>
    <row r="1989" spans="1:27" ht="12.75" x14ac:dyDescent="0.2">
      <c r="A1989" s="27"/>
      <c r="B1989" s="2"/>
      <c r="T1989" s="5"/>
      <c r="U1989" s="5"/>
      <c r="V1989" s="5"/>
      <c r="W1989" s="5"/>
      <c r="X1989" s="5"/>
      <c r="Y1989" s="5"/>
      <c r="Z1989" s="5"/>
      <c r="AA1989" s="5"/>
    </row>
    <row r="1990" spans="1:27" ht="12.75" x14ac:dyDescent="0.2">
      <c r="A1990" s="27"/>
      <c r="B1990" s="2"/>
      <c r="T1990" s="5"/>
      <c r="U1990" s="5"/>
      <c r="V1990" s="5"/>
      <c r="W1990" s="5"/>
      <c r="X1990" s="5"/>
      <c r="Y1990" s="5"/>
      <c r="Z1990" s="5"/>
      <c r="AA1990" s="5"/>
    </row>
    <row r="1991" spans="1:27" ht="12.75" x14ac:dyDescent="0.2">
      <c r="A1991" s="27"/>
      <c r="B1991" s="2"/>
      <c r="T1991" s="5"/>
      <c r="U1991" s="5"/>
      <c r="V1991" s="5"/>
      <c r="W1991" s="5"/>
      <c r="X1991" s="5"/>
      <c r="Y1991" s="5"/>
      <c r="Z1991" s="5"/>
      <c r="AA1991" s="5"/>
    </row>
    <row r="1992" spans="1:27" ht="12.75" x14ac:dyDescent="0.2">
      <c r="A1992" s="27"/>
      <c r="B1992" s="2"/>
      <c r="T1992" s="5"/>
      <c r="U1992" s="5"/>
      <c r="V1992" s="5"/>
      <c r="W1992" s="5"/>
      <c r="X1992" s="5"/>
      <c r="Y1992" s="5"/>
      <c r="Z1992" s="5"/>
      <c r="AA1992" s="5"/>
    </row>
    <row r="1993" spans="1:27" ht="12.75" x14ac:dyDescent="0.2">
      <c r="A1993" s="27"/>
      <c r="B1993" s="2"/>
      <c r="T1993" s="5"/>
      <c r="U1993" s="5"/>
      <c r="V1993" s="5"/>
      <c r="W1993" s="5"/>
      <c r="X1993" s="5"/>
      <c r="Y1993" s="5"/>
      <c r="Z1993" s="5"/>
      <c r="AA1993" s="5"/>
    </row>
    <row r="1994" spans="1:27" ht="12.75" x14ac:dyDescent="0.2">
      <c r="A1994" s="27"/>
      <c r="B1994" s="2"/>
      <c r="T1994" s="5"/>
      <c r="U1994" s="5"/>
      <c r="V1994" s="5"/>
      <c r="W1994" s="5"/>
      <c r="X1994" s="5"/>
      <c r="Y1994" s="5"/>
      <c r="Z1994" s="5"/>
      <c r="AA1994" s="5"/>
    </row>
    <row r="1995" spans="1:27" ht="12.75" x14ac:dyDescent="0.2">
      <c r="A1995" s="27"/>
      <c r="B1995" s="2"/>
      <c r="T1995" s="5"/>
      <c r="U1995" s="5"/>
      <c r="V1995" s="5"/>
      <c r="W1995" s="5"/>
      <c r="X1995" s="5"/>
      <c r="Y1995" s="5"/>
      <c r="Z1995" s="5"/>
      <c r="AA1995" s="5"/>
    </row>
    <row r="1996" spans="1:27" ht="12.75" x14ac:dyDescent="0.2">
      <c r="A1996" s="27"/>
      <c r="B1996" s="2"/>
      <c r="T1996" s="5"/>
      <c r="U1996" s="5"/>
      <c r="V1996" s="5"/>
      <c r="W1996" s="5"/>
      <c r="X1996" s="5"/>
      <c r="Y1996" s="5"/>
      <c r="Z1996" s="5"/>
      <c r="AA1996" s="5"/>
    </row>
    <row r="1997" spans="1:27" ht="12.75" x14ac:dyDescent="0.2">
      <c r="A1997" s="27"/>
      <c r="B1997" s="2"/>
      <c r="T1997" s="5"/>
      <c r="U1997" s="5"/>
      <c r="V1997" s="5"/>
      <c r="W1997" s="5"/>
      <c r="X1997" s="5"/>
      <c r="Y1997" s="5"/>
      <c r="Z1997" s="5"/>
      <c r="AA1997" s="5"/>
    </row>
    <row r="1998" spans="1:27" ht="12.75" x14ac:dyDescent="0.2">
      <c r="A1998" s="27"/>
      <c r="B1998" s="2"/>
      <c r="T1998" s="5"/>
      <c r="U1998" s="5"/>
      <c r="V1998" s="5"/>
      <c r="W1998" s="5"/>
      <c r="X1998" s="5"/>
      <c r="Y1998" s="5"/>
      <c r="Z1998" s="5"/>
      <c r="AA1998" s="5"/>
    </row>
    <row r="1999" spans="1:27" ht="12.75" x14ac:dyDescent="0.2">
      <c r="A1999" s="27"/>
      <c r="B1999" s="2"/>
      <c r="T1999" s="5"/>
      <c r="U1999" s="5"/>
      <c r="V1999" s="5"/>
      <c r="W1999" s="5"/>
      <c r="X1999" s="5"/>
      <c r="Y1999" s="5"/>
      <c r="Z1999" s="5"/>
      <c r="AA1999" s="5"/>
    </row>
    <row r="2000" spans="1:27" ht="12.75" x14ac:dyDescent="0.2">
      <c r="A2000" s="27"/>
      <c r="B2000" s="2"/>
      <c r="T2000" s="5"/>
      <c r="U2000" s="5"/>
      <c r="V2000" s="5"/>
      <c r="W2000" s="5"/>
      <c r="X2000" s="5"/>
      <c r="Y2000" s="5"/>
      <c r="Z2000" s="5"/>
      <c r="AA2000" s="5"/>
    </row>
    <row r="2001" spans="1:27" ht="12.75" x14ac:dyDescent="0.2">
      <c r="A2001" s="27"/>
      <c r="B2001" s="2"/>
      <c r="T2001" s="5"/>
      <c r="U2001" s="5"/>
      <c r="V2001" s="5"/>
      <c r="W2001" s="5"/>
      <c r="X2001" s="5"/>
      <c r="Y2001" s="5"/>
      <c r="Z2001" s="5"/>
      <c r="AA2001" s="5"/>
    </row>
    <row r="2002" spans="1:27" ht="12.75" x14ac:dyDescent="0.2">
      <c r="A2002" s="27"/>
      <c r="B2002" s="2"/>
      <c r="T2002" s="5"/>
      <c r="U2002" s="5"/>
      <c r="V2002" s="5"/>
      <c r="W2002" s="5"/>
      <c r="X2002" s="5"/>
      <c r="Y2002" s="5"/>
      <c r="Z2002" s="5"/>
      <c r="AA2002" s="5"/>
    </row>
    <row r="2003" spans="1:27" ht="12.75" x14ac:dyDescent="0.2">
      <c r="A2003" s="27"/>
      <c r="B2003" s="2"/>
      <c r="T2003" s="5"/>
      <c r="U2003" s="5"/>
      <c r="V2003" s="5"/>
      <c r="W2003" s="5"/>
      <c r="X2003" s="5"/>
      <c r="Y2003" s="5"/>
      <c r="Z2003" s="5"/>
      <c r="AA2003" s="5"/>
    </row>
    <row r="2004" spans="1:27" ht="12.75" x14ac:dyDescent="0.2">
      <c r="A2004" s="27"/>
      <c r="B2004" s="2"/>
      <c r="T2004" s="5"/>
      <c r="U2004" s="5"/>
      <c r="V2004" s="5"/>
      <c r="W2004" s="5"/>
      <c r="X2004" s="5"/>
      <c r="Y2004" s="5"/>
      <c r="Z2004" s="5"/>
      <c r="AA2004" s="5"/>
    </row>
    <row r="2005" spans="1:27" ht="12.75" x14ac:dyDescent="0.2">
      <c r="A2005" s="27"/>
      <c r="B2005" s="2"/>
      <c r="T2005" s="5"/>
      <c r="U2005" s="5"/>
      <c r="V2005" s="5"/>
      <c r="W2005" s="5"/>
      <c r="X2005" s="5"/>
      <c r="Y2005" s="5"/>
      <c r="Z2005" s="5"/>
      <c r="AA2005" s="5"/>
    </row>
    <row r="2006" spans="1:27" ht="12.75" x14ac:dyDescent="0.2">
      <c r="A2006" s="27"/>
      <c r="B2006" s="2"/>
      <c r="T2006" s="5"/>
      <c r="U2006" s="5"/>
      <c r="V2006" s="5"/>
      <c r="W2006" s="5"/>
      <c r="X2006" s="5"/>
      <c r="Y2006" s="5"/>
      <c r="Z2006" s="5"/>
      <c r="AA2006" s="5"/>
    </row>
    <row r="2007" spans="1:27" ht="12.75" x14ac:dyDescent="0.2">
      <c r="A2007" s="27"/>
      <c r="B2007" s="2"/>
      <c r="T2007" s="5"/>
      <c r="U2007" s="5"/>
      <c r="V2007" s="5"/>
      <c r="W2007" s="5"/>
      <c r="X2007" s="5"/>
      <c r="Y2007" s="5"/>
      <c r="Z2007" s="5"/>
      <c r="AA2007" s="5"/>
    </row>
    <row r="2008" spans="1:27" ht="12.75" x14ac:dyDescent="0.2">
      <c r="A2008" s="27"/>
      <c r="B2008" s="2"/>
      <c r="T2008" s="5"/>
      <c r="U2008" s="5"/>
      <c r="V2008" s="5"/>
      <c r="W2008" s="5"/>
      <c r="X2008" s="5"/>
      <c r="Y2008" s="5"/>
      <c r="Z2008" s="5"/>
      <c r="AA2008" s="5"/>
    </row>
    <row r="2009" spans="1:27" ht="12.75" x14ac:dyDescent="0.2">
      <c r="A2009" s="27"/>
      <c r="B2009" s="2"/>
      <c r="T2009" s="5"/>
      <c r="U2009" s="5"/>
      <c r="V2009" s="5"/>
      <c r="W2009" s="5"/>
      <c r="X2009" s="5"/>
      <c r="Y2009" s="5"/>
      <c r="Z2009" s="5"/>
      <c r="AA2009" s="5"/>
    </row>
    <row r="2010" spans="1:27" ht="12.75" x14ac:dyDescent="0.2">
      <c r="A2010" s="27"/>
      <c r="B2010" s="2"/>
      <c r="T2010" s="5"/>
      <c r="U2010" s="5"/>
      <c r="V2010" s="5"/>
      <c r="W2010" s="5"/>
      <c r="X2010" s="5"/>
      <c r="Y2010" s="5"/>
      <c r="Z2010" s="5"/>
      <c r="AA2010" s="5"/>
    </row>
    <row r="2011" spans="1:27" ht="12.75" x14ac:dyDescent="0.2">
      <c r="A2011" s="27"/>
      <c r="B2011" s="2"/>
      <c r="T2011" s="5"/>
      <c r="U2011" s="5"/>
      <c r="V2011" s="5"/>
      <c r="W2011" s="5"/>
      <c r="X2011" s="5"/>
      <c r="Y2011" s="5"/>
      <c r="Z2011" s="5"/>
      <c r="AA2011" s="5"/>
    </row>
    <row r="2012" spans="1:27" ht="12.75" x14ac:dyDescent="0.2">
      <c r="A2012" s="27"/>
      <c r="B2012" s="2"/>
      <c r="T2012" s="5"/>
      <c r="U2012" s="5"/>
      <c r="V2012" s="5"/>
      <c r="W2012" s="5"/>
      <c r="X2012" s="5"/>
      <c r="Y2012" s="5"/>
      <c r="Z2012" s="5"/>
      <c r="AA2012" s="5"/>
    </row>
    <row r="2013" spans="1:27" ht="12.75" x14ac:dyDescent="0.2">
      <c r="A2013" s="27"/>
      <c r="B2013" s="2"/>
      <c r="T2013" s="5"/>
      <c r="U2013" s="5"/>
      <c r="V2013" s="5"/>
      <c r="W2013" s="5"/>
      <c r="X2013" s="5"/>
      <c r="Y2013" s="5"/>
      <c r="Z2013" s="5"/>
      <c r="AA2013" s="5"/>
    </row>
    <row r="2014" spans="1:27" ht="12.75" x14ac:dyDescent="0.2">
      <c r="A2014" s="27"/>
      <c r="B2014" s="2"/>
      <c r="T2014" s="5"/>
      <c r="U2014" s="5"/>
      <c r="V2014" s="5"/>
      <c r="W2014" s="5"/>
      <c r="X2014" s="5"/>
      <c r="Y2014" s="5"/>
      <c r="Z2014" s="5"/>
      <c r="AA2014" s="5"/>
    </row>
    <row r="2015" spans="1:27" ht="12.75" x14ac:dyDescent="0.2">
      <c r="A2015" s="27"/>
      <c r="B2015" s="2"/>
      <c r="T2015" s="5"/>
      <c r="U2015" s="5"/>
      <c r="V2015" s="5"/>
      <c r="W2015" s="5"/>
      <c r="X2015" s="5"/>
      <c r="Y2015" s="5"/>
      <c r="Z2015" s="5"/>
      <c r="AA2015" s="5"/>
    </row>
    <row r="2016" spans="1:27" ht="12.75" x14ac:dyDescent="0.2">
      <c r="A2016" s="27"/>
      <c r="B2016" s="2"/>
      <c r="T2016" s="5"/>
      <c r="U2016" s="5"/>
      <c r="V2016" s="5"/>
      <c r="W2016" s="5"/>
      <c r="X2016" s="5"/>
      <c r="Y2016" s="5"/>
      <c r="Z2016" s="5"/>
      <c r="AA2016" s="5"/>
    </row>
    <row r="2017" spans="1:2" ht="12.75" x14ac:dyDescent="0.2">
      <c r="A2017" s="27"/>
      <c r="B2017" s="2"/>
    </row>
    <row r="2018" spans="1:2" ht="12.75" x14ac:dyDescent="0.2">
      <c r="A2018" s="27"/>
      <c r="B2018" s="2"/>
    </row>
    <row r="2019" spans="1:2" ht="12.75" x14ac:dyDescent="0.2">
      <c r="A2019" s="27"/>
      <c r="B2019" s="2"/>
    </row>
  </sheetData>
  <sortState ref="A2:AA2019">
    <sortCondition ref="B1"/>
  </sortState>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23412-3604-4234-9DBA-2E8A58FEA137}">
  <dimension ref="A1:G41"/>
  <sheetViews>
    <sheetView workbookViewId="0">
      <selection activeCell="K35" sqref="K35"/>
    </sheetView>
  </sheetViews>
  <sheetFormatPr defaultRowHeight="12.75" x14ac:dyDescent="0.2"/>
  <cols>
    <col min="1" max="1" width="10.140625" style="37" bestFit="1" customWidth="1"/>
  </cols>
  <sheetData>
    <row r="1" spans="1:7" x14ac:dyDescent="0.2">
      <c r="A1" s="37" t="s">
        <v>0</v>
      </c>
      <c r="B1" t="s">
        <v>7</v>
      </c>
      <c r="C1" t="s">
        <v>8</v>
      </c>
      <c r="D1" t="s">
        <v>9</v>
      </c>
      <c r="E1" t="s">
        <v>11</v>
      </c>
      <c r="F1" t="s">
        <v>12</v>
      </c>
      <c r="G1" t="s">
        <v>16</v>
      </c>
    </row>
    <row r="2" spans="1:7" x14ac:dyDescent="0.2">
      <c r="A2" s="37">
        <v>43807</v>
      </c>
      <c r="B2">
        <v>1.2042804225545345</v>
      </c>
      <c r="C2">
        <v>4.0849321000000001E-2</v>
      </c>
      <c r="D2">
        <v>0.51500000000000001</v>
      </c>
      <c r="E2">
        <v>3.29</v>
      </c>
      <c r="F2">
        <v>4.7616666670000001</v>
      </c>
      <c r="G2">
        <v>4.97</v>
      </c>
    </row>
    <row r="3" spans="1:7" x14ac:dyDescent="0.2">
      <c r="A3" s="37">
        <v>43814</v>
      </c>
      <c r="B3">
        <v>1.245438331732748</v>
      </c>
      <c r="C3">
        <v>3.6430265000000003E-2</v>
      </c>
      <c r="D3">
        <v>0.51700000000000002</v>
      </c>
      <c r="E3">
        <v>2.29</v>
      </c>
      <c r="F3">
        <v>5.7306666670000004</v>
      </c>
      <c r="G3">
        <v>4.5599999999999996</v>
      </c>
    </row>
    <row r="4" spans="1:7" x14ac:dyDescent="0.2">
      <c r="A4" s="37">
        <v>43836</v>
      </c>
      <c r="B4">
        <v>3.2896144875840312</v>
      </c>
      <c r="C4">
        <v>0.123194654</v>
      </c>
      <c r="D4">
        <v>2.67</v>
      </c>
      <c r="E4">
        <v>40.1</v>
      </c>
      <c r="F4">
        <v>14.02736842</v>
      </c>
      <c r="G4">
        <v>4.71</v>
      </c>
    </row>
    <row r="5" spans="1:7" x14ac:dyDescent="0.2">
      <c r="A5" s="37">
        <v>43843</v>
      </c>
      <c r="B5">
        <v>5.2103169159006715</v>
      </c>
      <c r="C5">
        <v>0.29672343200000001</v>
      </c>
      <c r="D5">
        <v>4.38</v>
      </c>
      <c r="E5">
        <v>121</v>
      </c>
      <c r="F5">
        <v>59.756363639999996</v>
      </c>
    </row>
    <row r="6" spans="1:7" x14ac:dyDescent="0.2">
      <c r="A6" s="37">
        <v>43861</v>
      </c>
      <c r="B6">
        <v>5.4023871587323367</v>
      </c>
      <c r="C6">
        <v>0.25899978400000001</v>
      </c>
      <c r="D6">
        <v>4.96</v>
      </c>
      <c r="E6">
        <v>125</v>
      </c>
      <c r="F6">
        <v>60.371875000000003</v>
      </c>
      <c r="G6">
        <v>4.09</v>
      </c>
    </row>
    <row r="7" spans="1:7" x14ac:dyDescent="0.2">
      <c r="A7" s="37">
        <v>43877</v>
      </c>
      <c r="B7">
        <v>6.2941418575936341</v>
      </c>
      <c r="C7">
        <v>0.10918301399999999</v>
      </c>
      <c r="D7">
        <v>6.23</v>
      </c>
      <c r="E7">
        <v>80.400000000000006</v>
      </c>
      <c r="F7">
        <v>10.3925</v>
      </c>
      <c r="G7">
        <v>3.03</v>
      </c>
    </row>
    <row r="8" spans="1:7" x14ac:dyDescent="0.2">
      <c r="A8" s="37">
        <v>43891</v>
      </c>
      <c r="B8">
        <v>5.9374399780491149</v>
      </c>
      <c r="C8">
        <v>6.0142271999999997E-2</v>
      </c>
      <c r="D8">
        <v>6.19</v>
      </c>
      <c r="E8">
        <v>34.6</v>
      </c>
      <c r="F8">
        <v>5.4034482759999998</v>
      </c>
      <c r="G8">
        <v>2.4700000000000002</v>
      </c>
    </row>
    <row r="9" spans="1:7" x14ac:dyDescent="0.2">
      <c r="A9" s="37">
        <v>43898</v>
      </c>
      <c r="B9">
        <v>5.4709836740293598</v>
      </c>
      <c r="C9">
        <v>0.123194654</v>
      </c>
      <c r="D9">
        <v>5.56</v>
      </c>
      <c r="E9">
        <v>87.5</v>
      </c>
      <c r="F9">
        <v>32.077027030000004</v>
      </c>
      <c r="G9">
        <v>2.7370000000000001</v>
      </c>
    </row>
    <row r="10" spans="1:7" x14ac:dyDescent="0.2">
      <c r="A10" s="37">
        <v>43973</v>
      </c>
      <c r="B10">
        <v>5.2377555219999996</v>
      </c>
      <c r="C10">
        <v>0.13073938299999999</v>
      </c>
      <c r="D10">
        <v>4.76</v>
      </c>
      <c r="E10">
        <v>61.3</v>
      </c>
      <c r="F10">
        <v>14.683999999999999</v>
      </c>
      <c r="G10">
        <v>4.1840000000000002</v>
      </c>
    </row>
    <row r="11" spans="1:7" x14ac:dyDescent="0.2">
      <c r="A11" s="37">
        <v>43983</v>
      </c>
      <c r="B11">
        <v>6.4999314029999997</v>
      </c>
      <c r="C11">
        <v>0.11457210605733996</v>
      </c>
      <c r="D11">
        <v>5.54</v>
      </c>
      <c r="E11">
        <v>9.6199999999999992</v>
      </c>
      <c r="F11">
        <v>16.724</v>
      </c>
      <c r="G11">
        <v>3.9079999999999999</v>
      </c>
    </row>
    <row r="12" spans="1:7" x14ac:dyDescent="0.2">
      <c r="A12" s="37">
        <v>43990</v>
      </c>
      <c r="B12">
        <v>5.0319659761284132</v>
      </c>
      <c r="C12">
        <v>4.5591722353955595E-2</v>
      </c>
      <c r="D12">
        <v>4.8099999999999996</v>
      </c>
      <c r="E12">
        <v>6.46</v>
      </c>
      <c r="F12">
        <v>7.9690000000000003</v>
      </c>
      <c r="G12">
        <v>3.7469999999999999</v>
      </c>
    </row>
    <row r="13" spans="1:7" x14ac:dyDescent="0.2">
      <c r="A13" s="37">
        <v>43997</v>
      </c>
      <c r="B13">
        <v>4.5380710659898478</v>
      </c>
      <c r="C13">
        <v>4.6669540849320977E-2</v>
      </c>
      <c r="D13">
        <v>4.1500000000000004</v>
      </c>
      <c r="E13">
        <v>7.75</v>
      </c>
      <c r="F13">
        <v>10.48948949</v>
      </c>
      <c r="G13">
        <v>3.7010000000000001</v>
      </c>
    </row>
    <row r="14" spans="1:7" x14ac:dyDescent="0.2">
      <c r="A14" s="37">
        <v>44025</v>
      </c>
      <c r="B14">
        <v>2.3155439703663054</v>
      </c>
      <c r="C14">
        <v>4.1819357620176766E-2</v>
      </c>
      <c r="D14">
        <v>1.6</v>
      </c>
      <c r="E14">
        <v>-2.2000000000000002</v>
      </c>
      <c r="F14">
        <v>9.9489795920000006</v>
      </c>
      <c r="G14">
        <v>3.835</v>
      </c>
    </row>
    <row r="15" spans="1:7" x14ac:dyDescent="0.2">
      <c r="A15" s="37">
        <v>44032</v>
      </c>
      <c r="B15">
        <v>1.6844560296336946</v>
      </c>
      <c r="C15">
        <v>5.2058633326147873E-2</v>
      </c>
      <c r="D15">
        <v>1.02</v>
      </c>
      <c r="E15">
        <v>4.43</v>
      </c>
      <c r="F15">
        <v>7.9373333329999998</v>
      </c>
      <c r="G15">
        <v>3.806</v>
      </c>
    </row>
    <row r="16" spans="1:7" x14ac:dyDescent="0.2">
      <c r="A16" s="37">
        <v>44040</v>
      </c>
      <c r="B16">
        <v>1.0026066675812868</v>
      </c>
      <c r="C16">
        <v>5.0010778184953655E-2</v>
      </c>
      <c r="D16">
        <v>0.44700000000000001</v>
      </c>
      <c r="E16">
        <v>6.94</v>
      </c>
      <c r="F16">
        <v>6.8336134450000001</v>
      </c>
      <c r="G16">
        <v>3.8130000000000002</v>
      </c>
    </row>
    <row r="17" spans="1:7" x14ac:dyDescent="0.2">
      <c r="A17" s="37">
        <v>44047</v>
      </c>
      <c r="B17">
        <v>0.94361366442584715</v>
      </c>
      <c r="C17">
        <v>6.617805561543437E-2</v>
      </c>
      <c r="D17">
        <v>0.17699999999999999</v>
      </c>
      <c r="E17">
        <v>7.5</v>
      </c>
      <c r="F17">
        <v>11.646000000000001</v>
      </c>
      <c r="G17">
        <v>3.86</v>
      </c>
    </row>
    <row r="18" spans="1:7" x14ac:dyDescent="0.2">
      <c r="A18" s="37">
        <v>44061</v>
      </c>
      <c r="B18">
        <v>0.87638907943476474</v>
      </c>
      <c r="C18">
        <v>8.9674498814399664E-2</v>
      </c>
      <c r="D18">
        <v>3.5200000000000002E-2</v>
      </c>
      <c r="E18">
        <v>6.15</v>
      </c>
      <c r="F18">
        <v>13.03516484</v>
      </c>
      <c r="G18">
        <v>4.125</v>
      </c>
    </row>
    <row r="19" spans="1:7" x14ac:dyDescent="0.2">
      <c r="A19" s="37">
        <v>44138</v>
      </c>
      <c r="B19">
        <v>1.5938552188552186</v>
      </c>
      <c r="C19">
        <v>8.3066032518526706E-2</v>
      </c>
      <c r="D19">
        <v>0.33800000000000002</v>
      </c>
      <c r="E19">
        <v>14.5</v>
      </c>
      <c r="F19">
        <v>14.25</v>
      </c>
      <c r="G19">
        <v>4.399</v>
      </c>
    </row>
    <row r="20" spans="1:7" x14ac:dyDescent="0.2">
      <c r="A20" s="37">
        <v>44152</v>
      </c>
      <c r="B20">
        <v>1.6078843995510661</v>
      </c>
      <c r="C20">
        <v>0.1006525826789072</v>
      </c>
      <c r="D20">
        <v>0.45400000000000001</v>
      </c>
      <c r="E20">
        <v>1.39</v>
      </c>
      <c r="F20">
        <v>32.607999999999997</v>
      </c>
      <c r="G20">
        <v>4.6760000000000002</v>
      </c>
    </row>
    <row r="21" spans="1:7" x14ac:dyDescent="0.2">
      <c r="A21" s="37">
        <v>44167</v>
      </c>
      <c r="B21">
        <v>1.7201178451178452</v>
      </c>
      <c r="C21">
        <v>8.4172104855657556E-2</v>
      </c>
      <c r="D21">
        <v>0.80600000000000005</v>
      </c>
      <c r="E21">
        <v>1.89</v>
      </c>
      <c r="F21">
        <v>16.044</v>
      </c>
      <c r="G21">
        <v>4.383</v>
      </c>
    </row>
    <row r="22" spans="1:7" x14ac:dyDescent="0.2">
      <c r="A22" s="37">
        <v>44179</v>
      </c>
      <c r="B22">
        <v>1.9305555555555558</v>
      </c>
      <c r="C22">
        <v>8.5388784426501496E-2</v>
      </c>
      <c r="D22">
        <v>0.96599999999999997</v>
      </c>
      <c r="E22">
        <v>1.07</v>
      </c>
      <c r="F22">
        <v>29.2040404</v>
      </c>
      <c r="G22">
        <v>4.4000000000000004</v>
      </c>
    </row>
    <row r="23" spans="1:7" x14ac:dyDescent="0.2">
      <c r="A23" s="37">
        <v>44208</v>
      </c>
      <c r="B23">
        <v>-0.31008000000000002</v>
      </c>
      <c r="C23">
        <v>0.100464</v>
      </c>
      <c r="D23">
        <v>2.79</v>
      </c>
      <c r="E23">
        <v>44.3</v>
      </c>
      <c r="F23">
        <v>8.8402061859999996</v>
      </c>
      <c r="G23">
        <v>3.714</v>
      </c>
    </row>
    <row r="24" spans="1:7" x14ac:dyDescent="0.2">
      <c r="A24" s="37">
        <v>44223</v>
      </c>
      <c r="B24">
        <v>3.5193449999999999</v>
      </c>
      <c r="C24">
        <v>5.3491999999999998E-2</v>
      </c>
      <c r="D24">
        <v>2.89</v>
      </c>
      <c r="E24">
        <v>13.2</v>
      </c>
      <c r="F24">
        <v>12.14619289</v>
      </c>
      <c r="G24">
        <v>3.5074999999999998</v>
      </c>
    </row>
    <row r="25" spans="1:7" x14ac:dyDescent="0.2">
      <c r="A25" s="37">
        <v>44251</v>
      </c>
      <c r="B25">
        <v>4.1988630000000002</v>
      </c>
      <c r="C25">
        <v>0.182029</v>
      </c>
      <c r="D25">
        <v>2.83</v>
      </c>
      <c r="E25">
        <v>127</v>
      </c>
      <c r="F25">
        <v>3.501730104</v>
      </c>
      <c r="G25">
        <v>3.6187999999999998</v>
      </c>
    </row>
    <row r="26" spans="1:7" x14ac:dyDescent="0.2">
      <c r="A26" s="37">
        <v>44265</v>
      </c>
      <c r="B26">
        <v>5.8629870000000004</v>
      </c>
      <c r="C26">
        <v>0.16434599999999999</v>
      </c>
      <c r="D26">
        <v>5.25</v>
      </c>
      <c r="E26">
        <v>106</v>
      </c>
      <c r="F26">
        <v>12.986206900000001</v>
      </c>
      <c r="G26">
        <v>4.2019000000000002</v>
      </c>
    </row>
    <row r="27" spans="1:7" x14ac:dyDescent="0.2">
      <c r="A27" s="37">
        <v>44279</v>
      </c>
      <c r="B27">
        <v>6.0710030000000001</v>
      </c>
      <c r="C27">
        <v>0.114611</v>
      </c>
      <c r="D27">
        <v>5.0599999999999996</v>
      </c>
      <c r="E27">
        <v>73.900000000000006</v>
      </c>
      <c r="F27">
        <v>8.0492307689999993</v>
      </c>
      <c r="G27">
        <v>3.7768000000000002</v>
      </c>
    </row>
    <row r="28" spans="1:7" x14ac:dyDescent="0.2">
      <c r="A28" s="37">
        <v>44293</v>
      </c>
      <c r="B28">
        <v>5.0725280000000001</v>
      </c>
      <c r="C28">
        <v>4.8739999999999999E-2</v>
      </c>
      <c r="D28">
        <v>4.3099999999999996</v>
      </c>
      <c r="E28">
        <v>3.12</v>
      </c>
      <c r="F28">
        <v>11.823188405797103</v>
      </c>
      <c r="G28">
        <v>3.3778000000000001</v>
      </c>
    </row>
    <row r="29" spans="1:7" x14ac:dyDescent="0.2">
      <c r="A29" s="37">
        <v>44307</v>
      </c>
      <c r="B29">
        <v>4.1700470310000002</v>
      </c>
      <c r="C29">
        <v>7.1176000000000003E-2</v>
      </c>
      <c r="D29">
        <v>3.39</v>
      </c>
      <c r="E29">
        <v>3.95</v>
      </c>
      <c r="F29">
        <v>16.572972972972963</v>
      </c>
      <c r="G29">
        <v>3.1622440437921178</v>
      </c>
    </row>
    <row r="30" spans="1:7" x14ac:dyDescent="0.2">
      <c r="A30" s="37">
        <v>44321</v>
      </c>
      <c r="B30">
        <v>3.5527630810000002</v>
      </c>
      <c r="C30">
        <v>9.5601000000000005E-2</v>
      </c>
      <c r="D30">
        <v>2.54</v>
      </c>
      <c r="E30">
        <v>3.43</v>
      </c>
      <c r="F30">
        <v>25.787804878048764</v>
      </c>
      <c r="G30">
        <v>2.9861760788932066</v>
      </c>
    </row>
    <row r="31" spans="1:7" x14ac:dyDescent="0.2">
      <c r="A31" s="37">
        <v>44334</v>
      </c>
      <c r="B31">
        <v>5.154761905</v>
      </c>
      <c r="C31">
        <v>0.25647799999999998</v>
      </c>
      <c r="D31" t="e">
        <v>#N/A</v>
      </c>
      <c r="E31" t="e">
        <v>#N/A</v>
      </c>
      <c r="G31">
        <v>3.3853748197717297</v>
      </c>
    </row>
    <row r="32" spans="1:7" x14ac:dyDescent="0.2">
      <c r="A32" s="37">
        <v>44348</v>
      </c>
      <c r="B32">
        <v>3.4204879479999999</v>
      </c>
      <c r="C32">
        <v>3.4071999999999998E-2</v>
      </c>
      <c r="D32">
        <v>2.5</v>
      </c>
      <c r="E32">
        <v>4.93</v>
      </c>
      <c r="F32">
        <v>5.8889795918367334</v>
      </c>
      <c r="G32">
        <v>3.1838341376322399</v>
      </c>
    </row>
    <row r="33" spans="1:7" x14ac:dyDescent="0.2">
      <c r="A33" s="37">
        <v>44362</v>
      </c>
      <c r="B33">
        <v>8.3881540270000006</v>
      </c>
      <c r="C33">
        <v>0.147315</v>
      </c>
      <c r="D33">
        <v>6.43</v>
      </c>
      <c r="E33">
        <v>14</v>
      </c>
      <c r="F33">
        <v>11.98750000000001</v>
      </c>
      <c r="G33">
        <v>3.9813668934418538</v>
      </c>
    </row>
    <row r="34" spans="1:7" x14ac:dyDescent="0.2">
      <c r="A34" s="37">
        <v>44376</v>
      </c>
      <c r="B34">
        <v>7.2150658080000003</v>
      </c>
      <c r="C34">
        <v>4.8703074999999998E-2</v>
      </c>
      <c r="D34">
        <v>6.07</v>
      </c>
      <c r="E34">
        <v>4.29</v>
      </c>
      <c r="F34">
        <v>5.9320754716981234</v>
      </c>
      <c r="G34">
        <v>4.2220017766602709</v>
      </c>
    </row>
    <row r="35" spans="1:7" x14ac:dyDescent="0.2">
      <c r="A35" s="37">
        <v>44390</v>
      </c>
      <c r="B35">
        <v>6.0949313920000003</v>
      </c>
      <c r="C35">
        <v>5.0235307E-2</v>
      </c>
      <c r="D35">
        <v>5.34</v>
      </c>
      <c r="E35">
        <v>2.88</v>
      </c>
      <c r="F35">
        <v>8.94545454545454</v>
      </c>
      <c r="G35">
        <v>3.907703154</v>
      </c>
    </row>
    <row r="36" spans="1:7" x14ac:dyDescent="0.2">
      <c r="A36" s="37">
        <v>44404</v>
      </c>
      <c r="B36">
        <v>4.078689443</v>
      </c>
      <c r="C36">
        <v>0.11852905800000001</v>
      </c>
      <c r="D36">
        <v>2.91</v>
      </c>
      <c r="E36">
        <v>6.83</v>
      </c>
      <c r="F36">
        <v>9.5958762886597864</v>
      </c>
      <c r="G36">
        <v>4.2984858099999999</v>
      </c>
    </row>
    <row r="37" spans="1:7" x14ac:dyDescent="0.2">
      <c r="A37" s="37">
        <v>44418</v>
      </c>
      <c r="B37">
        <v>2.7345281429999999</v>
      </c>
      <c r="C37">
        <v>7.5954909000000001E-2</v>
      </c>
      <c r="D37">
        <v>1.86</v>
      </c>
      <c r="E37">
        <v>5.16</v>
      </c>
      <c r="F37">
        <v>13.039694656488544</v>
      </c>
      <c r="G37">
        <v>4.1053652960000004</v>
      </c>
    </row>
    <row r="38" spans="1:7" x14ac:dyDescent="0.2">
      <c r="A38" s="37">
        <v>44500</v>
      </c>
      <c r="B38">
        <v>1.1943433210000001</v>
      </c>
      <c r="C38">
        <v>0.113056802</v>
      </c>
      <c r="D38">
        <v>0.40100000000000002</v>
      </c>
      <c r="E38">
        <v>12.3</v>
      </c>
      <c r="F38">
        <v>19.602173913043469</v>
      </c>
      <c r="G38">
        <v>4.6266932299999999</v>
      </c>
    </row>
    <row r="39" spans="1:7" x14ac:dyDescent="0.2">
      <c r="A39" s="37">
        <v>44514</v>
      </c>
      <c r="B39">
        <v>1.2153458420000001</v>
      </c>
      <c r="C39">
        <v>8.5586078999999995E-2</v>
      </c>
      <c r="D39">
        <v>0.36799999999999999</v>
      </c>
      <c r="E39">
        <v>5.05</v>
      </c>
      <c r="F39">
        <v>12.732467532467535</v>
      </c>
      <c r="G39">
        <v>4.4874624189999999</v>
      </c>
    </row>
    <row r="40" spans="1:7" x14ac:dyDescent="0.2">
      <c r="A40" s="37">
        <v>44528</v>
      </c>
      <c r="B40">
        <v>1.0935312239999999</v>
      </c>
      <c r="C40">
        <v>6.6980409000000005E-2</v>
      </c>
      <c r="D40">
        <v>0.20300000000000001</v>
      </c>
      <c r="E40">
        <v>4.6100000000000003</v>
      </c>
      <c r="F40">
        <v>8.6659793814433055</v>
      </c>
      <c r="G40">
        <v>4.2714075180000002</v>
      </c>
    </row>
    <row r="41" spans="1:7" x14ac:dyDescent="0.2">
      <c r="A41" s="37">
        <v>44543</v>
      </c>
      <c r="B41">
        <v>1.6704004480000001</v>
      </c>
      <c r="C41">
        <v>0.15464594500000001</v>
      </c>
      <c r="D41">
        <v>0.83099999999999996</v>
      </c>
      <c r="E41">
        <v>10.5</v>
      </c>
      <c r="F41">
        <v>30.630508474576274</v>
      </c>
      <c r="G41">
        <v>4.5984234519999996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F85"/>
  <sheetViews>
    <sheetView topLeftCell="A16" workbookViewId="0"/>
  </sheetViews>
  <sheetFormatPr defaultColWidth="12.5703125" defaultRowHeight="15.75" customHeight="1" x14ac:dyDescent="0.2"/>
  <cols>
    <col min="6" max="6" width="95" customWidth="1"/>
  </cols>
  <sheetData>
    <row r="1" spans="1:6" ht="15.75" customHeight="1" x14ac:dyDescent="0.25">
      <c r="A1" s="33" t="s">
        <v>0</v>
      </c>
      <c r="B1" s="33" t="s">
        <v>2</v>
      </c>
      <c r="C1" s="33" t="s">
        <v>3</v>
      </c>
      <c r="D1" s="33" t="s">
        <v>55</v>
      </c>
      <c r="F1" s="34" t="s">
        <v>56</v>
      </c>
    </row>
    <row r="2" spans="1:6" ht="15.75" customHeight="1" x14ac:dyDescent="0.25">
      <c r="A2" s="35">
        <v>43807</v>
      </c>
      <c r="B2" s="33" t="s">
        <v>26</v>
      </c>
      <c r="C2" s="11">
        <v>0.12931100000000001</v>
      </c>
      <c r="D2" s="11">
        <v>1.5495E-2</v>
      </c>
    </row>
    <row r="3" spans="1:6" ht="15.75" customHeight="1" x14ac:dyDescent="0.25">
      <c r="A3" s="35">
        <v>43814</v>
      </c>
      <c r="B3" s="33" t="s">
        <v>26</v>
      </c>
      <c r="C3" s="11">
        <v>5.7785999999999997E-2</v>
      </c>
      <c r="D3" s="11">
        <v>8.6780999999999997E-2</v>
      </c>
    </row>
    <row r="4" spans="1:6" ht="15.75" customHeight="1" x14ac:dyDescent="0.25">
      <c r="A4" s="35">
        <v>43836</v>
      </c>
      <c r="B4" s="33" t="s">
        <v>26</v>
      </c>
      <c r="C4" s="11">
        <v>0.22888900000000001</v>
      </c>
      <c r="D4" s="11">
        <v>8.6780999999999997E-2</v>
      </c>
    </row>
    <row r="5" spans="1:6" ht="15.75" customHeight="1" x14ac:dyDescent="0.25">
      <c r="A5" s="35">
        <v>43843</v>
      </c>
      <c r="B5" s="33" t="s">
        <v>26</v>
      </c>
      <c r="C5" s="11">
        <v>0.113897</v>
      </c>
      <c r="D5" s="11">
        <v>0.10742</v>
      </c>
    </row>
    <row r="6" spans="1:6" ht="15.75" customHeight="1" x14ac:dyDescent="0.25">
      <c r="A6" s="35">
        <v>43861</v>
      </c>
      <c r="B6" s="33" t="s">
        <v>26</v>
      </c>
      <c r="C6" s="11">
        <v>0.103079</v>
      </c>
      <c r="D6" s="11">
        <v>8.6780999999999997E-2</v>
      </c>
    </row>
    <row r="7" spans="1:6" ht="15.75" customHeight="1" x14ac:dyDescent="0.25">
      <c r="A7" s="35">
        <v>43877</v>
      </c>
      <c r="B7" s="33" t="s">
        <v>26</v>
      </c>
      <c r="C7" s="11">
        <v>0.16486200000000001</v>
      </c>
      <c r="D7" s="11">
        <v>8.6780999999999997E-2</v>
      </c>
    </row>
    <row r="8" spans="1:6" ht="15.75" customHeight="1" x14ac:dyDescent="0.25">
      <c r="A8" s="35">
        <v>43891</v>
      </c>
      <c r="B8" s="33" t="s">
        <v>26</v>
      </c>
      <c r="C8" s="11">
        <v>0.258577</v>
      </c>
      <c r="D8" s="11">
        <v>8.6780999999999997E-2</v>
      </c>
    </row>
    <row r="9" spans="1:6" ht="15.75" customHeight="1" x14ac:dyDescent="0.25">
      <c r="A9" s="35">
        <v>43898</v>
      </c>
      <c r="B9" s="33" t="s">
        <v>26</v>
      </c>
      <c r="C9" s="11">
        <v>0.25002999999999997</v>
      </c>
      <c r="D9" s="11">
        <v>8.6780999999999997E-2</v>
      </c>
    </row>
    <row r="10" spans="1:6" ht="15.75" customHeight="1" x14ac:dyDescent="0.25">
      <c r="A10" s="35">
        <v>43973</v>
      </c>
      <c r="B10" s="33" t="s">
        <v>26</v>
      </c>
      <c r="C10" s="11">
        <v>0.35875400000000002</v>
      </c>
      <c r="D10" s="11">
        <v>0.10742</v>
      </c>
    </row>
    <row r="11" spans="1:6" ht="15.75" customHeight="1" x14ac:dyDescent="0.25">
      <c r="A11" s="35">
        <v>43983</v>
      </c>
      <c r="B11" s="33" t="s">
        <v>26</v>
      </c>
      <c r="C11" s="11">
        <v>0.52107199999999998</v>
      </c>
      <c r="D11" s="11">
        <v>9.6856999999999999E-2</v>
      </c>
    </row>
    <row r="12" spans="1:6" ht="15.75" customHeight="1" x14ac:dyDescent="0.25">
      <c r="A12" s="35">
        <v>43990</v>
      </c>
      <c r="B12" s="33" t="s">
        <v>26</v>
      </c>
      <c r="C12" s="11">
        <v>0.75654200000000005</v>
      </c>
      <c r="D12" s="11">
        <v>6.8082000000000004E-2</v>
      </c>
    </row>
    <row r="13" spans="1:6" ht="15.75" customHeight="1" x14ac:dyDescent="0.25">
      <c r="A13" s="35">
        <v>43997</v>
      </c>
      <c r="B13" s="33" t="s">
        <v>26</v>
      </c>
      <c r="C13" s="11">
        <v>0.44630199999999998</v>
      </c>
      <c r="D13" s="11">
        <v>2.7299E-2</v>
      </c>
    </row>
    <row r="14" spans="1:6" ht="15.75" customHeight="1" x14ac:dyDescent="0.25">
      <c r="A14" s="35">
        <v>44025</v>
      </c>
      <c r="B14" s="33" t="s">
        <v>26</v>
      </c>
      <c r="C14" s="11">
        <v>0.66154400000000002</v>
      </c>
      <c r="D14" s="11">
        <v>5.7200000000000003E-3</v>
      </c>
    </row>
    <row r="15" spans="1:6" ht="15.75" customHeight="1" x14ac:dyDescent="0.25">
      <c r="A15" s="35">
        <v>44032</v>
      </c>
      <c r="B15" s="33" t="s">
        <v>26</v>
      </c>
      <c r="C15" s="11">
        <v>0.54084600000000005</v>
      </c>
      <c r="D15" s="11">
        <v>1.2300000000000001E-4</v>
      </c>
    </row>
    <row r="16" spans="1:6" ht="15.75" customHeight="1" x14ac:dyDescent="0.25">
      <c r="A16" s="35">
        <v>44040</v>
      </c>
      <c r="B16" s="33" t="s">
        <v>26</v>
      </c>
      <c r="C16" s="11">
        <v>0.55230599999999996</v>
      </c>
      <c r="D16" s="11">
        <v>7.2630000000000004E-3</v>
      </c>
    </row>
    <row r="17" spans="1:4" ht="15.75" customHeight="1" x14ac:dyDescent="0.25">
      <c r="A17" s="35">
        <v>44047</v>
      </c>
      <c r="B17" s="33" t="s">
        <v>26</v>
      </c>
      <c r="C17" s="11">
        <v>0.68974599999999997</v>
      </c>
      <c r="D17" s="11">
        <v>8.6780999999999997E-2</v>
      </c>
    </row>
    <row r="18" spans="1:4" ht="15.75" customHeight="1" x14ac:dyDescent="0.25">
      <c r="A18" s="35">
        <v>44061</v>
      </c>
      <c r="B18" s="33" t="s">
        <v>26</v>
      </c>
      <c r="C18" s="36">
        <v>0.68974599999999997</v>
      </c>
      <c r="D18" s="11">
        <v>3.6000000000000002E-4</v>
      </c>
    </row>
    <row r="19" spans="1:4" ht="15.75" customHeight="1" x14ac:dyDescent="0.25">
      <c r="A19" s="35">
        <v>44138</v>
      </c>
      <c r="B19" s="33" t="s">
        <v>26</v>
      </c>
      <c r="C19" s="11">
        <v>0.32345099999999999</v>
      </c>
      <c r="D19" s="11">
        <v>2.3366000000000001E-2</v>
      </c>
    </row>
    <row r="20" spans="1:4" ht="15.75" customHeight="1" x14ac:dyDescent="0.25">
      <c r="A20" s="35">
        <v>44152</v>
      </c>
      <c r="B20" s="33" t="s">
        <v>26</v>
      </c>
      <c r="C20" s="11">
        <v>0.37426700000000002</v>
      </c>
      <c r="D20" s="11">
        <v>3.2566999999999999E-2</v>
      </c>
    </row>
    <row r="21" spans="1:4" ht="15.75" customHeight="1" x14ac:dyDescent="0.25">
      <c r="A21" s="35">
        <v>44167</v>
      </c>
      <c r="B21" s="33" t="s">
        <v>26</v>
      </c>
      <c r="C21" s="11">
        <v>0.23791000000000001</v>
      </c>
      <c r="D21" s="11">
        <v>9.6856999999999999E-2</v>
      </c>
    </row>
    <row r="22" spans="1:4" ht="15.75" customHeight="1" x14ac:dyDescent="0.25">
      <c r="A22" s="35">
        <v>44180</v>
      </c>
      <c r="B22" s="33" t="s">
        <v>26</v>
      </c>
      <c r="C22" s="11">
        <v>0.14033300000000001</v>
      </c>
      <c r="D22" s="11">
        <v>8.6780999999999997E-2</v>
      </c>
    </row>
    <row r="23" spans="1:4" ht="15.75" customHeight="1" x14ac:dyDescent="0.25">
      <c r="A23" s="35">
        <v>43807</v>
      </c>
      <c r="B23" s="33" t="s">
        <v>24</v>
      </c>
      <c r="C23" s="11">
        <v>0.111236</v>
      </c>
      <c r="D23" s="11">
        <v>0.53809899999999999</v>
      </c>
    </row>
    <row r="24" spans="1:4" ht="15.75" customHeight="1" x14ac:dyDescent="0.25">
      <c r="A24" s="35">
        <v>43814</v>
      </c>
      <c r="B24" s="33" t="s">
        <v>24</v>
      </c>
      <c r="C24" s="11">
        <v>2.8376999999999999E-2</v>
      </c>
      <c r="D24" s="11">
        <v>1.4189909999999999</v>
      </c>
    </row>
    <row r="25" spans="1:4" ht="15.75" customHeight="1" x14ac:dyDescent="0.25">
      <c r="A25" s="35">
        <v>43836</v>
      </c>
      <c r="B25" s="33" t="s">
        <v>24</v>
      </c>
      <c r="C25" s="11">
        <v>0.209929</v>
      </c>
      <c r="D25" s="11">
        <v>3.8445969999999998</v>
      </c>
    </row>
    <row r="26" spans="1:4" ht="15.75" customHeight="1" x14ac:dyDescent="0.25">
      <c r="A26" s="35">
        <v>43843</v>
      </c>
      <c r="B26" s="33" t="s">
        <v>24</v>
      </c>
      <c r="C26" s="11">
        <v>0.10721600000000001</v>
      </c>
      <c r="D26" s="11">
        <v>8.3882940000000001</v>
      </c>
    </row>
    <row r="27" spans="1:4" ht="15.75" customHeight="1" x14ac:dyDescent="0.25">
      <c r="A27" s="35">
        <v>43861</v>
      </c>
      <c r="B27" s="33" t="s">
        <v>24</v>
      </c>
      <c r="C27" s="11">
        <v>9.6332000000000001E-2</v>
      </c>
      <c r="D27" s="11">
        <v>2.6973020000000001</v>
      </c>
    </row>
    <row r="28" spans="1:4" ht="15.75" customHeight="1" x14ac:dyDescent="0.25">
      <c r="A28" s="35">
        <v>43877</v>
      </c>
      <c r="B28" s="33" t="s">
        <v>24</v>
      </c>
      <c r="C28" s="11">
        <v>0.13713700000000001</v>
      </c>
      <c r="D28" s="11">
        <v>3.5167980000000001</v>
      </c>
    </row>
    <row r="29" spans="1:4" ht="15.75" customHeight="1" x14ac:dyDescent="0.25">
      <c r="A29" s="35">
        <v>43891</v>
      </c>
      <c r="B29" s="33" t="s">
        <v>24</v>
      </c>
      <c r="C29" s="11">
        <v>0.239922</v>
      </c>
      <c r="D29" s="11">
        <v>2.8612009999999999</v>
      </c>
    </row>
    <row r="30" spans="1:4" ht="15.75" customHeight="1" x14ac:dyDescent="0.25">
      <c r="A30" s="35">
        <v>43898</v>
      </c>
      <c r="B30" s="33" t="s">
        <v>24</v>
      </c>
      <c r="C30" s="11">
        <v>0.223743</v>
      </c>
      <c r="D30" s="11">
        <v>2.8612009999999999</v>
      </c>
    </row>
    <row r="31" spans="1:4" ht="15.75" customHeight="1" x14ac:dyDescent="0.25">
      <c r="A31" s="35">
        <v>43973</v>
      </c>
      <c r="B31" s="33" t="s">
        <v>24</v>
      </c>
      <c r="C31" s="11">
        <v>0.251498</v>
      </c>
      <c r="D31" s="11">
        <v>8</v>
      </c>
    </row>
    <row r="32" spans="1:4" ht="15.75" customHeight="1" x14ac:dyDescent="0.25">
      <c r="A32" s="35">
        <v>43983</v>
      </c>
      <c r="B32" s="33" t="s">
        <v>24</v>
      </c>
      <c r="C32" s="11">
        <v>0.33530799999999999</v>
      </c>
      <c r="D32" s="11">
        <v>5.2727269999999997</v>
      </c>
    </row>
    <row r="33" spans="1:4" ht="15.75" customHeight="1" x14ac:dyDescent="0.25">
      <c r="A33" s="35">
        <v>43990</v>
      </c>
      <c r="B33" s="33" t="s">
        <v>24</v>
      </c>
      <c r="C33" s="11">
        <v>0.70096000000000003</v>
      </c>
      <c r="D33" s="11">
        <v>3.5167980000000001</v>
      </c>
    </row>
    <row r="34" spans="1:4" ht="15.75" customHeight="1" x14ac:dyDescent="0.25">
      <c r="A34" s="35">
        <v>43997</v>
      </c>
      <c r="B34" s="33" t="s">
        <v>24</v>
      </c>
      <c r="C34" s="11">
        <v>0.41720299999999999</v>
      </c>
      <c r="D34" s="11">
        <v>3.0251000000000001</v>
      </c>
    </row>
    <row r="35" spans="1:4" ht="15.75" customHeight="1" x14ac:dyDescent="0.25">
      <c r="A35" s="35">
        <v>44025</v>
      </c>
      <c r="B35" s="33" t="s">
        <v>24</v>
      </c>
      <c r="C35" s="11">
        <v>0.52950799999999998</v>
      </c>
      <c r="D35" s="11">
        <v>1.955559</v>
      </c>
    </row>
    <row r="36" spans="1:4" ht="15.75" customHeight="1" x14ac:dyDescent="0.25">
      <c r="A36" s="35">
        <v>44032</v>
      </c>
      <c r="B36" s="33" t="s">
        <v>24</v>
      </c>
      <c r="C36" s="11">
        <v>0.44036700000000001</v>
      </c>
      <c r="D36" s="11">
        <v>1.7888630000000001</v>
      </c>
    </row>
    <row r="37" spans="1:4" ht="15.75" customHeight="1" x14ac:dyDescent="0.25">
      <c r="A37" s="35">
        <v>44040</v>
      </c>
      <c r="B37" s="33" t="s">
        <v>24</v>
      </c>
      <c r="C37" s="11">
        <v>0.544547</v>
      </c>
      <c r="D37" s="11">
        <v>2.0389080000000002</v>
      </c>
    </row>
    <row r="38" spans="1:4" ht="15" x14ac:dyDescent="0.25">
      <c r="A38" s="35">
        <v>44047</v>
      </c>
      <c r="B38" s="33" t="s">
        <v>24</v>
      </c>
      <c r="C38" s="11">
        <v>0.65858899999999998</v>
      </c>
      <c r="D38" s="11">
        <v>3.1890000000000001</v>
      </c>
    </row>
    <row r="39" spans="1:4" ht="15" x14ac:dyDescent="0.25">
      <c r="A39" s="35">
        <v>44061</v>
      </c>
      <c r="B39" s="33" t="s">
        <v>24</v>
      </c>
      <c r="C39" s="11">
        <v>0.65858899999999998</v>
      </c>
      <c r="D39" s="11">
        <v>0.18829799999999999</v>
      </c>
    </row>
    <row r="40" spans="1:4" ht="15" x14ac:dyDescent="0.25">
      <c r="A40" s="35">
        <v>44138</v>
      </c>
      <c r="B40" s="33" t="s">
        <v>24</v>
      </c>
      <c r="C40" s="11">
        <v>0.29275299999999999</v>
      </c>
      <c r="D40" s="11">
        <v>2.5333999999999999</v>
      </c>
    </row>
    <row r="41" spans="1:4" ht="15" x14ac:dyDescent="0.25">
      <c r="A41" s="35">
        <v>44152</v>
      </c>
      <c r="B41" s="33" t="s">
        <v>24</v>
      </c>
      <c r="C41" s="11">
        <v>0.26164399999999999</v>
      </c>
      <c r="D41" s="11">
        <v>2.5334020000000002</v>
      </c>
    </row>
    <row r="42" spans="1:4" ht="15" x14ac:dyDescent="0.25">
      <c r="A42" s="35">
        <v>44167</v>
      </c>
      <c r="B42" s="33" t="s">
        <v>24</v>
      </c>
      <c r="C42" s="11">
        <v>0.22225600000000001</v>
      </c>
      <c r="D42" s="11">
        <v>4.0084960000000001</v>
      </c>
    </row>
    <row r="43" spans="1:4" ht="15" x14ac:dyDescent="0.25">
      <c r="A43" s="35">
        <v>44180</v>
      </c>
      <c r="B43" s="33" t="s">
        <v>24</v>
      </c>
      <c r="C43" s="11">
        <v>0.13287199999999999</v>
      </c>
      <c r="D43" s="11">
        <v>2.5334020000000002</v>
      </c>
    </row>
    <row r="44" spans="1:4" ht="15" x14ac:dyDescent="0.25">
      <c r="A44" s="35">
        <v>43807</v>
      </c>
      <c r="B44" s="33" t="s">
        <v>27</v>
      </c>
      <c r="C44" s="11">
        <v>0.123281</v>
      </c>
      <c r="D44" s="11">
        <v>1.415346</v>
      </c>
    </row>
    <row r="45" spans="1:4" ht="15" x14ac:dyDescent="0.25">
      <c r="A45" s="35">
        <v>43814</v>
      </c>
      <c r="B45" s="33" t="s">
        <v>27</v>
      </c>
      <c r="C45" s="11">
        <v>5.7769000000000001E-2</v>
      </c>
      <c r="D45" s="11">
        <v>1.992267</v>
      </c>
    </row>
    <row r="46" spans="1:4" ht="15" x14ac:dyDescent="0.25">
      <c r="A46" s="35">
        <v>43836</v>
      </c>
      <c r="B46" s="33" t="s">
        <v>27</v>
      </c>
      <c r="C46" s="11">
        <v>0.22173699999999999</v>
      </c>
      <c r="D46" s="11">
        <v>4.3150760000000004</v>
      </c>
    </row>
    <row r="47" spans="1:4" ht="15" x14ac:dyDescent="0.25">
      <c r="A47" s="35">
        <v>43843</v>
      </c>
      <c r="B47" s="33" t="s">
        <v>27</v>
      </c>
      <c r="C47" s="11">
        <v>0.112246</v>
      </c>
      <c r="D47" s="11">
        <v>6.5217450000000001</v>
      </c>
    </row>
    <row r="48" spans="1:4" ht="15" x14ac:dyDescent="0.25">
      <c r="A48" s="35">
        <v>43861</v>
      </c>
      <c r="B48" s="33" t="s">
        <v>27</v>
      </c>
      <c r="C48" s="11">
        <v>0.10082000000000001</v>
      </c>
      <c r="D48" s="11">
        <v>4.1989359999999998</v>
      </c>
    </row>
    <row r="49" spans="1:4" ht="15" x14ac:dyDescent="0.25">
      <c r="A49" s="35">
        <v>43877</v>
      </c>
      <c r="B49" s="33" t="s">
        <v>27</v>
      </c>
      <c r="C49" s="11">
        <v>0.165266</v>
      </c>
      <c r="D49" s="11">
        <v>4.7796380000000003</v>
      </c>
    </row>
    <row r="50" spans="1:4" ht="15" x14ac:dyDescent="0.25">
      <c r="A50" s="35">
        <v>43891</v>
      </c>
      <c r="B50" s="33" t="s">
        <v>27</v>
      </c>
      <c r="C50" s="11">
        <v>0.25249300000000002</v>
      </c>
      <c r="D50" s="11">
        <v>4.3150760000000004</v>
      </c>
    </row>
    <row r="51" spans="1:4" ht="15" x14ac:dyDescent="0.25">
      <c r="A51" s="35">
        <v>43898</v>
      </c>
      <c r="B51" s="33" t="s">
        <v>27</v>
      </c>
      <c r="C51" s="11">
        <v>0.22597200000000001</v>
      </c>
      <c r="D51" s="11">
        <v>4.3150760000000004</v>
      </c>
    </row>
    <row r="52" spans="1:4" ht="15" x14ac:dyDescent="0.25">
      <c r="A52" s="35">
        <v>43973</v>
      </c>
      <c r="B52" s="33" t="s">
        <v>27</v>
      </c>
      <c r="C52" s="11">
        <v>0.33027899999999999</v>
      </c>
      <c r="D52" s="11">
        <v>4.7796380000000003</v>
      </c>
    </row>
    <row r="53" spans="1:4" ht="15" x14ac:dyDescent="0.25">
      <c r="A53" s="35">
        <v>43983</v>
      </c>
      <c r="B53" s="33" t="s">
        <v>27</v>
      </c>
      <c r="C53" s="11">
        <v>0.43820799999999999</v>
      </c>
      <c r="D53" s="11">
        <v>3.9666549999999998</v>
      </c>
    </row>
    <row r="54" spans="1:4" ht="15" x14ac:dyDescent="0.25">
      <c r="A54" s="35">
        <v>43990</v>
      </c>
      <c r="B54" s="33" t="s">
        <v>27</v>
      </c>
      <c r="C54" s="11">
        <v>0.66344099999999995</v>
      </c>
      <c r="D54" s="11">
        <v>3.1536710000000001</v>
      </c>
    </row>
    <row r="55" spans="1:4" ht="15" x14ac:dyDescent="0.25">
      <c r="A55" s="35">
        <v>43997</v>
      </c>
      <c r="B55" s="33" t="s">
        <v>27</v>
      </c>
      <c r="C55" s="11">
        <v>0.43012899999999998</v>
      </c>
      <c r="D55" s="11">
        <v>2.5729690000000001</v>
      </c>
    </row>
    <row r="56" spans="1:4" ht="15" x14ac:dyDescent="0.25">
      <c r="A56" s="35">
        <v>44025</v>
      </c>
      <c r="B56" s="33" t="s">
        <v>27</v>
      </c>
      <c r="C56" s="11">
        <v>0.54445399999999999</v>
      </c>
      <c r="D56" s="11">
        <v>1.1081589999999999</v>
      </c>
    </row>
    <row r="57" spans="1:4" ht="15" x14ac:dyDescent="0.25">
      <c r="A57" s="35">
        <v>44032</v>
      </c>
      <c r="B57" s="33" t="s">
        <v>27</v>
      </c>
      <c r="C57" s="11">
        <v>0.42594599999999999</v>
      </c>
      <c r="D57" s="11">
        <v>0.89808200000000005</v>
      </c>
    </row>
    <row r="58" spans="1:4" ht="15" x14ac:dyDescent="0.25">
      <c r="A58" s="35">
        <v>44040</v>
      </c>
      <c r="B58" s="33" t="s">
        <v>27</v>
      </c>
      <c r="C58" s="11">
        <v>0.38835900000000001</v>
      </c>
      <c r="D58" s="11">
        <v>1.0454380000000001</v>
      </c>
    </row>
    <row r="59" spans="1:4" ht="15" x14ac:dyDescent="0.25">
      <c r="A59" s="35">
        <v>44047</v>
      </c>
      <c r="B59" s="33" t="s">
        <v>27</v>
      </c>
      <c r="C59" s="11">
        <v>0.68878099999999998</v>
      </c>
      <c r="D59" s="11">
        <v>2.4568289999999999</v>
      </c>
    </row>
    <row r="60" spans="1:4" ht="15" x14ac:dyDescent="0.25">
      <c r="A60" s="35">
        <v>44061</v>
      </c>
      <c r="B60" s="33" t="s">
        <v>27</v>
      </c>
      <c r="C60" s="11">
        <v>0.68878099999999998</v>
      </c>
      <c r="D60" s="11">
        <v>0.81344700000000003</v>
      </c>
    </row>
    <row r="61" spans="1:4" ht="15" x14ac:dyDescent="0.25">
      <c r="A61" s="35">
        <v>44138</v>
      </c>
      <c r="B61" s="33" t="s">
        <v>27</v>
      </c>
      <c r="C61" s="11">
        <v>0.316859</v>
      </c>
      <c r="D61" s="11">
        <v>1.1081589999999999</v>
      </c>
    </row>
    <row r="62" spans="1:4" ht="15" x14ac:dyDescent="0.25">
      <c r="A62" s="35">
        <v>44152</v>
      </c>
      <c r="B62" s="33" t="s">
        <v>27</v>
      </c>
      <c r="C62" s="11">
        <v>0.36352200000000001</v>
      </c>
      <c r="D62" s="11">
        <v>1.1081589999999999</v>
      </c>
    </row>
    <row r="63" spans="1:4" ht="15" x14ac:dyDescent="0.25">
      <c r="A63" s="35">
        <v>44167</v>
      </c>
      <c r="B63" s="33" t="s">
        <v>27</v>
      </c>
      <c r="C63" s="11">
        <v>0.227274</v>
      </c>
      <c r="D63" s="11">
        <v>3.2698119999999999</v>
      </c>
    </row>
    <row r="64" spans="1:4" ht="15" x14ac:dyDescent="0.25">
      <c r="A64" s="35">
        <v>44180</v>
      </c>
      <c r="B64" s="33" t="s">
        <v>27</v>
      </c>
      <c r="C64" s="11">
        <v>0.175261</v>
      </c>
      <c r="D64" s="11">
        <v>2.1084070000000001</v>
      </c>
    </row>
    <row r="65" spans="1:4" ht="15" x14ac:dyDescent="0.25">
      <c r="A65" s="35">
        <v>43807</v>
      </c>
      <c r="B65" s="33" t="s">
        <v>25</v>
      </c>
      <c r="C65" s="11">
        <v>0.12731799999999999</v>
      </c>
      <c r="D65" s="11">
        <v>3.5809000000000001E-2</v>
      </c>
    </row>
    <row r="66" spans="1:4" ht="15" x14ac:dyDescent="0.25">
      <c r="A66" s="35">
        <v>43814</v>
      </c>
      <c r="B66" s="33" t="s">
        <v>25</v>
      </c>
      <c r="C66" s="11">
        <v>5.5268999999999999E-2</v>
      </c>
      <c r="D66" s="11">
        <v>0.20055600000000001</v>
      </c>
    </row>
    <row r="67" spans="1:4" ht="15" x14ac:dyDescent="0.25">
      <c r="A67" s="35">
        <v>43836</v>
      </c>
      <c r="B67" s="33" t="s">
        <v>25</v>
      </c>
      <c r="C67" s="11">
        <v>0.23108600000000001</v>
      </c>
      <c r="D67" s="11">
        <v>0.20055600000000001</v>
      </c>
    </row>
    <row r="68" spans="1:4" ht="15" x14ac:dyDescent="0.25">
      <c r="A68" s="35">
        <v>43843</v>
      </c>
      <c r="B68" s="33" t="s">
        <v>25</v>
      </c>
      <c r="C68" s="11">
        <v>0.116595</v>
      </c>
      <c r="D68" s="11">
        <v>0.248256</v>
      </c>
    </row>
    <row r="69" spans="1:4" ht="15" x14ac:dyDescent="0.25">
      <c r="A69" s="35">
        <v>43861</v>
      </c>
      <c r="B69" s="33" t="s">
        <v>25</v>
      </c>
      <c r="C69" s="11">
        <v>0.10370699999999999</v>
      </c>
      <c r="D69" s="11">
        <v>0.20055600000000001</v>
      </c>
    </row>
    <row r="70" spans="1:4" ht="15" x14ac:dyDescent="0.25">
      <c r="A70" s="35">
        <v>43877</v>
      </c>
      <c r="B70" s="33" t="s">
        <v>25</v>
      </c>
      <c r="C70" s="11">
        <v>0.16345399999999999</v>
      </c>
      <c r="D70" s="11">
        <v>0.20055600000000001</v>
      </c>
    </row>
    <row r="71" spans="1:4" ht="15" x14ac:dyDescent="0.25">
      <c r="A71" s="35">
        <v>43891</v>
      </c>
      <c r="B71" s="33" t="s">
        <v>25</v>
      </c>
      <c r="C71" s="11">
        <v>0.261598</v>
      </c>
      <c r="D71" s="11">
        <v>0.20055600000000001</v>
      </c>
    </row>
    <row r="72" spans="1:4" ht="15" x14ac:dyDescent="0.25">
      <c r="A72" s="35">
        <v>43898</v>
      </c>
      <c r="B72" s="33" t="s">
        <v>25</v>
      </c>
      <c r="C72" s="11">
        <v>0.25295099999999998</v>
      </c>
      <c r="D72" s="11">
        <v>0.20055600000000001</v>
      </c>
    </row>
    <row r="73" spans="1:4" ht="15" x14ac:dyDescent="0.25">
      <c r="A73" s="35">
        <v>43973</v>
      </c>
      <c r="B73" s="33" t="s">
        <v>25</v>
      </c>
      <c r="C73" s="11">
        <v>0.38580199999999998</v>
      </c>
      <c r="D73" s="11">
        <v>0.248256</v>
      </c>
    </row>
    <row r="74" spans="1:4" ht="15" x14ac:dyDescent="0.25">
      <c r="A74" s="35">
        <v>43983</v>
      </c>
      <c r="B74" s="33" t="s">
        <v>25</v>
      </c>
      <c r="C74" s="11">
        <v>0.53379799999999999</v>
      </c>
      <c r="D74" s="11">
        <v>0.22384299999999999</v>
      </c>
    </row>
    <row r="75" spans="1:4" ht="15" x14ac:dyDescent="0.25">
      <c r="A75" s="35">
        <v>43990</v>
      </c>
      <c r="B75" s="33" t="s">
        <v>25</v>
      </c>
      <c r="C75" s="11">
        <v>0.66143200000000002</v>
      </c>
      <c r="D75" s="11">
        <v>0.15734300000000001</v>
      </c>
    </row>
    <row r="76" spans="1:4" ht="15" x14ac:dyDescent="0.25">
      <c r="A76" s="35">
        <v>43997</v>
      </c>
      <c r="B76" s="33" t="s">
        <v>25</v>
      </c>
      <c r="C76" s="11">
        <v>0.44683099999999998</v>
      </c>
      <c r="D76" s="11">
        <v>6.3089000000000006E-2</v>
      </c>
    </row>
    <row r="77" spans="1:4" ht="15" x14ac:dyDescent="0.25">
      <c r="A77" s="35">
        <v>44025</v>
      </c>
      <c r="B77" s="33" t="s">
        <v>25</v>
      </c>
      <c r="C77" s="11">
        <v>0.73376200000000003</v>
      </c>
      <c r="D77" s="11">
        <v>1.3219E-2</v>
      </c>
    </row>
    <row r="78" spans="1:4" ht="15" x14ac:dyDescent="0.25">
      <c r="A78" s="35">
        <v>44032</v>
      </c>
      <c r="B78" s="33" t="s">
        <v>25</v>
      </c>
      <c r="C78" s="11">
        <v>0.55129399999999995</v>
      </c>
      <c r="D78" s="11">
        <v>2.8400000000000002E-4</v>
      </c>
    </row>
    <row r="79" spans="1:4" ht="15" x14ac:dyDescent="0.25">
      <c r="A79" s="35">
        <v>44040</v>
      </c>
      <c r="B79" s="33" t="s">
        <v>25</v>
      </c>
      <c r="C79" s="11">
        <v>0.59430300000000003</v>
      </c>
      <c r="D79" s="11">
        <v>1.6785000000000001E-2</v>
      </c>
    </row>
    <row r="80" spans="1:4" ht="15" x14ac:dyDescent="0.25">
      <c r="A80" s="35">
        <v>44047</v>
      </c>
      <c r="B80" s="33" t="s">
        <v>25</v>
      </c>
      <c r="C80" s="11">
        <v>0.69661600000000001</v>
      </c>
      <c r="D80" s="11">
        <v>0.20055600000000001</v>
      </c>
    </row>
    <row r="81" spans="1:4" ht="15" x14ac:dyDescent="0.25">
      <c r="A81" s="35">
        <v>44061</v>
      </c>
      <c r="B81" s="33" t="s">
        <v>25</v>
      </c>
      <c r="C81" s="11">
        <v>0.69661600000000001</v>
      </c>
      <c r="D81" s="11">
        <v>8.3199999999999995E-4</v>
      </c>
    </row>
    <row r="82" spans="1:4" ht="15" x14ac:dyDescent="0.25">
      <c r="A82" s="35">
        <v>44138</v>
      </c>
      <c r="B82" s="33" t="s">
        <v>25</v>
      </c>
      <c r="C82" s="11">
        <v>5.5268999999999999E-2</v>
      </c>
      <c r="D82" s="11">
        <v>5.3999999999999999E-2</v>
      </c>
    </row>
    <row r="83" spans="1:4" ht="15" x14ac:dyDescent="0.25">
      <c r="A83" s="35">
        <v>44152</v>
      </c>
      <c r="B83" s="33" t="s">
        <v>25</v>
      </c>
      <c r="C83" s="11">
        <v>0.360678</v>
      </c>
      <c r="D83" s="11">
        <v>7.5264999999999999E-2</v>
      </c>
    </row>
    <row r="84" spans="1:4" ht="15" x14ac:dyDescent="0.25">
      <c r="A84" s="35">
        <v>44167</v>
      </c>
      <c r="B84" s="33" t="s">
        <v>25</v>
      </c>
      <c r="C84" s="11">
        <v>0.239567</v>
      </c>
      <c r="D84" s="11">
        <v>0.22384299999999999</v>
      </c>
    </row>
    <row r="85" spans="1:4" ht="15" x14ac:dyDescent="0.25">
      <c r="A85" s="35">
        <v>44180</v>
      </c>
      <c r="B85" s="33" t="s">
        <v>25</v>
      </c>
      <c r="C85" s="11">
        <v>0.12656200000000001</v>
      </c>
      <c r="D85" s="11">
        <v>0.20055600000000001</v>
      </c>
    </row>
  </sheetData>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378C0-9689-4B46-A0B5-DC02F52A6636}">
  <dimension ref="A1:F47"/>
  <sheetViews>
    <sheetView workbookViewId="0">
      <selection activeCell="E6" sqref="E6"/>
    </sheetView>
  </sheetViews>
  <sheetFormatPr defaultRowHeight="12.75" x14ac:dyDescent="0.2"/>
  <cols>
    <col min="1" max="1" width="12.7109375" bestFit="1" customWidth="1"/>
  </cols>
  <sheetData>
    <row r="1" spans="1:6" x14ac:dyDescent="0.2">
      <c r="A1" t="s">
        <v>90</v>
      </c>
      <c r="B1" t="s">
        <v>145</v>
      </c>
      <c r="C1" t="s">
        <v>142</v>
      </c>
      <c r="D1" t="s">
        <v>143</v>
      </c>
      <c r="E1" t="s">
        <v>144</v>
      </c>
      <c r="F1" s="41" t="s">
        <v>158</v>
      </c>
    </row>
    <row r="2" spans="1:6" ht="15" x14ac:dyDescent="0.2">
      <c r="A2" s="6">
        <v>43807</v>
      </c>
      <c r="B2">
        <v>0.35873270000000002</v>
      </c>
      <c r="C2">
        <v>0.97071201080692038</v>
      </c>
      <c r="D2">
        <v>2.3872902439630996E-2</v>
      </c>
      <c r="E2">
        <f>D2*75.9/100</f>
        <v>1.8119532951679927E-2</v>
      </c>
      <c r="F2">
        <f>B2+C2+D2+E2</f>
        <v>1.3714371461982313</v>
      </c>
    </row>
    <row r="3" spans="1:6" ht="15" x14ac:dyDescent="0.2">
      <c r="A3" s="6">
        <v>43814</v>
      </c>
      <c r="B3">
        <v>0.95224604478612329</v>
      </c>
      <c r="C3">
        <v>1.3670557151766978</v>
      </c>
      <c r="D3">
        <v>0.15939183884380628</v>
      </c>
      <c r="E3">
        <f t="shared" ref="E3:E47" si="0">D3*75.9/100</f>
        <v>0.12097840568244898</v>
      </c>
      <c r="F3">
        <f t="shared" ref="F3:F47" si="1">B3+C3+D3+E3</f>
        <v>2.5996720044890762</v>
      </c>
    </row>
    <row r="4" spans="1:6" ht="15" x14ac:dyDescent="0.2">
      <c r="A4" s="6">
        <v>43836</v>
      </c>
      <c r="B4">
        <v>1.3628047667745069</v>
      </c>
      <c r="C4">
        <v>1.8277526535513626</v>
      </c>
      <c r="D4">
        <v>0.13179076092756137</v>
      </c>
      <c r="E4">
        <f t="shared" si="0"/>
        <v>0.10002918754401909</v>
      </c>
      <c r="F4">
        <f t="shared" si="1"/>
        <v>3.4223773687974499</v>
      </c>
    </row>
    <row r="5" spans="1:6" ht="15" x14ac:dyDescent="0.2">
      <c r="A5" s="6">
        <v>43843</v>
      </c>
      <c r="B5">
        <v>4.291813792901535</v>
      </c>
      <c r="C5">
        <v>4.4922727679346144</v>
      </c>
      <c r="D5">
        <v>0.18634443865360587</v>
      </c>
      <c r="E5">
        <f t="shared" si="0"/>
        <v>0.14143542893808686</v>
      </c>
      <c r="F5">
        <f t="shared" si="1"/>
        <v>9.1118664284278417</v>
      </c>
    </row>
    <row r="6" spans="1:6" ht="15" x14ac:dyDescent="0.2">
      <c r="A6" s="6">
        <v>43861</v>
      </c>
      <c r="B6">
        <v>0.89534951016888664</v>
      </c>
      <c r="C6">
        <v>1.8277526535513626</v>
      </c>
      <c r="D6">
        <v>0.11822739009601924</v>
      </c>
      <c r="E6">
        <f t="shared" si="0"/>
        <v>8.9734589082878596E-2</v>
      </c>
      <c r="F6">
        <f t="shared" si="1"/>
        <v>2.9310641428991469</v>
      </c>
    </row>
    <row r="7" spans="1:6" x14ac:dyDescent="0.2">
      <c r="A7" s="12">
        <v>43877</v>
      </c>
      <c r="B7">
        <v>1.2202763318303402</v>
      </c>
      <c r="C7">
        <v>2.2638772706778014</v>
      </c>
      <c r="D7">
        <v>0.13179076092756137</v>
      </c>
      <c r="E7">
        <f t="shared" si="0"/>
        <v>0.10002918754401909</v>
      </c>
      <c r="F7">
        <f t="shared" si="1"/>
        <v>3.7159735509797223</v>
      </c>
    </row>
    <row r="8" spans="1:6" ht="15" x14ac:dyDescent="0.2">
      <c r="A8" s="6">
        <v>43891</v>
      </c>
      <c r="B8">
        <v>1.0211043758525522</v>
      </c>
      <c r="C8">
        <v>1.9066793428116255</v>
      </c>
      <c r="D8">
        <v>0.12461606258641607</v>
      </c>
      <c r="E8">
        <f t="shared" si="0"/>
        <v>9.4583591503089814E-2</v>
      </c>
      <c r="F8">
        <f t="shared" si="1"/>
        <v>3.1469833727536836</v>
      </c>
    </row>
    <row r="9" spans="1:6" ht="15" x14ac:dyDescent="0.2">
      <c r="A9" s="6">
        <v>43898</v>
      </c>
      <c r="B9">
        <v>1.0211043758525522</v>
      </c>
      <c r="C9">
        <v>1.9066793428116255</v>
      </c>
      <c r="D9">
        <v>0.11822739009601924</v>
      </c>
      <c r="E9">
        <f t="shared" si="0"/>
        <v>8.9734589082878596E-2</v>
      </c>
      <c r="F9">
        <f t="shared" si="1"/>
        <v>3.1357456978430753</v>
      </c>
    </row>
    <row r="10" spans="1:6" ht="15" x14ac:dyDescent="0.25">
      <c r="A10" s="35">
        <v>43973</v>
      </c>
      <c r="B10">
        <v>5.3826252192449244</v>
      </c>
      <c r="C10">
        <v>2.587317633888222</v>
      </c>
      <c r="D10">
        <v>0.21349108298793876</v>
      </c>
      <c r="E10">
        <f t="shared" si="0"/>
        <v>0.16203973198784552</v>
      </c>
      <c r="F10">
        <f t="shared" si="1"/>
        <v>8.3454736681089319</v>
      </c>
    </row>
    <row r="11" spans="1:6" ht="15" x14ac:dyDescent="0.25">
      <c r="A11" s="35">
        <v>43983</v>
      </c>
      <c r="B11">
        <v>2.0296692882390865</v>
      </c>
      <c r="C11">
        <v>1.6799617160871019</v>
      </c>
      <c r="D11">
        <v>0.14760952315907108</v>
      </c>
      <c r="E11">
        <f t="shared" si="0"/>
        <v>0.11203562807773496</v>
      </c>
      <c r="F11">
        <f t="shared" si="1"/>
        <v>3.9692761555629943</v>
      </c>
    </row>
    <row r="12" spans="1:6" ht="15" x14ac:dyDescent="0.25">
      <c r="A12" s="35">
        <v>43990</v>
      </c>
      <c r="B12">
        <v>1.2903753732842917</v>
      </c>
      <c r="C12">
        <v>1.2420500332525455</v>
      </c>
      <c r="D12">
        <v>0.10009144212687889</v>
      </c>
      <c r="E12">
        <f t="shared" si="0"/>
        <v>7.5969404574301083E-2</v>
      </c>
      <c r="F12">
        <f t="shared" si="1"/>
        <v>2.7084862532380169</v>
      </c>
    </row>
    <row r="13" spans="1:6" ht="15" x14ac:dyDescent="0.25">
      <c r="A13" s="35">
        <v>43997</v>
      </c>
      <c r="B13">
        <v>1.0858886622440185</v>
      </c>
      <c r="C13">
        <v>0.97946705536139456</v>
      </c>
      <c r="D13">
        <v>2.3993438188665322E-2</v>
      </c>
      <c r="E13">
        <f t="shared" si="0"/>
        <v>1.8211019585196983E-2</v>
      </c>
      <c r="F13">
        <f t="shared" si="1"/>
        <v>2.1075601753792754</v>
      </c>
    </row>
    <row r="14" spans="1:6" ht="15" x14ac:dyDescent="0.25">
      <c r="A14" s="35">
        <v>44025</v>
      </c>
      <c r="B14">
        <v>0.67707622033119452</v>
      </c>
      <c r="C14">
        <v>0.41475842794686013</v>
      </c>
      <c r="D14">
        <v>4.406172415722766E-3</v>
      </c>
      <c r="E14">
        <f t="shared" si="0"/>
        <v>3.3442848635335796E-3</v>
      </c>
      <c r="F14">
        <f t="shared" si="1"/>
        <v>1.0995851055573111</v>
      </c>
    </row>
    <row r="15" spans="1:6" ht="15" x14ac:dyDescent="0.25">
      <c r="A15" s="35">
        <v>44032</v>
      </c>
      <c r="B15">
        <v>0.61533757411948242</v>
      </c>
      <c r="C15">
        <v>0.33104377044700389</v>
      </c>
      <c r="D15">
        <v>9.4602945174123795E-5</v>
      </c>
      <c r="E15">
        <f t="shared" si="0"/>
        <v>7.1803635387159963E-5</v>
      </c>
      <c r="F15">
        <f t="shared" si="1"/>
        <v>0.9465477511470477</v>
      </c>
    </row>
    <row r="16" spans="1:6" ht="15" x14ac:dyDescent="0.2">
      <c r="A16" s="6">
        <v>44040</v>
      </c>
      <c r="B16">
        <v>0.67707622033119452</v>
      </c>
      <c r="C16">
        <v>0.38995558859972146</v>
      </c>
      <c r="D16">
        <v>5.5948881390492184E-3</v>
      </c>
      <c r="E16">
        <f t="shared" si="0"/>
        <v>4.2465200975383569E-3</v>
      </c>
      <c r="F16">
        <f t="shared" si="1"/>
        <v>1.0768732171675037</v>
      </c>
    </row>
    <row r="17" spans="1:6" ht="15" x14ac:dyDescent="0.2">
      <c r="A17" s="6">
        <v>44047</v>
      </c>
      <c r="B17">
        <v>1.0858886622440185</v>
      </c>
      <c r="C17">
        <v>0.88201920396647804</v>
      </c>
      <c r="D17">
        <v>0.12461606258641607</v>
      </c>
      <c r="E17">
        <f t="shared" si="0"/>
        <v>9.4583591503089814E-2</v>
      </c>
      <c r="F17">
        <f t="shared" si="1"/>
        <v>2.1871075203000023</v>
      </c>
    </row>
    <row r="18" spans="1:6" ht="15" x14ac:dyDescent="0.2">
      <c r="A18" s="6">
        <v>44061</v>
      </c>
      <c r="B18">
        <v>6.2766041666666675E-2</v>
      </c>
      <c r="C18">
        <v>0.33104377044700389</v>
      </c>
      <c r="D18">
        <v>2.7731787554147305E-4</v>
      </c>
      <c r="E18">
        <f t="shared" si="0"/>
        <v>2.1048426753597808E-4</v>
      </c>
      <c r="F18">
        <f t="shared" si="1"/>
        <v>0.39429761425674803</v>
      </c>
    </row>
    <row r="19" spans="1:6" ht="15" x14ac:dyDescent="0.2">
      <c r="A19" s="6">
        <v>44138</v>
      </c>
      <c r="B19">
        <v>0.89534951016888664</v>
      </c>
      <c r="C19">
        <v>0.41475842794686013</v>
      </c>
      <c r="D19">
        <v>1.6690974637387113E-2</v>
      </c>
      <c r="E19">
        <f t="shared" si="0"/>
        <v>1.2668449749776821E-2</v>
      </c>
      <c r="F19">
        <f t="shared" si="1"/>
        <v>1.3394673625029108</v>
      </c>
    </row>
    <row r="20" spans="1:6" ht="15" x14ac:dyDescent="0.2">
      <c r="A20" s="6">
        <v>44152</v>
      </c>
      <c r="B20">
        <v>0.89534951016888664</v>
      </c>
      <c r="C20">
        <v>0.41475842794686013</v>
      </c>
      <c r="D20">
        <v>2.9339917861972608E-2</v>
      </c>
      <c r="E20">
        <f t="shared" si="0"/>
        <v>2.2268997657237211E-2</v>
      </c>
      <c r="F20">
        <f t="shared" si="1"/>
        <v>1.3617168536349566</v>
      </c>
    </row>
    <row r="21" spans="1:6" ht="15" x14ac:dyDescent="0.2">
      <c r="A21" s="6">
        <v>44167</v>
      </c>
      <c r="B21">
        <v>1.5161120336010157</v>
      </c>
      <c r="C21">
        <v>1.2420500332525455</v>
      </c>
      <c r="D21">
        <v>0.16680908574790795</v>
      </c>
      <c r="E21">
        <f t="shared" si="0"/>
        <v>0.12660809608266216</v>
      </c>
      <c r="F21">
        <f t="shared" si="1"/>
        <v>3.0515792486841318</v>
      </c>
    </row>
    <row r="22" spans="1:6" ht="15" x14ac:dyDescent="0.2">
      <c r="A22" s="6">
        <v>44179</v>
      </c>
      <c r="B22">
        <v>0.95764934540455837</v>
      </c>
      <c r="C22">
        <v>0.83456534459819487</v>
      </c>
      <c r="D22">
        <v>0.13179076092756137</v>
      </c>
      <c r="E22">
        <f t="shared" si="0"/>
        <v>0.10002918754401909</v>
      </c>
      <c r="F22">
        <f t="shared" si="1"/>
        <v>2.0240346384743337</v>
      </c>
    </row>
    <row r="23" spans="1:6" ht="15" x14ac:dyDescent="0.2">
      <c r="A23" s="16">
        <v>44208</v>
      </c>
      <c r="B23">
        <v>0.13380388247947289</v>
      </c>
      <c r="C23">
        <v>0.37471480054915918</v>
      </c>
      <c r="D23">
        <v>6.8530899122418651E-2</v>
      </c>
      <c r="E23">
        <f t="shared" si="0"/>
        <v>5.2014952433915761E-2</v>
      </c>
      <c r="F23">
        <f t="shared" si="1"/>
        <v>0.62906453458496647</v>
      </c>
    </row>
    <row r="24" spans="1:6" ht="15" x14ac:dyDescent="0.2">
      <c r="A24" s="16">
        <v>44223</v>
      </c>
      <c r="B24">
        <v>0.17716387723412474</v>
      </c>
      <c r="C24">
        <v>0.4099126977674028</v>
      </c>
      <c r="D24">
        <v>7.7062941348232203E-2</v>
      </c>
      <c r="E24">
        <f t="shared" si="0"/>
        <v>5.8490772483308244E-2</v>
      </c>
      <c r="F24">
        <f t="shared" si="1"/>
        <v>0.72263028883306801</v>
      </c>
    </row>
    <row r="25" spans="1:6" ht="15" x14ac:dyDescent="0.2">
      <c r="A25" s="16">
        <v>44251</v>
      </c>
      <c r="B25">
        <v>5.555674283874863</v>
      </c>
      <c r="C25">
        <v>5.2301993774650484</v>
      </c>
      <c r="D25">
        <v>0.27713413890104849</v>
      </c>
      <c r="E25">
        <f t="shared" si="0"/>
        <v>0.21034481142589581</v>
      </c>
      <c r="F25">
        <f t="shared" si="1"/>
        <v>11.273352611666857</v>
      </c>
    </row>
    <row r="26" spans="1:6" ht="15" x14ac:dyDescent="0.2">
      <c r="A26" s="16">
        <v>44265</v>
      </c>
      <c r="B26">
        <v>0.31059045031340532</v>
      </c>
      <c r="C26">
        <v>0.53661516815720212</v>
      </c>
      <c r="D26">
        <v>8.6645950083827444E-2</v>
      </c>
      <c r="E26">
        <f t="shared" si="0"/>
        <v>6.5764276113625036E-2</v>
      </c>
      <c r="F26">
        <f t="shared" si="1"/>
        <v>0.99961584466805986</v>
      </c>
    </row>
    <row r="27" spans="1:6" ht="15" x14ac:dyDescent="0.2">
      <c r="A27" s="16">
        <v>44279</v>
      </c>
      <c r="B27">
        <v>0.72095387696004742</v>
      </c>
      <c r="C27">
        <v>0.91961509247157569</v>
      </c>
      <c r="D27">
        <v>0.10949259489154538</v>
      </c>
      <c r="E27">
        <f t="shared" si="0"/>
        <v>8.3104879522682945E-2</v>
      </c>
      <c r="F27">
        <f t="shared" si="1"/>
        <v>1.8331664438458513</v>
      </c>
    </row>
    <row r="28" spans="1:6" ht="15" x14ac:dyDescent="0.2">
      <c r="A28" s="16">
        <v>44293</v>
      </c>
      <c r="B28">
        <v>0.26991987732459799</v>
      </c>
      <c r="C28">
        <v>0.53661516815720212</v>
      </c>
      <c r="D28">
        <v>8.6645950083827444E-2</v>
      </c>
      <c r="E28">
        <f t="shared" si="0"/>
        <v>6.5764276113625036E-2</v>
      </c>
      <c r="F28">
        <f t="shared" si="1"/>
        <v>0.95894527167925259</v>
      </c>
    </row>
    <row r="29" spans="1:6" ht="15" x14ac:dyDescent="0.2">
      <c r="A29" s="25">
        <v>44307</v>
      </c>
      <c r="B29">
        <v>0.15396497851473431</v>
      </c>
      <c r="C29">
        <v>0.49053773352924324</v>
      </c>
      <c r="D29">
        <v>7.7062941348232203E-2</v>
      </c>
      <c r="E29">
        <f t="shared" si="0"/>
        <v>5.8490772483308244E-2</v>
      </c>
      <c r="F29">
        <f t="shared" si="1"/>
        <v>0.78005642587551804</v>
      </c>
    </row>
    <row r="30" spans="1:6" x14ac:dyDescent="0.2">
      <c r="A30" s="27">
        <v>44315</v>
      </c>
      <c r="B30">
        <v>2.3447312520114041</v>
      </c>
      <c r="C30">
        <v>1.3169466665403</v>
      </c>
      <c r="D30">
        <v>0.54959999999995546</v>
      </c>
      <c r="E30">
        <f t="shared" si="0"/>
        <v>0.41714639999996622</v>
      </c>
      <c r="F30">
        <f t="shared" si="1"/>
        <v>4.6284243185516258</v>
      </c>
    </row>
    <row r="31" spans="1:6" x14ac:dyDescent="0.2">
      <c r="A31" s="27">
        <v>44321</v>
      </c>
      <c r="B31">
        <v>7.3904988735111239</v>
      </c>
      <c r="C31">
        <v>4.7250399441159914</v>
      </c>
      <c r="D31">
        <v>0.54959999999995546</v>
      </c>
      <c r="E31">
        <f t="shared" si="0"/>
        <v>0.41714639999996622</v>
      </c>
      <c r="F31">
        <f t="shared" si="1"/>
        <v>13.082285217627037</v>
      </c>
    </row>
    <row r="32" spans="1:6" x14ac:dyDescent="0.2">
      <c r="A32" s="27">
        <v>44326</v>
      </c>
      <c r="B32">
        <v>3.4914966205340674</v>
      </c>
      <c r="C32">
        <v>2.063102516481147</v>
      </c>
      <c r="D32">
        <v>0.38819999999995503</v>
      </c>
      <c r="E32">
        <f t="shared" si="0"/>
        <v>0.29464379999996587</v>
      </c>
      <c r="F32">
        <f t="shared" si="1"/>
        <v>6.2374429370151354</v>
      </c>
    </row>
    <row r="33" spans="1:6" x14ac:dyDescent="0.2">
      <c r="A33" s="27">
        <v>44334</v>
      </c>
      <c r="B33">
        <v>8.7823152722225684E-2</v>
      </c>
      <c r="C33">
        <v>0.31312648199636056</v>
      </c>
      <c r="D33">
        <v>0.1382919387748007</v>
      </c>
      <c r="E33">
        <f t="shared" si="0"/>
        <v>0.10496358153007375</v>
      </c>
      <c r="F33">
        <f t="shared" si="1"/>
        <v>0.64420515502346076</v>
      </c>
    </row>
    <row r="34" spans="1:6" x14ac:dyDescent="0.2">
      <c r="A34" s="27">
        <v>44348</v>
      </c>
      <c r="B34">
        <v>5.0095198456663111E-2</v>
      </c>
      <c r="C34">
        <v>0.18271603105093812</v>
      </c>
      <c r="D34">
        <v>7.7062941348232203E-2</v>
      </c>
      <c r="E34">
        <f t="shared" si="0"/>
        <v>5.8490772483308244E-2</v>
      </c>
      <c r="F34">
        <f t="shared" si="1"/>
        <v>0.36836494333914166</v>
      </c>
    </row>
    <row r="35" spans="1:6" x14ac:dyDescent="0.2">
      <c r="A35" s="27">
        <v>44356</v>
      </c>
      <c r="B35">
        <v>0.95458354258749523</v>
      </c>
      <c r="C35">
        <v>0.70248089474841624</v>
      </c>
      <c r="D35">
        <v>0.15538857950515705</v>
      </c>
      <c r="E35">
        <f t="shared" si="0"/>
        <v>0.1179399318444142</v>
      </c>
      <c r="F35">
        <f t="shared" si="1"/>
        <v>1.9303929486854829</v>
      </c>
    </row>
    <row r="36" spans="1:6" x14ac:dyDescent="0.2">
      <c r="A36" s="27">
        <v>44362</v>
      </c>
      <c r="B36">
        <v>0.13380388247947289</v>
      </c>
      <c r="C36">
        <v>0.37471480054915918</v>
      </c>
      <c r="D36">
        <v>9.7407997595545387E-2</v>
      </c>
      <c r="E36">
        <f t="shared" si="0"/>
        <v>7.3932670175018964E-2</v>
      </c>
      <c r="F36">
        <f t="shared" si="1"/>
        <v>0.67985935079919646</v>
      </c>
    </row>
    <row r="37" spans="1:6" x14ac:dyDescent="0.2">
      <c r="A37" s="27">
        <v>44376</v>
      </c>
      <c r="B37">
        <v>5.0095198456663111E-2</v>
      </c>
      <c r="C37">
        <v>0.19987900425517541</v>
      </c>
      <c r="D37">
        <v>7.7062941348232203E-2</v>
      </c>
      <c r="E37">
        <f t="shared" si="0"/>
        <v>5.8490772483308244E-2</v>
      </c>
      <c r="F37">
        <f t="shared" si="1"/>
        <v>0.38552791654337898</v>
      </c>
    </row>
    <row r="38" spans="1:6" x14ac:dyDescent="0.2">
      <c r="A38" s="27">
        <v>44390</v>
      </c>
      <c r="B38">
        <v>0.17716387723412474</v>
      </c>
      <c r="C38">
        <v>0.15268472962228824</v>
      </c>
      <c r="D38">
        <v>3.8039894349423752E-2</v>
      </c>
      <c r="E38">
        <f t="shared" si="0"/>
        <v>2.8872279811212632E-2</v>
      </c>
      <c r="F38">
        <f t="shared" si="1"/>
        <v>0.39676078101704937</v>
      </c>
    </row>
    <row r="39" spans="1:6" x14ac:dyDescent="0.2">
      <c r="A39" s="27">
        <v>44394</v>
      </c>
      <c r="B39">
        <v>26.107716417909263</v>
      </c>
      <c r="C39">
        <v>9.7332052256527959</v>
      </c>
      <c r="D39">
        <v>2.1587599999998446</v>
      </c>
      <c r="E39">
        <f t="shared" si="0"/>
        <v>1.6384988399998821</v>
      </c>
      <c r="F39">
        <f t="shared" si="1"/>
        <v>39.638180483561783</v>
      </c>
    </row>
    <row r="40" spans="1:6" x14ac:dyDescent="0.2">
      <c r="A40" s="27">
        <v>44404</v>
      </c>
      <c r="B40">
        <v>0.13380388247947289</v>
      </c>
      <c r="C40">
        <v>0.1275893884392211</v>
      </c>
      <c r="D40">
        <v>3.3801713448429346E-2</v>
      </c>
      <c r="E40">
        <f t="shared" si="0"/>
        <v>2.5655500507357876E-2</v>
      </c>
      <c r="F40">
        <f t="shared" si="1"/>
        <v>0.32085048487448126</v>
      </c>
    </row>
    <row r="41" spans="1:6" x14ac:dyDescent="0.2">
      <c r="A41" s="27">
        <v>44418</v>
      </c>
      <c r="B41">
        <v>4.3535433263738987E-2</v>
      </c>
      <c r="C41">
        <v>3.9713461258845145E-2</v>
      </c>
      <c r="D41">
        <v>0</v>
      </c>
      <c r="E41">
        <f t="shared" si="0"/>
        <v>0</v>
      </c>
      <c r="F41">
        <f t="shared" si="1"/>
        <v>8.3248894522584133E-2</v>
      </c>
    </row>
    <row r="42" spans="1:6" x14ac:dyDescent="0.2">
      <c r="A42" s="27">
        <v>44433</v>
      </c>
      <c r="B42">
        <v>2.8574798679224956E-2</v>
      </c>
      <c r="C42">
        <v>2.5131645689086553E-2</v>
      </c>
      <c r="D42">
        <v>0</v>
      </c>
      <c r="E42">
        <f t="shared" si="0"/>
        <v>0</v>
      </c>
      <c r="F42">
        <f t="shared" si="1"/>
        <v>5.3706444368311512E-2</v>
      </c>
    </row>
    <row r="43" spans="1:6" x14ac:dyDescent="0.2">
      <c r="A43" s="27">
        <v>44444</v>
      </c>
      <c r="B43">
        <v>4.3535433263738987E-2</v>
      </c>
      <c r="C43">
        <v>3.033654843972931E-2</v>
      </c>
      <c r="D43">
        <v>0</v>
      </c>
      <c r="E43">
        <f t="shared" si="0"/>
        <v>0</v>
      </c>
      <c r="F43">
        <f t="shared" si="1"/>
        <v>7.3871981703468301E-2</v>
      </c>
    </row>
    <row r="44" spans="1:6" x14ac:dyDescent="0.2">
      <c r="A44" s="30">
        <v>44500</v>
      </c>
      <c r="B44">
        <v>0.41123925098255071</v>
      </c>
      <c r="C44">
        <v>0.21865413840399164</v>
      </c>
      <c r="D44">
        <v>0.10949259489154538</v>
      </c>
      <c r="E44">
        <f t="shared" si="0"/>
        <v>8.3104879522682945E-2</v>
      </c>
      <c r="F44">
        <f t="shared" si="1"/>
        <v>0.82249086380077074</v>
      </c>
    </row>
    <row r="45" spans="1:6" x14ac:dyDescent="0.2">
      <c r="A45" s="30">
        <v>44514</v>
      </c>
      <c r="B45">
        <v>0.13380388247947289</v>
      </c>
      <c r="C45">
        <v>8.1444532420782978E-2</v>
      </c>
      <c r="D45">
        <v>9.1373157584651466E-3</v>
      </c>
      <c r="E45">
        <f t="shared" si="0"/>
        <v>6.9352226606750464E-3</v>
      </c>
      <c r="F45">
        <f t="shared" si="1"/>
        <v>0.23132095331939606</v>
      </c>
    </row>
    <row r="46" spans="1:6" x14ac:dyDescent="0.2">
      <c r="A46" s="30">
        <v>44528</v>
      </c>
      <c r="B46">
        <v>0.20385830400791</v>
      </c>
      <c r="C46">
        <v>0.13957417840172051</v>
      </c>
      <c r="D46">
        <v>0.12306053257337699</v>
      </c>
      <c r="E46">
        <f t="shared" si="0"/>
        <v>9.3402944223193132E-2</v>
      </c>
      <c r="F46">
        <f t="shared" si="1"/>
        <v>0.55989595920620072</v>
      </c>
    </row>
    <row r="47" spans="1:6" x14ac:dyDescent="0.2">
      <c r="A47" s="30">
        <v>44543</v>
      </c>
      <c r="B47">
        <v>3.7208496942386002</v>
      </c>
      <c r="C47">
        <v>1.0059968352202406</v>
      </c>
      <c r="D47">
        <v>0.22026827780209693</v>
      </c>
      <c r="E47">
        <f t="shared" si="0"/>
        <v>0.16718362285179159</v>
      </c>
      <c r="F47">
        <f t="shared" si="1"/>
        <v>5.1142984301127301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A02FF-0696-4567-BFB7-9BF87F10830C}">
  <dimension ref="A1:MA85"/>
  <sheetViews>
    <sheetView zoomScaleNormal="100" workbookViewId="0">
      <pane xSplit="1" topLeftCell="FK1" activePane="topRight" state="frozen"/>
      <selection pane="topRight" activeCell="FF2" sqref="FF2:FR47"/>
    </sheetView>
  </sheetViews>
  <sheetFormatPr defaultRowHeight="12.75" x14ac:dyDescent="0.2"/>
  <cols>
    <col min="1" max="1" width="12.85546875" bestFit="1" customWidth="1"/>
    <col min="2" max="2" width="4.140625" bestFit="1" customWidth="1"/>
    <col min="3" max="3" width="5.28515625" bestFit="1" customWidth="1"/>
    <col min="4" max="4" width="7.28515625" bestFit="1" customWidth="1"/>
    <col min="5" max="5" width="9.140625" bestFit="1" customWidth="1"/>
    <col min="6" max="6" width="12.140625" bestFit="1" customWidth="1"/>
    <col min="7" max="7" width="27.28515625" bestFit="1" customWidth="1"/>
    <col min="8" max="9" width="18.7109375" bestFit="1" customWidth="1"/>
    <col min="10" max="10" width="21.85546875" bestFit="1" customWidth="1"/>
    <col min="11" max="11" width="17" bestFit="1" customWidth="1"/>
    <col min="12" max="12" width="19.7109375" bestFit="1" customWidth="1"/>
    <col min="13" max="13" width="20" bestFit="1" customWidth="1"/>
    <col min="14" max="14" width="20.28515625" bestFit="1" customWidth="1"/>
    <col min="15" max="15" width="21.5703125" bestFit="1" customWidth="1"/>
    <col min="16" max="16" width="18.28515625" bestFit="1" customWidth="1"/>
    <col min="17" max="17" width="20.42578125" bestFit="1" customWidth="1"/>
    <col min="19" max="19" width="13" style="37" bestFit="1" customWidth="1"/>
    <col min="20" max="20" width="4.42578125" bestFit="1" customWidth="1"/>
    <col min="21" max="21" width="5.140625" bestFit="1" customWidth="1"/>
    <col min="22" max="22" width="7.28515625" bestFit="1" customWidth="1"/>
    <col min="23" max="23" width="9.28515625" bestFit="1" customWidth="1"/>
    <col min="24" max="24" width="14.7109375" bestFit="1" customWidth="1"/>
    <col min="25" max="25" width="30.28515625" bestFit="1" customWidth="1"/>
    <col min="26" max="27" width="21" bestFit="1" customWidth="1"/>
    <col min="28" max="28" width="24.42578125" bestFit="1" customWidth="1"/>
    <col min="29" max="29" width="17" bestFit="1" customWidth="1"/>
    <col min="30" max="30" width="22.28515625" bestFit="1" customWidth="1"/>
    <col min="31" max="31" width="22.42578125" bestFit="1" customWidth="1"/>
    <col min="32" max="32" width="22.7109375" bestFit="1" customWidth="1"/>
    <col min="33" max="33" width="24.140625" bestFit="1" customWidth="1"/>
    <col min="34" max="34" width="20.5703125" bestFit="1" customWidth="1"/>
    <col min="35" max="35" width="22.85546875" bestFit="1" customWidth="1"/>
    <col min="39" max="39" width="6.7109375" bestFit="1" customWidth="1"/>
    <col min="40" max="40" width="22.28515625" bestFit="1" customWidth="1"/>
    <col min="41" max="42" width="13" bestFit="1" customWidth="1"/>
    <col min="43" max="43" width="16.140625" bestFit="1" customWidth="1"/>
    <col min="44" max="44" width="17" bestFit="1" customWidth="1"/>
    <col min="45" max="45" width="13.85546875" bestFit="1" customWidth="1"/>
    <col min="46" max="46" width="14.28515625" bestFit="1" customWidth="1"/>
    <col min="47" max="47" width="14.42578125" bestFit="1" customWidth="1"/>
    <col min="48" max="48" width="15.7109375" bestFit="1" customWidth="1"/>
    <col min="49" max="49" width="13" bestFit="1" customWidth="1"/>
    <col min="50" max="50" width="14.7109375" bestFit="1" customWidth="1"/>
    <col min="53" max="53" width="12.85546875" style="37" bestFit="1" customWidth="1"/>
    <col min="54" max="54" width="4.140625" bestFit="1" customWidth="1"/>
    <col min="55" max="55" width="5.28515625" bestFit="1" customWidth="1"/>
    <col min="56" max="56" width="7.28515625" bestFit="1" customWidth="1"/>
    <col min="57" max="57" width="9.140625" bestFit="1" customWidth="1"/>
    <col min="58" max="58" width="12.140625" bestFit="1" customWidth="1"/>
    <col min="59" max="59" width="27.28515625" bestFit="1" customWidth="1"/>
    <col min="60" max="61" width="18.7109375" bestFit="1" customWidth="1"/>
    <col min="62" max="62" width="21.85546875" bestFit="1" customWidth="1"/>
    <col min="63" max="63" width="17" bestFit="1" customWidth="1"/>
    <col min="64" max="64" width="19.7109375" bestFit="1" customWidth="1"/>
    <col min="65" max="65" width="20" bestFit="1" customWidth="1"/>
    <col min="66" max="66" width="20.28515625" bestFit="1" customWidth="1"/>
    <col min="67" max="67" width="21.5703125" bestFit="1" customWidth="1"/>
    <col min="68" max="68" width="18.28515625" bestFit="1" customWidth="1"/>
    <col min="69" max="69" width="20.42578125" bestFit="1" customWidth="1"/>
    <col min="72" max="72" width="12.85546875" style="37" bestFit="1" customWidth="1"/>
    <col min="73" max="73" width="4.140625" bestFit="1" customWidth="1"/>
    <col min="74" max="74" width="5.28515625" bestFit="1" customWidth="1"/>
    <col min="75" max="75" width="7.28515625" bestFit="1" customWidth="1"/>
    <col min="76" max="76" width="9.140625" bestFit="1" customWidth="1"/>
    <col min="77" max="77" width="14.7109375" bestFit="1" customWidth="1"/>
    <col min="78" max="78" width="29.7109375" bestFit="1" customWidth="1"/>
    <col min="79" max="80" width="21" bestFit="1" customWidth="1"/>
    <col min="81" max="81" width="24.42578125" bestFit="1" customWidth="1"/>
    <col min="82" max="82" width="17" bestFit="1" customWidth="1"/>
    <col min="83" max="83" width="22.28515625" bestFit="1" customWidth="1"/>
    <col min="84" max="84" width="22.42578125" bestFit="1" customWidth="1"/>
    <col min="85" max="85" width="22.7109375" bestFit="1" customWidth="1"/>
    <col min="86" max="86" width="24.140625" bestFit="1" customWidth="1"/>
    <col min="87" max="87" width="20.5703125" bestFit="1" customWidth="1"/>
    <col min="88" max="88" width="22.85546875" bestFit="1" customWidth="1"/>
    <col min="89" max="103" width="22.85546875" customWidth="1"/>
    <col min="106" max="106" width="12.85546875" bestFit="1" customWidth="1"/>
    <col min="107" max="107" width="4.140625" bestFit="1" customWidth="1"/>
    <col min="108" max="108" width="5.28515625" bestFit="1" customWidth="1"/>
    <col min="109" max="109" width="7.28515625" bestFit="1" customWidth="1"/>
    <col min="110" max="110" width="9.140625" bestFit="1" customWidth="1"/>
    <col min="111" max="111" width="12.140625" bestFit="1" customWidth="1"/>
    <col min="112" max="112" width="27.28515625" bestFit="1" customWidth="1"/>
    <col min="113" max="114" width="18.7109375" bestFit="1" customWidth="1"/>
    <col min="115" max="115" width="21.85546875" bestFit="1" customWidth="1"/>
    <col min="116" max="116" width="17" bestFit="1" customWidth="1"/>
    <col min="117" max="117" width="19.7109375" bestFit="1" customWidth="1"/>
    <col min="118" max="118" width="20" bestFit="1" customWidth="1"/>
    <col min="119" max="119" width="20.28515625" bestFit="1" customWidth="1"/>
    <col min="120" max="120" width="21.5703125" bestFit="1" customWidth="1"/>
    <col min="121" max="121" width="18.28515625" bestFit="1" customWidth="1"/>
    <col min="122" max="122" width="20.42578125" bestFit="1" customWidth="1"/>
    <col min="125" max="125" width="13" style="37" bestFit="1" customWidth="1"/>
    <col min="126" max="126" width="4.42578125" bestFit="1" customWidth="1"/>
    <col min="127" max="127" width="5.140625" bestFit="1" customWidth="1"/>
    <col min="128" max="128" width="7.28515625" bestFit="1" customWidth="1"/>
    <col min="129" max="129" width="9.28515625" bestFit="1" customWidth="1"/>
    <col min="130" max="130" width="14.7109375" bestFit="1" customWidth="1"/>
    <col min="131" max="131" width="30.28515625" bestFit="1" customWidth="1"/>
    <col min="132" max="133" width="21" bestFit="1" customWidth="1"/>
    <col min="134" max="134" width="24.42578125" bestFit="1" customWidth="1"/>
    <col min="135" max="135" width="17" bestFit="1" customWidth="1"/>
    <col min="136" max="136" width="22.28515625" bestFit="1" customWidth="1"/>
    <col min="137" max="137" width="22.42578125" bestFit="1" customWidth="1"/>
    <col min="138" max="138" width="22.7109375" bestFit="1" customWidth="1"/>
    <col min="139" max="139" width="24.140625" bestFit="1" customWidth="1"/>
    <col min="140" max="140" width="20.5703125" bestFit="1" customWidth="1"/>
    <col min="141" max="141" width="22.85546875" bestFit="1" customWidth="1"/>
    <col min="142" max="156" width="22.85546875" customWidth="1"/>
    <col min="158" max="158" width="13" style="37" bestFit="1" customWidth="1"/>
    <col min="159" max="159" width="4.42578125" bestFit="1" customWidth="1"/>
    <col min="160" max="160" width="5.140625" bestFit="1" customWidth="1"/>
    <col min="161" max="161" width="7.28515625" bestFit="1" customWidth="1"/>
    <col min="163" max="163" width="12.28515625" bestFit="1" customWidth="1"/>
    <col min="164" max="164" width="28" bestFit="1" customWidth="1"/>
    <col min="165" max="166" width="18.7109375" bestFit="1" customWidth="1"/>
    <col min="167" max="167" width="21.85546875" bestFit="1" customWidth="1"/>
    <col min="168" max="168" width="17" bestFit="1" customWidth="1"/>
    <col min="169" max="169" width="19.7109375" bestFit="1" customWidth="1"/>
    <col min="170" max="170" width="20" bestFit="1" customWidth="1"/>
    <col min="171" max="171" width="20.28515625" bestFit="1" customWidth="1"/>
    <col min="172" max="172" width="21.5703125" bestFit="1" customWidth="1"/>
    <col min="173" max="173" width="18.28515625" bestFit="1" customWidth="1"/>
    <col min="174" max="174" width="20.42578125" bestFit="1" customWidth="1"/>
    <col min="177" max="177" width="13" style="37" bestFit="1" customWidth="1"/>
    <col min="178" max="178" width="4.42578125" bestFit="1" customWidth="1"/>
    <col min="179" max="179" width="5.140625" bestFit="1" customWidth="1"/>
    <col min="180" max="180" width="6.28515625" bestFit="1" customWidth="1"/>
    <col min="182" max="182" width="14.7109375" bestFit="1" customWidth="1"/>
    <col min="183" max="183" width="30.28515625" bestFit="1" customWidth="1"/>
    <col min="184" max="185" width="21" bestFit="1" customWidth="1"/>
    <col min="186" max="186" width="24.42578125" bestFit="1" customWidth="1"/>
    <col min="187" max="187" width="17" bestFit="1" customWidth="1"/>
    <col min="188" max="188" width="22.28515625" bestFit="1" customWidth="1"/>
    <col min="189" max="189" width="22.42578125" bestFit="1" customWidth="1"/>
    <col min="190" max="190" width="22.7109375" bestFit="1" customWidth="1"/>
    <col min="191" max="191" width="24.140625" bestFit="1" customWidth="1"/>
    <col min="192" max="192" width="20.5703125" bestFit="1" customWidth="1"/>
    <col min="193" max="193" width="22.85546875" bestFit="1" customWidth="1"/>
    <col min="195" max="195" width="12.85546875" bestFit="1" customWidth="1"/>
    <col min="196" max="196" width="12.85546875" style="46" customWidth="1"/>
    <col min="197" max="197" width="7" bestFit="1" customWidth="1"/>
    <col min="198" max="198" width="22.5703125" bestFit="1" customWidth="1"/>
    <col min="199" max="200" width="12.85546875" bestFit="1" customWidth="1"/>
    <col min="201" max="201" width="16.28515625" bestFit="1" customWidth="1"/>
    <col min="202" max="202" width="17.140625" bestFit="1" customWidth="1"/>
    <col min="203" max="203" width="14" bestFit="1" customWidth="1"/>
    <col min="204" max="204" width="14.28515625" bestFit="1" customWidth="1"/>
    <col min="205" max="205" width="14.42578125" bestFit="1" customWidth="1"/>
    <col min="206" max="206" width="16" bestFit="1" customWidth="1"/>
    <col min="207" max="207" width="12.140625" bestFit="1" customWidth="1"/>
    <col min="208" max="208" width="14.5703125" bestFit="1" customWidth="1"/>
    <col min="210" max="210" width="20" bestFit="1" customWidth="1"/>
    <col min="211" max="211" width="12.7109375" bestFit="1" customWidth="1"/>
    <col min="212" max="212" width="11.85546875" style="46" bestFit="1" customWidth="1"/>
    <col min="213" max="213" width="27" bestFit="1" customWidth="1"/>
    <col min="214" max="214" width="21.140625" bestFit="1" customWidth="1"/>
    <col min="215" max="215" width="19" bestFit="1" customWidth="1"/>
    <col min="216" max="216" width="19.7109375" bestFit="1" customWidth="1"/>
    <col min="218" max="218" width="20.5703125" bestFit="1" customWidth="1"/>
    <col min="219" max="219" width="20" bestFit="1" customWidth="1"/>
    <col min="220" max="220" width="14.28515625" bestFit="1" customWidth="1"/>
    <col min="221" max="221" width="29.28515625" bestFit="1" customWidth="1"/>
    <col min="222" max="222" width="23.5703125" bestFit="1" customWidth="1"/>
    <col min="223" max="223" width="21.42578125" bestFit="1" customWidth="1"/>
    <col min="224" max="224" width="22.140625" bestFit="1" customWidth="1"/>
    <col min="227" max="227" width="16.5703125" bestFit="1" customWidth="1"/>
    <col min="228" max="228" width="20" bestFit="1" customWidth="1"/>
    <col min="229" max="229" width="6.42578125" bestFit="1" customWidth="1"/>
    <col min="230" max="230" width="21.42578125" bestFit="1" customWidth="1"/>
    <col min="231" max="231" width="15.5703125" bestFit="1" customWidth="1"/>
    <col min="232" max="232" width="13.42578125" bestFit="1" customWidth="1"/>
    <col min="233" max="233" width="14.140625" bestFit="1" customWidth="1"/>
    <col min="235" max="235" width="27.42578125" bestFit="1" customWidth="1"/>
    <col min="236" max="236" width="12.7109375" bestFit="1" customWidth="1"/>
    <col min="244" max="244" width="19.5703125" bestFit="1" customWidth="1"/>
    <col min="245" max="245" width="12.7109375" style="37" bestFit="1" customWidth="1"/>
    <col min="254" max="254" width="12.7109375" bestFit="1" customWidth="1"/>
    <col min="262" max="262" width="17.42578125" customWidth="1"/>
    <col min="263" max="263" width="12.5703125" bestFit="1" customWidth="1"/>
    <col min="265" max="265" width="27" bestFit="1" customWidth="1"/>
    <col min="266" max="266" width="21.140625" bestFit="1" customWidth="1"/>
    <col min="267" max="267" width="19" bestFit="1" customWidth="1"/>
    <col min="270" max="270" width="30.5703125" bestFit="1" customWidth="1"/>
    <col min="271" max="271" width="12.7109375" bestFit="1" customWidth="1"/>
    <col min="272" max="272" width="14.28515625" bestFit="1" customWidth="1"/>
    <col min="273" max="273" width="29.28515625" bestFit="1" customWidth="1"/>
    <col min="274" max="274" width="24.140625" bestFit="1" customWidth="1"/>
    <col min="275" max="275" width="21.42578125" bestFit="1" customWidth="1"/>
    <col min="276" max="276" width="22.140625" bestFit="1" customWidth="1"/>
    <col min="278" max="278" width="29.140625" bestFit="1" customWidth="1"/>
    <col min="279" max="279" width="12.5703125" bestFit="1" customWidth="1"/>
    <col min="280" max="280" width="6.42578125" bestFit="1" customWidth="1"/>
    <col min="281" max="281" width="21.42578125" bestFit="1" customWidth="1"/>
    <col min="282" max="282" width="16.140625" bestFit="1" customWidth="1"/>
    <col min="283" max="283" width="13.42578125" bestFit="1" customWidth="1"/>
    <col min="284" max="284" width="14.140625" bestFit="1" customWidth="1"/>
    <col min="288" max="288" width="12.5703125" style="37" bestFit="1" customWidth="1"/>
    <col min="290" max="294" width="9.140625" style="46"/>
    <col min="296" max="296" width="12.7109375" style="37" bestFit="1" customWidth="1"/>
    <col min="298" max="302" width="9.140625" style="46"/>
    <col min="304" max="304" width="12.7109375" style="37" bestFit="1" customWidth="1"/>
    <col min="306" max="310" width="9.140625" style="46"/>
    <col min="312" max="312" width="12.5703125" style="37" bestFit="1" customWidth="1"/>
    <col min="314" max="318" width="9.140625" style="46"/>
    <col min="320" max="320" width="12.5703125" style="37" bestFit="1" customWidth="1"/>
    <col min="322" max="326" width="9.140625" style="46"/>
    <col min="328" max="328" width="12.5703125" style="37" bestFit="1" customWidth="1"/>
    <col min="330" max="334" width="9.140625" style="46"/>
    <col min="336" max="336" width="12.7109375" bestFit="1" customWidth="1"/>
    <col min="338" max="338" width="12.7109375" bestFit="1" customWidth="1"/>
  </cols>
  <sheetData>
    <row r="1" spans="1:339" ht="15" x14ac:dyDescent="0.25">
      <c r="A1" s="1" t="s">
        <v>0</v>
      </c>
      <c r="B1" s="1" t="s">
        <v>1</v>
      </c>
      <c r="C1" s="1" t="s">
        <v>2</v>
      </c>
      <c r="D1" s="1" t="s">
        <v>3</v>
      </c>
      <c r="E1" s="1" t="s">
        <v>4</v>
      </c>
      <c r="F1" s="1" t="s">
        <v>75</v>
      </c>
      <c r="G1" s="1" t="s">
        <v>78</v>
      </c>
      <c r="H1" s="2" t="s">
        <v>58</v>
      </c>
      <c r="I1" s="2" t="s">
        <v>61</v>
      </c>
      <c r="J1" s="2" t="s">
        <v>59</v>
      </c>
      <c r="K1" s="5" t="s">
        <v>10</v>
      </c>
      <c r="L1" s="5" t="s">
        <v>62</v>
      </c>
      <c r="M1" s="5" t="s">
        <v>63</v>
      </c>
      <c r="N1" s="5" t="s">
        <v>64</v>
      </c>
      <c r="O1" s="5" t="s">
        <v>65</v>
      </c>
      <c r="P1" s="5" t="s">
        <v>66</v>
      </c>
      <c r="Q1" s="2" t="s">
        <v>74</v>
      </c>
      <c r="S1" s="37" t="s">
        <v>0</v>
      </c>
      <c r="T1" t="s">
        <v>1</v>
      </c>
      <c r="U1" t="s">
        <v>2</v>
      </c>
      <c r="V1" t="s">
        <v>3</v>
      </c>
      <c r="W1" t="s">
        <v>4</v>
      </c>
      <c r="X1" t="s">
        <v>76</v>
      </c>
      <c r="Y1" t="s">
        <v>77</v>
      </c>
      <c r="Z1" t="s">
        <v>57</v>
      </c>
      <c r="AA1" t="s">
        <v>67</v>
      </c>
      <c r="AB1" t="s">
        <v>60</v>
      </c>
      <c r="AC1" t="s">
        <v>10</v>
      </c>
      <c r="AD1" t="s">
        <v>68</v>
      </c>
      <c r="AE1" t="s">
        <v>69</v>
      </c>
      <c r="AF1" t="s">
        <v>70</v>
      </c>
      <c r="AG1" t="s">
        <v>71</v>
      </c>
      <c r="AH1" t="s">
        <v>72</v>
      </c>
      <c r="AI1" t="s">
        <v>73</v>
      </c>
      <c r="AL1" t="s">
        <v>141</v>
      </c>
      <c r="AM1" t="s">
        <v>79</v>
      </c>
      <c r="AN1" t="s">
        <v>80</v>
      </c>
      <c r="AO1" t="s">
        <v>81</v>
      </c>
      <c r="AP1" t="s">
        <v>82</v>
      </c>
      <c r="AQ1" t="s">
        <v>83</v>
      </c>
      <c r="AR1" t="s">
        <v>10</v>
      </c>
      <c r="AS1" t="s">
        <v>84</v>
      </c>
      <c r="AT1" t="s">
        <v>85</v>
      </c>
      <c r="AU1" t="s">
        <v>86</v>
      </c>
      <c r="AV1" t="s">
        <v>87</v>
      </c>
      <c r="AW1" t="s">
        <v>88</v>
      </c>
      <c r="AX1" t="s">
        <v>89</v>
      </c>
      <c r="BA1" s="1" t="s">
        <v>0</v>
      </c>
      <c r="BB1" s="1" t="s">
        <v>1</v>
      </c>
      <c r="BC1" s="1" t="s">
        <v>2</v>
      </c>
      <c r="BD1" s="1" t="s">
        <v>3</v>
      </c>
      <c r="BE1" s="1" t="s">
        <v>4</v>
      </c>
      <c r="BF1" s="1" t="s">
        <v>75</v>
      </c>
      <c r="BG1" s="1" t="s">
        <v>78</v>
      </c>
      <c r="BH1" s="2" t="s">
        <v>58</v>
      </c>
      <c r="BI1" s="2" t="s">
        <v>61</v>
      </c>
      <c r="BJ1" s="2" t="s">
        <v>59</v>
      </c>
      <c r="BK1" s="5" t="s">
        <v>10</v>
      </c>
      <c r="BL1" s="5" t="s">
        <v>62</v>
      </c>
      <c r="BM1" s="5" t="s">
        <v>63</v>
      </c>
      <c r="BN1" s="5" t="s">
        <v>64</v>
      </c>
      <c r="BO1" s="5" t="s">
        <v>65</v>
      </c>
      <c r="BP1" s="5" t="s">
        <v>66</v>
      </c>
      <c r="BQ1" s="2" t="s">
        <v>74</v>
      </c>
      <c r="BT1" s="1" t="s">
        <v>0</v>
      </c>
      <c r="BU1" s="1" t="s">
        <v>1</v>
      </c>
      <c r="BV1" s="1" t="s">
        <v>2</v>
      </c>
      <c r="BW1" s="1" t="s">
        <v>3</v>
      </c>
      <c r="BX1" s="1" t="s">
        <v>4</v>
      </c>
      <c r="BY1" s="1" t="s">
        <v>76</v>
      </c>
      <c r="BZ1" s="1" t="s">
        <v>77</v>
      </c>
      <c r="CA1" s="2" t="s">
        <v>57</v>
      </c>
      <c r="CB1" s="2" t="s">
        <v>67</v>
      </c>
      <c r="CC1" s="2" t="s">
        <v>60</v>
      </c>
      <c r="CD1" s="5" t="s">
        <v>10</v>
      </c>
      <c r="CE1" s="5" t="s">
        <v>68</v>
      </c>
      <c r="CF1" s="5" t="s">
        <v>69</v>
      </c>
      <c r="CG1" s="5" t="s">
        <v>70</v>
      </c>
      <c r="CH1" s="5" t="s">
        <v>71</v>
      </c>
      <c r="CI1" s="5" t="s">
        <v>72</v>
      </c>
      <c r="CJ1" s="2" t="s">
        <v>73</v>
      </c>
      <c r="CK1" s="2"/>
      <c r="CL1" s="2" t="s">
        <v>142</v>
      </c>
      <c r="CM1" t="s">
        <v>79</v>
      </c>
      <c r="CN1" t="s">
        <v>80</v>
      </c>
      <c r="CO1" t="s">
        <v>81</v>
      </c>
      <c r="CP1" t="s">
        <v>82</v>
      </c>
      <c r="CQ1" t="s">
        <v>83</v>
      </c>
      <c r="CR1" t="s">
        <v>10</v>
      </c>
      <c r="CS1" t="s">
        <v>84</v>
      </c>
      <c r="CT1" t="s">
        <v>85</v>
      </c>
      <c r="CU1" t="s">
        <v>86</v>
      </c>
      <c r="CV1" t="s">
        <v>87</v>
      </c>
      <c r="CW1" t="s">
        <v>88</v>
      </c>
      <c r="CX1" t="s">
        <v>89</v>
      </c>
      <c r="CY1" s="2"/>
      <c r="DB1" s="1" t="s">
        <v>0</v>
      </c>
      <c r="DC1" s="1" t="s">
        <v>1</v>
      </c>
      <c r="DD1" s="1" t="s">
        <v>2</v>
      </c>
      <c r="DE1" s="1" t="s">
        <v>3</v>
      </c>
      <c r="DF1" s="1" t="s">
        <v>4</v>
      </c>
      <c r="DG1" s="1" t="s">
        <v>75</v>
      </c>
      <c r="DH1" s="1" t="s">
        <v>78</v>
      </c>
      <c r="DI1" s="2" t="s">
        <v>58</v>
      </c>
      <c r="DJ1" s="2" t="s">
        <v>61</v>
      </c>
      <c r="DK1" s="2" t="s">
        <v>59</v>
      </c>
      <c r="DL1" s="5" t="s">
        <v>10</v>
      </c>
      <c r="DM1" s="5" t="s">
        <v>62</v>
      </c>
      <c r="DN1" s="5" t="s">
        <v>63</v>
      </c>
      <c r="DO1" s="5" t="s">
        <v>64</v>
      </c>
      <c r="DP1" s="5" t="s">
        <v>65</v>
      </c>
      <c r="DQ1" s="5" t="s">
        <v>66</v>
      </c>
      <c r="DR1" s="2" t="s">
        <v>74</v>
      </c>
      <c r="DU1" s="37" t="s">
        <v>0</v>
      </c>
      <c r="DV1" t="s">
        <v>1</v>
      </c>
      <c r="DW1" t="s">
        <v>2</v>
      </c>
      <c r="DX1" t="s">
        <v>3</v>
      </c>
      <c r="DY1" t="s">
        <v>4</v>
      </c>
      <c r="DZ1" t="s">
        <v>76</v>
      </c>
      <c r="EA1" t="s">
        <v>77</v>
      </c>
      <c r="EB1" t="s">
        <v>57</v>
      </c>
      <c r="EC1" t="s">
        <v>67</v>
      </c>
      <c r="ED1" t="s">
        <v>60</v>
      </c>
      <c r="EE1" t="s">
        <v>10</v>
      </c>
      <c r="EF1" t="s">
        <v>68</v>
      </c>
      <c r="EG1" t="s">
        <v>69</v>
      </c>
      <c r="EH1" t="s">
        <v>70</v>
      </c>
      <c r="EI1" t="s">
        <v>71</v>
      </c>
      <c r="EJ1" t="s">
        <v>72</v>
      </c>
      <c r="EK1" t="s">
        <v>73</v>
      </c>
      <c r="EM1" t="s">
        <v>143</v>
      </c>
      <c r="EN1" t="s">
        <v>79</v>
      </c>
      <c r="EO1" t="s">
        <v>80</v>
      </c>
      <c r="EP1" t="s">
        <v>81</v>
      </c>
      <c r="EQ1" t="s">
        <v>82</v>
      </c>
      <c r="ER1" t="s">
        <v>83</v>
      </c>
      <c r="ES1" t="s">
        <v>10</v>
      </c>
      <c r="ET1" t="s">
        <v>84</v>
      </c>
      <c r="EU1" t="s">
        <v>85</v>
      </c>
      <c r="EV1" t="s">
        <v>86</v>
      </c>
      <c r="EW1" t="s">
        <v>87</v>
      </c>
      <c r="EX1" t="s">
        <v>88</v>
      </c>
      <c r="EY1" t="s">
        <v>89</v>
      </c>
      <c r="FB1" s="37" t="s">
        <v>0</v>
      </c>
      <c r="FC1" t="s">
        <v>1</v>
      </c>
      <c r="FD1" t="s">
        <v>2</v>
      </c>
      <c r="FE1" t="s">
        <v>3</v>
      </c>
      <c r="FF1" t="s">
        <v>144</v>
      </c>
      <c r="FG1" t="s">
        <v>75</v>
      </c>
      <c r="FH1" t="s">
        <v>78</v>
      </c>
      <c r="FI1" t="s">
        <v>58</v>
      </c>
      <c r="FJ1" t="s">
        <v>61</v>
      </c>
      <c r="FK1" t="s">
        <v>59</v>
      </c>
      <c r="FL1" t="s">
        <v>10</v>
      </c>
      <c r="FM1" t="s">
        <v>62</v>
      </c>
      <c r="FN1" t="s">
        <v>63</v>
      </c>
      <c r="FO1" t="s">
        <v>64</v>
      </c>
      <c r="FP1" t="s">
        <v>65</v>
      </c>
      <c r="FQ1" t="s">
        <v>66</v>
      </c>
      <c r="FR1" t="s">
        <v>74</v>
      </c>
      <c r="FU1" s="37" t="s">
        <v>0</v>
      </c>
      <c r="FV1" t="s">
        <v>1</v>
      </c>
      <c r="FW1" t="s">
        <v>2</v>
      </c>
      <c r="FX1" t="s">
        <v>3</v>
      </c>
      <c r="FY1" t="s">
        <v>144</v>
      </c>
      <c r="FZ1" t="s">
        <v>76</v>
      </c>
      <c r="GA1" t="s">
        <v>77</v>
      </c>
      <c r="GB1" t="s">
        <v>57</v>
      </c>
      <c r="GC1" t="s">
        <v>67</v>
      </c>
      <c r="GD1" t="s">
        <v>60</v>
      </c>
      <c r="GE1" t="s">
        <v>10</v>
      </c>
      <c r="GF1" t="s">
        <v>68</v>
      </c>
      <c r="GG1" t="s">
        <v>69</v>
      </c>
      <c r="GH1" t="s">
        <v>70</v>
      </c>
      <c r="GI1" t="s">
        <v>71</v>
      </c>
      <c r="GJ1" t="s">
        <v>72</v>
      </c>
      <c r="GK1" t="s">
        <v>73</v>
      </c>
      <c r="GM1" s="1" t="s">
        <v>0</v>
      </c>
      <c r="GN1" s="60" t="s">
        <v>144</v>
      </c>
      <c r="GO1" t="s">
        <v>79</v>
      </c>
      <c r="GP1" t="s">
        <v>80</v>
      </c>
      <c r="GQ1" t="s">
        <v>81</v>
      </c>
      <c r="GR1" t="s">
        <v>82</v>
      </c>
      <c r="GS1" t="s">
        <v>83</v>
      </c>
      <c r="GT1" t="s">
        <v>10</v>
      </c>
      <c r="GU1" t="s">
        <v>84</v>
      </c>
      <c r="GV1" t="s">
        <v>85</v>
      </c>
      <c r="GW1" t="s">
        <v>86</v>
      </c>
      <c r="GX1" t="s">
        <v>87</v>
      </c>
      <c r="GY1" t="s">
        <v>88</v>
      </c>
      <c r="GZ1" t="s">
        <v>89</v>
      </c>
      <c r="HB1" s="41" t="s">
        <v>92</v>
      </c>
      <c r="HC1" t="s">
        <v>0</v>
      </c>
      <c r="HD1" s="46" t="s">
        <v>75</v>
      </c>
      <c r="HE1" t="s">
        <v>78</v>
      </c>
      <c r="HF1" t="s">
        <v>59</v>
      </c>
      <c r="HG1" t="s">
        <v>62</v>
      </c>
      <c r="HH1" t="s">
        <v>74</v>
      </c>
      <c r="HJ1" s="41" t="s">
        <v>91</v>
      </c>
      <c r="HK1" s="42" t="s">
        <v>90</v>
      </c>
      <c r="HL1" s="41" t="s">
        <v>76</v>
      </c>
      <c r="HM1" t="s">
        <v>77</v>
      </c>
      <c r="HN1" t="s">
        <v>60</v>
      </c>
      <c r="HO1" t="s">
        <v>68</v>
      </c>
      <c r="HP1" t="s">
        <v>73</v>
      </c>
      <c r="HS1" s="41" t="s">
        <v>93</v>
      </c>
      <c r="HT1" s="42" t="s">
        <v>90</v>
      </c>
      <c r="HU1" t="s">
        <v>79</v>
      </c>
      <c r="HV1" t="s">
        <v>80</v>
      </c>
      <c r="HW1" t="s">
        <v>83</v>
      </c>
      <c r="HX1" t="s">
        <v>84</v>
      </c>
      <c r="HY1" t="s">
        <v>89</v>
      </c>
      <c r="IA1" s="41" t="s">
        <v>96</v>
      </c>
      <c r="IB1" t="s">
        <v>0</v>
      </c>
      <c r="IC1" s="46" t="s">
        <v>75</v>
      </c>
      <c r="ID1" t="s">
        <v>78</v>
      </c>
      <c r="IE1" t="s">
        <v>59</v>
      </c>
      <c r="IF1" t="s">
        <v>62</v>
      </c>
      <c r="IG1" t="s">
        <v>74</v>
      </c>
      <c r="IJ1" s="41" t="s">
        <v>95</v>
      </c>
      <c r="IK1" s="42" t="s">
        <v>90</v>
      </c>
      <c r="IL1" s="41" t="s">
        <v>76</v>
      </c>
      <c r="IM1" t="s">
        <v>77</v>
      </c>
      <c r="IN1" t="s">
        <v>60</v>
      </c>
      <c r="IO1" t="s">
        <v>68</v>
      </c>
      <c r="IP1" t="s">
        <v>73</v>
      </c>
      <c r="IS1" s="41" t="s">
        <v>139</v>
      </c>
      <c r="IT1" s="42" t="s">
        <v>90</v>
      </c>
      <c r="IU1" t="s">
        <v>79</v>
      </c>
      <c r="IV1" t="s">
        <v>80</v>
      </c>
      <c r="IW1" t="s">
        <v>83</v>
      </c>
      <c r="IX1" t="s">
        <v>84</v>
      </c>
      <c r="IY1" t="s">
        <v>89</v>
      </c>
      <c r="JB1" t="s">
        <v>97</v>
      </c>
      <c r="JC1" t="s">
        <v>0</v>
      </c>
      <c r="JD1" t="s">
        <v>75</v>
      </c>
      <c r="JE1" t="s">
        <v>78</v>
      </c>
      <c r="JF1" t="s">
        <v>59</v>
      </c>
      <c r="JG1" t="s">
        <v>62</v>
      </c>
      <c r="JH1" t="s">
        <v>74</v>
      </c>
      <c r="JJ1" t="s">
        <v>98</v>
      </c>
      <c r="JK1" t="s">
        <v>0</v>
      </c>
      <c r="JL1" t="s">
        <v>76</v>
      </c>
      <c r="JM1" t="s">
        <v>77</v>
      </c>
      <c r="JN1" t="s">
        <v>100</v>
      </c>
      <c r="JO1" t="s">
        <v>68</v>
      </c>
      <c r="JP1" t="s">
        <v>73</v>
      </c>
      <c r="JR1" t="s">
        <v>99</v>
      </c>
      <c r="JS1" t="s">
        <v>0</v>
      </c>
      <c r="JT1" t="s">
        <v>79</v>
      </c>
      <c r="JU1" t="s">
        <v>80</v>
      </c>
      <c r="JV1" t="s">
        <v>101</v>
      </c>
      <c r="JW1" t="s">
        <v>84</v>
      </c>
      <c r="JX1" t="s">
        <v>89</v>
      </c>
      <c r="KB1" s="37" t="s">
        <v>0</v>
      </c>
      <c r="KC1" t="s">
        <v>1</v>
      </c>
      <c r="KD1" s="55" t="s">
        <v>102</v>
      </c>
      <c r="KE1" s="55" t="s">
        <v>111</v>
      </c>
      <c r="KF1" s="55" t="s">
        <v>108</v>
      </c>
      <c r="KG1" s="55" t="s">
        <v>109</v>
      </c>
      <c r="KH1" s="55" t="s">
        <v>110</v>
      </c>
      <c r="KJ1" s="37" t="s">
        <v>0</v>
      </c>
      <c r="KK1" t="s">
        <v>1</v>
      </c>
      <c r="KL1" s="55" t="s">
        <v>103</v>
      </c>
      <c r="KM1" s="55" t="s">
        <v>112</v>
      </c>
      <c r="KN1" s="55" t="s">
        <v>113</v>
      </c>
      <c r="KO1" s="55" t="s">
        <v>114</v>
      </c>
      <c r="KP1" s="55" t="s">
        <v>115</v>
      </c>
      <c r="KR1" s="37" t="s">
        <v>0</v>
      </c>
      <c r="KS1" t="s">
        <v>1</v>
      </c>
      <c r="KT1" s="55" t="s">
        <v>104</v>
      </c>
      <c r="KU1" s="55" t="s">
        <v>116</v>
      </c>
      <c r="KV1" s="55" t="s">
        <v>117</v>
      </c>
      <c r="KW1" s="55" t="s">
        <v>118</v>
      </c>
      <c r="KX1" s="55" t="s">
        <v>119</v>
      </c>
      <c r="KZ1" s="37" t="s">
        <v>0</v>
      </c>
      <c r="LA1" t="s">
        <v>1</v>
      </c>
      <c r="LB1" s="55" t="s">
        <v>105</v>
      </c>
      <c r="LC1" s="55" t="s">
        <v>120</v>
      </c>
      <c r="LD1" s="55" t="s">
        <v>121</v>
      </c>
      <c r="LE1" s="55" t="s">
        <v>122</v>
      </c>
      <c r="LF1" s="55" t="s">
        <v>123</v>
      </c>
      <c r="LH1" s="37" t="s">
        <v>0</v>
      </c>
      <c r="LI1" t="s">
        <v>1</v>
      </c>
      <c r="LJ1" s="55" t="s">
        <v>106</v>
      </c>
      <c r="LK1" s="55" t="s">
        <v>124</v>
      </c>
      <c r="LL1" s="55" t="s">
        <v>125</v>
      </c>
      <c r="LM1" s="55" t="s">
        <v>126</v>
      </c>
      <c r="LN1" s="55" t="s">
        <v>127</v>
      </c>
      <c r="LP1" s="37" t="s">
        <v>0</v>
      </c>
      <c r="LQ1" t="s">
        <v>1</v>
      </c>
      <c r="LR1" s="55" t="s">
        <v>107</v>
      </c>
      <c r="LS1" s="55" t="s">
        <v>128</v>
      </c>
      <c r="LT1" s="55" t="s">
        <v>129</v>
      </c>
      <c r="LU1" s="55" t="s">
        <v>130</v>
      </c>
      <c r="LV1" s="55" t="s">
        <v>131</v>
      </c>
    </row>
    <row r="2" spans="1:339" ht="15" x14ac:dyDescent="0.2">
      <c r="A2" s="6">
        <v>43807</v>
      </c>
      <c r="B2" s="2">
        <v>11</v>
      </c>
      <c r="C2" s="2" t="s">
        <v>24</v>
      </c>
      <c r="D2" s="2">
        <v>0.111</v>
      </c>
      <c r="E2" s="2">
        <v>0.53800000000000003</v>
      </c>
      <c r="F2" s="2">
        <v>8.74</v>
      </c>
      <c r="G2" s="31">
        <v>411</v>
      </c>
      <c r="H2" s="7">
        <v>1.5198243929208397</v>
      </c>
      <c r="I2" s="2">
        <v>2.1448588000000001E-2</v>
      </c>
      <c r="J2" s="2">
        <v>1.3</v>
      </c>
      <c r="K2" s="2">
        <v>-2.8999999999999998E-3</v>
      </c>
      <c r="L2" s="2">
        <v>16.8</v>
      </c>
      <c r="M2" s="2">
        <v>0</v>
      </c>
      <c r="N2" s="2">
        <v>0</v>
      </c>
      <c r="O2" s="2">
        <v>0</v>
      </c>
      <c r="P2" s="23" t="e">
        <v>#N/A</v>
      </c>
      <c r="Q2" s="2">
        <v>3.61</v>
      </c>
      <c r="S2" s="6">
        <v>43807</v>
      </c>
      <c r="T2" s="2">
        <v>8</v>
      </c>
      <c r="U2" s="2" t="s">
        <v>24</v>
      </c>
      <c r="V2" s="2">
        <v>0.111</v>
      </c>
      <c r="W2" s="2">
        <v>0.53800000000000003</v>
      </c>
      <c r="X2" s="2">
        <v>8.69</v>
      </c>
      <c r="Y2" s="31">
        <v>412</v>
      </c>
      <c r="Z2" s="7">
        <v>1.4375085745644123</v>
      </c>
      <c r="AA2" s="2">
        <v>2.3712007E-2</v>
      </c>
      <c r="AB2" s="2">
        <v>1.28</v>
      </c>
      <c r="AC2" s="2">
        <v>2.6999999999999993E-3</v>
      </c>
      <c r="AD2" s="2">
        <v>17.2</v>
      </c>
      <c r="AE2" s="2">
        <v>1.2730994149999999</v>
      </c>
      <c r="AF2" s="2">
        <v>0.50292397700000002</v>
      </c>
      <c r="AG2" s="2">
        <v>0.77017543899999996</v>
      </c>
      <c r="AH2" s="2">
        <v>39.503904460000001</v>
      </c>
      <c r="AI2" s="2">
        <v>3.56</v>
      </c>
      <c r="AL2">
        <v>0.35873270000000002</v>
      </c>
      <c r="AM2">
        <f t="shared" ref="AM2:AX2" si="0">X2-F2</f>
        <v>-5.0000000000000711E-2</v>
      </c>
      <c r="AN2">
        <f t="shared" si="0"/>
        <v>1</v>
      </c>
      <c r="AO2">
        <f t="shared" si="0"/>
        <v>-8.2315818356427428E-2</v>
      </c>
      <c r="AP2">
        <f t="shared" si="0"/>
        <v>2.2634189999999992E-3</v>
      </c>
      <c r="AQ2">
        <f t="shared" si="0"/>
        <v>-2.0000000000000018E-2</v>
      </c>
      <c r="AR2">
        <f t="shared" si="0"/>
        <v>5.5999999999999991E-3</v>
      </c>
      <c r="AS2">
        <f t="shared" si="0"/>
        <v>0.39999999999999858</v>
      </c>
      <c r="AT2">
        <f t="shared" si="0"/>
        <v>1.2730994149999999</v>
      </c>
      <c r="AU2">
        <f t="shared" si="0"/>
        <v>0.50292397700000002</v>
      </c>
      <c r="AV2">
        <f t="shared" si="0"/>
        <v>0.77017543899999996</v>
      </c>
      <c r="AW2" t="e">
        <f t="shared" si="0"/>
        <v>#N/A</v>
      </c>
      <c r="AX2">
        <f t="shared" si="0"/>
        <v>-4.9999999999999822E-2</v>
      </c>
      <c r="BF2" t="e">
        <v>#N/A</v>
      </c>
      <c r="BG2" t="e">
        <v>#N/A</v>
      </c>
      <c r="BH2" t="e">
        <v>#N/A</v>
      </c>
      <c r="BI2" t="e">
        <v>#N/A</v>
      </c>
      <c r="BJ2" t="e">
        <v>#N/A</v>
      </c>
      <c r="BK2" t="e">
        <v>#N/A</v>
      </c>
      <c r="BL2" t="e">
        <v>#N/A</v>
      </c>
      <c r="BM2" t="e">
        <v>#N/A</v>
      </c>
      <c r="BN2" t="e">
        <v>#N/A</v>
      </c>
      <c r="BO2" t="e">
        <v>#N/A</v>
      </c>
      <c r="BP2" t="e">
        <v>#N/A</v>
      </c>
      <c r="BQ2" t="e">
        <v>#N/A</v>
      </c>
      <c r="BY2" t="e">
        <v>#N/A</v>
      </c>
      <c r="BZ2" t="e">
        <v>#N/A</v>
      </c>
      <c r="CA2" t="e">
        <v>#N/A</v>
      </c>
      <c r="CB2" t="e">
        <v>#N/A</v>
      </c>
      <c r="CC2" t="e">
        <v>#N/A</v>
      </c>
      <c r="CD2" t="e">
        <v>#N/A</v>
      </c>
      <c r="CE2" t="e">
        <v>#N/A</v>
      </c>
      <c r="CF2" t="e">
        <v>#N/A</v>
      </c>
      <c r="CG2" t="e">
        <v>#N/A</v>
      </c>
      <c r="CH2" t="e">
        <v>#N/A</v>
      </c>
      <c r="CI2" t="e">
        <v>#N/A</v>
      </c>
      <c r="CJ2" t="e">
        <v>#N/A</v>
      </c>
      <c r="CL2">
        <v>0.97071201080692038</v>
      </c>
      <c r="CM2" t="e">
        <f t="shared" ref="CM2:CX2" si="1">BY2-BF2</f>
        <v>#N/A</v>
      </c>
      <c r="CN2" t="e">
        <f t="shared" si="1"/>
        <v>#N/A</v>
      </c>
      <c r="CO2" t="e">
        <f t="shared" si="1"/>
        <v>#N/A</v>
      </c>
      <c r="CP2" t="e">
        <f t="shared" si="1"/>
        <v>#N/A</v>
      </c>
      <c r="CQ2" t="e">
        <f t="shared" si="1"/>
        <v>#N/A</v>
      </c>
      <c r="CR2" t="e">
        <f t="shared" si="1"/>
        <v>#N/A</v>
      </c>
      <c r="CS2" t="e">
        <f t="shared" si="1"/>
        <v>#N/A</v>
      </c>
      <c r="CT2" t="e">
        <f t="shared" si="1"/>
        <v>#N/A</v>
      </c>
      <c r="CU2" t="e">
        <f t="shared" si="1"/>
        <v>#N/A</v>
      </c>
      <c r="CV2" t="e">
        <f t="shared" si="1"/>
        <v>#N/A</v>
      </c>
      <c r="CW2" t="e">
        <f t="shared" si="1"/>
        <v>#N/A</v>
      </c>
      <c r="CX2" t="e">
        <f t="shared" si="1"/>
        <v>#N/A</v>
      </c>
      <c r="DB2" s="6">
        <v>43807</v>
      </c>
      <c r="DC2" s="2">
        <v>19</v>
      </c>
      <c r="DD2" s="2" t="s">
        <v>25</v>
      </c>
      <c r="DE2" s="2">
        <v>0.127</v>
      </c>
      <c r="DF2" s="2">
        <v>3.5799999999999998E-2</v>
      </c>
      <c r="DG2" s="2">
        <v>8.17</v>
      </c>
      <c r="DH2" s="31">
        <v>424</v>
      </c>
      <c r="DI2" s="7">
        <v>1.0945259980792976</v>
      </c>
      <c r="DJ2" s="2">
        <v>5.5399871000000003E-2</v>
      </c>
      <c r="DK2" s="2">
        <v>0.68300000000000005</v>
      </c>
      <c r="DL2" s="2">
        <v>1.3509999999999999E-2</v>
      </c>
      <c r="DM2" s="2">
        <v>44.9</v>
      </c>
      <c r="DN2" s="2">
        <v>2.6333333329999999</v>
      </c>
      <c r="DO2" s="2">
        <v>1.104666667</v>
      </c>
      <c r="DP2" s="2">
        <v>1.528666667</v>
      </c>
      <c r="DQ2" s="2">
        <v>41.949367090000003</v>
      </c>
      <c r="DR2" s="2">
        <v>4.83</v>
      </c>
      <c r="DS2" s="7"/>
      <c r="DU2" s="12">
        <v>43807</v>
      </c>
      <c r="DV2" s="31">
        <v>16</v>
      </c>
      <c r="DW2" s="31" t="s">
        <v>25</v>
      </c>
      <c r="DX2" s="31">
        <v>0.127</v>
      </c>
      <c r="DY2" s="31">
        <v>3.5799999999999998E-2</v>
      </c>
      <c r="DZ2" s="31">
        <v>8.49</v>
      </c>
      <c r="EA2" s="31">
        <v>415</v>
      </c>
      <c r="EB2" s="31">
        <v>0.71175744272190966</v>
      </c>
      <c r="EC2">
        <v>2.8238844999999999E-2</v>
      </c>
      <c r="ED2">
        <v>0.47599999999999998</v>
      </c>
      <c r="EE2">
        <v>8.9999999999999976E-4</v>
      </c>
      <c r="EF2">
        <v>26.5</v>
      </c>
      <c r="EG2">
        <v>0.34799999999999998</v>
      </c>
      <c r="EH2">
        <v>0.41866666699999999</v>
      </c>
      <c r="EI2">
        <v>-7.0666667000000002E-2</v>
      </c>
      <c r="EJ2">
        <v>120.3065134</v>
      </c>
      <c r="EK2">
        <v>3.39</v>
      </c>
      <c r="EM2">
        <v>2.3872902439630996E-2</v>
      </c>
      <c r="EN2">
        <f t="shared" ref="EN2:EN47" si="2">DZ2-DG2</f>
        <v>0.32000000000000028</v>
      </c>
      <c r="EO2">
        <f t="shared" ref="EO2:EO47" si="3">EA2-DH2</f>
        <v>-9</v>
      </c>
      <c r="EP2">
        <f t="shared" ref="EP2:EP47" si="4">EB2-DI2</f>
        <v>-0.38276855535738796</v>
      </c>
      <c r="EQ2">
        <f t="shared" ref="EQ2:EQ47" si="5">EC2-DJ2</f>
        <v>-2.7161026000000005E-2</v>
      </c>
      <c r="ER2">
        <f t="shared" ref="ER2:ER47" si="6">ED2-DK2</f>
        <v>-0.20700000000000007</v>
      </c>
      <c r="ES2">
        <f t="shared" ref="ES2:ES47" si="7">EE2-DL2</f>
        <v>-1.261E-2</v>
      </c>
      <c r="ET2">
        <f t="shared" ref="ET2:ET47" si="8">EF2-DM2</f>
        <v>-18.399999999999999</v>
      </c>
      <c r="EU2">
        <f t="shared" ref="EU2:EU47" si="9">EG2-DN2</f>
        <v>-2.2853333330000001</v>
      </c>
      <c r="EV2">
        <f t="shared" ref="EV2:EV47" si="10">EH2-DO2</f>
        <v>-0.68600000000000005</v>
      </c>
      <c r="EW2">
        <f t="shared" ref="EW2:EW47" si="11">EI2-DP2</f>
        <v>-1.599333334</v>
      </c>
      <c r="EX2">
        <f t="shared" ref="EX2:EX47" si="12">EJ2-DQ2</f>
        <v>78.35714630999999</v>
      </c>
      <c r="EY2">
        <f t="shared" ref="EY2:EY47" si="13">EK2-DR2</f>
        <v>-1.44</v>
      </c>
      <c r="FB2" s="6">
        <v>43807</v>
      </c>
      <c r="FC2">
        <v>24</v>
      </c>
      <c r="FD2" t="s">
        <v>26</v>
      </c>
      <c r="FE2">
        <v>0.129</v>
      </c>
      <c r="FF2">
        <v>1.8119532951679927E-2</v>
      </c>
      <c r="FG2">
        <v>8.74</v>
      </c>
      <c r="FH2">
        <v>423</v>
      </c>
      <c r="FI2">
        <v>1.0355329949238579</v>
      </c>
      <c r="FJ2">
        <v>2.8669971999999998E-2</v>
      </c>
      <c r="FK2">
        <v>0.89500000000000002</v>
      </c>
      <c r="FL2">
        <v>-1.9999999999999983E-3</v>
      </c>
      <c r="FM2">
        <v>29.6</v>
      </c>
      <c r="FN2">
        <v>0.85586206899999995</v>
      </c>
      <c r="FO2">
        <v>0.62344827599999997</v>
      </c>
      <c r="FP2">
        <v>0.23241379300000001</v>
      </c>
      <c r="FQ2">
        <v>72.844480259999997</v>
      </c>
      <c r="FR2">
        <v>2.4300000000000002</v>
      </c>
      <c r="FU2" s="6">
        <v>43807</v>
      </c>
      <c r="FV2">
        <v>22</v>
      </c>
      <c r="FW2" t="s">
        <v>26</v>
      </c>
      <c r="FX2">
        <v>0.129</v>
      </c>
      <c r="FY2">
        <v>1.8119532951679927E-2</v>
      </c>
      <c r="FZ2">
        <v>8.5399999999999991</v>
      </c>
      <c r="GA2">
        <v>425</v>
      </c>
      <c r="GB2">
        <v>0.75017149128824245</v>
      </c>
      <c r="GC2">
        <v>2.3712007E-2</v>
      </c>
      <c r="GD2">
        <v>0.59899999999999998</v>
      </c>
      <c r="GE2">
        <v>1.7000000000000001E-3</v>
      </c>
      <c r="GF2">
        <v>24.6</v>
      </c>
      <c r="GG2">
        <v>3.003816794</v>
      </c>
      <c r="GH2">
        <v>1.3763358779999999</v>
      </c>
      <c r="GI2">
        <v>1.6274809160000001</v>
      </c>
      <c r="GJ2">
        <v>45.819567980000002</v>
      </c>
      <c r="GK2">
        <v>1.91</v>
      </c>
      <c r="GM2" s="6">
        <v>43807</v>
      </c>
      <c r="GN2" s="57">
        <v>1.8119532951679927E-2</v>
      </c>
      <c r="GO2">
        <f t="shared" ref="GO2:GO46" si="14">FZ2-FG2</f>
        <v>-0.20000000000000107</v>
      </c>
      <c r="GP2">
        <f t="shared" ref="GP2:GP46" si="15">GA2-FH2</f>
        <v>2</v>
      </c>
      <c r="GQ2">
        <f t="shared" ref="GQ2:GQ46" si="16">GB2-FI2</f>
        <v>-0.28536150363561541</v>
      </c>
      <c r="GR2">
        <f t="shared" ref="GR2:GR46" si="17">GC2-FJ2</f>
        <v>-4.9579649999999982E-3</v>
      </c>
      <c r="GS2">
        <f t="shared" ref="GS2:GS46" si="18">GD2-FK2</f>
        <v>-0.29600000000000004</v>
      </c>
      <c r="GT2">
        <f t="shared" ref="GT2:GT46" si="19">GE2-FL2</f>
        <v>3.6999999999999984E-3</v>
      </c>
      <c r="GU2">
        <f t="shared" ref="GU2:GU46" si="20">GF2-FM2</f>
        <v>-5</v>
      </c>
      <c r="GV2">
        <f t="shared" ref="GV2:GV46" si="21">GG2-FN2</f>
        <v>2.147954725</v>
      </c>
      <c r="GW2">
        <f t="shared" ref="GW2:GW46" si="22">GH2-FO2</f>
        <v>0.75288760199999993</v>
      </c>
      <c r="GX2">
        <f t="shared" ref="GX2:GX46" si="23">GI2-FP2</f>
        <v>1.395067123</v>
      </c>
      <c r="GY2">
        <f t="shared" ref="GY2:GY46" si="24">GJ2-FQ2</f>
        <v>-27.024912279999995</v>
      </c>
      <c r="GZ2">
        <f t="shared" ref="GZ2:GZ46" si="25">GK2-FR2</f>
        <v>-0.52000000000000024</v>
      </c>
      <c r="HC2" s="6">
        <v>43807</v>
      </c>
      <c r="HD2" s="43">
        <v>7.97</v>
      </c>
      <c r="HE2" s="2">
        <v>418</v>
      </c>
      <c r="HF2" s="2">
        <v>2.6800000000000001E-2</v>
      </c>
      <c r="HG2" s="2">
        <v>3.57</v>
      </c>
      <c r="HH2" s="43">
        <v>1.79</v>
      </c>
      <c r="HK2" s="6">
        <v>43807</v>
      </c>
      <c r="HL2" s="41" t="e">
        <v>#N/A</v>
      </c>
      <c r="HM2" s="41" t="e">
        <v>#N/A</v>
      </c>
      <c r="HN2" s="41" t="e">
        <v>#N/A</v>
      </c>
      <c r="HO2" s="41" t="e">
        <v>#N/A</v>
      </c>
      <c r="HP2" s="41" t="e">
        <v>#N/A</v>
      </c>
      <c r="HT2" s="6">
        <v>43807</v>
      </c>
      <c r="HU2" s="46" t="e">
        <f>HL2-HD2</f>
        <v>#N/A</v>
      </c>
      <c r="HV2" s="46" t="e">
        <f t="shared" ref="HV2:HY17" si="26">HM2-HE2</f>
        <v>#N/A</v>
      </c>
      <c r="HW2" s="46" t="e">
        <f t="shared" si="26"/>
        <v>#N/A</v>
      </c>
      <c r="HX2" s="46" t="e">
        <f t="shared" si="26"/>
        <v>#N/A</v>
      </c>
      <c r="HY2" s="46" t="e">
        <f t="shared" si="26"/>
        <v>#N/A</v>
      </c>
      <c r="IB2" s="6">
        <v>43807</v>
      </c>
      <c r="IC2" s="2">
        <v>7.94</v>
      </c>
      <c r="ID2" s="2">
        <v>419</v>
      </c>
      <c r="IE2" s="2">
        <v>7.4999999999999997E-2</v>
      </c>
      <c r="IF2" s="2">
        <v>4.01</v>
      </c>
      <c r="IG2" s="2">
        <v>1.69</v>
      </c>
      <c r="IH2" s="2"/>
      <c r="IK2" s="6">
        <v>43807</v>
      </c>
      <c r="IL2" s="41" t="e">
        <v>#N/A</v>
      </c>
      <c r="IM2" t="e">
        <v>#N/A</v>
      </c>
      <c r="IN2" t="e">
        <v>#N/A</v>
      </c>
      <c r="IO2" t="e">
        <v>#N/A</v>
      </c>
      <c r="IP2" t="e">
        <v>#N/A</v>
      </c>
      <c r="IT2" s="6">
        <v>43807</v>
      </c>
      <c r="IU2" t="e">
        <f>IL2-IC2</f>
        <v>#N/A</v>
      </c>
      <c r="IV2" t="e">
        <f t="shared" ref="IV2:IY17" si="27">IM2-ID2</f>
        <v>#N/A</v>
      </c>
      <c r="IW2" t="e">
        <f t="shared" si="27"/>
        <v>#N/A</v>
      </c>
      <c r="IX2" t="e">
        <f t="shared" si="27"/>
        <v>#N/A</v>
      </c>
      <c r="IY2" t="e">
        <f t="shared" si="27"/>
        <v>#N/A</v>
      </c>
      <c r="JC2" s="6">
        <v>43807</v>
      </c>
      <c r="JD2">
        <v>8.7100000000000009</v>
      </c>
      <c r="JE2">
        <v>426</v>
      </c>
      <c r="JF2">
        <v>0.13900000000000001</v>
      </c>
      <c r="JG2">
        <v>39.9</v>
      </c>
      <c r="JH2">
        <v>4.28</v>
      </c>
      <c r="JK2" s="6">
        <v>43807</v>
      </c>
      <c r="JL2" s="2">
        <v>7.94</v>
      </c>
      <c r="JM2" s="2">
        <v>429</v>
      </c>
      <c r="JN2" s="2">
        <v>3.3599999999999998E-2</v>
      </c>
      <c r="JO2" s="2">
        <v>2.85</v>
      </c>
      <c r="JP2" s="2">
        <v>1.4</v>
      </c>
      <c r="JS2" s="6">
        <v>43807</v>
      </c>
      <c r="JT2">
        <f>JL2-JD2</f>
        <v>-0.77000000000000046</v>
      </c>
      <c r="JU2">
        <f t="shared" ref="JU2:JX17" si="28">JM2-JE2</f>
        <v>3</v>
      </c>
      <c r="JV2">
        <f t="shared" si="28"/>
        <v>-0.10540000000000002</v>
      </c>
      <c r="JW2">
        <f t="shared" si="28"/>
        <v>-37.049999999999997</v>
      </c>
      <c r="JX2">
        <f t="shared" si="28"/>
        <v>-2.8800000000000003</v>
      </c>
      <c r="KB2" s="6">
        <v>43807</v>
      </c>
      <c r="KC2" t="e">
        <v>#N/A</v>
      </c>
      <c r="KD2" s="46" t="e">
        <v>#N/A</v>
      </c>
      <c r="KE2" s="46" t="e">
        <v>#N/A</v>
      </c>
      <c r="KF2" s="46" t="e">
        <v>#N/A</v>
      </c>
      <c r="KG2" s="46" t="e">
        <v>#N/A</v>
      </c>
      <c r="KH2" s="46" t="e">
        <v>#N/A</v>
      </c>
      <c r="KJ2" s="6">
        <v>43807</v>
      </c>
      <c r="KK2" t="e">
        <v>#N/A</v>
      </c>
      <c r="KL2" s="46" t="e">
        <v>#N/A</v>
      </c>
      <c r="KM2" s="46" t="e">
        <v>#N/A</v>
      </c>
      <c r="KN2" s="46" t="e">
        <v>#N/A</v>
      </c>
      <c r="KO2" s="46" t="e">
        <v>#N/A</v>
      </c>
      <c r="KP2" s="46" t="e">
        <v>#N/A</v>
      </c>
      <c r="KR2" s="6">
        <v>43807</v>
      </c>
      <c r="KS2" t="e">
        <v>#N/A</v>
      </c>
      <c r="KT2" s="46" t="e">
        <v>#N/A</v>
      </c>
      <c r="KU2" s="46" t="e">
        <v>#N/A</v>
      </c>
      <c r="KV2" s="46" t="e">
        <v>#N/A</v>
      </c>
      <c r="KW2" s="46" t="e">
        <v>#N/A</v>
      </c>
      <c r="KX2" s="46" t="e">
        <v>#N/A</v>
      </c>
      <c r="KZ2" s="6">
        <v>43807</v>
      </c>
      <c r="LA2" t="e">
        <v>#N/A</v>
      </c>
      <c r="LB2" s="46" t="e">
        <v>#N/A</v>
      </c>
      <c r="LC2" s="46" t="e">
        <v>#N/A</v>
      </c>
      <c r="LD2" s="46" t="e">
        <v>#N/A</v>
      </c>
      <c r="LE2" s="46" t="e">
        <v>#N/A</v>
      </c>
      <c r="LF2" s="46" t="e">
        <v>#N/A</v>
      </c>
      <c r="LH2" s="6">
        <v>43807</v>
      </c>
      <c r="LI2" t="e">
        <v>#N/A</v>
      </c>
      <c r="LJ2" s="46" t="e">
        <v>#N/A</v>
      </c>
      <c r="LK2" s="46" t="e">
        <v>#N/A</v>
      </c>
      <c r="LL2" s="46" t="e">
        <v>#N/A</v>
      </c>
      <c r="LM2" s="46" t="e">
        <v>#N/A</v>
      </c>
      <c r="LN2" s="46" t="e">
        <v>#N/A</v>
      </c>
      <c r="LP2" s="6">
        <v>43807</v>
      </c>
      <c r="LQ2" t="e">
        <v>#N/A</v>
      </c>
      <c r="LR2" s="46" t="e">
        <v>#N/A</v>
      </c>
      <c r="LS2" s="46" t="e">
        <v>#N/A</v>
      </c>
      <c r="LT2" s="46" t="e">
        <v>#N/A</v>
      </c>
      <c r="LU2" s="46" t="e">
        <v>#N/A</v>
      </c>
      <c r="LV2" s="46" t="e">
        <v>#N/A</v>
      </c>
      <c r="LX2" s="6"/>
      <c r="LY2" s="31"/>
      <c r="LZ2" s="6">
        <v>43807</v>
      </c>
      <c r="MA2">
        <v>0.55833333299999999</v>
      </c>
    </row>
    <row r="3" spans="1:339" ht="15" x14ac:dyDescent="0.2">
      <c r="A3" s="6">
        <v>43814</v>
      </c>
      <c r="B3" s="2">
        <v>11</v>
      </c>
      <c r="C3" s="2" t="s">
        <v>24</v>
      </c>
      <c r="D3" s="2">
        <v>2.8400000000000002E-2</v>
      </c>
      <c r="E3" s="2">
        <v>1.42</v>
      </c>
      <c r="F3" s="2">
        <v>8.76</v>
      </c>
      <c r="G3" s="31">
        <v>585</v>
      </c>
      <c r="H3" s="7">
        <v>2.1920702428316643</v>
      </c>
      <c r="I3" s="2">
        <v>3.9555938999999998E-2</v>
      </c>
      <c r="J3" s="2">
        <v>2.13</v>
      </c>
      <c r="K3" s="2">
        <v>8.0000000000000036E-4</v>
      </c>
      <c r="L3" s="2">
        <v>31.1</v>
      </c>
      <c r="M3" s="2">
        <v>1.9661818179999999</v>
      </c>
      <c r="N3" s="2">
        <v>1.0403636359999999</v>
      </c>
      <c r="O3" s="2">
        <v>0.92581818199999999</v>
      </c>
      <c r="P3" s="2">
        <v>52.912890699999998</v>
      </c>
      <c r="Q3" s="2">
        <v>3.12</v>
      </c>
      <c r="S3" s="6">
        <v>43814</v>
      </c>
      <c r="T3" s="2">
        <v>8</v>
      </c>
      <c r="U3" s="2" t="s">
        <v>24</v>
      </c>
      <c r="V3" s="2">
        <v>2.8400000000000002E-2</v>
      </c>
      <c r="W3" s="2">
        <v>1.42</v>
      </c>
      <c r="X3" s="2">
        <v>8.6999999999999993</v>
      </c>
      <c r="Y3" s="31">
        <v>553</v>
      </c>
      <c r="Z3" s="7">
        <v>2.3292632734257102</v>
      </c>
      <c r="AA3" s="2">
        <v>3.7400302000000003E-2</v>
      </c>
      <c r="AB3" s="2">
        <v>2.12</v>
      </c>
      <c r="AC3" s="2">
        <v>6.1600000000000005E-3</v>
      </c>
      <c r="AD3" s="2">
        <v>31</v>
      </c>
      <c r="AE3" s="2">
        <v>2.1055999999999999</v>
      </c>
      <c r="AF3" s="2">
        <v>1.1064000000000001</v>
      </c>
      <c r="AG3" s="2">
        <v>0.99919999999999998</v>
      </c>
      <c r="AH3" s="2">
        <v>52.545592710000001</v>
      </c>
      <c r="AI3" s="2">
        <v>3.12</v>
      </c>
      <c r="AL3">
        <v>0.95224604478612329</v>
      </c>
      <c r="AM3">
        <f t="shared" ref="AM3:AM47" si="29">X3-F3</f>
        <v>-6.0000000000000497E-2</v>
      </c>
      <c r="AN3">
        <f t="shared" ref="AN3:AN17" si="30">Y3-G3</f>
        <v>-32</v>
      </c>
      <c r="AO3">
        <f t="shared" ref="AO3:AO17" si="31">Z3-H3</f>
        <v>0.13719303059404586</v>
      </c>
      <c r="AP3">
        <f t="shared" ref="AP3:AP17" si="32">AA3-I3</f>
        <v>-2.155636999999995E-3</v>
      </c>
      <c r="AQ3">
        <f t="shared" ref="AQ3:AQ17" si="33">AB3-J3</f>
        <v>-9.9999999999997868E-3</v>
      </c>
      <c r="AR3">
        <f t="shared" ref="AR3:AR17" si="34">AC3-K3</f>
        <v>5.3600000000000002E-3</v>
      </c>
      <c r="AS3">
        <f t="shared" ref="AS3:AS17" si="35">AD3-L3</f>
        <v>-0.10000000000000142</v>
      </c>
      <c r="AT3">
        <f t="shared" ref="AT3:AT17" si="36">AE3-M3</f>
        <v>0.139418182</v>
      </c>
      <c r="AU3">
        <f t="shared" ref="AU3:AU17" si="37">AF3-N3</f>
        <v>6.6036364000000125E-2</v>
      </c>
      <c r="AV3">
        <f t="shared" ref="AV3:AV17" si="38">AG3-O3</f>
        <v>7.3381817999999988E-2</v>
      </c>
      <c r="AW3">
        <f t="shared" ref="AW3:AW17" si="39">AH3-P3</f>
        <v>-0.3672979899999973</v>
      </c>
      <c r="AX3">
        <f t="shared" ref="AX3:AX17" si="40">AI3-Q3</f>
        <v>0</v>
      </c>
      <c r="BA3" s="37">
        <v>43814</v>
      </c>
      <c r="BB3">
        <v>5</v>
      </c>
      <c r="BC3" t="s">
        <v>27</v>
      </c>
      <c r="BD3">
        <v>5.7799999999999997E-2</v>
      </c>
      <c r="BE3">
        <v>1.99</v>
      </c>
      <c r="BF3">
        <v>8.56</v>
      </c>
      <c r="BG3">
        <v>600</v>
      </c>
      <c r="BH3">
        <v>0.9093154067773358</v>
      </c>
      <c r="BI3">
        <v>4.0202630000000003E-2</v>
      </c>
      <c r="BJ3">
        <v>0.60099999999999998</v>
      </c>
      <c r="BK3">
        <v>1.209E-2</v>
      </c>
      <c r="BL3">
        <v>32.4</v>
      </c>
      <c r="BM3">
        <v>0.77842465800000005</v>
      </c>
      <c r="BN3">
        <v>0.51575342499999999</v>
      </c>
      <c r="BO3">
        <v>0.262671233</v>
      </c>
      <c r="BP3">
        <v>66.256049270000005</v>
      </c>
      <c r="BQ3">
        <v>3.85</v>
      </c>
      <c r="BT3" s="37">
        <v>43814</v>
      </c>
      <c r="BU3">
        <v>2</v>
      </c>
      <c r="BV3" t="s">
        <v>27</v>
      </c>
      <c r="BW3">
        <v>5.7799999999999997E-2</v>
      </c>
      <c r="BX3">
        <v>1.99</v>
      </c>
      <c r="BY3">
        <v>8.7799999999999994</v>
      </c>
      <c r="BZ3">
        <v>602</v>
      </c>
      <c r="CA3">
        <v>0.63355741528330367</v>
      </c>
      <c r="CB3">
        <v>2.3065315999999999E-2</v>
      </c>
      <c r="CC3">
        <v>0.53700000000000003</v>
      </c>
      <c r="CD3">
        <v>1.0880000000000001E-2</v>
      </c>
      <c r="CE3">
        <v>37.700000000000003</v>
      </c>
      <c r="CF3">
        <v>1.6972662839999999</v>
      </c>
      <c r="CG3">
        <v>0.727640905</v>
      </c>
      <c r="CH3">
        <v>0.96962537999999998</v>
      </c>
      <c r="CI3">
        <v>42.871346189999997</v>
      </c>
      <c r="CJ3">
        <v>3.9</v>
      </c>
      <c r="CL3">
        <v>1.3670557151766978</v>
      </c>
      <c r="CM3">
        <f t="shared" ref="CM3:CM47" si="41">BY3-BF3</f>
        <v>0.21999999999999886</v>
      </c>
      <c r="CN3">
        <f t="shared" ref="CN3:CN16" si="42">BZ3-BG3</f>
        <v>2</v>
      </c>
      <c r="CO3">
        <f t="shared" ref="CO3:CO16" si="43">CA3-BH3</f>
        <v>-0.27575799149403213</v>
      </c>
      <c r="CP3">
        <f t="shared" ref="CP3:CP16" si="44">CB3-BI3</f>
        <v>-1.7137314000000004E-2</v>
      </c>
      <c r="CQ3">
        <f t="shared" ref="CQ3:CQ16" si="45">CC3-BJ3</f>
        <v>-6.3999999999999946E-2</v>
      </c>
      <c r="CR3">
        <f t="shared" ref="CR3:CR16" si="46">CD3-BK3</f>
        <v>-1.2099999999999993E-3</v>
      </c>
      <c r="CS3">
        <f t="shared" ref="CS3:CS16" si="47">CE3-BL3</f>
        <v>5.3000000000000043</v>
      </c>
      <c r="CT3">
        <f t="shared" ref="CT3:CT16" si="48">CF3-BM3</f>
        <v>0.91884162599999986</v>
      </c>
      <c r="CU3">
        <f t="shared" ref="CU3:CU16" si="49">CG3-BN3</f>
        <v>0.21188748000000002</v>
      </c>
      <c r="CV3">
        <f t="shared" ref="CV3:CV16" si="50">CH3-BO3</f>
        <v>0.70695414700000003</v>
      </c>
      <c r="CW3">
        <f t="shared" ref="CW3:CW16" si="51">CI3-BP3</f>
        <v>-23.384703080000008</v>
      </c>
      <c r="CX3">
        <f t="shared" ref="CX3:CX16" si="52">CJ3-BQ3</f>
        <v>4.9999999999999822E-2</v>
      </c>
      <c r="DB3" s="6">
        <v>43814</v>
      </c>
      <c r="DC3" s="2">
        <v>19</v>
      </c>
      <c r="DD3" s="2" t="s">
        <v>25</v>
      </c>
      <c r="DE3" s="2">
        <v>5.5300000000000002E-2</v>
      </c>
      <c r="DF3" s="2">
        <v>0.20100000000000001</v>
      </c>
      <c r="DG3" s="2">
        <v>8.6300000000000008</v>
      </c>
      <c r="DH3" s="31">
        <v>532</v>
      </c>
      <c r="DI3" s="7">
        <v>1.4923857868020307</v>
      </c>
      <c r="DJ3" s="2">
        <v>3.5891355999999999E-2</v>
      </c>
      <c r="DK3" s="2">
        <v>1.18</v>
      </c>
      <c r="DL3" s="2">
        <v>1.4453000000000001E-2</v>
      </c>
      <c r="DM3" s="2">
        <v>23.6</v>
      </c>
      <c r="DN3" s="2">
        <v>1.4196</v>
      </c>
      <c r="DO3" s="2">
        <v>0.67120000000000002</v>
      </c>
      <c r="DP3" s="2">
        <v>0.74839999999999995</v>
      </c>
      <c r="DQ3" s="2">
        <v>47.280924200000001</v>
      </c>
      <c r="DR3" s="2">
        <v>4.57</v>
      </c>
      <c r="DS3" s="7"/>
      <c r="DU3" s="12">
        <v>43814</v>
      </c>
      <c r="DV3" s="31">
        <v>16</v>
      </c>
      <c r="DW3" s="31" t="s">
        <v>25</v>
      </c>
      <c r="DX3" s="31">
        <v>5.5300000000000002E-2</v>
      </c>
      <c r="DY3" s="31">
        <v>0.20100000000000001</v>
      </c>
      <c r="DZ3" s="31">
        <v>8.49</v>
      </c>
      <c r="EA3" s="31">
        <v>520</v>
      </c>
      <c r="EB3" s="31">
        <v>1.3003155439703662</v>
      </c>
      <c r="EC3">
        <v>3.2981245999999999E-2</v>
      </c>
      <c r="ED3">
        <v>0.97</v>
      </c>
      <c r="EE3">
        <v>1.3350000000000001E-2</v>
      </c>
      <c r="EF3">
        <v>24.5</v>
      </c>
      <c r="EG3">
        <v>0.72426470600000004</v>
      </c>
      <c r="EH3">
        <v>0.40407754000000001</v>
      </c>
      <c r="EI3">
        <v>0.32018716600000002</v>
      </c>
      <c r="EJ3">
        <v>55.79141671</v>
      </c>
      <c r="EK3">
        <v>4.22</v>
      </c>
      <c r="EM3">
        <v>0.15939183884380628</v>
      </c>
      <c r="EN3">
        <f t="shared" si="2"/>
        <v>-0.14000000000000057</v>
      </c>
      <c r="EO3">
        <f t="shared" si="3"/>
        <v>-12</v>
      </c>
      <c r="EP3">
        <f t="shared" si="4"/>
        <v>-0.19207024283166452</v>
      </c>
      <c r="EQ3">
        <f t="shared" si="5"/>
        <v>-2.9101100000000005E-3</v>
      </c>
      <c r="ER3">
        <f t="shared" si="6"/>
        <v>-0.20999999999999996</v>
      </c>
      <c r="ES3">
        <f t="shared" si="7"/>
        <v>-1.1029999999999998E-3</v>
      </c>
      <c r="ET3">
        <f t="shared" si="8"/>
        <v>0.89999999999999858</v>
      </c>
      <c r="EU3">
        <f t="shared" si="9"/>
        <v>-0.69533529399999994</v>
      </c>
      <c r="EV3">
        <f t="shared" si="10"/>
        <v>-0.26712246000000001</v>
      </c>
      <c r="EW3">
        <f t="shared" si="11"/>
        <v>-0.42821283399999993</v>
      </c>
      <c r="EX3">
        <f t="shared" si="12"/>
        <v>8.5104925099999988</v>
      </c>
      <c r="EY3">
        <f t="shared" si="13"/>
        <v>-0.35000000000000053</v>
      </c>
      <c r="FB3" s="6">
        <v>43814</v>
      </c>
      <c r="FC3">
        <v>24</v>
      </c>
      <c r="FD3" t="s">
        <v>26</v>
      </c>
      <c r="FE3">
        <v>5.7799999999999997E-2</v>
      </c>
      <c r="FF3">
        <v>0.12097840568244898</v>
      </c>
      <c r="FG3">
        <v>8.32</v>
      </c>
      <c r="FH3">
        <v>537</v>
      </c>
      <c r="FI3">
        <v>1.8079297571683359</v>
      </c>
      <c r="FJ3">
        <v>4.9795213999999997E-2</v>
      </c>
      <c r="FK3">
        <v>1.5</v>
      </c>
      <c r="FL3">
        <v>-1.2999999999999991E-3</v>
      </c>
      <c r="FM3">
        <v>29.2</v>
      </c>
      <c r="FN3">
        <v>11.00483092</v>
      </c>
      <c r="FO3">
        <v>3.874396135</v>
      </c>
      <c r="FP3">
        <v>7.1304347830000001</v>
      </c>
      <c r="FQ3">
        <v>35.206321330000002</v>
      </c>
      <c r="FR3">
        <v>2.91</v>
      </c>
      <c r="FU3" s="6">
        <v>43814</v>
      </c>
      <c r="FY3">
        <v>0.12097840568244898</v>
      </c>
      <c r="FZ3" t="e">
        <v>#N/A</v>
      </c>
      <c r="GA3" t="e">
        <v>#N/A</v>
      </c>
      <c r="GB3" t="e">
        <v>#N/A</v>
      </c>
      <c r="GC3" t="e">
        <v>#N/A</v>
      </c>
      <c r="GD3" t="e">
        <v>#N/A</v>
      </c>
      <c r="GE3" t="e">
        <v>#N/A</v>
      </c>
      <c r="GF3" t="e">
        <v>#N/A</v>
      </c>
      <c r="GG3" t="e">
        <v>#N/A</v>
      </c>
      <c r="GH3" t="e">
        <v>#N/A</v>
      </c>
      <c r="GI3" t="e">
        <v>#N/A</v>
      </c>
      <c r="GJ3" t="e">
        <v>#N/A</v>
      </c>
      <c r="GK3" t="e">
        <v>#N/A</v>
      </c>
      <c r="GM3" s="6">
        <v>43814</v>
      </c>
      <c r="GN3" s="57">
        <v>0.12097840568244898</v>
      </c>
      <c r="GO3" t="e">
        <f t="shared" si="14"/>
        <v>#N/A</v>
      </c>
      <c r="GP3" t="e">
        <f t="shared" si="15"/>
        <v>#N/A</v>
      </c>
      <c r="GQ3" t="e">
        <f t="shared" si="16"/>
        <v>#N/A</v>
      </c>
      <c r="GR3" t="e">
        <f t="shared" si="17"/>
        <v>#N/A</v>
      </c>
      <c r="GS3" t="e">
        <f t="shared" si="18"/>
        <v>#N/A</v>
      </c>
      <c r="GT3" t="e">
        <f t="shared" si="19"/>
        <v>#N/A</v>
      </c>
      <c r="GU3" t="e">
        <f t="shared" si="20"/>
        <v>#N/A</v>
      </c>
      <c r="GV3" t="e">
        <f t="shared" si="21"/>
        <v>#N/A</v>
      </c>
      <c r="GW3" t="e">
        <f t="shared" si="22"/>
        <v>#N/A</v>
      </c>
      <c r="GX3" t="e">
        <f t="shared" si="23"/>
        <v>#N/A</v>
      </c>
      <c r="GY3" t="e">
        <f t="shared" si="24"/>
        <v>#N/A</v>
      </c>
      <c r="GZ3" t="e">
        <f t="shared" si="25"/>
        <v>#N/A</v>
      </c>
      <c r="HC3" s="6">
        <v>43814</v>
      </c>
      <c r="HD3" s="43">
        <v>7.8</v>
      </c>
      <c r="HE3" s="2">
        <v>633</v>
      </c>
      <c r="HF3" s="2">
        <v>3.2199999999999999E-2</v>
      </c>
      <c r="HG3" s="2">
        <v>3.95</v>
      </c>
      <c r="HH3" s="43">
        <v>1.61</v>
      </c>
      <c r="HK3" s="6">
        <v>43814</v>
      </c>
      <c r="HL3" s="41" t="e">
        <v>#N/A</v>
      </c>
      <c r="HM3" s="41" t="e">
        <v>#N/A</v>
      </c>
      <c r="HN3" s="41" t="e">
        <v>#N/A</v>
      </c>
      <c r="HO3" s="41" t="e">
        <v>#N/A</v>
      </c>
      <c r="HP3" s="41" t="e">
        <v>#N/A</v>
      </c>
      <c r="HT3" s="6">
        <v>43814</v>
      </c>
      <c r="HU3" s="46" t="e">
        <f t="shared" ref="HU3:HU47" si="53">HL3-HD3</f>
        <v>#N/A</v>
      </c>
      <c r="HV3" s="46" t="e">
        <f t="shared" si="26"/>
        <v>#N/A</v>
      </c>
      <c r="HW3" s="46" t="e">
        <f t="shared" si="26"/>
        <v>#N/A</v>
      </c>
      <c r="HX3" s="46" t="e">
        <f t="shared" si="26"/>
        <v>#N/A</v>
      </c>
      <c r="HY3" s="46" t="e">
        <f t="shared" si="26"/>
        <v>#N/A</v>
      </c>
      <c r="IB3" s="6">
        <v>43814</v>
      </c>
      <c r="IC3" s="2">
        <v>7.85</v>
      </c>
      <c r="ID3" s="2">
        <v>658</v>
      </c>
      <c r="IE3" s="2">
        <v>0.11799999999999999</v>
      </c>
      <c r="IF3" s="2">
        <v>4.51</v>
      </c>
      <c r="IG3" s="2">
        <v>1.19</v>
      </c>
      <c r="IH3" s="2"/>
      <c r="IK3" s="6">
        <v>43814</v>
      </c>
      <c r="IL3">
        <v>8.07</v>
      </c>
      <c r="IM3">
        <v>486</v>
      </c>
      <c r="IN3">
        <v>3.3300000000000003E-2</v>
      </c>
      <c r="IO3">
        <v>4.76</v>
      </c>
      <c r="IP3">
        <v>0.98</v>
      </c>
      <c r="IT3" s="6">
        <v>43814</v>
      </c>
      <c r="IU3">
        <f t="shared" ref="IU3:IU47" si="54">IL3-IC3</f>
        <v>0.22000000000000064</v>
      </c>
      <c r="IV3">
        <f t="shared" si="27"/>
        <v>-172</v>
      </c>
      <c r="IW3">
        <f t="shared" si="27"/>
        <v>-8.4699999999999998E-2</v>
      </c>
      <c r="IX3">
        <f t="shared" si="27"/>
        <v>0.25</v>
      </c>
      <c r="IY3">
        <f t="shared" si="27"/>
        <v>-0.20999999999999996</v>
      </c>
      <c r="JC3" s="6">
        <v>43814</v>
      </c>
      <c r="JD3" t="e">
        <v>#N/A</v>
      </c>
      <c r="JE3" t="e">
        <v>#N/A</v>
      </c>
      <c r="JF3" t="e">
        <v>#N/A</v>
      </c>
      <c r="JG3" t="e">
        <v>#N/A</v>
      </c>
      <c r="JH3" t="e">
        <v>#N/A</v>
      </c>
      <c r="JK3" s="6">
        <v>43814</v>
      </c>
      <c r="JL3" s="2">
        <v>7.9</v>
      </c>
      <c r="JM3" s="2">
        <v>640</v>
      </c>
      <c r="JN3" s="2">
        <v>3.0700000000000002E-2</v>
      </c>
      <c r="JO3" s="2">
        <v>3.01</v>
      </c>
      <c r="JP3" s="2">
        <v>1</v>
      </c>
      <c r="JS3" s="6">
        <v>43814</v>
      </c>
      <c r="JT3" t="e">
        <f t="shared" ref="JT3:JT47" si="55">JL3-JD3</f>
        <v>#N/A</v>
      </c>
      <c r="JU3" t="e">
        <f t="shared" si="28"/>
        <v>#N/A</v>
      </c>
      <c r="JV3" t="e">
        <f t="shared" si="28"/>
        <v>#N/A</v>
      </c>
      <c r="JW3" t="e">
        <f t="shared" si="28"/>
        <v>#N/A</v>
      </c>
      <c r="JX3" t="e">
        <f t="shared" si="28"/>
        <v>#N/A</v>
      </c>
      <c r="KB3" s="6">
        <v>43814</v>
      </c>
      <c r="KC3" t="e">
        <v>#N/A</v>
      </c>
      <c r="KD3" s="46" t="e">
        <v>#N/A</v>
      </c>
      <c r="KE3" s="46" t="e">
        <v>#N/A</v>
      </c>
      <c r="KF3" s="46" t="e">
        <v>#N/A</v>
      </c>
      <c r="KG3" s="46" t="e">
        <v>#N/A</v>
      </c>
      <c r="KH3" s="46" t="e">
        <v>#N/A</v>
      </c>
      <c r="KJ3" s="6">
        <v>43814</v>
      </c>
      <c r="KK3" t="e">
        <v>#N/A</v>
      </c>
      <c r="KL3" s="46" t="e">
        <v>#N/A</v>
      </c>
      <c r="KM3" s="46" t="e">
        <v>#N/A</v>
      </c>
      <c r="KN3" s="46" t="e">
        <v>#N/A</v>
      </c>
      <c r="KO3" s="46" t="e">
        <v>#N/A</v>
      </c>
      <c r="KP3" s="46" t="e">
        <v>#N/A</v>
      </c>
      <c r="KR3" s="6">
        <v>43814</v>
      </c>
      <c r="KS3" t="e">
        <v>#N/A</v>
      </c>
      <c r="KT3" s="46" t="e">
        <v>#N/A</v>
      </c>
      <c r="KU3" s="46" t="e">
        <v>#N/A</v>
      </c>
      <c r="KV3" s="46" t="e">
        <v>#N/A</v>
      </c>
      <c r="KW3" s="46" t="e">
        <v>#N/A</v>
      </c>
      <c r="KX3" s="46" t="e">
        <v>#N/A</v>
      </c>
      <c r="KZ3" s="6">
        <v>43814</v>
      </c>
      <c r="LA3" t="e">
        <v>#N/A</v>
      </c>
      <c r="LB3" s="46" t="e">
        <v>#N/A</v>
      </c>
      <c r="LC3" s="46" t="e">
        <v>#N/A</v>
      </c>
      <c r="LD3" s="46" t="e">
        <v>#N/A</v>
      </c>
      <c r="LE3" s="46" t="e">
        <v>#N/A</v>
      </c>
      <c r="LF3" s="46" t="e">
        <v>#N/A</v>
      </c>
      <c r="LH3" s="6">
        <v>43814</v>
      </c>
      <c r="LI3" t="e">
        <v>#N/A</v>
      </c>
      <c r="LJ3" s="46" t="e">
        <v>#N/A</v>
      </c>
      <c r="LK3" s="46" t="e">
        <v>#N/A</v>
      </c>
      <c r="LL3" s="46" t="e">
        <v>#N/A</v>
      </c>
      <c r="LM3" s="46" t="e">
        <v>#N/A</v>
      </c>
      <c r="LN3" s="46" t="e">
        <v>#N/A</v>
      </c>
      <c r="LP3" s="6">
        <v>43814</v>
      </c>
      <c r="LQ3" t="e">
        <v>#N/A</v>
      </c>
      <c r="LR3" s="46" t="e">
        <v>#N/A</v>
      </c>
      <c r="LS3" s="46" t="e">
        <v>#N/A</v>
      </c>
      <c r="LT3" s="46" t="e">
        <v>#N/A</v>
      </c>
      <c r="LU3" s="46" t="e">
        <v>#N/A</v>
      </c>
      <c r="LV3" s="46" t="e">
        <v>#N/A</v>
      </c>
      <c r="LX3" s="6"/>
      <c r="LY3" s="31"/>
      <c r="LZ3" s="6">
        <v>43814</v>
      </c>
      <c r="MA3">
        <v>1.1639999999999999</v>
      </c>
    </row>
    <row r="4" spans="1:339" ht="15" x14ac:dyDescent="0.2">
      <c r="A4" s="6">
        <v>43836</v>
      </c>
      <c r="B4" s="2">
        <v>11</v>
      </c>
      <c r="C4" s="2" t="s">
        <v>24</v>
      </c>
      <c r="D4" s="2">
        <v>0.21</v>
      </c>
      <c r="E4" s="2">
        <v>3.84</v>
      </c>
      <c r="F4" s="2">
        <v>8.33</v>
      </c>
      <c r="G4" s="31">
        <v>456</v>
      </c>
      <c r="H4" s="7">
        <v>6.925229798326245</v>
      </c>
      <c r="I4" s="2">
        <v>8.9890063000000006E-2</v>
      </c>
      <c r="J4" s="2">
        <v>6.43</v>
      </c>
      <c r="K4" s="2">
        <v>1.33E-3</v>
      </c>
      <c r="L4" s="2">
        <v>71</v>
      </c>
      <c r="M4" s="2">
        <v>8.109</v>
      </c>
      <c r="N4" s="2">
        <v>1.4</v>
      </c>
      <c r="O4" s="2">
        <v>6.7089999999999996</v>
      </c>
      <c r="P4" s="2">
        <v>17.264767540000001</v>
      </c>
      <c r="Q4" s="2">
        <v>2.59</v>
      </c>
      <c r="S4" s="6">
        <v>43836</v>
      </c>
      <c r="T4" s="2">
        <v>8</v>
      </c>
      <c r="U4" s="2" t="s">
        <v>24</v>
      </c>
      <c r="V4" s="2">
        <v>0.21</v>
      </c>
      <c r="W4" s="2">
        <v>3.84</v>
      </c>
      <c r="X4" s="2">
        <v>8.59</v>
      </c>
      <c r="Y4" s="31">
        <v>523</v>
      </c>
      <c r="Z4" s="7">
        <v>7.1447386472767178</v>
      </c>
      <c r="AA4" s="2">
        <v>8.7195516000000001E-2</v>
      </c>
      <c r="AB4" s="2">
        <v>7.46</v>
      </c>
      <c r="AC4" s="2">
        <v>1.8329999999999999E-2</v>
      </c>
      <c r="AD4" s="2">
        <v>76.900000000000006</v>
      </c>
      <c r="AE4" s="2">
        <v>8.6180000000000003</v>
      </c>
      <c r="AF4" s="2">
        <v>1.5473333330000001</v>
      </c>
      <c r="AG4" s="2">
        <v>7.0706666670000002</v>
      </c>
      <c r="AH4" s="2">
        <v>17.954668519999998</v>
      </c>
      <c r="AI4" s="2">
        <v>2.63</v>
      </c>
      <c r="AL4">
        <v>1.3628047667745069</v>
      </c>
      <c r="AM4">
        <f t="shared" si="29"/>
        <v>0.25999999999999979</v>
      </c>
      <c r="AN4">
        <f t="shared" si="30"/>
        <v>67</v>
      </c>
      <c r="AO4">
        <f t="shared" si="31"/>
        <v>0.21950884895047285</v>
      </c>
      <c r="AP4">
        <f t="shared" si="32"/>
        <v>-2.6945470000000055E-3</v>
      </c>
      <c r="AQ4">
        <f t="shared" si="33"/>
        <v>1.0300000000000002</v>
      </c>
      <c r="AR4">
        <f t="shared" si="34"/>
        <v>1.6999999999999998E-2</v>
      </c>
      <c r="AS4">
        <f t="shared" si="35"/>
        <v>5.9000000000000057</v>
      </c>
      <c r="AT4">
        <f t="shared" si="36"/>
        <v>0.50900000000000034</v>
      </c>
      <c r="AU4">
        <f t="shared" si="37"/>
        <v>0.14733333300000018</v>
      </c>
      <c r="AV4">
        <f t="shared" si="38"/>
        <v>0.36166666700000061</v>
      </c>
      <c r="AW4">
        <f t="shared" si="39"/>
        <v>0.68990097999999733</v>
      </c>
      <c r="AX4">
        <f t="shared" si="40"/>
        <v>4.0000000000000036E-2</v>
      </c>
      <c r="BA4" s="37">
        <v>43836</v>
      </c>
      <c r="BB4">
        <v>5</v>
      </c>
      <c r="BC4" t="s">
        <v>27</v>
      </c>
      <c r="BD4">
        <v>0.222</v>
      </c>
      <c r="BE4">
        <v>4.32</v>
      </c>
      <c r="BF4">
        <v>8.4600000000000009</v>
      </c>
      <c r="BG4">
        <v>513</v>
      </c>
      <c r="BH4">
        <v>8.5852654685141996</v>
      </c>
      <c r="BI4">
        <v>7.2537185000000004E-2</v>
      </c>
      <c r="BJ4">
        <v>8.85</v>
      </c>
      <c r="BK4">
        <v>1.3899999999999999E-2</v>
      </c>
      <c r="BL4">
        <v>53.4</v>
      </c>
      <c r="BM4">
        <v>20.51197183</v>
      </c>
      <c r="BN4">
        <v>2.1964788730000002</v>
      </c>
      <c r="BO4">
        <v>18.31549296</v>
      </c>
      <c r="BP4">
        <v>10.708277539999999</v>
      </c>
      <c r="BQ4" t="e">
        <v>#N/A</v>
      </c>
      <c r="BT4" s="37">
        <v>43836</v>
      </c>
      <c r="BU4">
        <v>2</v>
      </c>
      <c r="BV4" t="s">
        <v>27</v>
      </c>
      <c r="BW4">
        <v>0.222</v>
      </c>
      <c r="BX4">
        <v>4.32</v>
      </c>
      <c r="BY4">
        <v>8.32</v>
      </c>
      <c r="BZ4">
        <v>515</v>
      </c>
      <c r="CA4">
        <v>8.7361778021676493</v>
      </c>
      <c r="CB4">
        <v>5.9603362999999999E-2</v>
      </c>
      <c r="CC4">
        <v>8.81</v>
      </c>
      <c r="CD4">
        <v>2.1409999999999998E-2</v>
      </c>
      <c r="CE4">
        <v>52.9</v>
      </c>
      <c r="CF4">
        <v>5.7793333330000003</v>
      </c>
      <c r="CG4">
        <v>1.0840000000000001</v>
      </c>
      <c r="CH4">
        <v>4.6953333329999998</v>
      </c>
      <c r="CI4">
        <v>18.756488640000001</v>
      </c>
      <c r="CJ4">
        <v>2.4300000000000002</v>
      </c>
      <c r="CL4">
        <v>1.8277526535513626</v>
      </c>
      <c r="CM4">
        <f t="shared" si="41"/>
        <v>-0.14000000000000057</v>
      </c>
      <c r="CN4">
        <f t="shared" si="42"/>
        <v>2</v>
      </c>
      <c r="CO4">
        <f t="shared" si="43"/>
        <v>0.15091233365344969</v>
      </c>
      <c r="CP4">
        <f t="shared" si="44"/>
        <v>-1.2933822000000005E-2</v>
      </c>
      <c r="CQ4">
        <f t="shared" si="45"/>
        <v>-3.9999999999999147E-2</v>
      </c>
      <c r="CR4">
        <f t="shared" si="46"/>
        <v>7.5099999999999993E-3</v>
      </c>
      <c r="CS4">
        <f t="shared" si="47"/>
        <v>-0.5</v>
      </c>
      <c r="CT4">
        <f t="shared" si="48"/>
        <v>-14.732638497</v>
      </c>
      <c r="CU4">
        <f t="shared" si="49"/>
        <v>-1.1124788730000001</v>
      </c>
      <c r="CV4">
        <f t="shared" si="50"/>
        <v>-13.620159627</v>
      </c>
      <c r="CW4">
        <f t="shared" si="51"/>
        <v>8.0482111000000014</v>
      </c>
      <c r="CX4" t="e">
        <f t="shared" si="52"/>
        <v>#N/A</v>
      </c>
      <c r="DB4" s="6">
        <v>43836</v>
      </c>
      <c r="DC4" s="2">
        <v>19</v>
      </c>
      <c r="DD4" s="2" t="s">
        <v>25</v>
      </c>
      <c r="DE4" s="2">
        <v>0.23100000000000001</v>
      </c>
      <c r="DF4" s="2">
        <v>0.20100000000000001</v>
      </c>
      <c r="DG4" s="2">
        <v>8.41</v>
      </c>
      <c r="DH4" s="31">
        <v>519</v>
      </c>
      <c r="DI4" s="7">
        <v>4.4283166415146118</v>
      </c>
      <c r="DJ4" s="2">
        <v>9.4524681999999999E-2</v>
      </c>
      <c r="DK4" s="2">
        <v>4.21</v>
      </c>
      <c r="DL4" s="2">
        <v>-1.03E-2</v>
      </c>
      <c r="DM4" s="2">
        <v>79.8</v>
      </c>
      <c r="DN4" s="2">
        <v>8.6259999999999994</v>
      </c>
      <c r="DO4" s="2">
        <v>1.5813333329999999</v>
      </c>
      <c r="DP4" s="2">
        <v>7.0446666670000004</v>
      </c>
      <c r="DQ4" s="2">
        <v>18.332174049999999</v>
      </c>
      <c r="DR4" s="2">
        <v>3.67</v>
      </c>
      <c r="DS4" s="7"/>
      <c r="DU4" s="12">
        <v>43836</v>
      </c>
      <c r="DV4" s="31">
        <v>16</v>
      </c>
      <c r="DW4" s="31" t="s">
        <v>25</v>
      </c>
      <c r="DX4" s="31">
        <v>0.23100000000000001</v>
      </c>
      <c r="DY4" s="31">
        <v>0.20100000000000001</v>
      </c>
      <c r="DZ4" s="31">
        <v>8.4</v>
      </c>
      <c r="EA4" s="31">
        <v>543</v>
      </c>
      <c r="EB4" s="31">
        <v>4.0578954589106875</v>
      </c>
      <c r="EC4">
        <v>6.5100237000000005E-2</v>
      </c>
      <c r="ED4">
        <v>3.92</v>
      </c>
      <c r="EE4">
        <v>1.8100000000000002E-2</v>
      </c>
      <c r="EF4">
        <v>80.599999999999994</v>
      </c>
      <c r="EG4">
        <v>4.7451999999999996</v>
      </c>
      <c r="EH4">
        <v>0.90280000000000005</v>
      </c>
      <c r="EI4">
        <v>3.8424</v>
      </c>
      <c r="EJ4">
        <v>19.0255416</v>
      </c>
      <c r="EK4">
        <v>3.48</v>
      </c>
      <c r="EM4">
        <v>0.13179076092756137</v>
      </c>
      <c r="EN4">
        <f t="shared" si="2"/>
        <v>-9.9999999999997868E-3</v>
      </c>
      <c r="EO4">
        <f t="shared" si="3"/>
        <v>24</v>
      </c>
      <c r="EP4">
        <f t="shared" si="4"/>
        <v>-0.37042118260392431</v>
      </c>
      <c r="EQ4">
        <f t="shared" si="5"/>
        <v>-2.9424444999999994E-2</v>
      </c>
      <c r="ER4">
        <f t="shared" si="6"/>
        <v>-0.29000000000000004</v>
      </c>
      <c r="ES4">
        <f t="shared" si="7"/>
        <v>2.8400000000000002E-2</v>
      </c>
      <c r="ET4">
        <f t="shared" si="8"/>
        <v>0.79999999999999716</v>
      </c>
      <c r="EU4">
        <f t="shared" si="9"/>
        <v>-3.8807999999999998</v>
      </c>
      <c r="EV4">
        <f t="shared" si="10"/>
        <v>-0.67853333299999985</v>
      </c>
      <c r="EW4">
        <f t="shared" si="11"/>
        <v>-3.2022666670000004</v>
      </c>
      <c r="EX4">
        <f t="shared" si="12"/>
        <v>0.69336755000000139</v>
      </c>
      <c r="EY4">
        <f t="shared" si="13"/>
        <v>-0.18999999999999995</v>
      </c>
      <c r="FB4" s="6">
        <v>43836</v>
      </c>
      <c r="FC4">
        <v>24</v>
      </c>
      <c r="FD4" t="s">
        <v>26</v>
      </c>
      <c r="FE4">
        <v>0.22900000000000001</v>
      </c>
      <c r="FF4">
        <v>0.10002918754401909</v>
      </c>
      <c r="FG4">
        <v>8.43</v>
      </c>
      <c r="FH4">
        <v>568</v>
      </c>
      <c r="FI4">
        <v>5.1417204006036501</v>
      </c>
      <c r="FJ4">
        <v>4.0957103000000002E-2</v>
      </c>
      <c r="FK4">
        <v>5.26</v>
      </c>
      <c r="FL4">
        <v>3.7499999999999999E-2</v>
      </c>
      <c r="FM4">
        <v>41.3</v>
      </c>
      <c r="FN4">
        <v>1.244633731</v>
      </c>
      <c r="FO4">
        <v>0.27529812599999998</v>
      </c>
      <c r="FP4">
        <v>0.96933560500000004</v>
      </c>
      <c r="FQ4">
        <v>22.118806459999998</v>
      </c>
      <c r="FR4">
        <v>2</v>
      </c>
      <c r="FU4" s="6">
        <v>43836</v>
      </c>
      <c r="FV4">
        <v>22</v>
      </c>
      <c r="FW4" t="s">
        <v>26</v>
      </c>
      <c r="FX4">
        <v>0.22900000000000001</v>
      </c>
      <c r="FY4">
        <v>0.10002918754401909</v>
      </c>
      <c r="FZ4">
        <v>8.39</v>
      </c>
      <c r="GA4">
        <v>540</v>
      </c>
      <c r="GB4">
        <v>4.9908080669501986</v>
      </c>
      <c r="GC4">
        <v>3.7184738000000002E-2</v>
      </c>
      <c r="GD4">
        <v>4.78</v>
      </c>
      <c r="GE4">
        <v>-2.8999999999999998E-3</v>
      </c>
      <c r="GF4">
        <v>38.1</v>
      </c>
      <c r="GG4">
        <v>1.052</v>
      </c>
      <c r="GH4">
        <v>0.27200000000000002</v>
      </c>
      <c r="GI4">
        <v>0.78</v>
      </c>
      <c r="GJ4">
        <v>25.855513309999999</v>
      </c>
      <c r="GK4">
        <v>2.02</v>
      </c>
      <c r="GM4" s="6">
        <v>43836</v>
      </c>
      <c r="GN4" s="57">
        <v>0.10002918754401909</v>
      </c>
      <c r="GO4">
        <f t="shared" si="14"/>
        <v>-3.9999999999999147E-2</v>
      </c>
      <c r="GP4">
        <f t="shared" si="15"/>
        <v>-28</v>
      </c>
      <c r="GQ4">
        <f t="shared" si="16"/>
        <v>-0.15091233365345147</v>
      </c>
      <c r="GR4">
        <f t="shared" si="17"/>
        <v>-3.7723649999999997E-3</v>
      </c>
      <c r="GS4">
        <f t="shared" si="18"/>
        <v>-0.47999999999999954</v>
      </c>
      <c r="GT4">
        <f t="shared" si="19"/>
        <v>-4.0399999999999998E-2</v>
      </c>
      <c r="GU4">
        <f t="shared" si="20"/>
        <v>-3.1999999999999957</v>
      </c>
      <c r="GV4">
        <f t="shared" si="21"/>
        <v>-0.19263373099999992</v>
      </c>
      <c r="GW4">
        <f t="shared" si="22"/>
        <v>-3.2981259999999568E-3</v>
      </c>
      <c r="GX4">
        <f t="shared" si="23"/>
        <v>-0.18933560500000002</v>
      </c>
      <c r="GY4">
        <f t="shared" si="24"/>
        <v>3.7367068500000009</v>
      </c>
      <c r="GZ4">
        <f t="shared" si="25"/>
        <v>2.0000000000000018E-2</v>
      </c>
      <c r="HC4" s="6">
        <v>43836</v>
      </c>
      <c r="HD4" s="43">
        <v>8.0299999999999994</v>
      </c>
      <c r="HE4" s="2">
        <v>834</v>
      </c>
      <c r="HF4" s="2">
        <v>3.34</v>
      </c>
      <c r="HG4" s="2">
        <v>5.48</v>
      </c>
      <c r="HH4" s="43">
        <v>1.43</v>
      </c>
      <c r="HK4" s="6">
        <v>43836</v>
      </c>
      <c r="HL4" s="41" t="e">
        <v>#N/A</v>
      </c>
      <c r="HM4" s="41" t="e">
        <v>#N/A</v>
      </c>
      <c r="HN4" s="41" t="e">
        <v>#N/A</v>
      </c>
      <c r="HO4" s="41" t="e">
        <v>#N/A</v>
      </c>
      <c r="HP4" s="41" t="e">
        <v>#N/A</v>
      </c>
      <c r="HT4" s="6">
        <v>43836</v>
      </c>
      <c r="HU4" s="46" t="e">
        <f t="shared" si="53"/>
        <v>#N/A</v>
      </c>
      <c r="HV4" s="46" t="e">
        <f t="shared" si="26"/>
        <v>#N/A</v>
      </c>
      <c r="HW4" s="46" t="e">
        <f t="shared" si="26"/>
        <v>#N/A</v>
      </c>
      <c r="HX4" s="46" t="e">
        <f t="shared" si="26"/>
        <v>#N/A</v>
      </c>
      <c r="HY4" s="46" t="e">
        <f t="shared" si="26"/>
        <v>#N/A</v>
      </c>
      <c r="IB4" s="6">
        <v>43836</v>
      </c>
      <c r="IC4" s="2">
        <v>7.65</v>
      </c>
      <c r="ID4" s="2">
        <v>706</v>
      </c>
      <c r="IE4" s="2">
        <v>0.40200000000000002</v>
      </c>
      <c r="IF4" s="2">
        <v>3.48</v>
      </c>
      <c r="IG4" s="2">
        <v>2.38</v>
      </c>
      <c r="IH4" s="2"/>
      <c r="IK4" s="6">
        <v>43836</v>
      </c>
      <c r="IL4">
        <v>8.14</v>
      </c>
      <c r="IM4">
        <v>662</v>
      </c>
      <c r="IN4">
        <v>0.59</v>
      </c>
      <c r="IO4">
        <v>3.69</v>
      </c>
      <c r="IP4" t="e">
        <v>#N/A</v>
      </c>
      <c r="IT4" s="6">
        <v>43836</v>
      </c>
      <c r="IU4">
        <f t="shared" si="54"/>
        <v>0.49000000000000021</v>
      </c>
      <c r="IV4">
        <f t="shared" si="27"/>
        <v>-44</v>
      </c>
      <c r="IW4">
        <f t="shared" si="27"/>
        <v>0.18799999999999994</v>
      </c>
      <c r="IX4">
        <f t="shared" si="27"/>
        <v>0.20999999999999996</v>
      </c>
      <c r="IY4" t="e">
        <f t="shared" si="27"/>
        <v>#N/A</v>
      </c>
      <c r="JC4" s="6">
        <v>43836</v>
      </c>
      <c r="JD4" t="e">
        <v>#N/A</v>
      </c>
      <c r="JE4" t="e">
        <v>#N/A</v>
      </c>
      <c r="JF4" t="e">
        <v>#N/A</v>
      </c>
      <c r="JG4" t="e">
        <v>#N/A</v>
      </c>
      <c r="JH4" t="e">
        <v>#N/A</v>
      </c>
      <c r="JK4" s="6">
        <v>43836</v>
      </c>
      <c r="JL4" s="2">
        <v>7.71</v>
      </c>
      <c r="JM4" s="2">
        <v>615</v>
      </c>
      <c r="JN4" s="2">
        <v>1.6299999999999999E-2</v>
      </c>
      <c r="JO4" s="2">
        <v>3.59</v>
      </c>
      <c r="JP4" s="2">
        <v>1.24</v>
      </c>
      <c r="JS4" s="6">
        <v>43836</v>
      </c>
      <c r="JT4" t="e">
        <f t="shared" si="55"/>
        <v>#N/A</v>
      </c>
      <c r="JU4" t="e">
        <f t="shared" si="28"/>
        <v>#N/A</v>
      </c>
      <c r="JV4" t="e">
        <f t="shared" si="28"/>
        <v>#N/A</v>
      </c>
      <c r="JW4" t="e">
        <f t="shared" si="28"/>
        <v>#N/A</v>
      </c>
      <c r="JX4" t="e">
        <f t="shared" si="28"/>
        <v>#N/A</v>
      </c>
      <c r="KB4" s="6">
        <v>43836</v>
      </c>
      <c r="KC4">
        <v>31</v>
      </c>
      <c r="KD4" s="46">
        <v>8.3000000000000007</v>
      </c>
      <c r="KE4" s="46">
        <v>510</v>
      </c>
      <c r="KF4" s="46">
        <v>8.84</v>
      </c>
      <c r="KG4" s="46">
        <v>20.5</v>
      </c>
      <c r="KH4" s="46">
        <v>0.94</v>
      </c>
      <c r="KJ4" s="6">
        <v>43836</v>
      </c>
      <c r="KK4">
        <v>32</v>
      </c>
      <c r="KL4" s="46">
        <v>8.41</v>
      </c>
      <c r="KM4" s="46">
        <v>560</v>
      </c>
      <c r="KN4" s="46">
        <v>3.76</v>
      </c>
      <c r="KO4" s="46">
        <v>26.6</v>
      </c>
      <c r="KP4" s="46" t="e">
        <v>#N/A</v>
      </c>
      <c r="KR4" s="6">
        <v>43836</v>
      </c>
      <c r="KS4" t="e">
        <v>#N/A</v>
      </c>
      <c r="KT4" s="46" t="e">
        <v>#N/A</v>
      </c>
      <c r="KU4" s="46" t="e">
        <v>#N/A</v>
      </c>
      <c r="KV4" s="46" t="e">
        <v>#N/A</v>
      </c>
      <c r="KW4" s="46" t="e">
        <v>#N/A</v>
      </c>
      <c r="KX4" s="46" t="e">
        <v>#N/A</v>
      </c>
      <c r="KZ4" s="6">
        <v>43836</v>
      </c>
      <c r="LA4" t="e">
        <v>#N/A</v>
      </c>
      <c r="LB4" s="46" t="e">
        <v>#N/A</v>
      </c>
      <c r="LC4" s="46" t="e">
        <v>#N/A</v>
      </c>
      <c r="LD4" s="46" t="e">
        <v>#N/A</v>
      </c>
      <c r="LE4" s="46" t="e">
        <v>#N/A</v>
      </c>
      <c r="LF4" s="46" t="e">
        <v>#N/A</v>
      </c>
      <c r="LH4" s="6">
        <v>43836</v>
      </c>
      <c r="LI4" t="e">
        <v>#N/A</v>
      </c>
      <c r="LJ4" s="46" t="e">
        <v>#N/A</v>
      </c>
      <c r="LK4" s="46" t="e">
        <v>#N/A</v>
      </c>
      <c r="LL4" s="46" t="e">
        <v>#N/A</v>
      </c>
      <c r="LM4" s="46" t="e">
        <v>#N/A</v>
      </c>
      <c r="LN4" s="46" t="e">
        <v>#N/A</v>
      </c>
      <c r="LP4" s="6">
        <v>43836</v>
      </c>
      <c r="LQ4" t="e">
        <v>#N/A</v>
      </c>
      <c r="LR4" s="46" t="e">
        <v>#N/A</v>
      </c>
      <c r="LS4" s="46" t="e">
        <v>#N/A</v>
      </c>
      <c r="LT4" s="46" t="e">
        <v>#N/A</v>
      </c>
      <c r="LU4" s="46" t="e">
        <v>#N/A</v>
      </c>
      <c r="LV4" s="46" t="e">
        <v>#N/A</v>
      </c>
      <c r="LX4" s="6"/>
      <c r="LY4" s="31"/>
      <c r="LZ4" s="6">
        <v>43836</v>
      </c>
      <c r="MA4">
        <v>10.11263158</v>
      </c>
    </row>
    <row r="5" spans="1:339" ht="15" x14ac:dyDescent="0.2">
      <c r="A5" s="6">
        <v>43843</v>
      </c>
      <c r="B5" s="2">
        <v>11</v>
      </c>
      <c r="C5" s="2" t="s">
        <v>24</v>
      </c>
      <c r="D5" s="2"/>
      <c r="E5" s="2"/>
      <c r="F5" s="2">
        <v>6.73</v>
      </c>
      <c r="G5" s="31">
        <v>426</v>
      </c>
      <c r="H5" s="7">
        <v>5.7865276443956652</v>
      </c>
      <c r="I5" s="2">
        <v>0.24822159899999999</v>
      </c>
      <c r="J5" s="2">
        <v>5.73</v>
      </c>
      <c r="K5" s="2">
        <v>2.146E-2</v>
      </c>
      <c r="L5" s="2">
        <v>156</v>
      </c>
      <c r="M5" s="2">
        <v>33.054285710000002</v>
      </c>
      <c r="N5" s="2">
        <v>6.6142857140000002</v>
      </c>
      <c r="O5" s="2">
        <v>26.44</v>
      </c>
      <c r="P5" s="2">
        <v>20.01037255</v>
      </c>
      <c r="Q5" s="23" t="e">
        <v>#N/A</v>
      </c>
      <c r="S5" s="6">
        <v>43843</v>
      </c>
      <c r="T5" s="2">
        <v>8</v>
      </c>
      <c r="U5" s="2" t="s">
        <v>24</v>
      </c>
      <c r="V5" s="2"/>
      <c r="W5" s="2"/>
      <c r="X5" s="2">
        <v>7.06</v>
      </c>
      <c r="Y5" s="31">
        <v>400</v>
      </c>
      <c r="Z5" s="7">
        <v>6.4176155851282761</v>
      </c>
      <c r="AA5" s="2">
        <v>0.27301142499999997</v>
      </c>
      <c r="AB5" s="2">
        <v>6.06</v>
      </c>
      <c r="AC5" s="2">
        <v>2.1850000000000001E-2</v>
      </c>
      <c r="AD5" s="2">
        <v>169</v>
      </c>
      <c r="AE5" s="2">
        <v>39.490769229999998</v>
      </c>
      <c r="AF5" s="2">
        <v>7.3384615379999998</v>
      </c>
      <c r="AG5" s="2">
        <v>32.152307690000001</v>
      </c>
      <c r="AH5" s="2">
        <v>18.58272625</v>
      </c>
      <c r="AI5" s="2">
        <v>4.26</v>
      </c>
      <c r="AL5">
        <v>4.291813792901535</v>
      </c>
      <c r="AM5">
        <f t="shared" si="29"/>
        <v>0.32999999999999918</v>
      </c>
      <c r="AN5">
        <f t="shared" si="30"/>
        <v>-26</v>
      </c>
      <c r="AO5">
        <f t="shared" si="31"/>
        <v>0.63108794073261087</v>
      </c>
      <c r="AP5">
        <f t="shared" si="32"/>
        <v>2.4789825999999987E-2</v>
      </c>
      <c r="AQ5">
        <f t="shared" si="33"/>
        <v>0.32999999999999918</v>
      </c>
      <c r="AR5">
        <f t="shared" si="34"/>
        <v>3.9000000000000146E-4</v>
      </c>
      <c r="AS5">
        <f t="shared" si="35"/>
        <v>13</v>
      </c>
      <c r="AT5">
        <f t="shared" si="36"/>
        <v>6.4364835199999959</v>
      </c>
      <c r="AU5">
        <f t="shared" si="37"/>
        <v>0.72417582399999958</v>
      </c>
      <c r="AV5">
        <f t="shared" si="38"/>
        <v>5.7123076899999994</v>
      </c>
      <c r="AW5">
        <f t="shared" si="39"/>
        <v>-1.4276462999999993</v>
      </c>
      <c r="AX5" t="e">
        <f t="shared" si="40"/>
        <v>#N/A</v>
      </c>
      <c r="BA5" s="37">
        <v>43843</v>
      </c>
      <c r="BB5">
        <v>5</v>
      </c>
      <c r="BC5" t="s">
        <v>27</v>
      </c>
      <c r="BF5">
        <v>8.9</v>
      </c>
      <c r="BG5">
        <v>391</v>
      </c>
      <c r="BH5">
        <v>8.3657566195637258</v>
      </c>
      <c r="BI5">
        <v>0.31720198300000002</v>
      </c>
      <c r="BJ5">
        <v>7.9</v>
      </c>
      <c r="BK5">
        <v>2.3269999999999999E-2</v>
      </c>
      <c r="BL5">
        <v>153</v>
      </c>
      <c r="BM5">
        <v>57.213999999999999</v>
      </c>
      <c r="BN5">
        <v>10.821999999999999</v>
      </c>
      <c r="BO5">
        <v>46.392000000000003</v>
      </c>
      <c r="BP5">
        <v>18.91495089</v>
      </c>
      <c r="BQ5">
        <v>4.71</v>
      </c>
      <c r="BT5" s="37">
        <v>43843</v>
      </c>
      <c r="BU5">
        <v>2</v>
      </c>
      <c r="BV5" t="s">
        <v>27</v>
      </c>
      <c r="BY5">
        <v>8.82</v>
      </c>
      <c r="BZ5">
        <v>363</v>
      </c>
      <c r="CA5">
        <v>8.091370558375635</v>
      </c>
      <c r="CB5">
        <v>0.32366889399999998</v>
      </c>
      <c r="CC5">
        <v>7.82</v>
      </c>
      <c r="CD5">
        <v>1.9910000000000001E-2</v>
      </c>
      <c r="CE5">
        <v>154</v>
      </c>
      <c r="CF5">
        <v>61.777777780000001</v>
      </c>
      <c r="CG5">
        <v>12.45833333</v>
      </c>
      <c r="CH5">
        <v>49.319444439999998</v>
      </c>
      <c r="CI5">
        <v>20.166366910000001</v>
      </c>
      <c r="CJ5" t="e">
        <v>#N/A</v>
      </c>
      <c r="CL5">
        <v>4.4922727679346144</v>
      </c>
      <c r="CM5">
        <f t="shared" si="41"/>
        <v>-8.0000000000000071E-2</v>
      </c>
      <c r="CN5">
        <f t="shared" si="42"/>
        <v>-28</v>
      </c>
      <c r="CO5">
        <f t="shared" si="43"/>
        <v>-0.27438606118809084</v>
      </c>
      <c r="CP5">
        <f t="shared" si="44"/>
        <v>6.4669109999999641E-3</v>
      </c>
      <c r="CQ5">
        <f t="shared" si="45"/>
        <v>-8.0000000000000071E-2</v>
      </c>
      <c r="CR5">
        <f t="shared" si="46"/>
        <v>-3.3599999999999984E-3</v>
      </c>
      <c r="CS5">
        <f t="shared" si="47"/>
        <v>1</v>
      </c>
      <c r="CT5">
        <f t="shared" si="48"/>
        <v>4.5637777800000023</v>
      </c>
      <c r="CU5">
        <f t="shared" si="49"/>
        <v>1.6363333300000011</v>
      </c>
      <c r="CV5">
        <f t="shared" si="50"/>
        <v>2.927444439999995</v>
      </c>
      <c r="CW5">
        <f t="shared" si="51"/>
        <v>1.2514160200000006</v>
      </c>
      <c r="CX5" t="e">
        <f t="shared" si="52"/>
        <v>#N/A</v>
      </c>
      <c r="DB5" s="6">
        <v>43843</v>
      </c>
      <c r="DC5" s="2">
        <v>19</v>
      </c>
      <c r="DD5" s="2" t="s">
        <v>25</v>
      </c>
      <c r="DE5" s="2"/>
      <c r="DF5" s="2"/>
      <c r="DG5" s="2">
        <v>4.6500000000000004</v>
      </c>
      <c r="DH5" s="31">
        <v>350</v>
      </c>
      <c r="DI5" s="7">
        <v>3.9344217313760459</v>
      </c>
      <c r="DJ5" s="2">
        <v>0.22450959300000001</v>
      </c>
      <c r="DK5" s="2">
        <v>3.59</v>
      </c>
      <c r="DL5" s="2">
        <v>7.1999999999999995E-2</v>
      </c>
      <c r="DM5" s="2">
        <v>151</v>
      </c>
      <c r="DN5" s="2">
        <v>21.026</v>
      </c>
      <c r="DO5" s="2">
        <v>4.0339999999999998</v>
      </c>
      <c r="DP5" s="2">
        <v>16.992000000000001</v>
      </c>
      <c r="DQ5" s="2">
        <v>19.185770000000002</v>
      </c>
      <c r="DR5" s="2">
        <v>4.37</v>
      </c>
      <c r="DS5" s="7"/>
      <c r="DU5" s="12">
        <v>43843</v>
      </c>
      <c r="DV5" s="31">
        <v>16</v>
      </c>
      <c r="DW5" s="31" t="s">
        <v>25</v>
      </c>
      <c r="DX5" s="31"/>
      <c r="DY5" s="31"/>
      <c r="DZ5" s="31">
        <v>1.0112000000000001</v>
      </c>
      <c r="EA5" s="31">
        <v>388</v>
      </c>
      <c r="EB5" s="31">
        <v>3.7011935793661683</v>
      </c>
      <c r="EC5">
        <v>0.21696486300000001</v>
      </c>
      <c r="ED5">
        <v>3.4</v>
      </c>
      <c r="EE5">
        <v>3.4700000000000002E-2</v>
      </c>
      <c r="EF5">
        <v>143</v>
      </c>
      <c r="EG5">
        <v>20.004038770000001</v>
      </c>
      <c r="EH5">
        <v>3.82552504</v>
      </c>
      <c r="EI5">
        <v>16.178513729999999</v>
      </c>
      <c r="EJ5">
        <v>19.12376338</v>
      </c>
      <c r="EK5">
        <v>4.05</v>
      </c>
      <c r="EM5">
        <v>0.18634443865360587</v>
      </c>
      <c r="EN5">
        <f t="shared" si="2"/>
        <v>-3.6388000000000003</v>
      </c>
      <c r="EO5">
        <f t="shared" si="3"/>
        <v>38</v>
      </c>
      <c r="EP5">
        <f t="shared" si="4"/>
        <v>-0.23322815200987757</v>
      </c>
      <c r="EQ5">
        <f t="shared" si="5"/>
        <v>-7.5447299999999995E-3</v>
      </c>
      <c r="ER5">
        <f t="shared" si="6"/>
        <v>-0.18999999999999995</v>
      </c>
      <c r="ES5">
        <f t="shared" si="7"/>
        <v>-3.7299999999999993E-2</v>
      </c>
      <c r="ET5">
        <f t="shared" si="8"/>
        <v>-8</v>
      </c>
      <c r="EU5">
        <f t="shared" si="9"/>
        <v>-1.0219612299999987</v>
      </c>
      <c r="EV5">
        <f t="shared" si="10"/>
        <v>-0.20847495999999976</v>
      </c>
      <c r="EW5">
        <f t="shared" si="11"/>
        <v>-0.81348627000000207</v>
      </c>
      <c r="EX5">
        <f t="shared" si="12"/>
        <v>-6.2006620000001789E-2</v>
      </c>
      <c r="EY5">
        <f t="shared" si="13"/>
        <v>-0.32000000000000028</v>
      </c>
      <c r="FB5" s="6">
        <v>43843</v>
      </c>
      <c r="FC5">
        <v>24</v>
      </c>
      <c r="FD5" t="s">
        <v>26</v>
      </c>
      <c r="FF5">
        <v>0.14143542893808686</v>
      </c>
      <c r="FG5">
        <v>6.72</v>
      </c>
      <c r="FH5">
        <v>395</v>
      </c>
      <c r="FI5">
        <v>5.6081767046234043</v>
      </c>
      <c r="FJ5">
        <v>0.105949558</v>
      </c>
      <c r="FK5">
        <v>5.51</v>
      </c>
      <c r="FL5">
        <v>3.4000000000000002E-3</v>
      </c>
      <c r="FM5">
        <v>73.099999999999994</v>
      </c>
      <c r="FN5">
        <v>9.3790884719999994</v>
      </c>
      <c r="FO5">
        <v>3.2965147450000001</v>
      </c>
      <c r="FP5">
        <v>6.0825737269999998</v>
      </c>
      <c r="FQ5">
        <v>35.147495999999997</v>
      </c>
      <c r="FR5" t="e">
        <v>#N/A</v>
      </c>
      <c r="FU5" s="6">
        <v>43843</v>
      </c>
      <c r="FV5">
        <v>22</v>
      </c>
      <c r="FW5" t="s">
        <v>26</v>
      </c>
      <c r="FY5">
        <v>0.14143542893808686</v>
      </c>
      <c r="FZ5">
        <v>6.41</v>
      </c>
      <c r="GA5">
        <v>511</v>
      </c>
      <c r="GB5">
        <v>5.3337906434353144</v>
      </c>
      <c r="GC5">
        <v>0.10702737700000001</v>
      </c>
      <c r="GD5">
        <v>5.26</v>
      </c>
      <c r="GE5">
        <v>6.5199999999999998E-3</v>
      </c>
      <c r="GF5">
        <v>72.3</v>
      </c>
      <c r="GG5">
        <v>10.42079208</v>
      </c>
      <c r="GH5">
        <v>2.3029702969999999</v>
      </c>
      <c r="GI5">
        <v>8.117821782</v>
      </c>
      <c r="GJ5">
        <v>22.099762470000002</v>
      </c>
      <c r="GK5">
        <v>2.8</v>
      </c>
      <c r="GM5" s="6">
        <v>43843</v>
      </c>
      <c r="GN5" s="57">
        <v>0.14143542893808686</v>
      </c>
      <c r="GO5">
        <f t="shared" si="14"/>
        <v>-0.30999999999999961</v>
      </c>
      <c r="GP5">
        <f t="shared" si="15"/>
        <v>116</v>
      </c>
      <c r="GQ5">
        <f t="shared" si="16"/>
        <v>-0.27438606118808995</v>
      </c>
      <c r="GR5">
        <f t="shared" si="17"/>
        <v>1.0778190000000076E-3</v>
      </c>
      <c r="GS5">
        <f t="shared" si="18"/>
        <v>-0.25</v>
      </c>
      <c r="GT5">
        <f t="shared" si="19"/>
        <v>3.1199999999999995E-3</v>
      </c>
      <c r="GU5">
        <f t="shared" si="20"/>
        <v>-0.79999999999999716</v>
      </c>
      <c r="GV5">
        <f t="shared" si="21"/>
        <v>1.0417036080000006</v>
      </c>
      <c r="GW5">
        <f t="shared" si="22"/>
        <v>-0.99354444800000019</v>
      </c>
      <c r="GX5">
        <f t="shared" si="23"/>
        <v>2.0352480550000003</v>
      </c>
      <c r="GY5">
        <f t="shared" si="24"/>
        <v>-13.047733529999995</v>
      </c>
      <c r="GZ5" t="e">
        <f t="shared" si="25"/>
        <v>#N/A</v>
      </c>
      <c r="HC5" s="6">
        <v>43843</v>
      </c>
      <c r="HD5" s="43">
        <v>4.3499999999999996</v>
      </c>
      <c r="HE5" s="2">
        <v>640</v>
      </c>
      <c r="HF5" s="2">
        <v>3.35</v>
      </c>
      <c r="HG5" s="2">
        <v>6.73</v>
      </c>
      <c r="HH5" s="43">
        <v>1.89</v>
      </c>
      <c r="HK5" s="6">
        <v>43843</v>
      </c>
      <c r="HL5" s="41" t="e">
        <v>#N/A</v>
      </c>
      <c r="HM5" s="41" t="e">
        <v>#N/A</v>
      </c>
      <c r="HN5" s="41" t="e">
        <v>#N/A</v>
      </c>
      <c r="HO5" s="41" t="e">
        <v>#N/A</v>
      </c>
      <c r="HP5" s="41" t="e">
        <v>#N/A</v>
      </c>
      <c r="HT5" s="6">
        <v>43843</v>
      </c>
      <c r="HU5" s="46" t="e">
        <f t="shared" si="53"/>
        <v>#N/A</v>
      </c>
      <c r="HV5" s="46" t="e">
        <f t="shared" si="26"/>
        <v>#N/A</v>
      </c>
      <c r="HW5" s="46" t="e">
        <f t="shared" si="26"/>
        <v>#N/A</v>
      </c>
      <c r="HX5" s="46" t="e">
        <f t="shared" si="26"/>
        <v>#N/A</v>
      </c>
      <c r="HY5" s="46" t="e">
        <f t="shared" si="26"/>
        <v>#N/A</v>
      </c>
      <c r="IB5" s="6">
        <v>43843</v>
      </c>
      <c r="IC5" s="2">
        <v>1.677</v>
      </c>
      <c r="ID5" s="2">
        <v>762</v>
      </c>
      <c r="IE5" s="2">
        <v>0.67700000000000005</v>
      </c>
      <c r="IF5" s="2">
        <v>3.88</v>
      </c>
      <c r="IG5" s="2">
        <v>3.91</v>
      </c>
      <c r="IH5" s="2"/>
      <c r="IK5" s="6">
        <v>43843</v>
      </c>
      <c r="IL5">
        <v>2.0499999999999998</v>
      </c>
      <c r="IM5">
        <v>554</v>
      </c>
      <c r="IN5">
        <v>1.05</v>
      </c>
      <c r="IO5">
        <v>4.45</v>
      </c>
      <c r="IP5">
        <v>1.53</v>
      </c>
      <c r="IT5" s="6">
        <v>43843</v>
      </c>
      <c r="IU5">
        <f t="shared" si="54"/>
        <v>0.37299999999999978</v>
      </c>
      <c r="IV5">
        <f t="shared" si="27"/>
        <v>-208</v>
      </c>
      <c r="IW5">
        <f t="shared" si="27"/>
        <v>0.373</v>
      </c>
      <c r="IX5">
        <f t="shared" si="27"/>
        <v>0.57000000000000028</v>
      </c>
      <c r="IY5">
        <f t="shared" si="27"/>
        <v>-2.38</v>
      </c>
      <c r="JC5" s="6">
        <v>43843</v>
      </c>
      <c r="JD5" t="e">
        <v>#N/A</v>
      </c>
      <c r="JE5" t="e">
        <v>#N/A</v>
      </c>
      <c r="JF5" t="e">
        <v>#N/A</v>
      </c>
      <c r="JG5" t="e">
        <v>#N/A</v>
      </c>
      <c r="JH5" t="e">
        <v>#N/A</v>
      </c>
      <c r="JK5" s="6">
        <v>43843</v>
      </c>
      <c r="JL5" s="2">
        <v>4.54</v>
      </c>
      <c r="JM5" s="2">
        <v>624</v>
      </c>
      <c r="JN5" s="2">
        <v>1.12E-2</v>
      </c>
      <c r="JO5" s="2">
        <v>3.8</v>
      </c>
      <c r="JP5" s="2">
        <v>1.53</v>
      </c>
      <c r="JS5" s="6">
        <v>43843</v>
      </c>
      <c r="JT5" t="e">
        <f t="shared" si="55"/>
        <v>#N/A</v>
      </c>
      <c r="JU5" t="e">
        <f t="shared" si="28"/>
        <v>#N/A</v>
      </c>
      <c r="JV5" t="e">
        <f t="shared" si="28"/>
        <v>#N/A</v>
      </c>
      <c r="JW5" t="e">
        <f t="shared" si="28"/>
        <v>#N/A</v>
      </c>
      <c r="JX5" t="e">
        <f t="shared" si="28"/>
        <v>#N/A</v>
      </c>
      <c r="KB5" s="6">
        <v>43843</v>
      </c>
      <c r="KC5">
        <v>31</v>
      </c>
      <c r="KD5" s="46">
        <v>5.3</v>
      </c>
      <c r="KE5" s="46">
        <v>552</v>
      </c>
      <c r="KF5" s="46">
        <v>9.08</v>
      </c>
      <c r="KG5" s="46">
        <v>35.9</v>
      </c>
      <c r="KH5" s="46">
        <v>1.1399999999999999</v>
      </c>
      <c r="KJ5" s="6">
        <v>43843</v>
      </c>
      <c r="KK5">
        <v>32</v>
      </c>
      <c r="KL5" s="46">
        <v>5.4</v>
      </c>
      <c r="KM5" s="46">
        <v>418</v>
      </c>
      <c r="KN5" s="46">
        <v>4.3</v>
      </c>
      <c r="KO5" s="46">
        <v>46.9</v>
      </c>
      <c r="KP5" s="46" t="e">
        <v>#N/A</v>
      </c>
      <c r="KR5" s="6">
        <v>43843</v>
      </c>
      <c r="KS5" t="e">
        <v>#N/A</v>
      </c>
      <c r="KT5" s="46" t="e">
        <v>#N/A</v>
      </c>
      <c r="KU5" s="46" t="e">
        <v>#N/A</v>
      </c>
      <c r="KV5" s="46" t="e">
        <v>#N/A</v>
      </c>
      <c r="KW5" s="46" t="e">
        <v>#N/A</v>
      </c>
      <c r="KX5" s="46" t="e">
        <v>#N/A</v>
      </c>
      <c r="KZ5" s="6">
        <v>43843</v>
      </c>
      <c r="LA5" t="e">
        <v>#N/A</v>
      </c>
      <c r="LB5" s="46" t="e">
        <v>#N/A</v>
      </c>
      <c r="LC5" s="46" t="e">
        <v>#N/A</v>
      </c>
      <c r="LD5" s="46" t="e">
        <v>#N/A</v>
      </c>
      <c r="LE5" s="46" t="e">
        <v>#N/A</v>
      </c>
      <c r="LF5" s="46" t="e">
        <v>#N/A</v>
      </c>
      <c r="LH5" s="6">
        <v>43843</v>
      </c>
      <c r="LI5" t="e">
        <v>#N/A</v>
      </c>
      <c r="LJ5" s="46" t="e">
        <v>#N/A</v>
      </c>
      <c r="LK5" s="46" t="e">
        <v>#N/A</v>
      </c>
      <c r="LL5" s="46" t="e">
        <v>#N/A</v>
      </c>
      <c r="LM5" s="46" t="e">
        <v>#N/A</v>
      </c>
      <c r="LN5" s="46" t="e">
        <v>#N/A</v>
      </c>
      <c r="LP5" s="6">
        <v>43843</v>
      </c>
      <c r="LQ5" t="e">
        <v>#N/A</v>
      </c>
      <c r="LR5" s="46" t="e">
        <v>#N/A</v>
      </c>
      <c r="LS5" s="46" t="e">
        <v>#N/A</v>
      </c>
      <c r="LT5" s="46" t="e">
        <v>#N/A</v>
      </c>
      <c r="LU5" s="46" t="e">
        <v>#N/A</v>
      </c>
      <c r="LV5" s="46" t="e">
        <v>#N/A</v>
      </c>
      <c r="LX5" s="6"/>
      <c r="LY5" s="31"/>
      <c r="LZ5" s="6">
        <v>43843</v>
      </c>
      <c r="MA5">
        <v>46.629090910000002</v>
      </c>
    </row>
    <row r="6" spans="1:339" ht="15.75" x14ac:dyDescent="0.25">
      <c r="A6" s="6">
        <v>43861</v>
      </c>
      <c r="B6" s="2">
        <v>11</v>
      </c>
      <c r="C6" s="2" t="s">
        <v>24</v>
      </c>
      <c r="D6" s="2"/>
      <c r="E6" s="2"/>
      <c r="F6" s="2">
        <v>8.9</v>
      </c>
      <c r="G6" s="31">
        <v>554</v>
      </c>
      <c r="H6" s="7">
        <v>5.9237206749897107</v>
      </c>
      <c r="I6" s="2">
        <v>2.7915499E-2</v>
      </c>
      <c r="J6" s="11">
        <v>5.48</v>
      </c>
      <c r="K6" s="2">
        <v>1.3000000000000008E-3</v>
      </c>
      <c r="L6" s="2">
        <v>28.7</v>
      </c>
      <c r="M6" s="2">
        <v>1.5338111560000001</v>
      </c>
      <c r="N6" s="2">
        <v>0.48706762199999998</v>
      </c>
      <c r="O6" s="2">
        <v>1.046743534</v>
      </c>
      <c r="P6" s="2">
        <v>31.755383989999999</v>
      </c>
      <c r="Q6" s="2">
        <v>1.71</v>
      </c>
      <c r="S6" s="6">
        <v>43861</v>
      </c>
      <c r="T6" s="2">
        <v>8</v>
      </c>
      <c r="U6" s="2" t="s">
        <v>24</v>
      </c>
      <c r="V6" s="2"/>
      <c r="W6" s="2"/>
      <c r="X6" s="2">
        <v>8.92</v>
      </c>
      <c r="Y6" s="31">
        <v>552</v>
      </c>
      <c r="Z6" s="7">
        <v>6.0746330086431612</v>
      </c>
      <c r="AA6" s="2">
        <v>2.7268807999999999E-2</v>
      </c>
      <c r="AB6" s="2">
        <v>6.14</v>
      </c>
      <c r="AC6" s="2">
        <v>-1.8999999999999989E-3</v>
      </c>
      <c r="AD6" s="2">
        <v>29.9</v>
      </c>
      <c r="AE6" s="2">
        <v>1.7551839460000001</v>
      </c>
      <c r="AF6" s="2">
        <v>0.71973244199999997</v>
      </c>
      <c r="AG6" s="2">
        <v>1.0354515049999999</v>
      </c>
      <c r="AH6" s="2">
        <v>41.006097560000001</v>
      </c>
      <c r="AI6" s="2">
        <v>1.68</v>
      </c>
      <c r="AL6">
        <v>0.89534951016888664</v>
      </c>
      <c r="AM6">
        <f t="shared" si="29"/>
        <v>1.9999999999999574E-2</v>
      </c>
      <c r="AN6">
        <f t="shared" si="30"/>
        <v>-2</v>
      </c>
      <c r="AO6">
        <f t="shared" si="31"/>
        <v>0.15091233365345058</v>
      </c>
      <c r="AP6">
        <f t="shared" si="32"/>
        <v>-6.4669100000000132E-4</v>
      </c>
      <c r="AQ6">
        <f t="shared" si="33"/>
        <v>0.65999999999999925</v>
      </c>
      <c r="AR6">
        <f t="shared" si="34"/>
        <v>-3.1999999999999997E-3</v>
      </c>
      <c r="AS6">
        <f t="shared" si="35"/>
        <v>1.1999999999999993</v>
      </c>
      <c r="AT6">
        <f t="shared" si="36"/>
        <v>0.22137278999999999</v>
      </c>
      <c r="AU6">
        <f t="shared" si="37"/>
        <v>0.23266481999999999</v>
      </c>
      <c r="AV6">
        <f t="shared" si="38"/>
        <v>-1.1292029000000037E-2</v>
      </c>
      <c r="AW6">
        <f t="shared" si="39"/>
        <v>9.2507135700000021</v>
      </c>
      <c r="AX6">
        <f t="shared" si="40"/>
        <v>-3.0000000000000027E-2</v>
      </c>
      <c r="BA6" s="37">
        <v>43861</v>
      </c>
      <c r="BB6">
        <v>5</v>
      </c>
      <c r="BC6" t="s">
        <v>27</v>
      </c>
      <c r="BF6">
        <v>7.75</v>
      </c>
      <c r="BG6">
        <v>472</v>
      </c>
      <c r="BH6">
        <v>7.913019618603375</v>
      </c>
      <c r="BI6">
        <v>3.5568009999999997E-2</v>
      </c>
      <c r="BJ6">
        <v>8</v>
      </c>
      <c r="BK6">
        <v>-3.9999999999999931E-4</v>
      </c>
      <c r="BL6">
        <v>31.7</v>
      </c>
      <c r="BM6">
        <v>3.583561644</v>
      </c>
      <c r="BN6">
        <v>0.86643835599999997</v>
      </c>
      <c r="BO6">
        <v>2.7171232879999998</v>
      </c>
      <c r="BP6">
        <v>24.17813456</v>
      </c>
      <c r="BQ6">
        <v>1.73</v>
      </c>
      <c r="BT6" s="37">
        <v>43861</v>
      </c>
      <c r="BU6">
        <v>2</v>
      </c>
      <c r="BV6" t="s">
        <v>27</v>
      </c>
      <c r="BY6">
        <v>8.94</v>
      </c>
      <c r="BZ6">
        <v>502</v>
      </c>
      <c r="CA6">
        <v>7.5288791329400464</v>
      </c>
      <c r="CB6">
        <v>3.4597973999999997E-2</v>
      </c>
      <c r="CC6">
        <v>7.94</v>
      </c>
      <c r="CD6">
        <v>-2.6000000000000016E-3</v>
      </c>
      <c r="CE6">
        <v>31.6</v>
      </c>
      <c r="CF6">
        <v>3.2352076439999999</v>
      </c>
      <c r="CG6">
        <v>0.73722896000000004</v>
      </c>
      <c r="CH6">
        <v>2.497978684</v>
      </c>
      <c r="CI6">
        <v>22.787686019999999</v>
      </c>
      <c r="CJ6">
        <v>1.74</v>
      </c>
      <c r="CL6">
        <v>1.8277526535513626</v>
      </c>
      <c r="CM6">
        <f t="shared" si="41"/>
        <v>1.1899999999999995</v>
      </c>
      <c r="CN6">
        <f t="shared" si="42"/>
        <v>30</v>
      </c>
      <c r="CO6">
        <f t="shared" si="43"/>
        <v>-0.38414048566332859</v>
      </c>
      <c r="CP6">
        <f t="shared" si="44"/>
        <v>-9.7003600000000051E-4</v>
      </c>
      <c r="CQ6">
        <f t="shared" si="45"/>
        <v>-5.9999999999999609E-2</v>
      </c>
      <c r="CR6">
        <f t="shared" si="46"/>
        <v>-2.2000000000000023E-3</v>
      </c>
      <c r="CS6">
        <f t="shared" si="47"/>
        <v>-9.9999999999997868E-2</v>
      </c>
      <c r="CT6">
        <f t="shared" si="48"/>
        <v>-0.34835400000000005</v>
      </c>
      <c r="CU6">
        <f t="shared" si="49"/>
        <v>-0.12920939599999992</v>
      </c>
      <c r="CV6">
        <f t="shared" si="50"/>
        <v>-0.2191446039999998</v>
      </c>
      <c r="CW6">
        <f t="shared" si="51"/>
        <v>-1.3904485400000013</v>
      </c>
      <c r="CX6">
        <f t="shared" si="52"/>
        <v>1.0000000000000009E-2</v>
      </c>
      <c r="DB6" s="6">
        <v>43861</v>
      </c>
      <c r="DC6" s="2">
        <v>19</v>
      </c>
      <c r="DD6" s="2" t="s">
        <v>25</v>
      </c>
      <c r="DE6" s="2"/>
      <c r="DF6" s="2"/>
      <c r="DG6" s="2">
        <v>8.84</v>
      </c>
      <c r="DH6" s="31">
        <v>425</v>
      </c>
      <c r="DI6" s="7">
        <v>3.7423514885443825</v>
      </c>
      <c r="DJ6" s="2">
        <v>8.1914206000000003E-2</v>
      </c>
      <c r="DK6" s="2">
        <v>3.79</v>
      </c>
      <c r="DL6" s="2">
        <v>8.4100000000000008E-3</v>
      </c>
      <c r="DM6" s="2">
        <v>67.8</v>
      </c>
      <c r="DN6" s="2">
        <v>4.983967936</v>
      </c>
      <c r="DO6" s="2">
        <v>1.2380761520000001</v>
      </c>
      <c r="DP6" s="2">
        <v>3.7458917839999999</v>
      </c>
      <c r="DQ6" s="2">
        <v>24.841174110000001</v>
      </c>
      <c r="DR6" s="2">
        <v>2.59</v>
      </c>
      <c r="DS6" s="7"/>
      <c r="DU6" s="12">
        <v>43861</v>
      </c>
      <c r="DV6" s="31">
        <v>16</v>
      </c>
      <c r="DW6" s="31" t="s">
        <v>25</v>
      </c>
      <c r="DX6" s="31"/>
      <c r="DY6" s="31"/>
      <c r="DZ6" s="31">
        <v>8.9600000000000009</v>
      </c>
      <c r="EA6" s="31">
        <v>478</v>
      </c>
      <c r="EB6" s="31">
        <v>3.6051584579503362</v>
      </c>
      <c r="EC6">
        <v>7.2213839000000002E-2</v>
      </c>
      <c r="ED6">
        <v>3.49</v>
      </c>
      <c r="EE6">
        <v>5.9999999999999984E-4</v>
      </c>
      <c r="EF6">
        <v>57.7</v>
      </c>
      <c r="EG6">
        <v>3.4489361700000001</v>
      </c>
      <c r="EH6">
        <v>0.81737588699999997</v>
      </c>
      <c r="EI6">
        <v>2.6315602839999999</v>
      </c>
      <c r="EJ6">
        <v>23.699362529999998</v>
      </c>
      <c r="EK6">
        <v>2.6</v>
      </c>
      <c r="EM6">
        <v>0.11822739009601924</v>
      </c>
      <c r="EN6">
        <f t="shared" si="2"/>
        <v>0.12000000000000099</v>
      </c>
      <c r="EO6">
        <f t="shared" si="3"/>
        <v>53</v>
      </c>
      <c r="EP6">
        <f t="shared" si="4"/>
        <v>-0.13719303059404631</v>
      </c>
      <c r="EQ6">
        <f t="shared" si="5"/>
        <v>-9.7003670000000014E-3</v>
      </c>
      <c r="ER6">
        <f t="shared" si="6"/>
        <v>-0.29999999999999982</v>
      </c>
      <c r="ES6">
        <f t="shared" si="7"/>
        <v>-7.810000000000001E-3</v>
      </c>
      <c r="ET6">
        <f t="shared" si="8"/>
        <v>-10.099999999999994</v>
      </c>
      <c r="EU6">
        <f t="shared" si="9"/>
        <v>-1.5350317659999999</v>
      </c>
      <c r="EV6">
        <f t="shared" si="10"/>
        <v>-0.42070026500000013</v>
      </c>
      <c r="EW6">
        <f t="shared" si="11"/>
        <v>-1.1143315</v>
      </c>
      <c r="EX6">
        <f t="shared" si="12"/>
        <v>-1.1418115800000024</v>
      </c>
      <c r="EY6">
        <f t="shared" si="13"/>
        <v>1.0000000000000231E-2</v>
      </c>
      <c r="FB6" s="6">
        <v>43861</v>
      </c>
      <c r="FC6">
        <v>24</v>
      </c>
      <c r="FD6" t="s">
        <v>26</v>
      </c>
      <c r="FF6">
        <v>8.9734589082878596E-2</v>
      </c>
      <c r="FG6">
        <v>8.85</v>
      </c>
      <c r="FH6">
        <v>518</v>
      </c>
      <c r="FI6">
        <v>4.9222115516531764</v>
      </c>
      <c r="FJ6">
        <v>2.5328735000000002E-2</v>
      </c>
      <c r="FK6">
        <v>5.04</v>
      </c>
      <c r="FL6">
        <v>-1.1999999999999997E-3</v>
      </c>
      <c r="FM6">
        <v>26.2</v>
      </c>
      <c r="FN6">
        <v>1.108414239</v>
      </c>
      <c r="FO6">
        <v>0.56860841399999995</v>
      </c>
      <c r="FP6">
        <v>0.53980582499999996</v>
      </c>
      <c r="FQ6">
        <v>51.299270069999999</v>
      </c>
      <c r="FR6">
        <v>1.81</v>
      </c>
      <c r="FU6" s="6">
        <v>43861</v>
      </c>
      <c r="FV6">
        <v>22</v>
      </c>
      <c r="FW6" t="s">
        <v>26</v>
      </c>
      <c r="FY6">
        <v>8.9734589082878596E-2</v>
      </c>
      <c r="FZ6">
        <v>9.02</v>
      </c>
      <c r="GA6">
        <v>570</v>
      </c>
      <c r="GB6">
        <v>4.7164220057621078</v>
      </c>
      <c r="GC6">
        <v>2.0047424000000001E-2</v>
      </c>
      <c r="GD6">
        <v>4.7300000000000004</v>
      </c>
      <c r="GE6">
        <v>-3.4000000000000002E-3</v>
      </c>
      <c r="GF6">
        <v>22.1</v>
      </c>
      <c r="GG6">
        <v>0.58901098900000004</v>
      </c>
      <c r="GH6">
        <v>0.21255887000000001</v>
      </c>
      <c r="GI6">
        <v>0.37645211899999997</v>
      </c>
      <c r="GJ6">
        <v>36.087420039999998</v>
      </c>
      <c r="GK6">
        <v>1.47</v>
      </c>
      <c r="GM6" s="6">
        <v>43861</v>
      </c>
      <c r="GN6" s="57">
        <v>8.9734589082878596E-2</v>
      </c>
      <c r="GO6">
        <f t="shared" si="14"/>
        <v>0.16999999999999993</v>
      </c>
      <c r="GP6">
        <f t="shared" si="15"/>
        <v>52</v>
      </c>
      <c r="GQ6">
        <f t="shared" si="16"/>
        <v>-0.20578954589106857</v>
      </c>
      <c r="GR6">
        <f t="shared" si="17"/>
        <v>-5.2813110000000003E-3</v>
      </c>
      <c r="GS6">
        <f t="shared" si="18"/>
        <v>-0.30999999999999961</v>
      </c>
      <c r="GT6">
        <f t="shared" si="19"/>
        <v>-2.2000000000000006E-3</v>
      </c>
      <c r="GU6">
        <f t="shared" si="20"/>
        <v>-4.0999999999999979</v>
      </c>
      <c r="GV6">
        <f t="shared" si="21"/>
        <v>-0.51940324999999998</v>
      </c>
      <c r="GW6">
        <f t="shared" si="22"/>
        <v>-0.35604954399999994</v>
      </c>
      <c r="GX6">
        <f t="shared" si="23"/>
        <v>-0.16335370599999999</v>
      </c>
      <c r="GY6">
        <f t="shared" si="24"/>
        <v>-15.211850030000001</v>
      </c>
      <c r="GZ6">
        <f t="shared" si="25"/>
        <v>-0.34000000000000008</v>
      </c>
      <c r="HC6" s="6">
        <v>43861</v>
      </c>
      <c r="HD6" s="43">
        <v>8.01</v>
      </c>
      <c r="HE6" s="2">
        <v>642</v>
      </c>
      <c r="HF6" s="2">
        <v>3.54</v>
      </c>
      <c r="HG6" s="2">
        <v>6.21</v>
      </c>
      <c r="HH6" s="43">
        <v>1.67</v>
      </c>
      <c r="HK6" s="6">
        <v>43861</v>
      </c>
      <c r="HL6" s="41" t="e">
        <v>#N/A</v>
      </c>
      <c r="HM6" s="41" t="e">
        <v>#N/A</v>
      </c>
      <c r="HN6" s="41" t="e">
        <v>#N/A</v>
      </c>
      <c r="HO6" s="41" t="e">
        <v>#N/A</v>
      </c>
      <c r="HP6" s="41" t="e">
        <v>#N/A</v>
      </c>
      <c r="HT6" s="6">
        <v>43861</v>
      </c>
      <c r="HU6" s="46" t="e">
        <f t="shared" si="53"/>
        <v>#N/A</v>
      </c>
      <c r="HV6" s="46" t="e">
        <f t="shared" si="26"/>
        <v>#N/A</v>
      </c>
      <c r="HW6" s="46" t="e">
        <f t="shared" si="26"/>
        <v>#N/A</v>
      </c>
      <c r="HX6" s="46" t="e">
        <f t="shared" si="26"/>
        <v>#N/A</v>
      </c>
      <c r="HY6" s="46" t="e">
        <f t="shared" si="26"/>
        <v>#N/A</v>
      </c>
      <c r="IB6" s="6">
        <v>43861</v>
      </c>
      <c r="IC6" s="2">
        <v>8.06</v>
      </c>
      <c r="ID6" s="2">
        <v>1009</v>
      </c>
      <c r="IE6" s="2">
        <v>0.40699999999999997</v>
      </c>
      <c r="IF6" s="2">
        <v>3.47</v>
      </c>
      <c r="IG6" s="2">
        <v>4.45</v>
      </c>
      <c r="IH6" s="2"/>
      <c r="IK6" s="6">
        <v>43861</v>
      </c>
      <c r="IL6">
        <v>7.24</v>
      </c>
      <c r="IM6">
        <v>715</v>
      </c>
      <c r="IN6">
        <v>6.4399999999999999E-2</v>
      </c>
      <c r="IO6">
        <v>3.2</v>
      </c>
      <c r="IP6">
        <v>1.22</v>
      </c>
      <c r="IT6" s="6">
        <v>43861</v>
      </c>
      <c r="IU6">
        <f t="shared" si="54"/>
        <v>-0.82000000000000028</v>
      </c>
      <c r="IV6">
        <f t="shared" si="27"/>
        <v>-294</v>
      </c>
      <c r="IW6">
        <f t="shared" si="27"/>
        <v>-0.34259999999999996</v>
      </c>
      <c r="IX6">
        <f t="shared" si="27"/>
        <v>-0.27</v>
      </c>
      <c r="IY6">
        <f t="shared" si="27"/>
        <v>-3.2300000000000004</v>
      </c>
      <c r="JC6" s="6">
        <v>43861</v>
      </c>
      <c r="JD6" t="e">
        <v>#N/A</v>
      </c>
      <c r="JE6" t="e">
        <v>#N/A</v>
      </c>
      <c r="JF6" t="e">
        <v>#N/A</v>
      </c>
      <c r="JG6" t="e">
        <v>#N/A</v>
      </c>
      <c r="JH6" t="e">
        <v>#N/A</v>
      </c>
      <c r="JK6" s="6">
        <v>43861</v>
      </c>
      <c r="JL6" s="2">
        <v>8.5299999999999994</v>
      </c>
      <c r="JM6" s="2">
        <v>614</v>
      </c>
      <c r="JN6" s="2">
        <v>2.3400000000000001E-2</v>
      </c>
      <c r="JO6" s="2">
        <v>3.66</v>
      </c>
      <c r="JP6" s="2">
        <v>1.1399999999999999</v>
      </c>
      <c r="JS6" s="6">
        <v>43861</v>
      </c>
      <c r="JT6" t="e">
        <f t="shared" si="55"/>
        <v>#N/A</v>
      </c>
      <c r="JU6" t="e">
        <f t="shared" si="28"/>
        <v>#N/A</v>
      </c>
      <c r="JV6" t="e">
        <f t="shared" si="28"/>
        <v>#N/A</v>
      </c>
      <c r="JW6" t="e">
        <f t="shared" si="28"/>
        <v>#N/A</v>
      </c>
      <c r="JX6" t="e">
        <f t="shared" si="28"/>
        <v>#N/A</v>
      </c>
      <c r="KB6" s="6">
        <v>43861</v>
      </c>
      <c r="KC6">
        <v>31</v>
      </c>
      <c r="KD6" s="46">
        <v>8.3800000000000008</v>
      </c>
      <c r="KE6" s="46">
        <v>557</v>
      </c>
      <c r="KF6" s="46">
        <v>6.41</v>
      </c>
      <c r="KG6" s="46">
        <v>13</v>
      </c>
      <c r="KH6" s="46">
        <v>1.02</v>
      </c>
      <c r="KJ6" s="6">
        <v>43861</v>
      </c>
      <c r="KK6">
        <v>32</v>
      </c>
      <c r="KL6" s="46">
        <v>8.4</v>
      </c>
      <c r="KM6" s="46">
        <v>528</v>
      </c>
      <c r="KN6" s="46">
        <v>4.5</v>
      </c>
      <c r="KO6" s="46">
        <v>20.7</v>
      </c>
      <c r="KP6" s="46">
        <v>2.1</v>
      </c>
      <c r="KR6" s="6">
        <v>43861</v>
      </c>
      <c r="KS6" t="e">
        <v>#N/A</v>
      </c>
      <c r="KT6" s="46" t="e">
        <v>#N/A</v>
      </c>
      <c r="KU6" s="46" t="e">
        <v>#N/A</v>
      </c>
      <c r="KV6" s="46" t="e">
        <v>#N/A</v>
      </c>
      <c r="KW6" s="46" t="e">
        <v>#N/A</v>
      </c>
      <c r="KX6" s="46" t="e">
        <v>#N/A</v>
      </c>
      <c r="KZ6" s="6">
        <v>43861</v>
      </c>
      <c r="LA6" t="e">
        <v>#N/A</v>
      </c>
      <c r="LB6" s="46" t="e">
        <v>#N/A</v>
      </c>
      <c r="LC6" s="46" t="e">
        <v>#N/A</v>
      </c>
      <c r="LD6" s="46" t="e">
        <v>#N/A</v>
      </c>
      <c r="LE6" s="46" t="e">
        <v>#N/A</v>
      </c>
      <c r="LF6" s="46" t="e">
        <v>#N/A</v>
      </c>
      <c r="LH6" s="6">
        <v>43861</v>
      </c>
      <c r="LI6" t="e">
        <v>#N/A</v>
      </c>
      <c r="LJ6" s="46" t="e">
        <v>#N/A</v>
      </c>
      <c r="LK6" s="46" t="e">
        <v>#N/A</v>
      </c>
      <c r="LL6" s="46" t="e">
        <v>#N/A</v>
      </c>
      <c r="LM6" s="46" t="e">
        <v>#N/A</v>
      </c>
      <c r="LN6" s="46" t="e">
        <v>#N/A</v>
      </c>
      <c r="LP6" s="6">
        <v>43861</v>
      </c>
      <c r="LQ6" t="e">
        <v>#N/A</v>
      </c>
      <c r="LR6" s="46" t="e">
        <v>#N/A</v>
      </c>
      <c r="LS6" s="46" t="e">
        <v>#N/A</v>
      </c>
      <c r="LT6" s="46" t="e">
        <v>#N/A</v>
      </c>
      <c r="LU6" s="46" t="e">
        <v>#N/A</v>
      </c>
      <c r="LV6" s="46" t="e">
        <v>#N/A</v>
      </c>
      <c r="LX6" s="6"/>
      <c r="LY6" s="31"/>
      <c r="LZ6" s="6">
        <v>43861</v>
      </c>
      <c r="MA6">
        <v>48.45</v>
      </c>
    </row>
    <row r="7" spans="1:339" x14ac:dyDescent="0.2">
      <c r="A7" s="12">
        <v>43877</v>
      </c>
      <c r="B7" s="2">
        <v>11</v>
      </c>
      <c r="C7" s="2" t="s">
        <v>24</v>
      </c>
      <c r="D7" s="2"/>
      <c r="E7" s="2"/>
      <c r="F7" s="2">
        <v>8.92</v>
      </c>
      <c r="G7" s="31">
        <v>404</v>
      </c>
      <c r="H7" s="7">
        <v>5.6630539168610232</v>
      </c>
      <c r="I7" s="2">
        <v>1.9077387000000001E-2</v>
      </c>
      <c r="J7" s="2">
        <v>6.38</v>
      </c>
      <c r="K7" s="2">
        <v>-6.8999999999999999E-3</v>
      </c>
      <c r="L7" s="2">
        <v>16.899999999999999</v>
      </c>
      <c r="M7" s="2">
        <v>2.2713333329999998</v>
      </c>
      <c r="N7" s="2">
        <v>0.553666667</v>
      </c>
      <c r="O7" s="2">
        <v>1.717666667</v>
      </c>
      <c r="P7" s="2">
        <v>24.376284120000001</v>
      </c>
      <c r="Q7" s="2">
        <v>1.68</v>
      </c>
      <c r="S7" s="12">
        <v>43877</v>
      </c>
      <c r="T7" s="2">
        <v>8</v>
      </c>
      <c r="U7" s="2" t="s">
        <v>24</v>
      </c>
      <c r="V7" s="2"/>
      <c r="W7" s="2"/>
      <c r="X7" s="2">
        <v>9.32</v>
      </c>
      <c r="Y7" s="31">
        <v>467</v>
      </c>
      <c r="Z7" s="7">
        <v>6.170668130058993</v>
      </c>
      <c r="AA7" s="2">
        <v>2.3496442999999999E-2</v>
      </c>
      <c r="AB7" s="2">
        <v>6.61</v>
      </c>
      <c r="AC7" s="2">
        <v>-8.0000000000000002E-3</v>
      </c>
      <c r="AD7" s="2">
        <v>18.600000000000001</v>
      </c>
      <c r="AE7" s="2">
        <v>2.3484617729999999</v>
      </c>
      <c r="AF7" s="2">
        <v>0.53639963499999999</v>
      </c>
      <c r="AG7" s="2">
        <v>1.8120621379999999</v>
      </c>
      <c r="AH7" s="2">
        <v>22.840466930000002</v>
      </c>
      <c r="AI7" s="2">
        <v>1.65</v>
      </c>
      <c r="AL7">
        <v>1.2202763318303402</v>
      </c>
      <c r="AM7">
        <f t="shared" si="29"/>
        <v>0.40000000000000036</v>
      </c>
      <c r="AN7">
        <f t="shared" si="30"/>
        <v>63</v>
      </c>
      <c r="AO7">
        <f t="shared" si="31"/>
        <v>0.50761421319796973</v>
      </c>
      <c r="AP7">
        <f t="shared" si="32"/>
        <v>4.4190559999999976E-3</v>
      </c>
      <c r="AQ7">
        <f t="shared" si="33"/>
        <v>0.23000000000000043</v>
      </c>
      <c r="AR7">
        <f t="shared" si="34"/>
        <v>-1.1000000000000003E-3</v>
      </c>
      <c r="AS7">
        <f t="shared" si="35"/>
        <v>1.7000000000000028</v>
      </c>
      <c r="AT7">
        <f t="shared" si="36"/>
        <v>7.7128440000000076E-2</v>
      </c>
      <c r="AU7">
        <f t="shared" si="37"/>
        <v>-1.7267032000000015E-2</v>
      </c>
      <c r="AV7">
        <f t="shared" si="38"/>
        <v>9.4395470999999898E-2</v>
      </c>
      <c r="AW7">
        <f t="shared" si="39"/>
        <v>-1.5358171899999995</v>
      </c>
      <c r="AX7">
        <f t="shared" si="40"/>
        <v>-3.0000000000000027E-2</v>
      </c>
      <c r="BA7" s="37">
        <v>43877</v>
      </c>
      <c r="BB7">
        <v>5</v>
      </c>
      <c r="BC7" t="s">
        <v>27</v>
      </c>
      <c r="BF7">
        <v>8.81</v>
      </c>
      <c r="BG7">
        <v>375</v>
      </c>
      <c r="BH7">
        <v>8.4206338318013447</v>
      </c>
      <c r="BI7">
        <v>2.2095278999999999E-2</v>
      </c>
      <c r="BJ7">
        <v>8.86</v>
      </c>
      <c r="BK7">
        <v>-2.3999999999999994E-3</v>
      </c>
      <c r="BL7">
        <v>17.100000000000001</v>
      </c>
      <c r="BM7">
        <v>4.6862244899999999</v>
      </c>
      <c r="BN7">
        <v>1.0030612240000001</v>
      </c>
      <c r="BO7">
        <v>3.6831632650000001</v>
      </c>
      <c r="BP7">
        <v>21.404463799999998</v>
      </c>
      <c r="BQ7">
        <v>1.5</v>
      </c>
      <c r="BT7" s="37">
        <v>43877</v>
      </c>
      <c r="BU7">
        <v>2</v>
      </c>
      <c r="BV7" t="s">
        <v>27</v>
      </c>
      <c r="BY7">
        <v>8.89</v>
      </c>
      <c r="BZ7">
        <v>503</v>
      </c>
      <c r="CA7">
        <v>8.3657566195637258</v>
      </c>
      <c r="CB7">
        <v>2.4035351999999999E-2</v>
      </c>
      <c r="CC7">
        <v>9.15</v>
      </c>
      <c r="CD7">
        <v>-3.599999999999999E-3</v>
      </c>
      <c r="CE7">
        <v>16.600000000000001</v>
      </c>
      <c r="CF7">
        <v>6.5513333329999996</v>
      </c>
      <c r="CG7">
        <v>1.514</v>
      </c>
      <c r="CH7">
        <v>5.0373333330000003</v>
      </c>
      <c r="CI7">
        <v>23.10979953</v>
      </c>
      <c r="CJ7">
        <v>1.54</v>
      </c>
      <c r="CL7">
        <v>2.2638772706778014</v>
      </c>
      <c r="CM7">
        <f t="shared" si="41"/>
        <v>8.0000000000000071E-2</v>
      </c>
      <c r="CN7">
        <f t="shared" si="42"/>
        <v>128</v>
      </c>
      <c r="CO7">
        <f t="shared" si="43"/>
        <v>-5.4877212237618878E-2</v>
      </c>
      <c r="CP7">
        <f t="shared" si="44"/>
        <v>1.9400730000000005E-3</v>
      </c>
      <c r="CQ7">
        <f t="shared" si="45"/>
        <v>0.29000000000000092</v>
      </c>
      <c r="CR7">
        <f t="shared" si="46"/>
        <v>-1.1999999999999997E-3</v>
      </c>
      <c r="CS7">
        <f t="shared" si="47"/>
        <v>-0.5</v>
      </c>
      <c r="CT7">
        <f t="shared" si="48"/>
        <v>1.8651088429999998</v>
      </c>
      <c r="CU7">
        <f t="shared" si="49"/>
        <v>0.51093877599999993</v>
      </c>
      <c r="CV7">
        <f t="shared" si="50"/>
        <v>1.3541700680000002</v>
      </c>
      <c r="CW7">
        <f t="shared" si="51"/>
        <v>1.7053357300000016</v>
      </c>
      <c r="CX7">
        <f t="shared" si="52"/>
        <v>4.0000000000000036E-2</v>
      </c>
      <c r="DB7" s="12">
        <v>43877</v>
      </c>
      <c r="DC7" s="2">
        <v>19</v>
      </c>
      <c r="DD7" s="2" t="s">
        <v>25</v>
      </c>
      <c r="DE7" s="2"/>
      <c r="DF7" s="2"/>
      <c r="DG7" s="2">
        <v>8.75</v>
      </c>
      <c r="DH7" s="31">
        <v>505</v>
      </c>
      <c r="DI7" s="7">
        <v>3.8521059130196185</v>
      </c>
      <c r="DJ7" s="2">
        <v>5.5076525000000001E-2</v>
      </c>
      <c r="DK7" s="2">
        <v>3.96</v>
      </c>
      <c r="DL7" s="2">
        <v>-5.000000000000001E-3</v>
      </c>
      <c r="DM7" s="2">
        <v>43.5</v>
      </c>
      <c r="DN7" s="2">
        <v>5.3562367860000002</v>
      </c>
      <c r="DO7" s="2">
        <v>1.1902748409999999</v>
      </c>
      <c r="DP7" s="2">
        <v>4.1659619450000003</v>
      </c>
      <c r="DQ7" s="2">
        <v>22.222222219999999</v>
      </c>
      <c r="DR7" s="2">
        <v>2.2799999999999998</v>
      </c>
      <c r="DS7" s="7"/>
      <c r="DU7" s="12">
        <v>43877</v>
      </c>
      <c r="DV7" s="31">
        <v>16</v>
      </c>
      <c r="DW7" s="31" t="s">
        <v>25</v>
      </c>
      <c r="DX7" s="31"/>
      <c r="DY7" s="31"/>
      <c r="DZ7" s="31">
        <v>9.07</v>
      </c>
      <c r="EA7" s="31">
        <v>507</v>
      </c>
      <c r="EB7" s="31">
        <v>3.5640005487721225</v>
      </c>
      <c r="EC7">
        <v>4.2142702999999997E-2</v>
      </c>
      <c r="ED7">
        <v>3.56</v>
      </c>
      <c r="EE7">
        <v>1.282E-2</v>
      </c>
      <c r="EF7">
        <v>35.700000000000003</v>
      </c>
      <c r="EG7">
        <v>4.2715151520000001</v>
      </c>
      <c r="EH7">
        <v>0.90868686899999995</v>
      </c>
      <c r="EI7">
        <v>3.3628282829999998</v>
      </c>
      <c r="EJ7">
        <v>21.27317442</v>
      </c>
      <c r="EK7">
        <v>2.25</v>
      </c>
      <c r="EM7">
        <v>0.13179076092756137</v>
      </c>
      <c r="EN7">
        <f t="shared" si="2"/>
        <v>0.32000000000000028</v>
      </c>
      <c r="EO7">
        <f t="shared" si="3"/>
        <v>2</v>
      </c>
      <c r="EP7">
        <f t="shared" si="4"/>
        <v>-0.288105364247496</v>
      </c>
      <c r="EQ7">
        <f t="shared" si="5"/>
        <v>-1.2933822000000005E-2</v>
      </c>
      <c r="ER7">
        <f t="shared" si="6"/>
        <v>-0.39999999999999991</v>
      </c>
      <c r="ES7">
        <f t="shared" si="7"/>
        <v>1.7820000000000003E-2</v>
      </c>
      <c r="ET7">
        <f t="shared" si="8"/>
        <v>-7.7999999999999972</v>
      </c>
      <c r="EU7">
        <f t="shared" si="9"/>
        <v>-1.0847216340000001</v>
      </c>
      <c r="EV7">
        <f t="shared" si="10"/>
        <v>-0.28158797199999996</v>
      </c>
      <c r="EW7">
        <f t="shared" si="11"/>
        <v>-0.80313366200000047</v>
      </c>
      <c r="EX7">
        <f t="shared" si="12"/>
        <v>-0.94904779999999889</v>
      </c>
      <c r="EY7">
        <f t="shared" si="13"/>
        <v>-2.9999999999999805E-2</v>
      </c>
      <c r="FB7" s="12">
        <v>43877</v>
      </c>
      <c r="FC7">
        <v>24</v>
      </c>
      <c r="FD7" t="s">
        <v>26</v>
      </c>
      <c r="FF7">
        <v>0.10002918754401909</v>
      </c>
      <c r="FG7">
        <v>8.9700000000000006</v>
      </c>
      <c r="FH7">
        <v>511</v>
      </c>
      <c r="FI7">
        <v>5.0731238853066261</v>
      </c>
      <c r="FJ7">
        <v>1.8215133000000001E-2</v>
      </c>
      <c r="FK7">
        <v>5.64</v>
      </c>
      <c r="FL7">
        <v>-9.0000000000000011E-3</v>
      </c>
      <c r="FM7">
        <v>18.899999999999999</v>
      </c>
      <c r="FN7">
        <v>1.5729549249999999</v>
      </c>
      <c r="FO7">
        <v>0.460100167</v>
      </c>
      <c r="FP7">
        <v>1.1128547580000001</v>
      </c>
      <c r="FQ7">
        <v>29.250689869999999</v>
      </c>
      <c r="FR7">
        <v>1.43</v>
      </c>
      <c r="FU7" s="12">
        <v>43877</v>
      </c>
      <c r="FV7">
        <v>22</v>
      </c>
      <c r="FW7" t="s">
        <v>26</v>
      </c>
      <c r="FY7">
        <v>0.10002918754401909</v>
      </c>
      <c r="FZ7">
        <v>8.94</v>
      </c>
      <c r="GA7">
        <v>563</v>
      </c>
      <c r="GB7">
        <v>4.7712992179997258</v>
      </c>
      <c r="GC7">
        <v>1.5736150000000001E-2</v>
      </c>
      <c r="GD7">
        <v>5.31</v>
      </c>
      <c r="GE7">
        <v>-8.199999999999999E-3</v>
      </c>
      <c r="GF7">
        <v>14.7</v>
      </c>
      <c r="GG7">
        <v>3.4915951970000001</v>
      </c>
      <c r="GH7">
        <v>0.859005146</v>
      </c>
      <c r="GI7">
        <v>2.6325900510000002</v>
      </c>
      <c r="GJ7">
        <v>24.602082920000001</v>
      </c>
      <c r="GK7">
        <v>1.54</v>
      </c>
      <c r="GM7" s="12">
        <v>43877</v>
      </c>
      <c r="GN7" s="26">
        <v>0.10002918754401909</v>
      </c>
      <c r="GO7">
        <f t="shared" si="14"/>
        <v>-3.0000000000001137E-2</v>
      </c>
      <c r="GP7">
        <f t="shared" si="15"/>
        <v>52</v>
      </c>
      <c r="GQ7">
        <f t="shared" si="16"/>
        <v>-0.30182466730690027</v>
      </c>
      <c r="GR7">
        <f t="shared" si="17"/>
        <v>-2.4789830000000006E-3</v>
      </c>
      <c r="GS7">
        <f t="shared" si="18"/>
        <v>-0.33000000000000007</v>
      </c>
      <c r="GT7">
        <f t="shared" si="19"/>
        <v>8.000000000000021E-4</v>
      </c>
      <c r="GU7">
        <f t="shared" si="20"/>
        <v>-4.1999999999999993</v>
      </c>
      <c r="GV7">
        <f t="shared" si="21"/>
        <v>1.9186402720000002</v>
      </c>
      <c r="GW7">
        <f t="shared" si="22"/>
        <v>0.39890497899999999</v>
      </c>
      <c r="GX7">
        <f t="shared" si="23"/>
        <v>1.5197352930000001</v>
      </c>
      <c r="GY7">
        <f t="shared" si="24"/>
        <v>-4.6486069499999978</v>
      </c>
      <c r="GZ7">
        <f t="shared" si="25"/>
        <v>0.1100000000000001</v>
      </c>
      <c r="HC7" s="12">
        <v>43877</v>
      </c>
      <c r="HD7" s="43">
        <v>8.07</v>
      </c>
      <c r="HE7" s="2">
        <v>703</v>
      </c>
      <c r="HF7" s="2">
        <v>4.93</v>
      </c>
      <c r="HG7" s="2">
        <v>7.83</v>
      </c>
      <c r="HH7" s="43">
        <v>1.28</v>
      </c>
      <c r="HK7" s="12">
        <v>43877</v>
      </c>
      <c r="HL7" s="41" t="e">
        <v>#N/A</v>
      </c>
      <c r="HM7" s="41" t="e">
        <v>#N/A</v>
      </c>
      <c r="HN7" s="41" t="e">
        <v>#N/A</v>
      </c>
      <c r="HO7" s="41" t="e">
        <v>#N/A</v>
      </c>
      <c r="HP7" s="41" t="e">
        <v>#N/A</v>
      </c>
      <c r="HT7" s="12">
        <v>43877</v>
      </c>
      <c r="HU7" s="46" t="e">
        <f t="shared" si="53"/>
        <v>#N/A</v>
      </c>
      <c r="HV7" s="46" t="e">
        <f t="shared" si="26"/>
        <v>#N/A</v>
      </c>
      <c r="HW7" s="46" t="e">
        <f t="shared" si="26"/>
        <v>#N/A</v>
      </c>
      <c r="HX7" s="46" t="e">
        <f t="shared" si="26"/>
        <v>#N/A</v>
      </c>
      <c r="HY7" s="46" t="e">
        <f t="shared" si="26"/>
        <v>#N/A</v>
      </c>
      <c r="IB7" s="12">
        <v>43877</v>
      </c>
      <c r="IC7" s="2">
        <v>8.7799999999999994</v>
      </c>
      <c r="ID7" s="2">
        <v>495</v>
      </c>
      <c r="IE7" s="2">
        <v>0.36799999999999999</v>
      </c>
      <c r="IF7" s="2">
        <v>3.58</v>
      </c>
      <c r="IG7" s="2">
        <v>3.97</v>
      </c>
      <c r="IH7" s="2"/>
      <c r="IK7" s="12">
        <v>43877</v>
      </c>
      <c r="IL7">
        <v>8.14</v>
      </c>
      <c r="IM7">
        <v>624</v>
      </c>
      <c r="IN7">
        <v>0.35899999999999999</v>
      </c>
      <c r="IO7">
        <v>3.78</v>
      </c>
      <c r="IP7">
        <v>1.1599999999999999</v>
      </c>
      <c r="IT7" s="12">
        <v>43877</v>
      </c>
      <c r="IU7">
        <f t="shared" si="54"/>
        <v>-0.63999999999999879</v>
      </c>
      <c r="IV7">
        <f t="shared" si="27"/>
        <v>129</v>
      </c>
      <c r="IW7">
        <f t="shared" si="27"/>
        <v>-9.000000000000008E-3</v>
      </c>
      <c r="IX7">
        <f t="shared" si="27"/>
        <v>0.19999999999999973</v>
      </c>
      <c r="IY7">
        <f t="shared" si="27"/>
        <v>-2.8100000000000005</v>
      </c>
      <c r="JC7" s="12">
        <v>43877</v>
      </c>
      <c r="JD7">
        <v>8.57</v>
      </c>
      <c r="JE7">
        <v>685</v>
      </c>
      <c r="JF7">
        <v>5.7000000000000002E-2</v>
      </c>
      <c r="JG7">
        <v>3.16</v>
      </c>
      <c r="JH7">
        <v>1.48</v>
      </c>
      <c r="JK7" s="12">
        <v>43877</v>
      </c>
      <c r="JL7" s="2">
        <v>8.11</v>
      </c>
      <c r="JM7" s="2">
        <v>582</v>
      </c>
      <c r="JN7" s="2">
        <v>2.1399999999999999E-2</v>
      </c>
      <c r="JO7" s="2">
        <v>3.54</v>
      </c>
      <c r="JP7" s="2">
        <v>1.0900000000000001</v>
      </c>
      <c r="JS7" s="12">
        <v>43877</v>
      </c>
      <c r="JT7">
        <f t="shared" si="55"/>
        <v>-0.46000000000000085</v>
      </c>
      <c r="JU7">
        <f t="shared" si="28"/>
        <v>-103</v>
      </c>
      <c r="JV7">
        <f t="shared" si="28"/>
        <v>-3.5600000000000007E-2</v>
      </c>
      <c r="JW7">
        <f t="shared" si="28"/>
        <v>0.37999999999999989</v>
      </c>
      <c r="JX7">
        <f t="shared" si="28"/>
        <v>-0.3899999999999999</v>
      </c>
      <c r="KB7" s="12">
        <v>43877</v>
      </c>
      <c r="KC7">
        <v>31</v>
      </c>
      <c r="KD7" s="46">
        <v>8.41</v>
      </c>
      <c r="KE7" s="46">
        <v>439</v>
      </c>
      <c r="KF7" s="46">
        <v>7.52</v>
      </c>
      <c r="KG7" s="46">
        <v>13.3</v>
      </c>
      <c r="KH7" s="46">
        <v>0.69</v>
      </c>
      <c r="KJ7" s="12">
        <v>43877</v>
      </c>
      <c r="KK7">
        <v>32</v>
      </c>
      <c r="KL7" s="46">
        <v>8.41</v>
      </c>
      <c r="KM7" s="46">
        <v>523</v>
      </c>
      <c r="KN7" s="46">
        <v>4.3600000000000003</v>
      </c>
      <c r="KO7" s="46">
        <v>19.600000000000001</v>
      </c>
      <c r="KP7" s="46">
        <v>2.02</v>
      </c>
      <c r="KR7" s="12">
        <v>43877</v>
      </c>
      <c r="KS7" t="e">
        <v>#N/A</v>
      </c>
      <c r="KT7" s="46" t="e">
        <v>#N/A</v>
      </c>
      <c r="KU7" s="46" t="e">
        <v>#N/A</v>
      </c>
      <c r="KV7" s="46" t="e">
        <v>#N/A</v>
      </c>
      <c r="KW7" s="46" t="e">
        <v>#N/A</v>
      </c>
      <c r="KX7" s="46" t="e">
        <v>#N/A</v>
      </c>
      <c r="KZ7" s="12">
        <v>43877</v>
      </c>
      <c r="LA7" t="e">
        <v>#N/A</v>
      </c>
      <c r="LB7" s="46" t="e">
        <v>#N/A</v>
      </c>
      <c r="LC7" s="46" t="e">
        <v>#N/A</v>
      </c>
      <c r="LD7" s="46" t="e">
        <v>#N/A</v>
      </c>
      <c r="LE7" s="46" t="e">
        <v>#N/A</v>
      </c>
      <c r="LF7" s="46" t="e">
        <v>#N/A</v>
      </c>
      <c r="LH7" s="12">
        <v>43877</v>
      </c>
      <c r="LI7" t="e">
        <v>#N/A</v>
      </c>
      <c r="LJ7" s="46" t="e">
        <v>#N/A</v>
      </c>
      <c r="LK7" s="46" t="e">
        <v>#N/A</v>
      </c>
      <c r="LL7" s="46" t="e">
        <v>#N/A</v>
      </c>
      <c r="LM7" s="46" t="e">
        <v>#N/A</v>
      </c>
      <c r="LN7" s="46" t="e">
        <v>#N/A</v>
      </c>
      <c r="LP7" s="12">
        <v>43877</v>
      </c>
      <c r="LQ7" t="e">
        <v>#N/A</v>
      </c>
      <c r="LR7" s="46" t="e">
        <v>#N/A</v>
      </c>
      <c r="LS7" s="46" t="e">
        <v>#N/A</v>
      </c>
      <c r="LT7" s="46" t="e">
        <v>#N/A</v>
      </c>
      <c r="LU7" s="46" t="e">
        <v>#N/A</v>
      </c>
      <c r="LV7" s="46" t="e">
        <v>#N/A</v>
      </c>
      <c r="LX7" s="12"/>
      <c r="LY7" s="31"/>
      <c r="LZ7" s="12">
        <v>43877</v>
      </c>
      <c r="MA7">
        <v>7.9962499999999999</v>
      </c>
    </row>
    <row r="8" spans="1:339" ht="15" x14ac:dyDescent="0.2">
      <c r="A8" s="6">
        <v>43891</v>
      </c>
      <c r="B8" s="2">
        <v>11</v>
      </c>
      <c r="C8" s="2" t="s">
        <v>24</v>
      </c>
      <c r="D8" s="2"/>
      <c r="E8" s="2"/>
      <c r="F8" s="2">
        <v>8.85</v>
      </c>
      <c r="G8" s="31">
        <v>411</v>
      </c>
      <c r="H8" s="7">
        <v>5.5807380985045958</v>
      </c>
      <c r="I8" s="2">
        <v>7.9758569999999994E-3</v>
      </c>
      <c r="J8" s="2">
        <v>5.85</v>
      </c>
      <c r="K8" s="7">
        <v>2.4299999999999999E-2</v>
      </c>
      <c r="L8" s="2">
        <v>6.63</v>
      </c>
      <c r="M8" s="2">
        <v>1.882102704</v>
      </c>
      <c r="N8" s="2">
        <v>0.49589790299999997</v>
      </c>
      <c r="O8" s="2">
        <v>1.3862048010000001</v>
      </c>
      <c r="P8" s="2">
        <v>26.348078789999999</v>
      </c>
      <c r="Q8" s="2">
        <v>1.76</v>
      </c>
      <c r="S8" s="6">
        <v>43891</v>
      </c>
      <c r="T8" s="2">
        <v>8</v>
      </c>
      <c r="U8" s="2" t="s">
        <v>24</v>
      </c>
      <c r="V8" s="2"/>
      <c r="W8" s="2"/>
      <c r="X8" s="2">
        <v>8.16</v>
      </c>
      <c r="Y8" s="31">
        <v>459</v>
      </c>
      <c r="Z8" s="7">
        <v>5.8962820688709012</v>
      </c>
      <c r="AA8" s="2">
        <v>8.4069839999999993E-3</v>
      </c>
      <c r="AB8" s="2">
        <v>6.11</v>
      </c>
      <c r="AC8" s="14">
        <v>2.5499999999999998E-2</v>
      </c>
      <c r="AD8" s="2">
        <v>6.8</v>
      </c>
      <c r="AE8" s="2">
        <v>1.7290322579999999</v>
      </c>
      <c r="AF8" s="2">
        <v>0.506621392</v>
      </c>
      <c r="AG8" s="2">
        <v>1.2224108659999999</v>
      </c>
      <c r="AH8" s="2">
        <v>29.300864099999998</v>
      </c>
      <c r="AI8" s="2">
        <v>1.72</v>
      </c>
      <c r="AL8">
        <v>1.0211043758525522</v>
      </c>
      <c r="AM8">
        <f t="shared" si="29"/>
        <v>-0.6899999999999995</v>
      </c>
      <c r="AN8">
        <f t="shared" si="30"/>
        <v>48</v>
      </c>
      <c r="AO8">
        <f t="shared" si="31"/>
        <v>0.31554397036630544</v>
      </c>
      <c r="AP8">
        <f t="shared" si="32"/>
        <v>4.311269999999999E-4</v>
      </c>
      <c r="AQ8">
        <f t="shared" si="33"/>
        <v>0.26000000000000068</v>
      </c>
      <c r="AR8">
        <f t="shared" si="34"/>
        <v>1.1999999999999997E-3</v>
      </c>
      <c r="AS8">
        <f t="shared" si="35"/>
        <v>0.16999999999999993</v>
      </c>
      <c r="AT8">
        <f t="shared" si="36"/>
        <v>-0.15307044600000008</v>
      </c>
      <c r="AU8">
        <f t="shared" si="37"/>
        <v>1.072348900000003E-2</v>
      </c>
      <c r="AV8">
        <f t="shared" si="38"/>
        <v>-0.16379393500000017</v>
      </c>
      <c r="AW8">
        <f t="shared" si="39"/>
        <v>2.9527853099999994</v>
      </c>
      <c r="AX8">
        <f t="shared" si="40"/>
        <v>-4.0000000000000036E-2</v>
      </c>
      <c r="BA8" s="37">
        <v>43891</v>
      </c>
      <c r="BB8">
        <v>5</v>
      </c>
      <c r="BC8" t="s">
        <v>27</v>
      </c>
      <c r="BF8">
        <v>8.93</v>
      </c>
      <c r="BG8">
        <v>460</v>
      </c>
      <c r="BH8">
        <v>8.1325284675538487</v>
      </c>
      <c r="BI8">
        <v>1.4011640000000001E-2</v>
      </c>
      <c r="BJ8">
        <v>8.41</v>
      </c>
      <c r="BK8">
        <v>2.8899999999999999E-2</v>
      </c>
      <c r="BL8">
        <v>4.26</v>
      </c>
      <c r="BM8">
        <v>3.8075221240000001</v>
      </c>
      <c r="BN8">
        <v>0.950221239</v>
      </c>
      <c r="BO8">
        <v>2.8573008849999999</v>
      </c>
      <c r="BP8">
        <v>24.956420690000002</v>
      </c>
      <c r="BQ8">
        <v>1.6</v>
      </c>
      <c r="BT8" s="37">
        <v>43891</v>
      </c>
      <c r="BU8">
        <v>2</v>
      </c>
      <c r="BV8" t="s">
        <v>27</v>
      </c>
      <c r="BY8">
        <v>8.94</v>
      </c>
      <c r="BZ8">
        <v>494</v>
      </c>
      <c r="CA8">
        <v>7.7346686788311159</v>
      </c>
      <c r="CB8">
        <v>8.6225480000000007E-3</v>
      </c>
      <c r="CC8">
        <v>8.36</v>
      </c>
      <c r="CD8">
        <v>2.9499999999999998E-2</v>
      </c>
      <c r="CE8">
        <v>4.34</v>
      </c>
      <c r="CF8">
        <v>3.7183999999999999</v>
      </c>
      <c r="CG8">
        <v>0.94199999999999995</v>
      </c>
      <c r="CH8">
        <v>2.7764000000000002</v>
      </c>
      <c r="CI8">
        <v>25.33347676</v>
      </c>
      <c r="CJ8">
        <v>1.62</v>
      </c>
      <c r="CL8">
        <v>1.9066793428116255</v>
      </c>
      <c r="CM8">
        <f t="shared" si="41"/>
        <v>9.9999999999997868E-3</v>
      </c>
      <c r="CN8">
        <f t="shared" si="42"/>
        <v>34</v>
      </c>
      <c r="CO8">
        <f t="shared" si="43"/>
        <v>-0.39785978872273287</v>
      </c>
      <c r="CP8">
        <f t="shared" si="44"/>
        <v>-5.3890919999999998E-3</v>
      </c>
      <c r="CQ8">
        <f t="shared" si="45"/>
        <v>-5.0000000000000711E-2</v>
      </c>
      <c r="CR8">
        <f t="shared" si="46"/>
        <v>5.9999999999999984E-4</v>
      </c>
      <c r="CS8">
        <f t="shared" si="47"/>
        <v>8.0000000000000071E-2</v>
      </c>
      <c r="CT8">
        <f t="shared" si="48"/>
        <v>-8.9122124000000191E-2</v>
      </c>
      <c r="CU8">
        <f t="shared" si="49"/>
        <v>-8.2212390000000468E-3</v>
      </c>
      <c r="CV8">
        <f t="shared" si="50"/>
        <v>-8.09008849999997E-2</v>
      </c>
      <c r="CW8">
        <f t="shared" si="51"/>
        <v>0.3770560699999983</v>
      </c>
      <c r="CX8">
        <f t="shared" si="52"/>
        <v>2.0000000000000018E-2</v>
      </c>
      <c r="DB8" s="6">
        <v>43891</v>
      </c>
      <c r="DC8" s="2">
        <v>19</v>
      </c>
      <c r="DD8" s="2" t="s">
        <v>25</v>
      </c>
      <c r="DE8" s="2"/>
      <c r="DF8" s="2"/>
      <c r="DG8" s="2">
        <v>8.73</v>
      </c>
      <c r="DH8" s="31">
        <v>417</v>
      </c>
      <c r="DI8" s="7">
        <v>3.9344217313760459</v>
      </c>
      <c r="DJ8" s="2">
        <v>2.8669971999999998E-2</v>
      </c>
      <c r="DK8" s="2">
        <v>3.92</v>
      </c>
      <c r="DL8" s="7">
        <v>3.2800000000000003E-2</v>
      </c>
      <c r="DM8" s="2">
        <v>16</v>
      </c>
      <c r="DN8" s="2">
        <v>3.9303258149999998</v>
      </c>
      <c r="DO8" s="2">
        <v>1.0501253129999999</v>
      </c>
      <c r="DP8" s="2">
        <v>2.880200501</v>
      </c>
      <c r="DQ8" s="2">
        <v>26.7185308</v>
      </c>
      <c r="DR8" s="2">
        <v>2.1800000000000002</v>
      </c>
      <c r="DS8" s="7"/>
      <c r="DU8" s="12">
        <v>43891</v>
      </c>
      <c r="DV8" s="31">
        <v>16</v>
      </c>
      <c r="DW8" s="31" t="s">
        <v>25</v>
      </c>
      <c r="DX8" s="31"/>
      <c r="DY8" s="31"/>
      <c r="DZ8" s="31">
        <v>8.7899999999999991</v>
      </c>
      <c r="EA8" s="31">
        <v>451</v>
      </c>
      <c r="EB8" s="31">
        <v>3.4679654273562903</v>
      </c>
      <c r="EC8">
        <v>2.0262987999999999E-2</v>
      </c>
      <c r="ED8">
        <v>3.55</v>
      </c>
      <c r="EE8">
        <v>4.0399999999999998E-2</v>
      </c>
      <c r="EF8">
        <v>11</v>
      </c>
      <c r="EG8">
        <v>3.2020308119999998</v>
      </c>
      <c r="EH8">
        <v>0.89320728299999996</v>
      </c>
      <c r="EI8">
        <v>2.3088235290000001</v>
      </c>
      <c r="EJ8">
        <v>27.895024599999999</v>
      </c>
      <c r="EK8">
        <v>2.1</v>
      </c>
      <c r="EM8">
        <v>0.12461606258641607</v>
      </c>
      <c r="EN8">
        <f t="shared" si="2"/>
        <v>5.9999999999998721E-2</v>
      </c>
      <c r="EO8">
        <f t="shared" si="3"/>
        <v>34</v>
      </c>
      <c r="EP8">
        <f t="shared" si="4"/>
        <v>-0.46645630401975557</v>
      </c>
      <c r="EQ8">
        <f t="shared" si="5"/>
        <v>-8.4069839999999993E-3</v>
      </c>
      <c r="ER8">
        <f t="shared" si="6"/>
        <v>-0.37000000000000011</v>
      </c>
      <c r="ES8">
        <f t="shared" si="7"/>
        <v>7.5999999999999956E-3</v>
      </c>
      <c r="ET8">
        <f t="shared" si="8"/>
        <v>-5</v>
      </c>
      <c r="EU8">
        <f t="shared" si="9"/>
        <v>-0.72829500299999994</v>
      </c>
      <c r="EV8">
        <f t="shared" si="10"/>
        <v>-0.15691802999999993</v>
      </c>
      <c r="EW8">
        <f t="shared" si="11"/>
        <v>-0.57137697199999993</v>
      </c>
      <c r="EX8">
        <f t="shared" si="12"/>
        <v>1.1764937999999994</v>
      </c>
      <c r="EY8">
        <f t="shared" si="13"/>
        <v>-8.0000000000000071E-2</v>
      </c>
      <c r="FB8" s="6">
        <v>43891</v>
      </c>
      <c r="FC8">
        <v>24</v>
      </c>
      <c r="FD8" t="s">
        <v>26</v>
      </c>
      <c r="FF8">
        <v>9.4583591503089814E-2</v>
      </c>
      <c r="FG8">
        <v>8.86</v>
      </c>
      <c r="FH8">
        <v>509</v>
      </c>
      <c r="FI8">
        <v>5.0319659761284132</v>
      </c>
      <c r="FJ8">
        <v>9.8081479999999992E-3</v>
      </c>
      <c r="FK8">
        <v>5.22</v>
      </c>
      <c r="FL8">
        <v>2.8799999999999999E-2</v>
      </c>
      <c r="FM8">
        <v>10.1</v>
      </c>
      <c r="FN8">
        <v>1.3158625479999999</v>
      </c>
      <c r="FO8">
        <v>0.36341548099999998</v>
      </c>
      <c r="FP8">
        <v>0.95244706700000004</v>
      </c>
      <c r="FQ8">
        <v>27.618042729999999</v>
      </c>
      <c r="FR8">
        <v>1.31</v>
      </c>
      <c r="FU8" s="6">
        <v>43891</v>
      </c>
      <c r="FV8">
        <v>22</v>
      </c>
      <c r="FW8" t="s">
        <v>26</v>
      </c>
      <c r="FY8">
        <v>9.4583591503089814E-2</v>
      </c>
      <c r="FZ8">
        <v>8.67</v>
      </c>
      <c r="GA8">
        <v>517</v>
      </c>
      <c r="GB8" t="e">
        <v>#N/A</v>
      </c>
      <c r="GC8" t="e">
        <v>#N/A</v>
      </c>
      <c r="GD8">
        <v>4.79</v>
      </c>
      <c r="GE8">
        <v>3.7699999999999997E-2</v>
      </c>
      <c r="GF8">
        <v>7.1</v>
      </c>
      <c r="GG8">
        <v>2.2057651030000001</v>
      </c>
      <c r="GH8">
        <v>0.70407850400000005</v>
      </c>
      <c r="GI8">
        <v>1.5016865989999999</v>
      </c>
      <c r="GJ8">
        <v>31.919922150000001</v>
      </c>
      <c r="GK8">
        <v>1.34</v>
      </c>
      <c r="GM8" s="6">
        <v>43891</v>
      </c>
      <c r="GN8" s="57">
        <v>9.4583591503089814E-2</v>
      </c>
      <c r="GO8">
        <f t="shared" si="14"/>
        <v>-0.1899999999999995</v>
      </c>
      <c r="GP8">
        <f t="shared" si="15"/>
        <v>8</v>
      </c>
      <c r="GQ8" t="e">
        <f t="shared" si="16"/>
        <v>#N/A</v>
      </c>
      <c r="GR8" t="e">
        <f t="shared" si="17"/>
        <v>#N/A</v>
      </c>
      <c r="GS8">
        <f t="shared" si="18"/>
        <v>-0.42999999999999972</v>
      </c>
      <c r="GT8">
        <f t="shared" si="19"/>
        <v>8.8999999999999982E-3</v>
      </c>
      <c r="GU8">
        <f t="shared" si="20"/>
        <v>-3</v>
      </c>
      <c r="GV8">
        <f t="shared" si="21"/>
        <v>0.88990255500000015</v>
      </c>
      <c r="GW8">
        <f t="shared" si="22"/>
        <v>0.34066302300000006</v>
      </c>
      <c r="GX8">
        <f t="shared" si="23"/>
        <v>0.54923953199999986</v>
      </c>
      <c r="GY8">
        <f t="shared" si="24"/>
        <v>4.3018794200000023</v>
      </c>
      <c r="GZ8">
        <f t="shared" si="25"/>
        <v>3.0000000000000027E-2</v>
      </c>
      <c r="HC8" s="6">
        <v>43891</v>
      </c>
      <c r="HD8" s="43">
        <v>8.93</v>
      </c>
      <c r="HE8" s="2">
        <v>621</v>
      </c>
      <c r="HF8" s="2">
        <v>6.1</v>
      </c>
      <c r="HG8" s="2">
        <v>7.64</v>
      </c>
      <c r="HH8" s="43">
        <v>1.17</v>
      </c>
      <c r="HK8" s="6">
        <v>43891</v>
      </c>
      <c r="HL8" s="41" t="e">
        <v>#N/A</v>
      </c>
      <c r="HM8" s="41" t="e">
        <v>#N/A</v>
      </c>
      <c r="HN8" s="41" t="e">
        <v>#N/A</v>
      </c>
      <c r="HO8" s="41" t="e">
        <v>#N/A</v>
      </c>
      <c r="HP8" s="41" t="e">
        <v>#N/A</v>
      </c>
      <c r="HT8" s="6">
        <v>43891</v>
      </c>
      <c r="HU8" s="46" t="e">
        <f t="shared" si="53"/>
        <v>#N/A</v>
      </c>
      <c r="HV8" s="46" t="e">
        <f t="shared" si="26"/>
        <v>#N/A</v>
      </c>
      <c r="HW8" s="46" t="e">
        <f t="shared" si="26"/>
        <v>#N/A</v>
      </c>
      <c r="HX8" s="46" t="e">
        <f t="shared" si="26"/>
        <v>#N/A</v>
      </c>
      <c r="HY8" s="46" t="e">
        <f t="shared" si="26"/>
        <v>#N/A</v>
      </c>
      <c r="IB8" s="6">
        <v>43891</v>
      </c>
      <c r="IC8" s="2">
        <v>7.83</v>
      </c>
      <c r="ID8" s="2">
        <v>1039</v>
      </c>
      <c r="IE8" s="2">
        <v>0.24299999999999999</v>
      </c>
      <c r="IF8" s="2">
        <v>4.5</v>
      </c>
      <c r="IG8" s="2">
        <v>3.86</v>
      </c>
      <c r="IH8" s="2"/>
      <c r="IK8" s="6">
        <v>43891</v>
      </c>
      <c r="IL8">
        <v>8.84</v>
      </c>
      <c r="IM8" t="e">
        <v>#N/A</v>
      </c>
      <c r="IN8">
        <v>0.56599999999999995</v>
      </c>
      <c r="IO8">
        <v>4.99</v>
      </c>
      <c r="IP8">
        <v>1.07</v>
      </c>
      <c r="IT8" s="6">
        <v>43891</v>
      </c>
      <c r="IU8">
        <f t="shared" si="54"/>
        <v>1.0099999999999998</v>
      </c>
      <c r="IV8" t="e">
        <f t="shared" si="27"/>
        <v>#N/A</v>
      </c>
      <c r="IW8">
        <f t="shared" si="27"/>
        <v>0.32299999999999995</v>
      </c>
      <c r="IX8">
        <f t="shared" si="27"/>
        <v>0.49000000000000021</v>
      </c>
      <c r="IY8">
        <f t="shared" si="27"/>
        <v>-2.79</v>
      </c>
      <c r="JC8" s="6">
        <v>43891</v>
      </c>
      <c r="JD8">
        <v>8.67</v>
      </c>
      <c r="JE8">
        <v>606</v>
      </c>
      <c r="JF8">
        <v>3.5999999999999997E-2</v>
      </c>
      <c r="JG8">
        <v>4.46</v>
      </c>
      <c r="JH8">
        <v>1.43</v>
      </c>
      <c r="JK8" s="6">
        <v>43891</v>
      </c>
      <c r="JL8" s="2">
        <v>7.91</v>
      </c>
      <c r="JM8" s="2">
        <v>559</v>
      </c>
      <c r="JN8" s="2">
        <v>1.3599999999999999E-2</v>
      </c>
      <c r="JO8" s="2">
        <v>4.8899999999999997</v>
      </c>
      <c r="JP8" s="2">
        <v>0.97</v>
      </c>
      <c r="JS8" s="6">
        <v>43891</v>
      </c>
      <c r="JT8">
        <f t="shared" si="55"/>
        <v>-0.75999999999999979</v>
      </c>
      <c r="JU8">
        <f t="shared" si="28"/>
        <v>-47</v>
      </c>
      <c r="JV8">
        <f t="shared" si="28"/>
        <v>-2.2399999999999996E-2</v>
      </c>
      <c r="JW8">
        <f t="shared" si="28"/>
        <v>0.42999999999999972</v>
      </c>
      <c r="JX8">
        <f t="shared" si="28"/>
        <v>-0.45999999999999996</v>
      </c>
      <c r="KB8" s="6">
        <v>43891</v>
      </c>
      <c r="KC8">
        <v>31</v>
      </c>
      <c r="KD8" s="46">
        <v>8.6199999999999992</v>
      </c>
      <c r="KE8" s="46">
        <v>540</v>
      </c>
      <c r="KF8" s="46">
        <v>6.95</v>
      </c>
      <c r="KG8" s="46">
        <v>11.8</v>
      </c>
      <c r="KH8" s="46">
        <v>0.69</v>
      </c>
      <c r="KJ8" s="6">
        <v>43891</v>
      </c>
      <c r="KK8">
        <v>32</v>
      </c>
      <c r="KL8" s="46">
        <v>8.43</v>
      </c>
      <c r="KM8" s="46">
        <v>459</v>
      </c>
      <c r="KN8" s="46">
        <v>4.6399999999999997</v>
      </c>
      <c r="KO8" s="46">
        <v>15.8</v>
      </c>
      <c r="KP8" s="46">
        <v>1.72</v>
      </c>
      <c r="KR8" s="6">
        <v>43891</v>
      </c>
      <c r="KS8">
        <v>34</v>
      </c>
      <c r="KT8" s="46">
        <v>8.7100000000000009</v>
      </c>
      <c r="KU8" s="46">
        <v>496</v>
      </c>
      <c r="KV8" s="46">
        <v>5.58</v>
      </c>
      <c r="KW8" s="46">
        <v>15.6</v>
      </c>
      <c r="KX8" s="46">
        <v>1.7</v>
      </c>
      <c r="KZ8" s="6">
        <v>43891</v>
      </c>
      <c r="LA8" t="e">
        <v>#N/A</v>
      </c>
      <c r="LB8" s="46" t="e">
        <v>#N/A</v>
      </c>
      <c r="LC8" s="46" t="e">
        <v>#N/A</v>
      </c>
      <c r="LD8" s="46" t="e">
        <v>#N/A</v>
      </c>
      <c r="LE8" s="46" t="e">
        <v>#N/A</v>
      </c>
      <c r="LF8" s="46" t="e">
        <v>#N/A</v>
      </c>
      <c r="LH8" s="6">
        <v>43891</v>
      </c>
      <c r="LI8" t="e">
        <v>#N/A</v>
      </c>
      <c r="LJ8" s="46" t="e">
        <v>#N/A</v>
      </c>
      <c r="LK8" s="46" t="e">
        <v>#N/A</v>
      </c>
      <c r="LL8" s="46" t="e">
        <v>#N/A</v>
      </c>
      <c r="LM8" s="46" t="e">
        <v>#N/A</v>
      </c>
      <c r="LN8" s="46" t="e">
        <v>#N/A</v>
      </c>
      <c r="LP8" s="6">
        <v>43891</v>
      </c>
      <c r="LQ8" t="e">
        <v>#N/A</v>
      </c>
      <c r="LR8" s="46" t="e">
        <v>#N/A</v>
      </c>
      <c r="LS8" s="46" t="e">
        <v>#N/A</v>
      </c>
      <c r="LT8" s="46" t="e">
        <v>#N/A</v>
      </c>
      <c r="LU8" s="46" t="e">
        <v>#N/A</v>
      </c>
      <c r="LV8" s="46" t="e">
        <v>#N/A</v>
      </c>
      <c r="LX8" s="6"/>
      <c r="LY8" s="31"/>
      <c r="LZ8" s="6">
        <v>43891</v>
      </c>
      <c r="MA8">
        <v>3.7183908049999999</v>
      </c>
    </row>
    <row r="9" spans="1:339" ht="15" x14ac:dyDescent="0.2">
      <c r="A9" s="6">
        <v>43898</v>
      </c>
      <c r="B9" s="2">
        <v>11</v>
      </c>
      <c r="C9" s="2" t="s">
        <v>24</v>
      </c>
      <c r="D9" s="2"/>
      <c r="E9" s="2"/>
      <c r="F9" s="2">
        <v>8.6999999999999993</v>
      </c>
      <c r="G9" s="31">
        <v>497</v>
      </c>
      <c r="H9" s="7">
        <v>5.1828783097818629</v>
      </c>
      <c r="I9" s="2">
        <v>2.6298770999999999E-2</v>
      </c>
      <c r="J9" s="2">
        <v>5.44</v>
      </c>
      <c r="K9" s="7">
        <v>4.2500000000000003E-2</v>
      </c>
      <c r="L9" s="2">
        <v>19.399999999999999</v>
      </c>
      <c r="M9" s="2">
        <v>4.7888655460000003</v>
      </c>
      <c r="N9" s="2">
        <v>0.99124649899999995</v>
      </c>
      <c r="O9" s="2">
        <v>3.7976190480000001</v>
      </c>
      <c r="P9" s="2">
        <v>20.698983699999999</v>
      </c>
      <c r="Q9" s="2">
        <v>1.4730000000000001</v>
      </c>
      <c r="S9" s="6">
        <v>43898</v>
      </c>
      <c r="T9" s="2">
        <v>8</v>
      </c>
      <c r="U9" s="2" t="s">
        <v>24</v>
      </c>
      <c r="V9" s="2"/>
      <c r="W9" s="2"/>
      <c r="X9" s="2">
        <v>8.94</v>
      </c>
      <c r="Y9" s="31">
        <v>542</v>
      </c>
      <c r="Z9" s="7">
        <v>5.1828783097818629</v>
      </c>
      <c r="AA9" s="2">
        <v>2.3173098E-2</v>
      </c>
      <c r="AB9" s="2">
        <v>5.67</v>
      </c>
      <c r="AC9" s="7">
        <v>5.8999999999999997E-2</v>
      </c>
      <c r="AD9" s="2">
        <v>17.600000000000001</v>
      </c>
      <c r="AE9" s="2">
        <v>4.1182678309999998</v>
      </c>
      <c r="AF9" s="2">
        <v>0.82132459999999996</v>
      </c>
      <c r="AG9" s="2">
        <v>3.2969432310000002</v>
      </c>
      <c r="AH9" s="2">
        <v>19.94344791</v>
      </c>
      <c r="AI9" s="2">
        <v>1.454</v>
      </c>
      <c r="AL9">
        <v>1.0211043758525522</v>
      </c>
      <c r="AM9">
        <f t="shared" si="29"/>
        <v>0.24000000000000021</v>
      </c>
      <c r="AN9">
        <f t="shared" si="30"/>
        <v>45</v>
      </c>
      <c r="AO9">
        <f t="shared" si="31"/>
        <v>0</v>
      </c>
      <c r="AP9">
        <f t="shared" si="32"/>
        <v>-3.125672999999999E-3</v>
      </c>
      <c r="AQ9">
        <f t="shared" si="33"/>
        <v>0.22999999999999954</v>
      </c>
      <c r="AR9">
        <f t="shared" si="34"/>
        <v>1.6499999999999994E-2</v>
      </c>
      <c r="AS9">
        <f t="shared" si="35"/>
        <v>-1.7999999999999972</v>
      </c>
      <c r="AT9">
        <f t="shared" si="36"/>
        <v>-0.67059771500000043</v>
      </c>
      <c r="AU9">
        <f t="shared" si="37"/>
        <v>-0.16992189899999999</v>
      </c>
      <c r="AV9">
        <f t="shared" si="38"/>
        <v>-0.50067581699999986</v>
      </c>
      <c r="AW9">
        <f t="shared" si="39"/>
        <v>-0.75553578999999971</v>
      </c>
      <c r="AX9">
        <f t="shared" si="40"/>
        <v>-1.9000000000000128E-2</v>
      </c>
      <c r="BA9" s="37">
        <v>43898</v>
      </c>
      <c r="BB9">
        <v>5</v>
      </c>
      <c r="BC9" t="s">
        <v>27</v>
      </c>
      <c r="BF9">
        <v>8.73</v>
      </c>
      <c r="BG9">
        <v>477</v>
      </c>
      <c r="BH9">
        <v>7.1996158595143367</v>
      </c>
      <c r="BI9">
        <v>2.1017461000000001E-2</v>
      </c>
      <c r="BJ9">
        <v>7.96</v>
      </c>
      <c r="BK9">
        <v>4.4999999999999998E-2</v>
      </c>
      <c r="BL9">
        <v>16.600000000000001</v>
      </c>
      <c r="BM9">
        <v>5.3319796950000002</v>
      </c>
      <c r="BN9">
        <v>1.2538071070000001</v>
      </c>
      <c r="BO9">
        <v>4.0781725890000002</v>
      </c>
      <c r="BP9">
        <v>23.514851490000002</v>
      </c>
      <c r="BQ9">
        <v>1.4970000000000001</v>
      </c>
      <c r="BT9" s="37">
        <v>43898</v>
      </c>
      <c r="BU9">
        <v>2</v>
      </c>
      <c r="BV9" t="s">
        <v>27</v>
      </c>
      <c r="BY9">
        <v>8.83</v>
      </c>
      <c r="BZ9" t="e">
        <v>#N/A</v>
      </c>
      <c r="CA9">
        <v>7.5837563451776653</v>
      </c>
      <c r="CB9">
        <v>2.0801897E-2</v>
      </c>
      <c r="CC9">
        <v>7.96</v>
      </c>
      <c r="CD9">
        <v>6.2E-2</v>
      </c>
      <c r="CE9">
        <v>16.600000000000001</v>
      </c>
      <c r="CF9">
        <v>4.8197644650000004</v>
      </c>
      <c r="CG9">
        <v>1.146441372</v>
      </c>
      <c r="CH9">
        <v>3.673323093</v>
      </c>
      <c r="CI9">
        <v>23.786253049999999</v>
      </c>
      <c r="CJ9">
        <v>1.446</v>
      </c>
      <c r="CL9">
        <v>1.9066793428116255</v>
      </c>
      <c r="CM9">
        <f t="shared" si="41"/>
        <v>9.9999999999999645E-2</v>
      </c>
      <c r="CN9" t="e">
        <f t="shared" si="42"/>
        <v>#N/A</v>
      </c>
      <c r="CO9">
        <f t="shared" si="43"/>
        <v>0.38414048566332859</v>
      </c>
      <c r="CP9">
        <f t="shared" si="44"/>
        <v>-2.1556400000000142E-4</v>
      </c>
      <c r="CQ9">
        <f t="shared" si="45"/>
        <v>0</v>
      </c>
      <c r="CR9">
        <f t="shared" si="46"/>
        <v>1.7000000000000001E-2</v>
      </c>
      <c r="CS9">
        <f t="shared" si="47"/>
        <v>0</v>
      </c>
      <c r="CT9">
        <f t="shared" si="48"/>
        <v>-0.5122152299999998</v>
      </c>
      <c r="CU9">
        <f t="shared" si="49"/>
        <v>-0.10736573500000013</v>
      </c>
      <c r="CV9">
        <f t="shared" si="50"/>
        <v>-0.4048494960000002</v>
      </c>
      <c r="CW9">
        <f t="shared" si="51"/>
        <v>0.27140155999999749</v>
      </c>
      <c r="CX9">
        <f t="shared" si="52"/>
        <v>-5.1000000000000156E-2</v>
      </c>
      <c r="DB9" s="6">
        <v>43898</v>
      </c>
      <c r="DC9" s="2">
        <v>19</v>
      </c>
      <c r="DD9" s="2" t="s">
        <v>25</v>
      </c>
      <c r="DE9" s="2"/>
      <c r="DF9" s="2"/>
      <c r="DG9" s="2">
        <v>9.0399999999999991</v>
      </c>
      <c r="DH9" s="31">
        <v>449</v>
      </c>
      <c r="DI9" s="7">
        <v>3.3444916999999998</v>
      </c>
      <c r="DJ9" s="2">
        <v>8.6333260999999994E-2</v>
      </c>
      <c r="DK9" s="2">
        <v>3.12</v>
      </c>
      <c r="DL9" s="7">
        <v>6.8699999999999997E-2</v>
      </c>
      <c r="DM9" s="2">
        <v>37.700000000000003</v>
      </c>
      <c r="DN9" s="2">
        <v>22.383177570000001</v>
      </c>
      <c r="DO9" s="2">
        <v>4.2294911730000004</v>
      </c>
      <c r="DP9" s="2">
        <v>18.153686400000002</v>
      </c>
      <c r="DQ9" s="2">
        <v>18.895847830000001</v>
      </c>
      <c r="DR9" s="2">
        <v>2.117</v>
      </c>
      <c r="DS9" s="7"/>
      <c r="DU9" s="12">
        <v>43898</v>
      </c>
      <c r="DV9" s="31">
        <v>16</v>
      </c>
      <c r="DW9" s="31" t="s">
        <v>25</v>
      </c>
      <c r="DX9" s="31"/>
      <c r="DY9" s="31"/>
      <c r="DZ9" s="31">
        <v>8.82</v>
      </c>
      <c r="EA9" s="31">
        <v>447</v>
      </c>
      <c r="EB9" s="31">
        <v>3.0426670329999999</v>
      </c>
      <c r="EC9">
        <v>5.8525543999999999E-2</v>
      </c>
      <c r="ED9">
        <v>2.81</v>
      </c>
      <c r="EE9">
        <v>0.06</v>
      </c>
      <c r="EF9">
        <v>30.5</v>
      </c>
      <c r="EG9">
        <v>13.366620109999999</v>
      </c>
      <c r="EH9">
        <v>2.5530726260000001</v>
      </c>
      <c r="EI9">
        <v>10.813547489999999</v>
      </c>
      <c r="EJ9">
        <v>19.100360479999999</v>
      </c>
      <c r="EK9">
        <v>1.9450000000000001</v>
      </c>
      <c r="EM9">
        <v>0.11822739009601924</v>
      </c>
      <c r="EN9">
        <f t="shared" si="2"/>
        <v>-0.21999999999999886</v>
      </c>
      <c r="EO9">
        <f t="shared" si="3"/>
        <v>-2</v>
      </c>
      <c r="EP9">
        <f t="shared" si="4"/>
        <v>-0.30182466699999999</v>
      </c>
      <c r="EQ9">
        <f t="shared" si="5"/>
        <v>-2.7807716999999996E-2</v>
      </c>
      <c r="ER9">
        <f t="shared" si="6"/>
        <v>-0.31000000000000005</v>
      </c>
      <c r="ES9">
        <f t="shared" si="7"/>
        <v>-8.6999999999999994E-3</v>
      </c>
      <c r="ET9">
        <f t="shared" si="8"/>
        <v>-7.2000000000000028</v>
      </c>
      <c r="EU9">
        <f t="shared" si="9"/>
        <v>-9.0165574600000014</v>
      </c>
      <c r="EV9">
        <f t="shared" si="10"/>
        <v>-1.6764185470000004</v>
      </c>
      <c r="EW9">
        <f t="shared" si="11"/>
        <v>-7.3401389100000021</v>
      </c>
      <c r="EX9">
        <f t="shared" si="12"/>
        <v>0.20451264999999808</v>
      </c>
      <c r="EY9">
        <f t="shared" si="13"/>
        <v>-0.17199999999999993</v>
      </c>
      <c r="FB9" s="6">
        <v>43898</v>
      </c>
      <c r="FC9">
        <v>24</v>
      </c>
      <c r="FD9" t="s">
        <v>26</v>
      </c>
      <c r="FF9">
        <v>8.9734589082878596E-2</v>
      </c>
      <c r="FG9">
        <v>8.8000000000000007</v>
      </c>
      <c r="FH9">
        <v>597</v>
      </c>
      <c r="FI9">
        <v>4.8536150359999999</v>
      </c>
      <c r="FJ9">
        <v>1.4334985999999999E-2</v>
      </c>
      <c r="FK9">
        <v>4.93</v>
      </c>
      <c r="FL9">
        <v>6.2300000000000001E-2</v>
      </c>
      <c r="FM9">
        <v>14.2</v>
      </c>
      <c r="FN9">
        <v>1.304666667</v>
      </c>
      <c r="FO9">
        <v>0.41133333300000002</v>
      </c>
      <c r="FP9">
        <v>0.89333333299999995</v>
      </c>
      <c r="FQ9">
        <v>31.52784875</v>
      </c>
      <c r="FR9">
        <v>1.135</v>
      </c>
      <c r="FU9" s="6">
        <v>43898</v>
      </c>
      <c r="FV9">
        <v>22</v>
      </c>
      <c r="FW9" t="s">
        <v>26</v>
      </c>
      <c r="FY9">
        <v>8.9734589082878596E-2</v>
      </c>
      <c r="FZ9">
        <v>8.7799999999999994</v>
      </c>
      <c r="GA9">
        <v>457</v>
      </c>
      <c r="GB9">
        <v>4.359720126</v>
      </c>
      <c r="GC9">
        <v>1.4442768E-2</v>
      </c>
      <c r="GD9">
        <v>4.42</v>
      </c>
      <c r="GE9">
        <v>4.9799999999999997E-2</v>
      </c>
      <c r="GF9">
        <v>12</v>
      </c>
      <c r="GG9">
        <v>4.2042297980000001</v>
      </c>
      <c r="GH9">
        <v>0.89614899000000003</v>
      </c>
      <c r="GI9">
        <v>3.3080808080000002</v>
      </c>
      <c r="GJ9">
        <v>21.315414069999999</v>
      </c>
      <c r="GK9">
        <v>1.1739999999999999</v>
      </c>
      <c r="GM9" s="6">
        <v>43898</v>
      </c>
      <c r="GN9" s="57">
        <v>8.9734589082878596E-2</v>
      </c>
      <c r="GO9">
        <f t="shared" si="14"/>
        <v>-2.000000000000135E-2</v>
      </c>
      <c r="GP9">
        <f t="shared" si="15"/>
        <v>-140</v>
      </c>
      <c r="GQ9">
        <f t="shared" si="16"/>
        <v>-0.49389490999999985</v>
      </c>
      <c r="GR9">
        <f t="shared" si="17"/>
        <v>1.0778200000000071E-4</v>
      </c>
      <c r="GS9">
        <f t="shared" si="18"/>
        <v>-0.50999999999999979</v>
      </c>
      <c r="GT9">
        <f t="shared" si="19"/>
        <v>-1.2500000000000004E-2</v>
      </c>
      <c r="GU9">
        <f t="shared" si="20"/>
        <v>-2.1999999999999993</v>
      </c>
      <c r="GV9">
        <f t="shared" si="21"/>
        <v>2.8995631309999998</v>
      </c>
      <c r="GW9">
        <f t="shared" si="22"/>
        <v>0.48481565700000001</v>
      </c>
      <c r="GX9">
        <f t="shared" si="23"/>
        <v>2.4147474750000004</v>
      </c>
      <c r="GY9">
        <f t="shared" si="24"/>
        <v>-10.212434680000001</v>
      </c>
      <c r="GZ9">
        <f t="shared" si="25"/>
        <v>3.8999999999999924E-2</v>
      </c>
      <c r="HC9" s="6">
        <v>43898</v>
      </c>
      <c r="HD9" s="43">
        <v>8.19</v>
      </c>
      <c r="HE9" s="2">
        <v>717</v>
      </c>
      <c r="HF9" s="2">
        <v>4.5</v>
      </c>
      <c r="HG9" s="2">
        <v>7.09</v>
      </c>
      <c r="HH9" s="43">
        <v>1.1319999999999999</v>
      </c>
      <c r="HK9" s="6">
        <v>43898</v>
      </c>
      <c r="HL9" s="41" t="e">
        <v>#N/A</v>
      </c>
      <c r="HM9" s="41" t="e">
        <v>#N/A</v>
      </c>
      <c r="HN9" s="41" t="e">
        <v>#N/A</v>
      </c>
      <c r="HO9" s="41" t="e">
        <v>#N/A</v>
      </c>
      <c r="HP9" s="41" t="e">
        <v>#N/A</v>
      </c>
      <c r="HT9" s="6">
        <v>43898</v>
      </c>
      <c r="HU9" s="46" t="e">
        <f t="shared" si="53"/>
        <v>#N/A</v>
      </c>
      <c r="HV9" s="46" t="e">
        <f t="shared" si="26"/>
        <v>#N/A</v>
      </c>
      <c r="HW9" s="46" t="e">
        <f t="shared" si="26"/>
        <v>#N/A</v>
      </c>
      <c r="HX9" s="46" t="e">
        <f t="shared" si="26"/>
        <v>#N/A</v>
      </c>
      <c r="HY9" s="46" t="e">
        <f t="shared" si="26"/>
        <v>#N/A</v>
      </c>
      <c r="IB9" s="6">
        <v>43898</v>
      </c>
      <c r="IC9" s="2">
        <v>7.9</v>
      </c>
      <c r="ID9" s="2">
        <v>819</v>
      </c>
      <c r="IE9" s="2">
        <v>0.317</v>
      </c>
      <c r="IF9" s="50">
        <v>-3.31</v>
      </c>
      <c r="IG9" s="2">
        <v>3.1739999999999999</v>
      </c>
      <c r="IH9" s="2"/>
      <c r="IK9" s="6">
        <v>43898</v>
      </c>
      <c r="IL9">
        <v>7.96</v>
      </c>
      <c r="IM9">
        <v>628</v>
      </c>
      <c r="IN9">
        <v>0.219</v>
      </c>
      <c r="IO9" s="40">
        <v>-2.42</v>
      </c>
      <c r="IP9">
        <v>1.113</v>
      </c>
      <c r="IT9" s="6">
        <v>43898</v>
      </c>
      <c r="IU9">
        <f t="shared" si="54"/>
        <v>5.9999999999999609E-2</v>
      </c>
      <c r="IV9">
        <f t="shared" si="27"/>
        <v>-191</v>
      </c>
      <c r="IW9">
        <f t="shared" si="27"/>
        <v>-9.8000000000000004E-2</v>
      </c>
      <c r="IX9">
        <f t="shared" si="27"/>
        <v>0.89000000000000012</v>
      </c>
      <c r="IY9">
        <f t="shared" si="27"/>
        <v>-2.0609999999999999</v>
      </c>
      <c r="JC9" s="6">
        <v>43898</v>
      </c>
      <c r="JD9">
        <v>8.51</v>
      </c>
      <c r="JE9">
        <v>495</v>
      </c>
      <c r="JF9">
        <v>3.9699999999999999E-2</v>
      </c>
      <c r="JG9">
        <v>-2.44</v>
      </c>
      <c r="JH9">
        <v>1.2190000000000001</v>
      </c>
      <c r="JK9" s="6">
        <v>43898</v>
      </c>
      <c r="JL9" s="2">
        <v>7.8</v>
      </c>
      <c r="JM9" s="2">
        <v>630</v>
      </c>
      <c r="JN9" s="2">
        <v>1.6299999999999999E-2</v>
      </c>
      <c r="JO9" s="50">
        <v>-3.17</v>
      </c>
      <c r="JP9" s="2">
        <v>0.91800000000000004</v>
      </c>
      <c r="JS9" s="6">
        <v>43898</v>
      </c>
      <c r="JT9">
        <f t="shared" si="55"/>
        <v>-0.71</v>
      </c>
      <c r="JU9">
        <f t="shared" si="28"/>
        <v>135</v>
      </c>
      <c r="JV9">
        <f t="shared" si="28"/>
        <v>-2.3400000000000001E-2</v>
      </c>
      <c r="JW9">
        <f t="shared" si="28"/>
        <v>-0.73</v>
      </c>
      <c r="JX9">
        <f t="shared" si="28"/>
        <v>-0.30100000000000005</v>
      </c>
      <c r="KB9" s="6">
        <v>43898</v>
      </c>
      <c r="KC9">
        <v>31</v>
      </c>
      <c r="KD9" s="46">
        <v>8.35</v>
      </c>
      <c r="KE9" s="46">
        <v>551</v>
      </c>
      <c r="KF9" s="46">
        <v>7.22</v>
      </c>
      <c r="KG9" s="46">
        <v>13.3</v>
      </c>
      <c r="KH9" s="46">
        <v>1.403</v>
      </c>
      <c r="KJ9" s="6">
        <v>43898</v>
      </c>
      <c r="KK9">
        <v>32</v>
      </c>
      <c r="KL9" s="46">
        <v>8.25</v>
      </c>
      <c r="KM9" s="46">
        <v>457</v>
      </c>
      <c r="KN9" s="46">
        <v>3.89</v>
      </c>
      <c r="KO9" s="46">
        <v>18.100000000000001</v>
      </c>
      <c r="KP9" s="46">
        <v>2.1909999999999998</v>
      </c>
      <c r="KR9" s="6">
        <v>43898</v>
      </c>
      <c r="KS9" t="e">
        <v>#N/A</v>
      </c>
      <c r="KT9" s="46" t="e">
        <v>#N/A</v>
      </c>
      <c r="KU9" s="46" t="e">
        <v>#N/A</v>
      </c>
      <c r="KV9" s="46" t="e">
        <v>#N/A</v>
      </c>
      <c r="KW9" s="46" t="e">
        <v>#N/A</v>
      </c>
      <c r="KX9" s="46" t="e">
        <v>#N/A</v>
      </c>
      <c r="KZ9" s="6">
        <v>43898</v>
      </c>
      <c r="LA9" t="e">
        <v>#N/A</v>
      </c>
      <c r="LB9" s="46" t="e">
        <v>#N/A</v>
      </c>
      <c r="LC9" s="46" t="e">
        <v>#N/A</v>
      </c>
      <c r="LD9" s="46" t="e">
        <v>#N/A</v>
      </c>
      <c r="LE9" s="46" t="e">
        <v>#N/A</v>
      </c>
      <c r="LF9" s="46" t="e">
        <v>#N/A</v>
      </c>
      <c r="LH9" s="6">
        <v>43898</v>
      </c>
      <c r="LI9" t="e">
        <v>#N/A</v>
      </c>
      <c r="LJ9" s="46" t="e">
        <v>#N/A</v>
      </c>
      <c r="LK9" s="46" t="e">
        <v>#N/A</v>
      </c>
      <c r="LL9" s="46" t="e">
        <v>#N/A</v>
      </c>
      <c r="LM9" s="46" t="e">
        <v>#N/A</v>
      </c>
      <c r="LN9" s="46" t="e">
        <v>#N/A</v>
      </c>
      <c r="LP9" s="6">
        <v>43898</v>
      </c>
      <c r="LQ9" t="e">
        <v>#N/A</v>
      </c>
      <c r="LR9" s="46" t="e">
        <v>#N/A</v>
      </c>
      <c r="LS9" s="46" t="e">
        <v>#N/A</v>
      </c>
      <c r="LT9" s="46" t="e">
        <v>#N/A</v>
      </c>
      <c r="LU9" s="46" t="e">
        <v>#N/A</v>
      </c>
      <c r="LV9" s="46" t="e">
        <v>#N/A</v>
      </c>
      <c r="LX9" s="6"/>
      <c r="LY9" s="31"/>
      <c r="LZ9" s="6">
        <v>43898</v>
      </c>
      <c r="MA9">
        <v>25.864864860000001</v>
      </c>
    </row>
    <row r="10" spans="1:339" ht="15" x14ac:dyDescent="0.25">
      <c r="A10" s="35">
        <v>43973</v>
      </c>
      <c r="B10" s="2">
        <v>11</v>
      </c>
      <c r="C10" s="2" t="s">
        <v>24</v>
      </c>
      <c r="D10" s="2"/>
      <c r="E10" s="2"/>
      <c r="F10" s="2">
        <v>7.33</v>
      </c>
      <c r="G10" s="31">
        <v>481</v>
      </c>
      <c r="H10" s="7">
        <v>8.722458499</v>
      </c>
      <c r="I10" s="2">
        <v>6.4992455000000005E-2</v>
      </c>
      <c r="J10" s="2">
        <v>8.76</v>
      </c>
      <c r="K10" s="7">
        <v>6.0299999999999999E-2</v>
      </c>
      <c r="L10" s="2">
        <v>51.7</v>
      </c>
      <c r="M10" s="2">
        <v>9.4939999999999998</v>
      </c>
      <c r="N10" s="2">
        <v>1.84</v>
      </c>
      <c r="O10" s="2">
        <v>7.6539999999999999</v>
      </c>
      <c r="P10" s="2">
        <v>19.38066147</v>
      </c>
      <c r="Q10" s="2">
        <v>2.3929999999999998</v>
      </c>
      <c r="S10" s="35">
        <v>43973</v>
      </c>
      <c r="T10" s="2">
        <v>8</v>
      </c>
      <c r="U10" s="2" t="s">
        <v>24</v>
      </c>
      <c r="V10" s="2"/>
      <c r="W10" s="2"/>
      <c r="X10" s="2">
        <v>7.16</v>
      </c>
      <c r="Y10" s="31">
        <v>522</v>
      </c>
      <c r="Z10" s="7">
        <v>8.6127040749999999</v>
      </c>
      <c r="AA10" s="2">
        <v>6.4561328000000001E-2</v>
      </c>
      <c r="AB10" s="2">
        <v>8.64</v>
      </c>
      <c r="AC10" s="7">
        <v>6.3700000000000007E-2</v>
      </c>
      <c r="AD10" s="2">
        <v>51.6</v>
      </c>
      <c r="AE10" s="2">
        <v>8.7273333330000007</v>
      </c>
      <c r="AF10" s="2">
        <v>1.69</v>
      </c>
      <c r="AG10" s="2">
        <v>7.0373333330000003</v>
      </c>
      <c r="AH10" s="2">
        <v>19.36444886</v>
      </c>
      <c r="AI10" s="2">
        <v>2.4529999999999998</v>
      </c>
      <c r="AL10">
        <v>5.3826252192449244</v>
      </c>
      <c r="AM10">
        <f t="shared" si="29"/>
        <v>-0.16999999999999993</v>
      </c>
      <c r="AN10">
        <f t="shared" si="30"/>
        <v>41</v>
      </c>
      <c r="AO10">
        <f t="shared" si="31"/>
        <v>-0.10975442400000013</v>
      </c>
      <c r="AP10">
        <f t="shared" si="32"/>
        <v>-4.3112700000000337E-4</v>
      </c>
      <c r="AQ10">
        <f t="shared" si="33"/>
        <v>-0.11999999999999922</v>
      </c>
      <c r="AR10">
        <f t="shared" si="34"/>
        <v>3.4000000000000072E-3</v>
      </c>
      <c r="AS10">
        <f t="shared" si="35"/>
        <v>-0.10000000000000142</v>
      </c>
      <c r="AT10">
        <f t="shared" si="36"/>
        <v>-0.76666666699999908</v>
      </c>
      <c r="AU10">
        <f t="shared" si="37"/>
        <v>-0.15000000000000013</v>
      </c>
      <c r="AV10">
        <f t="shared" si="38"/>
        <v>-0.61666666699999961</v>
      </c>
      <c r="AW10">
        <f t="shared" si="39"/>
        <v>-1.6212610000000183E-2</v>
      </c>
      <c r="AX10">
        <f t="shared" si="40"/>
        <v>6.0000000000000053E-2</v>
      </c>
      <c r="BA10" s="37">
        <v>43973</v>
      </c>
      <c r="BB10">
        <v>5</v>
      </c>
      <c r="BC10" t="s">
        <v>27</v>
      </c>
      <c r="BF10">
        <v>6.99</v>
      </c>
      <c r="BG10">
        <v>496</v>
      </c>
      <c r="BH10">
        <v>11.31540678</v>
      </c>
      <c r="BI10">
        <v>4.5268376999999999E-2</v>
      </c>
      <c r="BJ10">
        <v>11.6</v>
      </c>
      <c r="BK10">
        <v>3.8800000000000001E-2</v>
      </c>
      <c r="BL10">
        <v>32.200000000000003</v>
      </c>
      <c r="BM10">
        <v>8.5186119869999999</v>
      </c>
      <c r="BN10">
        <v>1.765930599</v>
      </c>
      <c r="BO10">
        <v>6.7526813880000001</v>
      </c>
      <c r="BP10">
        <v>20.73026218</v>
      </c>
      <c r="BQ10">
        <v>2.1989999999999998</v>
      </c>
      <c r="BT10" s="37">
        <v>43973</v>
      </c>
      <c r="BU10">
        <v>2</v>
      </c>
      <c r="BV10" t="s">
        <v>27</v>
      </c>
      <c r="BY10">
        <v>7.21</v>
      </c>
      <c r="BZ10">
        <v>449</v>
      </c>
      <c r="CA10">
        <v>11.576073539999999</v>
      </c>
      <c r="CB10">
        <v>0.13073938299999999</v>
      </c>
      <c r="CC10">
        <v>11.5</v>
      </c>
      <c r="CD10">
        <v>4.1099999999999998E-2</v>
      </c>
      <c r="CE10">
        <v>33.5</v>
      </c>
      <c r="CF10">
        <v>8.6614173230000002</v>
      </c>
      <c r="CG10">
        <v>1.7661417319999999</v>
      </c>
      <c r="CH10">
        <v>6.8952755909999999</v>
      </c>
      <c r="CI10">
        <v>20.390909090000001</v>
      </c>
      <c r="CJ10">
        <v>2.1859999999999999</v>
      </c>
      <c r="CL10">
        <v>2.587317633888222</v>
      </c>
      <c r="CM10">
        <f t="shared" si="41"/>
        <v>0.21999999999999975</v>
      </c>
      <c r="CN10">
        <f t="shared" si="42"/>
        <v>-47</v>
      </c>
      <c r="CO10">
        <f t="shared" si="43"/>
        <v>0.26066675999999944</v>
      </c>
      <c r="CP10">
        <f t="shared" si="44"/>
        <v>8.5471005999999988E-2</v>
      </c>
      <c r="CQ10">
        <f t="shared" si="45"/>
        <v>-9.9999999999999645E-2</v>
      </c>
      <c r="CR10">
        <f t="shared" si="46"/>
        <v>2.2999999999999965E-3</v>
      </c>
      <c r="CS10">
        <f t="shared" si="47"/>
        <v>1.2999999999999972</v>
      </c>
      <c r="CT10">
        <f t="shared" si="48"/>
        <v>0.14280533600000034</v>
      </c>
      <c r="CU10">
        <f t="shared" si="49"/>
        <v>2.1113299999986346E-4</v>
      </c>
      <c r="CV10">
        <f t="shared" si="50"/>
        <v>0.14259420299999981</v>
      </c>
      <c r="CW10">
        <f t="shared" si="51"/>
        <v>-0.33935308999999947</v>
      </c>
      <c r="CX10">
        <f t="shared" si="52"/>
        <v>-1.2999999999999901E-2</v>
      </c>
      <c r="DB10" s="35">
        <v>43973</v>
      </c>
      <c r="DC10" s="2">
        <v>19</v>
      </c>
      <c r="DD10" s="2" t="s">
        <v>25</v>
      </c>
      <c r="DE10" s="2"/>
      <c r="DF10" s="2"/>
      <c r="DG10" s="2">
        <v>7.4</v>
      </c>
      <c r="DH10" s="31">
        <v>451</v>
      </c>
      <c r="DI10" s="7">
        <v>7.9541775279999998</v>
      </c>
      <c r="DJ10" s="2">
        <v>0.12211683552489763</v>
      </c>
      <c r="DK10" s="2">
        <v>7.81</v>
      </c>
      <c r="DL10" s="7">
        <v>0.157</v>
      </c>
      <c r="DM10" s="2">
        <v>87.6</v>
      </c>
      <c r="DN10" s="2">
        <v>14.491</v>
      </c>
      <c r="DO10" s="2">
        <v>3.169</v>
      </c>
      <c r="DP10" s="2">
        <v>11.321999999999999</v>
      </c>
      <c r="DQ10" s="2">
        <v>21.868746120000001</v>
      </c>
      <c r="DR10" s="2">
        <v>3.5659999999999998</v>
      </c>
      <c r="DS10" s="7"/>
      <c r="DU10" s="12">
        <v>43973</v>
      </c>
      <c r="DV10" s="31">
        <v>16</v>
      </c>
      <c r="DW10" s="31" t="s">
        <v>25</v>
      </c>
      <c r="DX10" s="31"/>
      <c r="DY10" s="31"/>
      <c r="DZ10" s="31">
        <v>7.65</v>
      </c>
      <c r="EA10" s="31">
        <v>583</v>
      </c>
      <c r="EB10" s="31">
        <v>7.213335163</v>
      </c>
      <c r="EC10">
        <v>0.10810519508514767</v>
      </c>
      <c r="ED10">
        <v>6.94</v>
      </c>
      <c r="EE10">
        <v>0.151</v>
      </c>
      <c r="EF10">
        <v>80.3</v>
      </c>
      <c r="EG10">
        <v>11.515000000000001</v>
      </c>
      <c r="EH10">
        <v>2.7570000000000001</v>
      </c>
      <c r="EI10">
        <v>8.7579999999999991</v>
      </c>
      <c r="EJ10">
        <v>23.942683460000001</v>
      </c>
      <c r="EK10">
        <v>3.25</v>
      </c>
      <c r="EM10">
        <v>0.21349108298793876</v>
      </c>
      <c r="EN10">
        <f t="shared" si="2"/>
        <v>0.25</v>
      </c>
      <c r="EO10">
        <f t="shared" si="3"/>
        <v>132</v>
      </c>
      <c r="EP10">
        <f t="shared" si="4"/>
        <v>-0.74084236499999978</v>
      </c>
      <c r="EQ10">
        <f t="shared" si="5"/>
        <v>-1.4011640439749964E-2</v>
      </c>
      <c r="ER10">
        <f t="shared" si="6"/>
        <v>-0.86999999999999922</v>
      </c>
      <c r="ES10">
        <f t="shared" si="7"/>
        <v>-6.0000000000000053E-3</v>
      </c>
      <c r="ET10">
        <f t="shared" si="8"/>
        <v>-7.2999999999999972</v>
      </c>
      <c r="EU10">
        <f t="shared" si="9"/>
        <v>-2.9759999999999991</v>
      </c>
      <c r="EV10">
        <f t="shared" si="10"/>
        <v>-0.41199999999999992</v>
      </c>
      <c r="EW10">
        <f t="shared" si="11"/>
        <v>-2.5640000000000001</v>
      </c>
      <c r="EX10">
        <f t="shared" si="12"/>
        <v>2.0739373400000005</v>
      </c>
      <c r="EY10">
        <f t="shared" si="13"/>
        <v>-0.31599999999999984</v>
      </c>
      <c r="FB10" s="35">
        <v>43973</v>
      </c>
      <c r="FC10">
        <v>24</v>
      </c>
      <c r="FD10" t="s">
        <v>26</v>
      </c>
      <c r="FF10">
        <v>0.16203973198784552</v>
      </c>
      <c r="FG10">
        <v>7.07</v>
      </c>
      <c r="FH10">
        <v>508</v>
      </c>
      <c r="FI10">
        <v>6.5548086159999999</v>
      </c>
      <c r="FJ10">
        <v>4.311273981461522E-2</v>
      </c>
      <c r="FK10">
        <v>7.04</v>
      </c>
      <c r="FL10">
        <v>3.27E-2</v>
      </c>
      <c r="FM10">
        <v>42.4</v>
      </c>
      <c r="FN10">
        <v>4.2330935250000001</v>
      </c>
      <c r="FO10">
        <v>0.92086330900000002</v>
      </c>
      <c r="FP10">
        <v>3.3122302160000001</v>
      </c>
      <c r="FQ10">
        <v>21.75390891</v>
      </c>
      <c r="FR10">
        <v>1.552</v>
      </c>
      <c r="FU10" s="35">
        <v>43973</v>
      </c>
      <c r="FV10">
        <v>22</v>
      </c>
      <c r="FW10" t="s">
        <v>26</v>
      </c>
      <c r="FY10">
        <v>0.16203973198784552</v>
      </c>
      <c r="FZ10">
        <v>6.99</v>
      </c>
      <c r="GA10">
        <v>491</v>
      </c>
      <c r="GB10">
        <v>6.362738373</v>
      </c>
      <c r="GC10">
        <v>4.4082776460444062E-2</v>
      </c>
      <c r="GD10">
        <v>6.55</v>
      </c>
      <c r="GE10">
        <v>3.5499999999999997E-2</v>
      </c>
      <c r="GF10">
        <v>41.9</v>
      </c>
      <c r="GG10">
        <v>13.860750850000001</v>
      </c>
      <c r="GH10">
        <v>2.8539249149999999</v>
      </c>
      <c r="GI10">
        <v>11.006825940000001</v>
      </c>
      <c r="GJ10">
        <v>20.589973409999999</v>
      </c>
      <c r="GK10">
        <v>1.542</v>
      </c>
      <c r="GM10" s="35">
        <v>43973</v>
      </c>
      <c r="GN10" s="58">
        <v>0.16203973198784552</v>
      </c>
      <c r="GO10">
        <f t="shared" si="14"/>
        <v>-8.0000000000000071E-2</v>
      </c>
      <c r="GP10">
        <f t="shared" si="15"/>
        <v>-17</v>
      </c>
      <c r="GQ10">
        <f t="shared" si="16"/>
        <v>-0.19207024299999986</v>
      </c>
      <c r="GR10">
        <f t="shared" si="17"/>
        <v>9.700366458288423E-4</v>
      </c>
      <c r="GS10">
        <f t="shared" si="18"/>
        <v>-0.49000000000000021</v>
      </c>
      <c r="GT10">
        <f t="shared" si="19"/>
        <v>2.7999999999999969E-3</v>
      </c>
      <c r="GU10">
        <f t="shared" si="20"/>
        <v>-0.5</v>
      </c>
      <c r="GV10">
        <f t="shared" si="21"/>
        <v>9.6276573250000013</v>
      </c>
      <c r="GW10">
        <f t="shared" si="22"/>
        <v>1.9330616059999999</v>
      </c>
      <c r="GX10">
        <f t="shared" si="23"/>
        <v>7.6945957240000009</v>
      </c>
      <c r="GY10">
        <f t="shared" si="24"/>
        <v>-1.1639355000000009</v>
      </c>
      <c r="GZ10">
        <f t="shared" si="25"/>
        <v>-1.0000000000000009E-2</v>
      </c>
      <c r="HC10" s="35">
        <v>43973</v>
      </c>
      <c r="HD10" s="43" t="e">
        <v>#N/A</v>
      </c>
      <c r="HE10" s="2" t="e">
        <v>#N/A</v>
      </c>
      <c r="HF10" s="2" t="e">
        <v>#N/A</v>
      </c>
      <c r="HG10" s="2" t="e">
        <v>#N/A</v>
      </c>
      <c r="HH10" s="43" t="e">
        <v>#N/A</v>
      </c>
      <c r="HK10" s="35">
        <v>43973</v>
      </c>
      <c r="HL10" s="41" t="e">
        <v>#N/A</v>
      </c>
      <c r="HM10" s="41" t="e">
        <v>#N/A</v>
      </c>
      <c r="HN10" s="41" t="e">
        <v>#N/A</v>
      </c>
      <c r="HO10" s="41" t="e">
        <v>#N/A</v>
      </c>
      <c r="HP10" s="41" t="e">
        <v>#N/A</v>
      </c>
      <c r="HT10" s="35">
        <v>43973</v>
      </c>
      <c r="HU10" s="46" t="e">
        <f t="shared" si="53"/>
        <v>#N/A</v>
      </c>
      <c r="HV10" s="46" t="e">
        <f t="shared" si="26"/>
        <v>#N/A</v>
      </c>
      <c r="HW10" s="46" t="e">
        <f t="shared" si="26"/>
        <v>#N/A</v>
      </c>
      <c r="HX10" s="46" t="e">
        <f t="shared" si="26"/>
        <v>#N/A</v>
      </c>
      <c r="HY10" s="46" t="e">
        <f t="shared" si="26"/>
        <v>#N/A</v>
      </c>
      <c r="IB10" s="35">
        <v>43973</v>
      </c>
      <c r="IC10" s="2" t="e">
        <v>#N/A</v>
      </c>
      <c r="ID10" s="2" t="e">
        <v>#N/A</v>
      </c>
      <c r="IE10" s="2" t="e">
        <v>#N/A</v>
      </c>
      <c r="IF10" s="2" t="e">
        <v>#N/A</v>
      </c>
      <c r="IG10" s="2" t="e">
        <v>#N/A</v>
      </c>
      <c r="IH10" s="2"/>
      <c r="IK10" s="35">
        <v>43973</v>
      </c>
      <c r="IL10" t="e">
        <v>#N/A</v>
      </c>
      <c r="IM10" t="e">
        <v>#N/A</v>
      </c>
      <c r="IN10" t="e">
        <v>#N/A</v>
      </c>
      <c r="IO10" t="e">
        <v>#N/A</v>
      </c>
      <c r="IP10" t="e">
        <v>#N/A</v>
      </c>
      <c r="IT10" s="35">
        <v>43973</v>
      </c>
      <c r="IU10" t="e">
        <f t="shared" si="54"/>
        <v>#N/A</v>
      </c>
      <c r="IV10" t="e">
        <f t="shared" si="27"/>
        <v>#N/A</v>
      </c>
      <c r="IW10" t="e">
        <f t="shared" si="27"/>
        <v>#N/A</v>
      </c>
      <c r="IX10" t="e">
        <f t="shared" si="27"/>
        <v>#N/A</v>
      </c>
      <c r="IY10" t="e">
        <f t="shared" si="27"/>
        <v>#N/A</v>
      </c>
      <c r="JC10" s="35">
        <v>43973</v>
      </c>
      <c r="JD10" t="e">
        <v>#N/A</v>
      </c>
      <c r="JE10" t="e">
        <v>#N/A</v>
      </c>
      <c r="JF10" t="e">
        <v>#N/A</v>
      </c>
      <c r="JG10" t="e">
        <v>#N/A</v>
      </c>
      <c r="JH10" t="e">
        <v>#N/A</v>
      </c>
      <c r="JK10" s="35">
        <v>43973</v>
      </c>
      <c r="JL10" s="2" t="e">
        <v>#N/A</v>
      </c>
      <c r="JM10" s="2" t="e">
        <v>#N/A</v>
      </c>
      <c r="JN10" s="2" t="e">
        <v>#N/A</v>
      </c>
      <c r="JO10" s="2" t="e">
        <v>#N/A</v>
      </c>
      <c r="JP10" s="2" t="e">
        <v>#N/A</v>
      </c>
      <c r="JS10" s="35">
        <v>43973</v>
      </c>
      <c r="JT10" t="e">
        <f t="shared" si="55"/>
        <v>#N/A</v>
      </c>
      <c r="JU10" t="e">
        <f t="shared" si="28"/>
        <v>#N/A</v>
      </c>
      <c r="JV10" t="e">
        <f t="shared" si="28"/>
        <v>#N/A</v>
      </c>
      <c r="JW10" t="e">
        <f t="shared" si="28"/>
        <v>#N/A</v>
      </c>
      <c r="JX10" t="e">
        <f t="shared" si="28"/>
        <v>#N/A</v>
      </c>
      <c r="KB10" s="35">
        <v>43973</v>
      </c>
      <c r="KC10" t="e">
        <v>#N/A</v>
      </c>
      <c r="KD10" s="46" t="e">
        <v>#N/A</v>
      </c>
      <c r="KE10" s="46" t="e">
        <v>#N/A</v>
      </c>
      <c r="KF10" s="46" t="e">
        <v>#N/A</v>
      </c>
      <c r="KG10" s="46" t="e">
        <v>#N/A</v>
      </c>
      <c r="KH10" s="46" t="e">
        <v>#N/A</v>
      </c>
      <c r="KJ10" s="35">
        <v>43973</v>
      </c>
      <c r="KK10" t="e">
        <v>#N/A</v>
      </c>
      <c r="KL10" s="46" t="e">
        <v>#N/A</v>
      </c>
      <c r="KM10" s="46" t="e">
        <v>#N/A</v>
      </c>
      <c r="KN10" s="46" t="e">
        <v>#N/A</v>
      </c>
      <c r="KO10" s="46" t="e">
        <v>#N/A</v>
      </c>
      <c r="KP10" s="46" t="e">
        <v>#N/A</v>
      </c>
      <c r="KR10" s="35">
        <v>43973</v>
      </c>
      <c r="KS10" t="e">
        <v>#N/A</v>
      </c>
      <c r="KT10" s="46" t="e">
        <v>#N/A</v>
      </c>
      <c r="KU10" s="46" t="e">
        <v>#N/A</v>
      </c>
      <c r="KV10" s="46" t="e">
        <v>#N/A</v>
      </c>
      <c r="KW10" s="46" t="e">
        <v>#N/A</v>
      </c>
      <c r="KX10" s="46" t="e">
        <v>#N/A</v>
      </c>
      <c r="KZ10" s="35">
        <v>43973</v>
      </c>
      <c r="LA10" t="e">
        <v>#N/A</v>
      </c>
      <c r="LB10" s="46" t="e">
        <v>#N/A</v>
      </c>
      <c r="LC10" s="46" t="e">
        <v>#N/A</v>
      </c>
      <c r="LD10" s="46" t="e">
        <v>#N/A</v>
      </c>
      <c r="LE10" s="46" t="e">
        <v>#N/A</v>
      </c>
      <c r="LF10" s="46" t="e">
        <v>#N/A</v>
      </c>
      <c r="LH10" s="35">
        <v>43973</v>
      </c>
      <c r="LI10" t="e">
        <v>#N/A</v>
      </c>
      <c r="LJ10" s="46" t="e">
        <v>#N/A</v>
      </c>
      <c r="LK10" s="46" t="e">
        <v>#N/A</v>
      </c>
      <c r="LL10" s="46" t="e">
        <v>#N/A</v>
      </c>
      <c r="LM10" s="46" t="e">
        <v>#N/A</v>
      </c>
      <c r="LN10" s="46" t="e">
        <v>#N/A</v>
      </c>
      <c r="LP10" s="35">
        <v>43973</v>
      </c>
      <c r="LQ10" t="e">
        <v>#N/A</v>
      </c>
      <c r="LR10" s="46" t="e">
        <v>#N/A</v>
      </c>
      <c r="LS10" s="46" t="e">
        <v>#N/A</v>
      </c>
      <c r="LT10" s="46" t="e">
        <v>#N/A</v>
      </c>
      <c r="LU10" s="46" t="e">
        <v>#N/A</v>
      </c>
      <c r="LV10" s="46" t="e">
        <v>#N/A</v>
      </c>
      <c r="LX10" s="35"/>
      <c r="LY10" s="31"/>
      <c r="LZ10" s="35">
        <v>43973</v>
      </c>
      <c r="MA10">
        <v>9.8019999999999996</v>
      </c>
    </row>
    <row r="11" spans="1:339" ht="15" x14ac:dyDescent="0.25">
      <c r="A11" s="35">
        <v>43983</v>
      </c>
      <c r="B11" s="2">
        <v>11</v>
      </c>
      <c r="C11" s="2" t="s">
        <v>24</v>
      </c>
      <c r="D11" s="2"/>
      <c r="E11" s="2"/>
      <c r="F11" s="2">
        <v>9.0500000000000007</v>
      </c>
      <c r="G11" s="31">
        <v>484</v>
      </c>
      <c r="H11" s="7">
        <v>6.0471944025243518</v>
      </c>
      <c r="I11" s="2">
        <v>2.9316663073938352E-2</v>
      </c>
      <c r="J11" s="2">
        <v>6.5</v>
      </c>
      <c r="K11" s="7">
        <v>2.5100000000000001E-2</v>
      </c>
      <c r="L11" s="2">
        <v>18.600000000000001</v>
      </c>
      <c r="M11" s="2">
        <v>7.8305513400000004</v>
      </c>
      <c r="N11" s="2">
        <v>1.2873039959999999</v>
      </c>
      <c r="O11" s="2">
        <v>6.5432473440000001</v>
      </c>
      <c r="P11" s="2">
        <v>16.439506489999999</v>
      </c>
      <c r="Q11" s="2">
        <v>1.7350000000000001</v>
      </c>
      <c r="S11" s="35">
        <v>43983</v>
      </c>
      <c r="T11" s="2">
        <v>8</v>
      </c>
      <c r="U11" s="2" t="s">
        <v>24</v>
      </c>
      <c r="V11" s="2"/>
      <c r="W11" s="2"/>
      <c r="X11" s="2">
        <v>8.98</v>
      </c>
      <c r="Y11" s="31">
        <v>468</v>
      </c>
      <c r="Z11" s="7">
        <v>6.2392646453560152</v>
      </c>
      <c r="AA11" s="2">
        <v>2.4466479844794137E-2</v>
      </c>
      <c r="AB11" s="2">
        <v>6.46</v>
      </c>
      <c r="AC11" s="7">
        <v>2.4299999999999999E-2</v>
      </c>
      <c r="AD11" s="2">
        <v>19</v>
      </c>
      <c r="AE11" s="2">
        <v>8.2875507440000007</v>
      </c>
      <c r="AF11" s="2">
        <v>1.3802435719999999</v>
      </c>
      <c r="AG11" s="2">
        <v>6.9073071720000003</v>
      </c>
      <c r="AH11" s="2">
        <v>16.654420770000002</v>
      </c>
      <c r="AI11" s="2">
        <v>1.706</v>
      </c>
      <c r="AL11">
        <v>2.0296692882390865</v>
      </c>
      <c r="AM11">
        <f t="shared" si="29"/>
        <v>-7.0000000000000284E-2</v>
      </c>
      <c r="AN11">
        <f t="shared" si="30"/>
        <v>-16</v>
      </c>
      <c r="AO11">
        <f t="shared" si="31"/>
        <v>0.19207024283166341</v>
      </c>
      <c r="AP11">
        <f t="shared" si="32"/>
        <v>-4.850183229144215E-3</v>
      </c>
      <c r="AQ11">
        <f t="shared" si="33"/>
        <v>-4.0000000000000036E-2</v>
      </c>
      <c r="AR11">
        <f t="shared" si="34"/>
        <v>-8.000000000000021E-4</v>
      </c>
      <c r="AS11">
        <f t="shared" si="35"/>
        <v>0.39999999999999858</v>
      </c>
      <c r="AT11">
        <f t="shared" si="36"/>
        <v>0.45699940400000028</v>
      </c>
      <c r="AU11">
        <f t="shared" si="37"/>
        <v>9.2939576000000024E-2</v>
      </c>
      <c r="AV11">
        <f t="shared" si="38"/>
        <v>0.36405982800000025</v>
      </c>
      <c r="AW11">
        <f t="shared" si="39"/>
        <v>0.21491428000000212</v>
      </c>
      <c r="AX11">
        <f t="shared" si="40"/>
        <v>-2.9000000000000137E-2</v>
      </c>
      <c r="BA11" s="37">
        <v>43983</v>
      </c>
      <c r="BB11">
        <v>5</v>
      </c>
      <c r="BC11" t="s">
        <v>27</v>
      </c>
      <c r="BF11">
        <v>9.23</v>
      </c>
      <c r="BG11">
        <v>554</v>
      </c>
      <c r="BH11">
        <v>8.8870901358211007</v>
      </c>
      <c r="BI11">
        <v>2.5867643888769134E-2</v>
      </c>
      <c r="BJ11">
        <v>9.57</v>
      </c>
      <c r="BK11">
        <v>2.1700000000000001E-2</v>
      </c>
      <c r="BL11">
        <v>17.899999999999999</v>
      </c>
      <c r="BM11">
        <v>8.7315254240000009</v>
      </c>
      <c r="BN11">
        <v>1.764067797</v>
      </c>
      <c r="BO11">
        <v>6.9674576269999999</v>
      </c>
      <c r="BP11">
        <v>20.203431940000002</v>
      </c>
      <c r="BQ11">
        <v>1.7709999999999999</v>
      </c>
      <c r="BT11" s="37">
        <v>43983</v>
      </c>
      <c r="BU11">
        <v>2</v>
      </c>
      <c r="BV11" t="s">
        <v>27</v>
      </c>
      <c r="BY11">
        <v>8.7899999999999991</v>
      </c>
      <c r="BZ11">
        <v>458</v>
      </c>
      <c r="CA11">
        <v>9.2849499249999994</v>
      </c>
      <c r="CB11">
        <v>2.6837680534597973E-2</v>
      </c>
      <c r="CC11">
        <v>9.52</v>
      </c>
      <c r="CD11">
        <v>2.1499999999999998E-2</v>
      </c>
      <c r="CE11">
        <v>18</v>
      </c>
      <c r="CF11">
        <v>7.8707940780000003</v>
      </c>
      <c r="CG11">
        <v>1.5269178999999999</v>
      </c>
      <c r="CH11">
        <v>6.3438761780000004</v>
      </c>
      <c r="CI11">
        <v>19.399794799999999</v>
      </c>
      <c r="CJ11">
        <v>1.776</v>
      </c>
      <c r="CL11">
        <v>1.6799617160871019</v>
      </c>
      <c r="CM11">
        <f t="shared" si="41"/>
        <v>-0.44000000000000128</v>
      </c>
      <c r="CN11">
        <f t="shared" si="42"/>
        <v>-96</v>
      </c>
      <c r="CO11">
        <f t="shared" si="43"/>
        <v>0.39785978917889864</v>
      </c>
      <c r="CP11">
        <f t="shared" si="44"/>
        <v>9.7003664582883883E-4</v>
      </c>
      <c r="CQ11">
        <f t="shared" si="45"/>
        <v>-5.0000000000000711E-2</v>
      </c>
      <c r="CR11">
        <f t="shared" si="46"/>
        <v>-2.0000000000000226E-4</v>
      </c>
      <c r="CS11">
        <f t="shared" si="47"/>
        <v>0.10000000000000142</v>
      </c>
      <c r="CT11">
        <f t="shared" si="48"/>
        <v>-0.86073134600000056</v>
      </c>
      <c r="CU11">
        <f t="shared" si="49"/>
        <v>-0.23714989700000011</v>
      </c>
      <c r="CV11">
        <f t="shared" si="50"/>
        <v>-0.62358144899999957</v>
      </c>
      <c r="CW11">
        <f t="shared" si="51"/>
        <v>-0.80363714000000286</v>
      </c>
      <c r="CX11">
        <f t="shared" si="52"/>
        <v>5.0000000000001155E-3</v>
      </c>
      <c r="DB11" s="35">
        <v>43983</v>
      </c>
      <c r="DC11" s="2">
        <v>19</v>
      </c>
      <c r="DD11" s="2" t="s">
        <v>25</v>
      </c>
      <c r="DE11" s="2"/>
      <c r="DF11" s="2"/>
      <c r="DG11" s="2">
        <v>7.84</v>
      </c>
      <c r="DH11" s="31">
        <v>444</v>
      </c>
      <c r="DI11" s="7">
        <v>4.2499657017423518</v>
      </c>
      <c r="DJ11" s="2">
        <v>1.8538478120284543E-2</v>
      </c>
      <c r="DK11" s="2">
        <v>4.49</v>
      </c>
      <c r="DL11" s="7">
        <v>2.47E-2</v>
      </c>
      <c r="DM11" s="2">
        <v>7.36</v>
      </c>
      <c r="DN11" s="2">
        <v>4.4960000000000004</v>
      </c>
      <c r="DO11" s="2">
        <v>1.1995</v>
      </c>
      <c r="DP11" s="2">
        <v>3.2965</v>
      </c>
      <c r="DQ11" s="2">
        <v>26.679270460000001</v>
      </c>
      <c r="DR11" s="2">
        <v>2.484</v>
      </c>
      <c r="DS11" s="7"/>
      <c r="DU11" s="12">
        <v>43983</v>
      </c>
      <c r="DV11" s="31">
        <v>16</v>
      </c>
      <c r="DW11" s="31" t="s">
        <v>25</v>
      </c>
      <c r="DX11" s="31"/>
      <c r="DY11" s="31"/>
      <c r="DZ11" s="31">
        <v>6.9</v>
      </c>
      <c r="EA11" s="31">
        <v>532</v>
      </c>
      <c r="EB11" s="31">
        <v>3.9481410344354511</v>
      </c>
      <c r="EC11">
        <v>2.0801896960551843E-2</v>
      </c>
      <c r="ED11">
        <v>3.94</v>
      </c>
      <c r="EE11">
        <v>3.3000000000000002E-2</v>
      </c>
      <c r="EF11">
        <v>14.5</v>
      </c>
      <c r="EG11">
        <v>3.1968000000000001</v>
      </c>
      <c r="EH11">
        <v>0.83440000000000003</v>
      </c>
      <c r="EI11">
        <v>2.3624000000000001</v>
      </c>
      <c r="EJ11">
        <v>26.101101100000001</v>
      </c>
      <c r="EK11">
        <v>2.367</v>
      </c>
      <c r="EM11">
        <v>0.14760952315907108</v>
      </c>
      <c r="EN11">
        <f t="shared" si="2"/>
        <v>-0.9399999999999995</v>
      </c>
      <c r="EO11">
        <f t="shared" si="3"/>
        <v>88</v>
      </c>
      <c r="EP11">
        <f t="shared" si="4"/>
        <v>-0.30182466730690072</v>
      </c>
      <c r="EQ11">
        <f t="shared" si="5"/>
        <v>2.2634188402672999E-3</v>
      </c>
      <c r="ER11">
        <f t="shared" si="6"/>
        <v>-0.55000000000000027</v>
      </c>
      <c r="ES11">
        <f t="shared" si="7"/>
        <v>8.3000000000000018E-3</v>
      </c>
      <c r="ET11">
        <f t="shared" si="8"/>
        <v>7.14</v>
      </c>
      <c r="EU11">
        <f t="shared" si="9"/>
        <v>-1.2992000000000004</v>
      </c>
      <c r="EV11">
        <f t="shared" si="10"/>
        <v>-0.36509999999999998</v>
      </c>
      <c r="EW11">
        <f t="shared" si="11"/>
        <v>-0.93409999999999993</v>
      </c>
      <c r="EX11">
        <f t="shared" si="12"/>
        <v>-0.57816936000000041</v>
      </c>
      <c r="EY11">
        <f t="shared" si="13"/>
        <v>-0.11699999999999999</v>
      </c>
      <c r="FB11" s="35">
        <v>43983</v>
      </c>
      <c r="FC11">
        <v>24</v>
      </c>
      <c r="FD11" t="s">
        <v>26</v>
      </c>
      <c r="FF11">
        <v>0.11203562807773496</v>
      </c>
      <c r="FG11">
        <v>7.6</v>
      </c>
      <c r="FH11">
        <v>570</v>
      </c>
      <c r="FI11">
        <v>6.0197557964055433</v>
      </c>
      <c r="FJ11">
        <v>2.4789825393403752E-2</v>
      </c>
      <c r="FK11">
        <v>6.28</v>
      </c>
      <c r="FL11">
        <v>1.3100000000000001E-2</v>
      </c>
      <c r="FM11">
        <v>24.8</v>
      </c>
      <c r="FN11">
        <v>2.9238578679999998</v>
      </c>
      <c r="FO11">
        <v>0.57834179399999996</v>
      </c>
      <c r="FP11">
        <v>2.3455160739999998</v>
      </c>
      <c r="FQ11">
        <v>19.780092589999999</v>
      </c>
      <c r="FR11">
        <v>1.2989999999999999</v>
      </c>
      <c r="FU11" s="35">
        <v>43983</v>
      </c>
      <c r="FV11">
        <v>22</v>
      </c>
      <c r="FW11" t="s">
        <v>26</v>
      </c>
      <c r="FY11">
        <v>0.11203562807773496</v>
      </c>
      <c r="FZ11">
        <v>7.48</v>
      </c>
      <c r="GA11">
        <v>546</v>
      </c>
      <c r="GB11">
        <v>5.2651941281382904</v>
      </c>
      <c r="GC11">
        <v>2.1664151756844149E-2</v>
      </c>
      <c r="GD11">
        <v>5.66</v>
      </c>
      <c r="GE11">
        <v>3.1800000000000002E-2</v>
      </c>
      <c r="GF11">
        <v>20.399999999999999</v>
      </c>
      <c r="GG11">
        <v>2.324909747</v>
      </c>
      <c r="GH11">
        <v>0.76101083000000003</v>
      </c>
      <c r="GI11">
        <v>1.5638989169999999</v>
      </c>
      <c r="GJ11">
        <v>32.732919250000002</v>
      </c>
      <c r="GK11">
        <v>1.2869999999999999</v>
      </c>
      <c r="GM11" s="35">
        <v>43983</v>
      </c>
      <c r="GN11" s="58">
        <v>0.11203562807773496</v>
      </c>
      <c r="GO11">
        <f t="shared" si="14"/>
        <v>-0.11999999999999922</v>
      </c>
      <c r="GP11">
        <f t="shared" si="15"/>
        <v>-24</v>
      </c>
      <c r="GQ11">
        <f t="shared" si="16"/>
        <v>-0.75456166826725291</v>
      </c>
      <c r="GR11">
        <f t="shared" si="17"/>
        <v>-3.1256736365596026E-3</v>
      </c>
      <c r="GS11">
        <f t="shared" si="18"/>
        <v>-0.62000000000000011</v>
      </c>
      <c r="GT11">
        <f t="shared" si="19"/>
        <v>1.8700000000000001E-2</v>
      </c>
      <c r="GU11">
        <f t="shared" si="20"/>
        <v>-4.4000000000000021</v>
      </c>
      <c r="GV11">
        <f t="shared" si="21"/>
        <v>-0.59894812099999983</v>
      </c>
      <c r="GW11">
        <f t="shared" si="22"/>
        <v>0.18266903600000006</v>
      </c>
      <c r="GX11">
        <f t="shared" si="23"/>
        <v>-0.7816171569999999</v>
      </c>
      <c r="GY11">
        <f t="shared" si="24"/>
        <v>12.952826660000003</v>
      </c>
      <c r="GZ11">
        <f t="shared" si="25"/>
        <v>-1.2000000000000011E-2</v>
      </c>
      <c r="HC11" s="35">
        <v>43983</v>
      </c>
      <c r="HD11" s="43" t="e">
        <v>#N/A</v>
      </c>
      <c r="HE11" s="2" t="e">
        <v>#N/A</v>
      </c>
      <c r="HF11" s="2" t="e">
        <v>#N/A</v>
      </c>
      <c r="HG11" s="2" t="e">
        <v>#N/A</v>
      </c>
      <c r="HH11" s="43" t="e">
        <v>#N/A</v>
      </c>
      <c r="HK11" s="35">
        <v>43983</v>
      </c>
      <c r="HL11" s="41" t="e">
        <v>#N/A</v>
      </c>
      <c r="HM11" s="41" t="e">
        <v>#N/A</v>
      </c>
      <c r="HN11" s="41" t="e">
        <v>#N/A</v>
      </c>
      <c r="HO11" s="41" t="e">
        <v>#N/A</v>
      </c>
      <c r="HP11" s="41" t="e">
        <v>#N/A</v>
      </c>
      <c r="HT11" s="35">
        <v>43983</v>
      </c>
      <c r="HU11" s="46" t="e">
        <f t="shared" si="53"/>
        <v>#N/A</v>
      </c>
      <c r="HV11" s="46" t="e">
        <f t="shared" si="26"/>
        <v>#N/A</v>
      </c>
      <c r="HW11" s="46" t="e">
        <f t="shared" si="26"/>
        <v>#N/A</v>
      </c>
      <c r="HX11" s="46" t="e">
        <f t="shared" si="26"/>
        <v>#N/A</v>
      </c>
      <c r="HY11" s="46" t="e">
        <f t="shared" si="26"/>
        <v>#N/A</v>
      </c>
      <c r="IB11" s="35">
        <v>43983</v>
      </c>
      <c r="IC11" s="2" t="e">
        <v>#N/A</v>
      </c>
      <c r="ID11" s="2" t="e">
        <v>#N/A</v>
      </c>
      <c r="IE11" s="2" t="e">
        <v>#N/A</v>
      </c>
      <c r="IF11" s="2" t="e">
        <v>#N/A</v>
      </c>
      <c r="IG11" s="2" t="e">
        <v>#N/A</v>
      </c>
      <c r="IH11" s="2"/>
      <c r="IK11" s="35">
        <v>43983</v>
      </c>
      <c r="IL11" t="e">
        <v>#N/A</v>
      </c>
      <c r="IM11" t="e">
        <v>#N/A</v>
      </c>
      <c r="IN11" t="e">
        <v>#N/A</v>
      </c>
      <c r="IO11" t="e">
        <v>#N/A</v>
      </c>
      <c r="IP11" t="e">
        <v>#N/A</v>
      </c>
      <c r="IT11" s="35">
        <v>43983</v>
      </c>
      <c r="IU11" t="e">
        <f t="shared" si="54"/>
        <v>#N/A</v>
      </c>
      <c r="IV11" t="e">
        <f t="shared" si="27"/>
        <v>#N/A</v>
      </c>
      <c r="IW11" t="e">
        <f t="shared" si="27"/>
        <v>#N/A</v>
      </c>
      <c r="IX11" t="e">
        <f t="shared" si="27"/>
        <v>#N/A</v>
      </c>
      <c r="IY11" t="e">
        <f t="shared" si="27"/>
        <v>#N/A</v>
      </c>
      <c r="JC11" s="35">
        <v>43983</v>
      </c>
      <c r="JD11" t="e">
        <v>#N/A</v>
      </c>
      <c r="JE11" t="e">
        <v>#N/A</v>
      </c>
      <c r="JF11" t="e">
        <v>#N/A</v>
      </c>
      <c r="JG11" t="e">
        <v>#N/A</v>
      </c>
      <c r="JH11" t="e">
        <v>#N/A</v>
      </c>
      <c r="JK11" s="35">
        <v>43983</v>
      </c>
      <c r="JL11" s="2" t="e">
        <v>#N/A</v>
      </c>
      <c r="JM11" s="2" t="e">
        <v>#N/A</v>
      </c>
      <c r="JN11" s="2" t="e">
        <v>#N/A</v>
      </c>
      <c r="JO11" s="2" t="e">
        <v>#N/A</v>
      </c>
      <c r="JP11" s="2" t="e">
        <v>#N/A</v>
      </c>
      <c r="JS11" s="35">
        <v>43983</v>
      </c>
      <c r="JT11" t="e">
        <f t="shared" si="55"/>
        <v>#N/A</v>
      </c>
      <c r="JU11" t="e">
        <f t="shared" si="28"/>
        <v>#N/A</v>
      </c>
      <c r="JV11" t="e">
        <f t="shared" si="28"/>
        <v>#N/A</v>
      </c>
      <c r="JW11" t="e">
        <f t="shared" si="28"/>
        <v>#N/A</v>
      </c>
      <c r="JX11" t="e">
        <f t="shared" si="28"/>
        <v>#N/A</v>
      </c>
      <c r="KB11" s="35">
        <v>43983</v>
      </c>
      <c r="KC11" t="e">
        <v>#N/A</v>
      </c>
      <c r="KD11" s="46" t="e">
        <v>#N/A</v>
      </c>
      <c r="KE11" s="46" t="e">
        <v>#N/A</v>
      </c>
      <c r="KF11" s="46" t="e">
        <v>#N/A</v>
      </c>
      <c r="KG11" s="46" t="e">
        <v>#N/A</v>
      </c>
      <c r="KH11" s="46" t="e">
        <v>#N/A</v>
      </c>
      <c r="KJ11" s="35">
        <v>43983</v>
      </c>
      <c r="KK11" t="e">
        <v>#N/A</v>
      </c>
      <c r="KL11" s="46" t="e">
        <v>#N/A</v>
      </c>
      <c r="KM11" s="46" t="e">
        <v>#N/A</v>
      </c>
      <c r="KN11" s="46" t="e">
        <v>#N/A</v>
      </c>
      <c r="KO11" s="46" t="e">
        <v>#N/A</v>
      </c>
      <c r="KP11" s="46" t="e">
        <v>#N/A</v>
      </c>
      <c r="KR11" s="35">
        <v>43983</v>
      </c>
      <c r="KS11" t="e">
        <v>#N/A</v>
      </c>
      <c r="KT11" s="46" t="e">
        <v>#N/A</v>
      </c>
      <c r="KU11" s="46" t="e">
        <v>#N/A</v>
      </c>
      <c r="KV11" s="46" t="e">
        <v>#N/A</v>
      </c>
      <c r="KW11" s="46" t="e">
        <v>#N/A</v>
      </c>
      <c r="KX11" s="46" t="e">
        <v>#N/A</v>
      </c>
      <c r="KZ11" s="35">
        <v>43983</v>
      </c>
      <c r="LA11" t="e">
        <v>#N/A</v>
      </c>
      <c r="LB11" s="46" t="e">
        <v>#N/A</v>
      </c>
      <c r="LC11" s="46" t="e">
        <v>#N/A</v>
      </c>
      <c r="LD11" s="46" t="e">
        <v>#N/A</v>
      </c>
      <c r="LE11" s="46" t="e">
        <v>#N/A</v>
      </c>
      <c r="LF11" s="46" t="e">
        <v>#N/A</v>
      </c>
      <c r="LH11" s="35">
        <v>43983</v>
      </c>
      <c r="LI11" t="e">
        <v>#N/A</v>
      </c>
      <c r="LJ11" s="46" t="e">
        <v>#N/A</v>
      </c>
      <c r="LK11" s="46" t="e">
        <v>#N/A</v>
      </c>
      <c r="LL11" s="46" t="e">
        <v>#N/A</v>
      </c>
      <c r="LM11" s="46" t="e">
        <v>#N/A</v>
      </c>
      <c r="LN11" s="46" t="e">
        <v>#N/A</v>
      </c>
      <c r="LP11" s="35">
        <v>43983</v>
      </c>
      <c r="LQ11" t="e">
        <v>#N/A</v>
      </c>
      <c r="LR11" s="46" t="e">
        <v>#N/A</v>
      </c>
      <c r="LS11" s="46" t="e">
        <v>#N/A</v>
      </c>
      <c r="LT11" s="46" t="e">
        <v>#N/A</v>
      </c>
      <c r="LU11" s="46" t="e">
        <v>#N/A</v>
      </c>
      <c r="LV11" s="46" t="e">
        <v>#N/A</v>
      </c>
      <c r="LX11" s="35"/>
      <c r="LY11" s="31"/>
      <c r="LZ11" s="35">
        <v>43983</v>
      </c>
      <c r="MA11">
        <v>5.5060000000000002</v>
      </c>
    </row>
    <row r="12" spans="1:339" ht="15" x14ac:dyDescent="0.25">
      <c r="A12" s="35">
        <v>43990</v>
      </c>
      <c r="B12" s="2">
        <v>11</v>
      </c>
      <c r="C12" s="2" t="s">
        <v>24</v>
      </c>
      <c r="D12" s="2"/>
      <c r="E12" s="2"/>
      <c r="F12" s="2">
        <v>8.8699999999999992</v>
      </c>
      <c r="G12" s="2">
        <v>542</v>
      </c>
      <c r="H12" s="7">
        <v>4.1264919742077106</v>
      </c>
      <c r="I12" s="2">
        <v>1.929295106704031E-2</v>
      </c>
      <c r="J12" s="2">
        <v>4.24</v>
      </c>
      <c r="K12" s="7">
        <v>3.5200000000000002E-2</v>
      </c>
      <c r="L12" s="2">
        <v>13.3</v>
      </c>
      <c r="M12" s="2">
        <v>5.8639175259999998</v>
      </c>
      <c r="N12" s="2">
        <v>1.154639175</v>
      </c>
      <c r="O12" s="2">
        <v>4.709278351</v>
      </c>
      <c r="P12" s="2">
        <v>19.690576650000001</v>
      </c>
      <c r="Q12" s="2">
        <v>1.88</v>
      </c>
      <c r="S12" s="35">
        <v>43990</v>
      </c>
      <c r="T12" s="2">
        <v>8</v>
      </c>
      <c r="U12" s="2" t="s">
        <v>24</v>
      </c>
      <c r="V12" s="2"/>
      <c r="W12" s="2"/>
      <c r="X12" s="2">
        <v>8.89</v>
      </c>
      <c r="Y12" s="31">
        <v>480</v>
      </c>
      <c r="Z12" s="7">
        <v>4.2088077925641381</v>
      </c>
      <c r="AA12" s="2">
        <v>2.0478551411942231E-2</v>
      </c>
      <c r="AB12" s="2">
        <v>4.28</v>
      </c>
      <c r="AC12" s="7">
        <v>2.8199999999999999E-2</v>
      </c>
      <c r="AD12" s="2">
        <v>13.5</v>
      </c>
      <c r="AE12" s="2">
        <v>6.9590443689999999</v>
      </c>
      <c r="AF12" s="2">
        <v>1.1672354949999999</v>
      </c>
      <c r="AG12" s="2">
        <v>5.791808874</v>
      </c>
      <c r="AH12" s="2">
        <v>16.77292791</v>
      </c>
      <c r="AI12" s="2">
        <v>1.8580000000000001</v>
      </c>
      <c r="AL12">
        <v>1.2903753732842917</v>
      </c>
      <c r="AM12">
        <f t="shared" si="29"/>
        <v>2.000000000000135E-2</v>
      </c>
      <c r="AN12">
        <f t="shared" si="30"/>
        <v>-62</v>
      </c>
      <c r="AO12">
        <f t="shared" si="31"/>
        <v>8.2315818356427428E-2</v>
      </c>
      <c r="AP12">
        <f t="shared" si="32"/>
        <v>1.1856003449019215E-3</v>
      </c>
      <c r="AQ12">
        <f t="shared" si="33"/>
        <v>4.0000000000000036E-2</v>
      </c>
      <c r="AR12">
        <f t="shared" si="34"/>
        <v>-7.0000000000000027E-3</v>
      </c>
      <c r="AS12">
        <f t="shared" si="35"/>
        <v>0.19999999999999929</v>
      </c>
      <c r="AT12">
        <f t="shared" si="36"/>
        <v>1.0951268430000001</v>
      </c>
      <c r="AU12">
        <f t="shared" si="37"/>
        <v>1.2596319999999883E-2</v>
      </c>
      <c r="AV12">
        <f t="shared" si="38"/>
        <v>1.082530523</v>
      </c>
      <c r="AW12">
        <f t="shared" si="39"/>
        <v>-2.9176487400000006</v>
      </c>
      <c r="AX12">
        <f t="shared" si="40"/>
        <v>-2.1999999999999797E-2</v>
      </c>
      <c r="BA12" s="37">
        <v>43990</v>
      </c>
      <c r="BB12">
        <v>5</v>
      </c>
      <c r="BC12" t="s">
        <v>27</v>
      </c>
      <c r="BF12">
        <v>8.8000000000000007</v>
      </c>
      <c r="BG12">
        <v>390</v>
      </c>
      <c r="BH12">
        <v>5.6081767046234043</v>
      </c>
      <c r="BI12">
        <v>6.5639146367751672E-2</v>
      </c>
      <c r="BJ12">
        <v>6.05</v>
      </c>
      <c r="BK12">
        <v>5.3499999999999999E-2</v>
      </c>
      <c r="BL12">
        <v>34</v>
      </c>
      <c r="BM12">
        <v>22.945728639999999</v>
      </c>
      <c r="BN12">
        <v>3.298492462</v>
      </c>
      <c r="BO12">
        <v>19.64723618</v>
      </c>
      <c r="BP12">
        <v>14.37519163</v>
      </c>
      <c r="BQ12">
        <v>2.17</v>
      </c>
      <c r="BT12" s="37">
        <v>43990</v>
      </c>
      <c r="BU12">
        <v>2</v>
      </c>
      <c r="BV12" t="s">
        <v>27</v>
      </c>
      <c r="BY12">
        <v>8.86</v>
      </c>
      <c r="BZ12">
        <v>512</v>
      </c>
      <c r="CA12">
        <v>5.7453697352174515</v>
      </c>
      <c r="CB12">
        <v>5.3352015520586334E-2</v>
      </c>
      <c r="CC12">
        <v>6</v>
      </c>
      <c r="CD12">
        <v>3.4799999999999998E-2</v>
      </c>
      <c r="CE12">
        <v>34.1</v>
      </c>
      <c r="CF12">
        <v>15.068686870000001</v>
      </c>
      <c r="CG12">
        <v>2.2575757580000002</v>
      </c>
      <c r="CH12">
        <v>12.811111110000001</v>
      </c>
      <c r="CI12">
        <v>14.98190106</v>
      </c>
      <c r="CJ12">
        <v>2.222</v>
      </c>
      <c r="CL12">
        <v>1.2420500332525455</v>
      </c>
      <c r="CM12">
        <f t="shared" si="41"/>
        <v>5.9999999999998721E-2</v>
      </c>
      <c r="CN12">
        <f t="shared" si="42"/>
        <v>122</v>
      </c>
      <c r="CO12">
        <f t="shared" si="43"/>
        <v>0.13719303059404719</v>
      </c>
      <c r="CP12">
        <f t="shared" si="44"/>
        <v>-1.2287130847165338E-2</v>
      </c>
      <c r="CQ12">
        <f t="shared" si="45"/>
        <v>-4.9999999999999822E-2</v>
      </c>
      <c r="CR12">
        <f t="shared" si="46"/>
        <v>-1.8700000000000001E-2</v>
      </c>
      <c r="CS12">
        <f t="shared" si="47"/>
        <v>0.10000000000000142</v>
      </c>
      <c r="CT12">
        <f t="shared" si="48"/>
        <v>-7.8770417699999982</v>
      </c>
      <c r="CU12">
        <f t="shared" si="49"/>
        <v>-1.0409167039999998</v>
      </c>
      <c r="CV12">
        <f t="shared" si="50"/>
        <v>-6.8361250699999996</v>
      </c>
      <c r="CW12">
        <f t="shared" si="51"/>
        <v>0.60670943000000044</v>
      </c>
      <c r="CX12">
        <f t="shared" si="52"/>
        <v>5.2000000000000046E-2</v>
      </c>
      <c r="DB12" s="35">
        <v>43990</v>
      </c>
      <c r="DC12" s="2">
        <v>19</v>
      </c>
      <c r="DD12" s="2" t="s">
        <v>25</v>
      </c>
      <c r="DE12" s="2"/>
      <c r="DF12" s="2"/>
      <c r="DG12" s="2">
        <v>8.9600000000000009</v>
      </c>
      <c r="DH12" s="31">
        <v>419</v>
      </c>
      <c r="DI12" s="7">
        <v>3.275895184524626</v>
      </c>
      <c r="DJ12" s="2">
        <v>1.3688294891140334E-2</v>
      </c>
      <c r="DK12" s="2">
        <v>3.14</v>
      </c>
      <c r="DL12" s="7">
        <v>2.5399999999999999E-2</v>
      </c>
      <c r="DM12" s="2">
        <v>6.02</v>
      </c>
      <c r="DN12" s="2">
        <v>1.8865000000000001</v>
      </c>
      <c r="DO12" s="2">
        <v>0.73150000000000004</v>
      </c>
      <c r="DP12" s="2">
        <v>1.155</v>
      </c>
      <c r="DQ12" s="2">
        <v>38.775510199999999</v>
      </c>
      <c r="DR12" s="2">
        <v>2.5920000000000001</v>
      </c>
      <c r="DS12" s="7"/>
      <c r="DU12" s="12">
        <v>43990</v>
      </c>
      <c r="DV12" s="31">
        <v>16</v>
      </c>
      <c r="DW12" s="31" t="s">
        <v>25</v>
      </c>
      <c r="DX12" s="31"/>
      <c r="DY12" s="31"/>
      <c r="DZ12" s="31">
        <v>8.5500000000000007</v>
      </c>
      <c r="EA12" s="31">
        <v>496</v>
      </c>
      <c r="EB12" s="31">
        <v>2.3841404856633281</v>
      </c>
      <c r="EC12">
        <v>2.8023280879499898E-2</v>
      </c>
      <c r="ED12">
        <v>2.21</v>
      </c>
      <c r="EE12">
        <v>4.2799999999999998E-2</v>
      </c>
      <c r="EF12">
        <v>21.4</v>
      </c>
      <c r="EG12">
        <v>5.619125683</v>
      </c>
      <c r="EH12">
        <v>1.1797814209999999</v>
      </c>
      <c r="EI12">
        <v>4.4393442619999997</v>
      </c>
      <c r="EJ12">
        <v>20.99581834</v>
      </c>
      <c r="EK12">
        <v>2.3050000000000002</v>
      </c>
      <c r="EM12">
        <v>0.10009144212687889</v>
      </c>
      <c r="EN12">
        <f t="shared" si="2"/>
        <v>-0.41000000000000014</v>
      </c>
      <c r="EO12">
        <f t="shared" si="3"/>
        <v>77</v>
      </c>
      <c r="EP12">
        <f t="shared" si="4"/>
        <v>-0.89175469886129788</v>
      </c>
      <c r="EQ12">
        <f t="shared" si="5"/>
        <v>1.4334985988359564E-2</v>
      </c>
      <c r="ER12">
        <f t="shared" si="6"/>
        <v>-0.93000000000000016</v>
      </c>
      <c r="ES12">
        <f t="shared" si="7"/>
        <v>1.7399999999999999E-2</v>
      </c>
      <c r="ET12">
        <f t="shared" si="8"/>
        <v>15.379999999999999</v>
      </c>
      <c r="EU12">
        <f t="shared" si="9"/>
        <v>3.7326256830000002</v>
      </c>
      <c r="EV12">
        <f t="shared" si="10"/>
        <v>0.4482814209999999</v>
      </c>
      <c r="EW12">
        <f t="shared" si="11"/>
        <v>3.2843442619999994</v>
      </c>
      <c r="EX12">
        <f t="shared" si="12"/>
        <v>-17.77969186</v>
      </c>
      <c r="EY12">
        <f t="shared" si="13"/>
        <v>-0.28699999999999992</v>
      </c>
      <c r="FB12" s="35">
        <v>43990</v>
      </c>
      <c r="FC12">
        <v>24</v>
      </c>
      <c r="FD12" t="s">
        <v>26</v>
      </c>
      <c r="FF12">
        <v>7.5969404574301083E-2</v>
      </c>
      <c r="FG12">
        <v>8.9499999999999993</v>
      </c>
      <c r="FH12">
        <v>480</v>
      </c>
      <c r="FI12">
        <v>6.1432295239401844</v>
      </c>
      <c r="FJ12">
        <v>3.9663720629446002E-2</v>
      </c>
      <c r="FK12">
        <v>6.26</v>
      </c>
      <c r="FL12">
        <v>2.1600000000000001E-2</v>
      </c>
      <c r="FM12">
        <v>39.6</v>
      </c>
      <c r="FN12">
        <v>4.1440000000000001</v>
      </c>
      <c r="FO12">
        <v>0.80249999999999999</v>
      </c>
      <c r="FP12">
        <v>3.3414999999999999</v>
      </c>
      <c r="FQ12">
        <v>19.365347490000001</v>
      </c>
      <c r="FR12">
        <v>1.359</v>
      </c>
      <c r="FU12" s="35">
        <v>43990</v>
      </c>
      <c r="FV12">
        <v>22</v>
      </c>
      <c r="FW12" t="s">
        <v>26</v>
      </c>
      <c r="FY12">
        <v>7.5969404574301083E-2</v>
      </c>
      <c r="FZ12">
        <v>8.85</v>
      </c>
      <c r="GA12">
        <v>519</v>
      </c>
      <c r="GB12">
        <v>5.2926327342570998</v>
      </c>
      <c r="GC12">
        <v>3.6645828842422935E-2</v>
      </c>
      <c r="GD12">
        <v>5.47</v>
      </c>
      <c r="GE12">
        <v>1.8499999999999999E-2</v>
      </c>
      <c r="GF12">
        <v>33</v>
      </c>
      <c r="GG12">
        <v>2.6037593979999998</v>
      </c>
      <c r="GH12">
        <v>0.695488722</v>
      </c>
      <c r="GI12">
        <v>1.908270677</v>
      </c>
      <c r="GJ12">
        <v>26.710944269999999</v>
      </c>
      <c r="GK12">
        <v>1.375</v>
      </c>
      <c r="GM12" s="35">
        <v>43990</v>
      </c>
      <c r="GN12" s="58">
        <v>7.5969404574301083E-2</v>
      </c>
      <c r="GO12">
        <f t="shared" si="14"/>
        <v>-9.9999999999999645E-2</v>
      </c>
      <c r="GP12">
        <f t="shared" si="15"/>
        <v>39</v>
      </c>
      <c r="GQ12">
        <f t="shared" si="16"/>
        <v>-0.85059678968308461</v>
      </c>
      <c r="GR12">
        <f t="shared" si="17"/>
        <v>-3.0178917870230665E-3</v>
      </c>
      <c r="GS12">
        <f t="shared" si="18"/>
        <v>-0.79</v>
      </c>
      <c r="GT12">
        <f t="shared" si="19"/>
        <v>-3.1000000000000021E-3</v>
      </c>
      <c r="GU12">
        <f t="shared" si="20"/>
        <v>-6.6000000000000014</v>
      </c>
      <c r="GV12">
        <f t="shared" si="21"/>
        <v>-1.5402406020000003</v>
      </c>
      <c r="GW12">
        <f t="shared" si="22"/>
        <v>-0.10701127799999999</v>
      </c>
      <c r="GX12">
        <f t="shared" si="23"/>
        <v>-1.4332293229999999</v>
      </c>
      <c r="GY12">
        <f t="shared" si="24"/>
        <v>7.3455967799999975</v>
      </c>
      <c r="GZ12">
        <f t="shared" si="25"/>
        <v>1.6000000000000014E-2</v>
      </c>
      <c r="HC12" s="35">
        <v>43990</v>
      </c>
      <c r="HD12" s="43" t="e">
        <v>#N/A</v>
      </c>
      <c r="HE12" s="2" t="e">
        <v>#N/A</v>
      </c>
      <c r="HF12" s="2" t="e">
        <v>#N/A</v>
      </c>
      <c r="HG12" s="2" t="e">
        <v>#N/A</v>
      </c>
      <c r="HH12" s="43" t="e">
        <v>#N/A</v>
      </c>
      <c r="HK12" s="35">
        <v>43990</v>
      </c>
      <c r="HL12" s="41" t="e">
        <v>#N/A</v>
      </c>
      <c r="HM12" s="41" t="e">
        <v>#N/A</v>
      </c>
      <c r="HN12" s="41" t="e">
        <v>#N/A</v>
      </c>
      <c r="HO12" s="41" t="e">
        <v>#N/A</v>
      </c>
      <c r="HP12" s="41" t="e">
        <v>#N/A</v>
      </c>
      <c r="HT12" s="35">
        <v>43990</v>
      </c>
      <c r="HU12" s="46" t="e">
        <f t="shared" si="53"/>
        <v>#N/A</v>
      </c>
      <c r="HV12" s="46" t="e">
        <f t="shared" si="26"/>
        <v>#N/A</v>
      </c>
      <c r="HW12" s="46" t="e">
        <f t="shared" si="26"/>
        <v>#N/A</v>
      </c>
      <c r="HX12" s="46" t="e">
        <f t="shared" si="26"/>
        <v>#N/A</v>
      </c>
      <c r="HY12" s="46" t="e">
        <f t="shared" si="26"/>
        <v>#N/A</v>
      </c>
      <c r="IB12" s="35">
        <v>43990</v>
      </c>
      <c r="IC12" s="2" t="e">
        <v>#N/A</v>
      </c>
      <c r="ID12" s="2" t="e">
        <v>#N/A</v>
      </c>
      <c r="IE12" s="2" t="e">
        <v>#N/A</v>
      </c>
      <c r="IF12" s="2" t="e">
        <v>#N/A</v>
      </c>
      <c r="IG12" s="2" t="e">
        <v>#N/A</v>
      </c>
      <c r="IH12" s="2"/>
      <c r="IK12" s="35">
        <v>43990</v>
      </c>
      <c r="IL12" t="e">
        <v>#N/A</v>
      </c>
      <c r="IM12" t="e">
        <v>#N/A</v>
      </c>
      <c r="IN12" t="e">
        <v>#N/A</v>
      </c>
      <c r="IO12" t="e">
        <v>#N/A</v>
      </c>
      <c r="IP12" t="e">
        <v>#N/A</v>
      </c>
      <c r="IT12" s="35">
        <v>43990</v>
      </c>
      <c r="IU12" t="e">
        <f t="shared" si="54"/>
        <v>#N/A</v>
      </c>
      <c r="IV12" t="e">
        <f t="shared" si="27"/>
        <v>#N/A</v>
      </c>
      <c r="IW12" t="e">
        <f t="shared" si="27"/>
        <v>#N/A</v>
      </c>
      <c r="IX12" t="e">
        <f t="shared" si="27"/>
        <v>#N/A</v>
      </c>
      <c r="IY12" t="e">
        <f t="shared" si="27"/>
        <v>#N/A</v>
      </c>
      <c r="JC12" s="35">
        <v>43990</v>
      </c>
      <c r="JD12" t="e">
        <v>#N/A</v>
      </c>
      <c r="JE12" t="e">
        <v>#N/A</v>
      </c>
      <c r="JF12" t="e">
        <v>#N/A</v>
      </c>
      <c r="JG12" t="e">
        <v>#N/A</v>
      </c>
      <c r="JH12" t="e">
        <v>#N/A</v>
      </c>
      <c r="JK12" s="35">
        <v>43990</v>
      </c>
      <c r="JL12" s="2" t="e">
        <v>#N/A</v>
      </c>
      <c r="JM12" s="2" t="e">
        <v>#N/A</v>
      </c>
      <c r="JN12" s="2" t="e">
        <v>#N/A</v>
      </c>
      <c r="JO12" s="2" t="e">
        <v>#N/A</v>
      </c>
      <c r="JP12" s="2" t="e">
        <v>#N/A</v>
      </c>
      <c r="JS12" s="35">
        <v>43990</v>
      </c>
      <c r="JT12" t="e">
        <f t="shared" si="55"/>
        <v>#N/A</v>
      </c>
      <c r="JU12" t="e">
        <f t="shared" si="28"/>
        <v>#N/A</v>
      </c>
      <c r="JV12" t="e">
        <f t="shared" si="28"/>
        <v>#N/A</v>
      </c>
      <c r="JW12" t="e">
        <f t="shared" si="28"/>
        <v>#N/A</v>
      </c>
      <c r="JX12" t="e">
        <f t="shared" si="28"/>
        <v>#N/A</v>
      </c>
      <c r="KB12" s="35">
        <v>43990</v>
      </c>
      <c r="KC12" t="e">
        <v>#N/A</v>
      </c>
      <c r="KD12" s="46" t="e">
        <v>#N/A</v>
      </c>
      <c r="KE12" s="46" t="e">
        <v>#N/A</v>
      </c>
      <c r="KF12" s="46" t="e">
        <v>#N/A</v>
      </c>
      <c r="KG12" s="46" t="e">
        <v>#N/A</v>
      </c>
      <c r="KH12" s="46" t="e">
        <v>#N/A</v>
      </c>
      <c r="KJ12" s="35">
        <v>43990</v>
      </c>
      <c r="KK12" t="e">
        <v>#N/A</v>
      </c>
      <c r="KL12" s="46" t="e">
        <v>#N/A</v>
      </c>
      <c r="KM12" s="46" t="e">
        <v>#N/A</v>
      </c>
      <c r="KN12" s="46" t="e">
        <v>#N/A</v>
      </c>
      <c r="KO12" s="46" t="e">
        <v>#N/A</v>
      </c>
      <c r="KP12" s="46" t="e">
        <v>#N/A</v>
      </c>
      <c r="KR12" s="35">
        <v>43990</v>
      </c>
      <c r="KS12" t="e">
        <v>#N/A</v>
      </c>
      <c r="KT12" s="46" t="e">
        <v>#N/A</v>
      </c>
      <c r="KU12" s="46" t="e">
        <v>#N/A</v>
      </c>
      <c r="KV12" s="46" t="e">
        <v>#N/A</v>
      </c>
      <c r="KW12" s="46" t="e">
        <v>#N/A</v>
      </c>
      <c r="KX12" s="46" t="e">
        <v>#N/A</v>
      </c>
      <c r="KZ12" s="35">
        <v>43990</v>
      </c>
      <c r="LA12" t="e">
        <v>#N/A</v>
      </c>
      <c r="LB12" s="46" t="e">
        <v>#N/A</v>
      </c>
      <c r="LC12" s="46" t="e">
        <v>#N/A</v>
      </c>
      <c r="LD12" s="46" t="e">
        <v>#N/A</v>
      </c>
      <c r="LE12" s="46" t="e">
        <v>#N/A</v>
      </c>
      <c r="LF12" s="46" t="e">
        <v>#N/A</v>
      </c>
      <c r="LH12" s="35">
        <v>43990</v>
      </c>
      <c r="LI12" t="e">
        <v>#N/A</v>
      </c>
      <c r="LJ12" s="46" t="e">
        <v>#N/A</v>
      </c>
      <c r="LK12" s="46" t="e">
        <v>#N/A</v>
      </c>
      <c r="LL12" s="46" t="e">
        <v>#N/A</v>
      </c>
      <c r="LM12" s="46" t="e">
        <v>#N/A</v>
      </c>
      <c r="LN12" s="46" t="e">
        <v>#N/A</v>
      </c>
      <c r="LP12" s="35">
        <v>43990</v>
      </c>
      <c r="LQ12" t="e">
        <v>#N/A</v>
      </c>
      <c r="LR12" s="46" t="e">
        <v>#N/A</v>
      </c>
      <c r="LS12" s="46" t="e">
        <v>#N/A</v>
      </c>
      <c r="LT12" s="46" t="e">
        <v>#N/A</v>
      </c>
      <c r="LU12" s="46" t="e">
        <v>#N/A</v>
      </c>
      <c r="LV12" s="46" t="e">
        <v>#N/A</v>
      </c>
      <c r="LX12" s="35"/>
      <c r="LY12" s="31"/>
      <c r="LZ12" s="35">
        <v>43990</v>
      </c>
      <c r="MA12">
        <v>4.6710000000000003</v>
      </c>
    </row>
    <row r="13" spans="1:339" ht="15" x14ac:dyDescent="0.25">
      <c r="A13" s="35">
        <v>43997</v>
      </c>
      <c r="B13" s="2">
        <v>11</v>
      </c>
      <c r="C13" s="2" t="s">
        <v>24</v>
      </c>
      <c r="D13" s="2"/>
      <c r="E13" s="2"/>
      <c r="F13" s="2">
        <v>8.7100000000000009</v>
      </c>
      <c r="G13" s="31">
        <v>540</v>
      </c>
      <c r="H13" s="7">
        <v>3.3444916998216492</v>
      </c>
      <c r="I13" s="2">
        <v>1.6167277430480707E-2</v>
      </c>
      <c r="J13" s="2">
        <v>3.28</v>
      </c>
      <c r="K13" s="7">
        <v>3.1699999999999999E-2</v>
      </c>
      <c r="L13" s="2">
        <v>13.2</v>
      </c>
      <c r="M13" s="2">
        <v>5.3532000000000002</v>
      </c>
      <c r="N13" s="2">
        <v>0.54159999999999997</v>
      </c>
      <c r="O13" s="2">
        <v>4.8116000000000003</v>
      </c>
      <c r="P13" s="2">
        <v>10.11731301</v>
      </c>
      <c r="Q13" s="2">
        <v>1.871</v>
      </c>
      <c r="S13" s="35">
        <v>43997</v>
      </c>
      <c r="T13" s="2">
        <v>8</v>
      </c>
      <c r="U13" s="2" t="s">
        <v>24</v>
      </c>
      <c r="V13" s="2"/>
      <c r="W13" s="2"/>
      <c r="X13" s="2">
        <v>8.73</v>
      </c>
      <c r="Y13" s="31">
        <v>550</v>
      </c>
      <c r="Z13" s="7">
        <v>3.0975442447523664</v>
      </c>
      <c r="AA13" s="2">
        <v>1.7460659624919165E-2</v>
      </c>
      <c r="AB13" s="2">
        <v>3.25</v>
      </c>
      <c r="AC13" s="7">
        <v>2.23E-2</v>
      </c>
      <c r="AD13" s="2">
        <v>13.3</v>
      </c>
      <c r="AE13" s="2">
        <v>4.9955999999999996</v>
      </c>
      <c r="AF13" s="2">
        <v>0.79079999999999995</v>
      </c>
      <c r="AG13" s="2">
        <v>4.2047999999999996</v>
      </c>
      <c r="AH13" s="2">
        <v>15.829930340000001</v>
      </c>
      <c r="AI13" s="2">
        <v>1.86</v>
      </c>
      <c r="AL13">
        <v>1.0858886622440185</v>
      </c>
      <c r="AM13">
        <f t="shared" si="29"/>
        <v>1.9999999999999574E-2</v>
      </c>
      <c r="AN13">
        <f t="shared" si="30"/>
        <v>10</v>
      </c>
      <c r="AO13">
        <f t="shared" si="31"/>
        <v>-0.24694745506928273</v>
      </c>
      <c r="AP13">
        <f t="shared" si="32"/>
        <v>1.2933821944384576E-3</v>
      </c>
      <c r="AQ13">
        <f t="shared" si="33"/>
        <v>-2.9999999999999805E-2</v>
      </c>
      <c r="AR13">
        <f t="shared" si="34"/>
        <v>-9.3999999999999986E-3</v>
      </c>
      <c r="AS13">
        <f t="shared" si="35"/>
        <v>0.10000000000000142</v>
      </c>
      <c r="AT13">
        <f t="shared" si="36"/>
        <v>-0.35760000000000058</v>
      </c>
      <c r="AU13">
        <f t="shared" si="37"/>
        <v>0.24919999999999998</v>
      </c>
      <c r="AV13">
        <f t="shared" si="38"/>
        <v>-0.60680000000000067</v>
      </c>
      <c r="AW13">
        <f t="shared" si="39"/>
        <v>5.7126173300000005</v>
      </c>
      <c r="AX13">
        <f t="shared" si="40"/>
        <v>-1.0999999999999899E-2</v>
      </c>
      <c r="BA13" s="37">
        <v>43997</v>
      </c>
      <c r="BB13">
        <v>5</v>
      </c>
      <c r="BC13" t="s">
        <v>27</v>
      </c>
      <c r="BF13">
        <v>8.6300000000000008</v>
      </c>
      <c r="BG13">
        <v>511</v>
      </c>
      <c r="BH13">
        <v>4.9496501577719858</v>
      </c>
      <c r="BI13">
        <v>4.3543867212761371E-2</v>
      </c>
      <c r="BJ13">
        <v>5</v>
      </c>
      <c r="BK13">
        <v>4.2999999999999997E-2</v>
      </c>
      <c r="BL13">
        <v>27.2</v>
      </c>
      <c r="BM13">
        <v>12.9672</v>
      </c>
      <c r="BN13">
        <v>2.1072000000000002</v>
      </c>
      <c r="BO13">
        <v>10.86</v>
      </c>
      <c r="BP13">
        <v>16.25023135</v>
      </c>
      <c r="BQ13">
        <v>2.2770000000000001</v>
      </c>
      <c r="BT13" s="37">
        <v>43997</v>
      </c>
      <c r="BU13">
        <v>2</v>
      </c>
      <c r="BV13" t="s">
        <v>27</v>
      </c>
      <c r="BY13">
        <v>8.81</v>
      </c>
      <c r="BZ13">
        <v>531</v>
      </c>
      <c r="CA13">
        <v>4.9222115516531764</v>
      </c>
      <c r="CB13">
        <v>4.1064884673420995E-2</v>
      </c>
      <c r="CC13">
        <v>4.9400000000000004</v>
      </c>
      <c r="CD13">
        <v>9.9699999999999997E-2</v>
      </c>
      <c r="CE13">
        <v>27.6</v>
      </c>
      <c r="CF13">
        <v>9.7633333330000003</v>
      </c>
      <c r="CG13">
        <v>1.6366666670000001</v>
      </c>
      <c r="CH13">
        <v>8.1266666670000003</v>
      </c>
      <c r="CI13">
        <v>16.763400480000001</v>
      </c>
      <c r="CJ13">
        <v>2.3919999999999999</v>
      </c>
      <c r="CL13">
        <v>0.97946705536139456</v>
      </c>
      <c r="CM13">
        <f t="shared" si="41"/>
        <v>0.17999999999999972</v>
      </c>
      <c r="CN13">
        <f t="shared" si="42"/>
        <v>20</v>
      </c>
      <c r="CO13">
        <f t="shared" si="43"/>
        <v>-2.7438606118809439E-2</v>
      </c>
      <c r="CP13">
        <f t="shared" si="44"/>
        <v>-2.4789825393403755E-3</v>
      </c>
      <c r="CQ13">
        <f t="shared" si="45"/>
        <v>-5.9999999999999609E-2</v>
      </c>
      <c r="CR13">
        <f t="shared" si="46"/>
        <v>5.67E-2</v>
      </c>
      <c r="CS13">
        <f t="shared" si="47"/>
        <v>0.40000000000000213</v>
      </c>
      <c r="CT13">
        <f t="shared" si="48"/>
        <v>-3.2038666669999998</v>
      </c>
      <c r="CU13">
        <f t="shared" si="49"/>
        <v>-0.47053333300000011</v>
      </c>
      <c r="CV13">
        <f t="shared" si="50"/>
        <v>-2.7333333329999991</v>
      </c>
      <c r="CW13">
        <f t="shared" si="51"/>
        <v>0.51316913000000142</v>
      </c>
      <c r="CX13">
        <f t="shared" si="52"/>
        <v>0.11499999999999977</v>
      </c>
      <c r="DB13" s="35">
        <v>43997</v>
      </c>
      <c r="DC13" s="2">
        <v>19</v>
      </c>
      <c r="DD13" s="2" t="s">
        <v>25</v>
      </c>
      <c r="DE13" s="2"/>
      <c r="DF13" s="2"/>
      <c r="DG13" s="2">
        <v>8.86</v>
      </c>
      <c r="DH13" s="31">
        <v>378</v>
      </c>
      <c r="DI13" s="7">
        <v>2.3704211826039239</v>
      </c>
      <c r="DJ13" s="2">
        <v>2.1879715455917222E-2</v>
      </c>
      <c r="DK13" s="2">
        <v>2.14</v>
      </c>
      <c r="DL13" s="7">
        <v>0.03</v>
      </c>
      <c r="DM13" s="2">
        <v>11.4</v>
      </c>
      <c r="DN13" s="2">
        <v>2.1906666669999999</v>
      </c>
      <c r="DO13" s="2">
        <v>1.3413333329999999</v>
      </c>
      <c r="DP13" s="2">
        <v>0.84933333300000002</v>
      </c>
      <c r="DQ13" s="2">
        <v>61.229458309999998</v>
      </c>
      <c r="DR13" s="2">
        <v>2.7069999999999999</v>
      </c>
      <c r="DS13" s="7"/>
      <c r="DU13" s="12">
        <v>43997</v>
      </c>
      <c r="DV13" s="31">
        <v>16</v>
      </c>
      <c r="DW13" s="31" t="s">
        <v>25</v>
      </c>
      <c r="DX13" s="31"/>
      <c r="DY13" s="31"/>
      <c r="DZ13" s="31">
        <v>8.27</v>
      </c>
      <c r="EA13" s="31">
        <v>512</v>
      </c>
      <c r="EB13" s="31">
        <v>1.5472629990396489</v>
      </c>
      <c r="EC13">
        <v>3.1256736365596033E-2</v>
      </c>
      <c r="ED13">
        <v>1.36</v>
      </c>
      <c r="EE13">
        <v>4.4299999999999999E-2</v>
      </c>
      <c r="EF13">
        <v>24.2</v>
      </c>
      <c r="EG13">
        <v>10.516999999999999</v>
      </c>
      <c r="EH13">
        <v>7.5490000000000004</v>
      </c>
      <c r="EI13">
        <v>2.968</v>
      </c>
      <c r="EJ13">
        <v>71.779024440000001</v>
      </c>
      <c r="EK13">
        <v>2.1880000000000002</v>
      </c>
      <c r="EM13">
        <v>2.3993438188665322E-2</v>
      </c>
      <c r="EN13">
        <f t="shared" si="2"/>
        <v>-0.58999999999999986</v>
      </c>
      <c r="EO13">
        <f t="shared" si="3"/>
        <v>134</v>
      </c>
      <c r="EP13">
        <f t="shared" si="4"/>
        <v>-0.82315818356427495</v>
      </c>
      <c r="EQ13">
        <f t="shared" si="5"/>
        <v>9.3770209096788112E-3</v>
      </c>
      <c r="ER13">
        <f t="shared" si="6"/>
        <v>-0.78</v>
      </c>
      <c r="ES13">
        <f t="shared" si="7"/>
        <v>1.43E-2</v>
      </c>
      <c r="ET13">
        <f t="shared" si="8"/>
        <v>12.799999999999999</v>
      </c>
      <c r="EU13">
        <f t="shared" si="9"/>
        <v>8.3263333329999991</v>
      </c>
      <c r="EV13">
        <f t="shared" si="10"/>
        <v>6.2076666670000007</v>
      </c>
      <c r="EW13">
        <f t="shared" si="11"/>
        <v>2.1186666669999998</v>
      </c>
      <c r="EX13">
        <f t="shared" si="12"/>
        <v>10.549566130000002</v>
      </c>
      <c r="EY13">
        <f t="shared" si="13"/>
        <v>-0.51899999999999968</v>
      </c>
      <c r="FB13" s="35">
        <v>43997</v>
      </c>
      <c r="FC13">
        <v>24</v>
      </c>
      <c r="FD13" t="s">
        <v>26</v>
      </c>
      <c r="FF13">
        <v>1.8211019585196983E-2</v>
      </c>
      <c r="FG13">
        <v>8.25</v>
      </c>
      <c r="FH13">
        <v>503</v>
      </c>
      <c r="FI13">
        <v>5.4984222801481692</v>
      </c>
      <c r="FJ13">
        <v>3.6322483293813324E-2</v>
      </c>
      <c r="FK13">
        <v>5.04</v>
      </c>
      <c r="FL13">
        <v>-6.7099999999999998E-3</v>
      </c>
      <c r="FM13">
        <v>34.299999999999997</v>
      </c>
      <c r="FN13">
        <v>2.4864677309999998</v>
      </c>
      <c r="FO13">
        <v>0.49271339400000003</v>
      </c>
      <c r="FP13">
        <v>1.9937543369999999</v>
      </c>
      <c r="FQ13">
        <v>19.815796819999999</v>
      </c>
      <c r="FR13">
        <v>1.359</v>
      </c>
      <c r="FU13" s="35">
        <v>43997</v>
      </c>
      <c r="FV13">
        <v>22</v>
      </c>
      <c r="FW13" t="s">
        <v>26</v>
      </c>
      <c r="FY13">
        <v>1.8211019585196983E-2</v>
      </c>
      <c r="FZ13">
        <v>8.6999999999999993</v>
      </c>
      <c r="GA13">
        <v>560</v>
      </c>
      <c r="GB13">
        <v>4.6341061874056804</v>
      </c>
      <c r="GC13">
        <v>3.6969174391032547E-2</v>
      </c>
      <c r="GD13">
        <v>4.66</v>
      </c>
      <c r="GE13">
        <v>2.29E-2</v>
      </c>
      <c r="GF13">
        <v>24.8</v>
      </c>
      <c r="GG13">
        <v>14.49125475</v>
      </c>
      <c r="GH13">
        <v>2.500380228</v>
      </c>
      <c r="GI13">
        <v>11.99087452</v>
      </c>
      <c r="GJ13">
        <v>17.254408059999999</v>
      </c>
      <c r="GK13">
        <v>1.333</v>
      </c>
      <c r="GM13" s="35">
        <v>43997</v>
      </c>
      <c r="GN13" s="58">
        <v>1.8211019585196983E-2</v>
      </c>
      <c r="GO13">
        <f t="shared" si="14"/>
        <v>0.44999999999999929</v>
      </c>
      <c r="GP13">
        <f t="shared" si="15"/>
        <v>57</v>
      </c>
      <c r="GQ13">
        <f t="shared" si="16"/>
        <v>-0.86431609274248888</v>
      </c>
      <c r="GR13">
        <f t="shared" si="17"/>
        <v>6.4669109721922358E-4</v>
      </c>
      <c r="GS13">
        <f t="shared" si="18"/>
        <v>-0.37999999999999989</v>
      </c>
      <c r="GT13">
        <f t="shared" si="19"/>
        <v>2.9610000000000001E-2</v>
      </c>
      <c r="GU13">
        <f t="shared" si="20"/>
        <v>-9.4999999999999964</v>
      </c>
      <c r="GV13">
        <f t="shared" si="21"/>
        <v>12.004787019</v>
      </c>
      <c r="GW13">
        <f t="shared" si="22"/>
        <v>2.0076668340000001</v>
      </c>
      <c r="GX13">
        <f t="shared" si="23"/>
        <v>9.9971201829999998</v>
      </c>
      <c r="GY13">
        <f t="shared" si="24"/>
        <v>-2.5613887599999998</v>
      </c>
      <c r="GZ13">
        <f t="shared" si="25"/>
        <v>-2.6000000000000023E-2</v>
      </c>
      <c r="HC13" s="35">
        <v>43997</v>
      </c>
      <c r="HD13" s="43" t="e">
        <v>#N/A</v>
      </c>
      <c r="HE13" s="2" t="e">
        <v>#N/A</v>
      </c>
      <c r="HF13" s="2" t="e">
        <v>#N/A</v>
      </c>
      <c r="HG13" s="2" t="e">
        <v>#N/A</v>
      </c>
      <c r="HH13" s="43" t="e">
        <v>#N/A</v>
      </c>
      <c r="HK13" s="35">
        <v>43997</v>
      </c>
      <c r="HL13" s="41" t="e">
        <v>#N/A</v>
      </c>
      <c r="HM13" s="41" t="e">
        <v>#N/A</v>
      </c>
      <c r="HN13" s="41" t="e">
        <v>#N/A</v>
      </c>
      <c r="HO13" s="41" t="e">
        <v>#N/A</v>
      </c>
      <c r="HP13" s="41" t="e">
        <v>#N/A</v>
      </c>
      <c r="HT13" s="35">
        <v>43997</v>
      </c>
      <c r="HU13" s="46" t="e">
        <f t="shared" si="53"/>
        <v>#N/A</v>
      </c>
      <c r="HV13" s="46" t="e">
        <f t="shared" si="26"/>
        <v>#N/A</v>
      </c>
      <c r="HW13" s="46" t="e">
        <f t="shared" si="26"/>
        <v>#N/A</v>
      </c>
      <c r="HX13" s="46" t="e">
        <f t="shared" si="26"/>
        <v>#N/A</v>
      </c>
      <c r="HY13" s="46" t="e">
        <f t="shared" si="26"/>
        <v>#N/A</v>
      </c>
      <c r="IB13" s="35">
        <v>43997</v>
      </c>
      <c r="IC13" s="2" t="e">
        <v>#N/A</v>
      </c>
      <c r="ID13" s="2" t="e">
        <v>#N/A</v>
      </c>
      <c r="IE13" s="2" t="e">
        <v>#N/A</v>
      </c>
      <c r="IF13" s="2" t="e">
        <v>#N/A</v>
      </c>
      <c r="IG13" s="2" t="e">
        <v>#N/A</v>
      </c>
      <c r="IH13" s="2"/>
      <c r="IK13" s="35">
        <v>43997</v>
      </c>
      <c r="IL13" t="e">
        <v>#N/A</v>
      </c>
      <c r="IM13" t="e">
        <v>#N/A</v>
      </c>
      <c r="IN13" t="e">
        <v>#N/A</v>
      </c>
      <c r="IO13" t="e">
        <v>#N/A</v>
      </c>
      <c r="IP13" t="e">
        <v>#N/A</v>
      </c>
      <c r="IT13" s="35">
        <v>43997</v>
      </c>
      <c r="IU13" t="e">
        <f t="shared" si="54"/>
        <v>#N/A</v>
      </c>
      <c r="IV13" t="e">
        <f t="shared" si="27"/>
        <v>#N/A</v>
      </c>
      <c r="IW13" t="e">
        <f t="shared" si="27"/>
        <v>#N/A</v>
      </c>
      <c r="IX13" t="e">
        <f t="shared" si="27"/>
        <v>#N/A</v>
      </c>
      <c r="IY13" t="e">
        <f t="shared" si="27"/>
        <v>#N/A</v>
      </c>
      <c r="JC13" s="35">
        <v>43997</v>
      </c>
      <c r="JD13" t="e">
        <v>#N/A</v>
      </c>
      <c r="JE13" t="e">
        <v>#N/A</v>
      </c>
      <c r="JF13" t="e">
        <v>#N/A</v>
      </c>
      <c r="JG13" t="e">
        <v>#N/A</v>
      </c>
      <c r="JH13" t="e">
        <v>#N/A</v>
      </c>
      <c r="JK13" s="35">
        <v>43997</v>
      </c>
      <c r="JL13" s="2" t="e">
        <v>#N/A</v>
      </c>
      <c r="JM13" s="2" t="e">
        <v>#N/A</v>
      </c>
      <c r="JN13" s="2" t="e">
        <v>#N/A</v>
      </c>
      <c r="JO13" s="2" t="e">
        <v>#N/A</v>
      </c>
      <c r="JP13" s="2" t="e">
        <v>#N/A</v>
      </c>
      <c r="JS13" s="35">
        <v>43997</v>
      </c>
      <c r="JT13" t="e">
        <f t="shared" si="55"/>
        <v>#N/A</v>
      </c>
      <c r="JU13" t="e">
        <f t="shared" si="28"/>
        <v>#N/A</v>
      </c>
      <c r="JV13" t="e">
        <f t="shared" si="28"/>
        <v>#N/A</v>
      </c>
      <c r="JW13" t="e">
        <f t="shared" si="28"/>
        <v>#N/A</v>
      </c>
      <c r="JX13" t="e">
        <f t="shared" si="28"/>
        <v>#N/A</v>
      </c>
      <c r="KB13" s="35">
        <v>43997</v>
      </c>
      <c r="KC13" t="e">
        <v>#N/A</v>
      </c>
      <c r="KD13" s="46" t="e">
        <v>#N/A</v>
      </c>
      <c r="KE13" s="46" t="e">
        <v>#N/A</v>
      </c>
      <c r="KF13" s="46" t="e">
        <v>#N/A</v>
      </c>
      <c r="KG13" s="46" t="e">
        <v>#N/A</v>
      </c>
      <c r="KH13" s="46" t="e">
        <v>#N/A</v>
      </c>
      <c r="KJ13" s="35">
        <v>43997</v>
      </c>
      <c r="KK13" t="e">
        <v>#N/A</v>
      </c>
      <c r="KL13" s="46" t="e">
        <v>#N/A</v>
      </c>
      <c r="KM13" s="46" t="e">
        <v>#N/A</v>
      </c>
      <c r="KN13" s="46" t="e">
        <v>#N/A</v>
      </c>
      <c r="KO13" s="46" t="e">
        <v>#N/A</v>
      </c>
      <c r="KP13" s="46" t="e">
        <v>#N/A</v>
      </c>
      <c r="KR13" s="35">
        <v>43997</v>
      </c>
      <c r="KS13" t="e">
        <v>#N/A</v>
      </c>
      <c r="KT13" s="46" t="e">
        <v>#N/A</v>
      </c>
      <c r="KU13" s="46" t="e">
        <v>#N/A</v>
      </c>
      <c r="KV13" s="46" t="e">
        <v>#N/A</v>
      </c>
      <c r="KW13" s="46" t="e">
        <v>#N/A</v>
      </c>
      <c r="KX13" s="46" t="e">
        <v>#N/A</v>
      </c>
      <c r="KZ13" s="35">
        <v>43997</v>
      </c>
      <c r="LA13" s="51" t="e">
        <v>#N/A</v>
      </c>
      <c r="LB13" s="53" t="e">
        <v>#N/A</v>
      </c>
      <c r="LC13" s="53" t="e">
        <v>#N/A</v>
      </c>
      <c r="LD13" s="53" t="e">
        <v>#N/A</v>
      </c>
      <c r="LE13" s="53" t="e">
        <v>#N/A</v>
      </c>
      <c r="LF13" s="53" t="e">
        <v>#N/A</v>
      </c>
      <c r="LH13" s="35">
        <v>43997</v>
      </c>
      <c r="LI13" t="e">
        <v>#N/A</v>
      </c>
      <c r="LJ13" s="46" t="e">
        <v>#N/A</v>
      </c>
      <c r="LK13" s="46" t="e">
        <v>#N/A</v>
      </c>
      <c r="LL13" s="46" t="e">
        <v>#N/A</v>
      </c>
      <c r="LM13" s="46" t="e">
        <v>#N/A</v>
      </c>
      <c r="LN13" s="46" t="e">
        <v>#N/A</v>
      </c>
      <c r="LP13" s="35">
        <v>43997</v>
      </c>
      <c r="LQ13" t="e">
        <v>#N/A</v>
      </c>
      <c r="LR13" s="46" t="e">
        <v>#N/A</v>
      </c>
      <c r="LS13" s="46" t="e">
        <v>#N/A</v>
      </c>
      <c r="LT13" s="46" t="e">
        <v>#N/A</v>
      </c>
      <c r="LU13" s="46" t="e">
        <v>#N/A</v>
      </c>
      <c r="LV13" s="46" t="e">
        <v>#N/A</v>
      </c>
      <c r="LX13" s="35"/>
      <c r="LY13" s="31"/>
      <c r="LZ13" s="35">
        <v>43997</v>
      </c>
      <c r="MA13">
        <v>6.7467467470000004</v>
      </c>
    </row>
    <row r="14" spans="1:339" ht="15" x14ac:dyDescent="0.25">
      <c r="A14" s="35">
        <v>44025</v>
      </c>
      <c r="B14" s="2">
        <v>11</v>
      </c>
      <c r="C14" s="2" t="s">
        <v>24</v>
      </c>
      <c r="D14" s="2"/>
      <c r="E14" s="2"/>
      <c r="F14" s="2">
        <v>9.35</v>
      </c>
      <c r="G14" s="2">
        <v>409</v>
      </c>
      <c r="H14" s="7">
        <v>0.46618191795856778</v>
      </c>
      <c r="I14" s="2">
        <v>3.8801465833153699E-2</v>
      </c>
      <c r="J14" s="2">
        <v>0.28999999999999998</v>
      </c>
      <c r="K14" s="7">
        <v>1.9099999999999999E-2</v>
      </c>
      <c r="L14" s="2">
        <v>31.9</v>
      </c>
      <c r="M14" s="2">
        <v>5.5329639889999997</v>
      </c>
      <c r="N14" s="2">
        <v>1.016066482</v>
      </c>
      <c r="O14" s="2">
        <v>4.5168975070000004</v>
      </c>
      <c r="P14" s="2">
        <v>18.363873030000001</v>
      </c>
      <c r="Q14" s="2">
        <v>2.3359999999999999</v>
      </c>
      <c r="S14" s="35">
        <v>44025</v>
      </c>
      <c r="T14" s="2">
        <v>8</v>
      </c>
      <c r="U14" s="2" t="s">
        <v>24</v>
      </c>
      <c r="V14" s="2"/>
      <c r="W14" s="2"/>
      <c r="X14" s="2">
        <v>9.3800000000000008</v>
      </c>
      <c r="Y14" s="2">
        <v>384</v>
      </c>
      <c r="Z14" s="7">
        <v>0.39621347235560433</v>
      </c>
      <c r="AA14" s="2">
        <v>3.8154774735934469E-2</v>
      </c>
      <c r="AB14" s="2">
        <v>0.22900000000000001</v>
      </c>
      <c r="AC14" s="14">
        <v>3.2099999999999997E-2</v>
      </c>
      <c r="AD14" s="2">
        <v>27.4</v>
      </c>
      <c r="AE14" s="2">
        <v>6.7913333329999999</v>
      </c>
      <c r="AF14" s="2">
        <v>1.437333333</v>
      </c>
      <c r="AG14" s="2">
        <v>5.3540000000000001</v>
      </c>
      <c r="AH14" s="2">
        <v>21.164228919999999</v>
      </c>
      <c r="AI14" s="2">
        <v>2.3650000000000002</v>
      </c>
      <c r="AL14">
        <v>0.67707622033119452</v>
      </c>
      <c r="AM14">
        <f t="shared" si="29"/>
        <v>3.0000000000001137E-2</v>
      </c>
      <c r="AN14">
        <f t="shared" si="30"/>
        <v>-25</v>
      </c>
      <c r="AO14">
        <f t="shared" si="31"/>
        <v>-6.9968445602963447E-2</v>
      </c>
      <c r="AP14">
        <f t="shared" si="32"/>
        <v>-6.4669109721923052E-4</v>
      </c>
      <c r="AQ14">
        <f t="shared" si="33"/>
        <v>-6.0999999999999971E-2</v>
      </c>
      <c r="AR14">
        <f t="shared" si="34"/>
        <v>1.2999999999999998E-2</v>
      </c>
      <c r="AS14">
        <f t="shared" si="35"/>
        <v>-4.5</v>
      </c>
      <c r="AT14">
        <f t="shared" si="36"/>
        <v>1.2583693440000001</v>
      </c>
      <c r="AU14">
        <f t="shared" si="37"/>
        <v>0.42126685099999994</v>
      </c>
      <c r="AV14">
        <f t="shared" si="38"/>
        <v>0.83710249299999973</v>
      </c>
      <c r="AW14">
        <f t="shared" si="39"/>
        <v>2.8003558899999987</v>
      </c>
      <c r="AX14">
        <f t="shared" si="40"/>
        <v>2.9000000000000359E-2</v>
      </c>
      <c r="BA14" s="37">
        <v>44025</v>
      </c>
      <c r="BB14">
        <v>5</v>
      </c>
      <c r="BC14" t="s">
        <v>27</v>
      </c>
      <c r="BF14">
        <v>9.4</v>
      </c>
      <c r="BG14">
        <v>496</v>
      </c>
      <c r="BH14">
        <v>0.55672931815063798</v>
      </c>
      <c r="BI14">
        <v>9.3446863548178494E-2</v>
      </c>
      <c r="BJ14">
        <v>0.26400000000000001</v>
      </c>
      <c r="BK14">
        <v>4.6699999999999998E-2</v>
      </c>
      <c r="BL14">
        <v>66.7</v>
      </c>
      <c r="BM14">
        <v>11.456</v>
      </c>
      <c r="BN14">
        <v>2.33</v>
      </c>
      <c r="BO14">
        <v>9.1259999999999994</v>
      </c>
      <c r="BP14">
        <v>20.338687149999998</v>
      </c>
      <c r="BQ14">
        <v>3.6139999999999999</v>
      </c>
      <c r="BT14" s="37">
        <v>44025</v>
      </c>
      <c r="BU14">
        <v>2</v>
      </c>
      <c r="BV14" t="s">
        <v>27</v>
      </c>
      <c r="BY14" t="e">
        <v>#N/A</v>
      </c>
      <c r="BZ14">
        <v>474</v>
      </c>
      <c r="CA14">
        <v>0.53752229386747152</v>
      </c>
      <c r="CB14">
        <v>7.7602931666307412E-2</v>
      </c>
      <c r="CC14">
        <v>0.23400000000000001</v>
      </c>
      <c r="CD14">
        <v>2.18E-2</v>
      </c>
      <c r="CE14">
        <v>62.8</v>
      </c>
      <c r="CF14">
        <v>9.568333333</v>
      </c>
      <c r="CG14">
        <v>1.544166667</v>
      </c>
      <c r="CH14">
        <v>8.0241666669999994</v>
      </c>
      <c r="CI14">
        <v>16.138303430000001</v>
      </c>
      <c r="CJ14">
        <v>3.298</v>
      </c>
      <c r="CL14">
        <v>0.41475842794686013</v>
      </c>
      <c r="CM14" t="e">
        <f t="shared" si="41"/>
        <v>#N/A</v>
      </c>
      <c r="CN14">
        <f t="shared" si="42"/>
        <v>-22</v>
      </c>
      <c r="CO14">
        <f t="shared" si="43"/>
        <v>-1.9207024283166452E-2</v>
      </c>
      <c r="CP14">
        <f t="shared" si="44"/>
        <v>-1.5843931881871082E-2</v>
      </c>
      <c r="CQ14">
        <f t="shared" si="45"/>
        <v>-0.03</v>
      </c>
      <c r="CR14">
        <f t="shared" si="46"/>
        <v>-2.4899999999999999E-2</v>
      </c>
      <c r="CS14">
        <f t="shared" si="47"/>
        <v>-3.9000000000000057</v>
      </c>
      <c r="CT14">
        <f t="shared" si="48"/>
        <v>-1.8876666669999995</v>
      </c>
      <c r="CU14">
        <f t="shared" si="49"/>
        <v>-0.78583333300000002</v>
      </c>
      <c r="CV14">
        <f t="shared" si="50"/>
        <v>-1.1018333330000001</v>
      </c>
      <c r="CW14">
        <f t="shared" si="51"/>
        <v>-4.2003837199999978</v>
      </c>
      <c r="CX14">
        <f t="shared" si="52"/>
        <v>-0.31599999999999984</v>
      </c>
      <c r="DB14" s="35">
        <v>44025</v>
      </c>
      <c r="DC14" s="2">
        <v>19</v>
      </c>
      <c r="DD14" s="2" t="s">
        <v>25</v>
      </c>
      <c r="DE14" s="2"/>
      <c r="DF14" s="2"/>
      <c r="DG14" s="2">
        <v>9.4</v>
      </c>
      <c r="DH14" s="2">
        <v>436</v>
      </c>
      <c r="DI14" s="7">
        <v>1.4237892715050076</v>
      </c>
      <c r="DJ14" s="2">
        <v>0.11672774304807072</v>
      </c>
      <c r="DK14" s="2">
        <v>0.94799999999999995</v>
      </c>
      <c r="DL14" s="7">
        <v>0.10299999999999999</v>
      </c>
      <c r="DM14" s="2">
        <v>99.5</v>
      </c>
      <c r="DN14" s="2">
        <v>5.7201465200000001</v>
      </c>
      <c r="DO14" s="2">
        <v>1.091575092</v>
      </c>
      <c r="DP14" s="2">
        <v>4.628571429</v>
      </c>
      <c r="DQ14" s="2">
        <v>19.082991799999999</v>
      </c>
      <c r="DR14" s="2">
        <v>3.8690000000000002</v>
      </c>
      <c r="DS14" s="7"/>
      <c r="DU14" s="12">
        <v>44025</v>
      </c>
      <c r="DV14" s="31">
        <v>16</v>
      </c>
      <c r="DW14" s="31" t="s">
        <v>25</v>
      </c>
      <c r="DX14" s="31"/>
      <c r="DY14" s="31"/>
      <c r="DZ14" s="31">
        <v>9.18</v>
      </c>
      <c r="EA14" s="31">
        <v>535</v>
      </c>
      <c r="EB14" s="31">
        <v>0.25078885992591576</v>
      </c>
      <c r="EC14">
        <v>3.5999137745203712E-2</v>
      </c>
      <c r="ED14">
        <v>0.11</v>
      </c>
      <c r="EE14">
        <v>3.9E-2</v>
      </c>
      <c r="EF14">
        <v>23.8</v>
      </c>
      <c r="EG14">
        <v>5.6838383840000004</v>
      </c>
      <c r="EH14">
        <v>1.4848484850000001</v>
      </c>
      <c r="EI14">
        <v>4.1989898989999999</v>
      </c>
      <c r="EJ14">
        <v>26.124044779999998</v>
      </c>
      <c r="EK14">
        <v>1.7310000000000001</v>
      </c>
      <c r="EM14">
        <v>4.406172415722766E-3</v>
      </c>
      <c r="EN14">
        <f t="shared" si="2"/>
        <v>-0.22000000000000064</v>
      </c>
      <c r="EO14">
        <f t="shared" si="3"/>
        <v>99</v>
      </c>
      <c r="EP14">
        <f t="shared" si="4"/>
        <v>-1.1730004115790917</v>
      </c>
      <c r="EQ14">
        <f t="shared" si="5"/>
        <v>-8.0728605302867018E-2</v>
      </c>
      <c r="ER14">
        <f t="shared" si="6"/>
        <v>-0.83799999999999997</v>
      </c>
      <c r="ES14">
        <f t="shared" si="7"/>
        <v>-6.4000000000000001E-2</v>
      </c>
      <c r="ET14">
        <f t="shared" si="8"/>
        <v>-75.7</v>
      </c>
      <c r="EU14">
        <f t="shared" si="9"/>
        <v>-3.6308135999999713E-2</v>
      </c>
      <c r="EV14">
        <f t="shared" si="10"/>
        <v>0.39327339300000008</v>
      </c>
      <c r="EW14">
        <f t="shared" si="11"/>
        <v>-0.4295815300000001</v>
      </c>
      <c r="EX14">
        <f t="shared" si="12"/>
        <v>7.0410529799999999</v>
      </c>
      <c r="EY14">
        <f t="shared" si="13"/>
        <v>-2.1379999999999999</v>
      </c>
      <c r="FB14" s="35">
        <v>44025</v>
      </c>
      <c r="FC14">
        <v>24</v>
      </c>
      <c r="FD14" t="s">
        <v>26</v>
      </c>
      <c r="FF14">
        <v>3.3442848635335796E-3</v>
      </c>
      <c r="FG14">
        <v>9.57</v>
      </c>
      <c r="FH14">
        <v>553</v>
      </c>
      <c r="FI14">
        <v>1.8628069694059544</v>
      </c>
      <c r="FJ14">
        <v>6.445354602284975E-2</v>
      </c>
      <c r="FK14">
        <v>1.7</v>
      </c>
      <c r="FL14">
        <v>2.2200000000000001E-2</v>
      </c>
      <c r="FM14">
        <v>63.2</v>
      </c>
      <c r="FN14">
        <v>3.3656716420000001</v>
      </c>
      <c r="FO14">
        <v>0.65373134300000002</v>
      </c>
      <c r="FP14">
        <v>2.7119402990000001</v>
      </c>
      <c r="FQ14">
        <v>19.423503329999999</v>
      </c>
      <c r="FR14">
        <v>1.99</v>
      </c>
      <c r="FU14" s="35">
        <v>44025</v>
      </c>
      <c r="FV14">
        <v>22</v>
      </c>
      <c r="FW14" t="s">
        <v>26</v>
      </c>
      <c r="FY14">
        <v>3.3442848635335796E-3</v>
      </c>
      <c r="FZ14">
        <v>9.4</v>
      </c>
      <c r="GA14">
        <v>588</v>
      </c>
      <c r="GB14">
        <v>1.3551927562079846</v>
      </c>
      <c r="GC14">
        <v>8.0513041603793925E-2</v>
      </c>
      <c r="GD14">
        <v>1.19</v>
      </c>
      <c r="GE14">
        <v>-6.8900000000000003E-3</v>
      </c>
      <c r="GF14">
        <v>42.5</v>
      </c>
      <c r="GG14">
        <v>42.106854839999997</v>
      </c>
      <c r="GH14">
        <v>7.7590725809999999</v>
      </c>
      <c r="GI14">
        <v>34.347782260000002</v>
      </c>
      <c r="GJ14">
        <v>18.427100790000001</v>
      </c>
      <c r="GK14">
        <v>1.581</v>
      </c>
      <c r="GM14" s="35">
        <v>44025</v>
      </c>
      <c r="GN14" s="58">
        <v>3.3442848635335796E-3</v>
      </c>
      <c r="GO14">
        <f t="shared" si="14"/>
        <v>-0.16999999999999993</v>
      </c>
      <c r="GP14">
        <f t="shared" si="15"/>
        <v>35</v>
      </c>
      <c r="GQ14">
        <f t="shared" si="16"/>
        <v>-0.50761421319796973</v>
      </c>
      <c r="GR14">
        <f t="shared" si="17"/>
        <v>1.6059495580944175E-2</v>
      </c>
      <c r="GS14">
        <f t="shared" si="18"/>
        <v>-0.51</v>
      </c>
      <c r="GT14">
        <f t="shared" si="19"/>
        <v>-2.9090000000000001E-2</v>
      </c>
      <c r="GU14">
        <f t="shared" si="20"/>
        <v>-20.700000000000003</v>
      </c>
      <c r="GV14">
        <f t="shared" si="21"/>
        <v>38.741183197999995</v>
      </c>
      <c r="GW14">
        <f t="shared" si="22"/>
        <v>7.1053412379999994</v>
      </c>
      <c r="GX14">
        <f t="shared" si="23"/>
        <v>31.635841961000004</v>
      </c>
      <c r="GY14">
        <f t="shared" si="24"/>
        <v>-0.99640253999999828</v>
      </c>
      <c r="GZ14">
        <f t="shared" si="25"/>
        <v>-0.40900000000000003</v>
      </c>
      <c r="HC14" s="35">
        <v>44025</v>
      </c>
      <c r="HD14" s="43" t="e">
        <v>#N/A</v>
      </c>
      <c r="HE14" s="2" t="e">
        <v>#N/A</v>
      </c>
      <c r="HF14" s="2" t="e">
        <v>#N/A</v>
      </c>
      <c r="HG14" s="2" t="e">
        <v>#N/A</v>
      </c>
      <c r="HH14" s="43" t="e">
        <v>#N/A</v>
      </c>
      <c r="HK14" s="35">
        <v>44025</v>
      </c>
      <c r="HL14" s="41" t="e">
        <v>#N/A</v>
      </c>
      <c r="HM14" s="41" t="e">
        <v>#N/A</v>
      </c>
      <c r="HN14" s="41" t="e">
        <v>#N/A</v>
      </c>
      <c r="HO14" s="41" t="e">
        <v>#N/A</v>
      </c>
      <c r="HP14" s="41" t="e">
        <v>#N/A</v>
      </c>
      <c r="HT14" s="35">
        <v>44025</v>
      </c>
      <c r="HU14" s="46" t="e">
        <f t="shared" si="53"/>
        <v>#N/A</v>
      </c>
      <c r="HV14" s="46" t="e">
        <f t="shared" si="26"/>
        <v>#N/A</v>
      </c>
      <c r="HW14" s="46" t="e">
        <f t="shared" si="26"/>
        <v>#N/A</v>
      </c>
      <c r="HX14" s="46" t="e">
        <f t="shared" si="26"/>
        <v>#N/A</v>
      </c>
      <c r="HY14" s="46" t="e">
        <f t="shared" si="26"/>
        <v>#N/A</v>
      </c>
      <c r="IB14" s="35">
        <v>44025</v>
      </c>
      <c r="IC14" s="2" t="e">
        <v>#N/A</v>
      </c>
      <c r="ID14" s="2" t="e">
        <v>#N/A</v>
      </c>
      <c r="IE14" s="2" t="e">
        <v>#N/A</v>
      </c>
      <c r="IF14" s="2" t="e">
        <v>#N/A</v>
      </c>
      <c r="IG14" s="2" t="e">
        <v>#N/A</v>
      </c>
      <c r="IH14" s="2"/>
      <c r="IK14" s="35">
        <v>44025</v>
      </c>
      <c r="IL14" t="e">
        <v>#N/A</v>
      </c>
      <c r="IM14" t="e">
        <v>#N/A</v>
      </c>
      <c r="IN14" t="e">
        <v>#N/A</v>
      </c>
      <c r="IO14" t="e">
        <v>#N/A</v>
      </c>
      <c r="IP14" t="e">
        <v>#N/A</v>
      </c>
      <c r="IT14" s="35">
        <v>44025</v>
      </c>
      <c r="IU14" t="e">
        <f t="shared" si="54"/>
        <v>#N/A</v>
      </c>
      <c r="IV14" t="e">
        <f t="shared" si="27"/>
        <v>#N/A</v>
      </c>
      <c r="IW14" t="e">
        <f t="shared" si="27"/>
        <v>#N/A</v>
      </c>
      <c r="IX14" t="e">
        <f t="shared" si="27"/>
        <v>#N/A</v>
      </c>
      <c r="IY14" t="e">
        <f t="shared" si="27"/>
        <v>#N/A</v>
      </c>
      <c r="JC14" s="35">
        <v>44025</v>
      </c>
      <c r="JD14" t="e">
        <v>#N/A</v>
      </c>
      <c r="JE14" t="e">
        <v>#N/A</v>
      </c>
      <c r="JF14" t="e">
        <v>#N/A</v>
      </c>
      <c r="JG14" t="e">
        <v>#N/A</v>
      </c>
      <c r="JH14" t="e">
        <v>#N/A</v>
      </c>
      <c r="JK14" s="35">
        <v>44025</v>
      </c>
      <c r="JL14" s="2" t="e">
        <v>#N/A</v>
      </c>
      <c r="JM14" s="2" t="e">
        <v>#N/A</v>
      </c>
      <c r="JN14" s="2" t="e">
        <v>#N/A</v>
      </c>
      <c r="JO14" s="2" t="e">
        <v>#N/A</v>
      </c>
      <c r="JP14" s="2" t="e">
        <v>#N/A</v>
      </c>
      <c r="JS14" s="35">
        <v>44025</v>
      </c>
      <c r="JT14" t="e">
        <f t="shared" si="55"/>
        <v>#N/A</v>
      </c>
      <c r="JU14" t="e">
        <f t="shared" si="28"/>
        <v>#N/A</v>
      </c>
      <c r="JV14" t="e">
        <f t="shared" si="28"/>
        <v>#N/A</v>
      </c>
      <c r="JW14" t="e">
        <f t="shared" si="28"/>
        <v>#N/A</v>
      </c>
      <c r="JX14" t="e">
        <f t="shared" si="28"/>
        <v>#N/A</v>
      </c>
      <c r="KB14" s="35">
        <v>44025</v>
      </c>
      <c r="KC14" t="e">
        <v>#N/A</v>
      </c>
      <c r="KD14" s="46" t="e">
        <v>#N/A</v>
      </c>
      <c r="KE14" s="46" t="e">
        <v>#N/A</v>
      </c>
      <c r="KF14" s="46" t="e">
        <v>#N/A</v>
      </c>
      <c r="KG14" s="46" t="e">
        <v>#N/A</v>
      </c>
      <c r="KH14" s="46" t="e">
        <v>#N/A</v>
      </c>
      <c r="KJ14" s="35">
        <v>44025</v>
      </c>
      <c r="KK14" t="e">
        <v>#N/A</v>
      </c>
      <c r="KL14" s="46" t="e">
        <v>#N/A</v>
      </c>
      <c r="KM14" s="46" t="e">
        <v>#N/A</v>
      </c>
      <c r="KN14" s="46" t="e">
        <v>#N/A</v>
      </c>
      <c r="KO14" s="46" t="e">
        <v>#N/A</v>
      </c>
      <c r="KP14" s="46" t="e">
        <v>#N/A</v>
      </c>
      <c r="KR14" s="35">
        <v>44025</v>
      </c>
      <c r="KS14" t="e">
        <v>#N/A</v>
      </c>
      <c r="KT14" s="46" t="e">
        <v>#N/A</v>
      </c>
      <c r="KU14" s="46" t="e">
        <v>#N/A</v>
      </c>
      <c r="KV14" s="46" t="e">
        <v>#N/A</v>
      </c>
      <c r="KW14" s="46" t="e">
        <v>#N/A</v>
      </c>
      <c r="KX14" s="46" t="e">
        <v>#N/A</v>
      </c>
      <c r="KZ14" s="35">
        <v>44025</v>
      </c>
      <c r="LA14" t="e">
        <v>#N/A</v>
      </c>
      <c r="LB14" s="46" t="e">
        <v>#N/A</v>
      </c>
      <c r="LC14" s="46" t="e">
        <v>#N/A</v>
      </c>
      <c r="LD14" s="46" t="e">
        <v>#N/A</v>
      </c>
      <c r="LE14" s="46" t="e">
        <v>#N/A</v>
      </c>
      <c r="LF14" s="46" t="e">
        <v>#N/A</v>
      </c>
      <c r="LH14" s="35">
        <v>44025</v>
      </c>
      <c r="LI14" t="e">
        <v>#N/A</v>
      </c>
      <c r="LJ14" s="46" t="e">
        <v>#N/A</v>
      </c>
      <c r="LK14" s="46" t="e">
        <v>#N/A</v>
      </c>
      <c r="LL14" s="46" t="e">
        <v>#N/A</v>
      </c>
      <c r="LM14" s="46" t="e">
        <v>#N/A</v>
      </c>
      <c r="LN14" s="46" t="e">
        <v>#N/A</v>
      </c>
      <c r="LP14" s="35">
        <v>44025</v>
      </c>
      <c r="LQ14" t="e">
        <v>#N/A</v>
      </c>
      <c r="LR14" s="46" t="e">
        <v>#N/A</v>
      </c>
      <c r="LS14" s="46" t="e">
        <v>#N/A</v>
      </c>
      <c r="LT14" s="46" t="e">
        <v>#N/A</v>
      </c>
      <c r="LU14" s="46" t="e">
        <v>#N/A</v>
      </c>
      <c r="LV14" s="46" t="e">
        <v>#N/A</v>
      </c>
      <c r="LX14" s="35"/>
      <c r="LY14" s="31"/>
      <c r="LZ14" s="35">
        <v>44025</v>
      </c>
      <c r="MA14">
        <v>4.26122449</v>
      </c>
    </row>
    <row r="15" spans="1:339" ht="15" x14ac:dyDescent="0.25">
      <c r="A15" s="35">
        <v>44032</v>
      </c>
      <c r="B15" s="2">
        <v>11</v>
      </c>
      <c r="C15" s="2" t="s">
        <v>24</v>
      </c>
      <c r="D15" s="2"/>
      <c r="E15" s="2"/>
      <c r="F15" s="2">
        <v>9</v>
      </c>
      <c r="G15" s="2">
        <v>371</v>
      </c>
      <c r="H15" s="7">
        <v>0.34956784195362872</v>
      </c>
      <c r="I15" s="2">
        <v>3.858590213408062E-2</v>
      </c>
      <c r="J15" s="2">
        <v>0.113</v>
      </c>
      <c r="K15" s="7">
        <v>3.9899999999999998E-2</v>
      </c>
      <c r="L15" s="2">
        <v>29.6</v>
      </c>
      <c r="M15" s="2">
        <v>7.6866666669999999</v>
      </c>
      <c r="N15" s="2">
        <v>1.6193333329999999</v>
      </c>
      <c r="O15" s="2">
        <v>6.0673333329999997</v>
      </c>
      <c r="P15" s="2">
        <v>21.066782310000001</v>
      </c>
      <c r="Q15" s="2">
        <v>2.4279999999999999</v>
      </c>
      <c r="S15" s="35">
        <v>44032</v>
      </c>
      <c r="T15" s="2">
        <v>8</v>
      </c>
      <c r="U15" s="2" t="s">
        <v>24</v>
      </c>
      <c r="V15" s="2"/>
      <c r="W15" s="2"/>
      <c r="X15" s="2">
        <v>8.9499999999999993</v>
      </c>
      <c r="Y15" s="2">
        <v>450</v>
      </c>
      <c r="Z15" s="7">
        <v>0.3797503086843188</v>
      </c>
      <c r="AA15" s="2">
        <v>4.5160594955809444E-2</v>
      </c>
      <c r="AB15" s="2">
        <v>9.2899999999999996E-2</v>
      </c>
      <c r="AC15" s="7">
        <v>6.1100000000000002E-2</v>
      </c>
      <c r="AD15" s="2">
        <v>26.3</v>
      </c>
      <c r="AE15" s="2">
        <v>15.13684211</v>
      </c>
      <c r="AF15" s="2">
        <v>3.0526315789999998</v>
      </c>
      <c r="AG15" s="2">
        <v>12.08421053</v>
      </c>
      <c r="AH15" s="2">
        <v>20.16689847</v>
      </c>
      <c r="AI15" s="2">
        <v>2.4889999999999999</v>
      </c>
      <c r="AL15">
        <v>0.61533757411948242</v>
      </c>
      <c r="AM15">
        <f t="shared" si="29"/>
        <v>-5.0000000000000711E-2</v>
      </c>
      <c r="AN15">
        <f t="shared" si="30"/>
        <v>79</v>
      </c>
      <c r="AO15">
        <f t="shared" si="31"/>
        <v>3.0182466730690083E-2</v>
      </c>
      <c r="AP15">
        <f t="shared" si="32"/>
        <v>6.5746928217288239E-3</v>
      </c>
      <c r="AQ15">
        <f t="shared" si="33"/>
        <v>-2.0100000000000007E-2</v>
      </c>
      <c r="AR15">
        <f t="shared" si="34"/>
        <v>2.1200000000000004E-2</v>
      </c>
      <c r="AS15">
        <f t="shared" si="35"/>
        <v>-3.3000000000000007</v>
      </c>
      <c r="AT15">
        <f t="shared" si="36"/>
        <v>7.450175443</v>
      </c>
      <c r="AU15">
        <f t="shared" si="37"/>
        <v>1.4332982459999999</v>
      </c>
      <c r="AV15">
        <f t="shared" si="38"/>
        <v>6.0168771970000003</v>
      </c>
      <c r="AW15">
        <f t="shared" si="39"/>
        <v>-0.8998838400000011</v>
      </c>
      <c r="AX15">
        <f t="shared" si="40"/>
        <v>6.0999999999999943E-2</v>
      </c>
      <c r="BA15" s="37">
        <v>44032</v>
      </c>
      <c r="BB15">
        <v>5</v>
      </c>
      <c r="BC15" t="s">
        <v>27</v>
      </c>
      <c r="BF15">
        <v>8.91</v>
      </c>
      <c r="BG15">
        <v>406</v>
      </c>
      <c r="BH15">
        <v>0.53066264233776916</v>
      </c>
      <c r="BI15">
        <v>0.10303944815693038</v>
      </c>
      <c r="BJ15">
        <v>8.8200000000000001E-2</v>
      </c>
      <c r="BK15">
        <v>0.27200000000000002</v>
      </c>
      <c r="BL15">
        <v>52.8</v>
      </c>
      <c r="BM15">
        <v>19.754000000000001</v>
      </c>
      <c r="BN15">
        <v>5.3120000000000003</v>
      </c>
      <c r="BO15">
        <v>14.442</v>
      </c>
      <c r="BP15">
        <v>26.8907563</v>
      </c>
      <c r="BQ15">
        <v>3.8359999999999999</v>
      </c>
      <c r="BT15" s="37">
        <v>44032</v>
      </c>
      <c r="BU15">
        <v>2</v>
      </c>
      <c r="BV15" t="s">
        <v>27</v>
      </c>
      <c r="BY15">
        <v>9.35</v>
      </c>
      <c r="BZ15">
        <v>381</v>
      </c>
      <c r="CA15">
        <v>0.73508025792289755</v>
      </c>
      <c r="CB15">
        <v>0.11888338003880149</v>
      </c>
      <c r="CC15">
        <v>0.20899999999999999</v>
      </c>
      <c r="CD15">
        <v>6.9800000000000001E-2</v>
      </c>
      <c r="CE15">
        <v>88.9</v>
      </c>
      <c r="CF15">
        <v>15.75217391</v>
      </c>
      <c r="CG15">
        <v>2.9456521740000001</v>
      </c>
      <c r="CH15">
        <v>12.806521740000001</v>
      </c>
      <c r="CI15">
        <v>18.6999724</v>
      </c>
      <c r="CJ15">
        <v>3.8639999999999999</v>
      </c>
      <c r="CL15">
        <v>0.33104377044700389</v>
      </c>
      <c r="CM15">
        <f t="shared" si="41"/>
        <v>0.4399999999999995</v>
      </c>
      <c r="CN15">
        <f t="shared" si="42"/>
        <v>-25</v>
      </c>
      <c r="CO15">
        <f t="shared" si="43"/>
        <v>0.20441761558512839</v>
      </c>
      <c r="CP15">
        <f t="shared" si="44"/>
        <v>1.5843931881871109E-2</v>
      </c>
      <c r="CQ15">
        <f t="shared" si="45"/>
        <v>0.12079999999999999</v>
      </c>
      <c r="CR15">
        <f t="shared" si="46"/>
        <v>-0.20220000000000002</v>
      </c>
      <c r="CS15">
        <f t="shared" si="47"/>
        <v>36.100000000000009</v>
      </c>
      <c r="CT15">
        <f t="shared" si="48"/>
        <v>-4.0018260900000016</v>
      </c>
      <c r="CU15">
        <f t="shared" si="49"/>
        <v>-2.3663478260000002</v>
      </c>
      <c r="CV15">
        <f t="shared" si="50"/>
        <v>-1.6354782599999993</v>
      </c>
      <c r="CW15">
        <f t="shared" si="51"/>
        <v>-8.1907838999999996</v>
      </c>
      <c r="CX15">
        <f t="shared" si="52"/>
        <v>2.8000000000000025E-2</v>
      </c>
      <c r="DB15" s="35"/>
      <c r="DC15" s="2"/>
      <c r="DD15" s="2"/>
      <c r="DE15" s="2"/>
      <c r="DF15" s="2"/>
      <c r="DG15" s="2" t="e">
        <v>#N/A</v>
      </c>
      <c r="DH15" s="2" t="e">
        <v>#N/A</v>
      </c>
      <c r="DI15" s="7" t="e">
        <v>#N/A</v>
      </c>
      <c r="DJ15" s="2" t="e">
        <v>#N/A</v>
      </c>
      <c r="DK15" s="2" t="e">
        <v>#N/A</v>
      </c>
      <c r="DL15" s="7" t="e">
        <v>#N/A</v>
      </c>
      <c r="DM15" s="2" t="e">
        <v>#N/A</v>
      </c>
      <c r="DN15" s="2" t="e">
        <v>#N/A</v>
      </c>
      <c r="DO15" s="2" t="e">
        <v>#N/A</v>
      </c>
      <c r="DP15" s="2" t="e">
        <v>#N/A</v>
      </c>
      <c r="DQ15" s="2" t="e">
        <v>#N/A</v>
      </c>
      <c r="DR15" s="2" t="e">
        <v>#N/A</v>
      </c>
      <c r="DS15" s="7"/>
      <c r="DU15" s="12">
        <v>44032</v>
      </c>
      <c r="DV15" s="31">
        <v>16</v>
      </c>
      <c r="DW15" s="31" t="s">
        <v>25</v>
      </c>
      <c r="DX15" s="31"/>
      <c r="DY15" s="31"/>
      <c r="DZ15" s="31">
        <v>8.93</v>
      </c>
      <c r="EA15" s="31">
        <v>520</v>
      </c>
      <c r="EB15" s="31">
        <v>0.30017835093977224</v>
      </c>
      <c r="EC15">
        <v>3.492131924983833E-2</v>
      </c>
      <c r="ED15">
        <v>0.10299999999999999</v>
      </c>
      <c r="EE15">
        <v>5.0799999999999998E-2</v>
      </c>
      <c r="EF15">
        <v>24.8</v>
      </c>
      <c r="EG15">
        <v>5.2618320609999998</v>
      </c>
      <c r="EH15">
        <v>1.683969466</v>
      </c>
      <c r="EI15">
        <v>3.577862595</v>
      </c>
      <c r="EJ15">
        <v>32.003481790000002</v>
      </c>
      <c r="EK15">
        <v>1.8460000000000001</v>
      </c>
      <c r="EM15">
        <v>9.4602945174123795E-5</v>
      </c>
      <c r="EN15" t="e">
        <f t="shared" si="2"/>
        <v>#N/A</v>
      </c>
      <c r="EO15" t="e">
        <f t="shared" si="3"/>
        <v>#N/A</v>
      </c>
      <c r="EP15" t="e">
        <f t="shared" si="4"/>
        <v>#N/A</v>
      </c>
      <c r="EQ15" t="e">
        <f t="shared" si="5"/>
        <v>#N/A</v>
      </c>
      <c r="ER15" t="e">
        <f t="shared" si="6"/>
        <v>#N/A</v>
      </c>
      <c r="ES15" t="e">
        <f t="shared" si="7"/>
        <v>#N/A</v>
      </c>
      <c r="ET15" t="e">
        <f t="shared" si="8"/>
        <v>#N/A</v>
      </c>
      <c r="EU15" t="e">
        <f t="shared" si="9"/>
        <v>#N/A</v>
      </c>
      <c r="EV15" t="e">
        <f t="shared" si="10"/>
        <v>#N/A</v>
      </c>
      <c r="EW15" t="e">
        <f t="shared" si="11"/>
        <v>#N/A</v>
      </c>
      <c r="EX15" t="e">
        <f t="shared" si="12"/>
        <v>#N/A</v>
      </c>
      <c r="EY15" t="e">
        <f t="shared" si="13"/>
        <v>#N/A</v>
      </c>
      <c r="FB15" s="35">
        <v>44032</v>
      </c>
      <c r="FC15">
        <v>24</v>
      </c>
      <c r="FD15" t="s">
        <v>26</v>
      </c>
      <c r="FF15">
        <v>7.1803635387159963E-5</v>
      </c>
      <c r="FG15">
        <v>9.1</v>
      </c>
      <c r="FH15">
        <v>425</v>
      </c>
      <c r="FI15">
        <v>0.8338592399506104</v>
      </c>
      <c r="FJ15">
        <v>6.6609183013580514E-2</v>
      </c>
      <c r="FK15">
        <v>0.61</v>
      </c>
      <c r="FL15">
        <v>2.69E-2</v>
      </c>
      <c r="FM15">
        <v>62.5</v>
      </c>
      <c r="FN15">
        <v>5.6984496120000001</v>
      </c>
      <c r="FO15">
        <v>1.414728682</v>
      </c>
      <c r="FP15">
        <v>4.2837209300000003</v>
      </c>
      <c r="FQ15">
        <v>24.826554210000001</v>
      </c>
      <c r="FR15">
        <v>2.339</v>
      </c>
      <c r="FU15" s="35">
        <v>44032</v>
      </c>
      <c r="FV15">
        <v>22</v>
      </c>
      <c r="FW15" t="s">
        <v>26</v>
      </c>
      <c r="FY15">
        <v>7.1803635387159963E-5</v>
      </c>
      <c r="FZ15">
        <v>8.2799999999999994</v>
      </c>
      <c r="GA15">
        <v>575</v>
      </c>
      <c r="GB15">
        <v>0.26999588420908216</v>
      </c>
      <c r="GC15">
        <v>2.4358697995257601E-2</v>
      </c>
      <c r="GD15">
        <v>0.45600000000000002</v>
      </c>
      <c r="GE15">
        <v>2.35E-2</v>
      </c>
      <c r="GF15">
        <v>21.1</v>
      </c>
      <c r="GG15">
        <v>10.389528800000001</v>
      </c>
      <c r="GH15">
        <v>2.386910995</v>
      </c>
      <c r="GI15">
        <v>8.0026178009999995</v>
      </c>
      <c r="GJ15">
        <v>22.974198749999999</v>
      </c>
      <c r="GK15">
        <v>1.0329999999999999</v>
      </c>
      <c r="GM15" s="35">
        <v>44032</v>
      </c>
      <c r="GN15" s="58">
        <v>7.1803635387159963E-5</v>
      </c>
      <c r="GO15">
        <f t="shared" si="14"/>
        <v>-0.82000000000000028</v>
      </c>
      <c r="GP15">
        <f t="shared" si="15"/>
        <v>150</v>
      </c>
      <c r="GQ15">
        <f t="shared" si="16"/>
        <v>-0.56386335574152824</v>
      </c>
      <c r="GR15">
        <f t="shared" si="17"/>
        <v>-4.2250485018322917E-2</v>
      </c>
      <c r="GS15">
        <f t="shared" si="18"/>
        <v>-0.15399999999999997</v>
      </c>
      <c r="GT15">
        <f t="shared" si="19"/>
        <v>-3.4000000000000002E-3</v>
      </c>
      <c r="GU15">
        <f t="shared" si="20"/>
        <v>-41.4</v>
      </c>
      <c r="GV15">
        <f t="shared" si="21"/>
        <v>4.6910791880000007</v>
      </c>
      <c r="GW15">
        <f t="shared" si="22"/>
        <v>0.97218231300000002</v>
      </c>
      <c r="GX15">
        <f t="shared" si="23"/>
        <v>3.7188968709999992</v>
      </c>
      <c r="GY15">
        <f t="shared" si="24"/>
        <v>-1.8523554600000018</v>
      </c>
      <c r="GZ15">
        <f t="shared" si="25"/>
        <v>-1.306</v>
      </c>
      <c r="HC15" s="35">
        <v>44032</v>
      </c>
      <c r="HD15" s="43" t="e">
        <v>#N/A</v>
      </c>
      <c r="HE15" s="2" t="e">
        <v>#N/A</v>
      </c>
      <c r="HF15" s="2" t="e">
        <v>#N/A</v>
      </c>
      <c r="HG15" s="2" t="e">
        <v>#N/A</v>
      </c>
      <c r="HH15" s="43" t="e">
        <v>#N/A</v>
      </c>
      <c r="HK15" s="35">
        <v>44032</v>
      </c>
      <c r="HL15" s="41" t="e">
        <v>#N/A</v>
      </c>
      <c r="HM15" s="41" t="e">
        <v>#N/A</v>
      </c>
      <c r="HN15" s="41" t="e">
        <v>#N/A</v>
      </c>
      <c r="HO15" s="41" t="e">
        <v>#N/A</v>
      </c>
      <c r="HP15" s="41" t="e">
        <v>#N/A</v>
      </c>
      <c r="HT15" s="35">
        <v>44032</v>
      </c>
      <c r="HU15" s="46" t="e">
        <f t="shared" si="53"/>
        <v>#N/A</v>
      </c>
      <c r="HV15" s="46" t="e">
        <f t="shared" si="26"/>
        <v>#N/A</v>
      </c>
      <c r="HW15" s="46" t="e">
        <f t="shared" si="26"/>
        <v>#N/A</v>
      </c>
      <c r="HX15" s="46" t="e">
        <f t="shared" si="26"/>
        <v>#N/A</v>
      </c>
      <c r="HY15" s="46" t="e">
        <f t="shared" si="26"/>
        <v>#N/A</v>
      </c>
      <c r="IB15" s="35">
        <v>44032</v>
      </c>
      <c r="IC15" s="2" t="e">
        <v>#N/A</v>
      </c>
      <c r="ID15" s="2" t="e">
        <v>#N/A</v>
      </c>
      <c r="IE15" s="2" t="e">
        <v>#N/A</v>
      </c>
      <c r="IF15" s="2" t="e">
        <v>#N/A</v>
      </c>
      <c r="IG15" s="2" t="e">
        <v>#N/A</v>
      </c>
      <c r="IH15" s="2"/>
      <c r="IK15" s="35">
        <v>44032</v>
      </c>
      <c r="IL15" t="e">
        <v>#N/A</v>
      </c>
      <c r="IM15" t="e">
        <v>#N/A</v>
      </c>
      <c r="IN15" t="e">
        <v>#N/A</v>
      </c>
      <c r="IO15" t="e">
        <v>#N/A</v>
      </c>
      <c r="IP15" t="e">
        <v>#N/A</v>
      </c>
      <c r="IT15" s="35">
        <v>44032</v>
      </c>
      <c r="IU15" t="e">
        <f t="shared" si="54"/>
        <v>#N/A</v>
      </c>
      <c r="IV15" t="e">
        <f t="shared" si="27"/>
        <v>#N/A</v>
      </c>
      <c r="IW15" t="e">
        <f t="shared" si="27"/>
        <v>#N/A</v>
      </c>
      <c r="IX15" t="e">
        <f t="shared" si="27"/>
        <v>#N/A</v>
      </c>
      <c r="IY15" t="e">
        <f t="shared" si="27"/>
        <v>#N/A</v>
      </c>
      <c r="JC15" s="35">
        <v>44032</v>
      </c>
      <c r="JD15" t="e">
        <v>#N/A</v>
      </c>
      <c r="JE15" t="e">
        <v>#N/A</v>
      </c>
      <c r="JF15" t="e">
        <v>#N/A</v>
      </c>
      <c r="JG15" t="e">
        <v>#N/A</v>
      </c>
      <c r="JH15" t="e">
        <v>#N/A</v>
      </c>
      <c r="JK15" s="35">
        <v>44032</v>
      </c>
      <c r="JL15" s="2" t="e">
        <v>#N/A</v>
      </c>
      <c r="JM15" s="2" t="e">
        <v>#N/A</v>
      </c>
      <c r="JN15" s="2" t="e">
        <v>#N/A</v>
      </c>
      <c r="JO15" s="2" t="e">
        <v>#N/A</v>
      </c>
      <c r="JP15" s="2" t="e">
        <v>#N/A</v>
      </c>
      <c r="JS15" s="35">
        <v>44032</v>
      </c>
      <c r="JT15" t="e">
        <f t="shared" si="55"/>
        <v>#N/A</v>
      </c>
      <c r="JU15" t="e">
        <f t="shared" si="28"/>
        <v>#N/A</v>
      </c>
      <c r="JV15" t="e">
        <f t="shared" si="28"/>
        <v>#N/A</v>
      </c>
      <c r="JW15" t="e">
        <f t="shared" si="28"/>
        <v>#N/A</v>
      </c>
      <c r="JX15" t="e">
        <f t="shared" si="28"/>
        <v>#N/A</v>
      </c>
      <c r="KB15" s="35">
        <v>44032</v>
      </c>
      <c r="KC15" t="e">
        <v>#N/A</v>
      </c>
      <c r="KD15" s="46" t="e">
        <v>#N/A</v>
      </c>
      <c r="KE15" s="46" t="e">
        <v>#N/A</v>
      </c>
      <c r="KF15" s="46" t="e">
        <v>#N/A</v>
      </c>
      <c r="KG15" s="46" t="e">
        <v>#N/A</v>
      </c>
      <c r="KH15" s="46" t="e">
        <v>#N/A</v>
      </c>
      <c r="KJ15" s="35">
        <v>44032</v>
      </c>
      <c r="KK15" t="e">
        <v>#N/A</v>
      </c>
      <c r="KL15" s="46" t="e">
        <v>#N/A</v>
      </c>
      <c r="KM15" s="46" t="e">
        <v>#N/A</v>
      </c>
      <c r="KN15" s="46" t="e">
        <v>#N/A</v>
      </c>
      <c r="KO15" s="46" t="e">
        <v>#N/A</v>
      </c>
      <c r="KP15" s="46" t="e">
        <v>#N/A</v>
      </c>
      <c r="KR15" s="35">
        <v>44032</v>
      </c>
      <c r="KS15" t="e">
        <v>#N/A</v>
      </c>
      <c r="KT15" s="46" t="e">
        <v>#N/A</v>
      </c>
      <c r="KU15" s="46" t="e">
        <v>#N/A</v>
      </c>
      <c r="KV15" s="46" t="e">
        <v>#N/A</v>
      </c>
      <c r="KW15" s="46" t="e">
        <v>#N/A</v>
      </c>
      <c r="KX15" s="46" t="e">
        <v>#N/A</v>
      </c>
      <c r="KZ15" s="35">
        <v>44032</v>
      </c>
      <c r="LA15" t="e">
        <v>#N/A</v>
      </c>
      <c r="LB15" s="46" t="e">
        <v>#N/A</v>
      </c>
      <c r="LC15" s="46" t="e">
        <v>#N/A</v>
      </c>
      <c r="LD15" s="46" t="e">
        <v>#N/A</v>
      </c>
      <c r="LE15" s="46" t="e">
        <v>#N/A</v>
      </c>
      <c r="LF15" s="46" t="e">
        <v>#N/A</v>
      </c>
      <c r="LH15" s="35">
        <v>44032</v>
      </c>
      <c r="LI15" t="e">
        <v>#N/A</v>
      </c>
      <c r="LJ15" s="46" t="e">
        <v>#N/A</v>
      </c>
      <c r="LK15" s="46" t="e">
        <v>#N/A</v>
      </c>
      <c r="LL15" s="46" t="e">
        <v>#N/A</v>
      </c>
      <c r="LM15" s="46" t="e">
        <v>#N/A</v>
      </c>
      <c r="LN15" s="46" t="e">
        <v>#N/A</v>
      </c>
      <c r="LP15" s="35">
        <v>44032</v>
      </c>
      <c r="LQ15" t="e">
        <v>#N/A</v>
      </c>
      <c r="LR15" s="46" t="e">
        <v>#N/A</v>
      </c>
      <c r="LS15" s="46" t="e">
        <v>#N/A</v>
      </c>
      <c r="LT15" s="46" t="e">
        <v>#N/A</v>
      </c>
      <c r="LU15" s="46" t="e">
        <v>#N/A</v>
      </c>
      <c r="LV15" s="46" t="e">
        <v>#N/A</v>
      </c>
      <c r="LX15" s="35"/>
      <c r="LY15" s="31"/>
      <c r="LZ15" s="35">
        <v>44032</v>
      </c>
      <c r="MA15">
        <v>2.6426666669999999</v>
      </c>
    </row>
    <row r="16" spans="1:339" ht="15" x14ac:dyDescent="0.2">
      <c r="A16" s="6">
        <v>44040</v>
      </c>
      <c r="B16" s="2">
        <v>11</v>
      </c>
      <c r="C16" s="2" t="s">
        <v>24</v>
      </c>
      <c r="D16" s="2"/>
      <c r="E16" s="2"/>
      <c r="F16" s="2">
        <v>7.6</v>
      </c>
      <c r="G16" s="2">
        <v>322</v>
      </c>
      <c r="H16" s="7">
        <v>0.43599945122787764</v>
      </c>
      <c r="I16" s="2">
        <v>4.8609614140978662E-2</v>
      </c>
      <c r="J16" s="2">
        <v>0.20200000000000001</v>
      </c>
      <c r="K16" s="7">
        <v>3.5499999999999997E-2</v>
      </c>
      <c r="L16" s="2">
        <v>35.799999999999997</v>
      </c>
      <c r="M16" s="2">
        <v>9.2219999999999995</v>
      </c>
      <c r="N16" s="2">
        <v>1.63</v>
      </c>
      <c r="O16" s="2">
        <v>7.5919999999999996</v>
      </c>
      <c r="P16" s="2">
        <v>17.675124700000001</v>
      </c>
      <c r="Q16" s="2">
        <v>2.5859999999999999</v>
      </c>
      <c r="S16" s="6">
        <v>44040</v>
      </c>
      <c r="T16" s="2">
        <v>8</v>
      </c>
      <c r="U16" s="2" t="s">
        <v>24</v>
      </c>
      <c r="V16" s="2"/>
      <c r="W16" s="2"/>
      <c r="X16" s="2">
        <v>6.82</v>
      </c>
      <c r="Y16" s="2">
        <v>411</v>
      </c>
      <c r="Z16" s="7">
        <v>0.46892577857044854</v>
      </c>
      <c r="AA16" s="2">
        <v>6.1327872386290151E-2</v>
      </c>
      <c r="AB16" s="2">
        <v>0.14799999999999999</v>
      </c>
      <c r="AC16" s="7">
        <v>4.8300000000000003E-2</v>
      </c>
      <c r="AD16" s="2">
        <v>35.299999999999997</v>
      </c>
      <c r="AE16" s="2">
        <v>20.344000000000001</v>
      </c>
      <c r="AF16" s="2">
        <v>3.306666667</v>
      </c>
      <c r="AG16" s="2">
        <v>17.037333329999999</v>
      </c>
      <c r="AH16" s="2">
        <v>16.25376851</v>
      </c>
      <c r="AI16" s="2">
        <v>2.54</v>
      </c>
      <c r="AL16">
        <v>0.67707622033119452</v>
      </c>
      <c r="AM16">
        <f t="shared" si="29"/>
        <v>-0.77999999999999936</v>
      </c>
      <c r="AN16">
        <f t="shared" si="30"/>
        <v>89</v>
      </c>
      <c r="AO16">
        <f t="shared" si="31"/>
        <v>3.2926327342570894E-2</v>
      </c>
      <c r="AP16">
        <f t="shared" si="32"/>
        <v>1.271825824531149E-2</v>
      </c>
      <c r="AQ16">
        <f t="shared" si="33"/>
        <v>-5.400000000000002E-2</v>
      </c>
      <c r="AR16">
        <f t="shared" si="34"/>
        <v>1.2800000000000006E-2</v>
      </c>
      <c r="AS16">
        <f t="shared" si="35"/>
        <v>-0.5</v>
      </c>
      <c r="AT16">
        <f t="shared" si="36"/>
        <v>11.122000000000002</v>
      </c>
      <c r="AU16">
        <f t="shared" si="37"/>
        <v>1.6766666670000001</v>
      </c>
      <c r="AV16">
        <f t="shared" si="38"/>
        <v>9.4453333300000004</v>
      </c>
      <c r="AW16">
        <f t="shared" si="39"/>
        <v>-1.4213561900000009</v>
      </c>
      <c r="AX16">
        <f t="shared" si="40"/>
        <v>-4.5999999999999819E-2</v>
      </c>
      <c r="BA16" s="37">
        <v>44040</v>
      </c>
      <c r="BB16">
        <v>5</v>
      </c>
      <c r="BC16" t="s">
        <v>27</v>
      </c>
      <c r="BF16">
        <v>6.95</v>
      </c>
      <c r="BG16">
        <v>311</v>
      </c>
      <c r="BH16">
        <v>0.91343119769515702</v>
      </c>
      <c r="BI16">
        <v>0.14690666091830137</v>
      </c>
      <c r="BJ16">
        <v>0.42199999999999999</v>
      </c>
      <c r="BK16">
        <v>5.3499999999999999E-2</v>
      </c>
      <c r="BL16">
        <v>79.5</v>
      </c>
      <c r="BM16">
        <v>39.362000000000002</v>
      </c>
      <c r="BN16">
        <v>8.4540000000000006</v>
      </c>
      <c r="BO16">
        <v>30.908000000000001</v>
      </c>
      <c r="BP16">
        <v>21.477567199999999</v>
      </c>
      <c r="BQ16">
        <v>3.3109999999999999</v>
      </c>
      <c r="BT16" s="37">
        <v>44040</v>
      </c>
      <c r="BU16">
        <v>2</v>
      </c>
      <c r="BV16" t="s">
        <v>27</v>
      </c>
      <c r="BY16">
        <v>5.55</v>
      </c>
      <c r="BZ16">
        <v>298</v>
      </c>
      <c r="CA16">
        <v>0.67883111537933871</v>
      </c>
      <c r="CB16">
        <v>9.7434791981030403E-2</v>
      </c>
      <c r="CC16">
        <v>0.34899999999999998</v>
      </c>
      <c r="CD16">
        <v>3.56E-2</v>
      </c>
      <c r="CE16">
        <v>79.599999999999994</v>
      </c>
      <c r="CF16">
        <v>10.537000000000001</v>
      </c>
      <c r="CG16">
        <v>1.8879999999999999</v>
      </c>
      <c r="CH16">
        <v>8.6489999999999991</v>
      </c>
      <c r="CI16">
        <v>17.917813420000002</v>
      </c>
      <c r="CJ16">
        <v>3.214</v>
      </c>
      <c r="CL16">
        <v>0.38995558859972146</v>
      </c>
      <c r="CM16">
        <f t="shared" si="41"/>
        <v>-1.4000000000000004</v>
      </c>
      <c r="CN16">
        <f t="shared" si="42"/>
        <v>-13</v>
      </c>
      <c r="CO16">
        <f t="shared" si="43"/>
        <v>-0.2346000823158183</v>
      </c>
      <c r="CP16">
        <f t="shared" si="44"/>
        <v>-4.9471868937270971E-2</v>
      </c>
      <c r="CQ16">
        <f t="shared" si="45"/>
        <v>-7.3000000000000009E-2</v>
      </c>
      <c r="CR16">
        <f t="shared" si="46"/>
        <v>-1.7899999999999999E-2</v>
      </c>
      <c r="CS16">
        <f t="shared" si="47"/>
        <v>9.9999999999994316E-2</v>
      </c>
      <c r="CT16">
        <f t="shared" si="48"/>
        <v>-28.825000000000003</v>
      </c>
      <c r="CU16">
        <f t="shared" si="49"/>
        <v>-6.5660000000000007</v>
      </c>
      <c r="CV16">
        <f t="shared" si="50"/>
        <v>-22.259</v>
      </c>
      <c r="CW16">
        <f t="shared" si="51"/>
        <v>-3.5597537799999976</v>
      </c>
      <c r="CX16">
        <f t="shared" si="52"/>
        <v>-9.6999999999999975E-2</v>
      </c>
      <c r="DB16" s="6">
        <v>44040</v>
      </c>
      <c r="DC16" s="2">
        <v>19</v>
      </c>
      <c r="DD16" s="2" t="s">
        <v>25</v>
      </c>
      <c r="DE16" s="2"/>
      <c r="DF16" s="2"/>
      <c r="DG16" s="2">
        <v>8.8800000000000008</v>
      </c>
      <c r="DH16" s="2">
        <v>465</v>
      </c>
      <c r="DI16" s="7">
        <v>0.90108382494169303</v>
      </c>
      <c r="DJ16" s="2">
        <v>0.16954084932097435</v>
      </c>
      <c r="DK16" s="2">
        <v>0.38300000000000001</v>
      </c>
      <c r="DL16" s="7">
        <v>-8.3199999999999996E-2</v>
      </c>
      <c r="DM16" s="2">
        <v>130</v>
      </c>
      <c r="DN16" s="2">
        <v>6.6369999999999996</v>
      </c>
      <c r="DO16" s="2">
        <v>1.966</v>
      </c>
      <c r="DP16" s="2">
        <v>4.6710000000000003</v>
      </c>
      <c r="DQ16" s="2">
        <v>29.62181709</v>
      </c>
      <c r="DR16" s="2">
        <v>4.3739999999999997</v>
      </c>
      <c r="DS16" s="7"/>
      <c r="DU16" s="12">
        <v>44040</v>
      </c>
      <c r="DV16" s="31">
        <v>16</v>
      </c>
      <c r="DW16" s="31" t="s">
        <v>25</v>
      </c>
      <c r="DX16" s="31"/>
      <c r="DY16" s="31"/>
      <c r="DZ16" s="31">
        <v>8.44</v>
      </c>
      <c r="EA16" s="31">
        <v>570</v>
      </c>
      <c r="EB16" s="31">
        <v>0.47578543010015084</v>
      </c>
      <c r="EC16">
        <v>5.550765251131709E-2</v>
      </c>
      <c r="ED16">
        <v>0.25</v>
      </c>
      <c r="EE16">
        <v>3.2500000000000001E-2</v>
      </c>
      <c r="EF16">
        <v>36.700000000000003</v>
      </c>
      <c r="EG16">
        <v>7.9316326530000003</v>
      </c>
      <c r="EH16">
        <v>1.902040816</v>
      </c>
      <c r="EI16">
        <v>6.0295918369999999</v>
      </c>
      <c r="EJ16">
        <v>23.98044513</v>
      </c>
      <c r="EK16">
        <v>2.7719999999999998</v>
      </c>
      <c r="EM16">
        <v>5.5948881390492184E-3</v>
      </c>
      <c r="EN16">
        <f t="shared" si="2"/>
        <v>-0.44000000000000128</v>
      </c>
      <c r="EO16">
        <f t="shared" si="3"/>
        <v>105</v>
      </c>
      <c r="EP16">
        <f t="shared" si="4"/>
        <v>-0.42529839484154219</v>
      </c>
      <c r="EQ16">
        <f t="shared" si="5"/>
        <v>-0.11403319680965726</v>
      </c>
      <c r="ER16">
        <f t="shared" si="6"/>
        <v>-0.13300000000000001</v>
      </c>
      <c r="ES16">
        <f t="shared" si="7"/>
        <v>0.1157</v>
      </c>
      <c r="ET16">
        <f t="shared" si="8"/>
        <v>-93.3</v>
      </c>
      <c r="EU16">
        <f t="shared" si="9"/>
        <v>1.2946326530000007</v>
      </c>
      <c r="EV16">
        <f t="shared" si="10"/>
        <v>-6.3959184000000002E-2</v>
      </c>
      <c r="EW16">
        <f t="shared" si="11"/>
        <v>1.3585918369999996</v>
      </c>
      <c r="EX16">
        <f t="shared" si="12"/>
        <v>-5.6413719600000007</v>
      </c>
      <c r="EY16">
        <f t="shared" si="13"/>
        <v>-1.6019999999999999</v>
      </c>
      <c r="FB16" s="6">
        <v>44040</v>
      </c>
      <c r="FC16">
        <v>24</v>
      </c>
      <c r="FD16" t="s">
        <v>26</v>
      </c>
      <c r="FF16">
        <v>4.2465200975383569E-3</v>
      </c>
      <c r="FG16">
        <v>8.4600000000000009</v>
      </c>
      <c r="FH16">
        <v>472</v>
      </c>
      <c r="FI16">
        <v>1.8490876663465499</v>
      </c>
      <c r="FJ16">
        <v>7.4369476180211266E-2</v>
      </c>
      <c r="FK16">
        <v>1.68</v>
      </c>
      <c r="FL16">
        <v>2.1700000000000001E-2</v>
      </c>
      <c r="FM16">
        <v>70.3</v>
      </c>
      <c r="FN16">
        <v>3.6922015180000001</v>
      </c>
      <c r="FO16">
        <v>0.75638371299999996</v>
      </c>
      <c r="FP16">
        <v>2.9358178050000001</v>
      </c>
      <c r="FQ16">
        <v>20.48598131</v>
      </c>
      <c r="FR16">
        <v>2.3839999999999999</v>
      </c>
      <c r="FU16" s="6">
        <v>44040</v>
      </c>
      <c r="FV16">
        <v>22</v>
      </c>
      <c r="FW16" t="s">
        <v>26</v>
      </c>
      <c r="FY16">
        <v>4.2465200975383569E-3</v>
      </c>
      <c r="FZ16">
        <v>6.92</v>
      </c>
      <c r="GA16">
        <v>488</v>
      </c>
      <c r="GB16">
        <v>1.3003155439703662</v>
      </c>
      <c r="GC16">
        <v>5.2489760724294031E-2</v>
      </c>
      <c r="GD16">
        <v>1.17</v>
      </c>
      <c r="GE16">
        <v>1.7899999999999999E-2</v>
      </c>
      <c r="GF16">
        <v>49.9</v>
      </c>
      <c r="GG16">
        <v>2.7912751679999999</v>
      </c>
      <c r="GH16">
        <v>0.65838926200000003</v>
      </c>
      <c r="GI16">
        <v>2.1328859059999998</v>
      </c>
      <c r="GJ16">
        <v>23.587400819999999</v>
      </c>
      <c r="GK16">
        <v>1.9730000000000001</v>
      </c>
      <c r="GM16" s="6">
        <v>44040</v>
      </c>
      <c r="GN16" s="57">
        <v>4.2465200975383569E-3</v>
      </c>
      <c r="GO16">
        <f t="shared" si="14"/>
        <v>-1.5400000000000009</v>
      </c>
      <c r="GP16">
        <f t="shared" si="15"/>
        <v>16</v>
      </c>
      <c r="GQ16">
        <f t="shared" si="16"/>
        <v>-0.54877212237618367</v>
      </c>
      <c r="GR16">
        <f t="shared" si="17"/>
        <v>-2.1879715455917235E-2</v>
      </c>
      <c r="GS16">
        <f t="shared" si="18"/>
        <v>-0.51</v>
      </c>
      <c r="GT16">
        <f t="shared" si="19"/>
        <v>-3.8000000000000013E-3</v>
      </c>
      <c r="GU16">
        <f t="shared" si="20"/>
        <v>-20.399999999999999</v>
      </c>
      <c r="GV16">
        <f t="shared" si="21"/>
        <v>-0.90092635000000021</v>
      </c>
      <c r="GW16">
        <f t="shared" si="22"/>
        <v>-9.7994450999999927E-2</v>
      </c>
      <c r="GX16">
        <f t="shared" si="23"/>
        <v>-0.80293189900000028</v>
      </c>
      <c r="GY16">
        <f t="shared" si="24"/>
        <v>3.1014195099999995</v>
      </c>
      <c r="GZ16">
        <f t="shared" si="25"/>
        <v>-0.41099999999999981</v>
      </c>
      <c r="HC16" s="6">
        <v>44040</v>
      </c>
      <c r="HD16" s="43" t="e">
        <v>#N/A</v>
      </c>
      <c r="HE16" s="2" t="e">
        <v>#N/A</v>
      </c>
      <c r="HF16" s="2" t="e">
        <v>#N/A</v>
      </c>
      <c r="HG16" s="2" t="e">
        <v>#N/A</v>
      </c>
      <c r="HH16" s="43" t="e">
        <v>#N/A</v>
      </c>
      <c r="HK16" s="6">
        <v>44040</v>
      </c>
      <c r="HL16" s="41" t="e">
        <v>#N/A</v>
      </c>
      <c r="HM16" s="41" t="e">
        <v>#N/A</v>
      </c>
      <c r="HN16" s="41" t="e">
        <v>#N/A</v>
      </c>
      <c r="HO16" s="41" t="e">
        <v>#N/A</v>
      </c>
      <c r="HP16" s="41" t="e">
        <v>#N/A</v>
      </c>
      <c r="HT16" s="6">
        <v>44040</v>
      </c>
      <c r="HU16" s="46" t="e">
        <f t="shared" si="53"/>
        <v>#N/A</v>
      </c>
      <c r="HV16" s="46" t="e">
        <f t="shared" si="26"/>
        <v>#N/A</v>
      </c>
      <c r="HW16" s="46" t="e">
        <f t="shared" si="26"/>
        <v>#N/A</v>
      </c>
      <c r="HX16" s="46" t="e">
        <f t="shared" si="26"/>
        <v>#N/A</v>
      </c>
      <c r="HY16" s="46" t="e">
        <f t="shared" si="26"/>
        <v>#N/A</v>
      </c>
      <c r="IB16" s="6">
        <v>44040</v>
      </c>
      <c r="IC16" s="2" t="e">
        <v>#N/A</v>
      </c>
      <c r="ID16" s="2" t="e">
        <v>#N/A</v>
      </c>
      <c r="IE16" s="2" t="e">
        <v>#N/A</v>
      </c>
      <c r="IF16" s="2" t="e">
        <v>#N/A</v>
      </c>
      <c r="IG16" s="2" t="e">
        <v>#N/A</v>
      </c>
      <c r="IH16" s="2"/>
      <c r="IK16" s="6">
        <v>44040</v>
      </c>
      <c r="IL16" t="e">
        <v>#N/A</v>
      </c>
      <c r="IM16" t="e">
        <v>#N/A</v>
      </c>
      <c r="IN16" t="e">
        <v>#N/A</v>
      </c>
      <c r="IO16" t="e">
        <v>#N/A</v>
      </c>
      <c r="IP16" t="e">
        <v>#N/A</v>
      </c>
      <c r="IT16" s="6">
        <v>44040</v>
      </c>
      <c r="IU16" t="e">
        <f t="shared" si="54"/>
        <v>#N/A</v>
      </c>
      <c r="IV16" t="e">
        <f t="shared" si="27"/>
        <v>#N/A</v>
      </c>
      <c r="IW16" t="e">
        <f t="shared" si="27"/>
        <v>#N/A</v>
      </c>
      <c r="IX16" t="e">
        <f t="shared" si="27"/>
        <v>#N/A</v>
      </c>
      <c r="IY16" t="e">
        <f t="shared" si="27"/>
        <v>#N/A</v>
      </c>
      <c r="JC16" s="6">
        <v>44040</v>
      </c>
      <c r="JD16" t="e">
        <v>#N/A</v>
      </c>
      <c r="JE16" t="e">
        <v>#N/A</v>
      </c>
      <c r="JF16" t="e">
        <v>#N/A</v>
      </c>
      <c r="JG16" t="e">
        <v>#N/A</v>
      </c>
      <c r="JH16" t="e">
        <v>#N/A</v>
      </c>
      <c r="JK16" s="6">
        <v>44040</v>
      </c>
      <c r="JL16" s="2" t="e">
        <v>#N/A</v>
      </c>
      <c r="JM16" s="2" t="e">
        <v>#N/A</v>
      </c>
      <c r="JN16" s="2" t="e">
        <v>#N/A</v>
      </c>
      <c r="JO16" s="2" t="e">
        <v>#N/A</v>
      </c>
      <c r="JP16" s="2" t="e">
        <v>#N/A</v>
      </c>
      <c r="JS16" s="6">
        <v>44040</v>
      </c>
      <c r="JT16" t="e">
        <f t="shared" si="55"/>
        <v>#N/A</v>
      </c>
      <c r="JU16" t="e">
        <f t="shared" si="28"/>
        <v>#N/A</v>
      </c>
      <c r="JV16" t="e">
        <f t="shared" si="28"/>
        <v>#N/A</v>
      </c>
      <c r="JW16" t="e">
        <f t="shared" si="28"/>
        <v>#N/A</v>
      </c>
      <c r="JX16" t="e">
        <f t="shared" si="28"/>
        <v>#N/A</v>
      </c>
      <c r="KB16" s="6">
        <v>44040</v>
      </c>
      <c r="KC16" t="e">
        <v>#N/A</v>
      </c>
      <c r="KD16" s="46" t="e">
        <v>#N/A</v>
      </c>
      <c r="KE16" s="46" t="e">
        <v>#N/A</v>
      </c>
      <c r="KF16" s="46" t="e">
        <v>#N/A</v>
      </c>
      <c r="KG16" s="46" t="e">
        <v>#N/A</v>
      </c>
      <c r="KH16" s="46" t="e">
        <v>#N/A</v>
      </c>
      <c r="KJ16" s="6">
        <v>44040</v>
      </c>
      <c r="KK16" t="e">
        <v>#N/A</v>
      </c>
      <c r="KL16" s="46" t="e">
        <v>#N/A</v>
      </c>
      <c r="KM16" s="46" t="e">
        <v>#N/A</v>
      </c>
      <c r="KN16" s="46" t="e">
        <v>#N/A</v>
      </c>
      <c r="KO16" s="46" t="e">
        <v>#N/A</v>
      </c>
      <c r="KP16" s="46" t="e">
        <v>#N/A</v>
      </c>
      <c r="KR16" s="6">
        <v>44040</v>
      </c>
      <c r="KS16" t="e">
        <v>#N/A</v>
      </c>
      <c r="KT16" s="46" t="e">
        <v>#N/A</v>
      </c>
      <c r="KU16" s="46" t="e">
        <v>#N/A</v>
      </c>
      <c r="KV16" s="46" t="e">
        <v>#N/A</v>
      </c>
      <c r="KW16" s="46" t="e">
        <v>#N/A</v>
      </c>
      <c r="KX16" s="46" t="e">
        <v>#N/A</v>
      </c>
      <c r="KZ16" s="6">
        <v>44040</v>
      </c>
      <c r="LA16" t="e">
        <v>#N/A</v>
      </c>
      <c r="LB16" s="46" t="e">
        <v>#N/A</v>
      </c>
      <c r="LC16" s="46" t="e">
        <v>#N/A</v>
      </c>
      <c r="LD16" s="46" t="e">
        <v>#N/A</v>
      </c>
      <c r="LE16" s="46" t="e">
        <v>#N/A</v>
      </c>
      <c r="LF16" s="46" t="e">
        <v>#N/A</v>
      </c>
      <c r="LH16" s="6">
        <v>44040</v>
      </c>
      <c r="LI16" t="e">
        <v>#N/A</v>
      </c>
      <c r="LJ16" s="46" t="e">
        <v>#N/A</v>
      </c>
      <c r="LK16" s="46" t="e">
        <v>#N/A</v>
      </c>
      <c r="LL16" s="46" t="e">
        <v>#N/A</v>
      </c>
      <c r="LM16" s="46" t="e">
        <v>#N/A</v>
      </c>
      <c r="LN16" s="46" t="e">
        <v>#N/A</v>
      </c>
      <c r="LP16" s="6">
        <v>44040</v>
      </c>
      <c r="LQ16" t="e">
        <v>#N/A</v>
      </c>
      <c r="LR16" s="46" t="e">
        <v>#N/A</v>
      </c>
      <c r="LS16" s="46" t="e">
        <v>#N/A</v>
      </c>
      <c r="LT16" s="46" t="e">
        <v>#N/A</v>
      </c>
      <c r="LU16" s="46" t="e">
        <v>#N/A</v>
      </c>
      <c r="LV16" s="46" t="e">
        <v>#N/A</v>
      </c>
      <c r="LX16" s="6"/>
      <c r="LY16" s="31"/>
      <c r="LZ16" s="6">
        <v>44040</v>
      </c>
      <c r="MA16">
        <v>2.455462185</v>
      </c>
    </row>
    <row r="17" spans="1:339" ht="15" x14ac:dyDescent="0.2">
      <c r="A17" s="6">
        <v>44047</v>
      </c>
      <c r="B17" s="2">
        <v>11</v>
      </c>
      <c r="C17" s="2" t="s">
        <v>24</v>
      </c>
      <c r="D17" s="2"/>
      <c r="E17" s="2"/>
      <c r="F17" s="2">
        <v>6.71</v>
      </c>
      <c r="G17" s="2">
        <v>372</v>
      </c>
      <c r="H17" s="7">
        <v>0.66236795170805318</v>
      </c>
      <c r="I17" s="2">
        <v>6.2405690881655533E-2</v>
      </c>
      <c r="J17" s="2">
        <v>0.26600000000000001</v>
      </c>
      <c r="K17" s="7">
        <v>2.5700000000000001E-2</v>
      </c>
      <c r="L17" s="2">
        <v>39.200000000000003</v>
      </c>
      <c r="M17" s="2">
        <v>10.22916667</v>
      </c>
      <c r="N17" s="2">
        <v>2.096666667</v>
      </c>
      <c r="O17" s="2">
        <v>8.1325000000000003</v>
      </c>
      <c r="P17" s="2">
        <v>20.496945010000001</v>
      </c>
      <c r="Q17" s="2">
        <v>4.3010000000000002</v>
      </c>
      <c r="S17" s="6">
        <v>44047</v>
      </c>
      <c r="T17" s="2">
        <v>8</v>
      </c>
      <c r="U17" s="2" t="s">
        <v>24</v>
      </c>
      <c r="V17" s="2"/>
      <c r="W17" s="2"/>
      <c r="X17" s="2">
        <v>7.35</v>
      </c>
      <c r="Y17" s="2">
        <v>300</v>
      </c>
      <c r="Z17" s="7">
        <v>0.68706269721498137</v>
      </c>
      <c r="AA17" s="2">
        <v>6.7363655960336277E-2</v>
      </c>
      <c r="AB17" s="2">
        <v>0.27600000000000002</v>
      </c>
      <c r="AC17" s="7">
        <v>2.52E-2</v>
      </c>
      <c r="AD17" s="2">
        <v>38.5</v>
      </c>
      <c r="AE17" s="2">
        <v>12.946999999999999</v>
      </c>
      <c r="AF17" s="2">
        <v>2.5409999999999999</v>
      </c>
      <c r="AG17" s="2">
        <v>10.406000000000001</v>
      </c>
      <c r="AH17" s="2">
        <v>19.62616822</v>
      </c>
      <c r="AI17" s="2">
        <v>4.3129999999999997</v>
      </c>
      <c r="AL17">
        <v>1.0858886622440185</v>
      </c>
      <c r="AM17">
        <f t="shared" si="29"/>
        <v>0.63999999999999968</v>
      </c>
      <c r="AN17">
        <f t="shared" si="30"/>
        <v>-72</v>
      </c>
      <c r="AO17">
        <f t="shared" si="31"/>
        <v>2.4694745506928184E-2</v>
      </c>
      <c r="AP17">
        <f t="shared" si="32"/>
        <v>4.9579650786807442E-3</v>
      </c>
      <c r="AQ17">
        <f t="shared" si="33"/>
        <v>1.0000000000000009E-2</v>
      </c>
      <c r="AR17">
        <f t="shared" si="34"/>
        <v>-5.0000000000000044E-4</v>
      </c>
      <c r="AS17">
        <f t="shared" si="35"/>
        <v>-0.70000000000000284</v>
      </c>
      <c r="AT17">
        <f t="shared" si="36"/>
        <v>2.7178333299999995</v>
      </c>
      <c r="AU17">
        <f t="shared" si="37"/>
        <v>0.44433333299999989</v>
      </c>
      <c r="AV17">
        <f t="shared" si="38"/>
        <v>2.2735000000000003</v>
      </c>
      <c r="AW17">
        <f t="shared" si="39"/>
        <v>-0.87077679000000074</v>
      </c>
      <c r="AX17">
        <f t="shared" si="40"/>
        <v>1.1999999999999567E-2</v>
      </c>
      <c r="BA17" s="37">
        <v>44047</v>
      </c>
      <c r="BB17">
        <v>5</v>
      </c>
      <c r="BC17" t="s">
        <v>27</v>
      </c>
      <c r="BF17">
        <v>7.26</v>
      </c>
      <c r="BG17">
        <v>367</v>
      </c>
      <c r="BH17">
        <v>0.75840307312388522</v>
      </c>
      <c r="BI17">
        <v>0.11564992455270534</v>
      </c>
      <c r="BJ17">
        <v>0.39900000000000002</v>
      </c>
      <c r="BK17">
        <v>5.2900000000000003E-2</v>
      </c>
      <c r="BL17">
        <v>73.3</v>
      </c>
      <c r="BM17">
        <v>14.776249999999999</v>
      </c>
      <c r="BN17">
        <v>3.3774999999999999</v>
      </c>
      <c r="BO17">
        <v>11.39875</v>
      </c>
      <c r="BP17">
        <v>22.85762626</v>
      </c>
      <c r="BQ17">
        <v>4.0490000000000004</v>
      </c>
      <c r="BT17" s="37">
        <v>44047</v>
      </c>
      <c r="BU17">
        <v>2</v>
      </c>
      <c r="BV17" t="s">
        <v>27</v>
      </c>
      <c r="BY17">
        <v>7.44</v>
      </c>
      <c r="BZ17">
        <v>426</v>
      </c>
      <c r="CA17">
        <v>0.73782411853477847</v>
      </c>
      <c r="CB17">
        <v>0.11564992455270534</v>
      </c>
      <c r="CC17">
        <v>0.36399999999999999</v>
      </c>
      <c r="CD17">
        <v>3.4099999999999998E-2</v>
      </c>
      <c r="CE17">
        <v>75.5</v>
      </c>
      <c r="CF17">
        <v>15.258479530000001</v>
      </c>
      <c r="CG17">
        <v>3.0935672510000001</v>
      </c>
      <c r="CH17">
        <v>12.164912279999999</v>
      </c>
      <c r="CI17">
        <v>20.27441361</v>
      </c>
      <c r="CJ17">
        <v>4.1020000000000003</v>
      </c>
      <c r="CL17">
        <v>0.88201920396647804</v>
      </c>
      <c r="CM17">
        <f t="shared" si="41"/>
        <v>0.1800000000000006</v>
      </c>
      <c r="CN17">
        <f t="shared" ref="CN17:CN47" si="56">BZ17-BG17</f>
        <v>59</v>
      </c>
      <c r="CO17">
        <f t="shared" ref="CO17:CO47" si="57">CA17-BH17</f>
        <v>-2.0578954589106746E-2</v>
      </c>
      <c r="CP17">
        <f t="shared" ref="CP17:CP47" si="58">CB17-BI17</f>
        <v>0</v>
      </c>
      <c r="CQ17">
        <f t="shared" ref="CQ17:CQ47" si="59">CC17-BJ17</f>
        <v>-3.5000000000000031E-2</v>
      </c>
      <c r="CR17">
        <f t="shared" ref="CR17:CR47" si="60">CD17-BK17</f>
        <v>-1.8800000000000004E-2</v>
      </c>
      <c r="CS17">
        <f t="shared" ref="CS17:CS47" si="61">CE17-BL17</f>
        <v>2.2000000000000028</v>
      </c>
      <c r="CT17">
        <f t="shared" ref="CT17:CT47" si="62">CF17-BM17</f>
        <v>0.48222953000000146</v>
      </c>
      <c r="CU17">
        <f t="shared" ref="CU17:CU47" si="63">CG17-BN17</f>
        <v>-0.28393274899999987</v>
      </c>
      <c r="CV17">
        <f t="shared" ref="CV17:CV47" si="64">CH17-BO17</f>
        <v>0.76616227999999964</v>
      </c>
      <c r="CW17">
        <f t="shared" ref="CW17:CW47" si="65">CI17-BP17</f>
        <v>-2.5832126500000001</v>
      </c>
      <c r="CX17">
        <f t="shared" ref="CX17:CX47" si="66">CJ17-BQ17</f>
        <v>5.2999999999999936E-2</v>
      </c>
      <c r="DB17" s="6">
        <v>44047</v>
      </c>
      <c r="DC17" s="2">
        <v>19</v>
      </c>
      <c r="DD17" s="2" t="s">
        <v>25</v>
      </c>
      <c r="DE17" s="2"/>
      <c r="DF17" s="2"/>
      <c r="DG17" s="2">
        <v>8.4</v>
      </c>
      <c r="DH17" s="2">
        <v>372</v>
      </c>
      <c r="DI17" s="7">
        <v>0.93263822197832347</v>
      </c>
      <c r="DJ17" s="2">
        <v>9.5279154990299639E-2</v>
      </c>
      <c r="DK17" s="2">
        <v>0.42499999999999999</v>
      </c>
      <c r="DL17" s="7">
        <v>3.2599999999999997E-2</v>
      </c>
      <c r="DM17" s="2">
        <v>67.8</v>
      </c>
      <c r="DN17" s="2">
        <v>5.7814814810000001</v>
      </c>
      <c r="DO17" s="2">
        <v>1.4985185190000001</v>
      </c>
      <c r="DP17" s="2">
        <v>4.2829629630000001</v>
      </c>
      <c r="DQ17" s="2">
        <v>25.919282509999999</v>
      </c>
      <c r="DR17" s="2">
        <v>4.7830000000000004</v>
      </c>
      <c r="DS17" s="7"/>
      <c r="DU17" s="12">
        <v>44047</v>
      </c>
      <c r="DV17" s="31">
        <v>16</v>
      </c>
      <c r="DW17" s="31" t="s">
        <v>25</v>
      </c>
      <c r="DX17" s="31"/>
      <c r="DY17" s="31"/>
      <c r="DZ17" s="17">
        <v>8.2799999999999994</v>
      </c>
      <c r="EA17" s="31">
        <v>380</v>
      </c>
      <c r="EB17" s="31">
        <v>0.94635752503772808</v>
      </c>
      <c r="EC17">
        <v>8.2129769346842005E-2</v>
      </c>
      <c r="ED17">
        <v>0.61699999999999999</v>
      </c>
      <c r="EE17">
        <v>3.4000000000000002E-2</v>
      </c>
      <c r="EF17">
        <v>61.8</v>
      </c>
      <c r="EG17">
        <v>5.9260000000000002</v>
      </c>
      <c r="EH17">
        <v>1.3493333329999999</v>
      </c>
      <c r="EI17">
        <v>4.5766666669999996</v>
      </c>
      <c r="EJ17">
        <v>22.769715380000001</v>
      </c>
      <c r="EK17">
        <v>4.0119999999999996</v>
      </c>
      <c r="EM17">
        <v>0.12461606258641607</v>
      </c>
      <c r="EN17">
        <f t="shared" si="2"/>
        <v>-0.12000000000000099</v>
      </c>
      <c r="EO17">
        <f t="shared" si="3"/>
        <v>8</v>
      </c>
      <c r="EP17">
        <f t="shared" si="4"/>
        <v>1.3719303059404608E-2</v>
      </c>
      <c r="EQ17">
        <f t="shared" si="5"/>
        <v>-1.3149385643457634E-2</v>
      </c>
      <c r="ER17">
        <f t="shared" si="6"/>
        <v>0.192</v>
      </c>
      <c r="ES17">
        <f t="shared" si="7"/>
        <v>1.4000000000000054E-3</v>
      </c>
      <c r="ET17">
        <f t="shared" si="8"/>
        <v>-6</v>
      </c>
      <c r="EU17">
        <f t="shared" si="9"/>
        <v>0.14451851900000001</v>
      </c>
      <c r="EV17">
        <f t="shared" si="10"/>
        <v>-0.14918518600000019</v>
      </c>
      <c r="EW17">
        <f t="shared" si="11"/>
        <v>0.29370370399999945</v>
      </c>
      <c r="EX17">
        <f t="shared" si="12"/>
        <v>-3.1495671299999977</v>
      </c>
      <c r="EY17">
        <f t="shared" si="13"/>
        <v>-0.7710000000000008</v>
      </c>
      <c r="FB17" s="6">
        <v>44047</v>
      </c>
      <c r="FC17">
        <v>24</v>
      </c>
      <c r="FD17" t="s">
        <v>26</v>
      </c>
      <c r="FF17">
        <v>9.4583591503089814E-2</v>
      </c>
      <c r="FG17">
        <v>8.6199999999999992</v>
      </c>
      <c r="FH17">
        <v>443</v>
      </c>
      <c r="FI17">
        <v>2.4801756070791603</v>
      </c>
      <c r="FJ17">
        <v>7.3830566932528569E-2</v>
      </c>
      <c r="FK17">
        <v>2.39</v>
      </c>
      <c r="FL17">
        <v>2.6800000000000001E-2</v>
      </c>
      <c r="FM17">
        <v>71</v>
      </c>
      <c r="FN17">
        <v>3.3139705880000001</v>
      </c>
      <c r="FO17">
        <v>0.60955882400000005</v>
      </c>
      <c r="FP17">
        <v>2.7044117650000001</v>
      </c>
      <c r="FQ17">
        <v>18.393609940000001</v>
      </c>
      <c r="FR17">
        <v>2.202</v>
      </c>
      <c r="FU17" s="6">
        <v>44047</v>
      </c>
      <c r="FV17">
        <v>22</v>
      </c>
      <c r="FW17" t="s">
        <v>26</v>
      </c>
      <c r="FY17">
        <v>9.4583591503089814E-2</v>
      </c>
      <c r="FZ17">
        <v>7.81</v>
      </c>
      <c r="GA17">
        <v>433</v>
      </c>
      <c r="GB17">
        <v>1.9862806969405955</v>
      </c>
      <c r="GC17">
        <v>6.3699073076093987E-2</v>
      </c>
      <c r="GD17">
        <v>1.97</v>
      </c>
      <c r="GE17">
        <v>1.6500000000000001E-2</v>
      </c>
      <c r="GF17">
        <v>62</v>
      </c>
      <c r="GG17">
        <v>3.7606666670000002</v>
      </c>
      <c r="GH17">
        <v>0.73333333300000003</v>
      </c>
      <c r="GI17">
        <v>3.0273333330000001</v>
      </c>
      <c r="GJ17">
        <v>19.500088640000001</v>
      </c>
      <c r="GK17">
        <v>2.222</v>
      </c>
      <c r="GM17" s="6">
        <v>44047</v>
      </c>
      <c r="GN17" s="57">
        <v>9.4583591503089814E-2</v>
      </c>
      <c r="GO17">
        <f t="shared" si="14"/>
        <v>-0.80999999999999961</v>
      </c>
      <c r="GP17">
        <f t="shared" si="15"/>
        <v>-10</v>
      </c>
      <c r="GQ17">
        <f t="shared" si="16"/>
        <v>-0.49389491013856479</v>
      </c>
      <c r="GR17">
        <f t="shared" si="17"/>
        <v>-1.0131493856434581E-2</v>
      </c>
      <c r="GS17">
        <f t="shared" si="18"/>
        <v>-0.42000000000000015</v>
      </c>
      <c r="GT17">
        <f t="shared" si="19"/>
        <v>-1.03E-2</v>
      </c>
      <c r="GU17">
        <f t="shared" si="20"/>
        <v>-9</v>
      </c>
      <c r="GV17">
        <f t="shared" si="21"/>
        <v>0.44669607900000008</v>
      </c>
      <c r="GW17">
        <f t="shared" si="22"/>
        <v>0.12377450899999998</v>
      </c>
      <c r="GX17">
        <f t="shared" si="23"/>
        <v>0.32292156799999994</v>
      </c>
      <c r="GY17">
        <f t="shared" si="24"/>
        <v>1.1064787000000003</v>
      </c>
      <c r="GZ17">
        <f t="shared" si="25"/>
        <v>2.0000000000000018E-2</v>
      </c>
      <c r="HC17" s="6">
        <v>44047</v>
      </c>
      <c r="HD17" s="43" t="e">
        <v>#N/A</v>
      </c>
      <c r="HE17" s="2" t="e">
        <v>#N/A</v>
      </c>
      <c r="HF17" s="2" t="e">
        <v>#N/A</v>
      </c>
      <c r="HG17" s="2" t="e">
        <v>#N/A</v>
      </c>
      <c r="HH17" s="43" t="e">
        <v>#N/A</v>
      </c>
      <c r="HK17" s="6">
        <v>44047</v>
      </c>
      <c r="HL17" s="41" t="e">
        <v>#N/A</v>
      </c>
      <c r="HM17" s="41" t="e">
        <v>#N/A</v>
      </c>
      <c r="HN17" s="41" t="e">
        <v>#N/A</v>
      </c>
      <c r="HO17" s="41" t="e">
        <v>#N/A</v>
      </c>
      <c r="HP17" s="41" t="e">
        <v>#N/A</v>
      </c>
      <c r="HT17" s="6">
        <v>44047</v>
      </c>
      <c r="HU17" s="46" t="e">
        <f t="shared" si="53"/>
        <v>#N/A</v>
      </c>
      <c r="HV17" s="46" t="e">
        <f t="shared" si="26"/>
        <v>#N/A</v>
      </c>
      <c r="HW17" s="46" t="e">
        <f t="shared" si="26"/>
        <v>#N/A</v>
      </c>
      <c r="HX17" s="46" t="e">
        <f t="shared" si="26"/>
        <v>#N/A</v>
      </c>
      <c r="HY17" s="46" t="e">
        <f t="shared" si="26"/>
        <v>#N/A</v>
      </c>
      <c r="IB17" s="6">
        <v>44047</v>
      </c>
      <c r="IC17" s="2" t="e">
        <v>#N/A</v>
      </c>
      <c r="ID17" s="2" t="e">
        <v>#N/A</v>
      </c>
      <c r="IE17" s="2" t="e">
        <v>#N/A</v>
      </c>
      <c r="IF17" s="2" t="e">
        <v>#N/A</v>
      </c>
      <c r="IG17" s="2" t="e">
        <v>#N/A</v>
      </c>
      <c r="IH17" s="2"/>
      <c r="IK17" s="6">
        <v>44047</v>
      </c>
      <c r="IL17" t="e">
        <v>#N/A</v>
      </c>
      <c r="IM17" t="e">
        <v>#N/A</v>
      </c>
      <c r="IN17" t="e">
        <v>#N/A</v>
      </c>
      <c r="IO17" t="e">
        <v>#N/A</v>
      </c>
      <c r="IP17" t="e">
        <v>#N/A</v>
      </c>
      <c r="IT17" s="6">
        <v>44047</v>
      </c>
      <c r="IU17" t="e">
        <f t="shared" si="54"/>
        <v>#N/A</v>
      </c>
      <c r="IV17" t="e">
        <f t="shared" si="27"/>
        <v>#N/A</v>
      </c>
      <c r="IW17" t="e">
        <f t="shared" si="27"/>
        <v>#N/A</v>
      </c>
      <c r="IX17" t="e">
        <f t="shared" si="27"/>
        <v>#N/A</v>
      </c>
      <c r="IY17" t="e">
        <f t="shared" si="27"/>
        <v>#N/A</v>
      </c>
      <c r="JC17" s="6">
        <v>44047</v>
      </c>
      <c r="JD17" t="e">
        <v>#N/A</v>
      </c>
      <c r="JE17" t="e">
        <v>#N/A</v>
      </c>
      <c r="JF17" t="e">
        <v>#N/A</v>
      </c>
      <c r="JG17" t="e">
        <v>#N/A</v>
      </c>
      <c r="JH17" t="e">
        <v>#N/A</v>
      </c>
      <c r="JK17" s="6">
        <v>44047</v>
      </c>
      <c r="JL17" s="2" t="e">
        <v>#N/A</v>
      </c>
      <c r="JM17" s="2" t="e">
        <v>#N/A</v>
      </c>
      <c r="JN17" s="2" t="e">
        <v>#N/A</v>
      </c>
      <c r="JO17" s="2" t="e">
        <v>#N/A</v>
      </c>
      <c r="JP17" s="2" t="e">
        <v>#N/A</v>
      </c>
      <c r="JS17" s="6">
        <v>44047</v>
      </c>
      <c r="JT17" t="e">
        <f t="shared" si="55"/>
        <v>#N/A</v>
      </c>
      <c r="JU17" t="e">
        <f t="shared" si="28"/>
        <v>#N/A</v>
      </c>
      <c r="JV17" t="e">
        <f t="shared" si="28"/>
        <v>#N/A</v>
      </c>
      <c r="JW17" t="e">
        <f t="shared" si="28"/>
        <v>#N/A</v>
      </c>
      <c r="JX17" t="e">
        <f t="shared" si="28"/>
        <v>#N/A</v>
      </c>
      <c r="KB17" s="6">
        <v>44047</v>
      </c>
      <c r="KC17" t="e">
        <v>#N/A</v>
      </c>
      <c r="KD17" s="46" t="e">
        <v>#N/A</v>
      </c>
      <c r="KE17" s="46" t="e">
        <v>#N/A</v>
      </c>
      <c r="KF17" s="46" t="e">
        <v>#N/A</v>
      </c>
      <c r="KG17" s="46" t="e">
        <v>#N/A</v>
      </c>
      <c r="KH17" s="46" t="e">
        <v>#N/A</v>
      </c>
      <c r="KJ17" s="6">
        <v>44047</v>
      </c>
      <c r="KK17" t="e">
        <v>#N/A</v>
      </c>
      <c r="KL17" s="46" t="e">
        <v>#N/A</v>
      </c>
      <c r="KM17" s="46" t="e">
        <v>#N/A</v>
      </c>
      <c r="KN17" s="46" t="e">
        <v>#N/A</v>
      </c>
      <c r="KO17" s="46" t="e">
        <v>#N/A</v>
      </c>
      <c r="KP17" s="46" t="e">
        <v>#N/A</v>
      </c>
      <c r="KR17" s="6">
        <v>44047</v>
      </c>
      <c r="KS17" t="e">
        <v>#N/A</v>
      </c>
      <c r="KT17" s="46" t="e">
        <v>#N/A</v>
      </c>
      <c r="KU17" s="46" t="e">
        <v>#N/A</v>
      </c>
      <c r="KV17" s="46" t="e">
        <v>#N/A</v>
      </c>
      <c r="KW17" s="46" t="e">
        <v>#N/A</v>
      </c>
      <c r="KX17" s="46" t="e">
        <v>#N/A</v>
      </c>
      <c r="KZ17" s="6">
        <v>44047</v>
      </c>
      <c r="LA17" t="e">
        <v>#N/A</v>
      </c>
      <c r="LB17" s="46" t="e">
        <v>#N/A</v>
      </c>
      <c r="LC17" s="46" t="e">
        <v>#N/A</v>
      </c>
      <c r="LD17" s="46" t="e">
        <v>#N/A</v>
      </c>
      <c r="LE17" s="46" t="e">
        <v>#N/A</v>
      </c>
      <c r="LF17" s="46" t="e">
        <v>#N/A</v>
      </c>
      <c r="LH17" s="6">
        <v>44047</v>
      </c>
      <c r="LI17" t="e">
        <v>#N/A</v>
      </c>
      <c r="LJ17" s="46" t="e">
        <v>#N/A</v>
      </c>
      <c r="LK17" s="46" t="e">
        <v>#N/A</v>
      </c>
      <c r="LL17" s="46" t="e">
        <v>#N/A</v>
      </c>
      <c r="LM17" s="46" t="e">
        <v>#N/A</v>
      </c>
      <c r="LN17" s="46" t="e">
        <v>#N/A</v>
      </c>
      <c r="LP17" s="6">
        <v>44047</v>
      </c>
      <c r="LQ17" t="e">
        <v>#N/A</v>
      </c>
      <c r="LR17" s="46" t="e">
        <v>#N/A</v>
      </c>
      <c r="LS17" s="46" t="e">
        <v>#N/A</v>
      </c>
      <c r="LT17" s="46" t="e">
        <v>#N/A</v>
      </c>
      <c r="LU17" s="46" t="e">
        <v>#N/A</v>
      </c>
      <c r="LV17" s="46" t="e">
        <v>#N/A</v>
      </c>
      <c r="LX17" s="6"/>
      <c r="LY17" s="31"/>
      <c r="LZ17" s="6">
        <v>44047</v>
      </c>
      <c r="MA17">
        <v>4.9020000000000001</v>
      </c>
    </row>
    <row r="18" spans="1:339" ht="15" x14ac:dyDescent="0.2">
      <c r="A18" s="6">
        <v>44061</v>
      </c>
      <c r="B18" s="2">
        <v>11</v>
      </c>
      <c r="C18" s="2" t="s">
        <v>24</v>
      </c>
      <c r="F18" s="23" t="e">
        <v>#N/A</v>
      </c>
      <c r="G18" s="23" t="e">
        <v>#N/A</v>
      </c>
      <c r="H18" s="7">
        <v>0.32350116614076008</v>
      </c>
      <c r="I18" s="2">
        <v>4.214270316878637E-2</v>
      </c>
      <c r="J18" s="2">
        <v>9.5399999999999999E-2</v>
      </c>
      <c r="K18" s="7">
        <v>3.6700000000000003E-2</v>
      </c>
      <c r="L18" s="2">
        <v>18.3</v>
      </c>
      <c r="M18" s="2">
        <v>15.453125</v>
      </c>
      <c r="N18" s="2">
        <v>12.05</v>
      </c>
      <c r="O18" s="2">
        <v>3.4031250000000002</v>
      </c>
      <c r="P18" s="2">
        <v>77.977755310000006</v>
      </c>
      <c r="Q18" s="2">
        <v>2.4359999999999999</v>
      </c>
      <c r="S18" s="6">
        <v>44061</v>
      </c>
      <c r="T18" s="2">
        <v>8</v>
      </c>
      <c r="U18" s="2" t="s">
        <v>24</v>
      </c>
      <c r="X18" t="e">
        <v>#N/A</v>
      </c>
      <c r="Y18" t="e">
        <v>#N/A</v>
      </c>
      <c r="Z18" s="7">
        <v>0.34270819042392642</v>
      </c>
      <c r="AA18" s="2">
        <v>4.1388230222030607E-2</v>
      </c>
      <c r="AB18" s="2" t="e">
        <v>#N/A</v>
      </c>
      <c r="AC18" t="e">
        <v>#N/A</v>
      </c>
      <c r="AD18" t="e">
        <v>#N/A</v>
      </c>
      <c r="AE18" s="2">
        <v>16.50615385</v>
      </c>
      <c r="AF18" s="2">
        <v>10.833846149999999</v>
      </c>
      <c r="AG18" s="2">
        <v>5.6723076920000004</v>
      </c>
      <c r="AH18" s="2">
        <v>65.635194330000004</v>
      </c>
      <c r="AI18" s="2">
        <v>2.5710000000000002</v>
      </c>
      <c r="AL18">
        <v>6.2766041666666675E-2</v>
      </c>
      <c r="AM18" t="e">
        <f t="shared" si="29"/>
        <v>#N/A</v>
      </c>
      <c r="AN18" t="e">
        <f t="shared" ref="AN18:AN47" si="67">Y18-G18</f>
        <v>#N/A</v>
      </c>
      <c r="AO18">
        <f t="shared" ref="AO18:AO47" si="68">Z18-H18</f>
        <v>1.9207024283166341E-2</v>
      </c>
      <c r="AP18">
        <f t="shared" ref="AP18:AP47" si="69">AA18-I18</f>
        <v>-7.5447294675576315E-4</v>
      </c>
      <c r="AQ18" t="e">
        <f t="shared" ref="AQ18:AQ47" si="70">AB18-J18</f>
        <v>#N/A</v>
      </c>
      <c r="AR18" t="e">
        <f t="shared" ref="AR18:AR47" si="71">AC18-K18</f>
        <v>#N/A</v>
      </c>
      <c r="AS18" t="e">
        <f t="shared" ref="AS18:AS47" si="72">AD18-L18</f>
        <v>#N/A</v>
      </c>
      <c r="AT18">
        <f t="shared" ref="AT18:AT47" si="73">AE18-M18</f>
        <v>1.0530288500000005</v>
      </c>
      <c r="AU18">
        <f t="shared" ref="AU18:AU47" si="74">AF18-N18</f>
        <v>-1.2161538500000013</v>
      </c>
      <c r="AV18">
        <f t="shared" ref="AV18:AV47" si="75">AG18-O18</f>
        <v>2.2691826920000002</v>
      </c>
      <c r="AW18">
        <f t="shared" ref="AW18:AW47" si="76">AH18-P18</f>
        <v>-12.342560980000002</v>
      </c>
      <c r="AX18">
        <f t="shared" ref="AX18:AX47" si="77">AI18-Q18</f>
        <v>0.13500000000000023</v>
      </c>
      <c r="BA18" s="37">
        <v>44061</v>
      </c>
      <c r="BB18">
        <v>5</v>
      </c>
      <c r="BC18" t="s">
        <v>27</v>
      </c>
      <c r="BF18" t="e">
        <v>#N/A</v>
      </c>
      <c r="BG18" t="e">
        <v>#N/A</v>
      </c>
      <c r="BH18">
        <v>0.44560296336946087</v>
      </c>
      <c r="BI18">
        <v>8.3746497089890071E-2</v>
      </c>
      <c r="BJ18">
        <v>0.107</v>
      </c>
      <c r="BK18">
        <v>3.5900000000000001E-2</v>
      </c>
      <c r="BL18">
        <v>49.4</v>
      </c>
      <c r="BM18">
        <v>7.8990196079999997</v>
      </c>
      <c r="BN18">
        <v>5.0568627450000001</v>
      </c>
      <c r="BO18">
        <v>2.842156863</v>
      </c>
      <c r="BP18">
        <v>64.018865579999996</v>
      </c>
      <c r="BQ18">
        <v>3.6339999999999999</v>
      </c>
      <c r="BT18" s="37">
        <v>44061</v>
      </c>
      <c r="BU18">
        <v>2</v>
      </c>
      <c r="BV18" t="s">
        <v>27</v>
      </c>
      <c r="BY18" t="e">
        <v>#N/A</v>
      </c>
      <c r="BZ18" t="e">
        <v>#N/A</v>
      </c>
      <c r="CA18">
        <v>0.42639593908629447</v>
      </c>
      <c r="CB18">
        <v>6.8872601853847817E-2</v>
      </c>
      <c r="CC18">
        <v>0.14599999999999999</v>
      </c>
      <c r="CD18">
        <v>2.75E-2</v>
      </c>
      <c r="CE18">
        <v>53.1</v>
      </c>
      <c r="CF18">
        <v>8.1078124999999996</v>
      </c>
      <c r="CG18">
        <v>4.5421874999999998</v>
      </c>
      <c r="CH18">
        <v>3.5656249999999998</v>
      </c>
      <c r="CI18">
        <v>56.022354980000003</v>
      </c>
      <c r="CJ18">
        <v>3.0569999999999999</v>
      </c>
      <c r="CL18">
        <v>0.33104377044700389</v>
      </c>
      <c r="CM18" t="e">
        <f t="shared" si="41"/>
        <v>#N/A</v>
      </c>
      <c r="CN18" t="e">
        <f t="shared" si="56"/>
        <v>#N/A</v>
      </c>
      <c r="CO18">
        <f t="shared" si="57"/>
        <v>-1.9207024283166396E-2</v>
      </c>
      <c r="CP18">
        <f t="shared" si="58"/>
        <v>-1.4873895236042253E-2</v>
      </c>
      <c r="CQ18">
        <f t="shared" si="59"/>
        <v>3.8999999999999993E-2</v>
      </c>
      <c r="CR18">
        <f t="shared" si="60"/>
        <v>-8.4000000000000012E-3</v>
      </c>
      <c r="CS18">
        <f t="shared" si="61"/>
        <v>3.7000000000000028</v>
      </c>
      <c r="CT18">
        <f t="shared" si="62"/>
        <v>0.20879289199999995</v>
      </c>
      <c r="CU18">
        <f t="shared" si="63"/>
        <v>-0.51467524500000028</v>
      </c>
      <c r="CV18">
        <f t="shared" si="64"/>
        <v>0.72346813699999979</v>
      </c>
      <c r="CW18">
        <f t="shared" si="65"/>
        <v>-7.9965105999999935</v>
      </c>
      <c r="CX18">
        <f t="shared" si="66"/>
        <v>-0.57699999999999996</v>
      </c>
      <c r="DB18" s="6"/>
      <c r="DC18" s="2"/>
      <c r="DD18" s="2"/>
      <c r="DE18" s="2"/>
      <c r="DF18" s="2"/>
      <c r="DG18" s="2" t="e">
        <v>#N/A</v>
      </c>
      <c r="DH18" s="2" t="e">
        <v>#N/A</v>
      </c>
      <c r="DI18" s="7" t="e">
        <v>#N/A</v>
      </c>
      <c r="DJ18" s="2" t="e">
        <v>#N/A</v>
      </c>
      <c r="DK18" s="2" t="e">
        <v>#N/A</v>
      </c>
      <c r="DL18" s="7" t="e">
        <v>#N/A</v>
      </c>
      <c r="DM18" s="2" t="e">
        <v>#N/A</v>
      </c>
      <c r="DN18" s="2" t="e">
        <v>#N/A</v>
      </c>
      <c r="DO18" s="2" t="e">
        <v>#N/A</v>
      </c>
      <c r="DP18" s="2" t="e">
        <v>#N/A</v>
      </c>
      <c r="DQ18" s="2" t="e">
        <v>#N/A</v>
      </c>
      <c r="DR18" s="2" t="e">
        <v>#N/A</v>
      </c>
      <c r="DS18" s="7"/>
      <c r="DU18" s="12"/>
      <c r="DV18" s="31"/>
      <c r="DW18" s="31"/>
      <c r="DX18" s="31"/>
      <c r="DY18" s="31"/>
      <c r="DZ18" s="17" t="e">
        <v>#N/A</v>
      </c>
      <c r="EA18" s="31" t="e">
        <v>#N/A</v>
      </c>
      <c r="EB18" s="31" t="e">
        <v>#N/A</v>
      </c>
      <c r="EC18" t="e">
        <v>#N/A</v>
      </c>
      <c r="ED18" t="e">
        <v>#N/A</v>
      </c>
      <c r="EE18" t="e">
        <v>#N/A</v>
      </c>
      <c r="EF18" t="e">
        <v>#N/A</v>
      </c>
      <c r="EG18" t="e">
        <v>#N/A</v>
      </c>
      <c r="EH18" t="e">
        <v>#N/A</v>
      </c>
      <c r="EI18" t="e">
        <v>#N/A</v>
      </c>
      <c r="EJ18" t="e">
        <v>#N/A</v>
      </c>
      <c r="EK18" t="e">
        <v>#N/A</v>
      </c>
      <c r="EM18">
        <v>2.7731787554147305E-4</v>
      </c>
      <c r="EN18" t="e">
        <f t="shared" si="2"/>
        <v>#N/A</v>
      </c>
      <c r="EO18" t="e">
        <f t="shared" si="3"/>
        <v>#N/A</v>
      </c>
      <c r="EP18" t="e">
        <f t="shared" si="4"/>
        <v>#N/A</v>
      </c>
      <c r="EQ18" t="e">
        <f t="shared" si="5"/>
        <v>#N/A</v>
      </c>
      <c r="ER18" t="e">
        <f t="shared" si="6"/>
        <v>#N/A</v>
      </c>
      <c r="ES18" t="e">
        <f t="shared" si="7"/>
        <v>#N/A</v>
      </c>
      <c r="ET18" t="e">
        <f t="shared" si="8"/>
        <v>#N/A</v>
      </c>
      <c r="EU18" t="e">
        <f t="shared" si="9"/>
        <v>#N/A</v>
      </c>
      <c r="EV18" t="e">
        <f t="shared" si="10"/>
        <v>#N/A</v>
      </c>
      <c r="EW18" t="e">
        <f t="shared" si="11"/>
        <v>#N/A</v>
      </c>
      <c r="EX18" t="e">
        <f t="shared" si="12"/>
        <v>#N/A</v>
      </c>
      <c r="EY18" t="e">
        <f t="shared" si="13"/>
        <v>#N/A</v>
      </c>
      <c r="FB18" s="6">
        <v>44061</v>
      </c>
      <c r="FF18">
        <v>2.1048426753597808E-4</v>
      </c>
      <c r="FG18" t="e">
        <v>#N/A</v>
      </c>
      <c r="FH18" t="e">
        <v>#N/A</v>
      </c>
      <c r="FI18" t="e">
        <v>#N/A</v>
      </c>
      <c r="FJ18" t="e">
        <v>#N/A</v>
      </c>
      <c r="FK18" t="e">
        <v>#N/A</v>
      </c>
      <c r="FL18" t="e">
        <v>#N/A</v>
      </c>
      <c r="FM18" t="e">
        <v>#N/A</v>
      </c>
      <c r="FN18" t="e">
        <v>#N/A</v>
      </c>
      <c r="FO18" t="e">
        <v>#N/A</v>
      </c>
      <c r="FP18" t="e">
        <v>#N/A</v>
      </c>
      <c r="FQ18" t="e">
        <v>#N/A</v>
      </c>
      <c r="FR18" t="e">
        <v>#N/A</v>
      </c>
      <c r="FU18" s="6">
        <v>44061</v>
      </c>
      <c r="FY18">
        <v>2.1048426753597808E-4</v>
      </c>
      <c r="FZ18" t="e">
        <v>#N/A</v>
      </c>
      <c r="GA18" t="e">
        <v>#N/A</v>
      </c>
      <c r="GB18" t="e">
        <v>#N/A</v>
      </c>
      <c r="GC18" t="e">
        <v>#N/A</v>
      </c>
      <c r="GD18" t="e">
        <v>#N/A</v>
      </c>
      <c r="GE18" t="e">
        <v>#N/A</v>
      </c>
      <c r="GF18" t="e">
        <v>#N/A</v>
      </c>
      <c r="GG18">
        <v>0.69968152900000002</v>
      </c>
      <c r="GH18">
        <v>-1.3289808919999999</v>
      </c>
      <c r="GI18">
        <v>2.0286624199999999</v>
      </c>
      <c r="GJ18">
        <v>-189.94082839999999</v>
      </c>
      <c r="GK18">
        <v>5.8520000000000003</v>
      </c>
      <c r="GM18" s="6">
        <v>44061</v>
      </c>
      <c r="GN18" s="57">
        <v>2.1048426753597808E-4</v>
      </c>
      <c r="GO18" t="e">
        <f t="shared" si="14"/>
        <v>#N/A</v>
      </c>
      <c r="GP18" t="e">
        <f t="shared" si="15"/>
        <v>#N/A</v>
      </c>
      <c r="GQ18" t="e">
        <f t="shared" si="16"/>
        <v>#N/A</v>
      </c>
      <c r="GR18" t="e">
        <f t="shared" si="17"/>
        <v>#N/A</v>
      </c>
      <c r="GS18" t="e">
        <f t="shared" si="18"/>
        <v>#N/A</v>
      </c>
      <c r="GT18" t="e">
        <f t="shared" si="19"/>
        <v>#N/A</v>
      </c>
      <c r="GU18" t="e">
        <f t="shared" si="20"/>
        <v>#N/A</v>
      </c>
      <c r="GV18" t="e">
        <f t="shared" si="21"/>
        <v>#N/A</v>
      </c>
      <c r="GW18" t="e">
        <f t="shared" si="22"/>
        <v>#N/A</v>
      </c>
      <c r="GX18" t="e">
        <f t="shared" si="23"/>
        <v>#N/A</v>
      </c>
      <c r="GY18" t="e">
        <f t="shared" si="24"/>
        <v>#N/A</v>
      </c>
      <c r="GZ18" t="e">
        <f t="shared" si="25"/>
        <v>#N/A</v>
      </c>
      <c r="HC18" s="6">
        <v>44061</v>
      </c>
      <c r="HD18" s="43" t="e">
        <v>#N/A</v>
      </c>
      <c r="HE18" s="2" t="e">
        <v>#N/A</v>
      </c>
      <c r="HF18" s="2" t="e">
        <v>#N/A</v>
      </c>
      <c r="HG18" s="2" t="e">
        <v>#N/A</v>
      </c>
      <c r="HH18" s="43" t="e">
        <v>#N/A</v>
      </c>
      <c r="HK18" s="6">
        <v>44061</v>
      </c>
      <c r="HL18" s="41" t="e">
        <v>#N/A</v>
      </c>
      <c r="HM18" s="41" t="e">
        <v>#N/A</v>
      </c>
      <c r="HN18" s="41" t="e">
        <v>#N/A</v>
      </c>
      <c r="HO18" s="41" t="e">
        <v>#N/A</v>
      </c>
      <c r="HP18" s="41" t="e">
        <v>#N/A</v>
      </c>
      <c r="HT18" s="6">
        <v>44061</v>
      </c>
      <c r="HU18" s="46" t="e">
        <f t="shared" si="53"/>
        <v>#N/A</v>
      </c>
      <c r="HV18" s="46" t="e">
        <f t="shared" ref="HV18:HV47" si="78">HM18-HE18</f>
        <v>#N/A</v>
      </c>
      <c r="HW18" s="46" t="e">
        <f t="shared" ref="HW18:HW47" si="79">HN18-HF18</f>
        <v>#N/A</v>
      </c>
      <c r="HX18" s="46" t="e">
        <f t="shared" ref="HX18:HX47" si="80">HO18-HG18</f>
        <v>#N/A</v>
      </c>
      <c r="HY18" s="46" t="e">
        <f t="shared" ref="HY18:HY47" si="81">HP18-HH18</f>
        <v>#N/A</v>
      </c>
      <c r="IB18" s="6">
        <v>44061</v>
      </c>
      <c r="IC18" s="2" t="e">
        <v>#N/A</v>
      </c>
      <c r="ID18" s="2" t="e">
        <v>#N/A</v>
      </c>
      <c r="IE18" s="2" t="e">
        <v>#N/A</v>
      </c>
      <c r="IF18" s="2" t="e">
        <v>#N/A</v>
      </c>
      <c r="IG18" s="2" t="e">
        <v>#N/A</v>
      </c>
      <c r="IH18" s="2"/>
      <c r="IK18" s="6">
        <v>44061</v>
      </c>
      <c r="IL18" t="e">
        <v>#N/A</v>
      </c>
      <c r="IM18" t="e">
        <v>#N/A</v>
      </c>
      <c r="IN18" t="e">
        <v>#N/A</v>
      </c>
      <c r="IO18" t="e">
        <v>#N/A</v>
      </c>
      <c r="IP18" t="e">
        <v>#N/A</v>
      </c>
      <c r="IT18" s="6">
        <v>44061</v>
      </c>
      <c r="IU18" t="e">
        <f t="shared" si="54"/>
        <v>#N/A</v>
      </c>
      <c r="IV18" t="e">
        <f t="shared" ref="IV18:IV47" si="82">IM18-ID18</f>
        <v>#N/A</v>
      </c>
      <c r="IW18" t="e">
        <f t="shared" ref="IW18:IW47" si="83">IN18-IE18</f>
        <v>#N/A</v>
      </c>
      <c r="IX18" t="e">
        <f t="shared" ref="IX18:IX47" si="84">IO18-IF18</f>
        <v>#N/A</v>
      </c>
      <c r="IY18" t="e">
        <f t="shared" ref="IY18:IY47" si="85">IP18-IG18</f>
        <v>#N/A</v>
      </c>
      <c r="JC18" s="6">
        <v>44061</v>
      </c>
      <c r="JD18" t="e">
        <v>#N/A</v>
      </c>
      <c r="JE18" t="e">
        <v>#N/A</v>
      </c>
      <c r="JF18" t="e">
        <v>#N/A</v>
      </c>
      <c r="JG18" t="e">
        <v>#N/A</v>
      </c>
      <c r="JH18" t="e">
        <v>#N/A</v>
      </c>
      <c r="JK18" s="6">
        <v>44061</v>
      </c>
      <c r="JL18" s="2" t="e">
        <v>#N/A</v>
      </c>
      <c r="JM18" s="2" t="e">
        <v>#N/A</v>
      </c>
      <c r="JN18" s="2" t="e">
        <v>#N/A</v>
      </c>
      <c r="JO18" s="2" t="e">
        <v>#N/A</v>
      </c>
      <c r="JP18" s="2" t="e">
        <v>#N/A</v>
      </c>
      <c r="JS18" s="6">
        <v>44061</v>
      </c>
      <c r="JT18" t="e">
        <f t="shared" si="55"/>
        <v>#N/A</v>
      </c>
      <c r="JU18" t="e">
        <f t="shared" ref="JU18:JU47" si="86">JM18-JE18</f>
        <v>#N/A</v>
      </c>
      <c r="JV18" t="e">
        <f t="shared" ref="JV18:JV47" si="87">JN18-JF18</f>
        <v>#N/A</v>
      </c>
      <c r="JW18" t="e">
        <f t="shared" ref="JW18:JW47" si="88">JO18-JG18</f>
        <v>#N/A</v>
      </c>
      <c r="JX18" t="e">
        <f t="shared" ref="JX18:JX47" si="89">JP18-JH18</f>
        <v>#N/A</v>
      </c>
      <c r="KB18" s="6">
        <v>44061</v>
      </c>
      <c r="KC18" t="e">
        <v>#N/A</v>
      </c>
      <c r="KD18" s="46" t="e">
        <v>#N/A</v>
      </c>
      <c r="KE18" s="46" t="e">
        <v>#N/A</v>
      </c>
      <c r="KF18" s="46" t="e">
        <v>#N/A</v>
      </c>
      <c r="KG18" s="46" t="e">
        <v>#N/A</v>
      </c>
      <c r="KH18" s="46" t="e">
        <v>#N/A</v>
      </c>
      <c r="KJ18" s="6">
        <v>44061</v>
      </c>
      <c r="KK18" t="e">
        <v>#N/A</v>
      </c>
      <c r="KL18" s="46" t="e">
        <v>#N/A</v>
      </c>
      <c r="KM18" s="46" t="e">
        <v>#N/A</v>
      </c>
      <c r="KN18" s="46" t="e">
        <v>#N/A</v>
      </c>
      <c r="KO18" s="46" t="e">
        <v>#N/A</v>
      </c>
      <c r="KP18" s="46" t="e">
        <v>#N/A</v>
      </c>
      <c r="KR18" s="6">
        <v>44061</v>
      </c>
      <c r="KS18" t="e">
        <v>#N/A</v>
      </c>
      <c r="KT18" s="46" t="e">
        <v>#N/A</v>
      </c>
      <c r="KU18" s="46" t="e">
        <v>#N/A</v>
      </c>
      <c r="KV18" s="46" t="e">
        <v>#N/A</v>
      </c>
      <c r="KW18" s="46" t="e">
        <v>#N/A</v>
      </c>
      <c r="KX18" s="46" t="e">
        <v>#N/A</v>
      </c>
      <c r="KZ18" s="6">
        <v>44061</v>
      </c>
      <c r="LA18" t="e">
        <v>#N/A</v>
      </c>
      <c r="LB18" s="46" t="e">
        <v>#N/A</v>
      </c>
      <c r="LC18" s="46" t="e">
        <v>#N/A</v>
      </c>
      <c r="LD18" s="46" t="e">
        <v>#N/A</v>
      </c>
      <c r="LE18" s="46" t="e">
        <v>#N/A</v>
      </c>
      <c r="LF18" s="46" t="e">
        <v>#N/A</v>
      </c>
      <c r="LH18" s="6">
        <v>44061</v>
      </c>
      <c r="LI18" t="e">
        <v>#N/A</v>
      </c>
      <c r="LJ18" s="46" t="e">
        <v>#N/A</v>
      </c>
      <c r="LK18" s="46" t="e">
        <v>#N/A</v>
      </c>
      <c r="LL18" s="46" t="e">
        <v>#N/A</v>
      </c>
      <c r="LM18" s="46" t="e">
        <v>#N/A</v>
      </c>
      <c r="LN18" s="46" t="e">
        <v>#N/A</v>
      </c>
      <c r="LP18" s="6">
        <v>44061</v>
      </c>
      <c r="LQ18" t="e">
        <v>#N/A</v>
      </c>
      <c r="LR18" s="46" t="e">
        <v>#N/A</v>
      </c>
      <c r="LS18" s="46" t="e">
        <v>#N/A</v>
      </c>
      <c r="LT18" s="46" t="e">
        <v>#N/A</v>
      </c>
      <c r="LU18" s="46" t="e">
        <v>#N/A</v>
      </c>
      <c r="LV18" s="46" t="e">
        <v>#N/A</v>
      </c>
      <c r="LX18" s="6"/>
      <c r="LY18" s="31"/>
      <c r="LZ18" s="6">
        <v>44061</v>
      </c>
      <c r="MA18">
        <v>9.8901098899999997</v>
      </c>
    </row>
    <row r="19" spans="1:339" ht="15.75" x14ac:dyDescent="0.25">
      <c r="A19" s="6">
        <v>44138</v>
      </c>
      <c r="B19" s="2">
        <v>11</v>
      </c>
      <c r="C19" s="2" t="s">
        <v>24</v>
      </c>
      <c r="F19" s="23" t="e">
        <v>#N/A</v>
      </c>
      <c r="G19" s="23" t="e">
        <v>#N/A</v>
      </c>
      <c r="H19" s="7">
        <v>0.42662738496071834</v>
      </c>
      <c r="I19" s="7">
        <v>5.1874792611436793E-2</v>
      </c>
      <c r="J19" s="7">
        <v>0.08</v>
      </c>
      <c r="K19" s="7">
        <v>-1.8499999999999999E-2</v>
      </c>
      <c r="L19" s="2">
        <v>32.799999999999997</v>
      </c>
      <c r="M19" s="2">
        <v>1.5389010990000001</v>
      </c>
      <c r="N19" s="2">
        <v>0.63472527499999998</v>
      </c>
      <c r="O19" s="2">
        <v>0.90417582399999996</v>
      </c>
      <c r="P19" s="2">
        <v>41.245358469999999</v>
      </c>
      <c r="Q19" s="2">
        <v>4.391</v>
      </c>
      <c r="S19" s="6">
        <v>44138</v>
      </c>
      <c r="T19" s="2">
        <v>8</v>
      </c>
      <c r="U19" s="2" t="s">
        <v>24</v>
      </c>
      <c r="X19" t="e">
        <v>#N/A</v>
      </c>
      <c r="Y19" t="e">
        <v>#N/A</v>
      </c>
      <c r="Z19" s="7">
        <v>0.37331649831649832</v>
      </c>
      <c r="AA19" s="7">
        <v>4.5238358588651696E-2</v>
      </c>
      <c r="AB19" s="7">
        <v>6.7000000000000004E-2</v>
      </c>
      <c r="AC19" s="7">
        <v>-2.0299999999999999E-2</v>
      </c>
      <c r="AD19" s="2">
        <v>31.4</v>
      </c>
      <c r="AE19" s="2">
        <v>1.19</v>
      </c>
      <c r="AF19" s="2">
        <v>0.41730769200000001</v>
      </c>
      <c r="AG19" s="2">
        <v>0.77269230799999999</v>
      </c>
      <c r="AH19" s="2">
        <v>35.067873300000002</v>
      </c>
      <c r="AI19" s="2">
        <v>4.4029999999999996</v>
      </c>
      <c r="AL19">
        <v>0.89534951016888664</v>
      </c>
      <c r="AM19" t="e">
        <f t="shared" si="29"/>
        <v>#N/A</v>
      </c>
      <c r="AN19" t="e">
        <f t="shared" si="67"/>
        <v>#N/A</v>
      </c>
      <c r="AO19">
        <f t="shared" si="68"/>
        <v>-5.3310886644220012E-2</v>
      </c>
      <c r="AP19">
        <f t="shared" si="69"/>
        <v>-6.6364340227850968E-3</v>
      </c>
      <c r="AQ19">
        <f t="shared" si="70"/>
        <v>-1.2999999999999998E-2</v>
      </c>
      <c r="AR19">
        <f t="shared" si="71"/>
        <v>-1.7999999999999995E-3</v>
      </c>
      <c r="AS19">
        <f t="shared" si="72"/>
        <v>-1.3999999999999986</v>
      </c>
      <c r="AT19">
        <f t="shared" si="73"/>
        <v>-0.3489010990000001</v>
      </c>
      <c r="AU19">
        <f t="shared" si="74"/>
        <v>-0.21741758299999997</v>
      </c>
      <c r="AV19">
        <f t="shared" si="75"/>
        <v>-0.13148351599999997</v>
      </c>
      <c r="AW19">
        <f t="shared" si="76"/>
        <v>-6.1774851699999971</v>
      </c>
      <c r="AX19">
        <f t="shared" si="77"/>
        <v>1.1999999999999567E-2</v>
      </c>
      <c r="BA19" s="37">
        <v>44138</v>
      </c>
      <c r="BB19">
        <v>5</v>
      </c>
      <c r="BC19" t="s">
        <v>27</v>
      </c>
      <c r="BF19" t="e">
        <v>#N/A</v>
      </c>
      <c r="BG19" t="e">
        <v>#N/A</v>
      </c>
      <c r="BH19">
        <v>0.62303591470258124</v>
      </c>
      <c r="BI19">
        <v>9.1472182280721154E-2</v>
      </c>
      <c r="BJ19">
        <v>0.214</v>
      </c>
      <c r="BK19">
        <v>-8.6300000000000005E-3</v>
      </c>
      <c r="BL19">
        <v>66.3</v>
      </c>
      <c r="BM19">
        <v>1.4845217390000001</v>
      </c>
      <c r="BN19">
        <v>0.66747826099999996</v>
      </c>
      <c r="BO19">
        <v>0.81704347799999999</v>
      </c>
      <c r="BP19">
        <v>44.962511720000002</v>
      </c>
      <c r="BQ19">
        <v>5.7469999999999999</v>
      </c>
      <c r="BT19" s="37">
        <v>44138</v>
      </c>
      <c r="BU19">
        <v>2</v>
      </c>
      <c r="BV19" t="s">
        <v>27</v>
      </c>
      <c r="BY19" t="e">
        <v>#N/A</v>
      </c>
      <c r="BZ19" t="e">
        <v>#N/A</v>
      </c>
      <c r="CA19">
        <v>0.4827441077441077</v>
      </c>
      <c r="CB19">
        <v>8.6273642296206168E-2</v>
      </c>
      <c r="CC19">
        <v>0.14299999999999999</v>
      </c>
      <c r="CD19">
        <v>-6.4700000000000001E-3</v>
      </c>
      <c r="CE19">
        <v>64.599999999999994</v>
      </c>
      <c r="CF19">
        <v>1.4182278479999999</v>
      </c>
      <c r="CG19">
        <v>0.47544303799999998</v>
      </c>
      <c r="CH19">
        <v>0.94278481000000003</v>
      </c>
      <c r="CI19">
        <v>33.523741520000002</v>
      </c>
      <c r="CJ19">
        <v>5.1550000000000002</v>
      </c>
      <c r="CL19">
        <v>0.41475842794686013</v>
      </c>
      <c r="CM19" t="e">
        <f t="shared" si="41"/>
        <v>#N/A</v>
      </c>
      <c r="CN19" t="e">
        <f t="shared" si="56"/>
        <v>#N/A</v>
      </c>
      <c r="CO19">
        <f t="shared" si="57"/>
        <v>-0.14029180695847354</v>
      </c>
      <c r="CP19">
        <f t="shared" si="58"/>
        <v>-5.1985399845149854E-3</v>
      </c>
      <c r="CQ19">
        <f t="shared" si="59"/>
        <v>-7.1000000000000008E-2</v>
      </c>
      <c r="CR19">
        <f t="shared" si="60"/>
        <v>2.1600000000000005E-3</v>
      </c>
      <c r="CS19">
        <f t="shared" si="61"/>
        <v>-1.7000000000000028</v>
      </c>
      <c r="CT19">
        <f t="shared" si="62"/>
        <v>-6.629389100000016E-2</v>
      </c>
      <c r="CU19">
        <f t="shared" si="63"/>
        <v>-0.19203522299999998</v>
      </c>
      <c r="CV19">
        <f t="shared" si="64"/>
        <v>0.12574133200000004</v>
      </c>
      <c r="CW19">
        <f t="shared" si="65"/>
        <v>-11.4387702</v>
      </c>
      <c r="CX19">
        <f t="shared" si="66"/>
        <v>-0.59199999999999964</v>
      </c>
      <c r="DB19" s="6">
        <v>44138</v>
      </c>
      <c r="DC19" s="2">
        <v>19</v>
      </c>
      <c r="DD19" s="2" t="s">
        <v>25</v>
      </c>
      <c r="DG19" t="e">
        <v>#N/A</v>
      </c>
      <c r="DH19" t="e">
        <v>#N/A</v>
      </c>
      <c r="DI19" s="7">
        <v>1.1449214365881033</v>
      </c>
      <c r="DJ19" s="7">
        <v>0.11414666519190354</v>
      </c>
      <c r="DK19" s="7">
        <v>0.625</v>
      </c>
      <c r="DL19" s="7">
        <v>-7.3099999999999997E-3</v>
      </c>
      <c r="DM19" s="2">
        <v>92.1</v>
      </c>
      <c r="DN19" s="2">
        <v>1.7617304490000001</v>
      </c>
      <c r="DO19" s="2">
        <v>0.71880199700000003</v>
      </c>
      <c r="DP19" s="2">
        <v>1.042928453</v>
      </c>
      <c r="DQ19" s="2">
        <v>40.800906689999998</v>
      </c>
      <c r="DR19" s="2">
        <v>4.2560000000000002</v>
      </c>
      <c r="DS19" s="7"/>
      <c r="DU19" s="12">
        <v>44138</v>
      </c>
      <c r="DV19" s="31">
        <v>16</v>
      </c>
      <c r="DW19" s="31" t="s">
        <v>25</v>
      </c>
      <c r="DX19" s="31"/>
      <c r="DY19" s="31"/>
      <c r="DZ19" s="31" t="e">
        <v>#N/A</v>
      </c>
      <c r="EA19" s="31" t="e">
        <v>#N/A</v>
      </c>
      <c r="EB19" s="31">
        <v>0.69037598204264872</v>
      </c>
      <c r="EC19">
        <v>6.5147660657006973E-2</v>
      </c>
      <c r="ED19">
        <v>0.38800000000000001</v>
      </c>
      <c r="EE19">
        <v>-7.0400000000000003E-3</v>
      </c>
      <c r="EF19">
        <v>49.3</v>
      </c>
      <c r="EG19">
        <v>0.74309764300000003</v>
      </c>
      <c r="EH19">
        <v>0.438047138</v>
      </c>
      <c r="EI19">
        <v>0.30505050500000003</v>
      </c>
      <c r="EJ19">
        <v>58.948799280000003</v>
      </c>
      <c r="EK19">
        <v>1.1970000000000001</v>
      </c>
      <c r="EM19">
        <v>1.6690974637387113E-2</v>
      </c>
      <c r="EN19" t="e">
        <f t="shared" si="2"/>
        <v>#N/A</v>
      </c>
      <c r="EO19" t="e">
        <f t="shared" si="3"/>
        <v>#N/A</v>
      </c>
      <c r="EP19">
        <f t="shared" si="4"/>
        <v>-0.45454545454545459</v>
      </c>
      <c r="EQ19">
        <f t="shared" si="5"/>
        <v>-4.899900453489657E-2</v>
      </c>
      <c r="ER19">
        <f t="shared" si="6"/>
        <v>-0.23699999999999999</v>
      </c>
      <c r="ES19">
        <f t="shared" si="7"/>
        <v>2.6999999999999941E-4</v>
      </c>
      <c r="ET19">
        <f t="shared" si="8"/>
        <v>-42.8</v>
      </c>
      <c r="EU19">
        <f t="shared" si="9"/>
        <v>-1.0186328060000001</v>
      </c>
      <c r="EV19">
        <f t="shared" si="10"/>
        <v>-0.28075485900000002</v>
      </c>
      <c r="EW19">
        <f t="shared" si="11"/>
        <v>-0.73787794799999995</v>
      </c>
      <c r="EX19">
        <f t="shared" si="12"/>
        <v>18.147892590000005</v>
      </c>
      <c r="EY19">
        <f t="shared" si="13"/>
        <v>-3.0590000000000002</v>
      </c>
      <c r="FB19" s="6">
        <v>44138</v>
      </c>
      <c r="FC19">
        <v>24</v>
      </c>
      <c r="FD19" t="s">
        <v>26</v>
      </c>
      <c r="FF19">
        <v>1.2668449749776821E-2</v>
      </c>
      <c r="FG19" t="e">
        <v>#N/A</v>
      </c>
      <c r="FH19" t="e">
        <v>#N/A</v>
      </c>
      <c r="FI19">
        <v>1.6078843995510661</v>
      </c>
      <c r="FJ19">
        <v>6.6585554695277077E-2</v>
      </c>
      <c r="FK19">
        <v>1.41</v>
      </c>
      <c r="FL19">
        <v>-1.89E-2</v>
      </c>
      <c r="FM19">
        <v>58.6</v>
      </c>
      <c r="FN19">
        <v>0.36</v>
      </c>
      <c r="FO19">
        <v>0.121935484</v>
      </c>
      <c r="FP19">
        <v>0.238064516</v>
      </c>
      <c r="FQ19">
        <v>33.870967739999998</v>
      </c>
      <c r="FR19">
        <v>2.5390000000000001</v>
      </c>
      <c r="FU19" s="6">
        <v>44138</v>
      </c>
      <c r="FV19">
        <v>22</v>
      </c>
      <c r="FW19" t="s">
        <v>26</v>
      </c>
      <c r="FY19">
        <v>1.2668449749776821E-2</v>
      </c>
      <c r="FZ19" t="e">
        <v>#N/A</v>
      </c>
      <c r="GA19" t="e">
        <v>#N/A</v>
      </c>
      <c r="GB19">
        <v>1.369388327721661</v>
      </c>
      <c r="GC19">
        <v>5.419754451941157E-2</v>
      </c>
      <c r="GD19">
        <v>1.18</v>
      </c>
      <c r="GE19">
        <v>-1.9900000000000001E-2</v>
      </c>
      <c r="GF19">
        <v>50.7</v>
      </c>
      <c r="GG19">
        <v>2.1343653250000001</v>
      </c>
      <c r="GH19">
        <v>0.81207430300000005</v>
      </c>
      <c r="GI19">
        <v>1.3222910219999999</v>
      </c>
      <c r="GJ19">
        <v>38.047577599999997</v>
      </c>
      <c r="GK19">
        <v>2.2999999999999998</v>
      </c>
      <c r="GM19" s="6">
        <v>44138</v>
      </c>
      <c r="GN19" s="57">
        <v>1.2668449749776821E-2</v>
      </c>
      <c r="GO19" t="e">
        <f t="shared" si="14"/>
        <v>#N/A</v>
      </c>
      <c r="GP19" t="e">
        <f t="shared" si="15"/>
        <v>#N/A</v>
      </c>
      <c r="GQ19">
        <f t="shared" si="16"/>
        <v>-0.23849607182940513</v>
      </c>
      <c r="GR19">
        <f t="shared" si="17"/>
        <v>-1.2388010175865508E-2</v>
      </c>
      <c r="GS19">
        <f t="shared" si="18"/>
        <v>-0.22999999999999998</v>
      </c>
      <c r="GT19">
        <f t="shared" si="19"/>
        <v>-1.0000000000000009E-3</v>
      </c>
      <c r="GU19">
        <f t="shared" si="20"/>
        <v>-7.8999999999999986</v>
      </c>
      <c r="GV19">
        <f t="shared" si="21"/>
        <v>1.7743653250000002</v>
      </c>
      <c r="GW19">
        <f t="shared" si="22"/>
        <v>0.69013881900000007</v>
      </c>
      <c r="GX19">
        <f t="shared" si="23"/>
        <v>1.0842265059999998</v>
      </c>
      <c r="GY19">
        <f t="shared" si="24"/>
        <v>4.1766098599999992</v>
      </c>
      <c r="GZ19">
        <f t="shared" si="25"/>
        <v>-0.23900000000000032</v>
      </c>
      <c r="HC19" s="6">
        <v>44138</v>
      </c>
      <c r="HD19" s="46" t="e">
        <v>#N/A</v>
      </c>
      <c r="HE19" t="e">
        <v>#N/A</v>
      </c>
      <c r="HF19" s="2">
        <v>1.8700000000000001E-2</v>
      </c>
      <c r="HG19" s="2">
        <v>4.6100000000000003</v>
      </c>
      <c r="HH19" s="43">
        <v>1.456</v>
      </c>
      <c r="HK19" s="6">
        <v>44138</v>
      </c>
      <c r="HL19" s="41" t="e">
        <v>#N/A</v>
      </c>
      <c r="HM19" s="41" t="e">
        <v>#N/A</v>
      </c>
      <c r="HN19">
        <v>6.6299999999999998E-2</v>
      </c>
      <c r="HO19">
        <v>4.96</v>
      </c>
      <c r="HP19">
        <v>5.2169999999999996</v>
      </c>
      <c r="HT19" s="6">
        <v>44138</v>
      </c>
      <c r="HU19" s="46" t="e">
        <f t="shared" si="53"/>
        <v>#N/A</v>
      </c>
      <c r="HV19" s="46" t="e">
        <f t="shared" si="78"/>
        <v>#N/A</v>
      </c>
      <c r="HW19" s="46">
        <f t="shared" si="79"/>
        <v>4.7599999999999996E-2</v>
      </c>
      <c r="HX19" s="46">
        <f t="shared" si="80"/>
        <v>0.34999999999999964</v>
      </c>
      <c r="HY19" s="46">
        <f t="shared" si="81"/>
        <v>3.7609999999999997</v>
      </c>
      <c r="IB19" s="6">
        <v>44138</v>
      </c>
      <c r="IC19" t="e">
        <v>#N/A</v>
      </c>
      <c r="ID19" t="e">
        <v>#N/A</v>
      </c>
      <c r="IE19" s="11">
        <v>5.4800000000000001E-2</v>
      </c>
      <c r="IF19" s="11">
        <v>5.0599999999999996</v>
      </c>
      <c r="IG19" s="2">
        <v>2.778</v>
      </c>
      <c r="IH19" s="2"/>
      <c r="IK19" s="6">
        <v>44138</v>
      </c>
      <c r="IL19" t="e">
        <v>#N/A</v>
      </c>
      <c r="IM19" t="e">
        <v>#N/A</v>
      </c>
      <c r="IN19">
        <v>0.13</v>
      </c>
      <c r="IO19">
        <v>4.83</v>
      </c>
      <c r="IP19">
        <v>0.98499999999999999</v>
      </c>
      <c r="IT19" s="6">
        <v>44138</v>
      </c>
      <c r="IU19" t="e">
        <f t="shared" si="54"/>
        <v>#N/A</v>
      </c>
      <c r="IV19" t="e">
        <f t="shared" si="82"/>
        <v>#N/A</v>
      </c>
      <c r="IW19">
        <f t="shared" si="83"/>
        <v>7.5200000000000003E-2</v>
      </c>
      <c r="IX19">
        <f t="shared" si="84"/>
        <v>-0.22999999999999954</v>
      </c>
      <c r="IY19">
        <f t="shared" si="85"/>
        <v>-1.7930000000000001</v>
      </c>
      <c r="JC19" s="6">
        <v>44138</v>
      </c>
      <c r="JD19" t="e">
        <v>#N/A</v>
      </c>
      <c r="JE19" t="e">
        <v>#N/A</v>
      </c>
      <c r="JF19" t="e">
        <v>#N/A</v>
      </c>
      <c r="JG19" t="e">
        <v>#N/A</v>
      </c>
      <c r="JH19" t="e">
        <v>#N/A</v>
      </c>
      <c r="JK19" s="6">
        <v>44138</v>
      </c>
      <c r="JL19" t="e">
        <v>#N/A</v>
      </c>
      <c r="JM19" t="e">
        <v>#N/A</v>
      </c>
      <c r="JN19" s="18">
        <v>1.6E-2</v>
      </c>
      <c r="JO19" s="18">
        <v>4.5199999999999996</v>
      </c>
      <c r="JP19" s="2">
        <v>3.7440000000000002</v>
      </c>
      <c r="JS19" s="6">
        <v>44138</v>
      </c>
      <c r="JT19" t="e">
        <f t="shared" si="55"/>
        <v>#N/A</v>
      </c>
      <c r="JU19" t="e">
        <f t="shared" si="86"/>
        <v>#N/A</v>
      </c>
      <c r="JV19" t="e">
        <f t="shared" si="87"/>
        <v>#N/A</v>
      </c>
      <c r="JW19" t="e">
        <f t="shared" si="88"/>
        <v>#N/A</v>
      </c>
      <c r="JX19" t="e">
        <f t="shared" si="89"/>
        <v>#N/A</v>
      </c>
      <c r="KB19" s="6">
        <v>44138</v>
      </c>
      <c r="KC19" t="e">
        <v>#N/A</v>
      </c>
      <c r="KD19" s="46" t="e">
        <v>#N/A</v>
      </c>
      <c r="KE19" s="46" t="e">
        <v>#N/A</v>
      </c>
      <c r="KF19" s="46" t="e">
        <v>#N/A</v>
      </c>
      <c r="KG19" s="46" t="e">
        <v>#N/A</v>
      </c>
      <c r="KH19" s="46" t="e">
        <v>#N/A</v>
      </c>
      <c r="KJ19" s="6">
        <v>44138</v>
      </c>
      <c r="KK19" t="e">
        <v>#N/A</v>
      </c>
      <c r="KL19" s="46" t="e">
        <v>#N/A</v>
      </c>
      <c r="KM19" s="46" t="e">
        <v>#N/A</v>
      </c>
      <c r="KN19" s="46" t="e">
        <v>#N/A</v>
      </c>
      <c r="KO19" s="46" t="e">
        <v>#N/A</v>
      </c>
      <c r="KP19" s="46" t="e">
        <v>#N/A</v>
      </c>
      <c r="KR19" s="6">
        <v>44138</v>
      </c>
      <c r="KS19" t="e">
        <v>#N/A</v>
      </c>
      <c r="KT19" s="46" t="e">
        <v>#N/A</v>
      </c>
      <c r="KU19" s="46" t="e">
        <v>#N/A</v>
      </c>
      <c r="KV19" s="46" t="e">
        <v>#N/A</v>
      </c>
      <c r="KW19" s="46" t="e">
        <v>#N/A</v>
      </c>
      <c r="KX19" s="46" t="e">
        <v>#N/A</v>
      </c>
      <c r="KZ19" s="6">
        <v>44138</v>
      </c>
      <c r="LA19" t="e">
        <v>#N/A</v>
      </c>
      <c r="LB19" s="46" t="e">
        <v>#N/A</v>
      </c>
      <c r="LC19" s="46" t="e">
        <v>#N/A</v>
      </c>
      <c r="LD19" s="46" t="e">
        <v>#N/A</v>
      </c>
      <c r="LE19" s="46" t="e">
        <v>#N/A</v>
      </c>
      <c r="LF19" s="46" t="e">
        <v>#N/A</v>
      </c>
      <c r="LH19" s="6">
        <v>44138</v>
      </c>
      <c r="LI19" t="e">
        <v>#N/A</v>
      </c>
      <c r="LJ19" s="46" t="e">
        <v>#N/A</v>
      </c>
      <c r="LK19" s="46" t="e">
        <v>#N/A</v>
      </c>
      <c r="LL19" s="46" t="e">
        <v>#N/A</v>
      </c>
      <c r="LM19" s="46" t="e">
        <v>#N/A</v>
      </c>
      <c r="LN19" s="46" t="e">
        <v>#N/A</v>
      </c>
      <c r="LP19" s="6">
        <v>44138</v>
      </c>
      <c r="LQ19" t="e">
        <v>#N/A</v>
      </c>
      <c r="LR19" s="46" t="e">
        <v>#N/A</v>
      </c>
      <c r="LS19" s="46" t="e">
        <v>#N/A</v>
      </c>
      <c r="LT19" s="46" t="e">
        <v>#N/A</v>
      </c>
      <c r="LU19" s="46" t="e">
        <v>#N/A</v>
      </c>
      <c r="LV19" s="46" t="e">
        <v>#N/A</v>
      </c>
      <c r="LX19" s="6"/>
      <c r="LY19" s="31"/>
      <c r="LZ19" s="6">
        <v>44138</v>
      </c>
      <c r="MA19">
        <v>8.8379999999999992</v>
      </c>
    </row>
    <row r="20" spans="1:339" ht="15" x14ac:dyDescent="0.2">
      <c r="A20" s="6">
        <v>44152</v>
      </c>
      <c r="B20" s="2">
        <v>11</v>
      </c>
      <c r="C20" s="2" t="s">
        <v>24</v>
      </c>
      <c r="D20" s="2"/>
      <c r="E20" s="2"/>
      <c r="F20" s="2">
        <v>8.3000000000000007</v>
      </c>
      <c r="G20" s="2">
        <v>588</v>
      </c>
      <c r="H20" s="7">
        <v>0.23863636363636359</v>
      </c>
      <c r="I20" s="7">
        <v>2.5882092688861848E-2</v>
      </c>
      <c r="J20" s="7">
        <v>1.9599999999999999E-2</v>
      </c>
      <c r="K20" s="7">
        <v>-1.01E-2</v>
      </c>
      <c r="L20" s="2">
        <v>21</v>
      </c>
      <c r="M20" s="2">
        <v>1.5554716980000001</v>
      </c>
      <c r="N20" s="2">
        <v>0.59471698100000003</v>
      </c>
      <c r="O20" s="2">
        <v>0.96075471700000004</v>
      </c>
      <c r="P20" s="2">
        <v>38.233867050000001</v>
      </c>
      <c r="Q20" s="2">
        <v>3.0720000000000001</v>
      </c>
      <c r="S20" s="6">
        <v>44152</v>
      </c>
      <c r="T20" s="2">
        <v>8</v>
      </c>
      <c r="U20" s="2" t="s">
        <v>24</v>
      </c>
      <c r="V20" s="2"/>
      <c r="W20" s="2"/>
      <c r="X20" s="2">
        <v>8.24</v>
      </c>
      <c r="Y20" s="2">
        <v>589</v>
      </c>
      <c r="Z20" s="7">
        <v>0.21057800224466894</v>
      </c>
      <c r="AA20" s="7">
        <v>2.4997234819157169E-2</v>
      </c>
      <c r="AB20" s="7">
        <v>1.9099999999999999E-2</v>
      </c>
      <c r="AC20" s="7">
        <v>-3.09E-2</v>
      </c>
      <c r="AD20" s="2">
        <v>20.2</v>
      </c>
      <c r="AE20" s="2">
        <v>0.68526149000000003</v>
      </c>
      <c r="AF20" s="2">
        <v>0.30713153700000001</v>
      </c>
      <c r="AG20" s="2">
        <v>0.37812995300000002</v>
      </c>
      <c r="AH20" s="2">
        <v>44.819611469999998</v>
      </c>
      <c r="AI20" s="2">
        <v>2.843</v>
      </c>
      <c r="AL20">
        <v>0.89534951016888664</v>
      </c>
      <c r="AM20">
        <f t="shared" si="29"/>
        <v>-6.0000000000000497E-2</v>
      </c>
      <c r="AN20">
        <f t="shared" si="67"/>
        <v>1</v>
      </c>
      <c r="AO20">
        <f t="shared" si="68"/>
        <v>-2.8058361391694653E-2</v>
      </c>
      <c r="AP20">
        <f t="shared" si="69"/>
        <v>-8.8485786970467911E-4</v>
      </c>
      <c r="AQ20">
        <f t="shared" si="70"/>
        <v>-5.0000000000000044E-4</v>
      </c>
      <c r="AR20">
        <f t="shared" si="71"/>
        <v>-2.0799999999999999E-2</v>
      </c>
      <c r="AS20">
        <f t="shared" si="72"/>
        <v>-0.80000000000000071</v>
      </c>
      <c r="AT20">
        <f t="shared" si="73"/>
        <v>-0.87021020800000004</v>
      </c>
      <c r="AU20">
        <f t="shared" si="74"/>
        <v>-0.28758544400000002</v>
      </c>
      <c r="AV20">
        <f t="shared" si="75"/>
        <v>-0.58262476399999996</v>
      </c>
      <c r="AW20">
        <f t="shared" si="76"/>
        <v>6.5857444199999975</v>
      </c>
      <c r="AX20">
        <f t="shared" si="77"/>
        <v>-0.22900000000000009</v>
      </c>
      <c r="BA20" s="37">
        <v>44152</v>
      </c>
      <c r="BB20">
        <v>5</v>
      </c>
      <c r="BC20" t="s">
        <v>27</v>
      </c>
      <c r="BF20">
        <v>8.02</v>
      </c>
      <c r="BG20">
        <v>545</v>
      </c>
      <c r="BH20">
        <v>0.36630190796857465</v>
      </c>
      <c r="BI20">
        <v>6.979316447295654E-2</v>
      </c>
      <c r="BJ20">
        <v>2.9499999999999998E-2</v>
      </c>
      <c r="BK20">
        <v>-1.01E-2</v>
      </c>
      <c r="BL20">
        <v>50.9</v>
      </c>
      <c r="BM20">
        <v>0.91963470300000005</v>
      </c>
      <c r="BN20">
        <v>0.57351598199999998</v>
      </c>
      <c r="BO20">
        <v>0.34611872199999999</v>
      </c>
      <c r="BP20">
        <v>62.363455809999998</v>
      </c>
      <c r="BQ20">
        <v>4.5220000000000002</v>
      </c>
      <c r="BT20" s="37">
        <v>44152</v>
      </c>
      <c r="BU20">
        <v>2</v>
      </c>
      <c r="BV20" t="s">
        <v>27</v>
      </c>
      <c r="BY20">
        <v>8.31</v>
      </c>
      <c r="BZ20">
        <v>462</v>
      </c>
      <c r="CA20">
        <v>0.32281144781144777</v>
      </c>
      <c r="CB20">
        <v>6.9903771706669615E-2</v>
      </c>
      <c r="CC20">
        <v>3.2199999999999999E-2</v>
      </c>
      <c r="CD20">
        <v>-2.86E-2</v>
      </c>
      <c r="CE20">
        <v>57.1</v>
      </c>
      <c r="CF20">
        <v>1.1883392230000001</v>
      </c>
      <c r="CG20">
        <v>0.40070671400000002</v>
      </c>
      <c r="CH20">
        <v>0.78763250900000004</v>
      </c>
      <c r="CI20">
        <v>33.719892950000002</v>
      </c>
      <c r="CJ20">
        <v>4.0209999999999999</v>
      </c>
      <c r="CL20">
        <v>0.41475842794686013</v>
      </c>
      <c r="CM20">
        <f t="shared" si="41"/>
        <v>0.29000000000000092</v>
      </c>
      <c r="CN20">
        <f t="shared" si="56"/>
        <v>-83</v>
      </c>
      <c r="CO20">
        <f t="shared" si="57"/>
        <v>-4.3490460157126876E-2</v>
      </c>
      <c r="CP20">
        <f t="shared" si="58"/>
        <v>1.1060723371307535E-4</v>
      </c>
      <c r="CQ20">
        <f t="shared" si="59"/>
        <v>2.700000000000001E-3</v>
      </c>
      <c r="CR20">
        <f t="shared" si="60"/>
        <v>-1.8500000000000003E-2</v>
      </c>
      <c r="CS20">
        <f t="shared" si="61"/>
        <v>6.2000000000000028</v>
      </c>
      <c r="CT20">
        <f t="shared" si="62"/>
        <v>0.26870452</v>
      </c>
      <c r="CU20">
        <f t="shared" si="63"/>
        <v>-0.17280926799999996</v>
      </c>
      <c r="CV20">
        <f t="shared" si="64"/>
        <v>0.44151378700000005</v>
      </c>
      <c r="CW20">
        <f t="shared" si="65"/>
        <v>-28.643562859999996</v>
      </c>
      <c r="CX20">
        <f t="shared" si="66"/>
        <v>-0.50100000000000033</v>
      </c>
      <c r="DB20" s="6">
        <v>44152</v>
      </c>
      <c r="DC20" s="2">
        <v>19</v>
      </c>
      <c r="DD20" s="2" t="s">
        <v>25</v>
      </c>
      <c r="DE20" s="2"/>
      <c r="DF20" s="2"/>
      <c r="DG20" s="2">
        <v>8.1999999999999993</v>
      </c>
      <c r="DH20" s="2">
        <v>639</v>
      </c>
      <c r="DI20" s="7">
        <v>0.45328282828282823</v>
      </c>
      <c r="DJ20" s="7">
        <v>0.11193452051764186</v>
      </c>
      <c r="DK20" s="7">
        <v>5.3600000000000002E-2</v>
      </c>
      <c r="DL20" s="7">
        <v>-6.6299999999999996E-3</v>
      </c>
      <c r="DM20" s="2">
        <v>88.6</v>
      </c>
      <c r="DN20" s="2">
        <v>1.2602972400000001</v>
      </c>
      <c r="DO20" s="2">
        <v>0.62080679400000005</v>
      </c>
      <c r="DP20" s="2">
        <v>0.63949044600000005</v>
      </c>
      <c r="DQ20" s="2">
        <v>49.258760109999997</v>
      </c>
      <c r="DR20" s="2">
        <v>5.0140000000000002</v>
      </c>
      <c r="DS20" s="7"/>
      <c r="DU20" s="12">
        <v>44152</v>
      </c>
      <c r="DV20" s="31">
        <v>16</v>
      </c>
      <c r="DW20" s="31" t="s">
        <v>25</v>
      </c>
      <c r="DX20" s="31"/>
      <c r="DY20" s="31"/>
      <c r="DZ20" s="31">
        <v>8.18</v>
      </c>
      <c r="EA20" s="31">
        <v>669</v>
      </c>
      <c r="EB20" s="31">
        <v>0.32982603815937145</v>
      </c>
      <c r="EC20">
        <v>7.012498617409578E-2</v>
      </c>
      <c r="ED20">
        <v>2.8299999999999999E-2</v>
      </c>
      <c r="EE20">
        <v>-3.0599999999999999E-2</v>
      </c>
      <c r="EF20">
        <v>39.799999999999997</v>
      </c>
      <c r="EG20">
        <v>11.82191781</v>
      </c>
      <c r="EH20">
        <v>2.5979452049999998</v>
      </c>
      <c r="EI20">
        <v>9.223972603</v>
      </c>
      <c r="EJ20">
        <v>21.975666279999999</v>
      </c>
      <c r="EK20">
        <v>3.238</v>
      </c>
      <c r="EM20">
        <v>2.9339917861972608E-2</v>
      </c>
      <c r="EN20">
        <f t="shared" si="2"/>
        <v>-1.9999999999999574E-2</v>
      </c>
      <c r="EO20">
        <f t="shared" si="3"/>
        <v>30</v>
      </c>
      <c r="EP20">
        <f t="shared" si="4"/>
        <v>-0.12345679012345678</v>
      </c>
      <c r="EQ20">
        <f t="shared" si="5"/>
        <v>-4.1809534343546076E-2</v>
      </c>
      <c r="ER20">
        <f t="shared" si="6"/>
        <v>-2.5300000000000003E-2</v>
      </c>
      <c r="ES20">
        <f t="shared" si="7"/>
        <v>-2.3969999999999998E-2</v>
      </c>
      <c r="ET20">
        <f t="shared" si="8"/>
        <v>-48.8</v>
      </c>
      <c r="EU20">
        <f t="shared" si="9"/>
        <v>10.561620570000001</v>
      </c>
      <c r="EV20">
        <f t="shared" si="10"/>
        <v>1.9771384109999999</v>
      </c>
      <c r="EW20">
        <f t="shared" si="11"/>
        <v>8.5844821570000001</v>
      </c>
      <c r="EX20">
        <f t="shared" si="12"/>
        <v>-27.283093829999999</v>
      </c>
      <c r="EY20">
        <f t="shared" si="13"/>
        <v>-1.7760000000000002</v>
      </c>
      <c r="FB20" s="6">
        <v>44152</v>
      </c>
      <c r="FC20">
        <v>24</v>
      </c>
      <c r="FD20" t="s">
        <v>26</v>
      </c>
      <c r="FF20">
        <v>2.2268997657237211E-2</v>
      </c>
      <c r="FG20">
        <v>8.24</v>
      </c>
      <c r="FH20">
        <v>631</v>
      </c>
      <c r="FI20">
        <v>0.36910774410774411</v>
      </c>
      <c r="FJ20">
        <v>4.8888397301183502E-2</v>
      </c>
      <c r="FK20">
        <v>0.124</v>
      </c>
      <c r="FL20">
        <v>-1.4999999999999999E-2</v>
      </c>
      <c r="FM20">
        <v>41.5</v>
      </c>
      <c r="FN20">
        <v>0.36594427200000001</v>
      </c>
      <c r="FO20">
        <v>0.31547987599999999</v>
      </c>
      <c r="FP20">
        <v>5.0464396000000002E-2</v>
      </c>
      <c r="FQ20">
        <v>86.209813870000005</v>
      </c>
      <c r="FR20">
        <v>3.12</v>
      </c>
      <c r="FU20" s="6">
        <v>44152</v>
      </c>
      <c r="FV20">
        <v>22</v>
      </c>
      <c r="FW20" t="s">
        <v>26</v>
      </c>
      <c r="FY20">
        <v>2.2268997657237211E-2</v>
      </c>
      <c r="FZ20">
        <v>8.17</v>
      </c>
      <c r="GA20">
        <v>644</v>
      </c>
      <c r="GB20">
        <v>0.20917508417508418</v>
      </c>
      <c r="GC20">
        <v>3.705342329388342E-2</v>
      </c>
      <c r="GD20">
        <v>5.5199999999999999E-2</v>
      </c>
      <c r="GE20">
        <v>-2.9499999999999998E-2</v>
      </c>
      <c r="GF20">
        <v>29.5</v>
      </c>
      <c r="GG20">
        <v>5.2452173909999997</v>
      </c>
      <c r="GH20">
        <v>1.1359999999999999</v>
      </c>
      <c r="GI20">
        <v>4.1092173909999996</v>
      </c>
      <c r="GJ20">
        <v>21.65782493</v>
      </c>
      <c r="GK20">
        <v>1.8169999999999999</v>
      </c>
      <c r="GM20" s="6">
        <v>44152</v>
      </c>
      <c r="GN20" s="57">
        <v>2.2268997657237211E-2</v>
      </c>
      <c r="GO20">
        <f t="shared" si="14"/>
        <v>-7.0000000000000284E-2</v>
      </c>
      <c r="GP20">
        <f t="shared" si="15"/>
        <v>13</v>
      </c>
      <c r="GQ20">
        <f t="shared" si="16"/>
        <v>-0.15993265993265993</v>
      </c>
      <c r="GR20">
        <f t="shared" si="17"/>
        <v>-1.1834974007300082E-2</v>
      </c>
      <c r="GS20">
        <f t="shared" si="18"/>
        <v>-6.88E-2</v>
      </c>
      <c r="GT20">
        <f t="shared" si="19"/>
        <v>-1.4499999999999999E-2</v>
      </c>
      <c r="GU20">
        <f t="shared" si="20"/>
        <v>-12</v>
      </c>
      <c r="GV20">
        <f t="shared" si="21"/>
        <v>4.8792731189999996</v>
      </c>
      <c r="GW20">
        <f t="shared" si="22"/>
        <v>0.82052012399999996</v>
      </c>
      <c r="GX20">
        <f t="shared" si="23"/>
        <v>4.0587529949999999</v>
      </c>
      <c r="GY20">
        <f t="shared" si="24"/>
        <v>-64.551988940000001</v>
      </c>
      <c r="GZ20">
        <f t="shared" si="25"/>
        <v>-1.3030000000000002</v>
      </c>
      <c r="HC20" s="6">
        <v>44152</v>
      </c>
      <c r="HD20" s="43">
        <v>7.75</v>
      </c>
      <c r="HE20" s="2">
        <v>618</v>
      </c>
      <c r="HF20" s="2">
        <v>2.9000000000000001E-2</v>
      </c>
      <c r="HG20" s="2">
        <v>4.82</v>
      </c>
      <c r="HH20" s="43">
        <v>1.516</v>
      </c>
      <c r="HK20" s="6">
        <v>44152</v>
      </c>
      <c r="HL20" s="41" t="e">
        <v>#N/A</v>
      </c>
      <c r="HM20" s="41" t="e">
        <v>#N/A</v>
      </c>
      <c r="HN20">
        <v>6.4100000000000004E-2</v>
      </c>
      <c r="HO20">
        <v>4.68</v>
      </c>
      <c r="HP20">
        <v>9.0640000000000001</v>
      </c>
      <c r="HT20" s="6">
        <v>44152</v>
      </c>
      <c r="HU20" s="46" t="e">
        <f t="shared" si="53"/>
        <v>#N/A</v>
      </c>
      <c r="HV20" s="46" t="e">
        <f t="shared" si="78"/>
        <v>#N/A</v>
      </c>
      <c r="HW20" s="46">
        <f t="shared" si="79"/>
        <v>3.5100000000000006E-2</v>
      </c>
      <c r="HX20" s="46">
        <f t="shared" si="80"/>
        <v>-0.14000000000000057</v>
      </c>
      <c r="HY20" s="46">
        <f t="shared" si="81"/>
        <v>7.548</v>
      </c>
      <c r="IB20" s="6">
        <v>44152</v>
      </c>
      <c r="IC20" s="2">
        <v>7.57</v>
      </c>
      <c r="ID20" s="2">
        <v>745</v>
      </c>
      <c r="IE20" s="2">
        <v>2.9600000000000001E-2</v>
      </c>
      <c r="IF20" s="2">
        <v>5.23</v>
      </c>
      <c r="IG20" s="2">
        <v>1.262</v>
      </c>
      <c r="IH20" s="2"/>
      <c r="IK20" s="6">
        <v>44152</v>
      </c>
      <c r="IL20">
        <v>7.77</v>
      </c>
      <c r="IM20">
        <v>692</v>
      </c>
      <c r="IN20">
        <v>0.127</v>
      </c>
      <c r="IO20">
        <v>4.43</v>
      </c>
      <c r="IP20">
        <v>0.89400000000000002</v>
      </c>
      <c r="IT20" s="6">
        <v>44152</v>
      </c>
      <c r="IU20">
        <f t="shared" si="54"/>
        <v>0.19999999999999929</v>
      </c>
      <c r="IV20">
        <f t="shared" si="82"/>
        <v>-53</v>
      </c>
      <c r="IW20">
        <f t="shared" si="83"/>
        <v>9.74E-2</v>
      </c>
      <c r="IX20">
        <f t="shared" si="84"/>
        <v>-0.80000000000000071</v>
      </c>
      <c r="IY20">
        <f t="shared" si="85"/>
        <v>-0.36799999999999999</v>
      </c>
      <c r="JC20" s="6">
        <v>44152</v>
      </c>
      <c r="JD20" t="e">
        <v>#N/A</v>
      </c>
      <c r="JE20" t="e">
        <v>#N/A</v>
      </c>
      <c r="JF20" t="e">
        <v>#N/A</v>
      </c>
      <c r="JG20" t="e">
        <v>#N/A</v>
      </c>
      <c r="JH20" t="e">
        <v>#N/A</v>
      </c>
      <c r="JK20" s="6">
        <v>44152</v>
      </c>
      <c r="JL20" s="2">
        <v>7.7</v>
      </c>
      <c r="JM20" s="2">
        <v>523</v>
      </c>
      <c r="JN20" s="2">
        <v>3.2099999999999997E-2</v>
      </c>
      <c r="JO20" s="2">
        <v>5.13</v>
      </c>
      <c r="JP20" s="2">
        <v>1.044</v>
      </c>
      <c r="JS20" s="6">
        <v>44152</v>
      </c>
      <c r="JT20" t="e">
        <f t="shared" si="55"/>
        <v>#N/A</v>
      </c>
      <c r="JU20" t="e">
        <f t="shared" si="86"/>
        <v>#N/A</v>
      </c>
      <c r="JV20" t="e">
        <f t="shared" si="87"/>
        <v>#N/A</v>
      </c>
      <c r="JW20" t="e">
        <f t="shared" si="88"/>
        <v>#N/A</v>
      </c>
      <c r="JX20" t="e">
        <f t="shared" si="89"/>
        <v>#N/A</v>
      </c>
      <c r="KB20" s="6">
        <v>44152</v>
      </c>
      <c r="KC20" t="e">
        <v>#N/A</v>
      </c>
      <c r="KD20" s="46" t="e">
        <v>#N/A</v>
      </c>
      <c r="KE20" s="46" t="e">
        <v>#N/A</v>
      </c>
      <c r="KF20" s="46" t="e">
        <v>#N/A</v>
      </c>
      <c r="KG20" s="46" t="e">
        <v>#N/A</v>
      </c>
      <c r="KH20" s="46" t="e">
        <v>#N/A</v>
      </c>
      <c r="KJ20" s="6">
        <v>44152</v>
      </c>
      <c r="KK20" t="e">
        <v>#N/A</v>
      </c>
      <c r="KL20" s="46" t="e">
        <v>#N/A</v>
      </c>
      <c r="KM20" s="46" t="e">
        <v>#N/A</v>
      </c>
      <c r="KN20" s="46" t="e">
        <v>#N/A</v>
      </c>
      <c r="KO20" s="46" t="e">
        <v>#N/A</v>
      </c>
      <c r="KP20" s="46" t="e">
        <v>#N/A</v>
      </c>
      <c r="KR20" s="6">
        <v>44152</v>
      </c>
      <c r="KS20" t="e">
        <v>#N/A</v>
      </c>
      <c r="KT20" s="46" t="e">
        <v>#N/A</v>
      </c>
      <c r="KU20" s="46" t="e">
        <v>#N/A</v>
      </c>
      <c r="KV20" s="46" t="e">
        <v>#N/A</v>
      </c>
      <c r="KW20" s="46" t="e">
        <v>#N/A</v>
      </c>
      <c r="KX20" s="46" t="e">
        <v>#N/A</v>
      </c>
      <c r="KZ20" s="6">
        <v>44152</v>
      </c>
      <c r="LA20" t="e">
        <v>#N/A</v>
      </c>
      <c r="LB20" s="46" t="e">
        <v>#N/A</v>
      </c>
      <c r="LC20" s="46" t="e">
        <v>#N/A</v>
      </c>
      <c r="LD20" s="46" t="e">
        <v>#N/A</v>
      </c>
      <c r="LE20" s="46" t="e">
        <v>#N/A</v>
      </c>
      <c r="LF20" s="46" t="e">
        <v>#N/A</v>
      </c>
      <c r="LH20" s="6">
        <v>44152</v>
      </c>
      <c r="LI20" t="e">
        <v>#N/A</v>
      </c>
      <c r="LJ20" s="46" t="e">
        <v>#N/A</v>
      </c>
      <c r="LK20" s="46" t="e">
        <v>#N/A</v>
      </c>
      <c r="LL20" s="46" t="e">
        <v>#N/A</v>
      </c>
      <c r="LM20" s="46" t="e">
        <v>#N/A</v>
      </c>
      <c r="LN20" s="46" t="e">
        <v>#N/A</v>
      </c>
      <c r="LP20" s="6">
        <v>44152</v>
      </c>
      <c r="LQ20" t="e">
        <v>#N/A</v>
      </c>
      <c r="LR20" s="46" t="e">
        <v>#N/A</v>
      </c>
      <c r="LS20" s="46" t="e">
        <v>#N/A</v>
      </c>
      <c r="LT20" s="46" t="e">
        <v>#N/A</v>
      </c>
      <c r="LU20" s="46" t="e">
        <v>#N/A</v>
      </c>
      <c r="LV20" s="46" t="e">
        <v>#N/A</v>
      </c>
      <c r="LX20" s="6"/>
      <c r="LY20" s="31"/>
      <c r="LZ20" s="6">
        <v>44152</v>
      </c>
      <c r="MA20">
        <v>33.438000000000002</v>
      </c>
    </row>
    <row r="21" spans="1:339" ht="15" x14ac:dyDescent="0.2">
      <c r="A21" s="6">
        <v>44167</v>
      </c>
      <c r="B21" s="2">
        <v>11</v>
      </c>
      <c r="C21" s="2" t="s">
        <v>24</v>
      </c>
      <c r="D21" s="2"/>
      <c r="E21" s="2"/>
      <c r="F21" s="2">
        <v>8.49</v>
      </c>
      <c r="G21" s="2">
        <v>599</v>
      </c>
      <c r="H21" s="7">
        <v>4.6241582491582491</v>
      </c>
      <c r="I21" s="7">
        <v>6.1165800243335913E-2</v>
      </c>
      <c r="J21" s="7">
        <v>4.41</v>
      </c>
      <c r="K21" s="7">
        <v>-2.69E-2</v>
      </c>
      <c r="L21" s="2">
        <v>48.5</v>
      </c>
      <c r="M21" s="2">
        <v>1.911986864</v>
      </c>
      <c r="N21" s="2">
        <v>0.50147783300000004</v>
      </c>
      <c r="O21" s="2">
        <v>1.4105090309999999</v>
      </c>
      <c r="P21" s="2">
        <v>26.228100309999999</v>
      </c>
      <c r="Q21" s="2">
        <v>2.7210000000000001</v>
      </c>
      <c r="S21" s="6">
        <v>44167</v>
      </c>
      <c r="T21" s="2">
        <v>8</v>
      </c>
      <c r="U21" s="2" t="s">
        <v>24</v>
      </c>
      <c r="V21" s="2"/>
      <c r="W21" s="2"/>
      <c r="X21" s="2">
        <v>8.2799999999999994</v>
      </c>
      <c r="Y21" s="2">
        <v>607</v>
      </c>
      <c r="Z21" s="7">
        <v>4.5259539842873178</v>
      </c>
      <c r="AA21" s="7">
        <v>6.1276407477049002E-2</v>
      </c>
      <c r="AB21" s="7">
        <v>4.38</v>
      </c>
      <c r="AC21" s="7">
        <v>-3.2099999999999997E-2</v>
      </c>
      <c r="AD21" s="2">
        <v>48.8</v>
      </c>
      <c r="AE21" s="2">
        <v>1.84495114</v>
      </c>
      <c r="AF21" s="2">
        <v>0.43192182400000001</v>
      </c>
      <c r="AG21" s="2">
        <v>1.413029316</v>
      </c>
      <c r="AH21" s="2">
        <v>23.41101695</v>
      </c>
      <c r="AI21" s="2">
        <v>2.798</v>
      </c>
      <c r="AL21">
        <v>1.5161120336010157</v>
      </c>
      <c r="AM21">
        <f t="shared" si="29"/>
        <v>-0.21000000000000085</v>
      </c>
      <c r="AN21">
        <f t="shared" si="67"/>
        <v>8</v>
      </c>
      <c r="AO21">
        <f t="shared" si="68"/>
        <v>-9.8204264870931368E-2</v>
      </c>
      <c r="AP21">
        <f t="shared" si="69"/>
        <v>1.1060723371308923E-4</v>
      </c>
      <c r="AQ21">
        <f t="shared" si="70"/>
        <v>-3.0000000000000249E-2</v>
      </c>
      <c r="AR21">
        <f t="shared" si="71"/>
        <v>-5.1999999999999963E-3</v>
      </c>
      <c r="AS21">
        <f t="shared" si="72"/>
        <v>0.29999999999999716</v>
      </c>
      <c r="AT21">
        <f t="shared" si="73"/>
        <v>-6.7035723999999908E-2</v>
      </c>
      <c r="AU21">
        <f t="shared" si="74"/>
        <v>-6.955600900000003E-2</v>
      </c>
      <c r="AV21">
        <f t="shared" si="75"/>
        <v>2.520285000000122E-3</v>
      </c>
      <c r="AW21">
        <f t="shared" si="76"/>
        <v>-2.817083359999998</v>
      </c>
      <c r="AX21">
        <f t="shared" si="77"/>
        <v>7.6999999999999957E-2</v>
      </c>
      <c r="BA21" s="37">
        <v>44167</v>
      </c>
      <c r="BB21">
        <v>5</v>
      </c>
      <c r="BC21" t="s">
        <v>27</v>
      </c>
      <c r="BF21">
        <v>8.4499999999999993</v>
      </c>
      <c r="BG21">
        <v>584</v>
      </c>
      <c r="BH21">
        <v>4.4698372615039288</v>
      </c>
      <c r="BI21">
        <v>9.7887401836080079E-2</v>
      </c>
      <c r="BJ21">
        <v>4.17</v>
      </c>
      <c r="BK21">
        <v>-3.27E-2</v>
      </c>
      <c r="BL21">
        <v>80.5</v>
      </c>
      <c r="BM21">
        <v>1.6696817420000001</v>
      </c>
      <c r="BN21">
        <v>0.51524288100000004</v>
      </c>
      <c r="BO21">
        <v>1.154438861</v>
      </c>
      <c r="BP21">
        <v>30.858747990000001</v>
      </c>
      <c r="BQ21">
        <v>2.9220000000000002</v>
      </c>
      <c r="BT21" s="37">
        <v>44167</v>
      </c>
      <c r="BU21">
        <v>2</v>
      </c>
      <c r="BV21" t="s">
        <v>27</v>
      </c>
      <c r="BY21">
        <v>8.57</v>
      </c>
      <c r="BZ21">
        <v>534</v>
      </c>
      <c r="CA21">
        <v>4.1892536475869813</v>
      </c>
      <c r="CB21">
        <v>9.6449507797809975E-2</v>
      </c>
      <c r="CC21">
        <v>4.09</v>
      </c>
      <c r="CD21">
        <v>-2.87E-2</v>
      </c>
      <c r="CE21">
        <v>80.099999999999994</v>
      </c>
      <c r="CF21">
        <v>2.0842105260000001</v>
      </c>
      <c r="CG21">
        <v>0.57993421099999998</v>
      </c>
      <c r="CH21">
        <v>1.5042763159999999</v>
      </c>
      <c r="CI21">
        <v>27.825126260000001</v>
      </c>
      <c r="CJ21">
        <v>2.9849999999999999</v>
      </c>
      <c r="CL21">
        <v>1.2420500332525455</v>
      </c>
      <c r="CM21">
        <f t="shared" si="41"/>
        <v>0.12000000000000099</v>
      </c>
      <c r="CN21">
        <f t="shared" si="56"/>
        <v>-50</v>
      </c>
      <c r="CO21">
        <f t="shared" si="57"/>
        <v>-0.28058361391694753</v>
      </c>
      <c r="CP21">
        <f t="shared" si="58"/>
        <v>-1.4378940382701044E-3</v>
      </c>
      <c r="CQ21">
        <f t="shared" si="59"/>
        <v>-8.0000000000000071E-2</v>
      </c>
      <c r="CR21">
        <f t="shared" si="60"/>
        <v>4.0000000000000001E-3</v>
      </c>
      <c r="CS21">
        <f t="shared" si="61"/>
        <v>-0.40000000000000568</v>
      </c>
      <c r="CT21">
        <f t="shared" si="62"/>
        <v>0.41452878400000004</v>
      </c>
      <c r="CU21">
        <f t="shared" si="63"/>
        <v>6.4691329999999936E-2</v>
      </c>
      <c r="CV21">
        <f t="shared" si="64"/>
        <v>0.34983745499999985</v>
      </c>
      <c r="CW21">
        <f t="shared" si="65"/>
        <v>-3.0336217300000001</v>
      </c>
      <c r="CX21">
        <f t="shared" si="66"/>
        <v>6.2999999999999723E-2</v>
      </c>
      <c r="DB21" s="6">
        <v>44167</v>
      </c>
      <c r="DC21" s="2">
        <v>19</v>
      </c>
      <c r="DD21" s="2" t="s">
        <v>25</v>
      </c>
      <c r="DE21" s="2"/>
      <c r="DF21" s="2"/>
      <c r="DG21" s="2">
        <v>8.5299999999999994</v>
      </c>
      <c r="DH21" s="2">
        <v>481</v>
      </c>
      <c r="DI21" s="7">
        <v>3.2913860830527497</v>
      </c>
      <c r="DJ21" s="7">
        <v>9.9878332042915616E-2</v>
      </c>
      <c r="DK21" s="7">
        <v>2.97</v>
      </c>
      <c r="DL21" s="7">
        <v>1.03E-2</v>
      </c>
      <c r="DM21" s="2">
        <v>76.5</v>
      </c>
      <c r="DN21" s="2">
        <v>4.4938967139999999</v>
      </c>
      <c r="DO21" s="2">
        <v>1.315023474</v>
      </c>
      <c r="DP21" s="2">
        <v>3.1788732390000001</v>
      </c>
      <c r="DQ21" s="2">
        <v>29.262432090000001</v>
      </c>
      <c r="DR21" s="2">
        <v>3.8919999999999999</v>
      </c>
      <c r="DS21" s="7"/>
      <c r="DU21" s="12">
        <v>44167</v>
      </c>
      <c r="DV21" s="31">
        <v>16</v>
      </c>
      <c r="DW21" s="31" t="s">
        <v>25</v>
      </c>
      <c r="DX21" s="31"/>
      <c r="DY21" s="31"/>
      <c r="DZ21" s="31">
        <v>8.39</v>
      </c>
      <c r="EA21" s="31" t="e">
        <v>#N/A</v>
      </c>
      <c r="EB21" s="31">
        <v>3.0809483726150391</v>
      </c>
      <c r="EC21">
        <v>9.357371972126978E-2</v>
      </c>
      <c r="ED21">
        <v>2.75</v>
      </c>
      <c r="EE21">
        <v>-2.7899999999999999E-3</v>
      </c>
      <c r="EF21">
        <v>73.2</v>
      </c>
      <c r="EG21">
        <v>5.7806853580000004</v>
      </c>
      <c r="EH21">
        <v>1.499688474</v>
      </c>
      <c r="EI21">
        <v>4.2809968850000004</v>
      </c>
      <c r="EJ21">
        <v>25.94309118</v>
      </c>
      <c r="EK21">
        <v>3.9609999999999999</v>
      </c>
      <c r="EM21">
        <v>0.16680908574790795</v>
      </c>
      <c r="EN21">
        <f t="shared" si="2"/>
        <v>-0.13999999999999879</v>
      </c>
      <c r="EO21" t="e">
        <f t="shared" si="3"/>
        <v>#N/A</v>
      </c>
      <c r="EP21">
        <f t="shared" si="4"/>
        <v>-0.21043771043771065</v>
      </c>
      <c r="EQ21">
        <f t="shared" si="5"/>
        <v>-6.3046123216458361E-3</v>
      </c>
      <c r="ER21">
        <f t="shared" si="6"/>
        <v>-0.2200000000000002</v>
      </c>
      <c r="ES21">
        <f t="shared" si="7"/>
        <v>-1.3090000000000001E-2</v>
      </c>
      <c r="ET21">
        <f t="shared" si="8"/>
        <v>-3.2999999999999972</v>
      </c>
      <c r="EU21">
        <f t="shared" si="9"/>
        <v>1.2867886440000005</v>
      </c>
      <c r="EV21">
        <f t="shared" si="10"/>
        <v>0.18466500000000008</v>
      </c>
      <c r="EW21">
        <f t="shared" si="11"/>
        <v>1.1021236460000003</v>
      </c>
      <c r="EX21">
        <f t="shared" si="12"/>
        <v>-3.3193409100000011</v>
      </c>
      <c r="EY21">
        <f t="shared" si="13"/>
        <v>6.899999999999995E-2</v>
      </c>
      <c r="FB21" s="6">
        <v>44167</v>
      </c>
      <c r="FC21">
        <v>24</v>
      </c>
      <c r="FD21" t="s">
        <v>26</v>
      </c>
      <c r="FF21">
        <v>0.12660809608266216</v>
      </c>
      <c r="FG21">
        <v>8.51</v>
      </c>
      <c r="FH21">
        <v>594</v>
      </c>
      <c r="FI21">
        <v>4.329545454545455</v>
      </c>
      <c r="FJ21">
        <v>4.3800464550381599E-2</v>
      </c>
      <c r="FK21">
        <v>4.2300000000000004</v>
      </c>
      <c r="FL21">
        <v>-3.0200000000000001E-2</v>
      </c>
      <c r="FM21">
        <v>39.200000000000003</v>
      </c>
      <c r="FN21">
        <v>0.15925925899999999</v>
      </c>
      <c r="FO21">
        <v>0.34506172800000001</v>
      </c>
      <c r="FP21">
        <v>-0.185802469</v>
      </c>
      <c r="FQ21">
        <v>216.66666670000001</v>
      </c>
      <c r="FR21">
        <v>1.923</v>
      </c>
      <c r="FU21" s="6">
        <v>44167</v>
      </c>
      <c r="FV21">
        <v>22</v>
      </c>
      <c r="FW21" t="s">
        <v>26</v>
      </c>
      <c r="FY21">
        <v>0.12660809608266216</v>
      </c>
      <c r="FZ21">
        <v>8.52</v>
      </c>
      <c r="GA21">
        <v>620</v>
      </c>
      <c r="GB21">
        <v>4.062991021324355</v>
      </c>
      <c r="GC21">
        <v>4.6344430925782547E-2</v>
      </c>
      <c r="GD21">
        <v>3.95</v>
      </c>
      <c r="GE21">
        <v>-2.9399999999999999E-2</v>
      </c>
      <c r="GF21">
        <v>38.6</v>
      </c>
      <c r="GG21">
        <v>3.8244556109999999</v>
      </c>
      <c r="GH21">
        <v>0.93902847599999995</v>
      </c>
      <c r="GI21">
        <v>2.8854271360000001</v>
      </c>
      <c r="GJ21">
        <v>24.553258580000001</v>
      </c>
      <c r="GK21">
        <v>1.653</v>
      </c>
      <c r="GM21" s="6">
        <v>44167</v>
      </c>
      <c r="GN21" s="57">
        <v>0.12660809608266216</v>
      </c>
      <c r="GO21">
        <f t="shared" si="14"/>
        <v>9.9999999999997868E-3</v>
      </c>
      <c r="GP21">
        <f t="shared" si="15"/>
        <v>26</v>
      </c>
      <c r="GQ21">
        <f t="shared" si="16"/>
        <v>-0.26655443322110006</v>
      </c>
      <c r="GR21">
        <f t="shared" si="17"/>
        <v>2.5439663754009481E-3</v>
      </c>
      <c r="GS21">
        <f t="shared" si="18"/>
        <v>-0.28000000000000025</v>
      </c>
      <c r="GT21">
        <f t="shared" si="19"/>
        <v>8.000000000000021E-4</v>
      </c>
      <c r="GU21">
        <f t="shared" si="20"/>
        <v>-0.60000000000000142</v>
      </c>
      <c r="GV21">
        <f t="shared" si="21"/>
        <v>3.6651963519999997</v>
      </c>
      <c r="GW21">
        <f t="shared" si="22"/>
        <v>0.59396674799999993</v>
      </c>
      <c r="GX21">
        <f t="shared" si="23"/>
        <v>3.0712296050000001</v>
      </c>
      <c r="GY21">
        <f t="shared" si="24"/>
        <v>-192.11340812</v>
      </c>
      <c r="GZ21">
        <f t="shared" si="25"/>
        <v>-0.27</v>
      </c>
      <c r="HC21" s="6">
        <v>44167</v>
      </c>
      <c r="HD21" s="43">
        <v>7.74</v>
      </c>
      <c r="HE21" s="2">
        <v>801</v>
      </c>
      <c r="HF21" s="2">
        <v>0.159</v>
      </c>
      <c r="HG21" s="2">
        <v>4.38</v>
      </c>
      <c r="HH21" s="43">
        <v>1.4390000000000001</v>
      </c>
      <c r="HK21" s="6">
        <v>44167</v>
      </c>
      <c r="HL21" s="41" t="e">
        <v>#N/A</v>
      </c>
      <c r="HM21" s="41" t="e">
        <v>#N/A</v>
      </c>
      <c r="HN21">
        <v>3.7699999999999997E-2</v>
      </c>
      <c r="HO21">
        <v>5.49</v>
      </c>
      <c r="HP21">
        <v>4.6349999999999998</v>
      </c>
      <c r="HT21" s="6">
        <v>44167</v>
      </c>
      <c r="HU21" s="46" t="e">
        <f t="shared" si="53"/>
        <v>#N/A</v>
      </c>
      <c r="HV21" s="46" t="e">
        <f t="shared" si="78"/>
        <v>#N/A</v>
      </c>
      <c r="HW21" s="46">
        <f t="shared" si="79"/>
        <v>-0.12130000000000001</v>
      </c>
      <c r="HX21" s="46">
        <f t="shared" si="80"/>
        <v>1.1100000000000003</v>
      </c>
      <c r="HY21" s="46">
        <f t="shared" si="81"/>
        <v>3.1959999999999997</v>
      </c>
      <c r="IB21" s="6">
        <v>44167</v>
      </c>
      <c r="IC21" s="2">
        <v>7.73</v>
      </c>
      <c r="ID21" s="2">
        <v>691</v>
      </c>
      <c r="IE21" s="2">
        <v>3.1699999999999999E-2</v>
      </c>
      <c r="IF21" s="2">
        <v>4.46</v>
      </c>
      <c r="IG21" s="2">
        <v>1.3660000000000001</v>
      </c>
      <c r="IH21" s="2"/>
      <c r="IK21" s="6">
        <v>44167</v>
      </c>
      <c r="IL21">
        <v>7.77</v>
      </c>
      <c r="IM21">
        <v>743</v>
      </c>
      <c r="IN21">
        <v>3.3000000000000002E-2</v>
      </c>
      <c r="IO21">
        <v>4.82</v>
      </c>
      <c r="IP21">
        <v>1.1679999999999999</v>
      </c>
      <c r="IT21" s="6">
        <v>44167</v>
      </c>
      <c r="IU21">
        <f t="shared" si="54"/>
        <v>3.9999999999999147E-2</v>
      </c>
      <c r="IV21">
        <f t="shared" si="82"/>
        <v>52</v>
      </c>
      <c r="IW21">
        <f t="shared" si="83"/>
        <v>1.3000000000000025E-3</v>
      </c>
      <c r="IX21">
        <f t="shared" si="84"/>
        <v>0.36000000000000032</v>
      </c>
      <c r="IY21">
        <f t="shared" si="85"/>
        <v>-0.19800000000000018</v>
      </c>
      <c r="JC21" s="6">
        <v>44167</v>
      </c>
      <c r="JD21" t="e">
        <v>#N/A</v>
      </c>
      <c r="JE21" t="e">
        <v>#N/A</v>
      </c>
      <c r="JF21">
        <v>0.27300000000000002</v>
      </c>
      <c r="JG21">
        <v>4.41</v>
      </c>
      <c r="JH21">
        <v>4.4589999999999996</v>
      </c>
      <c r="JK21" s="6">
        <v>44167</v>
      </c>
      <c r="JL21" s="2">
        <v>7.82</v>
      </c>
      <c r="JM21" s="2">
        <v>531</v>
      </c>
      <c r="JN21" s="2">
        <v>2.2100000000000002E-2</v>
      </c>
      <c r="JO21" s="2">
        <v>4.28</v>
      </c>
      <c r="JP21" s="2">
        <v>1.0780000000000001</v>
      </c>
      <c r="JS21" s="6">
        <v>44167</v>
      </c>
      <c r="JT21" t="e">
        <f t="shared" si="55"/>
        <v>#N/A</v>
      </c>
      <c r="JU21" t="e">
        <f t="shared" si="86"/>
        <v>#N/A</v>
      </c>
      <c r="JV21">
        <f t="shared" si="87"/>
        <v>-0.25090000000000001</v>
      </c>
      <c r="JW21">
        <f t="shared" si="88"/>
        <v>-0.12999999999999989</v>
      </c>
      <c r="JX21">
        <f t="shared" si="89"/>
        <v>-3.3809999999999993</v>
      </c>
      <c r="KB21" s="6">
        <v>44167</v>
      </c>
      <c r="KC21">
        <v>31</v>
      </c>
      <c r="KD21" s="46">
        <v>8.0500000000000007</v>
      </c>
      <c r="KE21" s="46">
        <v>611</v>
      </c>
      <c r="KF21" s="46">
        <v>3.6</v>
      </c>
      <c r="KG21" s="46">
        <v>17.5</v>
      </c>
      <c r="KH21" s="46">
        <v>1.0129999999999999</v>
      </c>
      <c r="KJ21" s="6">
        <v>44167</v>
      </c>
      <c r="KK21" t="e">
        <v>#N/A</v>
      </c>
      <c r="KL21" s="46" t="e">
        <v>#N/A</v>
      </c>
      <c r="KM21" s="46" t="e">
        <v>#N/A</v>
      </c>
      <c r="KN21" s="46" t="e">
        <v>#N/A</v>
      </c>
      <c r="KO21" s="46" t="e">
        <v>#N/A</v>
      </c>
      <c r="KP21" s="46" t="e">
        <v>#N/A</v>
      </c>
      <c r="KR21" s="6">
        <v>44167</v>
      </c>
      <c r="KS21">
        <v>34</v>
      </c>
      <c r="KT21" s="46">
        <v>7.91</v>
      </c>
      <c r="KU21" s="46">
        <v>483</v>
      </c>
      <c r="KV21" s="46">
        <v>5.98</v>
      </c>
      <c r="KW21" s="46">
        <v>32.6</v>
      </c>
      <c r="KX21" s="46">
        <v>1.117</v>
      </c>
      <c r="KZ21" s="6">
        <v>44167</v>
      </c>
      <c r="LA21" t="e">
        <v>#N/A</v>
      </c>
      <c r="LB21" s="46" t="e">
        <v>#N/A</v>
      </c>
      <c r="LC21" s="46" t="e">
        <v>#N/A</v>
      </c>
      <c r="LD21" s="46" t="e">
        <v>#N/A</v>
      </c>
      <c r="LE21" s="46" t="e">
        <v>#N/A</v>
      </c>
      <c r="LF21" s="46" t="e">
        <v>#N/A</v>
      </c>
      <c r="LH21" s="6">
        <v>44167</v>
      </c>
      <c r="LI21" t="e">
        <v>#N/A</v>
      </c>
      <c r="LJ21" s="46" t="e">
        <v>#N/A</v>
      </c>
      <c r="LK21" s="46" t="e">
        <v>#N/A</v>
      </c>
      <c r="LL21" s="46" t="e">
        <v>#N/A</v>
      </c>
      <c r="LM21" s="46" t="e">
        <v>#N/A</v>
      </c>
      <c r="LN21" s="46" t="e">
        <v>#N/A</v>
      </c>
      <c r="LP21" s="6">
        <v>44167</v>
      </c>
      <c r="LQ21" t="e">
        <v>#N/A</v>
      </c>
      <c r="LR21" s="46" t="e">
        <v>#N/A</v>
      </c>
      <c r="LS21" s="46" t="e">
        <v>#N/A</v>
      </c>
      <c r="LT21" s="46" t="e">
        <v>#N/A</v>
      </c>
      <c r="LU21" s="46" t="e">
        <v>#N/A</v>
      </c>
      <c r="LV21" s="46" t="e">
        <v>#N/A</v>
      </c>
      <c r="LX21" s="6"/>
      <c r="LY21" s="31"/>
      <c r="LZ21" s="6">
        <v>44167</v>
      </c>
      <c r="MA21">
        <v>9.7899999999999991</v>
      </c>
    </row>
    <row r="22" spans="1:339" ht="15" x14ac:dyDescent="0.2">
      <c r="A22" s="6">
        <v>44179</v>
      </c>
      <c r="B22" s="2">
        <v>11</v>
      </c>
      <c r="C22" s="2" t="s">
        <v>24</v>
      </c>
      <c r="D22" s="2"/>
      <c r="E22" s="2"/>
      <c r="F22" s="2">
        <v>8.5500000000000007</v>
      </c>
      <c r="G22" s="2">
        <v>603</v>
      </c>
      <c r="H22" s="7">
        <v>2.8564814814814814</v>
      </c>
      <c r="I22" s="7">
        <v>1.7033513991815064E-2</v>
      </c>
      <c r="J22" s="7">
        <v>2.86</v>
      </c>
      <c r="K22" s="7">
        <v>-3.9399999999999998E-2</v>
      </c>
      <c r="L22" s="2">
        <v>12.9</v>
      </c>
      <c r="M22" s="2">
        <v>0.72099999999999997</v>
      </c>
      <c r="N22" s="2">
        <v>0.2404</v>
      </c>
      <c r="O22" s="2">
        <v>0.48060000000000003</v>
      </c>
      <c r="P22" s="2">
        <v>33.342579749999999</v>
      </c>
      <c r="Q22" s="2">
        <v>2.081</v>
      </c>
      <c r="S22" s="6">
        <v>44179</v>
      </c>
      <c r="T22" s="2">
        <v>8</v>
      </c>
      <c r="U22" s="2" t="s">
        <v>24</v>
      </c>
      <c r="V22" s="2"/>
      <c r="W22" s="2"/>
      <c r="X22" s="2">
        <v>8.33</v>
      </c>
      <c r="Y22" s="2">
        <v>613</v>
      </c>
      <c r="Z22" s="7">
        <v>2.744248035914703</v>
      </c>
      <c r="AA22" s="7">
        <v>1.902444419865059E-2</v>
      </c>
      <c r="AB22" s="7">
        <v>2.72</v>
      </c>
      <c r="AC22" s="7">
        <v>-3.95E-2</v>
      </c>
      <c r="AD22" s="2">
        <v>13.5</v>
      </c>
      <c r="AE22" s="2">
        <v>0.99299999999999999</v>
      </c>
      <c r="AF22" s="2">
        <v>0.29233333299999997</v>
      </c>
      <c r="AG22" s="2">
        <v>0.70066666700000002</v>
      </c>
      <c r="AH22" s="2">
        <v>29.4394092</v>
      </c>
      <c r="AI22" s="2">
        <v>2.1829999999999998</v>
      </c>
      <c r="AL22">
        <v>0.95764934540455837</v>
      </c>
      <c r="AM22">
        <f t="shared" si="29"/>
        <v>-0.22000000000000064</v>
      </c>
      <c r="AN22">
        <f t="shared" si="67"/>
        <v>10</v>
      </c>
      <c r="AO22">
        <f t="shared" si="68"/>
        <v>-0.11223344556677839</v>
      </c>
      <c r="AP22">
        <f t="shared" si="69"/>
        <v>1.9909302068355263E-3</v>
      </c>
      <c r="AQ22">
        <f t="shared" si="70"/>
        <v>-0.13999999999999968</v>
      </c>
      <c r="AR22">
        <f t="shared" si="71"/>
        <v>-1.0000000000000286E-4</v>
      </c>
      <c r="AS22">
        <f t="shared" si="72"/>
        <v>0.59999999999999964</v>
      </c>
      <c r="AT22">
        <f t="shared" si="73"/>
        <v>0.27200000000000002</v>
      </c>
      <c r="AU22">
        <f t="shared" si="74"/>
        <v>5.193333299999997E-2</v>
      </c>
      <c r="AV22">
        <f t="shared" si="75"/>
        <v>0.22006666699999999</v>
      </c>
      <c r="AW22">
        <f t="shared" si="76"/>
        <v>-3.9031705499999987</v>
      </c>
      <c r="AX22">
        <f t="shared" si="77"/>
        <v>0.10199999999999987</v>
      </c>
      <c r="BA22" s="37">
        <v>44179</v>
      </c>
      <c r="BB22">
        <v>5</v>
      </c>
      <c r="BC22" t="s">
        <v>27</v>
      </c>
      <c r="BF22">
        <v>8.5</v>
      </c>
      <c r="BG22">
        <v>602</v>
      </c>
      <c r="BH22">
        <v>2.7161896745230081</v>
      </c>
      <c r="BI22">
        <v>4.0703462006415218E-2</v>
      </c>
      <c r="BJ22">
        <v>2.5299999999999998</v>
      </c>
      <c r="BK22">
        <v>-2.9100000000000001E-2</v>
      </c>
      <c r="BL22">
        <v>28.2</v>
      </c>
      <c r="BM22">
        <v>1.1726666670000001</v>
      </c>
      <c r="BN22">
        <v>0.46066666699999997</v>
      </c>
      <c r="BO22">
        <v>0.71199999999999997</v>
      </c>
      <c r="BP22">
        <v>39.283683910000001</v>
      </c>
      <c r="BQ22">
        <v>2.5110000000000001</v>
      </c>
      <c r="BT22" s="37">
        <v>44179</v>
      </c>
      <c r="BU22">
        <v>2</v>
      </c>
      <c r="BV22" t="s">
        <v>27</v>
      </c>
      <c r="BY22">
        <v>8.6199999999999992</v>
      </c>
      <c r="BZ22">
        <v>620</v>
      </c>
      <c r="CA22">
        <v>2.7021604938271606</v>
      </c>
      <c r="CB22">
        <v>4.0039818604136711E-2</v>
      </c>
      <c r="CC22">
        <v>2.5299999999999998</v>
      </c>
      <c r="CD22">
        <v>-4.2500000000000003E-2</v>
      </c>
      <c r="CE22">
        <v>31.3</v>
      </c>
      <c r="CF22">
        <v>1.5075313809999999</v>
      </c>
      <c r="CG22">
        <v>0.49205020900000002</v>
      </c>
      <c r="CH22">
        <v>1.0154811720000001</v>
      </c>
      <c r="CI22">
        <v>32.639467109999998</v>
      </c>
      <c r="CJ22">
        <v>2.4729999999999999</v>
      </c>
      <c r="CL22">
        <v>0.83456534459819487</v>
      </c>
      <c r="CM22">
        <f t="shared" si="41"/>
        <v>0.11999999999999922</v>
      </c>
      <c r="CN22">
        <f t="shared" si="56"/>
        <v>18</v>
      </c>
      <c r="CO22">
        <f t="shared" si="57"/>
        <v>-1.4029180695847465E-2</v>
      </c>
      <c r="CP22">
        <f t="shared" si="58"/>
        <v>-6.636434022785076E-4</v>
      </c>
      <c r="CQ22">
        <f t="shared" si="59"/>
        <v>0</v>
      </c>
      <c r="CR22">
        <f t="shared" si="60"/>
        <v>-1.3400000000000002E-2</v>
      </c>
      <c r="CS22">
        <f t="shared" si="61"/>
        <v>3.1000000000000014</v>
      </c>
      <c r="CT22">
        <f t="shared" si="62"/>
        <v>0.33486471399999984</v>
      </c>
      <c r="CU22">
        <f t="shared" si="63"/>
        <v>3.1383542000000042E-2</v>
      </c>
      <c r="CV22">
        <f t="shared" si="64"/>
        <v>0.30348117200000013</v>
      </c>
      <c r="CW22">
        <f t="shared" si="65"/>
        <v>-6.6442168000000024</v>
      </c>
      <c r="CX22">
        <f t="shared" si="66"/>
        <v>-3.8000000000000256E-2</v>
      </c>
      <c r="DB22" s="6">
        <v>44179</v>
      </c>
      <c r="DC22" s="2">
        <v>19</v>
      </c>
      <c r="DD22" s="2" t="s">
        <v>25</v>
      </c>
      <c r="DE22" s="2"/>
      <c r="DF22" s="2"/>
      <c r="DG22" s="2">
        <v>8.49</v>
      </c>
      <c r="DH22" s="2">
        <v>566</v>
      </c>
      <c r="DI22" s="7">
        <v>2.1971099887766554</v>
      </c>
      <c r="DJ22" s="7">
        <v>6.9682557239243451E-2</v>
      </c>
      <c r="DK22" s="7">
        <v>1.96</v>
      </c>
      <c r="DL22" s="7">
        <v>-2.2499999999999999E-2</v>
      </c>
      <c r="DM22" s="2">
        <v>47.5</v>
      </c>
      <c r="DN22" s="2">
        <v>4.3207468880000004</v>
      </c>
      <c r="DO22" s="2">
        <v>1.347717842</v>
      </c>
      <c r="DP22" s="2">
        <v>2.9730290460000002</v>
      </c>
      <c r="DQ22" s="2">
        <v>31.19177951</v>
      </c>
      <c r="DR22" s="2">
        <v>3.238</v>
      </c>
      <c r="DS22" s="7"/>
      <c r="DU22" s="12">
        <v>44179</v>
      </c>
      <c r="DV22" s="31">
        <v>16</v>
      </c>
      <c r="DW22" s="31" t="s">
        <v>25</v>
      </c>
      <c r="DX22" s="31"/>
      <c r="DY22" s="31"/>
      <c r="DZ22" s="31">
        <v>8.14</v>
      </c>
      <c r="EA22" s="31">
        <v>608</v>
      </c>
      <c r="EB22" s="31">
        <v>1.8604096520763189</v>
      </c>
      <c r="EC22">
        <v>5.5193009622829331E-2</v>
      </c>
      <c r="ED22">
        <v>1.59</v>
      </c>
      <c r="EE22">
        <v>-4.1399999999999999E-2</v>
      </c>
      <c r="EF22">
        <v>41.8</v>
      </c>
      <c r="EG22">
        <v>1.171661238</v>
      </c>
      <c r="EH22">
        <v>0.50651465799999995</v>
      </c>
      <c r="EI22">
        <v>0.66514658000000004</v>
      </c>
      <c r="EJ22">
        <v>43.230469839999998</v>
      </c>
      <c r="EK22">
        <v>2.9830000000000001</v>
      </c>
      <c r="EM22">
        <v>0.13179076092756137</v>
      </c>
      <c r="EN22">
        <f t="shared" si="2"/>
        <v>-0.34999999999999964</v>
      </c>
      <c r="EO22">
        <f t="shared" si="3"/>
        <v>42</v>
      </c>
      <c r="EP22">
        <f t="shared" si="4"/>
        <v>-0.3367003367003365</v>
      </c>
      <c r="EQ22">
        <f t="shared" si="5"/>
        <v>-1.448954761641412E-2</v>
      </c>
      <c r="ER22">
        <f t="shared" si="6"/>
        <v>-0.36999999999999988</v>
      </c>
      <c r="ES22">
        <f t="shared" si="7"/>
        <v>-1.89E-2</v>
      </c>
      <c r="ET22">
        <f t="shared" si="8"/>
        <v>-5.7000000000000028</v>
      </c>
      <c r="EU22">
        <f t="shared" si="9"/>
        <v>-3.1490856500000004</v>
      </c>
      <c r="EV22">
        <f t="shared" si="10"/>
        <v>-0.84120318400000005</v>
      </c>
      <c r="EW22">
        <f t="shared" si="11"/>
        <v>-2.3078824660000001</v>
      </c>
      <c r="EX22">
        <f t="shared" si="12"/>
        <v>12.038690329999998</v>
      </c>
      <c r="EY22">
        <f t="shared" si="13"/>
        <v>-0.25499999999999989</v>
      </c>
      <c r="FB22" s="6">
        <v>44179</v>
      </c>
      <c r="FC22">
        <v>24</v>
      </c>
      <c r="FD22" t="s">
        <v>26</v>
      </c>
      <c r="FF22">
        <v>0.10002918754401909</v>
      </c>
      <c r="FG22">
        <v>8.4700000000000006</v>
      </c>
      <c r="FH22">
        <v>619</v>
      </c>
      <c r="FI22">
        <v>3.1230359147025815</v>
      </c>
      <c r="FJ22">
        <v>3.5283707554474068E-2</v>
      </c>
      <c r="FK22">
        <v>3.08</v>
      </c>
      <c r="FL22">
        <v>-4.0500000000000001E-2</v>
      </c>
      <c r="FM22">
        <v>29.8</v>
      </c>
      <c r="FN22">
        <v>1.164210526</v>
      </c>
      <c r="FO22">
        <v>0.55873684199999996</v>
      </c>
      <c r="FP22">
        <v>0.60547368400000001</v>
      </c>
      <c r="FQ22">
        <v>47.99276673</v>
      </c>
      <c r="FR22">
        <v>1.7030000000000001</v>
      </c>
      <c r="FU22" s="6">
        <v>44179</v>
      </c>
      <c r="FV22">
        <v>22</v>
      </c>
      <c r="FW22" t="s">
        <v>26</v>
      </c>
      <c r="FY22">
        <v>0.10002918754401909</v>
      </c>
      <c r="FZ22">
        <v>8.4700000000000006</v>
      </c>
      <c r="GA22">
        <v>599</v>
      </c>
      <c r="GB22">
        <v>2.9967732884399552</v>
      </c>
      <c r="GC22">
        <v>2.9532131401393647E-2</v>
      </c>
      <c r="GD22">
        <v>2.75</v>
      </c>
      <c r="GE22">
        <v>-3.7699999999999997E-2</v>
      </c>
      <c r="GF22">
        <v>22.1</v>
      </c>
      <c r="GG22">
        <v>1.1170909090000001</v>
      </c>
      <c r="GH22">
        <v>0.40872727269999998</v>
      </c>
      <c r="GI22">
        <v>0.7083636364</v>
      </c>
      <c r="GJ22">
        <v>36.588541669999998</v>
      </c>
      <c r="GK22">
        <v>1.1434</v>
      </c>
      <c r="GM22" s="6">
        <v>44179</v>
      </c>
      <c r="GN22" s="57">
        <v>0.10002918754401909</v>
      </c>
      <c r="GO22">
        <f t="shared" si="14"/>
        <v>0</v>
      </c>
      <c r="GP22">
        <f t="shared" si="15"/>
        <v>-20</v>
      </c>
      <c r="GQ22">
        <f t="shared" si="16"/>
        <v>-0.1262626262626263</v>
      </c>
      <c r="GR22">
        <f t="shared" si="17"/>
        <v>-5.7515761530804212E-3</v>
      </c>
      <c r="GS22">
        <f t="shared" si="18"/>
        <v>-0.33000000000000007</v>
      </c>
      <c r="GT22">
        <f t="shared" si="19"/>
        <v>2.8000000000000039E-3</v>
      </c>
      <c r="GU22">
        <f t="shared" si="20"/>
        <v>-7.6999999999999993</v>
      </c>
      <c r="GV22">
        <f t="shared" si="21"/>
        <v>-4.7119616999999892E-2</v>
      </c>
      <c r="GW22">
        <f t="shared" si="22"/>
        <v>-0.15000956929999998</v>
      </c>
      <c r="GX22">
        <f t="shared" si="23"/>
        <v>0.10288995239999998</v>
      </c>
      <c r="GY22">
        <f t="shared" si="24"/>
        <v>-11.404225060000002</v>
      </c>
      <c r="GZ22">
        <f t="shared" si="25"/>
        <v>-0.5596000000000001</v>
      </c>
      <c r="HC22" s="6">
        <v>44179</v>
      </c>
      <c r="HD22" s="43">
        <v>7.78</v>
      </c>
      <c r="HE22" s="2">
        <v>834</v>
      </c>
      <c r="HF22" s="2">
        <v>0.11899999999999999</v>
      </c>
      <c r="HG22" s="2">
        <v>4.84</v>
      </c>
      <c r="HH22" s="43">
        <v>1.65</v>
      </c>
      <c r="HK22" s="6">
        <v>44179</v>
      </c>
      <c r="HL22" s="41" t="e">
        <v>#N/A</v>
      </c>
      <c r="HM22" s="41" t="e">
        <v>#N/A</v>
      </c>
      <c r="HN22">
        <v>2.24E-2</v>
      </c>
      <c r="HO22">
        <v>4.26</v>
      </c>
      <c r="HP22">
        <v>3.1869999999999998</v>
      </c>
      <c r="HT22" s="6">
        <v>44179</v>
      </c>
      <c r="HU22" s="46" t="e">
        <f t="shared" si="53"/>
        <v>#N/A</v>
      </c>
      <c r="HV22" s="46" t="e">
        <f t="shared" si="78"/>
        <v>#N/A</v>
      </c>
      <c r="HW22" s="46">
        <f t="shared" si="79"/>
        <v>-9.6599999999999991E-2</v>
      </c>
      <c r="HX22" s="46">
        <f t="shared" si="80"/>
        <v>-0.58000000000000007</v>
      </c>
      <c r="HY22" s="46">
        <f t="shared" si="81"/>
        <v>1.5369999999999999</v>
      </c>
      <c r="IB22" s="6">
        <v>44179</v>
      </c>
      <c r="IC22" s="2">
        <v>7.66</v>
      </c>
      <c r="ID22" s="2">
        <v>773</v>
      </c>
      <c r="IE22" s="2">
        <v>2.2200000000000001E-2</v>
      </c>
      <c r="IF22" s="2">
        <v>4.9000000000000004</v>
      </c>
      <c r="IG22" s="2">
        <v>1.2629999999999999</v>
      </c>
      <c r="IH22" s="2"/>
      <c r="IK22" s="6">
        <v>44179</v>
      </c>
      <c r="IL22">
        <v>8.1199999999999992</v>
      </c>
      <c r="IM22">
        <v>709</v>
      </c>
      <c r="IN22">
        <v>3.3099999999999997E-2</v>
      </c>
      <c r="IO22">
        <v>4.07</v>
      </c>
      <c r="IP22">
        <v>1.323</v>
      </c>
      <c r="IT22" s="6">
        <v>44179</v>
      </c>
      <c r="IU22">
        <f t="shared" si="54"/>
        <v>0.45999999999999908</v>
      </c>
      <c r="IV22">
        <f t="shared" si="82"/>
        <v>-64</v>
      </c>
      <c r="IW22">
        <f t="shared" si="83"/>
        <v>1.0899999999999996E-2</v>
      </c>
      <c r="IX22">
        <f t="shared" si="84"/>
        <v>-0.83000000000000007</v>
      </c>
      <c r="IY22">
        <f t="shared" si="85"/>
        <v>6.0000000000000053E-2</v>
      </c>
      <c r="JC22" s="6">
        <v>44179</v>
      </c>
      <c r="JD22" t="e">
        <v>#N/A</v>
      </c>
      <c r="JE22" t="e">
        <v>#N/A</v>
      </c>
      <c r="JF22" t="e">
        <v>#N/A</v>
      </c>
      <c r="JG22" t="e">
        <v>#N/A</v>
      </c>
      <c r="JH22" t="e">
        <v>#N/A</v>
      </c>
      <c r="JK22" s="6">
        <v>44179</v>
      </c>
      <c r="JL22" s="2">
        <v>7.74</v>
      </c>
      <c r="JM22" s="2">
        <v>640</v>
      </c>
      <c r="JN22" s="2">
        <v>2.24E-2</v>
      </c>
      <c r="JO22" s="2">
        <v>4.76</v>
      </c>
      <c r="JP22" s="2">
        <v>1.2869999999999999</v>
      </c>
      <c r="JS22" s="6">
        <v>44179</v>
      </c>
      <c r="JT22" t="e">
        <f t="shared" si="55"/>
        <v>#N/A</v>
      </c>
      <c r="JU22" t="e">
        <f t="shared" si="86"/>
        <v>#N/A</v>
      </c>
      <c r="JV22" t="e">
        <f t="shared" si="87"/>
        <v>#N/A</v>
      </c>
      <c r="JW22" t="e">
        <f t="shared" si="88"/>
        <v>#N/A</v>
      </c>
      <c r="JX22" t="e">
        <f t="shared" si="89"/>
        <v>#N/A</v>
      </c>
      <c r="KB22" s="6">
        <v>44179</v>
      </c>
      <c r="KC22">
        <v>31</v>
      </c>
      <c r="KD22" s="46">
        <v>8.2799999999999994</v>
      </c>
      <c r="KE22" s="46">
        <v>590</v>
      </c>
      <c r="KF22" s="46">
        <v>3.34</v>
      </c>
      <c r="KG22" s="46">
        <v>15.6</v>
      </c>
      <c r="KH22" s="46">
        <v>0.88700000000000001</v>
      </c>
      <c r="KJ22" s="6">
        <v>44179</v>
      </c>
      <c r="KK22" t="e">
        <v>#N/A</v>
      </c>
      <c r="KL22" s="46" t="e">
        <v>#N/A</v>
      </c>
      <c r="KM22" s="46" t="e">
        <v>#N/A</v>
      </c>
      <c r="KN22" s="46" t="e">
        <v>#N/A</v>
      </c>
      <c r="KO22" s="46" t="e">
        <v>#N/A</v>
      </c>
      <c r="KP22" s="46" t="e">
        <v>#N/A</v>
      </c>
      <c r="KR22" s="6">
        <v>44179</v>
      </c>
      <c r="KS22">
        <v>34</v>
      </c>
      <c r="KT22" s="46">
        <v>8.24</v>
      </c>
      <c r="KU22" s="46">
        <v>650</v>
      </c>
      <c r="KV22" s="46">
        <v>8.83</v>
      </c>
      <c r="KW22" s="46">
        <v>41.2</v>
      </c>
      <c r="KX22" s="46">
        <v>1.21</v>
      </c>
      <c r="KZ22" s="6">
        <v>44179</v>
      </c>
      <c r="LA22" t="e">
        <v>#N/A</v>
      </c>
      <c r="LB22" s="46" t="e">
        <v>#N/A</v>
      </c>
      <c r="LC22" s="46" t="e">
        <v>#N/A</v>
      </c>
      <c r="LD22" s="46" t="e">
        <v>#N/A</v>
      </c>
      <c r="LE22" s="46" t="e">
        <v>#N/A</v>
      </c>
      <c r="LF22" s="46" t="e">
        <v>#N/A</v>
      </c>
      <c r="LH22" s="6">
        <v>44179</v>
      </c>
      <c r="LI22" t="e">
        <v>#N/A</v>
      </c>
      <c r="LJ22" s="46" t="e">
        <v>#N/A</v>
      </c>
      <c r="LK22" s="46" t="e">
        <v>#N/A</v>
      </c>
      <c r="LL22" s="46" t="e">
        <v>#N/A</v>
      </c>
      <c r="LM22" s="46" t="e">
        <v>#N/A</v>
      </c>
      <c r="LN22" s="46" t="e">
        <v>#N/A</v>
      </c>
      <c r="LP22" s="6">
        <v>44179</v>
      </c>
      <c r="LQ22" t="e">
        <v>#N/A</v>
      </c>
      <c r="LR22" s="46" t="e">
        <v>#N/A</v>
      </c>
      <c r="LS22" s="46" t="e">
        <v>#N/A</v>
      </c>
      <c r="LT22" s="46" t="e">
        <v>#N/A</v>
      </c>
      <c r="LU22" s="46" t="e">
        <v>#N/A</v>
      </c>
      <c r="LV22" s="46" t="e">
        <v>#N/A</v>
      </c>
      <c r="LX22" s="6"/>
      <c r="LY22" s="31"/>
      <c r="LZ22" s="6">
        <v>44179</v>
      </c>
      <c r="MA22">
        <v>19.941414139999999</v>
      </c>
    </row>
    <row r="23" spans="1:339" ht="15" x14ac:dyDescent="0.2">
      <c r="A23" s="16">
        <v>44208</v>
      </c>
      <c r="B23" s="2">
        <v>11</v>
      </c>
      <c r="C23" s="2" t="s">
        <v>24</v>
      </c>
      <c r="D23" s="2"/>
      <c r="E23" s="2"/>
      <c r="F23" s="2">
        <v>8.4700000000000006</v>
      </c>
      <c r="G23" s="2">
        <v>619</v>
      </c>
      <c r="H23" s="7">
        <v>4.8783799999999999</v>
      </c>
      <c r="I23" s="36">
        <v>3.0393E-2</v>
      </c>
      <c r="J23" s="31">
        <v>5.0199999999999996</v>
      </c>
      <c r="K23" s="21">
        <v>-4.3920000000000001E-2</v>
      </c>
      <c r="L23" s="21">
        <v>24.3</v>
      </c>
      <c r="M23" s="2">
        <v>0.76792452830000002</v>
      </c>
      <c r="N23" s="2">
        <v>0.21729559749999999</v>
      </c>
      <c r="O23" s="2">
        <v>0.55062893079999997</v>
      </c>
      <c r="P23" s="2">
        <v>28.2964783</v>
      </c>
      <c r="Q23" s="36">
        <v>1.5895999999999999</v>
      </c>
      <c r="S23" s="16">
        <v>44208</v>
      </c>
      <c r="T23" s="2">
        <v>8</v>
      </c>
      <c r="U23" s="2" t="s">
        <v>24</v>
      </c>
      <c r="V23" s="2"/>
      <c r="W23" s="2"/>
      <c r="X23" s="2">
        <v>8.39</v>
      </c>
      <c r="Y23" s="2">
        <v>566</v>
      </c>
      <c r="Z23" s="7">
        <v>4.9477190000000002</v>
      </c>
      <c r="AA23" s="36">
        <v>2.9840999999999999E-2</v>
      </c>
      <c r="AB23" s="31">
        <v>5.07</v>
      </c>
      <c r="AC23" s="21">
        <v>-4.2619999999999998E-2</v>
      </c>
      <c r="AD23" s="21">
        <v>23.2</v>
      </c>
      <c r="AE23" s="2">
        <v>0.918466899</v>
      </c>
      <c r="AF23" s="2">
        <v>0.1324041812</v>
      </c>
      <c r="AG23" s="2">
        <v>0.78606271780000003</v>
      </c>
      <c r="AH23" s="2">
        <v>14.415781490000001</v>
      </c>
      <c r="AI23" s="36">
        <v>1.5615000000000001</v>
      </c>
      <c r="AL23">
        <v>0.13380388247947289</v>
      </c>
      <c r="AM23">
        <f t="shared" si="29"/>
        <v>-8.0000000000000071E-2</v>
      </c>
      <c r="AN23">
        <f t="shared" si="67"/>
        <v>-53</v>
      </c>
      <c r="AO23">
        <f t="shared" si="68"/>
        <v>6.9339000000000262E-2</v>
      </c>
      <c r="AP23">
        <f t="shared" si="69"/>
        <v>-5.5200000000000041E-4</v>
      </c>
      <c r="AQ23">
        <f t="shared" si="70"/>
        <v>5.0000000000000711E-2</v>
      </c>
      <c r="AR23">
        <f t="shared" si="71"/>
        <v>1.3000000000000025E-3</v>
      </c>
      <c r="AS23">
        <f t="shared" si="72"/>
        <v>-1.1000000000000014</v>
      </c>
      <c r="AT23">
        <f t="shared" si="73"/>
        <v>0.15054237069999998</v>
      </c>
      <c r="AU23">
        <f t="shared" si="74"/>
        <v>-8.4891416299999994E-2</v>
      </c>
      <c r="AV23">
        <f t="shared" si="75"/>
        <v>0.23543378700000006</v>
      </c>
      <c r="AW23">
        <f t="shared" si="76"/>
        <v>-13.88069681</v>
      </c>
      <c r="AX23">
        <f t="shared" si="77"/>
        <v>-2.8099999999999792E-2</v>
      </c>
      <c r="BA23" s="37">
        <v>44208</v>
      </c>
      <c r="BB23">
        <v>5</v>
      </c>
      <c r="BC23" t="s">
        <v>27</v>
      </c>
      <c r="BF23">
        <v>8.16</v>
      </c>
      <c r="BG23">
        <v>545</v>
      </c>
      <c r="BH23">
        <v>5.8629870000000004</v>
      </c>
      <c r="BI23">
        <v>3.6250999999999999E-2</v>
      </c>
      <c r="BJ23">
        <v>5.79</v>
      </c>
      <c r="BK23">
        <v>-2.3619999999999999E-2</v>
      </c>
      <c r="BL23">
        <v>30.4</v>
      </c>
      <c r="BM23">
        <v>1.40314315</v>
      </c>
      <c r="BN23">
        <v>0.321147933</v>
      </c>
      <c r="BO23">
        <v>1.081995217</v>
      </c>
      <c r="BP23">
        <v>22.887752620000001</v>
      </c>
      <c r="BQ23">
        <v>1.6387</v>
      </c>
      <c r="BT23" s="37">
        <v>44208</v>
      </c>
      <c r="BU23">
        <v>2</v>
      </c>
      <c r="BV23" t="s">
        <v>27</v>
      </c>
      <c r="BY23">
        <v>8.64</v>
      </c>
      <c r="BZ23">
        <v>629</v>
      </c>
      <c r="CA23">
        <v>5.6411040000000003</v>
      </c>
      <c r="CB23">
        <v>3.7025000000000002E-2</v>
      </c>
      <c r="CC23">
        <v>5.78</v>
      </c>
      <c r="CD23">
        <v>-1.542E-2</v>
      </c>
      <c r="CE23">
        <v>30.3</v>
      </c>
      <c r="CF23">
        <v>1.1731557379999999</v>
      </c>
      <c r="CG23">
        <v>0.30362021859999999</v>
      </c>
      <c r="CH23">
        <v>0.86953551910000004</v>
      </c>
      <c r="CI23">
        <v>25.880640469999999</v>
      </c>
      <c r="CJ23">
        <v>1.6006</v>
      </c>
      <c r="CL23">
        <v>0.37471480054915918</v>
      </c>
      <c r="CM23">
        <f t="shared" si="41"/>
        <v>0.48000000000000043</v>
      </c>
      <c r="CN23">
        <f t="shared" si="56"/>
        <v>84</v>
      </c>
      <c r="CO23">
        <f t="shared" si="57"/>
        <v>-0.22188300000000005</v>
      </c>
      <c r="CP23">
        <f t="shared" si="58"/>
        <v>7.7400000000000385E-4</v>
      </c>
      <c r="CQ23">
        <f t="shared" si="59"/>
        <v>-9.9999999999997868E-3</v>
      </c>
      <c r="CR23">
        <f t="shared" si="60"/>
        <v>8.199999999999999E-3</v>
      </c>
      <c r="CS23">
        <f t="shared" si="61"/>
        <v>-9.9999999999997868E-2</v>
      </c>
      <c r="CT23">
        <f t="shared" si="62"/>
        <v>-0.22998741200000006</v>
      </c>
      <c r="CU23">
        <f t="shared" si="63"/>
        <v>-1.7527714400000005E-2</v>
      </c>
      <c r="CV23">
        <f t="shared" si="64"/>
        <v>-0.21245969789999997</v>
      </c>
      <c r="CW23">
        <f t="shared" si="65"/>
        <v>2.9928878499999989</v>
      </c>
      <c r="CX23">
        <f t="shared" si="66"/>
        <v>-3.8100000000000023E-2</v>
      </c>
      <c r="DB23" s="16">
        <v>44208</v>
      </c>
      <c r="DC23" s="2">
        <v>19</v>
      </c>
      <c r="DD23" s="2" t="s">
        <v>25</v>
      </c>
      <c r="DE23" s="2"/>
      <c r="DF23" s="2"/>
      <c r="DG23" s="2">
        <v>8.51</v>
      </c>
      <c r="DH23" s="2">
        <v>595</v>
      </c>
      <c r="DI23" s="7">
        <v>3.422272</v>
      </c>
      <c r="DJ23" s="36">
        <v>6.2665999999999999E-2</v>
      </c>
      <c r="DK23" s="31">
        <v>3.16</v>
      </c>
      <c r="DL23" s="21">
        <v>4.0119999999999999E-3</v>
      </c>
      <c r="DM23" s="21">
        <v>49</v>
      </c>
      <c r="DN23" s="2">
        <v>3.2648000000000001</v>
      </c>
      <c r="DO23" s="2">
        <v>0.95320000000000005</v>
      </c>
      <c r="DP23" s="2">
        <v>2.3115999999999999</v>
      </c>
      <c r="DQ23" s="2">
        <v>29.196275419999999</v>
      </c>
      <c r="DR23" s="36">
        <v>2.3706</v>
      </c>
      <c r="DS23" s="7"/>
      <c r="DU23" s="12">
        <v>44208</v>
      </c>
      <c r="DV23" s="31">
        <v>16</v>
      </c>
      <c r="DW23" s="31" t="s">
        <v>25</v>
      </c>
      <c r="DX23" s="31"/>
      <c r="DY23" s="31"/>
      <c r="DZ23" s="31">
        <v>8.4600000000000009</v>
      </c>
      <c r="EA23" s="31">
        <v>605</v>
      </c>
      <c r="EB23" s="31">
        <v>2.9646370000000002</v>
      </c>
      <c r="EC23">
        <v>5.5703000000000003E-2</v>
      </c>
      <c r="ED23">
        <v>2.87</v>
      </c>
      <c r="EE23">
        <v>-2.462E-2</v>
      </c>
      <c r="EF23">
        <v>46.1</v>
      </c>
      <c r="EG23">
        <v>1.342013889</v>
      </c>
      <c r="EH23">
        <v>0.4527777778</v>
      </c>
      <c r="EI23">
        <v>0.8892361111</v>
      </c>
      <c r="EJ23">
        <v>33.738680469999998</v>
      </c>
      <c r="EK23" t="e">
        <v>#N/A</v>
      </c>
      <c r="EM23">
        <v>6.8530899122418651E-2</v>
      </c>
      <c r="EN23">
        <f t="shared" si="2"/>
        <v>-4.9999999999998934E-2</v>
      </c>
      <c r="EO23">
        <f t="shared" si="3"/>
        <v>10</v>
      </c>
      <c r="EP23">
        <f t="shared" si="4"/>
        <v>-0.45763499999999979</v>
      </c>
      <c r="EQ23">
        <f t="shared" si="5"/>
        <v>-6.962999999999997E-3</v>
      </c>
      <c r="ER23">
        <f t="shared" si="6"/>
        <v>-0.29000000000000004</v>
      </c>
      <c r="ES23">
        <f t="shared" si="7"/>
        <v>-2.8631999999999998E-2</v>
      </c>
      <c r="ET23">
        <f t="shared" si="8"/>
        <v>-2.8999999999999986</v>
      </c>
      <c r="EU23">
        <f t="shared" si="9"/>
        <v>-1.9227861110000002</v>
      </c>
      <c r="EV23">
        <f t="shared" si="10"/>
        <v>-0.5004222222000001</v>
      </c>
      <c r="EW23">
        <f t="shared" si="11"/>
        <v>-1.4223638888999999</v>
      </c>
      <c r="EX23">
        <f t="shared" si="12"/>
        <v>4.5424050499999993</v>
      </c>
      <c r="EY23" t="e">
        <f t="shared" si="13"/>
        <v>#N/A</v>
      </c>
      <c r="FB23" s="16">
        <v>44208</v>
      </c>
      <c r="FC23">
        <v>24</v>
      </c>
      <c r="FD23" t="s">
        <v>26</v>
      </c>
      <c r="FF23">
        <v>5.2014952433915761E-2</v>
      </c>
      <c r="FG23">
        <v>8.58</v>
      </c>
      <c r="FH23">
        <v>638</v>
      </c>
      <c r="FI23">
        <v>4.4207460000000003</v>
      </c>
      <c r="FJ23">
        <v>3.3266999999999998E-2</v>
      </c>
      <c r="FK23">
        <v>4.28</v>
      </c>
      <c r="FL23">
        <v>-3.0419999999999999E-2</v>
      </c>
      <c r="FM23">
        <v>30</v>
      </c>
      <c r="FN23">
        <v>1.0854253840000001</v>
      </c>
      <c r="FO23">
        <v>0.17329149229999999</v>
      </c>
      <c r="FP23">
        <v>0.91213389119999999</v>
      </c>
      <c r="FQ23">
        <v>15.965306780000001</v>
      </c>
      <c r="FR23">
        <v>1.2016</v>
      </c>
      <c r="FU23" s="16">
        <v>44208</v>
      </c>
      <c r="FV23">
        <v>22</v>
      </c>
      <c r="FW23" t="s">
        <v>26</v>
      </c>
      <c r="FY23">
        <v>5.2014952433915761E-2</v>
      </c>
      <c r="FZ23">
        <v>8.5399999999999991</v>
      </c>
      <c r="GA23">
        <v>620</v>
      </c>
      <c r="GB23">
        <v>3.990847</v>
      </c>
      <c r="GC23">
        <v>2.9729999999999999E-2</v>
      </c>
      <c r="GD23">
        <v>3.93</v>
      </c>
      <c r="GE23">
        <v>-2.3019999999999999E-2</v>
      </c>
      <c r="GF23">
        <v>27</v>
      </c>
      <c r="GG23">
        <v>25.908666669999999</v>
      </c>
      <c r="GH23">
        <v>4.3</v>
      </c>
      <c r="GI23">
        <v>21.608666670000002</v>
      </c>
      <c r="GJ23">
        <v>16.596762989999998</v>
      </c>
      <c r="GK23">
        <v>1.4613</v>
      </c>
      <c r="GM23" s="16">
        <v>44208</v>
      </c>
      <c r="GN23" s="59">
        <v>5.2014952433915761E-2</v>
      </c>
      <c r="GO23">
        <f t="shared" si="14"/>
        <v>-4.0000000000000924E-2</v>
      </c>
      <c r="GP23">
        <f t="shared" si="15"/>
        <v>-18</v>
      </c>
      <c r="GQ23">
        <f t="shared" si="16"/>
        <v>-0.42989900000000025</v>
      </c>
      <c r="GR23">
        <f t="shared" si="17"/>
        <v>-3.5369999999999985E-3</v>
      </c>
      <c r="GS23">
        <f t="shared" si="18"/>
        <v>-0.35000000000000009</v>
      </c>
      <c r="GT23">
        <f t="shared" si="19"/>
        <v>7.4000000000000003E-3</v>
      </c>
      <c r="GU23">
        <f t="shared" si="20"/>
        <v>-3</v>
      </c>
      <c r="GV23">
        <f t="shared" si="21"/>
        <v>24.823241285999998</v>
      </c>
      <c r="GW23">
        <f t="shared" si="22"/>
        <v>4.1267085077000001</v>
      </c>
      <c r="GX23">
        <f t="shared" si="23"/>
        <v>20.696532778800002</v>
      </c>
      <c r="GY23">
        <f t="shared" si="24"/>
        <v>0.63145620999999785</v>
      </c>
      <c r="GZ23">
        <f t="shared" si="25"/>
        <v>0.25970000000000004</v>
      </c>
      <c r="HC23" s="16">
        <v>44208</v>
      </c>
      <c r="HD23" s="43" t="e">
        <v>#N/A</v>
      </c>
      <c r="HE23" s="2" t="e">
        <v>#N/A</v>
      </c>
      <c r="HF23" s="2" t="e">
        <v>#N/A</v>
      </c>
      <c r="HG23" s="2" t="e">
        <v>#N/A</v>
      </c>
      <c r="HH23" s="43" t="e">
        <v>#N/A</v>
      </c>
      <c r="HK23" s="16">
        <v>44208</v>
      </c>
      <c r="HL23" s="41" t="e">
        <v>#N/A</v>
      </c>
      <c r="HM23" s="41" t="e">
        <v>#N/A</v>
      </c>
      <c r="HN23" s="41" t="e">
        <v>#N/A</v>
      </c>
      <c r="HO23" s="41" t="e">
        <v>#N/A</v>
      </c>
      <c r="HP23" s="41" t="e">
        <v>#N/A</v>
      </c>
      <c r="HT23" s="16">
        <v>44208</v>
      </c>
      <c r="HU23" s="46" t="e">
        <f t="shared" si="53"/>
        <v>#N/A</v>
      </c>
      <c r="HV23" s="46" t="e">
        <f t="shared" si="78"/>
        <v>#N/A</v>
      </c>
      <c r="HW23" s="46" t="e">
        <f t="shared" si="79"/>
        <v>#N/A</v>
      </c>
      <c r="HX23" s="46" t="e">
        <f t="shared" si="80"/>
        <v>#N/A</v>
      </c>
      <c r="HY23" s="46" t="e">
        <f t="shared" si="81"/>
        <v>#N/A</v>
      </c>
      <c r="IB23" s="16">
        <v>44208</v>
      </c>
      <c r="IC23" s="2" t="e">
        <v>#N/A</v>
      </c>
      <c r="ID23" s="2" t="e">
        <v>#N/A</v>
      </c>
      <c r="IE23" s="2" t="e">
        <v>#N/A</v>
      </c>
      <c r="IF23" s="2" t="e">
        <v>#N/A</v>
      </c>
      <c r="IG23" s="2" t="e">
        <v>#N/A</v>
      </c>
      <c r="IH23" s="2"/>
      <c r="IK23" s="16">
        <v>44208</v>
      </c>
      <c r="IL23" t="e">
        <v>#N/A</v>
      </c>
      <c r="IM23" t="e">
        <v>#N/A</v>
      </c>
      <c r="IN23" t="e">
        <v>#N/A</v>
      </c>
      <c r="IO23" t="e">
        <v>#N/A</v>
      </c>
      <c r="IP23" t="e">
        <v>#N/A</v>
      </c>
      <c r="IT23" s="16">
        <v>44208</v>
      </c>
      <c r="IU23" t="e">
        <f t="shared" si="54"/>
        <v>#N/A</v>
      </c>
      <c r="IV23" t="e">
        <f t="shared" si="82"/>
        <v>#N/A</v>
      </c>
      <c r="IW23" t="e">
        <f t="shared" si="83"/>
        <v>#N/A</v>
      </c>
      <c r="IX23" t="e">
        <f t="shared" si="84"/>
        <v>#N/A</v>
      </c>
      <c r="IY23" t="e">
        <f t="shared" si="85"/>
        <v>#N/A</v>
      </c>
      <c r="JC23" s="16">
        <v>44208</v>
      </c>
      <c r="JD23" t="e">
        <v>#N/A</v>
      </c>
      <c r="JE23" t="e">
        <v>#N/A</v>
      </c>
      <c r="JF23" t="e">
        <v>#N/A</v>
      </c>
      <c r="JG23" t="e">
        <v>#N/A</v>
      </c>
      <c r="JH23" t="e">
        <v>#N/A</v>
      </c>
      <c r="JK23" s="16">
        <v>44208</v>
      </c>
      <c r="JL23" s="2" t="e">
        <v>#N/A</v>
      </c>
      <c r="JM23" s="2" t="e">
        <v>#N/A</v>
      </c>
      <c r="JN23" s="2" t="e">
        <v>#N/A</v>
      </c>
      <c r="JO23" s="2" t="e">
        <v>#N/A</v>
      </c>
      <c r="JP23" s="2" t="e">
        <v>#N/A</v>
      </c>
      <c r="JS23" s="16">
        <v>44208</v>
      </c>
      <c r="JT23" t="e">
        <f t="shared" si="55"/>
        <v>#N/A</v>
      </c>
      <c r="JU23" t="e">
        <f t="shared" si="86"/>
        <v>#N/A</v>
      </c>
      <c r="JV23" t="e">
        <f t="shared" si="87"/>
        <v>#N/A</v>
      </c>
      <c r="JW23" t="e">
        <f t="shared" si="88"/>
        <v>#N/A</v>
      </c>
      <c r="JX23" t="e">
        <f t="shared" si="89"/>
        <v>#N/A</v>
      </c>
      <c r="KB23" s="16">
        <v>44208</v>
      </c>
      <c r="KC23" t="e">
        <v>#N/A</v>
      </c>
      <c r="KD23" s="46" t="e">
        <v>#N/A</v>
      </c>
      <c r="KE23" s="46" t="e">
        <v>#N/A</v>
      </c>
      <c r="KF23" s="46" t="e">
        <v>#N/A</v>
      </c>
      <c r="KG23" s="46" t="e">
        <v>#N/A</v>
      </c>
      <c r="KH23" s="46" t="e">
        <v>#N/A</v>
      </c>
      <c r="KJ23" s="16">
        <v>44208</v>
      </c>
      <c r="KK23" t="e">
        <v>#N/A</v>
      </c>
      <c r="KL23" s="46" t="e">
        <v>#N/A</v>
      </c>
      <c r="KM23" s="46" t="e">
        <v>#N/A</v>
      </c>
      <c r="KN23" s="46" t="e">
        <v>#N/A</v>
      </c>
      <c r="KO23" s="46" t="e">
        <v>#N/A</v>
      </c>
      <c r="KP23" s="46" t="e">
        <v>#N/A</v>
      </c>
      <c r="KR23" s="16">
        <v>44208</v>
      </c>
      <c r="KS23" t="e">
        <v>#N/A</v>
      </c>
      <c r="KT23" s="46" t="e">
        <v>#N/A</v>
      </c>
      <c r="KU23" s="46" t="e">
        <v>#N/A</v>
      </c>
      <c r="KV23" s="46" t="e">
        <v>#N/A</v>
      </c>
      <c r="KW23" s="46" t="e">
        <v>#N/A</v>
      </c>
      <c r="KX23" s="46" t="e">
        <v>#N/A</v>
      </c>
      <c r="KZ23" s="16">
        <v>44208</v>
      </c>
      <c r="LA23" t="e">
        <v>#N/A</v>
      </c>
      <c r="LB23" s="46" t="e">
        <v>#N/A</v>
      </c>
      <c r="LC23" s="46" t="e">
        <v>#N/A</v>
      </c>
      <c r="LD23" s="46" t="e">
        <v>#N/A</v>
      </c>
      <c r="LE23" s="46" t="e">
        <v>#N/A</v>
      </c>
      <c r="LF23" s="46" t="e">
        <v>#N/A</v>
      </c>
      <c r="LH23" s="16">
        <v>44208</v>
      </c>
      <c r="LI23" t="e">
        <v>#N/A</v>
      </c>
      <c r="LJ23" s="46" t="e">
        <v>#N/A</v>
      </c>
      <c r="LK23" s="46" t="e">
        <v>#N/A</v>
      </c>
      <c r="LL23" s="46" t="e">
        <v>#N/A</v>
      </c>
      <c r="LM23" s="46" t="e">
        <v>#N/A</v>
      </c>
      <c r="LN23" s="46" t="e">
        <v>#N/A</v>
      </c>
      <c r="LP23" s="16">
        <v>44208</v>
      </c>
      <c r="LQ23" t="e">
        <v>#N/A</v>
      </c>
      <c r="LR23" s="46" t="e">
        <v>#N/A</v>
      </c>
      <c r="LS23" s="46" t="e">
        <v>#N/A</v>
      </c>
      <c r="LT23" s="46" t="e">
        <v>#N/A</v>
      </c>
      <c r="LU23" s="46" t="e">
        <v>#N/A</v>
      </c>
      <c r="LV23" s="46" t="e">
        <v>#N/A</v>
      </c>
      <c r="LX23" s="16"/>
      <c r="LY23" s="31"/>
      <c r="LZ23" s="16">
        <v>44208</v>
      </c>
      <c r="MA23">
        <v>5.8484536079999998</v>
      </c>
    </row>
    <row r="24" spans="1:339" ht="15" x14ac:dyDescent="0.2">
      <c r="A24" s="16">
        <v>44223</v>
      </c>
      <c r="B24" s="2">
        <v>11</v>
      </c>
      <c r="C24" s="2" t="s">
        <v>24</v>
      </c>
      <c r="D24" s="2"/>
      <c r="E24" s="2"/>
      <c r="F24" s="2">
        <v>8.43</v>
      </c>
      <c r="G24" s="2">
        <v>608</v>
      </c>
      <c r="H24" s="7">
        <v>3.2558590000000001</v>
      </c>
      <c r="I24" s="36">
        <v>2.1994E-2</v>
      </c>
      <c r="J24" s="31">
        <v>3.22</v>
      </c>
      <c r="K24" s="21">
        <v>-1.882E-2</v>
      </c>
      <c r="L24" s="21">
        <v>12.4</v>
      </c>
      <c r="M24" s="2">
        <v>1.336231884</v>
      </c>
      <c r="N24" s="2">
        <v>0.7079710145</v>
      </c>
      <c r="O24" s="2">
        <v>0.62826086960000005</v>
      </c>
      <c r="P24" s="2">
        <v>52.982646420000002</v>
      </c>
      <c r="Q24" s="36">
        <v>1.8122</v>
      </c>
      <c r="S24" s="16">
        <v>44223</v>
      </c>
      <c r="T24" s="2">
        <v>8</v>
      </c>
      <c r="U24" s="2" t="s">
        <v>24</v>
      </c>
      <c r="V24" s="2"/>
      <c r="W24" s="2"/>
      <c r="X24" s="2">
        <v>8.18</v>
      </c>
      <c r="Y24" s="2">
        <v>600</v>
      </c>
      <c r="Z24" s="7">
        <v>3.408404</v>
      </c>
      <c r="AA24" s="36">
        <v>2.1441000000000002E-2</v>
      </c>
      <c r="AB24" s="31">
        <v>3.23</v>
      </c>
      <c r="AC24" s="21">
        <v>-1.132E-2</v>
      </c>
      <c r="AD24" s="21">
        <v>12.4</v>
      </c>
      <c r="AE24" s="2">
        <v>1.225806452</v>
      </c>
      <c r="AF24" s="2">
        <v>0.41628264209999999</v>
      </c>
      <c r="AG24" s="2">
        <v>0.80952380950000002</v>
      </c>
      <c r="AH24" s="2">
        <v>33.959899749999998</v>
      </c>
      <c r="AI24" s="36">
        <v>1.9004000000000001</v>
      </c>
      <c r="AL24">
        <v>0.17716387723412474</v>
      </c>
      <c r="AM24">
        <f t="shared" si="29"/>
        <v>-0.25</v>
      </c>
      <c r="AN24">
        <f t="shared" si="67"/>
        <v>-8</v>
      </c>
      <c r="AO24">
        <f t="shared" si="68"/>
        <v>0.15254499999999993</v>
      </c>
      <c r="AP24">
        <f t="shared" si="69"/>
        <v>-5.5299999999999794E-4</v>
      </c>
      <c r="AQ24">
        <f t="shared" si="70"/>
        <v>9.9999999999997868E-3</v>
      </c>
      <c r="AR24">
        <f t="shared" si="71"/>
        <v>7.4999999999999997E-3</v>
      </c>
      <c r="AS24">
        <f t="shared" si="72"/>
        <v>0</v>
      </c>
      <c r="AT24">
        <f t="shared" si="73"/>
        <v>-0.11042543199999999</v>
      </c>
      <c r="AU24">
        <f t="shared" si="74"/>
        <v>-0.29168837240000001</v>
      </c>
      <c r="AV24">
        <f t="shared" si="75"/>
        <v>0.18126293989999998</v>
      </c>
      <c r="AW24">
        <f t="shared" si="76"/>
        <v>-19.022746670000004</v>
      </c>
      <c r="AX24">
        <f t="shared" si="77"/>
        <v>8.8200000000000056E-2</v>
      </c>
      <c r="BA24" s="37">
        <v>44223</v>
      </c>
      <c r="BB24">
        <v>5</v>
      </c>
      <c r="BC24" t="s">
        <v>27</v>
      </c>
      <c r="BF24">
        <v>8.43</v>
      </c>
      <c r="BG24">
        <v>585</v>
      </c>
      <c r="BH24">
        <v>4.2543340000000001</v>
      </c>
      <c r="BI24">
        <v>2.6856999999999999E-2</v>
      </c>
      <c r="BJ24">
        <v>4.08</v>
      </c>
      <c r="BK24">
        <v>-1.8020000000000001E-2</v>
      </c>
      <c r="BL24">
        <v>16.5</v>
      </c>
      <c r="BM24">
        <v>1.402640264</v>
      </c>
      <c r="BN24">
        <v>0.46798679869999998</v>
      </c>
      <c r="BO24">
        <v>0.93465346530000004</v>
      </c>
      <c r="BP24">
        <v>33.364705880000002</v>
      </c>
      <c r="BQ24">
        <v>1.7350000000000001</v>
      </c>
      <c r="BT24" s="37">
        <v>44223</v>
      </c>
      <c r="BU24">
        <v>2</v>
      </c>
      <c r="BV24" t="s">
        <v>27</v>
      </c>
      <c r="BY24">
        <v>8.81</v>
      </c>
      <c r="BZ24">
        <v>609</v>
      </c>
      <c r="CA24">
        <v>4.1711270000000003</v>
      </c>
      <c r="CB24">
        <v>2.6636E-2</v>
      </c>
      <c r="CC24">
        <v>4.0199999999999996</v>
      </c>
      <c r="CD24">
        <v>6.4359999999999999E-3</v>
      </c>
      <c r="CE24">
        <v>15.6</v>
      </c>
      <c r="CF24">
        <v>1.511418685</v>
      </c>
      <c r="CG24">
        <v>0.56885813149999997</v>
      </c>
      <c r="CH24">
        <v>0.94256055360000002</v>
      </c>
      <c r="CI24">
        <v>37.637362639999999</v>
      </c>
      <c r="CJ24" t="e">
        <v>#N/A</v>
      </c>
      <c r="CL24">
        <v>0.4099126977674028</v>
      </c>
      <c r="CM24">
        <f t="shared" si="41"/>
        <v>0.38000000000000078</v>
      </c>
      <c r="CN24">
        <f t="shared" si="56"/>
        <v>24</v>
      </c>
      <c r="CO24">
        <f t="shared" si="57"/>
        <v>-8.3206999999999809E-2</v>
      </c>
      <c r="CP24">
        <f t="shared" si="58"/>
        <v>-2.2099999999999898E-4</v>
      </c>
      <c r="CQ24">
        <f t="shared" si="59"/>
        <v>-6.0000000000000497E-2</v>
      </c>
      <c r="CR24">
        <f t="shared" si="60"/>
        <v>2.4456000000000002E-2</v>
      </c>
      <c r="CS24">
        <f t="shared" si="61"/>
        <v>-0.90000000000000036</v>
      </c>
      <c r="CT24">
        <f t="shared" si="62"/>
        <v>0.10877842100000001</v>
      </c>
      <c r="CU24">
        <f t="shared" si="63"/>
        <v>0.10087133279999999</v>
      </c>
      <c r="CV24">
        <f t="shared" si="64"/>
        <v>7.9070882999999759E-3</v>
      </c>
      <c r="CW24">
        <f t="shared" si="65"/>
        <v>4.2726567599999967</v>
      </c>
      <c r="CX24" t="e">
        <f t="shared" si="66"/>
        <v>#N/A</v>
      </c>
      <c r="DB24" s="16">
        <v>44223</v>
      </c>
      <c r="DC24" s="2">
        <v>19</v>
      </c>
      <c r="DD24" s="2" t="s">
        <v>25</v>
      </c>
      <c r="DE24" s="2"/>
      <c r="DF24" s="2"/>
      <c r="DG24" s="2">
        <v>8.34</v>
      </c>
      <c r="DH24" s="2">
        <v>545</v>
      </c>
      <c r="DI24" s="7">
        <v>2.5347390000000001</v>
      </c>
      <c r="DJ24" s="36">
        <v>4.4429999999999997E-2</v>
      </c>
      <c r="DK24" s="31">
        <v>2.41</v>
      </c>
      <c r="DL24" s="21">
        <v>-1.332E-2</v>
      </c>
      <c r="DM24" s="21">
        <v>30.3</v>
      </c>
      <c r="DN24" s="2">
        <v>2.482331512</v>
      </c>
      <c r="DO24" s="2">
        <v>0.87322404369999995</v>
      </c>
      <c r="DP24" s="2">
        <v>1.6091074679999999</v>
      </c>
      <c r="DQ24" s="2">
        <v>35.177575580000003</v>
      </c>
      <c r="DR24" s="36">
        <v>2.3685999999999998</v>
      </c>
      <c r="DS24" s="7"/>
      <c r="DU24" s="12">
        <v>44223</v>
      </c>
      <c r="DV24" s="31">
        <v>16</v>
      </c>
      <c r="DW24" s="31" t="s">
        <v>25</v>
      </c>
      <c r="DX24" s="31"/>
      <c r="DY24" s="31"/>
      <c r="DZ24" s="31">
        <v>8.3000000000000007</v>
      </c>
      <c r="EA24" s="31">
        <v>567</v>
      </c>
      <c r="EB24" s="31">
        <v>2.3821940000000001</v>
      </c>
      <c r="EC24">
        <v>4.0009000000000003E-2</v>
      </c>
      <c r="ED24">
        <v>2.1800000000000002</v>
      </c>
      <c r="EE24">
        <v>-1.942E-2</v>
      </c>
      <c r="EF24">
        <v>28.7</v>
      </c>
      <c r="EG24">
        <v>1.328617363</v>
      </c>
      <c r="EH24">
        <v>0.4961414791</v>
      </c>
      <c r="EI24">
        <v>0.83247588419999996</v>
      </c>
      <c r="EJ24">
        <v>37.342691189999996</v>
      </c>
      <c r="EK24">
        <v>2.2111999999999998</v>
      </c>
      <c r="EM24">
        <v>7.7062941348232203E-2</v>
      </c>
      <c r="EN24">
        <f t="shared" si="2"/>
        <v>-3.9999999999999147E-2</v>
      </c>
      <c r="EO24">
        <f t="shared" si="3"/>
        <v>22</v>
      </c>
      <c r="EP24">
        <f t="shared" si="4"/>
        <v>-0.15254499999999993</v>
      </c>
      <c r="EQ24">
        <f t="shared" si="5"/>
        <v>-4.4209999999999944E-3</v>
      </c>
      <c r="ER24">
        <f t="shared" si="6"/>
        <v>-0.22999999999999998</v>
      </c>
      <c r="ES24">
        <f t="shared" si="7"/>
        <v>-6.0999999999999995E-3</v>
      </c>
      <c r="ET24">
        <f t="shared" si="8"/>
        <v>-1.6000000000000014</v>
      </c>
      <c r="EU24">
        <f t="shared" si="9"/>
        <v>-1.153714149</v>
      </c>
      <c r="EV24">
        <f t="shared" si="10"/>
        <v>-0.37708256459999995</v>
      </c>
      <c r="EW24">
        <f t="shared" si="11"/>
        <v>-0.77663158379999997</v>
      </c>
      <c r="EX24">
        <f t="shared" si="12"/>
        <v>2.1651156099999938</v>
      </c>
      <c r="EY24">
        <f t="shared" si="13"/>
        <v>-0.15739999999999998</v>
      </c>
      <c r="FB24" s="16">
        <v>44223</v>
      </c>
      <c r="FC24">
        <v>24</v>
      </c>
      <c r="FD24" t="s">
        <v>26</v>
      </c>
      <c r="FF24">
        <v>5.8490772483308244E-2</v>
      </c>
      <c r="FG24">
        <v>8.48</v>
      </c>
      <c r="FH24">
        <v>595</v>
      </c>
      <c r="FI24">
        <v>3.7273610000000001</v>
      </c>
      <c r="FJ24">
        <v>3.1278E-2</v>
      </c>
      <c r="FK24">
        <v>3.64</v>
      </c>
      <c r="FL24">
        <v>-2.2020000000000001E-2</v>
      </c>
      <c r="FM24">
        <v>25.3</v>
      </c>
      <c r="FN24">
        <v>1.2996666670000001</v>
      </c>
      <c r="FO24">
        <v>0.31933333330000002</v>
      </c>
      <c r="FP24">
        <v>0.98033333330000005</v>
      </c>
      <c r="FQ24">
        <v>24.57040267</v>
      </c>
      <c r="FR24">
        <v>1.5074000000000001</v>
      </c>
      <c r="FU24" s="16">
        <v>44223</v>
      </c>
      <c r="FV24">
        <v>22</v>
      </c>
      <c r="FW24" t="s">
        <v>26</v>
      </c>
      <c r="FY24">
        <v>5.8490772483308244E-2</v>
      </c>
      <c r="FZ24">
        <v>8.7799999999999994</v>
      </c>
      <c r="GA24">
        <v>651</v>
      </c>
      <c r="GB24">
        <v>3.5886840000000002</v>
      </c>
      <c r="GC24">
        <v>4.4318999999999997E-2</v>
      </c>
      <c r="GD24">
        <v>3.37</v>
      </c>
      <c r="GE24">
        <v>-5.2420000000000001E-2</v>
      </c>
      <c r="GF24">
        <v>20.100000000000001</v>
      </c>
      <c r="GG24">
        <v>12.43</v>
      </c>
      <c r="GH24">
        <v>2.3607692309999999</v>
      </c>
      <c r="GI24">
        <v>10.069230770000001</v>
      </c>
      <c r="GJ24">
        <v>18.992511910000001</v>
      </c>
      <c r="GK24">
        <v>2.4056999999999999</v>
      </c>
      <c r="GM24" s="16">
        <v>44223</v>
      </c>
      <c r="GN24" s="59">
        <v>5.8490772483308244E-2</v>
      </c>
      <c r="GO24">
        <f t="shared" si="14"/>
        <v>0.29999999999999893</v>
      </c>
      <c r="GP24">
        <f t="shared" si="15"/>
        <v>56</v>
      </c>
      <c r="GQ24">
        <f t="shared" si="16"/>
        <v>-0.13867699999999994</v>
      </c>
      <c r="GR24">
        <f t="shared" si="17"/>
        <v>1.3040999999999997E-2</v>
      </c>
      <c r="GS24">
        <f t="shared" si="18"/>
        <v>-0.27</v>
      </c>
      <c r="GT24">
        <f t="shared" si="19"/>
        <v>-3.04E-2</v>
      </c>
      <c r="GU24">
        <f t="shared" si="20"/>
        <v>-5.1999999999999993</v>
      </c>
      <c r="GV24">
        <f t="shared" si="21"/>
        <v>11.130333332999999</v>
      </c>
      <c r="GW24">
        <f t="shared" si="22"/>
        <v>2.0414358977</v>
      </c>
      <c r="GX24">
        <f t="shared" si="23"/>
        <v>9.0888974366999999</v>
      </c>
      <c r="GY24">
        <f t="shared" si="24"/>
        <v>-5.5778907599999989</v>
      </c>
      <c r="GZ24">
        <f t="shared" si="25"/>
        <v>0.89829999999999988</v>
      </c>
      <c r="HC24" s="16">
        <v>44223</v>
      </c>
      <c r="HD24" s="43">
        <v>7.93</v>
      </c>
      <c r="HE24" s="2">
        <v>864</v>
      </c>
      <c r="HF24" s="31">
        <v>0.54400000000000004</v>
      </c>
      <c r="HG24" s="21">
        <v>5.98</v>
      </c>
      <c r="HH24" s="44">
        <v>1.359</v>
      </c>
      <c r="HK24" s="16">
        <v>44223</v>
      </c>
      <c r="HL24" s="41" t="e">
        <v>#N/A</v>
      </c>
      <c r="HM24" s="41" t="e">
        <v>#N/A</v>
      </c>
      <c r="HN24">
        <v>1.35E-2</v>
      </c>
      <c r="HO24">
        <v>6.13</v>
      </c>
      <c r="HP24">
        <v>1.5024</v>
      </c>
      <c r="HT24" s="16">
        <v>44223</v>
      </c>
      <c r="HU24" s="46" t="e">
        <f t="shared" si="53"/>
        <v>#N/A</v>
      </c>
      <c r="HV24" s="46" t="e">
        <f t="shared" si="78"/>
        <v>#N/A</v>
      </c>
      <c r="HW24" s="46">
        <f t="shared" si="79"/>
        <v>-0.53050000000000008</v>
      </c>
      <c r="HX24" s="46">
        <f t="shared" si="80"/>
        <v>0.14999999999999947</v>
      </c>
      <c r="HY24" s="46">
        <f t="shared" si="81"/>
        <v>0.14339999999999997</v>
      </c>
      <c r="IB24" s="16">
        <v>44223</v>
      </c>
      <c r="IC24" s="2">
        <v>7.65</v>
      </c>
      <c r="ID24" s="2">
        <v>809</v>
      </c>
      <c r="IE24" s="31">
        <v>3.2500000000000001E-2</v>
      </c>
      <c r="IF24" s="21">
        <v>6.4</v>
      </c>
      <c r="IG24" s="36">
        <v>2.6303000000000001</v>
      </c>
      <c r="IH24" s="36"/>
      <c r="IK24" s="16">
        <v>44223</v>
      </c>
      <c r="IL24">
        <v>8.1199999999999992</v>
      </c>
      <c r="IM24">
        <v>578</v>
      </c>
      <c r="IN24">
        <v>6.6900000000000001E-2</v>
      </c>
      <c r="IO24">
        <v>5.58</v>
      </c>
      <c r="IP24">
        <v>0.99299999999999999</v>
      </c>
      <c r="IT24" s="16">
        <v>44223</v>
      </c>
      <c r="IU24">
        <f t="shared" si="54"/>
        <v>0.46999999999999886</v>
      </c>
      <c r="IV24">
        <f t="shared" si="82"/>
        <v>-231</v>
      </c>
      <c r="IW24">
        <f t="shared" si="83"/>
        <v>3.44E-2</v>
      </c>
      <c r="IX24">
        <f t="shared" si="84"/>
        <v>-0.82000000000000028</v>
      </c>
      <c r="IY24">
        <f t="shared" si="85"/>
        <v>-1.6373000000000002</v>
      </c>
      <c r="JC24" s="16">
        <v>44223</v>
      </c>
      <c r="JD24" t="e">
        <v>#N/A</v>
      </c>
      <c r="JE24" t="e">
        <v>#N/A</v>
      </c>
      <c r="JF24" t="e">
        <v>#N/A</v>
      </c>
      <c r="JG24" t="e">
        <v>#N/A</v>
      </c>
      <c r="JH24" t="e">
        <v>#N/A</v>
      </c>
      <c r="JK24" s="16">
        <v>44223</v>
      </c>
      <c r="JL24" s="2">
        <v>7.88</v>
      </c>
      <c r="JM24" s="2">
        <v>627</v>
      </c>
      <c r="JN24" s="31">
        <v>1.77E-2</v>
      </c>
      <c r="JO24" s="21">
        <v>5.38</v>
      </c>
      <c r="JP24" s="36">
        <v>0.96199999999999997</v>
      </c>
      <c r="JS24" s="16">
        <v>44223</v>
      </c>
      <c r="JT24" t="e">
        <f t="shared" si="55"/>
        <v>#N/A</v>
      </c>
      <c r="JU24" t="e">
        <f t="shared" si="86"/>
        <v>#N/A</v>
      </c>
      <c r="JV24" t="e">
        <f t="shared" si="87"/>
        <v>#N/A</v>
      </c>
      <c r="JW24" t="e">
        <f t="shared" si="88"/>
        <v>#N/A</v>
      </c>
      <c r="JX24" t="e">
        <f t="shared" si="89"/>
        <v>#N/A</v>
      </c>
      <c r="KB24" s="16">
        <v>44223</v>
      </c>
      <c r="KC24">
        <v>31</v>
      </c>
      <c r="KD24" s="46">
        <v>8.34</v>
      </c>
      <c r="KE24" s="46">
        <v>569</v>
      </c>
      <c r="KF24" s="46">
        <v>5.07</v>
      </c>
      <c r="KG24" s="46">
        <v>17.100000000000001</v>
      </c>
      <c r="KH24" s="46">
        <v>0.70450000000000002</v>
      </c>
      <c r="KJ24" s="16">
        <v>44223</v>
      </c>
      <c r="KK24" s="52" t="e">
        <v>#N/A</v>
      </c>
      <c r="KL24" s="54" t="e">
        <v>#N/A</v>
      </c>
      <c r="KM24" s="54" t="e">
        <v>#N/A</v>
      </c>
      <c r="KN24" s="54" t="e">
        <v>#N/A</v>
      </c>
      <c r="KO24" s="54" t="e">
        <v>#N/A</v>
      </c>
      <c r="KP24" s="54" t="e">
        <v>#N/A</v>
      </c>
      <c r="KR24" s="16">
        <v>44223</v>
      </c>
      <c r="KS24" t="e">
        <v>#N/A</v>
      </c>
      <c r="KT24" s="46" t="e">
        <v>#N/A</v>
      </c>
      <c r="KU24" s="46" t="e">
        <v>#N/A</v>
      </c>
      <c r="KV24" s="46" t="e">
        <v>#N/A</v>
      </c>
      <c r="KW24" s="46" t="e">
        <v>#N/A</v>
      </c>
      <c r="KX24" s="46" t="e">
        <v>#N/A</v>
      </c>
      <c r="KZ24" s="16">
        <v>44223</v>
      </c>
      <c r="LA24" t="s">
        <v>33</v>
      </c>
      <c r="LB24" s="46">
        <v>8.2899999999999991</v>
      </c>
      <c r="LC24" s="46">
        <v>657</v>
      </c>
      <c r="LD24" s="46">
        <v>10.4</v>
      </c>
      <c r="LE24" s="46">
        <v>28.4</v>
      </c>
      <c r="LF24" s="46">
        <v>0.99809999999999999</v>
      </c>
      <c r="LH24" s="16">
        <v>44223</v>
      </c>
      <c r="LI24" t="e">
        <v>#N/A</v>
      </c>
      <c r="LJ24" s="46" t="e">
        <v>#N/A</v>
      </c>
      <c r="LK24" s="46" t="e">
        <v>#N/A</v>
      </c>
      <c r="LL24" s="46" t="e">
        <v>#N/A</v>
      </c>
      <c r="LM24" s="46" t="e">
        <v>#N/A</v>
      </c>
      <c r="LN24" s="46" t="e">
        <v>#N/A</v>
      </c>
      <c r="LP24" s="16">
        <v>44223</v>
      </c>
      <c r="LQ24" t="s">
        <v>34</v>
      </c>
      <c r="LR24" s="46">
        <v>8.1999999999999993</v>
      </c>
      <c r="LS24" s="46">
        <v>658</v>
      </c>
      <c r="LT24" s="46">
        <v>5.87</v>
      </c>
      <c r="LU24" s="46">
        <v>32.700000000000003</v>
      </c>
      <c r="LV24" s="46">
        <v>0.90580000000000005</v>
      </c>
      <c r="LX24" s="16"/>
      <c r="LY24" s="31"/>
      <c r="LZ24" s="16">
        <v>44223</v>
      </c>
      <c r="MA24">
        <v>7.5482233499999998</v>
      </c>
    </row>
    <row r="25" spans="1:339" ht="15" x14ac:dyDescent="0.2">
      <c r="A25" s="16">
        <v>44251</v>
      </c>
      <c r="B25" s="2">
        <v>11</v>
      </c>
      <c r="C25" s="2" t="s">
        <v>24</v>
      </c>
      <c r="F25" s="23" t="e">
        <v>#N/A</v>
      </c>
      <c r="G25" s="23" t="e">
        <v>#N/A</v>
      </c>
      <c r="H25" s="7">
        <v>4.6842319999999997</v>
      </c>
      <c r="I25" s="36">
        <v>0.27928799999999998</v>
      </c>
      <c r="J25" s="31">
        <v>4.7699999999999996</v>
      </c>
      <c r="K25" s="21">
        <v>2.5281999999999999E-2</v>
      </c>
      <c r="L25" s="21">
        <v>113</v>
      </c>
      <c r="M25" s="2">
        <v>59.819277110000002</v>
      </c>
      <c r="N25" s="2">
        <v>10.59036145</v>
      </c>
      <c r="O25" s="2">
        <v>49.228915659999998</v>
      </c>
      <c r="P25" s="2">
        <v>17.703927490000002</v>
      </c>
      <c r="Q25" s="36">
        <v>4.0038</v>
      </c>
      <c r="S25" s="16">
        <v>44251</v>
      </c>
      <c r="T25" s="2">
        <v>8</v>
      </c>
      <c r="U25" s="2" t="s">
        <v>24</v>
      </c>
      <c r="X25" s="5" t="e">
        <v>#N/A</v>
      </c>
      <c r="Y25" s="5" t="e">
        <v>#N/A</v>
      </c>
      <c r="Z25" s="7">
        <v>4.9615859999999996</v>
      </c>
      <c r="AA25" s="36">
        <v>0.23508000000000001</v>
      </c>
      <c r="AB25" s="31">
        <v>5.0599999999999996</v>
      </c>
      <c r="AC25" s="21">
        <v>0.119182</v>
      </c>
      <c r="AD25" s="21">
        <v>112</v>
      </c>
      <c r="AE25" s="2">
        <v>74.33</v>
      </c>
      <c r="AF25" s="2">
        <v>11.917999999999999</v>
      </c>
      <c r="AG25" s="2">
        <v>62.411999999999999</v>
      </c>
      <c r="AH25" s="2">
        <v>16.033902869999999</v>
      </c>
      <c r="AI25" s="36">
        <v>4.3014999999999999</v>
      </c>
      <c r="AL25">
        <v>5.555674283874863</v>
      </c>
      <c r="AM25" t="e">
        <f t="shared" si="29"/>
        <v>#N/A</v>
      </c>
      <c r="AN25" t="e">
        <f t="shared" si="67"/>
        <v>#N/A</v>
      </c>
      <c r="AO25">
        <f t="shared" si="68"/>
        <v>0.27735399999999988</v>
      </c>
      <c r="AP25">
        <f t="shared" si="69"/>
        <v>-4.420799999999997E-2</v>
      </c>
      <c r="AQ25">
        <f t="shared" si="70"/>
        <v>0.29000000000000004</v>
      </c>
      <c r="AR25">
        <f t="shared" si="71"/>
        <v>9.3899999999999997E-2</v>
      </c>
      <c r="AS25">
        <f t="shared" si="72"/>
        <v>-1</v>
      </c>
      <c r="AT25">
        <f t="shared" si="73"/>
        <v>14.510722889999997</v>
      </c>
      <c r="AU25">
        <f t="shared" si="74"/>
        <v>1.3276385499999996</v>
      </c>
      <c r="AV25">
        <f t="shared" si="75"/>
        <v>13.183084340000001</v>
      </c>
      <c r="AW25">
        <f t="shared" si="76"/>
        <v>-1.6700246200000031</v>
      </c>
      <c r="AX25">
        <f t="shared" si="77"/>
        <v>0.29769999999999985</v>
      </c>
      <c r="BA25" s="37">
        <v>44251</v>
      </c>
      <c r="BB25">
        <v>5</v>
      </c>
      <c r="BC25" t="s">
        <v>27</v>
      </c>
      <c r="BF25" t="e">
        <v>#N/A</v>
      </c>
      <c r="BG25" t="e">
        <v>#N/A</v>
      </c>
      <c r="BH25">
        <v>6.2651500000000002</v>
      </c>
      <c r="BI25">
        <v>0.41522999999999999</v>
      </c>
      <c r="BJ25">
        <v>5.72</v>
      </c>
      <c r="BK25">
        <v>8.3082000000000003E-2</v>
      </c>
      <c r="BL25">
        <v>222</v>
      </c>
      <c r="BM25">
        <v>166.79249999999999</v>
      </c>
      <c r="BN25">
        <v>22.335000000000001</v>
      </c>
      <c r="BO25">
        <v>144.45750000000001</v>
      </c>
      <c r="BP25">
        <v>13.39088988</v>
      </c>
      <c r="BQ25">
        <v>3.4123000000000001</v>
      </c>
      <c r="BT25" s="37">
        <v>44251</v>
      </c>
      <c r="BU25">
        <v>2</v>
      </c>
      <c r="BV25" t="s">
        <v>27</v>
      </c>
      <c r="BY25" t="e">
        <v>#N/A</v>
      </c>
      <c r="BZ25" t="e">
        <v>#N/A</v>
      </c>
      <c r="CA25">
        <v>6.0432670000000002</v>
      </c>
      <c r="CB25">
        <v>0.32570700000000002</v>
      </c>
      <c r="CC25">
        <v>5.42</v>
      </c>
      <c r="CD25">
        <v>8.1281999999999993E-2</v>
      </c>
      <c r="CE25">
        <v>208</v>
      </c>
      <c r="CF25">
        <v>71.715789470000004</v>
      </c>
      <c r="CG25">
        <v>12.65894737</v>
      </c>
      <c r="CH25">
        <v>59.056842109999998</v>
      </c>
      <c r="CI25">
        <v>17.651548510000001</v>
      </c>
      <c r="CJ25">
        <v>3.4603999999999999</v>
      </c>
      <c r="CL25">
        <v>5.2301993774650484</v>
      </c>
      <c r="CM25" t="e">
        <f t="shared" si="41"/>
        <v>#N/A</v>
      </c>
      <c r="CN25" t="e">
        <f t="shared" si="56"/>
        <v>#N/A</v>
      </c>
      <c r="CO25">
        <f t="shared" si="57"/>
        <v>-0.22188300000000005</v>
      </c>
      <c r="CP25">
        <f t="shared" si="58"/>
        <v>-8.9522999999999964E-2</v>
      </c>
      <c r="CQ25">
        <f t="shared" si="59"/>
        <v>-0.29999999999999982</v>
      </c>
      <c r="CR25">
        <f t="shared" si="60"/>
        <v>-1.8000000000000099E-3</v>
      </c>
      <c r="CS25">
        <f t="shared" si="61"/>
        <v>-14</v>
      </c>
      <c r="CT25" s="51">
        <f t="shared" si="62"/>
        <v>-95.076710529999986</v>
      </c>
      <c r="CU25">
        <f t="shared" si="63"/>
        <v>-9.6760526300000009</v>
      </c>
      <c r="CV25">
        <f t="shared" si="64"/>
        <v>-85.400657890000019</v>
      </c>
      <c r="CW25">
        <f t="shared" si="65"/>
        <v>4.2606586300000018</v>
      </c>
      <c r="CX25">
        <f t="shared" si="66"/>
        <v>4.809999999999981E-2</v>
      </c>
      <c r="DB25" s="16">
        <v>44251</v>
      </c>
      <c r="DC25" s="2">
        <v>19</v>
      </c>
      <c r="DD25" s="2" t="s">
        <v>25</v>
      </c>
      <c r="DG25" s="5" t="e">
        <v>#N/A</v>
      </c>
      <c r="DH25" s="5" t="e">
        <v>#N/A</v>
      </c>
      <c r="DI25" s="7">
        <v>3.644155</v>
      </c>
      <c r="DJ25" s="36">
        <v>0.20855399999999999</v>
      </c>
      <c r="DK25" s="31">
        <v>2.7</v>
      </c>
      <c r="DL25" s="21">
        <v>6.6082000000000002E-2</v>
      </c>
      <c r="DM25" s="21">
        <v>218</v>
      </c>
      <c r="DN25" s="2">
        <v>77.558441560000006</v>
      </c>
      <c r="DO25" s="2">
        <v>12.73766234</v>
      </c>
      <c r="DP25" s="2">
        <v>64.820779220000006</v>
      </c>
      <c r="DQ25" s="2">
        <v>16.423308769999998</v>
      </c>
      <c r="DR25" s="36">
        <v>4.1311</v>
      </c>
      <c r="DS25" s="7"/>
      <c r="DU25" s="12">
        <v>44251</v>
      </c>
      <c r="DV25" s="31">
        <v>16</v>
      </c>
      <c r="DW25" s="31" t="s">
        <v>25</v>
      </c>
      <c r="DX25" s="31"/>
      <c r="DY25" s="31"/>
      <c r="DZ25" s="31" t="e">
        <v>#N/A</v>
      </c>
      <c r="EA25" s="31" t="e">
        <v>#N/A</v>
      </c>
      <c r="EB25" s="31">
        <v>3.5609489999999999</v>
      </c>
      <c r="EC25">
        <v>0.19750200000000001</v>
      </c>
      <c r="ED25">
        <v>3.08</v>
      </c>
      <c r="EE25">
        <v>2.9082E-2</v>
      </c>
      <c r="EF25">
        <v>146</v>
      </c>
      <c r="EG25">
        <v>21.10520833</v>
      </c>
      <c r="EH25">
        <v>4.5062499999999996</v>
      </c>
      <c r="EI25">
        <v>16.598958329999999</v>
      </c>
      <c r="EJ25">
        <v>21.35136469</v>
      </c>
      <c r="EK25">
        <v>3.7782</v>
      </c>
      <c r="EM25">
        <v>0.27713413890104849</v>
      </c>
      <c r="EN25" t="e">
        <f t="shared" si="2"/>
        <v>#N/A</v>
      </c>
      <c r="EO25" t="e">
        <f t="shared" si="3"/>
        <v>#N/A</v>
      </c>
      <c r="EP25">
        <f t="shared" si="4"/>
        <v>-8.3206000000000113E-2</v>
      </c>
      <c r="EQ25">
        <f t="shared" si="5"/>
        <v>-1.1051999999999979E-2</v>
      </c>
      <c r="ER25">
        <f t="shared" si="6"/>
        <v>0.37999999999999989</v>
      </c>
      <c r="ES25">
        <f t="shared" si="7"/>
        <v>-3.7000000000000005E-2</v>
      </c>
      <c r="ET25">
        <f t="shared" si="8"/>
        <v>-72</v>
      </c>
      <c r="EU25">
        <f t="shared" si="9"/>
        <v>-56.453233230000009</v>
      </c>
      <c r="EV25">
        <f t="shared" si="10"/>
        <v>-8.2314123400000003</v>
      </c>
      <c r="EW25">
        <f t="shared" si="11"/>
        <v>-48.221820890000004</v>
      </c>
      <c r="EX25">
        <f t="shared" si="12"/>
        <v>4.928055920000002</v>
      </c>
      <c r="EY25">
        <f t="shared" si="13"/>
        <v>-0.35289999999999999</v>
      </c>
      <c r="FB25" s="16">
        <v>44251</v>
      </c>
      <c r="FC25">
        <v>24</v>
      </c>
      <c r="FD25" t="s">
        <v>26</v>
      </c>
      <c r="FF25">
        <v>0.21034481142589581</v>
      </c>
      <c r="FG25" t="e">
        <v>#N/A</v>
      </c>
      <c r="FH25" t="e">
        <v>#N/A</v>
      </c>
      <c r="FI25">
        <v>5.127999</v>
      </c>
      <c r="FJ25">
        <v>7.9243999999999995E-2</v>
      </c>
      <c r="FK25">
        <v>4.68</v>
      </c>
      <c r="FL25">
        <v>-2.3220000000000001E-2</v>
      </c>
      <c r="FM25">
        <v>59</v>
      </c>
      <c r="FN25">
        <v>8.2838461540000008</v>
      </c>
      <c r="FO25">
        <v>1.536923077</v>
      </c>
      <c r="FP25">
        <v>6.7469230769999999</v>
      </c>
      <c r="FQ25">
        <v>18.553254710000001</v>
      </c>
      <c r="FR25">
        <v>2.2443</v>
      </c>
      <c r="FU25" s="16">
        <v>44251</v>
      </c>
      <c r="FV25">
        <v>22</v>
      </c>
      <c r="FW25" t="s">
        <v>26</v>
      </c>
      <c r="FY25">
        <v>0.21034481142589581</v>
      </c>
      <c r="FZ25" t="e">
        <v>#N/A</v>
      </c>
      <c r="GA25" t="e">
        <v>#N/A</v>
      </c>
      <c r="GB25">
        <v>4.7813059999999998</v>
      </c>
      <c r="GC25">
        <v>8.6317000000000005E-2</v>
      </c>
      <c r="GD25">
        <v>4.5</v>
      </c>
      <c r="GE25">
        <v>-3.9320000000000001E-2</v>
      </c>
      <c r="GF25">
        <v>61.7</v>
      </c>
      <c r="GG25">
        <v>4.491333333</v>
      </c>
      <c r="GH25">
        <v>0.9243333333</v>
      </c>
      <c r="GI25">
        <v>3.5670000000000002</v>
      </c>
      <c r="GJ25">
        <v>20.58037702</v>
      </c>
      <c r="GK25">
        <v>1.4365000000000001</v>
      </c>
      <c r="GM25" s="16">
        <v>44251</v>
      </c>
      <c r="GN25" s="59">
        <v>0.21034481142589581</v>
      </c>
      <c r="GO25" t="e">
        <f t="shared" si="14"/>
        <v>#N/A</v>
      </c>
      <c r="GP25" t="e">
        <f t="shared" si="15"/>
        <v>#N/A</v>
      </c>
      <c r="GQ25">
        <f t="shared" si="16"/>
        <v>-0.34669300000000014</v>
      </c>
      <c r="GR25">
        <f t="shared" si="17"/>
        <v>7.0730000000000098E-3</v>
      </c>
      <c r="GS25">
        <f t="shared" si="18"/>
        <v>-0.17999999999999972</v>
      </c>
      <c r="GT25">
        <f t="shared" si="19"/>
        <v>-1.61E-2</v>
      </c>
      <c r="GU25">
        <f t="shared" si="20"/>
        <v>2.7000000000000028</v>
      </c>
      <c r="GV25">
        <f t="shared" si="21"/>
        <v>-3.7925128210000008</v>
      </c>
      <c r="GW25">
        <f t="shared" si="22"/>
        <v>-0.61258974369999997</v>
      </c>
      <c r="GX25">
        <f t="shared" si="23"/>
        <v>-3.1799230769999998</v>
      </c>
      <c r="GY25">
        <f t="shared" si="24"/>
        <v>2.0271223099999993</v>
      </c>
      <c r="GZ25">
        <f t="shared" si="25"/>
        <v>-0.80779999999999985</v>
      </c>
      <c r="HC25" s="16">
        <v>44251</v>
      </c>
      <c r="HD25" s="47" t="e">
        <v>#N/A</v>
      </c>
      <c r="HE25" s="5" t="e">
        <v>#N/A</v>
      </c>
      <c r="HF25" s="31">
        <v>6.2</v>
      </c>
      <c r="HG25" s="49">
        <v>212</v>
      </c>
      <c r="HH25" s="44">
        <v>3.6318000000000001</v>
      </c>
      <c r="HK25" s="16">
        <v>44251</v>
      </c>
      <c r="HL25" s="41" t="e">
        <v>#N/A</v>
      </c>
      <c r="HM25" s="41" t="e">
        <v>#N/A</v>
      </c>
      <c r="HN25">
        <v>1.5100000000000001E-2</v>
      </c>
      <c r="HO25">
        <v>6.15</v>
      </c>
      <c r="HP25" t="s">
        <v>94</v>
      </c>
      <c r="HT25" s="16">
        <v>44251</v>
      </c>
      <c r="HU25" s="46" t="e">
        <f t="shared" si="53"/>
        <v>#N/A</v>
      </c>
      <c r="HV25" s="46" t="e">
        <f t="shared" si="78"/>
        <v>#N/A</v>
      </c>
      <c r="HW25" s="46">
        <f t="shared" si="79"/>
        <v>-6.1848999999999998</v>
      </c>
      <c r="HX25" s="46">
        <f t="shared" si="80"/>
        <v>-205.85</v>
      </c>
      <c r="HY25" s="46" t="e">
        <v>#N/A</v>
      </c>
      <c r="IB25" s="16">
        <v>44251</v>
      </c>
      <c r="IC25" s="5" t="e">
        <v>#N/A</v>
      </c>
      <c r="ID25" s="5" t="e">
        <v>#N/A</v>
      </c>
      <c r="IE25" s="31">
        <v>9.7100000000000006E-2</v>
      </c>
      <c r="IF25" s="21">
        <v>7.44</v>
      </c>
      <c r="IG25" s="36">
        <v>3.9144999999999999</v>
      </c>
      <c r="IH25" s="36"/>
      <c r="IK25" s="16">
        <v>44251</v>
      </c>
      <c r="IL25" t="e">
        <v>#N/A</v>
      </c>
      <c r="IM25" t="e">
        <v>#N/A</v>
      </c>
      <c r="IN25">
        <v>0.18099999999999999</v>
      </c>
      <c r="IO25">
        <v>5.76</v>
      </c>
      <c r="IP25">
        <v>1.0462</v>
      </c>
      <c r="IT25" s="16">
        <v>44251</v>
      </c>
      <c r="IU25" t="e">
        <f t="shared" si="54"/>
        <v>#N/A</v>
      </c>
      <c r="IV25" t="e">
        <f t="shared" si="82"/>
        <v>#N/A</v>
      </c>
      <c r="IW25">
        <f t="shared" si="83"/>
        <v>8.3899999999999988E-2</v>
      </c>
      <c r="IX25">
        <f t="shared" si="84"/>
        <v>-1.6800000000000006</v>
      </c>
      <c r="IY25">
        <f t="shared" si="85"/>
        <v>-2.8682999999999996</v>
      </c>
      <c r="JC25" s="16">
        <v>44251</v>
      </c>
      <c r="JD25" t="e">
        <v>#N/A</v>
      </c>
      <c r="JE25" t="e">
        <v>#N/A</v>
      </c>
      <c r="JF25" t="e">
        <v>#N/A</v>
      </c>
      <c r="JG25" t="e">
        <v>#N/A</v>
      </c>
      <c r="JH25" t="e">
        <v>#N/A</v>
      </c>
      <c r="JK25" s="16">
        <v>44251</v>
      </c>
      <c r="JL25" s="5" t="e">
        <v>#N/A</v>
      </c>
      <c r="JM25" s="5" t="e">
        <v>#N/A</v>
      </c>
      <c r="JN25" s="31">
        <v>1.55E-2</v>
      </c>
      <c r="JO25" s="21">
        <v>5.51</v>
      </c>
      <c r="JP25" s="36">
        <v>1.1815</v>
      </c>
      <c r="JS25" s="16">
        <v>44251</v>
      </c>
      <c r="JT25" t="e">
        <f t="shared" si="55"/>
        <v>#N/A</v>
      </c>
      <c r="JU25" t="e">
        <f t="shared" si="86"/>
        <v>#N/A</v>
      </c>
      <c r="JV25" t="e">
        <f t="shared" si="87"/>
        <v>#N/A</v>
      </c>
      <c r="JW25" t="e">
        <f t="shared" si="88"/>
        <v>#N/A</v>
      </c>
      <c r="JX25" t="e">
        <f t="shared" si="89"/>
        <v>#N/A</v>
      </c>
      <c r="KB25" s="16">
        <v>44251</v>
      </c>
      <c r="KC25">
        <v>31</v>
      </c>
      <c r="KD25" s="46" t="e">
        <v>#N/A</v>
      </c>
      <c r="KE25" s="46" t="e">
        <v>#N/A</v>
      </c>
      <c r="KF25" s="46">
        <v>6.02</v>
      </c>
      <c r="KG25" s="46">
        <v>94.4</v>
      </c>
      <c r="KH25" s="46">
        <v>2.0909</v>
      </c>
      <c r="KJ25" s="16">
        <v>44251</v>
      </c>
      <c r="KK25">
        <v>32</v>
      </c>
      <c r="KL25" s="46" t="e">
        <v>#N/A</v>
      </c>
      <c r="KM25" s="46" t="e">
        <v>#N/A</v>
      </c>
      <c r="KN25" s="46" t="e">
        <v>#N/A</v>
      </c>
      <c r="KO25" s="46" t="e">
        <v>#N/A</v>
      </c>
      <c r="KP25" s="46" t="e">
        <v>#N/A</v>
      </c>
      <c r="KR25" s="16">
        <v>44251</v>
      </c>
      <c r="KS25" t="e">
        <v>#N/A</v>
      </c>
      <c r="KT25" s="46" t="e">
        <v>#N/A</v>
      </c>
      <c r="KU25" s="46" t="e">
        <v>#N/A</v>
      </c>
      <c r="KV25" s="46" t="e">
        <v>#N/A</v>
      </c>
      <c r="KW25" s="46" t="e">
        <v>#N/A</v>
      </c>
      <c r="KX25" s="46" t="e">
        <v>#N/A</v>
      </c>
      <c r="KZ25" s="16">
        <v>44251</v>
      </c>
      <c r="LA25" t="s">
        <v>33</v>
      </c>
      <c r="LB25" s="46" t="e">
        <v>#N/A</v>
      </c>
      <c r="LC25" s="46" t="e">
        <v>#N/A</v>
      </c>
      <c r="LD25" s="46">
        <v>6.2</v>
      </c>
      <c r="LE25" s="46">
        <v>392</v>
      </c>
      <c r="LF25" s="46">
        <v>3.6177999999999999</v>
      </c>
      <c r="LH25" s="16">
        <v>44251</v>
      </c>
      <c r="LI25" t="e">
        <v>#N/A</v>
      </c>
      <c r="LJ25" s="46" t="e">
        <v>#N/A</v>
      </c>
      <c r="LK25" s="46" t="e">
        <v>#N/A</v>
      </c>
      <c r="LL25" s="46" t="e">
        <v>#N/A</v>
      </c>
      <c r="LM25" s="46" t="e">
        <v>#N/A</v>
      </c>
      <c r="LN25" s="46" t="e">
        <v>#N/A</v>
      </c>
      <c r="LP25" s="16">
        <v>44251</v>
      </c>
      <c r="LQ25" t="s">
        <v>34</v>
      </c>
      <c r="LR25" s="46" t="e">
        <v>#N/A</v>
      </c>
      <c r="LS25" s="46" t="e">
        <v>#N/A</v>
      </c>
      <c r="LT25" s="46">
        <v>0.97799999999999998</v>
      </c>
      <c r="LU25" s="46">
        <v>228</v>
      </c>
      <c r="LV25" s="46">
        <v>3.5796999999999999</v>
      </c>
      <c r="LX25" s="16"/>
      <c r="LY25" s="31"/>
      <c r="LZ25" s="16">
        <v>44251</v>
      </c>
      <c r="MA25">
        <v>1.6013840829999999</v>
      </c>
    </row>
    <row r="26" spans="1:339" ht="15" x14ac:dyDescent="0.2">
      <c r="A26" s="16">
        <v>44265</v>
      </c>
      <c r="B26" s="2">
        <v>11</v>
      </c>
      <c r="C26" s="2" t="s">
        <v>24</v>
      </c>
      <c r="F26" s="23" t="e">
        <v>#N/A</v>
      </c>
      <c r="G26" s="23" t="e">
        <v>#N/A</v>
      </c>
      <c r="H26" s="7">
        <v>4.975454</v>
      </c>
      <c r="I26" s="36">
        <v>2.7408999999999999E-2</v>
      </c>
      <c r="J26" s="31">
        <v>4.72</v>
      </c>
      <c r="K26" s="21">
        <v>5.0000000000000001E-4</v>
      </c>
      <c r="L26" s="21">
        <v>18.3</v>
      </c>
      <c r="M26" s="2">
        <v>3.5626373629999999</v>
      </c>
      <c r="N26" s="2">
        <v>0.84908424910000002</v>
      </c>
      <c r="O26" s="2">
        <v>2.7135531140000002</v>
      </c>
      <c r="P26" s="2">
        <v>23.83302488</v>
      </c>
      <c r="Q26" s="36">
        <v>1.7769999999999999</v>
      </c>
      <c r="S26" s="16">
        <v>44265</v>
      </c>
      <c r="T26" s="2">
        <v>8</v>
      </c>
      <c r="U26" s="2" t="s">
        <v>24</v>
      </c>
      <c r="X26" s="5" t="e">
        <v>#N/A</v>
      </c>
      <c r="Y26" s="5" t="e">
        <v>#N/A</v>
      </c>
      <c r="Z26" s="7">
        <v>5.0863959999999997</v>
      </c>
      <c r="AA26" s="36">
        <v>2.7962000000000001E-2</v>
      </c>
      <c r="AB26" s="31">
        <v>4.7300000000000004</v>
      </c>
      <c r="AC26" s="21">
        <v>-2.572E-2</v>
      </c>
      <c r="AD26" s="21">
        <v>19.3</v>
      </c>
      <c r="AE26" s="2">
        <v>3.009965636</v>
      </c>
      <c r="AF26" s="2">
        <v>0.66082474229999999</v>
      </c>
      <c r="AG26" s="2">
        <v>2.349140893</v>
      </c>
      <c r="AH26" s="2">
        <v>21.95456102</v>
      </c>
      <c r="AI26" s="36">
        <v>1.8736999999999999</v>
      </c>
      <c r="AL26">
        <v>0.31059045031340532</v>
      </c>
      <c r="AM26" t="e">
        <f t="shared" si="29"/>
        <v>#N/A</v>
      </c>
      <c r="AN26" t="e">
        <f t="shared" si="67"/>
        <v>#N/A</v>
      </c>
      <c r="AO26">
        <f t="shared" si="68"/>
        <v>0.11094199999999965</v>
      </c>
      <c r="AP26">
        <f t="shared" si="69"/>
        <v>5.5300000000000141E-4</v>
      </c>
      <c r="AQ26">
        <f t="shared" si="70"/>
        <v>1.0000000000000675E-2</v>
      </c>
      <c r="AR26">
        <f t="shared" si="71"/>
        <v>-2.622E-2</v>
      </c>
      <c r="AS26">
        <f t="shared" si="72"/>
        <v>1</v>
      </c>
      <c r="AT26">
        <f t="shared" si="73"/>
        <v>-0.55267172699999989</v>
      </c>
      <c r="AU26">
        <f t="shared" si="74"/>
        <v>-0.18825950680000003</v>
      </c>
      <c r="AV26">
        <f t="shared" si="75"/>
        <v>-0.36441222100000026</v>
      </c>
      <c r="AW26">
        <f t="shared" si="76"/>
        <v>-1.8784638600000001</v>
      </c>
      <c r="AX26">
        <f t="shared" si="77"/>
        <v>9.6700000000000008E-2</v>
      </c>
      <c r="BA26" s="37">
        <v>44265</v>
      </c>
      <c r="BB26">
        <v>5</v>
      </c>
      <c r="BC26" t="s">
        <v>27</v>
      </c>
      <c r="BF26" t="e">
        <v>#N/A</v>
      </c>
      <c r="BG26" t="e">
        <v>#N/A</v>
      </c>
      <c r="BH26">
        <v>6.7089169999999996</v>
      </c>
      <c r="BI26">
        <v>3.3598999999999997E-2</v>
      </c>
      <c r="BJ26">
        <v>6.19</v>
      </c>
      <c r="BK26">
        <v>-3.1519999999999999E-2</v>
      </c>
      <c r="BL26">
        <v>21.6</v>
      </c>
      <c r="BM26">
        <v>3.412200436</v>
      </c>
      <c r="BN26">
        <v>0.79956427019999998</v>
      </c>
      <c r="BO26">
        <v>2.6126361660000001</v>
      </c>
      <c r="BP26">
        <v>23.432511810000001</v>
      </c>
      <c r="BQ26">
        <v>2.2585999999999999</v>
      </c>
      <c r="BT26" s="37">
        <v>44265</v>
      </c>
      <c r="BU26">
        <v>2</v>
      </c>
      <c r="BV26" t="s">
        <v>27</v>
      </c>
      <c r="BY26" t="e">
        <v>#N/A</v>
      </c>
      <c r="BZ26" t="e">
        <v>#N/A</v>
      </c>
      <c r="CA26">
        <v>6.6118430000000004</v>
      </c>
      <c r="CB26">
        <v>3.2162000000000003E-2</v>
      </c>
      <c r="CC26">
        <v>6.16</v>
      </c>
      <c r="CD26">
        <v>-2.3820000000000001E-2</v>
      </c>
      <c r="CE26">
        <v>19.399999999999999</v>
      </c>
      <c r="CF26">
        <v>4.224742268</v>
      </c>
      <c r="CG26">
        <v>0.93676975949999997</v>
      </c>
      <c r="CH26">
        <v>3.2879725089999998</v>
      </c>
      <c r="CI26">
        <v>22.173417929999999</v>
      </c>
      <c r="CJ26">
        <v>1.8011999999999999</v>
      </c>
      <c r="CL26">
        <v>0.53661516815720212</v>
      </c>
      <c r="CM26" t="e">
        <f t="shared" si="41"/>
        <v>#N/A</v>
      </c>
      <c r="CN26" t="e">
        <f t="shared" si="56"/>
        <v>#N/A</v>
      </c>
      <c r="CO26">
        <f t="shared" si="57"/>
        <v>-9.7073999999999216E-2</v>
      </c>
      <c r="CP26">
        <f t="shared" si="58"/>
        <v>-1.4369999999999938E-3</v>
      </c>
      <c r="CQ26">
        <f t="shared" si="59"/>
        <v>-3.0000000000000249E-2</v>
      </c>
      <c r="CR26">
        <f t="shared" si="60"/>
        <v>7.6999999999999985E-3</v>
      </c>
      <c r="CS26">
        <f t="shared" si="61"/>
        <v>-2.2000000000000028</v>
      </c>
      <c r="CT26">
        <f t="shared" si="62"/>
        <v>0.81254183199999996</v>
      </c>
      <c r="CU26">
        <f t="shared" si="63"/>
        <v>0.13720548929999998</v>
      </c>
      <c r="CV26">
        <f t="shared" si="64"/>
        <v>0.67533634299999967</v>
      </c>
      <c r="CW26">
        <f t="shared" si="65"/>
        <v>-1.2590938800000018</v>
      </c>
      <c r="CX26">
        <f t="shared" si="66"/>
        <v>-0.45740000000000003</v>
      </c>
      <c r="DB26" s="16">
        <v>44265</v>
      </c>
      <c r="DC26" s="2">
        <v>19</v>
      </c>
      <c r="DD26" s="2" t="s">
        <v>25</v>
      </c>
      <c r="DG26" s="5" t="e">
        <v>#N/A</v>
      </c>
      <c r="DH26" s="5" t="e">
        <v>#N/A</v>
      </c>
      <c r="DI26" s="7">
        <v>3.380668</v>
      </c>
      <c r="DJ26" s="36">
        <v>5.4708E-2</v>
      </c>
      <c r="DK26" s="31">
        <v>2.92</v>
      </c>
      <c r="DL26" s="21">
        <v>-1.392E-2</v>
      </c>
      <c r="DM26" s="21">
        <v>28.2</v>
      </c>
      <c r="DN26" s="2">
        <v>8.2185022029999999</v>
      </c>
      <c r="DO26" s="2">
        <v>1.937444934</v>
      </c>
      <c r="DP26" s="2">
        <v>6.2810572689999997</v>
      </c>
      <c r="DQ26" s="2">
        <v>23.574185249999999</v>
      </c>
      <c r="DR26" s="36">
        <v>2.5859999999999999</v>
      </c>
      <c r="DS26" s="7"/>
      <c r="DU26" s="12">
        <v>44265</v>
      </c>
      <c r="DV26" s="31">
        <v>16</v>
      </c>
      <c r="DW26" s="31" t="s">
        <v>25</v>
      </c>
      <c r="DX26" s="31"/>
      <c r="DY26" s="31"/>
      <c r="DZ26" s="31" t="e">
        <v>#N/A</v>
      </c>
      <c r="EA26" s="31" t="e">
        <v>#N/A</v>
      </c>
      <c r="EB26" s="31">
        <v>2.9507699999999999</v>
      </c>
      <c r="EC26">
        <v>4.0561E-2</v>
      </c>
      <c r="ED26">
        <v>2.57</v>
      </c>
      <c r="EE26">
        <v>4.3200000000000001E-3</v>
      </c>
      <c r="EF26">
        <v>25.1</v>
      </c>
      <c r="EG26">
        <v>6.7181395349999997</v>
      </c>
      <c r="EH26">
        <v>1.4567441860000001</v>
      </c>
      <c r="EI26">
        <v>5.2613953489999998</v>
      </c>
      <c r="EJ26">
        <v>21.68374412</v>
      </c>
      <c r="EK26">
        <v>2.3441999999999998</v>
      </c>
      <c r="EM26">
        <v>8.6645950083827444E-2</v>
      </c>
      <c r="EN26" t="e">
        <f t="shared" si="2"/>
        <v>#N/A</v>
      </c>
      <c r="EO26" t="e">
        <f t="shared" si="3"/>
        <v>#N/A</v>
      </c>
      <c r="EP26">
        <f t="shared" si="4"/>
        <v>-0.42989800000000011</v>
      </c>
      <c r="EQ26">
        <f t="shared" si="5"/>
        <v>-1.4147E-2</v>
      </c>
      <c r="ER26">
        <f t="shared" si="6"/>
        <v>-0.35000000000000009</v>
      </c>
      <c r="ES26">
        <f t="shared" si="7"/>
        <v>1.8239999999999999E-2</v>
      </c>
      <c r="ET26">
        <f t="shared" si="8"/>
        <v>-3.0999999999999979</v>
      </c>
      <c r="EU26">
        <f t="shared" si="9"/>
        <v>-1.5003626680000002</v>
      </c>
      <c r="EV26">
        <f t="shared" si="10"/>
        <v>-0.48070074799999984</v>
      </c>
      <c r="EW26">
        <f t="shared" si="11"/>
        <v>-1.0196619199999999</v>
      </c>
      <c r="EX26">
        <f t="shared" si="12"/>
        <v>-1.8904411299999992</v>
      </c>
      <c r="EY26">
        <f t="shared" si="13"/>
        <v>-0.24180000000000001</v>
      </c>
      <c r="FB26" s="16">
        <v>44265</v>
      </c>
      <c r="FC26">
        <v>24</v>
      </c>
      <c r="FD26" t="s">
        <v>26</v>
      </c>
      <c r="FF26">
        <v>6.5764276113625036E-2</v>
      </c>
      <c r="FG26" t="e">
        <v>#N/A</v>
      </c>
      <c r="FH26" t="e">
        <v>#N/A</v>
      </c>
      <c r="FI26">
        <v>4.0740540000000003</v>
      </c>
      <c r="FJ26">
        <v>2.8183E-2</v>
      </c>
      <c r="FK26">
        <v>3.86</v>
      </c>
      <c r="FL26">
        <v>-2.0619999999999999E-2</v>
      </c>
      <c r="FM26">
        <v>14.5</v>
      </c>
      <c r="FN26">
        <v>1.6514782610000001</v>
      </c>
      <c r="FO26">
        <v>0.38678260869999997</v>
      </c>
      <c r="FP26">
        <v>1.2646956519999999</v>
      </c>
      <c r="FQ26">
        <v>23.420387529999999</v>
      </c>
      <c r="FR26">
        <v>1.3338000000000001</v>
      </c>
      <c r="FU26" s="16">
        <v>44265</v>
      </c>
      <c r="FV26">
        <v>22</v>
      </c>
      <c r="FW26" t="s">
        <v>26</v>
      </c>
      <c r="FY26">
        <v>6.5764276113625036E-2</v>
      </c>
      <c r="FZ26" t="e">
        <v>#N/A</v>
      </c>
      <c r="GA26" t="e">
        <v>#N/A</v>
      </c>
      <c r="GB26">
        <v>3.7966989999999998</v>
      </c>
      <c r="GC26">
        <v>2.332E-2</v>
      </c>
      <c r="GD26">
        <v>3.51</v>
      </c>
      <c r="GE26">
        <v>-2.232E-2</v>
      </c>
      <c r="GF26">
        <v>14.8</v>
      </c>
      <c r="GG26">
        <v>1.752666667</v>
      </c>
      <c r="GH26">
        <v>0.5403333333</v>
      </c>
      <c r="GI26">
        <v>1.2123333329999999</v>
      </c>
      <c r="GJ26">
        <v>30.829212630000001</v>
      </c>
      <c r="GK26">
        <v>1.4567000000000001</v>
      </c>
      <c r="GM26" s="16">
        <v>44265</v>
      </c>
      <c r="GN26" s="59">
        <v>6.5764276113625036E-2</v>
      </c>
      <c r="GO26" t="e">
        <f t="shared" si="14"/>
        <v>#N/A</v>
      </c>
      <c r="GP26" t="e">
        <f t="shared" si="15"/>
        <v>#N/A</v>
      </c>
      <c r="GQ26">
        <f t="shared" si="16"/>
        <v>-0.27735500000000046</v>
      </c>
      <c r="GR26">
        <f t="shared" si="17"/>
        <v>-4.8629999999999993E-3</v>
      </c>
      <c r="GS26">
        <f t="shared" si="18"/>
        <v>-0.35000000000000009</v>
      </c>
      <c r="GT26">
        <f t="shared" si="19"/>
        <v>-1.7000000000000001E-3</v>
      </c>
      <c r="GU26">
        <f t="shared" si="20"/>
        <v>0.30000000000000071</v>
      </c>
      <c r="GV26">
        <f t="shared" si="21"/>
        <v>0.1011884059999999</v>
      </c>
      <c r="GW26">
        <f t="shared" si="22"/>
        <v>0.15355072460000002</v>
      </c>
      <c r="GX26">
        <f t="shared" si="23"/>
        <v>-5.2362318999999991E-2</v>
      </c>
      <c r="GY26">
        <f t="shared" si="24"/>
        <v>7.4088251000000014</v>
      </c>
      <c r="GZ26">
        <f t="shared" si="25"/>
        <v>0.12290000000000001</v>
      </c>
      <c r="HC26" s="16">
        <v>44265</v>
      </c>
      <c r="HD26" s="47" t="e">
        <v>#N/A</v>
      </c>
      <c r="HE26" s="5" t="e">
        <v>#N/A</v>
      </c>
      <c r="HF26" s="31">
        <v>6.29</v>
      </c>
      <c r="HG26" s="21">
        <v>26.4</v>
      </c>
      <c r="HH26" s="44">
        <v>1.8918999999999999</v>
      </c>
      <c r="HK26" s="16">
        <v>44265</v>
      </c>
      <c r="HL26" s="41" t="e">
        <v>#N/A</v>
      </c>
      <c r="HM26" s="41" t="e">
        <v>#N/A</v>
      </c>
      <c r="HN26">
        <v>2.6700000000000002E-2</v>
      </c>
      <c r="HO26">
        <v>6.4</v>
      </c>
      <c r="HP26">
        <v>1.5</v>
      </c>
      <c r="HT26" s="16">
        <v>44265</v>
      </c>
      <c r="HU26" s="46" t="e">
        <f t="shared" si="53"/>
        <v>#N/A</v>
      </c>
      <c r="HV26" s="46" t="e">
        <f t="shared" si="78"/>
        <v>#N/A</v>
      </c>
      <c r="HW26" s="46">
        <f t="shared" si="79"/>
        <v>-6.2633000000000001</v>
      </c>
      <c r="HX26" s="46">
        <f t="shared" si="80"/>
        <v>-20</v>
      </c>
      <c r="HY26" s="46">
        <f t="shared" si="81"/>
        <v>-0.39189999999999992</v>
      </c>
      <c r="IB26" s="16">
        <v>44265</v>
      </c>
      <c r="IC26" s="5" t="e">
        <v>#N/A</v>
      </c>
      <c r="ID26" s="5" t="e">
        <v>#N/A</v>
      </c>
      <c r="IE26" s="23" t="e">
        <v>#N/A</v>
      </c>
      <c r="IF26" s="24" t="e">
        <v>#N/A</v>
      </c>
      <c r="IG26" s="36">
        <v>4.4679000000000002</v>
      </c>
      <c r="IH26" s="36"/>
      <c r="IK26" s="16">
        <v>44265</v>
      </c>
      <c r="IL26" t="e">
        <v>#N/A</v>
      </c>
      <c r="IM26" t="e">
        <v>#N/A</v>
      </c>
      <c r="IN26">
        <v>4.3499999999999997E-2</v>
      </c>
      <c r="IO26">
        <v>6.37</v>
      </c>
      <c r="IP26">
        <v>1.0759000000000001</v>
      </c>
      <c r="IT26" s="16">
        <v>44265</v>
      </c>
      <c r="IU26" t="e">
        <f t="shared" si="54"/>
        <v>#N/A</v>
      </c>
      <c r="IV26" t="e">
        <f t="shared" si="82"/>
        <v>#N/A</v>
      </c>
      <c r="IW26" t="e">
        <f t="shared" si="83"/>
        <v>#N/A</v>
      </c>
      <c r="IX26" t="e">
        <f t="shared" si="84"/>
        <v>#N/A</v>
      </c>
      <c r="IY26">
        <f t="shared" si="85"/>
        <v>-3.3920000000000003</v>
      </c>
      <c r="JC26" s="16">
        <v>44265</v>
      </c>
      <c r="JD26" t="e">
        <v>#N/A</v>
      </c>
      <c r="JE26" t="e">
        <v>#N/A</v>
      </c>
      <c r="JF26" t="e">
        <v>#N/A</v>
      </c>
      <c r="JG26" t="e">
        <v>#N/A</v>
      </c>
      <c r="JH26" t="e">
        <v>#N/A</v>
      </c>
      <c r="JK26" s="16">
        <v>44265</v>
      </c>
      <c r="JL26" s="5" t="e">
        <v>#N/A</v>
      </c>
      <c r="JM26" s="5" t="e">
        <v>#N/A</v>
      </c>
      <c r="JN26" s="31">
        <v>2.58E-2</v>
      </c>
      <c r="JO26" s="21">
        <v>5.68</v>
      </c>
      <c r="JP26" s="36">
        <v>1.4557</v>
      </c>
      <c r="JS26" s="16">
        <v>44265</v>
      </c>
      <c r="JT26" t="e">
        <f t="shared" si="55"/>
        <v>#N/A</v>
      </c>
      <c r="JU26" t="e">
        <f t="shared" si="86"/>
        <v>#N/A</v>
      </c>
      <c r="JV26" t="e">
        <f t="shared" si="87"/>
        <v>#N/A</v>
      </c>
      <c r="JW26" t="e">
        <f t="shared" si="88"/>
        <v>#N/A</v>
      </c>
      <c r="JX26" t="e">
        <f t="shared" si="89"/>
        <v>#N/A</v>
      </c>
      <c r="KB26" s="16">
        <v>44265</v>
      </c>
      <c r="KC26">
        <v>31</v>
      </c>
      <c r="KD26" s="46" t="e">
        <v>#N/A</v>
      </c>
      <c r="KE26" s="46" t="e">
        <v>#N/A</v>
      </c>
      <c r="KF26" s="46">
        <v>4.9000000000000004</v>
      </c>
      <c r="KG26" s="46">
        <v>13.8</v>
      </c>
      <c r="KH26" s="46">
        <v>0.63490000000000002</v>
      </c>
      <c r="KJ26" s="16">
        <v>44265</v>
      </c>
      <c r="KK26" t="e">
        <v>#N/A</v>
      </c>
      <c r="KL26" s="46" t="e">
        <v>#N/A</v>
      </c>
      <c r="KM26" s="46" t="e">
        <v>#N/A</v>
      </c>
      <c r="KN26" s="46" t="e">
        <v>#N/A</v>
      </c>
      <c r="KO26" s="46" t="e">
        <v>#N/A</v>
      </c>
      <c r="KP26" s="46" t="e">
        <v>#N/A</v>
      </c>
      <c r="KR26" s="16">
        <v>44265</v>
      </c>
      <c r="KS26" t="e">
        <v>#N/A</v>
      </c>
      <c r="KT26" s="46" t="e">
        <v>#N/A</v>
      </c>
      <c r="KU26" s="46" t="e">
        <v>#N/A</v>
      </c>
      <c r="KV26" s="46" t="e">
        <v>#N/A</v>
      </c>
      <c r="KW26" s="46" t="e">
        <v>#N/A</v>
      </c>
      <c r="KX26" s="46" t="e">
        <v>#N/A</v>
      </c>
      <c r="KZ26" s="16">
        <v>44265</v>
      </c>
      <c r="LA26" t="s">
        <v>33</v>
      </c>
      <c r="LB26" s="46" t="e">
        <v>#N/A</v>
      </c>
      <c r="LC26" s="46" t="e">
        <v>#N/A</v>
      </c>
      <c r="LD26" s="46">
        <v>10.3</v>
      </c>
      <c r="LE26" s="46">
        <v>21.2</v>
      </c>
      <c r="LF26" s="46">
        <v>0.98419999999999996</v>
      </c>
      <c r="LH26" s="16">
        <v>44265</v>
      </c>
      <c r="LI26" t="s">
        <v>35</v>
      </c>
      <c r="LJ26" s="46" t="e">
        <v>#N/A</v>
      </c>
      <c r="LK26" s="46" t="e">
        <v>#N/A</v>
      </c>
      <c r="LL26" s="46">
        <v>7.71</v>
      </c>
      <c r="LM26" s="46">
        <v>23.6</v>
      </c>
      <c r="LN26" s="46">
        <v>0.58399999999999996</v>
      </c>
      <c r="LP26" s="16">
        <v>44265</v>
      </c>
      <c r="LQ26" t="s">
        <v>34</v>
      </c>
      <c r="LR26" s="46" t="e">
        <v>#N/A</v>
      </c>
      <c r="LS26" s="46" t="e">
        <v>#N/A</v>
      </c>
      <c r="LT26" s="46">
        <v>4.82</v>
      </c>
      <c r="LU26" s="46">
        <v>35.4</v>
      </c>
      <c r="LV26" s="46">
        <v>0.85019999999999996</v>
      </c>
      <c r="LX26" s="16"/>
      <c r="LY26" s="31"/>
      <c r="LZ26" s="16">
        <v>44265</v>
      </c>
      <c r="MA26">
        <v>9.6452107280000003</v>
      </c>
    </row>
    <row r="27" spans="1:339" ht="15" x14ac:dyDescent="0.2">
      <c r="A27" s="16">
        <v>44279</v>
      </c>
      <c r="B27" s="2">
        <v>11</v>
      </c>
      <c r="C27" s="2" t="s">
        <v>24</v>
      </c>
      <c r="F27" s="23" t="e">
        <v>#N/A</v>
      </c>
      <c r="G27" s="23" t="e">
        <v>#N/A</v>
      </c>
      <c r="H27" s="7">
        <v>5.3914850000000003</v>
      </c>
      <c r="I27" s="36">
        <v>2.6082999999999999E-2</v>
      </c>
      <c r="J27" s="31">
        <v>5.07</v>
      </c>
      <c r="K27" s="21">
        <v>-3.1719999999999998E-2</v>
      </c>
      <c r="L27" s="21">
        <v>14.7</v>
      </c>
      <c r="M27" s="2">
        <v>4.8034965029999999</v>
      </c>
      <c r="N27" s="2">
        <v>1.020979021</v>
      </c>
      <c r="O27" s="2">
        <v>3.7825174829999999</v>
      </c>
      <c r="P27" s="2">
        <v>21.254913380000001</v>
      </c>
      <c r="Q27" s="36">
        <v>1.8989</v>
      </c>
      <c r="S27" s="16">
        <v>44279</v>
      </c>
      <c r="T27" s="2">
        <v>8</v>
      </c>
      <c r="U27" s="2" t="s">
        <v>24</v>
      </c>
      <c r="X27" s="5" t="e">
        <v>#N/A</v>
      </c>
      <c r="Y27" s="5" t="e">
        <v>#N/A</v>
      </c>
      <c r="Z27" s="7">
        <v>5.6411040000000003</v>
      </c>
      <c r="AA27" s="36">
        <v>2.6745999999999999E-2</v>
      </c>
      <c r="AB27" s="31">
        <v>4.99</v>
      </c>
      <c r="AC27" s="21">
        <v>-1.9820000000000001E-2</v>
      </c>
      <c r="AD27" s="21">
        <v>16</v>
      </c>
      <c r="AE27" s="2">
        <v>4.2937759340000001</v>
      </c>
      <c r="AF27" s="2">
        <v>0.85933609960000001</v>
      </c>
      <c r="AG27" s="2">
        <v>3.434439834</v>
      </c>
      <c r="AH27" s="2">
        <v>20.013529179999999</v>
      </c>
      <c r="AI27" s="36">
        <v>1.8857999999999999</v>
      </c>
      <c r="AL27">
        <v>0.72095387696004742</v>
      </c>
      <c r="AM27" t="e">
        <f t="shared" si="29"/>
        <v>#N/A</v>
      </c>
      <c r="AN27" t="e">
        <f t="shared" si="67"/>
        <v>#N/A</v>
      </c>
      <c r="AO27">
        <f t="shared" si="68"/>
        <v>0.24961900000000004</v>
      </c>
      <c r="AP27">
        <f t="shared" si="69"/>
        <v>6.6300000000000039E-4</v>
      </c>
      <c r="AQ27">
        <f t="shared" si="70"/>
        <v>-8.0000000000000071E-2</v>
      </c>
      <c r="AR27">
        <f t="shared" si="71"/>
        <v>1.1899999999999997E-2</v>
      </c>
      <c r="AS27">
        <f t="shared" si="72"/>
        <v>1.3000000000000007</v>
      </c>
      <c r="AT27">
        <f t="shared" si="73"/>
        <v>-0.50972056899999973</v>
      </c>
      <c r="AU27">
        <f t="shared" si="74"/>
        <v>-0.16164292140000003</v>
      </c>
      <c r="AV27">
        <f t="shared" si="75"/>
        <v>-0.34807764899999993</v>
      </c>
      <c r="AW27">
        <f t="shared" si="76"/>
        <v>-1.2413842000000024</v>
      </c>
      <c r="AX27">
        <f t="shared" si="77"/>
        <v>-1.3100000000000112E-2</v>
      </c>
      <c r="BA27" s="37">
        <v>44279</v>
      </c>
      <c r="BB27">
        <v>5</v>
      </c>
      <c r="BC27" t="s">
        <v>27</v>
      </c>
      <c r="BF27" t="e">
        <v>#N/A</v>
      </c>
      <c r="BG27" t="e">
        <v>#N/A</v>
      </c>
      <c r="BH27">
        <v>7.4300369999999996</v>
      </c>
      <c r="BI27">
        <v>2.9509000000000001E-2</v>
      </c>
      <c r="BJ27">
        <v>6.94</v>
      </c>
      <c r="BK27">
        <v>-4.1200000000000004E-3</v>
      </c>
      <c r="BL27">
        <v>17</v>
      </c>
      <c r="BM27">
        <v>3.9620041750000001</v>
      </c>
      <c r="BN27">
        <v>-1.2296450940000001</v>
      </c>
      <c r="BO27">
        <v>5.191649269</v>
      </c>
      <c r="BP27">
        <v>-31.03593635</v>
      </c>
      <c r="BQ27">
        <v>1.7317</v>
      </c>
      <c r="BT27" s="37">
        <v>44279</v>
      </c>
      <c r="BU27">
        <v>2</v>
      </c>
      <c r="BV27" t="s">
        <v>27</v>
      </c>
      <c r="BY27" t="e">
        <v>#N/A</v>
      </c>
      <c r="BZ27" t="e">
        <v>#N/A</v>
      </c>
      <c r="CA27">
        <v>7.3329639999999996</v>
      </c>
      <c r="CB27">
        <v>2.7519999999999999E-2</v>
      </c>
      <c r="CC27">
        <v>6.87</v>
      </c>
      <c r="CD27">
        <v>9.7300000000000008E-3</v>
      </c>
      <c r="CE27">
        <v>13.9</v>
      </c>
      <c r="CF27">
        <v>4.2411764710000002</v>
      </c>
      <c r="CG27">
        <v>0.97857142860000002</v>
      </c>
      <c r="CH27">
        <v>3.2626050420000001</v>
      </c>
      <c r="CI27">
        <v>23.073112739999999</v>
      </c>
      <c r="CJ27">
        <v>1.7357</v>
      </c>
      <c r="CL27">
        <v>0.91961509247157569</v>
      </c>
      <c r="CM27" t="e">
        <f t="shared" si="41"/>
        <v>#N/A</v>
      </c>
      <c r="CN27" t="e">
        <f t="shared" si="56"/>
        <v>#N/A</v>
      </c>
      <c r="CO27">
        <f t="shared" si="57"/>
        <v>-9.7072999999999965E-2</v>
      </c>
      <c r="CP27">
        <f t="shared" si="58"/>
        <v>-1.9890000000000012E-3</v>
      </c>
      <c r="CQ27">
        <f t="shared" si="59"/>
        <v>-7.0000000000000284E-2</v>
      </c>
      <c r="CR27">
        <f t="shared" si="60"/>
        <v>1.3850000000000001E-2</v>
      </c>
      <c r="CS27">
        <f t="shared" si="61"/>
        <v>-3.0999999999999996</v>
      </c>
      <c r="CT27">
        <f t="shared" si="62"/>
        <v>0.27917229600000004</v>
      </c>
      <c r="CU27">
        <f t="shared" si="63"/>
        <v>2.2082165225999999</v>
      </c>
      <c r="CV27">
        <f t="shared" si="64"/>
        <v>-1.9290442269999999</v>
      </c>
      <c r="CW27">
        <f t="shared" si="65"/>
        <v>54.109049089999999</v>
      </c>
      <c r="CX27">
        <f t="shared" si="66"/>
        <v>4.0000000000000036E-3</v>
      </c>
      <c r="DB27" s="16">
        <v>44279</v>
      </c>
      <c r="DC27" s="2">
        <v>19</v>
      </c>
      <c r="DD27" s="2" t="s">
        <v>25</v>
      </c>
      <c r="DG27" s="5" t="e">
        <v>#N/A</v>
      </c>
      <c r="DH27" s="5" t="e">
        <v>#N/A</v>
      </c>
      <c r="DI27" s="7">
        <v>3.380668</v>
      </c>
      <c r="DJ27" s="36">
        <v>6.1560999999999998E-2</v>
      </c>
      <c r="DK27" s="31">
        <v>2.65</v>
      </c>
      <c r="DL27" s="21">
        <v>-6.8199999999999997E-3</v>
      </c>
      <c r="DM27" s="21">
        <v>23.2</v>
      </c>
      <c r="DN27" s="2">
        <v>6.7598726109999996</v>
      </c>
      <c r="DO27" s="2">
        <v>2.1031847130000001</v>
      </c>
      <c r="DP27" s="2">
        <v>4.6566878980000004</v>
      </c>
      <c r="DQ27" s="2">
        <v>31.112786209999999</v>
      </c>
      <c r="DR27" s="36">
        <v>3.0706000000000002</v>
      </c>
      <c r="DU27" s="13">
        <v>44279</v>
      </c>
      <c r="DV27" s="5">
        <v>16</v>
      </c>
      <c r="DW27" s="5" t="s">
        <v>25</v>
      </c>
      <c r="DX27" s="5"/>
      <c r="DY27" s="5"/>
      <c r="DZ27" s="5" t="e">
        <v>#N/A</v>
      </c>
      <c r="EA27" s="5" t="e">
        <v>#N/A</v>
      </c>
      <c r="EB27" s="5">
        <v>2.9507699999999999</v>
      </c>
      <c r="EC27">
        <v>4.6309000000000003E-2</v>
      </c>
      <c r="ED27">
        <v>2.33</v>
      </c>
      <c r="EE27">
        <v>-2.462E-2</v>
      </c>
      <c r="EF27">
        <v>20.399999999999999</v>
      </c>
      <c r="EG27">
        <v>5.5017793590000004</v>
      </c>
      <c r="EH27">
        <v>1.6818505340000001</v>
      </c>
      <c r="EI27">
        <v>3.8199288259999999</v>
      </c>
      <c r="EJ27">
        <v>30.569210869999999</v>
      </c>
      <c r="EK27">
        <v>2.8026</v>
      </c>
      <c r="EM27">
        <v>0.10949259489154538</v>
      </c>
      <c r="EN27" t="e">
        <f t="shared" si="2"/>
        <v>#N/A</v>
      </c>
      <c r="EO27" t="e">
        <f t="shared" si="3"/>
        <v>#N/A</v>
      </c>
      <c r="EP27">
        <f t="shared" si="4"/>
        <v>-0.42989800000000011</v>
      </c>
      <c r="EQ27">
        <f t="shared" si="5"/>
        <v>-1.5251999999999995E-2</v>
      </c>
      <c r="ER27">
        <f t="shared" si="6"/>
        <v>-0.31999999999999984</v>
      </c>
      <c r="ES27">
        <f t="shared" si="7"/>
        <v>-1.78E-2</v>
      </c>
      <c r="ET27">
        <f t="shared" si="8"/>
        <v>-2.8000000000000007</v>
      </c>
      <c r="EU27">
        <f t="shared" si="9"/>
        <v>-1.2580932519999992</v>
      </c>
      <c r="EV27">
        <f t="shared" si="10"/>
        <v>-0.42133417900000003</v>
      </c>
      <c r="EW27">
        <f t="shared" si="11"/>
        <v>-0.83675907200000044</v>
      </c>
      <c r="EX27">
        <f t="shared" si="12"/>
        <v>-0.5435753400000003</v>
      </c>
      <c r="EY27">
        <f t="shared" si="13"/>
        <v>-0.26800000000000024</v>
      </c>
      <c r="FB27" s="16">
        <v>44279</v>
      </c>
      <c r="FC27">
        <v>24</v>
      </c>
      <c r="FD27" t="s">
        <v>26</v>
      </c>
      <c r="FF27">
        <v>8.3104879522682945E-2</v>
      </c>
      <c r="FG27" t="e">
        <v>#N/A</v>
      </c>
      <c r="FH27" t="e">
        <v>#N/A</v>
      </c>
      <c r="FI27">
        <v>4.5871589999999998</v>
      </c>
      <c r="FJ27">
        <v>2.0889000000000001E-2</v>
      </c>
      <c r="FK27">
        <v>3.96</v>
      </c>
      <c r="FL27">
        <v>9.4400000000000005E-3</v>
      </c>
      <c r="FM27">
        <v>10.4</v>
      </c>
      <c r="FN27">
        <v>2.1825783969999999</v>
      </c>
      <c r="FO27">
        <v>0.6114982578</v>
      </c>
      <c r="FP27">
        <v>1.571080139</v>
      </c>
      <c r="FQ27">
        <v>28.017241380000002</v>
      </c>
      <c r="FR27">
        <v>1.4698</v>
      </c>
      <c r="FU27" s="16">
        <v>44279</v>
      </c>
      <c r="FV27">
        <v>22</v>
      </c>
      <c r="FW27" t="s">
        <v>26</v>
      </c>
      <c r="FY27">
        <v>8.3104879522682945E-2</v>
      </c>
      <c r="FZ27" t="e">
        <v>#N/A</v>
      </c>
      <c r="GA27" t="e">
        <v>#N/A</v>
      </c>
      <c r="GB27">
        <v>4.0463180000000003</v>
      </c>
      <c r="GC27">
        <v>1.9782999999999999E-2</v>
      </c>
      <c r="GD27">
        <v>3.61</v>
      </c>
      <c r="GE27">
        <v>-2.9319999999999999E-2</v>
      </c>
      <c r="GF27">
        <v>10.6</v>
      </c>
      <c r="GG27">
        <v>1.3063999999999965</v>
      </c>
      <c r="GH27">
        <v>0.77239999999999898</v>
      </c>
      <c r="GI27">
        <v>0.53399999999999748</v>
      </c>
      <c r="GJ27">
        <v>59.124311083894753</v>
      </c>
      <c r="GK27">
        <v>1.6802999999999999</v>
      </c>
      <c r="GM27" s="16">
        <v>44279</v>
      </c>
      <c r="GN27" s="59">
        <v>8.3104879522682945E-2</v>
      </c>
      <c r="GO27" t="e">
        <f t="shared" si="14"/>
        <v>#N/A</v>
      </c>
      <c r="GP27" t="e">
        <f t="shared" si="15"/>
        <v>#N/A</v>
      </c>
      <c r="GQ27">
        <f t="shared" si="16"/>
        <v>-0.54084099999999946</v>
      </c>
      <c r="GR27">
        <f t="shared" si="17"/>
        <v>-1.1060000000000028E-3</v>
      </c>
      <c r="GS27">
        <f t="shared" si="18"/>
        <v>-0.35000000000000009</v>
      </c>
      <c r="GT27">
        <f t="shared" si="19"/>
        <v>-3.8760000000000003E-2</v>
      </c>
      <c r="GU27">
        <f t="shared" si="20"/>
        <v>0.19999999999999929</v>
      </c>
      <c r="GV27">
        <f t="shared" si="21"/>
        <v>-0.87617839700000344</v>
      </c>
      <c r="GW27">
        <f t="shared" si="22"/>
        <v>0.16090174219999898</v>
      </c>
      <c r="GX27">
        <f t="shared" si="23"/>
        <v>-1.0370801390000026</v>
      </c>
      <c r="GY27">
        <f t="shared" si="24"/>
        <v>31.107069703894751</v>
      </c>
      <c r="GZ27">
        <f t="shared" si="25"/>
        <v>0.21049999999999991</v>
      </c>
      <c r="HC27" s="16">
        <v>44279</v>
      </c>
      <c r="HD27" s="47" t="e">
        <v>#N/A</v>
      </c>
      <c r="HE27" s="5" t="e">
        <v>#N/A</v>
      </c>
      <c r="HF27" s="31">
        <v>1.68</v>
      </c>
      <c r="HG27" s="21">
        <v>6.67</v>
      </c>
      <c r="HH27" s="44">
        <v>1.3045</v>
      </c>
      <c r="HK27" s="16">
        <v>44279</v>
      </c>
      <c r="HL27" s="41" t="e">
        <v>#N/A</v>
      </c>
      <c r="HM27" s="41" t="e">
        <v>#N/A</v>
      </c>
      <c r="HN27">
        <v>1.5100000000000001E-2</v>
      </c>
      <c r="HO27">
        <v>1.1299999999999999</v>
      </c>
      <c r="HP27">
        <v>4.4659000000000004</v>
      </c>
      <c r="HT27" s="16">
        <v>44279</v>
      </c>
      <c r="HU27" s="46" t="e">
        <f t="shared" si="53"/>
        <v>#N/A</v>
      </c>
      <c r="HV27" s="46" t="e">
        <f t="shared" si="78"/>
        <v>#N/A</v>
      </c>
      <c r="HW27" s="46">
        <f t="shared" si="79"/>
        <v>-1.6649</v>
      </c>
      <c r="HX27" s="46">
        <f t="shared" si="80"/>
        <v>-5.54</v>
      </c>
      <c r="HY27" s="46">
        <f t="shared" si="81"/>
        <v>3.1614000000000004</v>
      </c>
      <c r="IB27" s="16">
        <v>44279</v>
      </c>
      <c r="IC27" s="5" t="e">
        <v>#N/A</v>
      </c>
      <c r="ID27" s="5" t="e">
        <v>#N/A</v>
      </c>
      <c r="IE27" s="31">
        <v>1.84E-2</v>
      </c>
      <c r="IF27" s="21">
        <v>6.26</v>
      </c>
      <c r="IG27" s="22" t="e">
        <v>#N/A</v>
      </c>
      <c r="IH27" s="22"/>
      <c r="IK27" s="16">
        <v>44279</v>
      </c>
      <c r="IL27" t="e">
        <v>#N/A</v>
      </c>
      <c r="IM27" t="e">
        <v>#N/A</v>
      </c>
      <c r="IN27">
        <v>0.106</v>
      </c>
      <c r="IO27">
        <v>7.78</v>
      </c>
      <c r="IP27">
        <v>1.0577000000000001</v>
      </c>
      <c r="IT27" s="16">
        <v>44279</v>
      </c>
      <c r="IU27" t="e">
        <f t="shared" si="54"/>
        <v>#N/A</v>
      </c>
      <c r="IV27" t="e">
        <f t="shared" si="82"/>
        <v>#N/A</v>
      </c>
      <c r="IW27">
        <f t="shared" si="83"/>
        <v>8.7599999999999997E-2</v>
      </c>
      <c r="IX27">
        <f t="shared" si="84"/>
        <v>1.5200000000000005</v>
      </c>
      <c r="IY27" t="e">
        <f t="shared" si="85"/>
        <v>#N/A</v>
      </c>
      <c r="JC27" s="16">
        <v>44279</v>
      </c>
      <c r="JD27" t="e">
        <v>#N/A</v>
      </c>
      <c r="JE27" t="e">
        <v>#N/A</v>
      </c>
      <c r="JF27" t="e">
        <v>#N/A</v>
      </c>
      <c r="JG27" t="e">
        <v>#N/A</v>
      </c>
      <c r="JH27" t="e">
        <v>#N/A</v>
      </c>
      <c r="JK27" s="16">
        <v>44279</v>
      </c>
      <c r="JL27" s="5" t="e">
        <v>#N/A</v>
      </c>
      <c r="JM27" s="5" t="e">
        <v>#N/A</v>
      </c>
      <c r="JN27" s="31">
        <v>1.8599999999999998E-2</v>
      </c>
      <c r="JO27" s="21">
        <v>7.12</v>
      </c>
      <c r="JP27" s="36">
        <v>1.1383000000000001</v>
      </c>
      <c r="JS27" s="16">
        <v>44279</v>
      </c>
      <c r="JT27" t="e">
        <f t="shared" si="55"/>
        <v>#N/A</v>
      </c>
      <c r="JU27" t="e">
        <f t="shared" si="86"/>
        <v>#N/A</v>
      </c>
      <c r="JV27" t="e">
        <f t="shared" si="87"/>
        <v>#N/A</v>
      </c>
      <c r="JW27" t="e">
        <f t="shared" si="88"/>
        <v>#N/A</v>
      </c>
      <c r="JX27" t="e">
        <f t="shared" si="89"/>
        <v>#N/A</v>
      </c>
      <c r="KB27" s="16">
        <v>44279</v>
      </c>
      <c r="KC27">
        <v>31</v>
      </c>
      <c r="KD27" s="46" t="e">
        <v>#N/A</v>
      </c>
      <c r="KE27" s="46" t="e">
        <v>#N/A</v>
      </c>
      <c r="KF27" s="46">
        <v>4.93</v>
      </c>
      <c r="KG27" s="46">
        <v>14.2</v>
      </c>
      <c r="KH27" s="46">
        <v>0.73299999999999998</v>
      </c>
      <c r="KJ27" s="16">
        <v>44279</v>
      </c>
      <c r="KK27">
        <v>32</v>
      </c>
      <c r="KL27" s="46" t="e">
        <v>#N/A</v>
      </c>
      <c r="KM27" s="46" t="e">
        <v>#N/A</v>
      </c>
      <c r="KN27" s="46">
        <v>3.9699999999999999E-2</v>
      </c>
      <c r="KO27" s="46">
        <v>7.59</v>
      </c>
      <c r="KP27" s="46">
        <v>3.9712000000000001</v>
      </c>
      <c r="KR27" s="16">
        <v>44279</v>
      </c>
      <c r="KS27" t="e">
        <v>#N/A</v>
      </c>
      <c r="KT27" s="46" t="e">
        <v>#N/A</v>
      </c>
      <c r="KU27" s="46" t="e">
        <v>#N/A</v>
      </c>
      <c r="KV27" s="46" t="e">
        <v>#N/A</v>
      </c>
      <c r="KW27" s="46" t="e">
        <v>#N/A</v>
      </c>
      <c r="KX27" s="46" t="e">
        <v>#N/A</v>
      </c>
      <c r="KZ27" s="16">
        <v>44279</v>
      </c>
      <c r="LA27" t="s">
        <v>33</v>
      </c>
      <c r="LB27" s="46" t="e">
        <v>#N/A</v>
      </c>
      <c r="LC27" s="46" t="e">
        <v>#N/A</v>
      </c>
      <c r="LD27" s="46">
        <v>10.3</v>
      </c>
      <c r="LE27" s="46">
        <v>31.8</v>
      </c>
      <c r="LF27" s="46">
        <v>0.63029999999999997</v>
      </c>
      <c r="LH27" s="16">
        <v>44279</v>
      </c>
      <c r="LI27" t="s">
        <v>35</v>
      </c>
      <c r="LJ27" s="46" t="e">
        <v>#N/A</v>
      </c>
      <c r="LK27" s="46" t="e">
        <v>#N/A</v>
      </c>
      <c r="LL27" s="46">
        <v>6.53</v>
      </c>
      <c r="LM27" s="46">
        <v>27.1</v>
      </c>
      <c r="LN27" s="46">
        <v>0.65759999999999996</v>
      </c>
      <c r="LP27" s="16">
        <v>44279</v>
      </c>
      <c r="LQ27" t="s">
        <v>34</v>
      </c>
      <c r="LR27" s="46" t="e">
        <v>#N/A</v>
      </c>
      <c r="LS27" s="46" t="e">
        <v>#N/A</v>
      </c>
      <c r="LT27" s="46">
        <v>4.67</v>
      </c>
      <c r="LU27" s="46">
        <v>32.1</v>
      </c>
      <c r="LV27" s="46">
        <v>0.88139999999999996</v>
      </c>
      <c r="LX27" s="16"/>
      <c r="LY27" s="31"/>
      <c r="LZ27" s="16">
        <v>44279</v>
      </c>
      <c r="MA27">
        <v>5.4882051279999997</v>
      </c>
    </row>
    <row r="28" spans="1:339" ht="15" x14ac:dyDescent="0.2">
      <c r="A28" s="16">
        <v>44293</v>
      </c>
      <c r="B28" s="2">
        <v>11</v>
      </c>
      <c r="F28" s="23" t="e">
        <v>#N/A</v>
      </c>
      <c r="G28" s="23" t="e">
        <v>#N/A</v>
      </c>
      <c r="H28" s="7">
        <v>4.1988630000000002</v>
      </c>
      <c r="I28" s="36">
        <v>2.1883E-2</v>
      </c>
      <c r="J28" s="31">
        <v>3.79</v>
      </c>
      <c r="K28" s="21">
        <v>3.49E-3</v>
      </c>
      <c r="L28" s="21">
        <v>4.67</v>
      </c>
      <c r="M28">
        <v>3.7926739926739872</v>
      </c>
      <c r="N28">
        <v>1.2146520146520152</v>
      </c>
      <c r="O28">
        <v>2.578021978021972</v>
      </c>
      <c r="P28">
        <v>32.026270040564093</v>
      </c>
      <c r="Q28" s="36">
        <v>2.2928000000000002</v>
      </c>
      <c r="S28" s="16">
        <v>44293</v>
      </c>
      <c r="T28" s="2">
        <v>8</v>
      </c>
      <c r="X28" s="5" t="e">
        <v>#N/A</v>
      </c>
      <c r="Y28" s="5" t="e">
        <v>#N/A</v>
      </c>
      <c r="Z28" s="7">
        <v>4.1156569999999997</v>
      </c>
      <c r="AA28" s="36">
        <v>2.3872999999999998E-2</v>
      </c>
      <c r="AB28" s="31">
        <v>3.75</v>
      </c>
      <c r="AC28" s="21">
        <v>-7.5799999999999999E-3</v>
      </c>
      <c r="AD28" s="21">
        <v>5.0199999999999996</v>
      </c>
      <c r="AE28">
        <v>2.4967999999999959</v>
      </c>
      <c r="AF28">
        <v>0.8623999999999965</v>
      </c>
      <c r="AG28">
        <v>1.6343999999999994</v>
      </c>
      <c r="AH28">
        <v>34.540211470682394</v>
      </c>
      <c r="AI28" s="36">
        <v>2.2696999999999998</v>
      </c>
      <c r="AL28">
        <v>0.26991987732459799</v>
      </c>
      <c r="AM28" t="e">
        <f t="shared" si="29"/>
        <v>#N/A</v>
      </c>
      <c r="AN28" t="e">
        <f t="shared" si="67"/>
        <v>#N/A</v>
      </c>
      <c r="AO28">
        <f t="shared" si="68"/>
        <v>-8.3206000000000557E-2</v>
      </c>
      <c r="AP28">
        <f t="shared" si="69"/>
        <v>1.9899999999999987E-3</v>
      </c>
      <c r="AQ28">
        <f t="shared" si="70"/>
        <v>-4.0000000000000036E-2</v>
      </c>
      <c r="AR28">
        <f t="shared" si="71"/>
        <v>-1.107E-2</v>
      </c>
      <c r="AS28">
        <f t="shared" si="72"/>
        <v>0.34999999999999964</v>
      </c>
      <c r="AT28">
        <f t="shared" si="73"/>
        <v>-1.2958739926739913</v>
      </c>
      <c r="AU28">
        <f t="shared" si="74"/>
        <v>-0.35225201465201872</v>
      </c>
      <c r="AV28">
        <f t="shared" si="75"/>
        <v>-0.94362197802197256</v>
      </c>
      <c r="AW28">
        <f t="shared" si="76"/>
        <v>2.513941430118301</v>
      </c>
      <c r="AX28">
        <f t="shared" si="77"/>
        <v>-2.3100000000000342E-2</v>
      </c>
      <c r="BA28" s="37">
        <v>44293</v>
      </c>
      <c r="BB28">
        <v>5</v>
      </c>
      <c r="BF28" t="e">
        <v>#N/A</v>
      </c>
      <c r="BG28" t="e">
        <v>#N/A</v>
      </c>
      <c r="BH28">
        <v>5.5717650000000001</v>
      </c>
      <c r="BI28">
        <v>2.0556999999999999E-2</v>
      </c>
      <c r="BJ28">
        <v>5.4</v>
      </c>
      <c r="BK28">
        <v>-4.5900000000000003E-2</v>
      </c>
      <c r="BL28">
        <v>4.8099999999999996</v>
      </c>
      <c r="BM28">
        <v>2.4068027210884382</v>
      </c>
      <c r="BN28">
        <v>0.89387755102041311</v>
      </c>
      <c r="BO28">
        <v>1.5129251700680251</v>
      </c>
      <c r="BP28">
        <v>37.139626907857711</v>
      </c>
      <c r="BQ28">
        <v>2.4247999999999998</v>
      </c>
      <c r="BT28" s="37">
        <v>44293</v>
      </c>
      <c r="BU28">
        <v>2</v>
      </c>
      <c r="BY28" t="e">
        <v>#N/A</v>
      </c>
      <c r="BZ28" t="e">
        <v>#N/A</v>
      </c>
      <c r="CA28">
        <v>5.6549719999999999</v>
      </c>
      <c r="CB28">
        <v>2.0999E-2</v>
      </c>
      <c r="CC28">
        <v>5.34</v>
      </c>
      <c r="CD28">
        <v>-6.7299999999999999E-2</v>
      </c>
      <c r="CE28">
        <v>4.58</v>
      </c>
      <c r="CF28">
        <v>2.8291095890410944</v>
      </c>
      <c r="CG28">
        <v>0.988013698630134</v>
      </c>
      <c r="CH28">
        <v>1.8410958904109604</v>
      </c>
      <c r="CI28">
        <v>34.923132792640025</v>
      </c>
      <c r="CJ28">
        <v>2.4379</v>
      </c>
      <c r="CL28">
        <v>0.53661516815720212</v>
      </c>
      <c r="CM28" t="e">
        <f t="shared" si="41"/>
        <v>#N/A</v>
      </c>
      <c r="CN28" t="e">
        <f t="shared" si="56"/>
        <v>#N/A</v>
      </c>
      <c r="CO28">
        <f t="shared" si="57"/>
        <v>8.3206999999999809E-2</v>
      </c>
      <c r="CP28">
        <f t="shared" si="58"/>
        <v>4.4200000000000142E-4</v>
      </c>
      <c r="CQ28">
        <f t="shared" si="59"/>
        <v>-6.0000000000000497E-2</v>
      </c>
      <c r="CR28">
        <f t="shared" si="60"/>
        <v>-2.1399999999999995E-2</v>
      </c>
      <c r="CS28">
        <f t="shared" si="61"/>
        <v>-0.22999999999999954</v>
      </c>
      <c r="CT28">
        <f t="shared" si="62"/>
        <v>0.42230686795265626</v>
      </c>
      <c r="CU28">
        <f t="shared" si="63"/>
        <v>9.4136147609720888E-2</v>
      </c>
      <c r="CV28">
        <f t="shared" si="64"/>
        <v>0.32817072034293537</v>
      </c>
      <c r="CW28">
        <f t="shared" si="65"/>
        <v>-2.2164941152176851</v>
      </c>
      <c r="CX28">
        <f t="shared" si="66"/>
        <v>1.3100000000000112E-2</v>
      </c>
      <c r="DB28" s="16">
        <v>44293</v>
      </c>
      <c r="DC28" s="2">
        <v>19</v>
      </c>
      <c r="DG28" s="5" t="e">
        <v>#N/A</v>
      </c>
      <c r="DH28" s="5" t="e">
        <v>#N/A</v>
      </c>
      <c r="DI28" s="7">
        <v>2.3128549999999999</v>
      </c>
      <c r="DJ28" s="36">
        <v>3.5256000000000003E-2</v>
      </c>
      <c r="DK28" s="31">
        <v>1.84</v>
      </c>
      <c r="DL28" s="21">
        <v>-1.4500000000000001E-2</v>
      </c>
      <c r="DM28" s="21">
        <v>8.9600000000000009</v>
      </c>
      <c r="DN28">
        <v>5.4518771331057989</v>
      </c>
      <c r="DO28">
        <v>2.1085324232081906</v>
      </c>
      <c r="DP28">
        <v>3.3433447098976083</v>
      </c>
      <c r="DQ28">
        <v>38.675347439589345</v>
      </c>
      <c r="DR28" s="36">
        <v>2.8288000000000002</v>
      </c>
      <c r="DU28" s="13">
        <v>44293</v>
      </c>
      <c r="DV28" s="5">
        <v>16</v>
      </c>
      <c r="DW28" s="5"/>
      <c r="DX28" s="5"/>
      <c r="DY28" s="5"/>
      <c r="DZ28" s="5" t="e">
        <v>#N/A</v>
      </c>
      <c r="EA28" s="5" t="e">
        <v>#N/A</v>
      </c>
      <c r="EB28" s="5">
        <v>1.688809</v>
      </c>
      <c r="EC28">
        <v>2.4978E-2</v>
      </c>
      <c r="ED28">
        <v>1.38</v>
      </c>
      <c r="EE28">
        <v>-9.8099999999999993E-3</v>
      </c>
      <c r="EF28">
        <v>5.42</v>
      </c>
      <c r="EG28">
        <v>2.3215311004784707</v>
      </c>
      <c r="EH28">
        <v>0.86443381180223522</v>
      </c>
      <c r="EI28">
        <v>1.4570972886762354</v>
      </c>
      <c r="EJ28">
        <v>37.235504259411996</v>
      </c>
      <c r="EK28">
        <v>2.5991</v>
      </c>
      <c r="EM28">
        <v>8.6645950083827444E-2</v>
      </c>
      <c r="EN28" t="e">
        <f t="shared" si="2"/>
        <v>#N/A</v>
      </c>
      <c r="EO28" t="e">
        <f t="shared" si="3"/>
        <v>#N/A</v>
      </c>
      <c r="EP28">
        <f t="shared" si="4"/>
        <v>-0.62404599999999988</v>
      </c>
      <c r="EQ28">
        <f t="shared" si="5"/>
        <v>-1.0278000000000002E-2</v>
      </c>
      <c r="ER28">
        <f t="shared" si="6"/>
        <v>-0.46000000000000019</v>
      </c>
      <c r="ES28">
        <f t="shared" si="7"/>
        <v>4.6900000000000015E-3</v>
      </c>
      <c r="ET28">
        <f t="shared" si="8"/>
        <v>-3.5400000000000009</v>
      </c>
      <c r="EU28">
        <f t="shared" si="9"/>
        <v>-3.1303460326273282</v>
      </c>
      <c r="EV28">
        <f t="shared" si="10"/>
        <v>-1.2440986114059553</v>
      </c>
      <c r="EW28">
        <f t="shared" si="11"/>
        <v>-1.8862474212213729</v>
      </c>
      <c r="EX28">
        <f t="shared" si="12"/>
        <v>-1.4398431801773484</v>
      </c>
      <c r="EY28">
        <f t="shared" si="13"/>
        <v>-0.22970000000000024</v>
      </c>
      <c r="FB28" s="16">
        <v>44293</v>
      </c>
      <c r="FC28">
        <v>24</v>
      </c>
      <c r="FF28">
        <v>6.5764276113625036E-2</v>
      </c>
      <c r="FG28" t="e">
        <v>#N/A</v>
      </c>
      <c r="FH28" t="e">
        <v>#N/A</v>
      </c>
      <c r="FI28">
        <v>3.2003879999999998</v>
      </c>
      <c r="FJ28">
        <v>1.5473000000000001E-2</v>
      </c>
      <c r="FK28">
        <v>2.94</v>
      </c>
      <c r="FL28">
        <v>-1.1299999999999999E-2</v>
      </c>
      <c r="FM28">
        <v>3.36</v>
      </c>
      <c r="FN28">
        <v>1.3111999999999968</v>
      </c>
      <c r="FO28">
        <v>0.75639999999999663</v>
      </c>
      <c r="FP28">
        <v>0.55480000000000018</v>
      </c>
      <c r="FQ28">
        <v>57.68761439902368</v>
      </c>
      <c r="FR28">
        <v>1.7004999999999999</v>
      </c>
      <c r="FU28" s="16">
        <v>44293</v>
      </c>
      <c r="FV28">
        <v>22</v>
      </c>
      <c r="FY28">
        <v>6.5764276113625036E-2</v>
      </c>
      <c r="FZ28" t="e">
        <v>#N/A</v>
      </c>
      <c r="GA28" t="e">
        <v>#N/A</v>
      </c>
      <c r="GB28">
        <v>2.673416</v>
      </c>
      <c r="GC28">
        <v>1.5914999999999999E-2</v>
      </c>
      <c r="GD28">
        <v>2.4900000000000002</v>
      </c>
      <c r="GE28">
        <v>2.2200000000000002E-3</v>
      </c>
      <c r="GF28">
        <v>3.63</v>
      </c>
      <c r="GG28">
        <v>0.59239999999999782</v>
      </c>
      <c r="GH28">
        <v>0.4968000000000018</v>
      </c>
      <c r="GI28">
        <v>9.5599999999996049E-2</v>
      </c>
      <c r="GJ28">
        <v>83.862255232951327</v>
      </c>
      <c r="GK28">
        <v>1.4894284424975515</v>
      </c>
      <c r="GM28" s="16">
        <v>44293</v>
      </c>
      <c r="GN28" s="59">
        <v>6.5764276113625036E-2</v>
      </c>
      <c r="GO28" t="e">
        <f t="shared" si="14"/>
        <v>#N/A</v>
      </c>
      <c r="GP28" t="e">
        <f t="shared" si="15"/>
        <v>#N/A</v>
      </c>
      <c r="GQ28">
        <f t="shared" si="16"/>
        <v>-0.52697199999999977</v>
      </c>
      <c r="GR28">
        <f t="shared" si="17"/>
        <v>4.4199999999999795E-4</v>
      </c>
      <c r="GS28">
        <f t="shared" si="18"/>
        <v>-0.44999999999999973</v>
      </c>
      <c r="GT28">
        <f t="shared" si="19"/>
        <v>1.3519999999999999E-2</v>
      </c>
      <c r="GU28">
        <f t="shared" si="20"/>
        <v>0.27</v>
      </c>
      <c r="GV28">
        <f t="shared" si="21"/>
        <v>-0.718799999999999</v>
      </c>
      <c r="GW28">
        <f t="shared" si="22"/>
        <v>-0.25959999999999483</v>
      </c>
      <c r="GX28">
        <f t="shared" si="23"/>
        <v>-0.45920000000000416</v>
      </c>
      <c r="GY28">
        <f t="shared" si="24"/>
        <v>26.174640833927647</v>
      </c>
      <c r="GZ28">
        <f t="shared" si="25"/>
        <v>-0.21107155750244844</v>
      </c>
      <c r="HC28" s="16">
        <v>44293</v>
      </c>
      <c r="HD28" s="47" t="e">
        <v>#N/A</v>
      </c>
      <c r="HE28" s="5" t="e">
        <v>#N/A</v>
      </c>
      <c r="HF28" s="31" t="e">
        <v>#N/A</v>
      </c>
      <c r="HG28" s="21" t="e">
        <v>#N/A</v>
      </c>
      <c r="HH28" s="44" t="e">
        <v>#N/A</v>
      </c>
      <c r="HK28" s="16">
        <v>44293</v>
      </c>
      <c r="HL28" s="41" t="e">
        <v>#N/A</v>
      </c>
      <c r="HM28" s="41" t="e">
        <v>#N/A</v>
      </c>
      <c r="HN28" s="41" t="e">
        <v>#N/A</v>
      </c>
      <c r="HO28" s="41" t="e">
        <v>#N/A</v>
      </c>
      <c r="HP28" s="41" t="e">
        <v>#N/A</v>
      </c>
      <c r="HT28" s="16">
        <v>44293</v>
      </c>
      <c r="HU28" s="46" t="e">
        <f t="shared" si="53"/>
        <v>#N/A</v>
      </c>
      <c r="HV28" s="46" t="e">
        <f t="shared" si="78"/>
        <v>#N/A</v>
      </c>
      <c r="HW28" s="46" t="e">
        <f t="shared" si="79"/>
        <v>#N/A</v>
      </c>
      <c r="HX28" s="46" t="e">
        <f t="shared" si="80"/>
        <v>#N/A</v>
      </c>
      <c r="HY28" s="46" t="e">
        <f t="shared" si="81"/>
        <v>#N/A</v>
      </c>
      <c r="IB28" s="16">
        <v>44293</v>
      </c>
      <c r="IC28" s="31">
        <v>7.55</v>
      </c>
      <c r="ID28" s="31">
        <v>983</v>
      </c>
      <c r="IE28" s="31">
        <v>9.9600000000000001E-3</v>
      </c>
      <c r="IF28" s="21">
        <v>5.13</v>
      </c>
      <c r="IG28" s="31">
        <v>4.0941178841014541</v>
      </c>
      <c r="IH28" s="31"/>
      <c r="IK28" s="16">
        <v>44293</v>
      </c>
      <c r="IL28" t="e">
        <v>#N/A</v>
      </c>
      <c r="IM28" t="e">
        <v>#N/A</v>
      </c>
      <c r="IN28" t="e">
        <v>#N/A</v>
      </c>
      <c r="IO28" t="e">
        <v>#N/A</v>
      </c>
      <c r="IP28" t="e">
        <v>#N/A</v>
      </c>
      <c r="IT28" s="16">
        <v>44293</v>
      </c>
      <c r="IU28" t="e">
        <f t="shared" si="54"/>
        <v>#N/A</v>
      </c>
      <c r="IV28" t="e">
        <f t="shared" si="82"/>
        <v>#N/A</v>
      </c>
      <c r="IW28" t="e">
        <f t="shared" si="83"/>
        <v>#N/A</v>
      </c>
      <c r="IX28" t="e">
        <f t="shared" si="84"/>
        <v>#N/A</v>
      </c>
      <c r="IY28" t="e">
        <f t="shared" si="85"/>
        <v>#N/A</v>
      </c>
      <c r="JC28" s="16">
        <v>44293</v>
      </c>
      <c r="JD28" t="e">
        <v>#N/A</v>
      </c>
      <c r="JE28" t="e">
        <v>#N/A</v>
      </c>
      <c r="JF28" t="e">
        <v>#N/A</v>
      </c>
      <c r="JG28" t="e">
        <v>#N/A</v>
      </c>
      <c r="JH28" t="e">
        <v>#N/A</v>
      </c>
      <c r="JK28" s="16">
        <v>44293</v>
      </c>
      <c r="JL28" s="5" t="e">
        <v>#N/A</v>
      </c>
      <c r="JM28" s="5" t="e">
        <v>#N/A</v>
      </c>
      <c r="JN28" s="31" t="e">
        <v>#N/A</v>
      </c>
      <c r="JO28" s="21" t="e">
        <v>#N/A</v>
      </c>
      <c r="JP28" s="36" t="e">
        <v>#N/A</v>
      </c>
      <c r="JS28" s="16">
        <v>44293</v>
      </c>
      <c r="JT28" t="e">
        <f t="shared" si="55"/>
        <v>#N/A</v>
      </c>
      <c r="JU28" t="e">
        <f t="shared" si="86"/>
        <v>#N/A</v>
      </c>
      <c r="JV28" t="e">
        <f t="shared" si="87"/>
        <v>#N/A</v>
      </c>
      <c r="JW28" t="e">
        <f t="shared" si="88"/>
        <v>#N/A</v>
      </c>
      <c r="JX28" t="e">
        <f t="shared" si="89"/>
        <v>#N/A</v>
      </c>
      <c r="KB28" s="16">
        <v>44293</v>
      </c>
      <c r="KC28" t="e">
        <v>#N/A</v>
      </c>
      <c r="KD28" s="46" t="e">
        <v>#N/A</v>
      </c>
      <c r="KE28" s="46" t="e">
        <v>#N/A</v>
      </c>
      <c r="KF28" s="46" t="e">
        <v>#N/A</v>
      </c>
      <c r="KG28" s="46" t="e">
        <v>#N/A</v>
      </c>
      <c r="KH28" s="46" t="e">
        <v>#N/A</v>
      </c>
      <c r="KJ28" s="16">
        <v>44293</v>
      </c>
      <c r="KK28" t="e">
        <v>#N/A</v>
      </c>
      <c r="KL28" s="46" t="e">
        <v>#N/A</v>
      </c>
      <c r="KM28" s="46" t="e">
        <v>#N/A</v>
      </c>
      <c r="KN28" s="46" t="e">
        <v>#N/A</v>
      </c>
      <c r="KO28" s="46" t="e">
        <v>#N/A</v>
      </c>
      <c r="KP28" s="46" t="e">
        <v>#N/A</v>
      </c>
      <c r="KR28" s="16">
        <v>44293</v>
      </c>
      <c r="KS28" t="e">
        <v>#N/A</v>
      </c>
      <c r="KT28" s="46" t="e">
        <v>#N/A</v>
      </c>
      <c r="KU28" s="46" t="e">
        <v>#N/A</v>
      </c>
      <c r="KV28" s="46" t="e">
        <v>#N/A</v>
      </c>
      <c r="KW28" s="46" t="e">
        <v>#N/A</v>
      </c>
      <c r="KX28" s="46" t="e">
        <v>#N/A</v>
      </c>
      <c r="KZ28" s="16">
        <v>44293</v>
      </c>
      <c r="LA28" t="e">
        <v>#N/A</v>
      </c>
      <c r="LB28" s="46" t="e">
        <v>#N/A</v>
      </c>
      <c r="LC28" s="46" t="e">
        <v>#N/A</v>
      </c>
      <c r="LD28" s="46" t="e">
        <v>#N/A</v>
      </c>
      <c r="LE28" s="46" t="e">
        <v>#N/A</v>
      </c>
      <c r="LF28" s="46" t="e">
        <v>#N/A</v>
      </c>
      <c r="LH28" s="16">
        <v>44293</v>
      </c>
      <c r="LI28" t="e">
        <v>#N/A</v>
      </c>
      <c r="LJ28" s="46" t="e">
        <v>#N/A</v>
      </c>
      <c r="LK28" s="46" t="e">
        <v>#N/A</v>
      </c>
      <c r="LL28" s="46" t="e">
        <v>#N/A</v>
      </c>
      <c r="LM28" s="46" t="e">
        <v>#N/A</v>
      </c>
      <c r="LN28" s="46" t="e">
        <v>#N/A</v>
      </c>
      <c r="LP28" s="16">
        <v>44293</v>
      </c>
      <c r="LQ28" t="e">
        <v>#N/A</v>
      </c>
      <c r="LR28" s="46" t="e">
        <v>#N/A</v>
      </c>
      <c r="LS28" s="46" t="e">
        <v>#N/A</v>
      </c>
      <c r="LT28" s="46" t="e">
        <v>#N/A</v>
      </c>
      <c r="LU28" s="46" t="e">
        <v>#N/A</v>
      </c>
      <c r="LV28" s="46" t="e">
        <v>#N/A</v>
      </c>
      <c r="LX28" s="16"/>
      <c r="LY28" s="5"/>
      <c r="LZ28" s="16">
        <v>44293</v>
      </c>
      <c r="MA28">
        <v>3.7521739130434764</v>
      </c>
    </row>
    <row r="29" spans="1:339" ht="15" x14ac:dyDescent="0.2">
      <c r="A29" s="25">
        <v>44307</v>
      </c>
      <c r="B29" s="2">
        <v>11</v>
      </c>
      <c r="F29" s="31">
        <v>8.5</v>
      </c>
      <c r="G29" s="31">
        <v>540</v>
      </c>
      <c r="H29" s="36">
        <v>3.5086713700000001</v>
      </c>
      <c r="I29" s="36">
        <v>1.702E-2</v>
      </c>
      <c r="J29" s="31">
        <v>3.22</v>
      </c>
      <c r="K29" s="21">
        <v>-2.8799999999999999E-2</v>
      </c>
      <c r="L29" s="21">
        <v>4.18</v>
      </c>
      <c r="M29">
        <v>1.7280000000000029</v>
      </c>
      <c r="N29">
        <v>0.63160000000000305</v>
      </c>
      <c r="O29">
        <v>1.0963999999999998</v>
      </c>
      <c r="P29">
        <v>36.550925925926045</v>
      </c>
      <c r="Q29" s="31">
        <v>1.9472820422644856</v>
      </c>
      <c r="S29" s="25">
        <v>44307</v>
      </c>
      <c r="T29" s="2">
        <v>8</v>
      </c>
      <c r="X29" s="31">
        <v>8.4</v>
      </c>
      <c r="Y29" s="31">
        <v>550</v>
      </c>
      <c r="Z29" s="36">
        <v>3.6409465019999998</v>
      </c>
      <c r="AA29" s="36">
        <v>1.702E-2</v>
      </c>
      <c r="AB29" s="31">
        <v>3.21</v>
      </c>
      <c r="AC29" s="21">
        <v>-9.8899999999999995E-3</v>
      </c>
      <c r="AD29" s="21">
        <v>4.47</v>
      </c>
      <c r="AE29">
        <v>1.544799999999998</v>
      </c>
      <c r="AF29">
        <v>0.63679999999999948</v>
      </c>
      <c r="AG29">
        <v>0.90799999999999847</v>
      </c>
      <c r="AH29">
        <v>41.22216468151219</v>
      </c>
      <c r="AI29" s="31">
        <v>2.010750206523392</v>
      </c>
      <c r="AL29">
        <v>0.15396497851473431</v>
      </c>
      <c r="AM29">
        <f t="shared" si="29"/>
        <v>-9.9999999999999645E-2</v>
      </c>
      <c r="AN29">
        <f t="shared" si="67"/>
        <v>10</v>
      </c>
      <c r="AO29">
        <f t="shared" si="68"/>
        <v>0.13227513199999974</v>
      </c>
      <c r="AP29">
        <f t="shared" si="69"/>
        <v>0</v>
      </c>
      <c r="AQ29">
        <f t="shared" si="70"/>
        <v>-1.0000000000000231E-2</v>
      </c>
      <c r="AR29">
        <f t="shared" si="71"/>
        <v>1.891E-2</v>
      </c>
      <c r="AS29">
        <f t="shared" si="72"/>
        <v>0.29000000000000004</v>
      </c>
      <c r="AT29">
        <f t="shared" si="73"/>
        <v>-0.18320000000000491</v>
      </c>
      <c r="AU29">
        <f t="shared" si="74"/>
        <v>5.1999999999964297E-3</v>
      </c>
      <c r="AV29">
        <f t="shared" si="75"/>
        <v>-0.18840000000000134</v>
      </c>
      <c r="AW29">
        <f t="shared" si="76"/>
        <v>4.6712387555861454</v>
      </c>
      <c r="AX29">
        <f t="shared" si="77"/>
        <v>6.3468164258906334E-2</v>
      </c>
      <c r="BA29" s="37">
        <v>44307</v>
      </c>
      <c r="BB29">
        <v>5</v>
      </c>
      <c r="BF29">
        <v>8.4</v>
      </c>
      <c r="BG29">
        <v>518</v>
      </c>
      <c r="BH29">
        <v>5.0224867719999997</v>
      </c>
      <c r="BI29">
        <v>2.5531000000000002E-2</v>
      </c>
      <c r="BJ29">
        <v>4.57</v>
      </c>
      <c r="BK29">
        <v>-7.7400000000000004E-3</v>
      </c>
      <c r="BL29">
        <v>8.34</v>
      </c>
      <c r="BM29">
        <v>2.2371428571428553</v>
      </c>
      <c r="BN29">
        <v>0.7964285714285726</v>
      </c>
      <c r="BO29">
        <v>1.4407142857142827</v>
      </c>
      <c r="BP29">
        <v>35.600255427841716</v>
      </c>
      <c r="BQ29">
        <v>2.2555559829506011</v>
      </c>
      <c r="BT29" s="37">
        <v>44307</v>
      </c>
      <c r="BU29">
        <v>2</v>
      </c>
      <c r="BY29">
        <v>8.41</v>
      </c>
      <c r="BZ29">
        <v>451</v>
      </c>
      <c r="CA29">
        <v>5.0665784829999998</v>
      </c>
      <c r="CB29">
        <v>2.6082999999999999E-2</v>
      </c>
      <c r="CC29">
        <v>4.53</v>
      </c>
      <c r="CD29">
        <v>-4.9200000000000001E-2</v>
      </c>
      <c r="CE29">
        <v>8.85</v>
      </c>
      <c r="CF29">
        <v>3.0305400372439428</v>
      </c>
      <c r="CG29">
        <v>0.97392923649906171</v>
      </c>
      <c r="CH29">
        <v>2.0566108007448811</v>
      </c>
      <c r="CI29">
        <v>32.137151284256916</v>
      </c>
      <c r="CJ29">
        <v>2.2827566247758471</v>
      </c>
      <c r="CL29">
        <v>0.49053773352924324</v>
      </c>
      <c r="CM29">
        <f t="shared" si="41"/>
        <v>9.9999999999997868E-3</v>
      </c>
      <c r="CN29">
        <f t="shared" si="56"/>
        <v>-67</v>
      </c>
      <c r="CO29">
        <f t="shared" si="57"/>
        <v>4.4091711000000089E-2</v>
      </c>
      <c r="CP29">
        <f t="shared" si="58"/>
        <v>5.5199999999999694E-4</v>
      </c>
      <c r="CQ29">
        <f t="shared" si="59"/>
        <v>-4.0000000000000036E-2</v>
      </c>
      <c r="CR29">
        <f t="shared" si="60"/>
        <v>-4.1459999999999997E-2</v>
      </c>
      <c r="CS29">
        <f t="shared" si="61"/>
        <v>0.50999999999999979</v>
      </c>
      <c r="CT29">
        <f t="shared" si="62"/>
        <v>0.79339718010108751</v>
      </c>
      <c r="CU29">
        <f t="shared" si="63"/>
        <v>0.17750066507048912</v>
      </c>
      <c r="CV29">
        <f t="shared" si="64"/>
        <v>0.61589651503059839</v>
      </c>
      <c r="CW29">
        <f t="shared" si="65"/>
        <v>-3.4631041435848005</v>
      </c>
      <c r="CX29">
        <f t="shared" si="66"/>
        <v>2.7200641825245953E-2</v>
      </c>
      <c r="DB29" s="25">
        <v>44307</v>
      </c>
      <c r="DC29" s="2">
        <v>19</v>
      </c>
      <c r="DG29" s="31">
        <v>8.58</v>
      </c>
      <c r="DH29" s="31">
        <v>464</v>
      </c>
      <c r="DI29" s="36">
        <v>2.0095532039999999</v>
      </c>
      <c r="DJ29" s="36">
        <v>2.8294E-2</v>
      </c>
      <c r="DK29" s="31">
        <v>1.63</v>
      </c>
      <c r="DL29" s="21">
        <v>-6.4100000000000004E-2</v>
      </c>
      <c r="DM29" s="21">
        <v>9.66</v>
      </c>
      <c r="DN29">
        <v>2.7959183673469408</v>
      </c>
      <c r="DO29">
        <v>1.1132653061224502</v>
      </c>
      <c r="DP29">
        <v>1.6826530612244905</v>
      </c>
      <c r="DQ29">
        <v>39.817518248175197</v>
      </c>
      <c r="DR29" s="31">
        <v>2.8640444148931303</v>
      </c>
      <c r="DU29" s="13">
        <v>44307</v>
      </c>
      <c r="DV29" s="5">
        <v>16</v>
      </c>
      <c r="DW29" s="5"/>
      <c r="DX29" s="5"/>
      <c r="DY29" s="5"/>
      <c r="DZ29" s="5">
        <v>8.3800000000000008</v>
      </c>
      <c r="EA29" s="5">
        <v>533</v>
      </c>
      <c r="EB29" s="5">
        <v>1.5392416229999999</v>
      </c>
      <c r="EC29">
        <v>2.3099000000000001E-2</v>
      </c>
      <c r="ED29">
        <v>1.27</v>
      </c>
      <c r="EE29">
        <v>-9.4599999999999997E-3</v>
      </c>
      <c r="EF29">
        <v>10.199999999999999</v>
      </c>
      <c r="EG29">
        <v>1.2778546712802761</v>
      </c>
      <c r="EH29">
        <v>0.59377162629757574</v>
      </c>
      <c r="EI29">
        <v>0.68408304498270034</v>
      </c>
      <c r="EJ29">
        <v>46.466287571080287</v>
      </c>
      <c r="EK29">
        <v>2.4177524027233614</v>
      </c>
      <c r="EM29">
        <v>7.7062941348232203E-2</v>
      </c>
      <c r="EN29">
        <f t="shared" si="2"/>
        <v>-0.19999999999999929</v>
      </c>
      <c r="EO29">
        <f t="shared" si="3"/>
        <v>69</v>
      </c>
      <c r="EP29">
        <f t="shared" si="4"/>
        <v>-0.47031158100000003</v>
      </c>
      <c r="EQ29">
        <f t="shared" si="5"/>
        <v>-5.1949999999999982E-3</v>
      </c>
      <c r="ER29">
        <f t="shared" si="6"/>
        <v>-0.35999999999999988</v>
      </c>
      <c r="ES29">
        <f t="shared" si="7"/>
        <v>5.4640000000000008E-2</v>
      </c>
      <c r="ET29">
        <f t="shared" si="8"/>
        <v>0.53999999999999915</v>
      </c>
      <c r="EU29">
        <f t="shared" si="9"/>
        <v>-1.5180636960666647</v>
      </c>
      <c r="EV29">
        <f t="shared" si="10"/>
        <v>-0.51949367982487449</v>
      </c>
      <c r="EW29">
        <f t="shared" si="11"/>
        <v>-0.9985700162417902</v>
      </c>
      <c r="EX29">
        <f t="shared" si="12"/>
        <v>6.648769322905089</v>
      </c>
      <c r="EY29">
        <f t="shared" si="13"/>
        <v>-0.44629201216976888</v>
      </c>
      <c r="FB29" s="25">
        <v>44307</v>
      </c>
      <c r="FC29">
        <v>24</v>
      </c>
      <c r="FF29">
        <v>5.8490772483308244E-2</v>
      </c>
      <c r="FG29">
        <v>8.3800000000000008</v>
      </c>
      <c r="FH29">
        <v>564</v>
      </c>
      <c r="FI29">
        <v>3.229423868</v>
      </c>
      <c r="FJ29">
        <v>1.6025999999999999E-2</v>
      </c>
      <c r="FK29">
        <v>2.97</v>
      </c>
      <c r="FL29">
        <v>-6.8500000000000005E-2</v>
      </c>
      <c r="FM29">
        <v>4.59</v>
      </c>
      <c r="FN29">
        <v>0.9139999999999987</v>
      </c>
      <c r="FO29">
        <v>0.5863999999999977</v>
      </c>
      <c r="FP29">
        <v>0.327600000000001</v>
      </c>
      <c r="FQ29">
        <v>64.157549234135502</v>
      </c>
      <c r="FR29">
        <v>1.5349945518782264</v>
      </c>
      <c r="FU29" s="25">
        <v>44307</v>
      </c>
      <c r="FV29">
        <v>22</v>
      </c>
      <c r="FY29">
        <v>5.8490772483308244E-2</v>
      </c>
      <c r="FZ29">
        <v>8.39</v>
      </c>
      <c r="GA29">
        <v>557</v>
      </c>
      <c r="GB29">
        <v>2.7150205760000001</v>
      </c>
      <c r="GC29">
        <v>1.5694E-2</v>
      </c>
      <c r="GD29">
        <v>2.5099999999999998</v>
      </c>
      <c r="GE29">
        <v>-1.3100000000000001E-2</v>
      </c>
      <c r="GF29">
        <v>4.6900000000000004</v>
      </c>
      <c r="GG29" t="e">
        <v>#N/A</v>
      </c>
      <c r="GH29" t="e">
        <v>#N/A</v>
      </c>
      <c r="GI29" t="e">
        <v>#N/A</v>
      </c>
      <c r="GJ29" t="e">
        <v>#N/A</v>
      </c>
      <c r="GK29" t="e">
        <v>#N/A</v>
      </c>
      <c r="GM29" s="25">
        <v>44307</v>
      </c>
      <c r="GN29" s="59">
        <v>5.8490772483308244E-2</v>
      </c>
      <c r="GO29">
        <f t="shared" si="14"/>
        <v>9.9999999999997868E-3</v>
      </c>
      <c r="GP29">
        <f t="shared" si="15"/>
        <v>-7</v>
      </c>
      <c r="GQ29">
        <f t="shared" si="16"/>
        <v>-0.5144032919999999</v>
      </c>
      <c r="GR29">
        <f t="shared" si="17"/>
        <v>-3.3199999999999896E-4</v>
      </c>
      <c r="GS29">
        <f t="shared" si="18"/>
        <v>-0.46000000000000041</v>
      </c>
      <c r="GT29">
        <f t="shared" si="19"/>
        <v>5.5400000000000005E-2</v>
      </c>
      <c r="GU29">
        <f t="shared" si="20"/>
        <v>0.10000000000000053</v>
      </c>
      <c r="GV29" t="e">
        <f t="shared" si="21"/>
        <v>#N/A</v>
      </c>
      <c r="GW29" t="e">
        <f t="shared" si="22"/>
        <v>#N/A</v>
      </c>
      <c r="GX29" t="e">
        <f t="shared" si="23"/>
        <v>#N/A</v>
      </c>
      <c r="GY29" t="e">
        <f t="shared" si="24"/>
        <v>#N/A</v>
      </c>
      <c r="GZ29" t="e">
        <f t="shared" si="25"/>
        <v>#N/A</v>
      </c>
      <c r="HC29" s="25">
        <v>44307</v>
      </c>
      <c r="HD29" s="26">
        <v>7.6</v>
      </c>
      <c r="HE29" s="31">
        <v>722</v>
      </c>
      <c r="HF29" s="31">
        <v>2.61</v>
      </c>
      <c r="HG29" s="21">
        <v>3.84</v>
      </c>
      <c r="HH29" s="26">
        <v>1.2078275570892933</v>
      </c>
      <c r="HK29" s="25">
        <v>44307</v>
      </c>
      <c r="HL29" s="41" t="e">
        <v>#N/A</v>
      </c>
      <c r="HM29" s="41" t="e">
        <v>#N/A</v>
      </c>
      <c r="HN29">
        <v>1.7600000000000001E-2</v>
      </c>
      <c r="HO29">
        <v>3.63</v>
      </c>
      <c r="HP29">
        <v>1.4435664529080876</v>
      </c>
      <c r="HT29" s="25">
        <v>44307</v>
      </c>
      <c r="HU29" s="46" t="e">
        <f t="shared" si="53"/>
        <v>#N/A</v>
      </c>
      <c r="HV29" s="46" t="e">
        <f t="shared" si="78"/>
        <v>#N/A</v>
      </c>
      <c r="HW29" s="46">
        <f t="shared" si="79"/>
        <v>-2.5924</v>
      </c>
      <c r="HX29" s="46">
        <f t="shared" si="80"/>
        <v>-0.20999999999999996</v>
      </c>
      <c r="HY29" s="46">
        <f t="shared" si="81"/>
        <v>0.23573889581879426</v>
      </c>
      <c r="IB29" s="25">
        <v>44307</v>
      </c>
      <c r="IC29" s="31" t="e">
        <v>#N/A</v>
      </c>
      <c r="ID29" s="31" t="e">
        <v>#N/A</v>
      </c>
      <c r="IE29" s="31" t="e">
        <v>#N/A</v>
      </c>
      <c r="IF29" s="21" t="e">
        <v>#N/A</v>
      </c>
      <c r="IG29" s="31" t="e">
        <v>#N/A</v>
      </c>
      <c r="IH29" s="31"/>
      <c r="IK29" s="25">
        <v>44307</v>
      </c>
      <c r="IL29">
        <v>7.75</v>
      </c>
      <c r="IM29">
        <v>658</v>
      </c>
      <c r="IN29">
        <v>0.126</v>
      </c>
      <c r="IO29">
        <v>3.42</v>
      </c>
      <c r="IP29">
        <v>1.0436162749591078</v>
      </c>
      <c r="IT29" s="25">
        <v>44307</v>
      </c>
      <c r="IU29" t="e">
        <f t="shared" si="54"/>
        <v>#N/A</v>
      </c>
      <c r="IV29" t="e">
        <f t="shared" si="82"/>
        <v>#N/A</v>
      </c>
      <c r="IW29" t="e">
        <f t="shared" si="83"/>
        <v>#N/A</v>
      </c>
      <c r="IX29" t="e">
        <f t="shared" si="84"/>
        <v>#N/A</v>
      </c>
      <c r="IY29" t="e">
        <f t="shared" si="85"/>
        <v>#N/A</v>
      </c>
      <c r="JC29" s="25">
        <v>44307</v>
      </c>
      <c r="JD29" t="e">
        <v>#N/A</v>
      </c>
      <c r="JE29" t="e">
        <v>#N/A</v>
      </c>
      <c r="JF29" t="e">
        <v>#N/A</v>
      </c>
      <c r="JG29" t="e">
        <v>#N/A</v>
      </c>
      <c r="JH29" t="e">
        <v>#N/A</v>
      </c>
      <c r="JK29" s="25">
        <v>44307</v>
      </c>
      <c r="JL29" s="31">
        <v>7.58</v>
      </c>
      <c r="JM29" s="31">
        <v>562</v>
      </c>
      <c r="JN29" s="31">
        <v>1.9300000000000001E-2</v>
      </c>
      <c r="JO29" s="21">
        <v>3.95</v>
      </c>
      <c r="JP29" s="31">
        <v>1.4848711312353122</v>
      </c>
      <c r="JS29" s="25">
        <v>44307</v>
      </c>
      <c r="JT29" t="e">
        <f t="shared" si="55"/>
        <v>#N/A</v>
      </c>
      <c r="JU29" t="e">
        <f t="shared" si="86"/>
        <v>#N/A</v>
      </c>
      <c r="JV29" t="e">
        <f t="shared" si="87"/>
        <v>#N/A</v>
      </c>
      <c r="JW29" t="e">
        <f t="shared" si="88"/>
        <v>#N/A</v>
      </c>
      <c r="JX29" t="e">
        <f t="shared" si="89"/>
        <v>#N/A</v>
      </c>
      <c r="KB29" s="25">
        <v>44307</v>
      </c>
      <c r="KC29">
        <v>31</v>
      </c>
      <c r="KD29" s="46">
        <v>8.2100000000000009</v>
      </c>
      <c r="KE29" s="46">
        <v>578</v>
      </c>
      <c r="KF29" s="46">
        <v>4.83</v>
      </c>
      <c r="KG29" s="46">
        <v>12.9</v>
      </c>
      <c r="KH29" s="46">
        <v>0.65972902473117112</v>
      </c>
      <c r="KJ29" s="25">
        <v>44307</v>
      </c>
      <c r="KK29">
        <v>32</v>
      </c>
      <c r="KL29" s="46" t="e">
        <v>#N/A</v>
      </c>
      <c r="KM29" s="46" t="e">
        <v>#N/A</v>
      </c>
      <c r="KN29" s="46" t="e">
        <v>#N/A</v>
      </c>
      <c r="KO29" s="46" t="e">
        <v>#N/A</v>
      </c>
      <c r="KP29" s="46" t="e">
        <v>#N/A</v>
      </c>
      <c r="KR29" s="25">
        <v>44307</v>
      </c>
      <c r="KS29" t="e">
        <v>#N/A</v>
      </c>
      <c r="KT29" s="46" t="e">
        <v>#N/A</v>
      </c>
      <c r="KU29" s="46" t="e">
        <v>#N/A</v>
      </c>
      <c r="KV29" s="46" t="e">
        <v>#N/A</v>
      </c>
      <c r="KW29" s="46" t="e">
        <v>#N/A</v>
      </c>
      <c r="KX29" s="46" t="e">
        <v>#N/A</v>
      </c>
      <c r="KZ29" s="25">
        <v>44307</v>
      </c>
      <c r="LA29" t="s">
        <v>33</v>
      </c>
      <c r="LB29" s="46" t="e">
        <v>#N/A</v>
      </c>
      <c r="LC29" s="46" t="e">
        <v>#N/A</v>
      </c>
      <c r="LD29" s="46" t="e">
        <v>#N/A</v>
      </c>
      <c r="LE29" s="46" t="e">
        <v>#N/A</v>
      </c>
      <c r="LF29" s="46" t="e">
        <v>#N/A</v>
      </c>
      <c r="LH29" s="25">
        <v>44307</v>
      </c>
      <c r="LI29" t="s">
        <v>35</v>
      </c>
      <c r="LJ29" s="46" t="e">
        <v>#N/A</v>
      </c>
      <c r="LK29" s="46" t="e">
        <v>#N/A</v>
      </c>
      <c r="LL29" s="46">
        <v>9</v>
      </c>
      <c r="LM29" s="46">
        <v>25.7</v>
      </c>
      <c r="LN29" s="46" t="e">
        <v>#N/A</v>
      </c>
      <c r="LP29" s="25">
        <v>44307</v>
      </c>
      <c r="LQ29" t="s">
        <v>34</v>
      </c>
      <c r="LR29" s="46" t="e">
        <v>#N/A</v>
      </c>
      <c r="LS29" s="46" t="e">
        <v>#N/A</v>
      </c>
      <c r="LT29" s="46">
        <v>3.28</v>
      </c>
      <c r="LU29" s="46">
        <v>32.799999999999997</v>
      </c>
      <c r="LV29" s="46">
        <v>0.8802293714298296</v>
      </c>
      <c r="LX29" s="25"/>
      <c r="LY29" s="5"/>
      <c r="LZ29" s="25">
        <v>44307</v>
      </c>
      <c r="MA29">
        <v>8.8432432432432453</v>
      </c>
    </row>
    <row r="30" spans="1:339" ht="15" x14ac:dyDescent="0.2">
      <c r="A30" s="27">
        <v>44315</v>
      </c>
      <c r="B30" s="2">
        <v>11</v>
      </c>
      <c r="F30" s="23" t="e">
        <v>#N/A</v>
      </c>
      <c r="G30" s="23" t="e">
        <v>#N/A</v>
      </c>
      <c r="H30" s="36">
        <v>2.7297178130000002</v>
      </c>
      <c r="I30" s="22" t="e">
        <v>#N/A</v>
      </c>
      <c r="J30" s="31">
        <v>1.9</v>
      </c>
      <c r="K30" s="21">
        <v>5.4299999999999999E-3</v>
      </c>
      <c r="L30" s="21">
        <v>18.8</v>
      </c>
      <c r="M30" s="23" t="e">
        <v>#N/A</v>
      </c>
      <c r="N30" s="23" t="e">
        <v>#N/A</v>
      </c>
      <c r="O30" s="23" t="e">
        <v>#N/A</v>
      </c>
      <c r="P30" s="23" t="e">
        <v>#N/A</v>
      </c>
      <c r="Q30" s="23" t="e">
        <v>#N/A</v>
      </c>
      <c r="S30" s="27">
        <v>44315</v>
      </c>
      <c r="T30" s="2">
        <v>8</v>
      </c>
      <c r="X30" s="5" t="e">
        <v>#N/A</v>
      </c>
      <c r="Y30" s="5" t="e">
        <v>#N/A</v>
      </c>
      <c r="Z30" s="36">
        <v>2.5239564959999998</v>
      </c>
      <c r="AA30" s="22" t="e">
        <v>#N/A</v>
      </c>
      <c r="AB30" s="31">
        <v>1.85</v>
      </c>
      <c r="AC30" s="21">
        <v>3.0880000000000001E-2</v>
      </c>
      <c r="AD30" s="21">
        <v>19.3</v>
      </c>
      <c r="AE30" t="e">
        <v>#N/A</v>
      </c>
      <c r="AF30" t="e">
        <v>#N/A</v>
      </c>
      <c r="AG30" t="e">
        <v>#N/A</v>
      </c>
      <c r="AH30" t="e">
        <v>#N/A</v>
      </c>
      <c r="AI30" s="23" t="e">
        <v>#N/A</v>
      </c>
      <c r="AL30">
        <v>2.3447312520114041</v>
      </c>
      <c r="AM30" t="e">
        <f t="shared" si="29"/>
        <v>#N/A</v>
      </c>
      <c r="AN30" t="e">
        <f t="shared" si="67"/>
        <v>#N/A</v>
      </c>
      <c r="AO30">
        <f t="shared" si="68"/>
        <v>-0.20576131700000033</v>
      </c>
      <c r="AP30" t="e">
        <f t="shared" si="69"/>
        <v>#N/A</v>
      </c>
      <c r="AQ30">
        <f t="shared" si="70"/>
        <v>-4.9999999999999822E-2</v>
      </c>
      <c r="AR30">
        <f t="shared" si="71"/>
        <v>2.545E-2</v>
      </c>
      <c r="AS30">
        <f t="shared" si="72"/>
        <v>0.5</v>
      </c>
      <c r="AT30" t="e">
        <f t="shared" si="73"/>
        <v>#N/A</v>
      </c>
      <c r="AU30" t="e">
        <f t="shared" si="74"/>
        <v>#N/A</v>
      </c>
      <c r="AV30" t="e">
        <f t="shared" si="75"/>
        <v>#N/A</v>
      </c>
      <c r="AW30" t="e">
        <f t="shared" si="76"/>
        <v>#N/A</v>
      </c>
      <c r="AX30" t="e">
        <f t="shared" si="77"/>
        <v>#N/A</v>
      </c>
      <c r="BA30" s="37">
        <v>44315</v>
      </c>
      <c r="BB30">
        <v>5</v>
      </c>
      <c r="BF30" t="e">
        <v>#N/A</v>
      </c>
      <c r="BG30" t="e">
        <v>#N/A</v>
      </c>
      <c r="BH30">
        <v>3.5380658440000001</v>
      </c>
      <c r="BI30" t="e">
        <v>#N/A</v>
      </c>
      <c r="BJ30">
        <v>2.7</v>
      </c>
      <c r="BK30">
        <v>5.0680000000000003E-2</v>
      </c>
      <c r="BL30">
        <v>28.2</v>
      </c>
      <c r="BM30" t="e">
        <v>#N/A</v>
      </c>
      <c r="BN30" t="e">
        <v>#N/A</v>
      </c>
      <c r="BO30" t="e">
        <v>#N/A</v>
      </c>
      <c r="BP30" t="e">
        <v>#N/A</v>
      </c>
      <c r="BQ30" t="e">
        <v>#N/A</v>
      </c>
      <c r="BT30" s="37">
        <v>44315</v>
      </c>
      <c r="BU30">
        <v>2</v>
      </c>
      <c r="BY30" t="e">
        <v>#N/A</v>
      </c>
      <c r="BZ30" t="e">
        <v>#N/A</v>
      </c>
      <c r="CA30">
        <v>3.729129924</v>
      </c>
      <c r="CB30" t="e">
        <v>#N/A</v>
      </c>
      <c r="CC30">
        <v>2.89</v>
      </c>
      <c r="CD30">
        <v>-1.9019999999999999E-2</v>
      </c>
      <c r="CE30">
        <v>27.8</v>
      </c>
      <c r="CF30" t="e">
        <v>#N/A</v>
      </c>
      <c r="CG30" t="e">
        <v>#N/A</v>
      </c>
      <c r="CH30" t="e">
        <v>#N/A</v>
      </c>
      <c r="CI30" t="e">
        <v>#N/A</v>
      </c>
      <c r="CJ30" t="e">
        <v>#N/A</v>
      </c>
      <c r="CL30">
        <v>1.3169466665403</v>
      </c>
      <c r="CM30" t="e">
        <f t="shared" si="41"/>
        <v>#N/A</v>
      </c>
      <c r="CN30" t="e">
        <f t="shared" si="56"/>
        <v>#N/A</v>
      </c>
      <c r="CO30">
        <f t="shared" si="57"/>
        <v>0.19106407999999986</v>
      </c>
      <c r="CP30" t="e">
        <f t="shared" si="58"/>
        <v>#N/A</v>
      </c>
      <c r="CQ30">
        <f t="shared" si="59"/>
        <v>0.18999999999999995</v>
      </c>
      <c r="CR30">
        <f t="shared" si="60"/>
        <v>-6.9699999999999998E-2</v>
      </c>
      <c r="CS30">
        <f t="shared" si="61"/>
        <v>-0.39999999999999858</v>
      </c>
      <c r="CT30" t="e">
        <f t="shared" si="62"/>
        <v>#N/A</v>
      </c>
      <c r="CU30" t="e">
        <f t="shared" si="63"/>
        <v>#N/A</v>
      </c>
      <c r="CV30" t="e">
        <f t="shared" si="64"/>
        <v>#N/A</v>
      </c>
      <c r="CW30" t="e">
        <f t="shared" si="65"/>
        <v>#N/A</v>
      </c>
      <c r="CX30" t="e">
        <f t="shared" si="66"/>
        <v>#N/A</v>
      </c>
      <c r="DB30" s="27">
        <v>44315</v>
      </c>
      <c r="DC30" s="2">
        <v>19</v>
      </c>
      <c r="DG30" s="5" t="e">
        <v>#N/A</v>
      </c>
      <c r="DH30" s="5" t="e">
        <v>#N/A</v>
      </c>
      <c r="DI30" s="36">
        <v>3.214726631</v>
      </c>
      <c r="DJ30" s="22" t="e">
        <v>#N/A</v>
      </c>
      <c r="DK30" s="31">
        <v>1.73</v>
      </c>
      <c r="DL30" s="21">
        <v>4.0680000000000001E-2</v>
      </c>
      <c r="DM30" s="21">
        <v>56.1</v>
      </c>
      <c r="DN30" t="e">
        <v>#N/A</v>
      </c>
      <c r="DO30" t="e">
        <v>#N/A</v>
      </c>
      <c r="DP30" t="e">
        <v>#N/A</v>
      </c>
      <c r="DQ30" t="e">
        <v>#N/A</v>
      </c>
      <c r="DR30" s="23" t="e">
        <v>#N/A</v>
      </c>
      <c r="DU30" s="13">
        <v>44315</v>
      </c>
      <c r="DV30" s="5">
        <v>16</v>
      </c>
      <c r="DW30" s="5"/>
      <c r="DX30" s="5"/>
      <c r="DY30" s="5"/>
      <c r="DZ30" s="5" t="e">
        <v>#N/A</v>
      </c>
      <c r="EA30" s="5" t="e">
        <v>#N/A</v>
      </c>
      <c r="EB30" s="5">
        <v>1.9654614930000001</v>
      </c>
      <c r="EC30" t="e">
        <v>#N/A</v>
      </c>
      <c r="ED30">
        <v>1.1299999999999999</v>
      </c>
      <c r="EE30">
        <v>-3.2200000000000002E-3</v>
      </c>
      <c r="EF30">
        <v>23.9</v>
      </c>
      <c r="EG30" t="e">
        <v>#N/A</v>
      </c>
      <c r="EH30" t="e">
        <v>#N/A</v>
      </c>
      <c r="EI30" t="e">
        <v>#N/A</v>
      </c>
      <c r="EJ30" t="e">
        <v>#N/A</v>
      </c>
      <c r="EK30" t="e">
        <v>#N/A</v>
      </c>
      <c r="EM30">
        <v>0.54959999999995546</v>
      </c>
      <c r="EN30" t="e">
        <f t="shared" si="2"/>
        <v>#N/A</v>
      </c>
      <c r="EO30" t="e">
        <f t="shared" si="3"/>
        <v>#N/A</v>
      </c>
      <c r="EP30">
        <f t="shared" si="4"/>
        <v>-1.2492651379999999</v>
      </c>
      <c r="EQ30" t="e">
        <f t="shared" si="5"/>
        <v>#N/A</v>
      </c>
      <c r="ER30">
        <f t="shared" si="6"/>
        <v>-0.60000000000000009</v>
      </c>
      <c r="ES30">
        <f t="shared" si="7"/>
        <v>-4.3900000000000002E-2</v>
      </c>
      <c r="ET30">
        <f t="shared" si="8"/>
        <v>-32.200000000000003</v>
      </c>
      <c r="EU30" t="e">
        <f t="shared" si="9"/>
        <v>#N/A</v>
      </c>
      <c r="EV30" t="e">
        <f t="shared" si="10"/>
        <v>#N/A</v>
      </c>
      <c r="EW30" t="e">
        <f t="shared" si="11"/>
        <v>#N/A</v>
      </c>
      <c r="EX30" t="e">
        <f t="shared" si="12"/>
        <v>#N/A</v>
      </c>
      <c r="EY30" t="e">
        <f t="shared" si="13"/>
        <v>#N/A</v>
      </c>
      <c r="FB30" s="27">
        <v>44315</v>
      </c>
      <c r="FC30">
        <v>24</v>
      </c>
      <c r="FF30">
        <v>0.41714639999996622</v>
      </c>
      <c r="FG30" t="e">
        <v>#N/A</v>
      </c>
      <c r="FH30" t="e">
        <v>#N/A</v>
      </c>
      <c r="FI30">
        <v>4.1259553200000001</v>
      </c>
      <c r="FJ30" t="e">
        <v>#N/A</v>
      </c>
      <c r="FK30">
        <v>2.8</v>
      </c>
      <c r="FL30">
        <v>5.1380000000000002E-2</v>
      </c>
      <c r="FM30" s="40">
        <v>377</v>
      </c>
      <c r="FN30" t="e">
        <v>#N/A</v>
      </c>
      <c r="FO30" t="e">
        <v>#N/A</v>
      </c>
      <c r="FP30" t="e">
        <v>#N/A</v>
      </c>
      <c r="FQ30" t="e">
        <v>#N/A</v>
      </c>
      <c r="FR30" t="e">
        <v>#N/A</v>
      </c>
      <c r="FU30" s="27">
        <v>44315</v>
      </c>
      <c r="FV30">
        <v>22</v>
      </c>
      <c r="FY30">
        <v>0.41714639999996622</v>
      </c>
      <c r="FZ30" t="e">
        <v>#N/A</v>
      </c>
      <c r="GA30" t="e">
        <v>#N/A</v>
      </c>
      <c r="GB30">
        <v>2.612139918</v>
      </c>
      <c r="GC30" t="e">
        <v>#N/A</v>
      </c>
      <c r="GD30">
        <v>1.72</v>
      </c>
      <c r="GE30">
        <v>7.0844999999999997E-3</v>
      </c>
      <c r="GF30">
        <v>19.5</v>
      </c>
      <c r="GG30">
        <v>24.262411347517734</v>
      </c>
      <c r="GH30">
        <v>4.5446808510638377</v>
      </c>
      <c r="GI30">
        <v>19.717730496453896</v>
      </c>
      <c r="GJ30">
        <v>18.731365097924613</v>
      </c>
      <c r="GK30">
        <v>2.6533453668952314</v>
      </c>
      <c r="GM30" s="27">
        <v>44315</v>
      </c>
      <c r="GN30" s="47">
        <v>0.41714639999996622</v>
      </c>
      <c r="GO30" t="e">
        <f t="shared" si="14"/>
        <v>#N/A</v>
      </c>
      <c r="GP30" t="e">
        <f t="shared" si="15"/>
        <v>#N/A</v>
      </c>
      <c r="GQ30">
        <f t="shared" si="16"/>
        <v>-1.5138154020000001</v>
      </c>
      <c r="GR30" t="e">
        <f t="shared" si="17"/>
        <v>#N/A</v>
      </c>
      <c r="GS30">
        <f t="shared" si="18"/>
        <v>-1.0799999999999998</v>
      </c>
      <c r="GT30">
        <f t="shared" si="19"/>
        <v>-4.4295500000000002E-2</v>
      </c>
      <c r="GU30">
        <f t="shared" si="20"/>
        <v>-357.5</v>
      </c>
      <c r="GV30" t="e">
        <f t="shared" si="21"/>
        <v>#N/A</v>
      </c>
      <c r="GW30" t="e">
        <f t="shared" si="22"/>
        <v>#N/A</v>
      </c>
      <c r="GX30" t="e">
        <f t="shared" si="23"/>
        <v>#N/A</v>
      </c>
      <c r="GY30" t="e">
        <f t="shared" si="24"/>
        <v>#N/A</v>
      </c>
      <c r="GZ30" t="e">
        <f t="shared" si="25"/>
        <v>#N/A</v>
      </c>
      <c r="HC30" s="27">
        <v>44315</v>
      </c>
      <c r="HD30" s="26" t="e">
        <v>#N/A</v>
      </c>
      <c r="HE30" s="31" t="e">
        <v>#N/A</v>
      </c>
      <c r="HF30" s="31" t="e">
        <v>#N/A</v>
      </c>
      <c r="HG30" s="21" t="e">
        <v>#N/A</v>
      </c>
      <c r="HH30" s="26" t="e">
        <v>#N/A</v>
      </c>
      <c r="HK30" s="27">
        <v>44315</v>
      </c>
      <c r="HL30" s="41" t="e">
        <v>#N/A</v>
      </c>
      <c r="HM30" s="41" t="e">
        <v>#N/A</v>
      </c>
      <c r="HN30" s="41" t="e">
        <v>#N/A</v>
      </c>
      <c r="HO30" s="41" t="e">
        <v>#N/A</v>
      </c>
      <c r="HP30" s="41" t="e">
        <v>#N/A</v>
      </c>
      <c r="HT30" s="27">
        <v>44315</v>
      </c>
      <c r="HU30" s="46" t="e">
        <f t="shared" si="53"/>
        <v>#N/A</v>
      </c>
      <c r="HV30" s="46" t="e">
        <f t="shared" si="78"/>
        <v>#N/A</v>
      </c>
      <c r="HW30" s="46" t="e">
        <f t="shared" si="79"/>
        <v>#N/A</v>
      </c>
      <c r="HX30" s="46" t="e">
        <f t="shared" si="80"/>
        <v>#N/A</v>
      </c>
      <c r="HY30" s="46" t="e">
        <f t="shared" si="81"/>
        <v>#N/A</v>
      </c>
      <c r="IB30" s="27">
        <v>44315</v>
      </c>
      <c r="IC30" s="31" t="e">
        <v>#N/A</v>
      </c>
      <c r="ID30" s="31" t="e">
        <v>#N/A</v>
      </c>
      <c r="IE30" s="31" t="e">
        <v>#N/A</v>
      </c>
      <c r="IF30" s="21" t="e">
        <v>#N/A</v>
      </c>
      <c r="IG30" s="31" t="e">
        <v>#N/A</v>
      </c>
      <c r="IH30" s="31"/>
      <c r="IK30" s="27">
        <v>44315</v>
      </c>
      <c r="IL30" t="e">
        <v>#N/A</v>
      </c>
      <c r="IM30" t="e">
        <v>#N/A</v>
      </c>
      <c r="IN30" t="e">
        <v>#N/A</v>
      </c>
      <c r="IO30" t="e">
        <v>#N/A</v>
      </c>
      <c r="IP30" t="e">
        <v>#N/A</v>
      </c>
      <c r="IT30" s="27">
        <v>44315</v>
      </c>
      <c r="IU30" t="e">
        <f t="shared" si="54"/>
        <v>#N/A</v>
      </c>
      <c r="IV30" t="e">
        <f t="shared" si="82"/>
        <v>#N/A</v>
      </c>
      <c r="IW30" t="e">
        <f t="shared" si="83"/>
        <v>#N/A</v>
      </c>
      <c r="IX30" t="e">
        <f t="shared" si="84"/>
        <v>#N/A</v>
      </c>
      <c r="IY30" t="e">
        <f t="shared" si="85"/>
        <v>#N/A</v>
      </c>
      <c r="JC30" s="27">
        <v>44315</v>
      </c>
      <c r="JD30" t="e">
        <v>#N/A</v>
      </c>
      <c r="JE30" t="e">
        <v>#N/A</v>
      </c>
      <c r="JF30" t="e">
        <v>#N/A</v>
      </c>
      <c r="JG30" t="e">
        <v>#N/A</v>
      </c>
      <c r="JH30" t="e">
        <v>#N/A</v>
      </c>
      <c r="JK30" s="27">
        <v>44315</v>
      </c>
      <c r="JL30" s="31" t="e">
        <v>#N/A</v>
      </c>
      <c r="JM30" s="31" t="e">
        <v>#N/A</v>
      </c>
      <c r="JN30" s="31" t="e">
        <v>#N/A</v>
      </c>
      <c r="JO30" s="21" t="e">
        <v>#N/A</v>
      </c>
      <c r="JP30" s="31" t="e">
        <v>#N/A</v>
      </c>
      <c r="JS30" s="27">
        <v>44315</v>
      </c>
      <c r="JT30" t="e">
        <f t="shared" si="55"/>
        <v>#N/A</v>
      </c>
      <c r="JU30" t="e">
        <f t="shared" si="86"/>
        <v>#N/A</v>
      </c>
      <c r="JV30" t="e">
        <f t="shared" si="87"/>
        <v>#N/A</v>
      </c>
      <c r="JW30" t="e">
        <f t="shared" si="88"/>
        <v>#N/A</v>
      </c>
      <c r="JX30" t="e">
        <f t="shared" si="89"/>
        <v>#N/A</v>
      </c>
      <c r="KB30" s="27">
        <v>44315</v>
      </c>
      <c r="KC30" t="e">
        <v>#N/A</v>
      </c>
      <c r="KD30" s="46" t="e">
        <v>#N/A</v>
      </c>
      <c r="KE30" s="46" t="e">
        <v>#N/A</v>
      </c>
      <c r="KF30" s="46" t="e">
        <v>#N/A</v>
      </c>
      <c r="KG30" s="46" t="e">
        <v>#N/A</v>
      </c>
      <c r="KH30" s="46" t="e">
        <v>#N/A</v>
      </c>
      <c r="KJ30" s="27">
        <v>44315</v>
      </c>
      <c r="KK30" t="e">
        <v>#N/A</v>
      </c>
      <c r="KL30" s="46" t="e">
        <v>#N/A</v>
      </c>
      <c r="KM30" s="46" t="e">
        <v>#N/A</v>
      </c>
      <c r="KN30" s="46" t="e">
        <v>#N/A</v>
      </c>
      <c r="KO30" s="46" t="e">
        <v>#N/A</v>
      </c>
      <c r="KP30" s="46" t="e">
        <v>#N/A</v>
      </c>
      <c r="KR30" s="27">
        <v>44315</v>
      </c>
      <c r="KS30" t="e">
        <v>#N/A</v>
      </c>
      <c r="KT30" s="46" t="e">
        <v>#N/A</v>
      </c>
      <c r="KU30" s="46" t="e">
        <v>#N/A</v>
      </c>
      <c r="KV30" s="46" t="e">
        <v>#N/A</v>
      </c>
      <c r="KW30" s="46" t="e">
        <v>#N/A</v>
      </c>
      <c r="KX30" s="46" t="e">
        <v>#N/A</v>
      </c>
      <c r="KZ30" s="27">
        <v>44315</v>
      </c>
      <c r="LA30" t="e">
        <v>#N/A</v>
      </c>
      <c r="LB30" s="46" t="e">
        <v>#N/A</v>
      </c>
      <c r="LC30" s="46" t="e">
        <v>#N/A</v>
      </c>
      <c r="LD30" s="46" t="e">
        <v>#N/A</v>
      </c>
      <c r="LE30" s="46" t="e">
        <v>#N/A</v>
      </c>
      <c r="LF30" s="46" t="e">
        <v>#N/A</v>
      </c>
      <c r="LH30" s="27">
        <v>44315</v>
      </c>
      <c r="LI30" t="e">
        <v>#N/A</v>
      </c>
      <c r="LJ30" s="46" t="e">
        <v>#N/A</v>
      </c>
      <c r="LK30" s="46" t="e">
        <v>#N/A</v>
      </c>
      <c r="LL30" s="46" t="e">
        <v>#N/A</v>
      </c>
      <c r="LM30" s="46" t="e">
        <v>#N/A</v>
      </c>
      <c r="LN30" s="46" t="e">
        <v>#N/A</v>
      </c>
      <c r="LP30" s="27">
        <v>44315</v>
      </c>
      <c r="LQ30" t="e">
        <v>#N/A</v>
      </c>
      <c r="LR30" s="46" t="e">
        <v>#N/A</v>
      </c>
      <c r="LS30" s="46" t="e">
        <v>#N/A</v>
      </c>
      <c r="LT30" s="46" t="e">
        <v>#N/A</v>
      </c>
      <c r="LU30" s="46" t="e">
        <v>#N/A</v>
      </c>
      <c r="LV30" s="46" t="e">
        <v>#N/A</v>
      </c>
      <c r="LX30" s="25"/>
      <c r="LY30" s="5"/>
      <c r="LZ30" s="25"/>
    </row>
    <row r="31" spans="1:339" x14ac:dyDescent="0.2">
      <c r="A31" s="27">
        <v>44321</v>
      </c>
      <c r="B31" s="2">
        <v>11</v>
      </c>
      <c r="F31" s="31">
        <v>8.5399999999999991</v>
      </c>
      <c r="G31" s="31">
        <v>493</v>
      </c>
      <c r="H31" s="36">
        <v>9.2699882420000002</v>
      </c>
      <c r="I31" s="36">
        <v>0.199713</v>
      </c>
      <c r="J31" s="31">
        <v>7.8</v>
      </c>
      <c r="K31" s="21">
        <v>0.13200000000000001</v>
      </c>
      <c r="L31" s="21">
        <v>113</v>
      </c>
      <c r="M31">
        <v>40.985999999999962</v>
      </c>
      <c r="N31">
        <v>7.1319999999999482</v>
      </c>
      <c r="O31">
        <v>33.854000000000013</v>
      </c>
      <c r="P31">
        <v>17.401063777875262</v>
      </c>
      <c r="Q31" s="31">
        <v>4.8761790505959928</v>
      </c>
      <c r="S31" s="27">
        <v>44321</v>
      </c>
      <c r="T31" s="2">
        <v>8</v>
      </c>
      <c r="X31" s="31">
        <v>8.4</v>
      </c>
      <c r="Y31" s="31">
        <v>432</v>
      </c>
      <c r="Z31" s="36">
        <v>9.5051440330000005</v>
      </c>
      <c r="AA31" s="36">
        <v>0.19529199999999999</v>
      </c>
      <c r="AB31" s="31">
        <v>7.88</v>
      </c>
      <c r="AC31" s="21">
        <v>0.157</v>
      </c>
      <c r="AD31" s="21">
        <v>108</v>
      </c>
      <c r="AE31">
        <v>49.789999999999992</v>
      </c>
      <c r="AF31">
        <v>7.8128571428571334</v>
      </c>
      <c r="AG31">
        <v>41.977142857142859</v>
      </c>
      <c r="AH31">
        <v>15.691619085874944</v>
      </c>
      <c r="AI31" s="31">
        <v>5.020801919499875</v>
      </c>
      <c r="AL31">
        <v>7.3904988735111239</v>
      </c>
      <c r="AM31">
        <f t="shared" si="29"/>
        <v>-0.13999999999999879</v>
      </c>
      <c r="AN31">
        <f t="shared" si="67"/>
        <v>-61</v>
      </c>
      <c r="AO31">
        <f t="shared" si="68"/>
        <v>0.23515579100000039</v>
      </c>
      <c r="AP31">
        <f t="shared" si="69"/>
        <v>-4.4210000000000083E-3</v>
      </c>
      <c r="AQ31">
        <f t="shared" si="70"/>
        <v>8.0000000000000071E-2</v>
      </c>
      <c r="AR31">
        <f t="shared" si="71"/>
        <v>2.4999999999999994E-2</v>
      </c>
      <c r="AS31">
        <f t="shared" si="72"/>
        <v>-5</v>
      </c>
      <c r="AT31">
        <f t="shared" si="73"/>
        <v>8.8040000000000305</v>
      </c>
      <c r="AU31">
        <f t="shared" si="74"/>
        <v>0.68085714285718524</v>
      </c>
      <c r="AV31">
        <f t="shared" si="75"/>
        <v>8.1231428571428452</v>
      </c>
      <c r="AW31">
        <f t="shared" si="76"/>
        <v>-1.7094446920003179</v>
      </c>
      <c r="AX31">
        <f t="shared" si="77"/>
        <v>0.14462286890388221</v>
      </c>
      <c r="BA31" s="37">
        <v>44321</v>
      </c>
      <c r="BB31">
        <v>5</v>
      </c>
      <c r="BF31">
        <v>8.44</v>
      </c>
      <c r="BG31">
        <v>505</v>
      </c>
      <c r="BH31">
        <v>11.06305115</v>
      </c>
      <c r="BI31">
        <v>0.155504</v>
      </c>
      <c r="BJ31">
        <v>9.56</v>
      </c>
      <c r="BK31">
        <v>4.3099999999999999E-2</v>
      </c>
      <c r="BL31">
        <v>80.099999999999994</v>
      </c>
      <c r="BM31">
        <v>35.02000000000001</v>
      </c>
      <c r="BN31">
        <v>6.49538461538463</v>
      </c>
      <c r="BO31">
        <v>28.52461538461538</v>
      </c>
      <c r="BP31">
        <v>18.547643105038915</v>
      </c>
      <c r="BQ31">
        <v>3.6369789889606752</v>
      </c>
      <c r="BT31" s="37">
        <v>44321</v>
      </c>
      <c r="BU31">
        <v>2</v>
      </c>
      <c r="BY31">
        <v>8.5299999999999994</v>
      </c>
      <c r="BZ31">
        <v>500</v>
      </c>
      <c r="CA31">
        <v>10.21061141</v>
      </c>
      <c r="CB31">
        <v>0.17097699999999999</v>
      </c>
      <c r="CC31">
        <v>9.16</v>
      </c>
      <c r="CD31">
        <v>3.7999999999999999E-2</v>
      </c>
      <c r="CE31">
        <v>83</v>
      </c>
      <c r="CF31">
        <v>42.154716981132076</v>
      </c>
      <c r="CG31">
        <v>7.5207547169811164</v>
      </c>
      <c r="CH31">
        <v>34.633962264150959</v>
      </c>
      <c r="CI31">
        <v>17.840837883806245</v>
      </c>
      <c r="CJ31">
        <v>3.7340546132934183</v>
      </c>
      <c r="CL31">
        <v>4.7250399441159914</v>
      </c>
      <c r="CM31">
        <f t="shared" si="41"/>
        <v>8.9999999999999858E-2</v>
      </c>
      <c r="CN31">
        <f t="shared" si="56"/>
        <v>-5</v>
      </c>
      <c r="CO31">
        <f t="shared" si="57"/>
        <v>-0.85243973999999945</v>
      </c>
      <c r="CP31">
        <f t="shared" si="58"/>
        <v>1.5472999999999987E-2</v>
      </c>
      <c r="CQ31">
        <f t="shared" si="59"/>
        <v>-0.40000000000000036</v>
      </c>
      <c r="CR31">
        <f t="shared" si="60"/>
        <v>-5.1000000000000004E-3</v>
      </c>
      <c r="CS31">
        <f t="shared" si="61"/>
        <v>2.9000000000000057</v>
      </c>
      <c r="CT31">
        <f t="shared" si="62"/>
        <v>7.1347169811320654</v>
      </c>
      <c r="CU31">
        <f t="shared" si="63"/>
        <v>1.0253701015964864</v>
      </c>
      <c r="CV31">
        <f t="shared" si="64"/>
        <v>6.109346879535579</v>
      </c>
      <c r="CW31">
        <f t="shared" si="65"/>
        <v>-0.70680522123267053</v>
      </c>
      <c r="CX31">
        <f t="shared" si="66"/>
        <v>9.7075624332743082E-2</v>
      </c>
      <c r="DB31" s="27">
        <v>44321</v>
      </c>
      <c r="DC31" s="2">
        <v>19</v>
      </c>
      <c r="DG31" s="31">
        <v>8.7100000000000009</v>
      </c>
      <c r="DH31" s="31">
        <v>379</v>
      </c>
      <c r="DI31" s="36">
        <v>5.4487066430000004</v>
      </c>
      <c r="DJ31" s="36">
        <v>0.17871400000000001</v>
      </c>
      <c r="DK31" s="31">
        <v>4.0199999999999996</v>
      </c>
      <c r="DL31" s="21">
        <v>0.128</v>
      </c>
      <c r="DM31" s="21">
        <v>98.9</v>
      </c>
      <c r="DN31">
        <v>30.130645161290317</v>
      </c>
      <c r="DO31">
        <v>6.1919354838709637</v>
      </c>
      <c r="DP31">
        <v>23.938709677419354</v>
      </c>
      <c r="DQ31">
        <v>20.550291740270854</v>
      </c>
      <c r="DR31" s="31">
        <v>4.9663207017621112</v>
      </c>
      <c r="DU31" s="13">
        <v>44321</v>
      </c>
      <c r="DV31" s="5">
        <v>16</v>
      </c>
      <c r="DW31" s="5"/>
      <c r="DX31" s="5"/>
      <c r="DY31" s="5"/>
      <c r="DZ31" s="5">
        <v>8.6</v>
      </c>
      <c r="EA31" s="5">
        <v>405</v>
      </c>
      <c r="EB31" s="5">
        <v>4.9930922989999997</v>
      </c>
      <c r="EC31">
        <v>0.15771399999999999</v>
      </c>
      <c r="ED31">
        <v>3.7</v>
      </c>
      <c r="EE31">
        <v>0.08</v>
      </c>
      <c r="EF31">
        <v>84.2</v>
      </c>
      <c r="EG31">
        <v>26.677999999999997</v>
      </c>
      <c r="EH31">
        <v>5.4580000000000268</v>
      </c>
      <c r="EI31">
        <v>21.21999999999997</v>
      </c>
      <c r="EJ31">
        <v>20.458805007871756</v>
      </c>
      <c r="EK31">
        <v>4.945518782262238</v>
      </c>
      <c r="EM31">
        <v>0.54959999999995546</v>
      </c>
      <c r="EN31">
        <f t="shared" si="2"/>
        <v>-0.11000000000000121</v>
      </c>
      <c r="EO31">
        <f t="shared" si="3"/>
        <v>26</v>
      </c>
      <c r="EP31">
        <f t="shared" si="4"/>
        <v>-0.45561434400000067</v>
      </c>
      <c r="EQ31">
        <f t="shared" si="5"/>
        <v>-2.1000000000000019E-2</v>
      </c>
      <c r="ER31">
        <f t="shared" si="6"/>
        <v>-0.3199999999999994</v>
      </c>
      <c r="ES31">
        <f t="shared" si="7"/>
        <v>-4.8000000000000001E-2</v>
      </c>
      <c r="ET31">
        <f t="shared" si="8"/>
        <v>-14.700000000000003</v>
      </c>
      <c r="EU31">
        <f t="shared" si="9"/>
        <v>-3.4526451612903202</v>
      </c>
      <c r="EV31">
        <f t="shared" si="10"/>
        <v>-0.73393548387093688</v>
      </c>
      <c r="EW31">
        <f t="shared" si="11"/>
        <v>-2.7187096774193833</v>
      </c>
      <c r="EX31">
        <f t="shared" si="12"/>
        <v>-9.1486732399097548E-2</v>
      </c>
      <c r="EY31">
        <f t="shared" si="13"/>
        <v>-2.08019194998732E-2</v>
      </c>
      <c r="FB31" s="27">
        <v>44321</v>
      </c>
      <c r="FC31">
        <v>24</v>
      </c>
      <c r="FF31">
        <v>0.41714639999996622</v>
      </c>
      <c r="FG31">
        <v>8.58</v>
      </c>
      <c r="FH31">
        <v>577</v>
      </c>
      <c r="FI31">
        <v>6.8449441499999999</v>
      </c>
      <c r="FJ31">
        <v>8.4769999999999998E-2</v>
      </c>
      <c r="FK31">
        <v>6.67</v>
      </c>
      <c r="FL31">
        <v>2.8900000000000002E-3</v>
      </c>
      <c r="FM31">
        <v>42.6</v>
      </c>
      <c r="FN31">
        <v>19.401333333333355</v>
      </c>
      <c r="FO31">
        <v>3.630666666666686</v>
      </c>
      <c r="FP31">
        <v>15.770666666666669</v>
      </c>
      <c r="FQ31">
        <v>18.713490481753912</v>
      </c>
      <c r="FR31">
        <v>2.5721188240862021</v>
      </c>
      <c r="FU31" s="27">
        <v>44321</v>
      </c>
      <c r="FV31">
        <v>22</v>
      </c>
      <c r="FY31">
        <v>0.41714639999996622</v>
      </c>
      <c r="FZ31">
        <v>8.65</v>
      </c>
      <c r="GA31">
        <v>543</v>
      </c>
      <c r="GB31" t="e">
        <v>#N/A</v>
      </c>
      <c r="GC31" t="e">
        <v>#N/A</v>
      </c>
      <c r="GD31">
        <v>5.74</v>
      </c>
      <c r="GE31">
        <v>-1.89E-2</v>
      </c>
      <c r="GF31">
        <v>50.5</v>
      </c>
      <c r="GG31" t="e">
        <v>#N/A</v>
      </c>
      <c r="GH31" t="e">
        <v>#N/A</v>
      </c>
      <c r="GI31" t="e">
        <v>#N/A</v>
      </c>
      <c r="GJ31" t="e">
        <v>#N/A</v>
      </c>
      <c r="GK31" t="e">
        <v>#N/A</v>
      </c>
      <c r="GM31" s="27">
        <v>44321</v>
      </c>
      <c r="GN31" s="47">
        <v>0.41714639999996622</v>
      </c>
      <c r="GO31">
        <f t="shared" si="14"/>
        <v>7.0000000000000284E-2</v>
      </c>
      <c r="GP31">
        <f t="shared" si="15"/>
        <v>-34</v>
      </c>
      <c r="GQ31" t="e">
        <f t="shared" si="16"/>
        <v>#N/A</v>
      </c>
      <c r="GR31" t="e">
        <f t="shared" si="17"/>
        <v>#N/A</v>
      </c>
      <c r="GS31">
        <f t="shared" si="18"/>
        <v>-0.92999999999999972</v>
      </c>
      <c r="GT31">
        <f t="shared" si="19"/>
        <v>-2.179E-2</v>
      </c>
      <c r="GU31">
        <f t="shared" si="20"/>
        <v>7.8999999999999986</v>
      </c>
      <c r="GV31" t="e">
        <f t="shared" si="21"/>
        <v>#N/A</v>
      </c>
      <c r="GW31" t="e">
        <f t="shared" si="22"/>
        <v>#N/A</v>
      </c>
      <c r="GX31" t="e">
        <f t="shared" si="23"/>
        <v>#N/A</v>
      </c>
      <c r="GY31" t="e">
        <f t="shared" si="24"/>
        <v>#N/A</v>
      </c>
      <c r="GZ31" t="e">
        <f t="shared" si="25"/>
        <v>#N/A</v>
      </c>
      <c r="HC31" s="27">
        <v>44321</v>
      </c>
      <c r="HD31" s="26">
        <v>7.65</v>
      </c>
      <c r="HE31" s="31">
        <v>704</v>
      </c>
      <c r="HF31" s="31">
        <v>0.86899999999999999</v>
      </c>
      <c r="HG31" s="21">
        <v>3.97</v>
      </c>
      <c r="HH31" s="26">
        <v>1.6657494744488597</v>
      </c>
      <c r="HK31" s="27">
        <v>44321</v>
      </c>
      <c r="HL31" s="41" t="e">
        <v>#N/A</v>
      </c>
      <c r="HM31" s="41" t="e">
        <v>#N/A</v>
      </c>
      <c r="HN31">
        <v>1.4999999999999999E-2</v>
      </c>
      <c r="HO31">
        <v>4.1399999999999997</v>
      </c>
      <c r="HP31">
        <v>1.2625884631894078</v>
      </c>
      <c r="HT31" s="27">
        <v>44321</v>
      </c>
      <c r="HU31" s="46" t="e">
        <f t="shared" si="53"/>
        <v>#N/A</v>
      </c>
      <c r="HV31" s="46" t="e">
        <f t="shared" si="78"/>
        <v>#N/A</v>
      </c>
      <c r="HW31" s="46">
        <f t="shared" si="79"/>
        <v>-0.85399999999999998</v>
      </c>
      <c r="HX31" s="46">
        <f t="shared" si="80"/>
        <v>0.16999999999999948</v>
      </c>
      <c r="HY31" s="46">
        <f t="shared" si="81"/>
        <v>-0.40316101125945192</v>
      </c>
      <c r="IB31" s="27">
        <v>44321</v>
      </c>
      <c r="IC31" s="31">
        <v>7.51</v>
      </c>
      <c r="ID31" s="31">
        <v>1066</v>
      </c>
      <c r="IE31" s="31">
        <v>1.3899999999999999E-2</v>
      </c>
      <c r="IF31" s="21">
        <v>4.97</v>
      </c>
      <c r="IG31" s="31">
        <v>3.4111295772477637</v>
      </c>
      <c r="IH31" s="31"/>
      <c r="IK31" s="27">
        <v>44321</v>
      </c>
      <c r="IL31">
        <v>7.85</v>
      </c>
      <c r="IM31">
        <v>518</v>
      </c>
      <c r="IN31">
        <v>0.47799999999999998</v>
      </c>
      <c r="IO31">
        <v>3.67</v>
      </c>
      <c r="IP31">
        <v>1.0139559967861587</v>
      </c>
      <c r="IT31" s="27">
        <v>44321</v>
      </c>
      <c r="IU31">
        <f t="shared" si="54"/>
        <v>0.33999999999999986</v>
      </c>
      <c r="IV31">
        <f t="shared" si="82"/>
        <v>-548</v>
      </c>
      <c r="IW31">
        <f t="shared" si="83"/>
        <v>0.46409999999999996</v>
      </c>
      <c r="IX31">
        <f t="shared" si="84"/>
        <v>-1.2999999999999998</v>
      </c>
      <c r="IY31">
        <f t="shared" si="85"/>
        <v>-2.397173580461605</v>
      </c>
      <c r="JC31" s="27">
        <v>44321</v>
      </c>
      <c r="JD31" t="e">
        <v>#N/A</v>
      </c>
      <c r="JE31" t="e">
        <v>#N/A</v>
      </c>
      <c r="JF31" t="e">
        <v>#N/A</v>
      </c>
      <c r="JG31" t="e">
        <v>#N/A</v>
      </c>
      <c r="JH31" t="e">
        <v>#N/A</v>
      </c>
      <c r="JK31" s="27">
        <v>44321</v>
      </c>
      <c r="JL31" s="31">
        <v>7.81</v>
      </c>
      <c r="JM31" s="31">
        <v>497</v>
      </c>
      <c r="JN31" s="31">
        <v>1.8100000000000002E-2</v>
      </c>
      <c r="JO31" s="21">
        <v>4.17</v>
      </c>
      <c r="JP31" s="31">
        <v>1.3269753568794922</v>
      </c>
      <c r="JS31" s="27">
        <v>44321</v>
      </c>
      <c r="JT31" t="e">
        <f t="shared" si="55"/>
        <v>#N/A</v>
      </c>
      <c r="JU31" t="e">
        <f t="shared" si="86"/>
        <v>#N/A</v>
      </c>
      <c r="JV31" t="e">
        <f t="shared" si="87"/>
        <v>#N/A</v>
      </c>
      <c r="JW31" t="e">
        <f t="shared" si="88"/>
        <v>#N/A</v>
      </c>
      <c r="JX31" t="e">
        <f t="shared" si="89"/>
        <v>#N/A</v>
      </c>
      <c r="KB31" s="27">
        <v>44321</v>
      </c>
      <c r="KC31">
        <v>31</v>
      </c>
      <c r="KD31" s="46">
        <v>7.94</v>
      </c>
      <c r="KE31" s="46">
        <v>555</v>
      </c>
      <c r="KF31" s="46">
        <v>0.13800000000000001</v>
      </c>
      <c r="KG31" s="46">
        <v>158</v>
      </c>
      <c r="KH31" s="46">
        <v>1.0109842940004625</v>
      </c>
      <c r="KJ31" s="27">
        <v>44321</v>
      </c>
      <c r="KK31">
        <v>32</v>
      </c>
      <c r="KL31" s="46">
        <v>7.97</v>
      </c>
      <c r="KM31" s="46">
        <v>292</v>
      </c>
      <c r="KN31" s="46" t="e">
        <v>#N/A</v>
      </c>
      <c r="KO31" s="46" t="e">
        <v>#N/A</v>
      </c>
      <c r="KP31" s="46">
        <v>11.659585942745197</v>
      </c>
      <c r="KR31" s="27">
        <v>44321</v>
      </c>
      <c r="KS31" t="e">
        <v>#N/A</v>
      </c>
      <c r="KT31" s="46" t="e">
        <v>#N/A</v>
      </c>
      <c r="KU31" s="46" t="e">
        <v>#N/A</v>
      </c>
      <c r="KV31" s="46" t="e">
        <v>#N/A</v>
      </c>
      <c r="KW31" s="46" t="e">
        <v>#N/A</v>
      </c>
      <c r="KX31" s="46" t="e">
        <v>#N/A</v>
      </c>
      <c r="KZ31" s="27">
        <v>44321</v>
      </c>
      <c r="LA31" t="s">
        <v>33</v>
      </c>
      <c r="LB31" s="46">
        <v>8.1999999999999993</v>
      </c>
      <c r="LC31" s="46">
        <v>556</v>
      </c>
      <c r="LD31" s="46">
        <v>11.5</v>
      </c>
      <c r="LE31" s="46">
        <v>40.200000000000003</v>
      </c>
      <c r="LF31" s="46">
        <v>1.658815501282235</v>
      </c>
      <c r="LH31" s="27">
        <v>44321</v>
      </c>
      <c r="LI31" t="s">
        <v>35</v>
      </c>
      <c r="LJ31" s="46">
        <v>7.91</v>
      </c>
      <c r="LK31" s="46">
        <v>611</v>
      </c>
      <c r="LL31" s="46">
        <v>9.81</v>
      </c>
      <c r="LM31" s="46">
        <v>46.9</v>
      </c>
      <c r="LN31" s="46">
        <v>1.7172589894009271</v>
      </c>
      <c r="LP31" s="27">
        <v>44321</v>
      </c>
      <c r="LQ31" t="s">
        <v>34</v>
      </c>
      <c r="LR31" s="46">
        <v>7.77</v>
      </c>
      <c r="LS31" s="46">
        <v>521</v>
      </c>
      <c r="LT31" s="46">
        <v>4.97</v>
      </c>
      <c r="LU31" s="46">
        <v>47.7</v>
      </c>
      <c r="LV31" s="46">
        <v>1.5112209295926569</v>
      </c>
      <c r="LX31" s="27"/>
      <c r="LY31" s="5"/>
      <c r="LZ31" s="27">
        <v>44321</v>
      </c>
      <c r="MA31">
        <v>16.260975609756066</v>
      </c>
    </row>
    <row r="32" spans="1:339" x14ac:dyDescent="0.2">
      <c r="A32" s="27">
        <v>44326</v>
      </c>
      <c r="B32" s="2">
        <v>11</v>
      </c>
      <c r="F32" s="23" t="e">
        <v>#N/A</v>
      </c>
      <c r="G32" s="23" t="e">
        <v>#N/A</v>
      </c>
      <c r="H32" s="36">
        <v>9.5345385070000006</v>
      </c>
      <c r="I32" s="22" t="e">
        <v>#N/A</v>
      </c>
      <c r="J32" s="31">
        <v>7.55</v>
      </c>
      <c r="K32" s="21">
        <v>0.27917999999999998</v>
      </c>
      <c r="L32" s="21">
        <v>217</v>
      </c>
      <c r="M32" s="23" t="e">
        <v>#N/A</v>
      </c>
      <c r="N32" s="23" t="e">
        <v>#N/A</v>
      </c>
      <c r="O32" s="23" t="e">
        <v>#N/A</v>
      </c>
      <c r="P32" s="23" t="e">
        <v>#N/A</v>
      </c>
      <c r="Q32" s="23" t="e">
        <v>#N/A</v>
      </c>
      <c r="S32" s="27">
        <v>44326</v>
      </c>
      <c r="T32" s="2">
        <v>8</v>
      </c>
      <c r="X32" s="5" t="e">
        <v>#N/A</v>
      </c>
      <c r="Y32" s="5" t="e">
        <v>#N/A</v>
      </c>
      <c r="Z32" s="36">
        <v>9.8872721929999994</v>
      </c>
      <c r="AA32" s="22" t="e">
        <v>#N/A</v>
      </c>
      <c r="AB32" s="31">
        <v>7.95</v>
      </c>
      <c r="AC32" s="21">
        <v>0.32418000000000002</v>
      </c>
      <c r="AD32" s="21">
        <v>224</v>
      </c>
      <c r="AE32" t="e">
        <v>#N/A</v>
      </c>
      <c r="AF32" t="e">
        <v>#N/A</v>
      </c>
      <c r="AG32" t="e">
        <v>#N/A</v>
      </c>
      <c r="AH32" t="e">
        <v>#N/A</v>
      </c>
      <c r="AI32" s="23" t="e">
        <v>#N/A</v>
      </c>
      <c r="AL32">
        <v>3.4914966205340674</v>
      </c>
      <c r="AM32" t="e">
        <f t="shared" si="29"/>
        <v>#N/A</v>
      </c>
      <c r="AN32" t="e">
        <f t="shared" si="67"/>
        <v>#N/A</v>
      </c>
      <c r="AO32">
        <f t="shared" si="68"/>
        <v>0.35273368599999877</v>
      </c>
      <c r="AP32" t="e">
        <f t="shared" si="69"/>
        <v>#N/A</v>
      </c>
      <c r="AQ32">
        <f t="shared" si="70"/>
        <v>0.40000000000000036</v>
      </c>
      <c r="AR32">
        <f t="shared" si="71"/>
        <v>4.500000000000004E-2</v>
      </c>
      <c r="AS32">
        <f t="shared" si="72"/>
        <v>7</v>
      </c>
      <c r="AT32" t="e">
        <f t="shared" si="73"/>
        <v>#N/A</v>
      </c>
      <c r="AU32" t="e">
        <f t="shared" si="74"/>
        <v>#N/A</v>
      </c>
      <c r="AV32" t="e">
        <f t="shared" si="75"/>
        <v>#N/A</v>
      </c>
      <c r="AW32" t="e">
        <f t="shared" si="76"/>
        <v>#N/A</v>
      </c>
      <c r="AX32" t="e">
        <f t="shared" si="77"/>
        <v>#N/A</v>
      </c>
      <c r="BA32" s="37">
        <v>44326</v>
      </c>
      <c r="BB32">
        <v>5</v>
      </c>
      <c r="BF32" t="e">
        <v>#N/A</v>
      </c>
      <c r="BG32" t="e">
        <v>#N/A</v>
      </c>
      <c r="BH32">
        <v>11.092445619999999</v>
      </c>
      <c r="BI32" t="e">
        <v>#N/A</v>
      </c>
      <c r="BJ32">
        <v>9.49</v>
      </c>
      <c r="BK32">
        <v>1.081E-2</v>
      </c>
      <c r="BL32">
        <v>51.6</v>
      </c>
      <c r="BM32" t="e">
        <v>#N/A</v>
      </c>
      <c r="BN32" t="e">
        <v>#N/A</v>
      </c>
      <c r="BO32" t="e">
        <v>#N/A</v>
      </c>
      <c r="BP32" t="e">
        <v>#N/A</v>
      </c>
      <c r="BQ32" t="e">
        <v>#N/A</v>
      </c>
      <c r="BT32" s="37">
        <v>44326</v>
      </c>
      <c r="BU32">
        <v>2</v>
      </c>
      <c r="BY32" t="e">
        <v>#N/A</v>
      </c>
      <c r="BZ32" t="e">
        <v>#N/A</v>
      </c>
      <c r="CA32">
        <v>10.01954733</v>
      </c>
      <c r="CB32" t="e">
        <v>#N/A</v>
      </c>
      <c r="CC32">
        <v>9.16</v>
      </c>
      <c r="CD32">
        <v>4.0400000000000002E-3</v>
      </c>
      <c r="CE32">
        <v>49.5</v>
      </c>
      <c r="CF32" t="e">
        <v>#N/A</v>
      </c>
      <c r="CG32" t="e">
        <v>#N/A</v>
      </c>
      <c r="CH32" t="e">
        <v>#N/A</v>
      </c>
      <c r="CI32" t="e">
        <v>#N/A</v>
      </c>
      <c r="CJ32" t="e">
        <v>#N/A</v>
      </c>
      <c r="CL32">
        <v>2.063102516481147</v>
      </c>
      <c r="CM32" t="e">
        <f t="shared" si="41"/>
        <v>#N/A</v>
      </c>
      <c r="CN32" t="e">
        <f t="shared" si="56"/>
        <v>#N/A</v>
      </c>
      <c r="CO32">
        <f t="shared" si="57"/>
        <v>-1.0728982899999995</v>
      </c>
      <c r="CP32" t="e">
        <f t="shared" si="58"/>
        <v>#N/A</v>
      </c>
      <c r="CQ32">
        <f t="shared" si="59"/>
        <v>-0.33000000000000007</v>
      </c>
      <c r="CR32">
        <f t="shared" si="60"/>
        <v>-6.77E-3</v>
      </c>
      <c r="CS32">
        <f t="shared" si="61"/>
        <v>-2.1000000000000014</v>
      </c>
      <c r="CT32" t="e">
        <f t="shared" si="62"/>
        <v>#N/A</v>
      </c>
      <c r="CU32" t="e">
        <f t="shared" si="63"/>
        <v>#N/A</v>
      </c>
      <c r="CV32" t="e">
        <f t="shared" si="64"/>
        <v>#N/A</v>
      </c>
      <c r="CW32" t="e">
        <f t="shared" si="65"/>
        <v>#N/A</v>
      </c>
      <c r="CX32" t="e">
        <f t="shared" si="66"/>
        <v>#N/A</v>
      </c>
      <c r="DB32" s="27">
        <v>44326</v>
      </c>
      <c r="DC32" s="2">
        <v>19</v>
      </c>
      <c r="DG32" s="5" t="e">
        <v>#N/A</v>
      </c>
      <c r="DH32" s="5" t="e">
        <v>#N/A</v>
      </c>
      <c r="DI32" s="36">
        <v>5.6691651969999999</v>
      </c>
      <c r="DJ32" s="22" t="e">
        <v>#N/A</v>
      </c>
      <c r="DK32" s="31">
        <v>4.88</v>
      </c>
      <c r="DL32" s="21">
        <v>8.7080000000000005E-2</v>
      </c>
      <c r="DM32" s="21">
        <v>82.9</v>
      </c>
      <c r="DN32" t="e">
        <v>#N/A</v>
      </c>
      <c r="DO32" t="e">
        <v>#N/A</v>
      </c>
      <c r="DP32" t="e">
        <v>#N/A</v>
      </c>
      <c r="DQ32" t="e">
        <v>#N/A</v>
      </c>
      <c r="DR32" s="23" t="e">
        <v>#N/A</v>
      </c>
      <c r="DU32" s="13">
        <v>44326</v>
      </c>
      <c r="DV32" s="5">
        <v>16</v>
      </c>
      <c r="DW32" s="5"/>
      <c r="DX32" s="5"/>
      <c r="DY32" s="5"/>
      <c r="DZ32" s="5" t="e">
        <v>#N/A</v>
      </c>
      <c r="EA32" s="5" t="e">
        <v>#N/A</v>
      </c>
      <c r="EB32" s="5">
        <v>5.0959729569999999</v>
      </c>
      <c r="EC32" t="e">
        <v>#N/A</v>
      </c>
      <c r="ED32">
        <v>4.62</v>
      </c>
      <c r="EE32">
        <v>7.6880000000000004E-2</v>
      </c>
      <c r="EF32">
        <v>80.5</v>
      </c>
      <c r="EG32" t="e">
        <v>#N/A</v>
      </c>
      <c r="EH32" t="e">
        <v>#N/A</v>
      </c>
      <c r="EI32" t="e">
        <v>#N/A</v>
      </c>
      <c r="EJ32" t="e">
        <v>#N/A</v>
      </c>
      <c r="EK32" t="e">
        <v>#N/A</v>
      </c>
      <c r="EM32">
        <v>0.38819999999995503</v>
      </c>
      <c r="EN32" t="e">
        <f t="shared" si="2"/>
        <v>#N/A</v>
      </c>
      <c r="EO32" t="e">
        <f t="shared" si="3"/>
        <v>#N/A</v>
      </c>
      <c r="EP32">
        <f t="shared" si="4"/>
        <v>-0.57319224000000002</v>
      </c>
      <c r="EQ32" t="e">
        <f t="shared" si="5"/>
        <v>#N/A</v>
      </c>
      <c r="ER32">
        <f t="shared" si="6"/>
        <v>-0.25999999999999979</v>
      </c>
      <c r="ES32">
        <f t="shared" si="7"/>
        <v>-1.0200000000000001E-2</v>
      </c>
      <c r="ET32">
        <f t="shared" si="8"/>
        <v>-2.4000000000000057</v>
      </c>
      <c r="EU32" t="e">
        <f t="shared" si="9"/>
        <v>#N/A</v>
      </c>
      <c r="EV32" t="e">
        <f t="shared" si="10"/>
        <v>#N/A</v>
      </c>
      <c r="EW32" t="e">
        <f t="shared" si="11"/>
        <v>#N/A</v>
      </c>
      <c r="EX32" t="e">
        <f t="shared" si="12"/>
        <v>#N/A</v>
      </c>
      <c r="EY32" t="e">
        <f t="shared" si="13"/>
        <v>#N/A</v>
      </c>
      <c r="FB32" s="27">
        <v>44326</v>
      </c>
      <c r="FC32">
        <v>24</v>
      </c>
      <c r="FF32">
        <v>0.29464379999996587</v>
      </c>
      <c r="FG32" t="e">
        <v>#N/A</v>
      </c>
      <c r="FH32" t="e">
        <v>#N/A</v>
      </c>
      <c r="FI32">
        <v>7.5063198120000001</v>
      </c>
      <c r="FJ32" t="e">
        <v>#N/A</v>
      </c>
      <c r="FK32">
        <v>7.13</v>
      </c>
      <c r="FL32">
        <v>2.1680000000000001E-2</v>
      </c>
      <c r="FM32">
        <v>61.9</v>
      </c>
      <c r="FN32" t="e">
        <v>#N/A</v>
      </c>
      <c r="FO32" t="e">
        <v>#N/A</v>
      </c>
      <c r="FP32" t="e">
        <v>#N/A</v>
      </c>
      <c r="FQ32" t="e">
        <v>#N/A</v>
      </c>
      <c r="FR32" t="e">
        <v>#N/A</v>
      </c>
      <c r="FU32" s="27">
        <v>44326</v>
      </c>
      <c r="FV32">
        <v>22</v>
      </c>
      <c r="FY32">
        <v>0.29464379999996587</v>
      </c>
      <c r="FZ32" t="e">
        <v>#N/A</v>
      </c>
      <c r="GA32" t="e">
        <v>#N/A</v>
      </c>
      <c r="GB32">
        <v>7.2270723099999996</v>
      </c>
      <c r="GC32" t="e">
        <v>#N/A</v>
      </c>
      <c r="GD32" t="e">
        <v>#N/A</v>
      </c>
      <c r="GE32" t="e">
        <v>#N/A</v>
      </c>
      <c r="GF32" t="e">
        <v>#N/A</v>
      </c>
      <c r="GG32">
        <v>3.4593856655290089</v>
      </c>
      <c r="GH32">
        <v>1.2546075085324189</v>
      </c>
      <c r="GI32">
        <v>2.2047781569965901</v>
      </c>
      <c r="GJ32">
        <v>36.266771902130905</v>
      </c>
      <c r="GK32">
        <v>1.8727781018523619</v>
      </c>
      <c r="GM32" s="27">
        <v>44326</v>
      </c>
      <c r="GN32" s="47">
        <v>0.29464379999996587</v>
      </c>
      <c r="GO32" t="e">
        <f t="shared" si="14"/>
        <v>#N/A</v>
      </c>
      <c r="GP32" t="e">
        <f t="shared" si="15"/>
        <v>#N/A</v>
      </c>
      <c r="GQ32">
        <f t="shared" si="16"/>
        <v>-0.27924750200000048</v>
      </c>
      <c r="GR32" t="e">
        <f t="shared" si="17"/>
        <v>#N/A</v>
      </c>
      <c r="GS32" t="e">
        <f t="shared" si="18"/>
        <v>#N/A</v>
      </c>
      <c r="GT32" t="e">
        <f t="shared" si="19"/>
        <v>#N/A</v>
      </c>
      <c r="GU32" t="e">
        <f t="shared" si="20"/>
        <v>#N/A</v>
      </c>
      <c r="GV32" t="e">
        <f t="shared" si="21"/>
        <v>#N/A</v>
      </c>
      <c r="GW32" t="e">
        <f t="shared" si="22"/>
        <v>#N/A</v>
      </c>
      <c r="GX32" t="e">
        <f t="shared" si="23"/>
        <v>#N/A</v>
      </c>
      <c r="GY32" t="e">
        <f t="shared" si="24"/>
        <v>#N/A</v>
      </c>
      <c r="GZ32" t="e">
        <f t="shared" si="25"/>
        <v>#N/A</v>
      </c>
      <c r="HC32" s="27">
        <v>44326</v>
      </c>
      <c r="HD32" s="26" t="e">
        <v>#N/A</v>
      </c>
      <c r="HE32" s="31" t="e">
        <v>#N/A</v>
      </c>
      <c r="HF32" s="31" t="e">
        <v>#N/A</v>
      </c>
      <c r="HG32" s="21" t="e">
        <v>#N/A</v>
      </c>
      <c r="HH32" s="26" t="e">
        <v>#N/A</v>
      </c>
      <c r="HK32" s="27">
        <v>44326</v>
      </c>
      <c r="HL32" s="41" t="e">
        <v>#N/A</v>
      </c>
      <c r="HM32" s="41" t="e">
        <v>#N/A</v>
      </c>
      <c r="HN32" s="41" t="e">
        <v>#N/A</v>
      </c>
      <c r="HO32" s="41" t="e">
        <v>#N/A</v>
      </c>
      <c r="HP32" s="41" t="e">
        <v>#N/A</v>
      </c>
      <c r="HT32" s="27">
        <v>44326</v>
      </c>
      <c r="HU32" s="46" t="e">
        <f t="shared" si="53"/>
        <v>#N/A</v>
      </c>
      <c r="HV32" s="46" t="e">
        <f t="shared" si="78"/>
        <v>#N/A</v>
      </c>
      <c r="HW32" s="46" t="e">
        <f t="shared" si="79"/>
        <v>#N/A</v>
      </c>
      <c r="HX32" s="46" t="e">
        <f t="shared" si="80"/>
        <v>#N/A</v>
      </c>
      <c r="HY32" s="46" t="e">
        <f t="shared" si="81"/>
        <v>#N/A</v>
      </c>
      <c r="IB32" s="27">
        <v>44326</v>
      </c>
      <c r="IC32" s="31" t="e">
        <v>#N/A</v>
      </c>
      <c r="ID32" s="31" t="e">
        <v>#N/A</v>
      </c>
      <c r="IE32" s="31" t="e">
        <v>#N/A</v>
      </c>
      <c r="IF32" s="21" t="e">
        <v>#N/A</v>
      </c>
      <c r="IG32" s="31" t="e">
        <v>#N/A</v>
      </c>
      <c r="IH32" s="31"/>
      <c r="IK32" s="27">
        <v>44326</v>
      </c>
      <c r="IL32" t="e">
        <v>#N/A</v>
      </c>
      <c r="IM32" t="e">
        <v>#N/A</v>
      </c>
      <c r="IN32" t="e">
        <v>#N/A</v>
      </c>
      <c r="IO32" t="e">
        <v>#N/A</v>
      </c>
      <c r="IP32" t="e">
        <v>#N/A</v>
      </c>
      <c r="IT32" s="27">
        <v>44326</v>
      </c>
      <c r="IU32" t="e">
        <f t="shared" si="54"/>
        <v>#N/A</v>
      </c>
      <c r="IV32" t="e">
        <f t="shared" si="82"/>
        <v>#N/A</v>
      </c>
      <c r="IW32" t="e">
        <f t="shared" si="83"/>
        <v>#N/A</v>
      </c>
      <c r="IX32" t="e">
        <f t="shared" si="84"/>
        <v>#N/A</v>
      </c>
      <c r="IY32" t="e">
        <f t="shared" si="85"/>
        <v>#N/A</v>
      </c>
      <c r="JC32" s="27">
        <v>44326</v>
      </c>
      <c r="JD32" t="e">
        <v>#N/A</v>
      </c>
      <c r="JE32" t="e">
        <v>#N/A</v>
      </c>
      <c r="JF32" t="e">
        <v>#N/A</v>
      </c>
      <c r="JG32" t="e">
        <v>#N/A</v>
      </c>
      <c r="JH32" t="e">
        <v>#N/A</v>
      </c>
      <c r="JK32" s="27">
        <v>44326</v>
      </c>
      <c r="JL32" s="31" t="e">
        <v>#N/A</v>
      </c>
      <c r="JM32" s="31" t="e">
        <v>#N/A</v>
      </c>
      <c r="JN32" s="31" t="e">
        <v>#N/A</v>
      </c>
      <c r="JO32" s="21" t="e">
        <v>#N/A</v>
      </c>
      <c r="JP32" s="31" t="e">
        <v>#N/A</v>
      </c>
      <c r="JS32" s="27">
        <v>44326</v>
      </c>
      <c r="JT32" t="e">
        <f t="shared" si="55"/>
        <v>#N/A</v>
      </c>
      <c r="JU32" t="e">
        <f t="shared" si="86"/>
        <v>#N/A</v>
      </c>
      <c r="JV32" t="e">
        <f t="shared" si="87"/>
        <v>#N/A</v>
      </c>
      <c r="JW32" t="e">
        <f t="shared" si="88"/>
        <v>#N/A</v>
      </c>
      <c r="JX32" t="e">
        <f t="shared" si="89"/>
        <v>#N/A</v>
      </c>
      <c r="KB32" s="27">
        <v>44326</v>
      </c>
      <c r="KC32" t="e">
        <v>#N/A</v>
      </c>
      <c r="KD32" s="46" t="e">
        <v>#N/A</v>
      </c>
      <c r="KE32" s="46" t="e">
        <v>#N/A</v>
      </c>
      <c r="KF32" s="46" t="e">
        <v>#N/A</v>
      </c>
      <c r="KG32" s="46" t="e">
        <v>#N/A</v>
      </c>
      <c r="KH32" s="46" t="e">
        <v>#N/A</v>
      </c>
      <c r="KJ32" s="27">
        <v>44326</v>
      </c>
      <c r="KK32" t="e">
        <v>#N/A</v>
      </c>
      <c r="KL32" s="46" t="e">
        <v>#N/A</v>
      </c>
      <c r="KM32" s="46" t="e">
        <v>#N/A</v>
      </c>
      <c r="KN32" s="46" t="e">
        <v>#N/A</v>
      </c>
      <c r="KO32" s="46" t="e">
        <v>#N/A</v>
      </c>
      <c r="KP32" s="46" t="e">
        <v>#N/A</v>
      </c>
      <c r="KR32" s="27">
        <v>44326</v>
      </c>
      <c r="KS32" t="e">
        <v>#N/A</v>
      </c>
      <c r="KT32" s="46" t="e">
        <v>#N/A</v>
      </c>
      <c r="KU32" s="46" t="e">
        <v>#N/A</v>
      </c>
      <c r="KV32" s="46" t="e">
        <v>#N/A</v>
      </c>
      <c r="KW32" s="46" t="e">
        <v>#N/A</v>
      </c>
      <c r="KX32" s="46" t="e">
        <v>#N/A</v>
      </c>
      <c r="KZ32" s="27">
        <v>44326</v>
      </c>
      <c r="LA32" t="e">
        <v>#N/A</v>
      </c>
      <c r="LB32" s="46" t="e">
        <v>#N/A</v>
      </c>
      <c r="LC32" s="46" t="e">
        <v>#N/A</v>
      </c>
      <c r="LD32" s="46" t="e">
        <v>#N/A</v>
      </c>
      <c r="LE32" s="46" t="e">
        <v>#N/A</v>
      </c>
      <c r="LF32" s="46" t="e">
        <v>#N/A</v>
      </c>
      <c r="LH32" s="27">
        <v>44326</v>
      </c>
      <c r="LI32" t="e">
        <v>#N/A</v>
      </c>
      <c r="LJ32" s="46" t="e">
        <v>#N/A</v>
      </c>
      <c r="LK32" s="46" t="e">
        <v>#N/A</v>
      </c>
      <c r="LL32" s="46" t="e">
        <v>#N/A</v>
      </c>
      <c r="LM32" s="46" t="e">
        <v>#N/A</v>
      </c>
      <c r="LN32" s="46" t="e">
        <v>#N/A</v>
      </c>
      <c r="LP32" s="27">
        <v>44326</v>
      </c>
      <c r="LQ32" t="e">
        <v>#N/A</v>
      </c>
      <c r="LR32" s="46" t="e">
        <v>#N/A</v>
      </c>
      <c r="LS32" s="46" t="e">
        <v>#N/A</v>
      </c>
      <c r="LT32" s="46" t="e">
        <v>#N/A</v>
      </c>
      <c r="LU32" s="46" t="e">
        <v>#N/A</v>
      </c>
      <c r="LV32" s="46" t="e">
        <v>#N/A</v>
      </c>
      <c r="LX32" s="27"/>
      <c r="LY32" s="5"/>
      <c r="LZ32" s="27"/>
    </row>
    <row r="33" spans="1:339" x14ac:dyDescent="0.2">
      <c r="A33" s="27">
        <v>44334</v>
      </c>
      <c r="B33" s="2">
        <v>11</v>
      </c>
      <c r="F33" s="31">
        <v>8.57</v>
      </c>
      <c r="G33" s="31">
        <v>554</v>
      </c>
      <c r="H33" s="36">
        <v>4.7579365080000002</v>
      </c>
      <c r="I33" s="36">
        <v>1.6760000000000001E-2</v>
      </c>
      <c r="J33" s="23" t="e">
        <v>#N/A</v>
      </c>
      <c r="K33" s="24" t="e">
        <v>#N/A</v>
      </c>
      <c r="L33" s="24" t="e">
        <v>#N/A</v>
      </c>
      <c r="M33">
        <v>6.5037282518641266</v>
      </c>
      <c r="N33">
        <v>4.6913835956917982</v>
      </c>
      <c r="O33">
        <v>1.812344656172328</v>
      </c>
      <c r="P33">
        <v>72.133757961783445</v>
      </c>
      <c r="Q33" s="31">
        <v>2.2165050573978897</v>
      </c>
      <c r="S33" s="27">
        <v>44334</v>
      </c>
      <c r="T33" s="2">
        <v>8</v>
      </c>
      <c r="X33" s="31">
        <v>8.5</v>
      </c>
      <c r="Y33" s="31">
        <v>552</v>
      </c>
      <c r="Z33" s="36">
        <v>4.8314226930000004</v>
      </c>
      <c r="AA33" s="36">
        <v>1.4775999999999999E-2</v>
      </c>
      <c r="AB33" s="23" t="e">
        <v>#N/A</v>
      </c>
      <c r="AC33" s="24" t="e">
        <v>#N/A</v>
      </c>
      <c r="AD33" s="24" t="e">
        <v>#N/A</v>
      </c>
      <c r="AE33">
        <v>2.9274915149645171</v>
      </c>
      <c r="AF33">
        <v>0.83215057081147892</v>
      </c>
      <c r="AG33">
        <v>2.0953409441530382</v>
      </c>
      <c r="AH33">
        <v>28.425379426644216</v>
      </c>
      <c r="AI33" s="31">
        <v>2.22145789537405</v>
      </c>
      <c r="AL33">
        <v>8.7823152722225684E-2</v>
      </c>
      <c r="AM33">
        <f t="shared" si="29"/>
        <v>-7.0000000000000284E-2</v>
      </c>
      <c r="AN33">
        <f t="shared" si="67"/>
        <v>-2</v>
      </c>
      <c r="AO33">
        <f t="shared" si="68"/>
        <v>7.3486185000000148E-2</v>
      </c>
      <c r="AP33">
        <f t="shared" si="69"/>
        <v>-1.9840000000000014E-3</v>
      </c>
      <c r="AQ33" t="e">
        <f t="shared" si="70"/>
        <v>#N/A</v>
      </c>
      <c r="AR33" t="e">
        <f t="shared" si="71"/>
        <v>#N/A</v>
      </c>
      <c r="AS33" t="e">
        <f t="shared" si="72"/>
        <v>#N/A</v>
      </c>
      <c r="AT33">
        <f t="shared" si="73"/>
        <v>-3.5762367368996095</v>
      </c>
      <c r="AU33">
        <f t="shared" si="74"/>
        <v>-3.8592330248803193</v>
      </c>
      <c r="AV33">
        <f t="shared" si="75"/>
        <v>0.28299628798071019</v>
      </c>
      <c r="AW33">
        <f t="shared" si="76"/>
        <v>-43.708378535139232</v>
      </c>
      <c r="AX33">
        <f t="shared" si="77"/>
        <v>4.952837976160307E-3</v>
      </c>
      <c r="BA33" s="37">
        <v>44334</v>
      </c>
      <c r="BB33">
        <v>5</v>
      </c>
      <c r="BF33">
        <v>8.6999999999999993</v>
      </c>
      <c r="BG33">
        <v>526</v>
      </c>
      <c r="BH33">
        <v>6.0218988830000004</v>
      </c>
      <c r="BI33">
        <v>1.6760000000000001E-2</v>
      </c>
      <c r="BJ33" t="e">
        <v>#N/A</v>
      </c>
      <c r="BK33" t="e">
        <v>#N/A</v>
      </c>
      <c r="BL33" t="e">
        <v>#N/A</v>
      </c>
      <c r="BM33">
        <v>1.8997920997921007</v>
      </c>
      <c r="BN33">
        <v>0.68981288981289213</v>
      </c>
      <c r="BO33">
        <v>1.2099792099792086</v>
      </c>
      <c r="BP33">
        <v>36.309914642153743</v>
      </c>
      <c r="BQ33">
        <v>2.2898070594450624</v>
      </c>
      <c r="BT33" s="37">
        <v>44334</v>
      </c>
      <c r="BU33">
        <v>2</v>
      </c>
      <c r="BY33">
        <v>8.68</v>
      </c>
      <c r="BZ33">
        <v>511</v>
      </c>
      <c r="CA33">
        <v>6.2570546739999999</v>
      </c>
      <c r="CB33">
        <v>1.7863E-2</v>
      </c>
      <c r="CC33" t="e">
        <v>#N/A</v>
      </c>
      <c r="CD33" t="e">
        <v>#N/A</v>
      </c>
      <c r="CE33" t="e">
        <v>#N/A</v>
      </c>
      <c r="CF33">
        <v>4.0235067437379524</v>
      </c>
      <c r="CG33">
        <v>1.1148362235067433</v>
      </c>
      <c r="CH33">
        <v>2.9086705202312091</v>
      </c>
      <c r="CI33">
        <v>27.70807393927787</v>
      </c>
      <c r="CJ33">
        <v>2.3343826012305056</v>
      </c>
      <c r="CL33">
        <v>0.31312648199636056</v>
      </c>
      <c r="CM33">
        <f t="shared" si="41"/>
        <v>-1.9999999999999574E-2</v>
      </c>
      <c r="CN33">
        <f t="shared" si="56"/>
        <v>-15</v>
      </c>
      <c r="CO33">
        <f t="shared" si="57"/>
        <v>0.2351557909999995</v>
      </c>
      <c r="CP33">
        <f t="shared" si="58"/>
        <v>1.1029999999999998E-3</v>
      </c>
      <c r="CQ33" t="e">
        <f t="shared" si="59"/>
        <v>#N/A</v>
      </c>
      <c r="CR33" t="e">
        <f t="shared" si="60"/>
        <v>#N/A</v>
      </c>
      <c r="CS33" t="e">
        <f t="shared" si="61"/>
        <v>#N/A</v>
      </c>
      <c r="CT33">
        <f t="shared" si="62"/>
        <v>2.1237146439458519</v>
      </c>
      <c r="CU33">
        <f t="shared" si="63"/>
        <v>0.42502333369385115</v>
      </c>
      <c r="CV33">
        <f t="shared" si="64"/>
        <v>1.6986913102520005</v>
      </c>
      <c r="CW33">
        <f t="shared" si="65"/>
        <v>-8.6018407028758723</v>
      </c>
      <c r="CX33">
        <f t="shared" si="66"/>
        <v>4.4575541785443207E-2</v>
      </c>
      <c r="DB33" s="27">
        <v>44334</v>
      </c>
      <c r="DC33" s="2">
        <v>19</v>
      </c>
      <c r="DG33" s="31">
        <v>8.8800000000000008</v>
      </c>
      <c r="DH33" s="31">
        <v>411</v>
      </c>
      <c r="DI33" s="36">
        <v>4.052469136</v>
      </c>
      <c r="DJ33" s="36">
        <v>3.0654000000000001E-2</v>
      </c>
      <c r="DK33" s="23" t="e">
        <v>#N/A</v>
      </c>
      <c r="DL33" s="24" t="e">
        <v>#N/A</v>
      </c>
      <c r="DM33" s="24" t="e">
        <v>#N/A</v>
      </c>
      <c r="DN33">
        <v>3.6752475247524736</v>
      </c>
      <c r="DO33">
        <v>1.2244224422442267</v>
      </c>
      <c r="DP33">
        <v>2.4508250825082469</v>
      </c>
      <c r="DQ33">
        <v>33.315373563218472</v>
      </c>
      <c r="DR33" s="31">
        <v>3.5220731479137557</v>
      </c>
      <c r="DU33" s="13">
        <v>44334</v>
      </c>
      <c r="DV33" s="5">
        <v>16</v>
      </c>
      <c r="DW33" s="5"/>
      <c r="DX33" s="5"/>
      <c r="DY33" s="5"/>
      <c r="DZ33" s="5">
        <v>8.6300000000000008</v>
      </c>
      <c r="EA33" s="5">
        <v>519</v>
      </c>
      <c r="EB33" s="5">
        <v>3.6409465019999998</v>
      </c>
      <c r="EC33">
        <v>2.5361000000000002E-2</v>
      </c>
      <c r="ED33" t="e">
        <v>#N/A</v>
      </c>
      <c r="EE33" t="e">
        <v>#N/A</v>
      </c>
      <c r="EF33" t="e">
        <v>#N/A</v>
      </c>
      <c r="EG33">
        <v>2.7377926421404708</v>
      </c>
      <c r="EH33">
        <v>1.0488294314381257</v>
      </c>
      <c r="EI33">
        <v>1.6889632107023451</v>
      </c>
      <c r="EJ33">
        <v>38.309308575616818</v>
      </c>
      <c r="EK33">
        <v>3.1208932718447677</v>
      </c>
      <c r="EM33">
        <v>0.1382919387748007</v>
      </c>
      <c r="EN33">
        <f t="shared" si="2"/>
        <v>-0.25</v>
      </c>
      <c r="EO33">
        <f t="shared" si="3"/>
        <v>108</v>
      </c>
      <c r="EP33">
        <f t="shared" si="4"/>
        <v>-0.41152263400000022</v>
      </c>
      <c r="EQ33">
        <f t="shared" si="5"/>
        <v>-5.2929999999999991E-3</v>
      </c>
      <c r="ER33" t="e">
        <f t="shared" si="6"/>
        <v>#N/A</v>
      </c>
      <c r="ES33" t="e">
        <f t="shared" si="7"/>
        <v>#N/A</v>
      </c>
      <c r="ET33" t="e">
        <f t="shared" si="8"/>
        <v>#N/A</v>
      </c>
      <c r="EU33">
        <f t="shared" si="9"/>
        <v>-0.93745488261200283</v>
      </c>
      <c r="EV33">
        <f t="shared" si="10"/>
        <v>-0.17559301080610101</v>
      </c>
      <c r="EW33">
        <f t="shared" si="11"/>
        <v>-0.76186187180590181</v>
      </c>
      <c r="EX33">
        <f t="shared" si="12"/>
        <v>4.9939350123983459</v>
      </c>
      <c r="EY33">
        <f t="shared" si="13"/>
        <v>-0.40117987606898797</v>
      </c>
      <c r="FB33" s="27">
        <v>44334</v>
      </c>
      <c r="FC33">
        <v>24</v>
      </c>
      <c r="FF33">
        <v>0.10496358153007375</v>
      </c>
      <c r="FG33">
        <v>8.51</v>
      </c>
      <c r="FH33">
        <v>597</v>
      </c>
      <c r="FI33">
        <v>5.5221928279999997</v>
      </c>
      <c r="FJ33">
        <v>3.2418000000000002E-2</v>
      </c>
      <c r="FK33" t="e">
        <v>#N/A</v>
      </c>
      <c r="FL33" t="e">
        <v>#N/A</v>
      </c>
      <c r="FM33" t="e">
        <v>#N/A</v>
      </c>
      <c r="FN33">
        <v>6.5816326530612201</v>
      </c>
      <c r="FO33">
        <v>1.5969387755102025</v>
      </c>
      <c r="FP33">
        <v>4.9846938775510177</v>
      </c>
      <c r="FQ33">
        <v>24.263565891472862</v>
      </c>
      <c r="FR33">
        <v>1.7717402071386907</v>
      </c>
      <c r="FU33" s="27">
        <v>44334</v>
      </c>
      <c r="FV33">
        <v>22</v>
      </c>
      <c r="FY33">
        <v>0.10496358153007375</v>
      </c>
      <c r="FZ33">
        <v>8.5</v>
      </c>
      <c r="GA33">
        <v>596</v>
      </c>
      <c r="GB33">
        <v>5.1988536160000001</v>
      </c>
      <c r="GC33">
        <v>2.9661E-2</v>
      </c>
      <c r="GD33" t="e">
        <v>#N/A</v>
      </c>
      <c r="GE33" t="e">
        <v>#N/A</v>
      </c>
      <c r="GF33" t="e">
        <v>#N/A</v>
      </c>
      <c r="GG33">
        <v>2.877595628415301</v>
      </c>
      <c r="GH33">
        <v>0.76976320582877955</v>
      </c>
      <c r="GI33">
        <v>2.1078324225865215</v>
      </c>
      <c r="GJ33">
        <v>26.750221547031259</v>
      </c>
      <c r="GK33">
        <v>1.4630491768213498</v>
      </c>
      <c r="GM33" s="27">
        <v>44334</v>
      </c>
      <c r="GN33" s="47">
        <v>0.10496358153007375</v>
      </c>
      <c r="GO33">
        <f t="shared" si="14"/>
        <v>-9.9999999999997868E-3</v>
      </c>
      <c r="GP33">
        <f t="shared" si="15"/>
        <v>-1</v>
      </c>
      <c r="GQ33">
        <f t="shared" si="16"/>
        <v>-0.3233392119999996</v>
      </c>
      <c r="GR33">
        <f t="shared" si="17"/>
        <v>-2.7570000000000025E-3</v>
      </c>
      <c r="GS33" t="e">
        <f t="shared" si="18"/>
        <v>#N/A</v>
      </c>
      <c r="GT33" t="e">
        <f t="shared" si="19"/>
        <v>#N/A</v>
      </c>
      <c r="GU33" t="e">
        <f t="shared" si="20"/>
        <v>#N/A</v>
      </c>
      <c r="GV33">
        <f t="shared" si="21"/>
        <v>-3.7040370246459191</v>
      </c>
      <c r="GW33">
        <f t="shared" si="22"/>
        <v>-0.82717556968142292</v>
      </c>
      <c r="GX33">
        <f t="shared" si="23"/>
        <v>-2.8768614549644962</v>
      </c>
      <c r="GY33">
        <f t="shared" si="24"/>
        <v>2.4866556555583976</v>
      </c>
      <c r="GZ33">
        <f t="shared" si="25"/>
        <v>-0.30869103031734091</v>
      </c>
      <c r="HC33" s="27">
        <v>44334</v>
      </c>
      <c r="HD33" s="26">
        <v>7.92</v>
      </c>
      <c r="HE33" s="31">
        <v>729</v>
      </c>
      <c r="HF33" s="23" t="e">
        <v>#N/A</v>
      </c>
      <c r="HG33" s="24" t="e">
        <v>#N/A</v>
      </c>
      <c r="HH33" s="26">
        <v>1.3913622505695766</v>
      </c>
      <c r="HK33" s="27">
        <v>44334</v>
      </c>
      <c r="HL33">
        <v>7.88</v>
      </c>
      <c r="HM33">
        <v>786</v>
      </c>
      <c r="HN33" t="s">
        <v>94</v>
      </c>
      <c r="HO33" t="s">
        <v>94</v>
      </c>
      <c r="HP33">
        <v>1.2170223538087326</v>
      </c>
      <c r="HT33" s="27">
        <v>44334</v>
      </c>
      <c r="HU33" s="46">
        <f t="shared" si="53"/>
        <v>-4.0000000000000036E-2</v>
      </c>
      <c r="HV33" s="46">
        <f t="shared" si="78"/>
        <v>57</v>
      </c>
      <c r="HW33" s="46" t="e">
        <v>#N/A</v>
      </c>
      <c r="HX33" s="46" t="e">
        <v>#N/A</v>
      </c>
      <c r="HY33" s="46">
        <f t="shared" si="81"/>
        <v>-0.17433989676084405</v>
      </c>
      <c r="IB33" s="27">
        <v>44334</v>
      </c>
      <c r="IC33" s="31">
        <v>7.43</v>
      </c>
      <c r="ID33" s="31">
        <v>1171</v>
      </c>
      <c r="IE33" s="23" t="e">
        <v>#N/A</v>
      </c>
      <c r="IF33" s="24" t="e">
        <v>#N/A</v>
      </c>
      <c r="IG33" s="31">
        <v>4.0629230549104651</v>
      </c>
      <c r="IH33" s="31"/>
      <c r="IK33" s="27">
        <v>44334</v>
      </c>
      <c r="IL33">
        <v>7.76</v>
      </c>
      <c r="IM33">
        <v>651</v>
      </c>
      <c r="IN33" t="e">
        <v>#N/A</v>
      </c>
      <c r="IO33" t="e">
        <v>#N/A</v>
      </c>
      <c r="IP33">
        <v>0.95055967069130642</v>
      </c>
      <c r="IT33" s="27">
        <v>44334</v>
      </c>
      <c r="IU33">
        <f t="shared" si="54"/>
        <v>0.33000000000000007</v>
      </c>
      <c r="IV33">
        <f t="shared" si="82"/>
        <v>-520</v>
      </c>
      <c r="IW33" t="e">
        <f t="shared" si="83"/>
        <v>#N/A</v>
      </c>
      <c r="IX33" t="e">
        <f t="shared" si="84"/>
        <v>#N/A</v>
      </c>
      <c r="IY33">
        <f t="shared" si="85"/>
        <v>-3.1123633842191589</v>
      </c>
      <c r="JC33" s="27">
        <v>44334</v>
      </c>
      <c r="JD33" t="e">
        <v>#N/A</v>
      </c>
      <c r="JE33" t="e">
        <v>#N/A</v>
      </c>
      <c r="JF33" t="e">
        <v>#N/A</v>
      </c>
      <c r="JG33" t="e">
        <v>#N/A</v>
      </c>
      <c r="JH33" t="e">
        <v>#N/A</v>
      </c>
      <c r="JK33" s="27">
        <v>44334</v>
      </c>
      <c r="JL33" s="31">
        <v>7.7</v>
      </c>
      <c r="JM33" s="31">
        <v>597</v>
      </c>
      <c r="JN33" s="23" t="e">
        <v>#N/A</v>
      </c>
      <c r="JO33" s="24" t="e">
        <v>#N/A</v>
      </c>
      <c r="JP33" s="31">
        <v>1.2249468945705893</v>
      </c>
      <c r="JS33" s="27">
        <v>44334</v>
      </c>
      <c r="JT33" t="e">
        <f t="shared" si="55"/>
        <v>#N/A</v>
      </c>
      <c r="JU33" t="e">
        <f t="shared" si="86"/>
        <v>#N/A</v>
      </c>
      <c r="JV33" t="e">
        <f t="shared" si="87"/>
        <v>#N/A</v>
      </c>
      <c r="JW33" t="e">
        <f t="shared" si="88"/>
        <v>#N/A</v>
      </c>
      <c r="JX33" t="e">
        <f t="shared" si="89"/>
        <v>#N/A</v>
      </c>
      <c r="KB33" s="27">
        <v>44334</v>
      </c>
      <c r="KC33">
        <v>31</v>
      </c>
      <c r="KD33" s="46">
        <v>8</v>
      </c>
      <c r="KE33" s="46">
        <v>592</v>
      </c>
      <c r="KF33" s="46" t="e">
        <v>#N/A</v>
      </c>
      <c r="KG33" s="46" t="e">
        <v>#N/A</v>
      </c>
      <c r="KH33" s="46">
        <v>0.80494623419219236</v>
      </c>
      <c r="KJ33" s="27">
        <v>44334</v>
      </c>
      <c r="KK33">
        <v>32</v>
      </c>
      <c r="KL33" s="46" t="e">
        <v>#N/A</v>
      </c>
      <c r="KM33" s="46" t="e">
        <v>#N/A</v>
      </c>
      <c r="KN33" s="46" t="e">
        <v>#N/A</v>
      </c>
      <c r="KO33" s="46" t="e">
        <v>#N/A</v>
      </c>
      <c r="KP33" s="46" t="e">
        <v>#N/A</v>
      </c>
      <c r="KR33" s="27">
        <v>44334</v>
      </c>
      <c r="KS33" t="e">
        <v>#N/A</v>
      </c>
      <c r="KT33" s="46" t="e">
        <v>#N/A</v>
      </c>
      <c r="KU33" s="46" t="e">
        <v>#N/A</v>
      </c>
      <c r="KV33" s="46" t="e">
        <v>#N/A</v>
      </c>
      <c r="KW33" s="46" t="e">
        <v>#N/A</v>
      </c>
      <c r="KX33" s="46" t="e">
        <v>#N/A</v>
      </c>
      <c r="KZ33" s="27">
        <v>44334</v>
      </c>
      <c r="LA33" t="s">
        <v>33</v>
      </c>
      <c r="LB33" s="46">
        <v>8.6199999999999992</v>
      </c>
      <c r="LC33" s="46">
        <v>690</v>
      </c>
      <c r="LD33" s="46" t="e">
        <v>#N/A</v>
      </c>
      <c r="LE33" s="46" t="e">
        <v>#N/A</v>
      </c>
      <c r="LF33" s="46">
        <v>1.1308429730235428</v>
      </c>
      <c r="LH33" s="27">
        <v>44334</v>
      </c>
      <c r="LI33" t="s">
        <v>35</v>
      </c>
      <c r="LJ33" s="46">
        <v>8.02</v>
      </c>
      <c r="LK33" s="46">
        <v>663</v>
      </c>
      <c r="LL33" s="46" t="e">
        <v>#N/A</v>
      </c>
      <c r="LM33" s="46" t="e">
        <v>#N/A</v>
      </c>
      <c r="LN33" s="46">
        <v>0.83961610002531473</v>
      </c>
      <c r="LP33" s="27">
        <v>44334</v>
      </c>
      <c r="LQ33" t="s">
        <v>34</v>
      </c>
      <c r="LR33" s="46">
        <v>7.8</v>
      </c>
      <c r="LS33" s="46">
        <v>686</v>
      </c>
      <c r="LT33" s="46" t="e">
        <v>#N/A</v>
      </c>
      <c r="LU33" s="46" t="e">
        <v>#N/A</v>
      </c>
      <c r="LV33" s="46">
        <v>1.0684372145239225</v>
      </c>
      <c r="LX33" s="27"/>
      <c r="LY33" s="5"/>
      <c r="LZ33" s="27">
        <v>44334</v>
      </c>
    </row>
    <row r="34" spans="1:339" x14ac:dyDescent="0.2">
      <c r="A34" s="27">
        <v>44348</v>
      </c>
      <c r="B34" s="2">
        <v>11</v>
      </c>
      <c r="F34" s="31">
        <v>8.8000000000000007</v>
      </c>
      <c r="G34" s="31">
        <v>558</v>
      </c>
      <c r="H34" s="36">
        <v>3.0236625510000001</v>
      </c>
      <c r="I34" s="36">
        <v>1.5989E-2</v>
      </c>
      <c r="J34" s="31">
        <v>2.52</v>
      </c>
      <c r="K34" s="21">
        <v>-4.0800000000000003E-2</v>
      </c>
      <c r="L34" s="21">
        <v>5.91</v>
      </c>
      <c r="M34">
        <v>2.099358974358978</v>
      </c>
      <c r="N34">
        <v>0.84807692307692806</v>
      </c>
      <c r="O34">
        <v>1.2512820512820499</v>
      </c>
      <c r="P34">
        <v>40.39694656488566</v>
      </c>
      <c r="Q34" s="31">
        <v>2.0317332477742638</v>
      </c>
      <c r="S34" s="27">
        <v>44348</v>
      </c>
      <c r="T34" s="2">
        <v>8</v>
      </c>
      <c r="X34" s="31">
        <v>8.64</v>
      </c>
      <c r="Y34" s="31">
        <v>521</v>
      </c>
      <c r="Z34" s="36">
        <v>2.891387419</v>
      </c>
      <c r="AA34" s="36">
        <v>1.4555E-2</v>
      </c>
      <c r="AB34" s="31">
        <v>2.5</v>
      </c>
      <c r="AC34" s="21">
        <v>-4.6600000000000003E-2</v>
      </c>
      <c r="AD34" s="21">
        <v>5.26</v>
      </c>
      <c r="AE34">
        <v>1.197590361445783</v>
      </c>
      <c r="AF34">
        <v>0.56224899598393818</v>
      </c>
      <c r="AG34">
        <v>0.63534136546184483</v>
      </c>
      <c r="AH34">
        <v>46.948356807511942</v>
      </c>
      <c r="AI34" s="31">
        <v>2.0101252174444464</v>
      </c>
      <c r="AL34">
        <v>5.0095198456663111E-2</v>
      </c>
      <c r="AM34">
        <f t="shared" si="29"/>
        <v>-0.16000000000000014</v>
      </c>
      <c r="AN34">
        <f t="shared" si="67"/>
        <v>-37</v>
      </c>
      <c r="AO34">
        <f t="shared" si="68"/>
        <v>-0.13227513200000018</v>
      </c>
      <c r="AP34">
        <f t="shared" si="69"/>
        <v>-1.4339999999999995E-3</v>
      </c>
      <c r="AQ34">
        <f t="shared" si="70"/>
        <v>-2.0000000000000018E-2</v>
      </c>
      <c r="AR34">
        <f t="shared" si="71"/>
        <v>-5.7999999999999996E-3</v>
      </c>
      <c r="AS34">
        <f t="shared" si="72"/>
        <v>-0.65000000000000036</v>
      </c>
      <c r="AT34">
        <f t="shared" si="73"/>
        <v>-0.90176861291319499</v>
      </c>
      <c r="AU34">
        <f t="shared" si="74"/>
        <v>-0.28582792709298988</v>
      </c>
      <c r="AV34">
        <f t="shared" si="75"/>
        <v>-0.61594068582020511</v>
      </c>
      <c r="AW34">
        <f t="shared" si="76"/>
        <v>6.5514102426262824</v>
      </c>
      <c r="AX34">
        <f t="shared" si="77"/>
        <v>-2.1608030329817396E-2</v>
      </c>
      <c r="BA34" s="37">
        <v>44348</v>
      </c>
      <c r="BB34">
        <v>5</v>
      </c>
      <c r="BF34">
        <v>8.57</v>
      </c>
      <c r="BG34">
        <v>546</v>
      </c>
      <c r="BH34">
        <v>4.3170194000000004</v>
      </c>
      <c r="BI34">
        <v>2.0619999999999999E-2</v>
      </c>
      <c r="BJ34">
        <v>3.56</v>
      </c>
      <c r="BK34">
        <v>-3.3799999999999997E-2</v>
      </c>
      <c r="BL34">
        <v>9.35</v>
      </c>
      <c r="BM34" t="e">
        <v>#N/A</v>
      </c>
      <c r="BN34" t="e">
        <v>#N/A</v>
      </c>
      <c r="BO34" t="e">
        <v>#N/A</v>
      </c>
      <c r="BP34" t="e">
        <v>#N/A</v>
      </c>
      <c r="BQ34">
        <v>2.2959405277161182</v>
      </c>
      <c r="BT34" s="37">
        <v>44348</v>
      </c>
      <c r="BU34">
        <v>2</v>
      </c>
      <c r="BY34">
        <v>8.86</v>
      </c>
      <c r="BZ34">
        <v>535</v>
      </c>
      <c r="CA34">
        <v>3.9789829509999999</v>
      </c>
      <c r="CB34">
        <v>1.6981E-2</v>
      </c>
      <c r="CC34">
        <v>3.41</v>
      </c>
      <c r="CD34">
        <v>2.1600000000000001E-2</v>
      </c>
      <c r="CE34">
        <v>6.67</v>
      </c>
      <c r="CF34">
        <v>2.5146067415730333</v>
      </c>
      <c r="CG34">
        <v>0.82209737827715124</v>
      </c>
      <c r="CH34">
        <v>1.6925093632958821</v>
      </c>
      <c r="CI34">
        <v>32.692880548108342</v>
      </c>
      <c r="CJ34">
        <v>2.296922710912928</v>
      </c>
      <c r="CL34">
        <v>0.18271603105093812</v>
      </c>
      <c r="CM34">
        <f t="shared" si="41"/>
        <v>0.28999999999999915</v>
      </c>
      <c r="CN34">
        <f t="shared" si="56"/>
        <v>-11</v>
      </c>
      <c r="CO34">
        <f t="shared" si="57"/>
        <v>-0.33803644900000052</v>
      </c>
      <c r="CP34">
        <f t="shared" si="58"/>
        <v>-3.6389999999999999E-3</v>
      </c>
      <c r="CQ34">
        <f t="shared" si="59"/>
        <v>-0.14999999999999991</v>
      </c>
      <c r="CR34">
        <f t="shared" si="60"/>
        <v>5.5399999999999998E-2</v>
      </c>
      <c r="CS34">
        <f t="shared" si="61"/>
        <v>-2.6799999999999997</v>
      </c>
      <c r="CT34" t="e">
        <f t="shared" si="62"/>
        <v>#N/A</v>
      </c>
      <c r="CU34" t="e">
        <f t="shared" si="63"/>
        <v>#N/A</v>
      </c>
      <c r="CV34" t="e">
        <f t="shared" si="64"/>
        <v>#N/A</v>
      </c>
      <c r="CW34" t="e">
        <f t="shared" si="65"/>
        <v>#N/A</v>
      </c>
      <c r="CX34">
        <f t="shared" si="66"/>
        <v>9.8218319680976052E-4</v>
      </c>
      <c r="DB34" s="27">
        <v>44348</v>
      </c>
      <c r="DC34" s="2">
        <v>19</v>
      </c>
      <c r="DG34" s="31">
        <v>9.07</v>
      </c>
      <c r="DH34" s="31">
        <v>435</v>
      </c>
      <c r="DI34" s="36">
        <v>2.0830393890000001</v>
      </c>
      <c r="DJ34" s="36">
        <v>1.6098999999999999E-2</v>
      </c>
      <c r="DK34" s="31">
        <v>1.6</v>
      </c>
      <c r="DL34" s="21">
        <v>-1.1599999999999999E-2</v>
      </c>
      <c r="DM34" s="21">
        <v>4.6900000000000004</v>
      </c>
      <c r="DN34">
        <v>1.5304504504504504</v>
      </c>
      <c r="DO34">
        <v>0.57405405405405019</v>
      </c>
      <c r="DP34">
        <v>0.95639639639640017</v>
      </c>
      <c r="DQ34">
        <v>37.508829762184817</v>
      </c>
      <c r="DR34" s="31">
        <v>2.5935420363495085</v>
      </c>
      <c r="DU34" s="13">
        <v>44348</v>
      </c>
      <c r="DV34" s="5">
        <v>16</v>
      </c>
      <c r="DW34" s="5"/>
      <c r="DX34" s="5"/>
      <c r="DY34" s="5"/>
      <c r="DZ34" s="5">
        <v>8.58</v>
      </c>
      <c r="EA34" s="5">
        <v>552</v>
      </c>
      <c r="EB34" s="5">
        <v>1.5245443860000001</v>
      </c>
      <c r="EC34">
        <v>2.2494E-2</v>
      </c>
      <c r="ED34">
        <v>1.05</v>
      </c>
      <c r="EE34">
        <v>-4.7E-2</v>
      </c>
      <c r="EF34">
        <v>12.3</v>
      </c>
      <c r="EG34">
        <v>1.727495621716288</v>
      </c>
      <c r="EH34">
        <v>0.62837127845884311</v>
      </c>
      <c r="EI34">
        <v>1.0991243432574449</v>
      </c>
      <c r="EJ34">
        <v>36.374695863746879</v>
      </c>
      <c r="EK34">
        <v>2.3411209547693721</v>
      </c>
      <c r="EM34">
        <v>7.7062941348232203E-2</v>
      </c>
      <c r="EN34">
        <f t="shared" si="2"/>
        <v>-0.49000000000000021</v>
      </c>
      <c r="EO34">
        <f t="shared" si="3"/>
        <v>117</v>
      </c>
      <c r="EP34">
        <f t="shared" si="4"/>
        <v>-0.55849500299999999</v>
      </c>
      <c r="EQ34">
        <f t="shared" si="5"/>
        <v>6.3950000000000014E-3</v>
      </c>
      <c r="ER34">
        <f t="shared" si="6"/>
        <v>-0.55000000000000004</v>
      </c>
      <c r="ES34">
        <f t="shared" si="7"/>
        <v>-3.5400000000000001E-2</v>
      </c>
      <c r="ET34">
        <f t="shared" si="8"/>
        <v>7.61</v>
      </c>
      <c r="EU34">
        <f t="shared" si="9"/>
        <v>0.19704517126583765</v>
      </c>
      <c r="EV34">
        <f t="shared" si="10"/>
        <v>5.4317224404792919E-2</v>
      </c>
      <c r="EW34">
        <f t="shared" si="11"/>
        <v>0.14272794686104473</v>
      </c>
      <c r="EX34">
        <f t="shared" si="12"/>
        <v>-1.1341338984379377</v>
      </c>
      <c r="EY34">
        <f t="shared" si="13"/>
        <v>-0.25242108158013643</v>
      </c>
      <c r="FB34" s="27">
        <v>44348</v>
      </c>
      <c r="FC34">
        <v>24</v>
      </c>
      <c r="FF34">
        <v>5.8490772483308244E-2</v>
      </c>
      <c r="FG34">
        <v>8.64</v>
      </c>
      <c r="FH34">
        <v>461</v>
      </c>
      <c r="FI34">
        <v>4.2582304530000004</v>
      </c>
      <c r="FJ34">
        <v>4.3444999999999998E-2</v>
      </c>
      <c r="FK34">
        <v>3.56</v>
      </c>
      <c r="FL34">
        <v>-6.1800000000000001E-2</v>
      </c>
      <c r="FM34">
        <v>36.700000000000003</v>
      </c>
      <c r="FN34">
        <v>2.419485294117643</v>
      </c>
      <c r="FO34">
        <v>0.60955882352940693</v>
      </c>
      <c r="FP34">
        <v>1.8099264705882361</v>
      </c>
      <c r="FQ34">
        <v>25.193739553259224</v>
      </c>
      <c r="FR34">
        <v>1.4659957264117791</v>
      </c>
      <c r="FU34" s="27">
        <v>44348</v>
      </c>
      <c r="FV34">
        <v>22</v>
      </c>
      <c r="FY34">
        <v>5.8490772483308244E-2</v>
      </c>
      <c r="FZ34">
        <v>8.49</v>
      </c>
      <c r="GA34">
        <v>460</v>
      </c>
      <c r="GB34">
        <v>3.5086713700000001</v>
      </c>
      <c r="GC34">
        <v>3.3079999999999998E-2</v>
      </c>
      <c r="GD34">
        <v>2.98</v>
      </c>
      <c r="GE34">
        <v>-3.5499999999999997E-2</v>
      </c>
      <c r="GF34">
        <v>28.1</v>
      </c>
      <c r="GG34" t="e">
        <v>#N/A</v>
      </c>
      <c r="GH34" t="e">
        <v>#N/A</v>
      </c>
      <c r="GI34" t="e">
        <v>#N/A</v>
      </c>
      <c r="GJ34" t="e">
        <v>#N/A</v>
      </c>
      <c r="GK34">
        <v>2.6210431658601849</v>
      </c>
      <c r="GM34" s="27">
        <v>44348</v>
      </c>
      <c r="GN34" s="47">
        <v>5.8490772483308244E-2</v>
      </c>
      <c r="GO34">
        <f t="shared" si="14"/>
        <v>-0.15000000000000036</v>
      </c>
      <c r="GP34">
        <f t="shared" si="15"/>
        <v>-1</v>
      </c>
      <c r="GQ34">
        <f t="shared" si="16"/>
        <v>-0.74955908300000029</v>
      </c>
      <c r="GR34">
        <f t="shared" si="17"/>
        <v>-1.0364999999999999E-2</v>
      </c>
      <c r="GS34">
        <f t="shared" si="18"/>
        <v>-0.58000000000000007</v>
      </c>
      <c r="GT34">
        <f t="shared" si="19"/>
        <v>2.6300000000000004E-2</v>
      </c>
      <c r="GU34">
        <f t="shared" si="20"/>
        <v>-8.6000000000000014</v>
      </c>
      <c r="GV34" t="e">
        <f t="shared" si="21"/>
        <v>#N/A</v>
      </c>
      <c r="GW34" t="e">
        <f t="shared" si="22"/>
        <v>#N/A</v>
      </c>
      <c r="GX34" t="e">
        <f t="shared" si="23"/>
        <v>#N/A</v>
      </c>
      <c r="GY34" t="e">
        <f t="shared" si="24"/>
        <v>#N/A</v>
      </c>
      <c r="GZ34">
        <f t="shared" si="25"/>
        <v>1.1550474394484058</v>
      </c>
      <c r="HC34" s="27">
        <v>44348</v>
      </c>
      <c r="HD34" s="26">
        <v>7.61</v>
      </c>
      <c r="HE34" s="31">
        <v>743</v>
      </c>
      <c r="HF34" s="31">
        <v>0.94199999999999995</v>
      </c>
      <c r="HG34" s="21">
        <v>4.09</v>
      </c>
      <c r="HH34" s="26">
        <v>1.4492986120660114</v>
      </c>
      <c r="HK34" s="27">
        <v>44348</v>
      </c>
      <c r="HL34">
        <v>8.25</v>
      </c>
      <c r="HM34">
        <v>897</v>
      </c>
      <c r="HN34">
        <v>1.5299999999999999E-2</v>
      </c>
      <c r="HO34">
        <v>4.22</v>
      </c>
      <c r="HP34">
        <v>1.5209979854331317</v>
      </c>
      <c r="HT34" s="27">
        <v>44348</v>
      </c>
      <c r="HU34" s="46">
        <f t="shared" si="53"/>
        <v>0.63999999999999968</v>
      </c>
      <c r="HV34" s="46">
        <f t="shared" si="78"/>
        <v>154</v>
      </c>
      <c r="HW34" s="46">
        <f t="shared" si="79"/>
        <v>-0.92669999999999997</v>
      </c>
      <c r="HX34" s="46">
        <f t="shared" si="80"/>
        <v>0.12999999999999989</v>
      </c>
      <c r="HY34" s="46">
        <f t="shared" si="81"/>
        <v>7.1699373367120289E-2</v>
      </c>
      <c r="IB34" s="27">
        <v>44348</v>
      </c>
      <c r="IC34" s="31">
        <v>7.48</v>
      </c>
      <c r="ID34" s="31">
        <v>790</v>
      </c>
      <c r="IE34" s="31">
        <v>2.1899999999999999E-2</v>
      </c>
      <c r="IF34" s="21">
        <v>6.07</v>
      </c>
      <c r="IG34" s="31">
        <v>3.6601929880850261</v>
      </c>
      <c r="IH34" s="31"/>
      <c r="IK34" s="27">
        <v>44348</v>
      </c>
      <c r="IL34">
        <v>7.67</v>
      </c>
      <c r="IM34">
        <v>665</v>
      </c>
      <c r="IN34">
        <v>8.4199999999999997E-2</v>
      </c>
      <c r="IO34">
        <v>3.65</v>
      </c>
      <c r="IP34">
        <v>1.0593718829324936</v>
      </c>
      <c r="IT34" s="27">
        <v>44348</v>
      </c>
      <c r="IU34">
        <f t="shared" si="54"/>
        <v>0.1899999999999995</v>
      </c>
      <c r="IV34">
        <f t="shared" si="82"/>
        <v>-125</v>
      </c>
      <c r="IW34">
        <f t="shared" si="83"/>
        <v>6.2299999999999994E-2</v>
      </c>
      <c r="IX34">
        <f t="shared" si="84"/>
        <v>-2.4200000000000004</v>
      </c>
      <c r="IY34">
        <f t="shared" si="85"/>
        <v>-2.6008211051525327</v>
      </c>
      <c r="JC34" s="27">
        <v>44348</v>
      </c>
      <c r="JD34" t="e">
        <v>#N/A</v>
      </c>
      <c r="JE34" t="e">
        <v>#N/A</v>
      </c>
      <c r="JF34" t="e">
        <v>#N/A</v>
      </c>
      <c r="JG34" t="e">
        <v>#N/A</v>
      </c>
      <c r="JH34" t="e">
        <v>#N/A</v>
      </c>
      <c r="JK34" s="27">
        <v>44348</v>
      </c>
      <c r="JL34" s="31">
        <v>7.62</v>
      </c>
      <c r="JM34" s="31">
        <v>580</v>
      </c>
      <c r="JN34" s="31">
        <v>9.5500000000000002E-2</v>
      </c>
      <c r="JO34" s="21">
        <v>49.7</v>
      </c>
      <c r="JP34" s="31">
        <v>1.4276905817361945</v>
      </c>
      <c r="JS34" s="27">
        <v>44348</v>
      </c>
      <c r="JT34" t="e">
        <f t="shared" si="55"/>
        <v>#N/A</v>
      </c>
      <c r="JU34" t="e">
        <f t="shared" si="86"/>
        <v>#N/A</v>
      </c>
      <c r="JV34" t="e">
        <f t="shared" si="87"/>
        <v>#N/A</v>
      </c>
      <c r="JW34" t="e">
        <f t="shared" si="88"/>
        <v>#N/A</v>
      </c>
      <c r="JX34" t="e">
        <f t="shared" si="89"/>
        <v>#N/A</v>
      </c>
      <c r="KB34" s="27">
        <v>44348</v>
      </c>
      <c r="KC34">
        <v>31</v>
      </c>
      <c r="KD34" s="46">
        <v>8.24</v>
      </c>
      <c r="KE34" s="46">
        <v>459</v>
      </c>
      <c r="KF34" s="46">
        <v>4.9400000000000004</v>
      </c>
      <c r="KG34" s="46">
        <v>13.4</v>
      </c>
      <c r="KH34" s="46">
        <v>0.66630216756918392</v>
      </c>
      <c r="KJ34" s="27">
        <v>44348</v>
      </c>
      <c r="KK34">
        <v>32</v>
      </c>
      <c r="KL34" s="46" t="e">
        <v>#N/A</v>
      </c>
      <c r="KM34" s="46" t="e">
        <v>#N/A</v>
      </c>
      <c r="KN34" s="46" t="e">
        <v>#N/A</v>
      </c>
      <c r="KO34" s="46" t="e">
        <v>#N/A</v>
      </c>
      <c r="KP34" s="46" t="e">
        <v>#N/A</v>
      </c>
      <c r="KR34" s="27">
        <v>44348</v>
      </c>
      <c r="KS34" t="e">
        <v>#N/A</v>
      </c>
      <c r="KT34" s="46" t="e">
        <v>#N/A</v>
      </c>
      <c r="KU34" s="46" t="e">
        <v>#N/A</v>
      </c>
      <c r="KV34" s="46" t="e">
        <v>#N/A</v>
      </c>
      <c r="KW34" s="46" t="e">
        <v>#N/A</v>
      </c>
      <c r="KX34" s="46" t="e">
        <v>#N/A</v>
      </c>
      <c r="KZ34" s="27">
        <v>44348</v>
      </c>
      <c r="LA34" t="s">
        <v>33</v>
      </c>
      <c r="LB34" s="46">
        <v>8.52</v>
      </c>
      <c r="LC34" s="46">
        <v>512</v>
      </c>
      <c r="LD34" s="46">
        <v>10.199999999999999</v>
      </c>
      <c r="LE34" s="46">
        <v>31.3</v>
      </c>
      <c r="LF34" s="46">
        <v>1.0809799132623106</v>
      </c>
      <c r="LH34" s="27">
        <v>44348</v>
      </c>
      <c r="LI34" t="s">
        <v>35</v>
      </c>
      <c r="LJ34" s="46" t="e">
        <v>#N/A</v>
      </c>
      <c r="LK34" s="46" t="e">
        <v>#N/A</v>
      </c>
      <c r="LL34" s="46">
        <v>8.17</v>
      </c>
      <c r="LM34" s="46">
        <v>23.3</v>
      </c>
      <c r="LN34" s="46">
        <v>0.67956164072611713</v>
      </c>
      <c r="LP34" s="27">
        <v>44348</v>
      </c>
      <c r="LQ34" t="s">
        <v>34</v>
      </c>
      <c r="LR34" s="46">
        <v>7.76</v>
      </c>
      <c r="LS34" s="46">
        <v>602</v>
      </c>
      <c r="LT34" s="46">
        <v>3.47</v>
      </c>
      <c r="LU34" s="46">
        <v>37.200000000000003</v>
      </c>
      <c r="LV34" s="46">
        <v>0.90124038824610453</v>
      </c>
      <c r="LX34" s="27"/>
      <c r="LY34" s="5"/>
      <c r="LZ34" s="27">
        <v>44348</v>
      </c>
      <c r="MA34">
        <v>2.7004081632653003</v>
      </c>
    </row>
    <row r="35" spans="1:339" x14ac:dyDescent="0.2">
      <c r="A35" s="27">
        <v>44356</v>
      </c>
      <c r="B35" s="2">
        <v>11</v>
      </c>
      <c r="F35" s="23" t="e">
        <v>#N/A</v>
      </c>
      <c r="G35" s="23" t="e">
        <v>#N/A</v>
      </c>
      <c r="H35" s="36">
        <v>7.9913286299999999</v>
      </c>
      <c r="I35" s="22" t="e">
        <v>#N/A</v>
      </c>
      <c r="J35" s="31">
        <v>7.13</v>
      </c>
      <c r="K35" s="21">
        <v>2.818E-2</v>
      </c>
      <c r="L35" s="21">
        <v>130</v>
      </c>
      <c r="M35" s="23" t="e">
        <v>#N/A</v>
      </c>
      <c r="N35" s="23" t="e">
        <v>#N/A</v>
      </c>
      <c r="O35" s="23" t="e">
        <v>#N/A</v>
      </c>
      <c r="P35" s="23" t="e">
        <v>#N/A</v>
      </c>
      <c r="Q35" s="31">
        <v>4.500941804554274</v>
      </c>
      <c r="S35" s="27">
        <v>44356</v>
      </c>
      <c r="T35" s="2">
        <v>8</v>
      </c>
      <c r="X35" s="5" t="e">
        <v>#N/A</v>
      </c>
      <c r="Y35" s="5" t="e">
        <v>#N/A</v>
      </c>
      <c r="Z35" s="36">
        <v>8.5204291590000008</v>
      </c>
      <c r="AA35" s="22" t="e">
        <v>#N/A</v>
      </c>
      <c r="AB35" s="31">
        <v>7.2</v>
      </c>
      <c r="AC35" s="21">
        <v>5.4379999999999998E-2</v>
      </c>
      <c r="AD35" s="21">
        <v>150</v>
      </c>
      <c r="AE35" t="e">
        <v>#N/A</v>
      </c>
      <c r="AF35" t="e">
        <v>#N/A</v>
      </c>
      <c r="AG35" t="e">
        <v>#N/A</v>
      </c>
      <c r="AH35" t="e">
        <v>#N/A</v>
      </c>
      <c r="AI35" s="31">
        <v>4.8397950074536791</v>
      </c>
      <c r="AL35">
        <v>0.95458354258749523</v>
      </c>
      <c r="AM35" t="e">
        <f t="shared" si="29"/>
        <v>#N/A</v>
      </c>
      <c r="AN35" t="e">
        <f t="shared" si="67"/>
        <v>#N/A</v>
      </c>
      <c r="AO35">
        <f t="shared" si="68"/>
        <v>0.52910052900000082</v>
      </c>
      <c r="AP35" t="e">
        <f t="shared" si="69"/>
        <v>#N/A</v>
      </c>
      <c r="AQ35">
        <f t="shared" si="70"/>
        <v>7.0000000000000284E-2</v>
      </c>
      <c r="AR35">
        <f t="shared" si="71"/>
        <v>2.6199999999999998E-2</v>
      </c>
      <c r="AS35">
        <f t="shared" si="72"/>
        <v>20</v>
      </c>
      <c r="AT35" t="e">
        <f t="shared" si="73"/>
        <v>#N/A</v>
      </c>
      <c r="AU35" t="e">
        <f t="shared" si="74"/>
        <v>#N/A</v>
      </c>
      <c r="AV35" t="e">
        <f t="shared" si="75"/>
        <v>#N/A</v>
      </c>
      <c r="AW35" t="e">
        <f t="shared" si="76"/>
        <v>#N/A</v>
      </c>
      <c r="AX35">
        <f t="shared" si="77"/>
        <v>0.33885320289940513</v>
      </c>
      <c r="BA35" s="37">
        <v>44356</v>
      </c>
      <c r="BB35">
        <v>5</v>
      </c>
      <c r="BF35" t="e">
        <v>#N/A</v>
      </c>
      <c r="BG35" t="e">
        <v>#N/A</v>
      </c>
      <c r="BH35">
        <v>9.5933274540000006</v>
      </c>
      <c r="BI35" t="e">
        <v>#N/A</v>
      </c>
      <c r="BJ35">
        <v>9.02</v>
      </c>
      <c r="BK35">
        <v>3.8780000000000002E-2</v>
      </c>
      <c r="BL35">
        <v>82.5</v>
      </c>
      <c r="BM35" t="e">
        <v>#N/A</v>
      </c>
      <c r="BN35" t="e">
        <v>#N/A</v>
      </c>
      <c r="BO35" t="e">
        <v>#N/A</v>
      </c>
      <c r="BP35" t="e">
        <v>#N/A</v>
      </c>
      <c r="BQ35">
        <v>2.8066757900572501</v>
      </c>
      <c r="BT35" s="37">
        <v>44356</v>
      </c>
      <c r="BU35">
        <v>2</v>
      </c>
      <c r="BY35" t="e">
        <v>#N/A</v>
      </c>
      <c r="BZ35" t="e">
        <v>#N/A</v>
      </c>
      <c r="CA35">
        <v>9.2552910050000001</v>
      </c>
      <c r="CB35" t="e">
        <v>#N/A</v>
      </c>
      <c r="CC35">
        <v>9.1300000000000008</v>
      </c>
      <c r="CD35">
        <v>3.2980000000000002E-2</v>
      </c>
      <c r="CE35">
        <v>90.7</v>
      </c>
      <c r="CF35" t="e">
        <v>#N/A</v>
      </c>
      <c r="CG35" t="e">
        <v>#N/A</v>
      </c>
      <c r="CH35" t="e">
        <v>#N/A</v>
      </c>
      <c r="CI35" t="e">
        <v>#N/A</v>
      </c>
      <c r="CJ35">
        <v>2.8734642474403209</v>
      </c>
      <c r="CL35">
        <v>0.70248089474841624</v>
      </c>
      <c r="CM35" t="e">
        <f t="shared" si="41"/>
        <v>#N/A</v>
      </c>
      <c r="CN35" t="e">
        <f t="shared" si="56"/>
        <v>#N/A</v>
      </c>
      <c r="CO35">
        <f t="shared" si="57"/>
        <v>-0.33803644900000052</v>
      </c>
      <c r="CP35" t="e">
        <f t="shared" si="58"/>
        <v>#N/A</v>
      </c>
      <c r="CQ35">
        <f t="shared" si="59"/>
        <v>0.11000000000000121</v>
      </c>
      <c r="CR35">
        <f t="shared" si="60"/>
        <v>-5.7999999999999996E-3</v>
      </c>
      <c r="CS35">
        <f t="shared" si="61"/>
        <v>8.2000000000000028</v>
      </c>
      <c r="CT35" t="e">
        <f t="shared" si="62"/>
        <v>#N/A</v>
      </c>
      <c r="CU35" t="e">
        <f t="shared" si="63"/>
        <v>#N/A</v>
      </c>
      <c r="CV35" t="e">
        <f t="shared" si="64"/>
        <v>#N/A</v>
      </c>
      <c r="CW35" t="e">
        <f t="shared" si="65"/>
        <v>#N/A</v>
      </c>
      <c r="CX35">
        <f t="shared" si="66"/>
        <v>6.6788457383070821E-2</v>
      </c>
      <c r="DB35" s="27">
        <v>44356</v>
      </c>
      <c r="DC35" s="2">
        <v>19</v>
      </c>
      <c r="DG35" s="5" t="e">
        <v>#N/A</v>
      </c>
      <c r="DH35" s="5" t="e">
        <v>#N/A</v>
      </c>
      <c r="DI35" s="36">
        <v>7.2270723099999996</v>
      </c>
      <c r="DJ35" s="22" t="e">
        <v>#N/A</v>
      </c>
      <c r="DK35" s="31">
        <v>6.42</v>
      </c>
      <c r="DL35" s="21">
        <v>2.648E-2</v>
      </c>
      <c r="DM35" s="21">
        <v>58.8</v>
      </c>
      <c r="DN35" t="e">
        <v>#N/A</v>
      </c>
      <c r="DO35" t="e">
        <v>#N/A</v>
      </c>
      <c r="DP35" t="e">
        <v>#N/A</v>
      </c>
      <c r="DQ35" t="e">
        <v>#N/A</v>
      </c>
      <c r="DR35" s="31">
        <v>3.9597588631120364</v>
      </c>
      <c r="DU35" s="13">
        <v>44356</v>
      </c>
      <c r="DV35" s="5">
        <v>16</v>
      </c>
      <c r="DW35" s="5"/>
      <c r="DX35" s="5"/>
      <c r="DY35" s="5"/>
      <c r="DZ35" s="5" t="e">
        <v>#N/A</v>
      </c>
      <c r="EA35" s="5" t="e">
        <v>#N/A</v>
      </c>
      <c r="EB35" s="5">
        <v>6.3746325690000001</v>
      </c>
      <c r="EC35" t="e">
        <v>#N/A</v>
      </c>
      <c r="ED35">
        <v>5.75</v>
      </c>
      <c r="EE35">
        <v>3.0980000000000001E-2</v>
      </c>
      <c r="EF35">
        <v>77</v>
      </c>
      <c r="EG35" t="e">
        <v>#N/A</v>
      </c>
      <c r="EH35" t="e">
        <v>#N/A</v>
      </c>
      <c r="EI35" t="e">
        <v>#N/A</v>
      </c>
      <c r="EJ35" t="e">
        <v>#N/A</v>
      </c>
      <c r="EK35">
        <v>3.6729613696435544</v>
      </c>
      <c r="EM35">
        <v>0.15538857950515705</v>
      </c>
      <c r="EN35" t="e">
        <f t="shared" si="2"/>
        <v>#N/A</v>
      </c>
      <c r="EO35" t="e">
        <f t="shared" si="3"/>
        <v>#N/A</v>
      </c>
      <c r="EP35">
        <f t="shared" si="4"/>
        <v>-0.85243974099999953</v>
      </c>
      <c r="EQ35" t="e">
        <f t="shared" si="5"/>
        <v>#N/A</v>
      </c>
      <c r="ER35">
        <f t="shared" si="6"/>
        <v>-0.66999999999999993</v>
      </c>
      <c r="ES35">
        <f t="shared" si="7"/>
        <v>4.5000000000000005E-3</v>
      </c>
      <c r="ET35">
        <f t="shared" si="8"/>
        <v>18.200000000000003</v>
      </c>
      <c r="EU35" t="e">
        <f t="shared" si="9"/>
        <v>#N/A</v>
      </c>
      <c r="EV35" t="e">
        <f t="shared" si="10"/>
        <v>#N/A</v>
      </c>
      <c r="EW35" t="e">
        <f t="shared" si="11"/>
        <v>#N/A</v>
      </c>
      <c r="EX35" t="e">
        <f t="shared" si="12"/>
        <v>#N/A</v>
      </c>
      <c r="EY35">
        <f t="shared" si="13"/>
        <v>-0.28679749346848205</v>
      </c>
      <c r="FB35" s="27">
        <v>44356</v>
      </c>
      <c r="FC35">
        <v>24</v>
      </c>
      <c r="FF35">
        <v>0.1179399318444142</v>
      </c>
      <c r="FG35" t="e">
        <v>#N/A</v>
      </c>
      <c r="FH35" t="e">
        <v>#N/A</v>
      </c>
      <c r="FI35">
        <v>6.5216049380000003</v>
      </c>
      <c r="FJ35" t="e">
        <v>#N/A</v>
      </c>
      <c r="FK35">
        <v>6.22</v>
      </c>
      <c r="FL35">
        <v>1.08E-3</v>
      </c>
      <c r="FM35">
        <v>65.5</v>
      </c>
      <c r="FN35" t="e">
        <v>#N/A</v>
      </c>
      <c r="FO35" t="e">
        <v>#N/A</v>
      </c>
      <c r="FP35" t="e">
        <v>#N/A</v>
      </c>
      <c r="FQ35" t="e">
        <v>#N/A</v>
      </c>
      <c r="FR35">
        <v>2.4638938543706059</v>
      </c>
      <c r="FU35" s="27">
        <v>44356</v>
      </c>
      <c r="FV35">
        <v>22</v>
      </c>
      <c r="FY35">
        <v>0.1179399318444142</v>
      </c>
      <c r="FZ35" t="e">
        <v>#N/A</v>
      </c>
      <c r="GA35" t="e">
        <v>#N/A</v>
      </c>
      <c r="GB35">
        <v>5.9484126980000003</v>
      </c>
      <c r="GC35" t="e">
        <v>#N/A</v>
      </c>
      <c r="GD35">
        <v>5.51</v>
      </c>
      <c r="GE35">
        <v>-4.5199999999999997E-3</v>
      </c>
      <c r="GF35">
        <v>64.8</v>
      </c>
      <c r="GG35">
        <v>3.248085106382971</v>
      </c>
      <c r="GH35">
        <v>0.77276595744680376</v>
      </c>
      <c r="GI35">
        <v>2.4753191489361672</v>
      </c>
      <c r="GJ35">
        <v>23.791431940259312</v>
      </c>
      <c r="GK35">
        <v>1.3942963530446586</v>
      </c>
      <c r="GM35" s="27">
        <v>44356</v>
      </c>
      <c r="GN35" s="47">
        <v>0.1179399318444142</v>
      </c>
      <c r="GO35" t="e">
        <f t="shared" si="14"/>
        <v>#N/A</v>
      </c>
      <c r="GP35" t="e">
        <f t="shared" si="15"/>
        <v>#N/A</v>
      </c>
      <c r="GQ35">
        <f t="shared" si="16"/>
        <v>-0.57319224000000002</v>
      </c>
      <c r="GR35" t="e">
        <f t="shared" si="17"/>
        <v>#N/A</v>
      </c>
      <c r="GS35">
        <f t="shared" si="18"/>
        <v>-0.71</v>
      </c>
      <c r="GT35">
        <f t="shared" si="19"/>
        <v>-5.5999999999999999E-3</v>
      </c>
      <c r="GU35">
        <f t="shared" si="20"/>
        <v>-0.70000000000000284</v>
      </c>
      <c r="GV35" t="e">
        <f t="shared" si="21"/>
        <v>#N/A</v>
      </c>
      <c r="GW35" t="e">
        <f t="shared" si="22"/>
        <v>#N/A</v>
      </c>
      <c r="GX35" t="e">
        <f t="shared" si="23"/>
        <v>#N/A</v>
      </c>
      <c r="GY35" t="e">
        <f t="shared" si="24"/>
        <v>#N/A</v>
      </c>
      <c r="GZ35">
        <f t="shared" si="25"/>
        <v>-1.0695975013259473</v>
      </c>
      <c r="HC35" s="27">
        <v>44356</v>
      </c>
      <c r="HD35" s="26" t="e">
        <v>#N/A</v>
      </c>
      <c r="HE35" s="31" t="e">
        <v>#N/A</v>
      </c>
      <c r="HF35" s="31" t="e">
        <v>#N/A</v>
      </c>
      <c r="HG35" s="21" t="e">
        <v>#N/A</v>
      </c>
      <c r="HH35" s="26" t="e">
        <v>#N/A</v>
      </c>
      <c r="HK35" s="27">
        <v>44356</v>
      </c>
      <c r="HL35" s="41" t="e">
        <v>#N/A</v>
      </c>
      <c r="HM35" s="41" t="e">
        <v>#N/A</v>
      </c>
      <c r="HN35" s="41" t="e">
        <v>#N/A</v>
      </c>
      <c r="HO35" s="41" t="e">
        <v>#N/A</v>
      </c>
      <c r="HP35" s="41" t="e">
        <v>#N/A</v>
      </c>
      <c r="HT35" s="27">
        <v>44356</v>
      </c>
      <c r="HU35" s="46" t="e">
        <f t="shared" si="53"/>
        <v>#N/A</v>
      </c>
      <c r="HV35" s="46" t="e">
        <f t="shared" si="78"/>
        <v>#N/A</v>
      </c>
      <c r="HW35" s="46" t="e">
        <f t="shared" si="79"/>
        <v>#N/A</v>
      </c>
      <c r="HX35" s="46" t="e">
        <f t="shared" si="80"/>
        <v>#N/A</v>
      </c>
      <c r="HY35" s="46" t="e">
        <f t="shared" si="81"/>
        <v>#N/A</v>
      </c>
      <c r="IB35" s="27">
        <v>44356</v>
      </c>
      <c r="IC35" s="31" t="e">
        <v>#N/A</v>
      </c>
      <c r="ID35" s="31" t="e">
        <v>#N/A</v>
      </c>
      <c r="IE35" s="31" t="e">
        <v>#N/A</v>
      </c>
      <c r="IF35" s="21" t="e">
        <v>#N/A</v>
      </c>
      <c r="IG35" s="31" t="e">
        <v>#N/A</v>
      </c>
      <c r="IH35" s="31"/>
      <c r="IK35" s="27">
        <v>44356</v>
      </c>
      <c r="IL35" t="e">
        <v>#N/A</v>
      </c>
      <c r="IM35" t="e">
        <v>#N/A</v>
      </c>
      <c r="IN35" t="e">
        <v>#N/A</v>
      </c>
      <c r="IO35" t="e">
        <v>#N/A</v>
      </c>
      <c r="IP35" t="e">
        <v>#N/A</v>
      </c>
      <c r="IT35" s="27">
        <v>44356</v>
      </c>
      <c r="IU35" t="e">
        <f t="shared" si="54"/>
        <v>#N/A</v>
      </c>
      <c r="IV35" t="e">
        <f t="shared" si="82"/>
        <v>#N/A</v>
      </c>
      <c r="IW35" t="e">
        <f t="shared" si="83"/>
        <v>#N/A</v>
      </c>
      <c r="IX35" t="e">
        <f t="shared" si="84"/>
        <v>#N/A</v>
      </c>
      <c r="IY35" t="e">
        <f t="shared" si="85"/>
        <v>#N/A</v>
      </c>
      <c r="JC35" s="27">
        <v>44356</v>
      </c>
      <c r="JD35" t="e">
        <v>#N/A</v>
      </c>
      <c r="JE35" t="e">
        <v>#N/A</v>
      </c>
      <c r="JF35" t="e">
        <v>#N/A</v>
      </c>
      <c r="JG35" t="e">
        <v>#N/A</v>
      </c>
      <c r="JH35" t="e">
        <v>#N/A</v>
      </c>
      <c r="JK35" s="27">
        <v>44356</v>
      </c>
      <c r="JL35" s="31" t="e">
        <v>#N/A</v>
      </c>
      <c r="JM35" s="31" t="e">
        <v>#N/A</v>
      </c>
      <c r="JN35" s="31" t="e">
        <v>#N/A</v>
      </c>
      <c r="JO35" s="21" t="e">
        <v>#N/A</v>
      </c>
      <c r="JP35" s="31" t="e">
        <v>#N/A</v>
      </c>
      <c r="JS35" s="27">
        <v>44356</v>
      </c>
      <c r="JT35" t="e">
        <f t="shared" si="55"/>
        <v>#N/A</v>
      </c>
      <c r="JU35" t="e">
        <f t="shared" si="86"/>
        <v>#N/A</v>
      </c>
      <c r="JV35" t="e">
        <f t="shared" si="87"/>
        <v>#N/A</v>
      </c>
      <c r="JW35" t="e">
        <f t="shared" si="88"/>
        <v>#N/A</v>
      </c>
      <c r="JX35" t="e">
        <f t="shared" si="89"/>
        <v>#N/A</v>
      </c>
      <c r="KB35" s="27">
        <v>44356</v>
      </c>
      <c r="KC35" t="e">
        <v>#N/A</v>
      </c>
      <c r="KD35" s="46" t="e">
        <v>#N/A</v>
      </c>
      <c r="KE35" s="46" t="e">
        <v>#N/A</v>
      </c>
      <c r="KF35" s="46" t="e">
        <v>#N/A</v>
      </c>
      <c r="KG35" s="46" t="e">
        <v>#N/A</v>
      </c>
      <c r="KH35" s="46" t="e">
        <v>#N/A</v>
      </c>
      <c r="KJ35" s="27">
        <v>44356</v>
      </c>
      <c r="KK35" t="e">
        <v>#N/A</v>
      </c>
      <c r="KL35" s="46" t="e">
        <v>#N/A</v>
      </c>
      <c r="KM35" s="46" t="e">
        <v>#N/A</v>
      </c>
      <c r="KN35" s="46" t="e">
        <v>#N/A</v>
      </c>
      <c r="KO35" s="46" t="e">
        <v>#N/A</v>
      </c>
      <c r="KP35" s="46" t="e">
        <v>#N/A</v>
      </c>
      <c r="KR35" s="27">
        <v>44356</v>
      </c>
      <c r="KS35" t="e">
        <v>#N/A</v>
      </c>
      <c r="KT35" s="46" t="e">
        <v>#N/A</v>
      </c>
      <c r="KU35" s="46" t="e">
        <v>#N/A</v>
      </c>
      <c r="KV35" s="46" t="e">
        <v>#N/A</v>
      </c>
      <c r="KW35" s="46" t="e">
        <v>#N/A</v>
      </c>
      <c r="KX35" s="46" t="e">
        <v>#N/A</v>
      </c>
      <c r="KZ35" s="27">
        <v>44356</v>
      </c>
      <c r="LA35" t="e">
        <v>#N/A</v>
      </c>
      <c r="LB35" s="46" t="e">
        <v>#N/A</v>
      </c>
      <c r="LC35" s="46" t="e">
        <v>#N/A</v>
      </c>
      <c r="LD35" s="46" t="e">
        <v>#N/A</v>
      </c>
      <c r="LE35" s="46" t="e">
        <v>#N/A</v>
      </c>
      <c r="LF35" s="46" t="e">
        <v>#N/A</v>
      </c>
      <c r="LH35" s="27">
        <v>44356</v>
      </c>
      <c r="LI35" t="e">
        <v>#N/A</v>
      </c>
      <c r="LJ35" s="46" t="e">
        <v>#N/A</v>
      </c>
      <c r="LK35" s="46" t="e">
        <v>#N/A</v>
      </c>
      <c r="LL35" s="46" t="e">
        <v>#N/A</v>
      </c>
      <c r="LM35" s="46" t="e">
        <v>#N/A</v>
      </c>
      <c r="LN35" s="46" t="e">
        <v>#N/A</v>
      </c>
      <c r="LP35" s="27">
        <v>44356</v>
      </c>
      <c r="LQ35" t="e">
        <v>#N/A</v>
      </c>
      <c r="LR35" s="46" t="e">
        <v>#N/A</v>
      </c>
      <c r="LS35" s="46" t="e">
        <v>#N/A</v>
      </c>
      <c r="LT35" s="46" t="e">
        <v>#N/A</v>
      </c>
      <c r="LU35" s="46" t="e">
        <v>#N/A</v>
      </c>
      <c r="LV35" s="46" t="e">
        <v>#N/A</v>
      </c>
      <c r="LX35" s="27"/>
      <c r="LY35" s="5"/>
      <c r="LZ35" s="27"/>
    </row>
    <row r="36" spans="1:339" x14ac:dyDescent="0.2">
      <c r="A36" s="27">
        <v>44362</v>
      </c>
      <c r="B36" s="2">
        <v>11</v>
      </c>
      <c r="F36" s="31">
        <v>8.68</v>
      </c>
      <c r="G36" s="31">
        <v>581</v>
      </c>
      <c r="H36" s="36">
        <v>7.7414756029999996</v>
      </c>
      <c r="I36" s="36">
        <v>4.6642000000000003E-2</v>
      </c>
      <c r="J36" s="31">
        <v>6.84</v>
      </c>
      <c r="K36" s="21">
        <v>-3.7699999999999997E-2</v>
      </c>
      <c r="L36" s="21">
        <v>37.700000000000003</v>
      </c>
      <c r="M36">
        <v>5.9779999999999891</v>
      </c>
      <c r="N36">
        <v>1.3526666666666642</v>
      </c>
      <c r="O36">
        <v>4.6253333333333249</v>
      </c>
      <c r="P36">
        <v>22.62741162038586</v>
      </c>
      <c r="Q36" s="31">
        <v>2.4619294879769864</v>
      </c>
      <c r="S36" s="27">
        <v>44362</v>
      </c>
      <c r="T36" s="2">
        <v>8</v>
      </c>
      <c r="X36" s="31">
        <v>8.65</v>
      </c>
      <c r="Y36" s="31">
        <v>588</v>
      </c>
      <c r="Z36" s="36">
        <v>7.8149617869999997</v>
      </c>
      <c r="AA36" s="36">
        <v>5.0280999999999999E-2</v>
      </c>
      <c r="AB36" s="31">
        <v>6.83</v>
      </c>
      <c r="AC36" s="21">
        <v>-5.0099999999999999E-2</v>
      </c>
      <c r="AD36" s="21">
        <v>38.4</v>
      </c>
      <c r="AE36">
        <v>4.6635000000000062</v>
      </c>
      <c r="AF36">
        <v>1.1025000000000063</v>
      </c>
      <c r="AG36">
        <v>3.5609999999999999</v>
      </c>
      <c r="AH36">
        <v>23.641042135735066</v>
      </c>
      <c r="AI36" s="31">
        <v>2.4442501904344085</v>
      </c>
      <c r="AL36">
        <v>0.13380388247947289</v>
      </c>
      <c r="AM36">
        <f t="shared" si="29"/>
        <v>-2.9999999999999361E-2</v>
      </c>
      <c r="AN36">
        <f t="shared" si="67"/>
        <v>7</v>
      </c>
      <c r="AO36">
        <f t="shared" si="68"/>
        <v>7.3486184000000065E-2</v>
      </c>
      <c r="AP36">
        <f t="shared" si="69"/>
        <v>3.6389999999999964E-3</v>
      </c>
      <c r="AQ36">
        <f t="shared" si="70"/>
        <v>-9.9999999999997868E-3</v>
      </c>
      <c r="AR36">
        <f t="shared" si="71"/>
        <v>-1.2400000000000001E-2</v>
      </c>
      <c r="AS36">
        <f t="shared" si="72"/>
        <v>0.69999999999999574</v>
      </c>
      <c r="AT36">
        <f t="shared" si="73"/>
        <v>-1.3144999999999829</v>
      </c>
      <c r="AU36">
        <f t="shared" si="74"/>
        <v>-0.25016666666665799</v>
      </c>
      <c r="AV36">
        <f t="shared" si="75"/>
        <v>-1.0643333333333249</v>
      </c>
      <c r="AW36">
        <f t="shared" si="76"/>
        <v>1.013630515349206</v>
      </c>
      <c r="AX36">
        <f t="shared" si="77"/>
        <v>-1.767929754257791E-2</v>
      </c>
      <c r="BA36" s="37">
        <v>44362</v>
      </c>
      <c r="BB36">
        <v>5</v>
      </c>
      <c r="BF36">
        <v>8.5</v>
      </c>
      <c r="BG36">
        <v>590</v>
      </c>
      <c r="BH36">
        <v>10.813198119999999</v>
      </c>
      <c r="BI36">
        <v>5.2596999999999998E-2</v>
      </c>
      <c r="BJ36">
        <v>9.4</v>
      </c>
      <c r="BK36">
        <v>-5.74E-2</v>
      </c>
      <c r="BL36">
        <v>40</v>
      </c>
      <c r="BM36">
        <v>5.9061643835616371</v>
      </c>
      <c r="BN36">
        <v>1.4164383561643721</v>
      </c>
      <c r="BO36">
        <v>4.489726027397265</v>
      </c>
      <c r="BP36">
        <v>23.982372724109773</v>
      </c>
      <c r="BQ36">
        <v>2.0268223317902145</v>
      </c>
      <c r="BT36" s="37">
        <v>44362</v>
      </c>
      <c r="BU36">
        <v>2</v>
      </c>
      <c r="BY36">
        <v>8.73</v>
      </c>
      <c r="BZ36">
        <v>569</v>
      </c>
      <c r="CA36">
        <v>10.798500880000001</v>
      </c>
      <c r="CB36">
        <v>5.0280999999999999E-2</v>
      </c>
      <c r="CC36">
        <v>9.31</v>
      </c>
      <c r="CD36">
        <v>-6.5699999999999995E-2</v>
      </c>
      <c r="CE36">
        <v>38.6</v>
      </c>
      <c r="CF36">
        <v>5.9791245791245728</v>
      </c>
      <c r="CG36">
        <v>1.4491582491582493</v>
      </c>
      <c r="CH36">
        <v>4.5299663299663235</v>
      </c>
      <c r="CI36">
        <v>24.236963622029535</v>
      </c>
      <c r="CJ36">
        <v>1.970837889572052</v>
      </c>
      <c r="CL36">
        <v>0.37471480054915918</v>
      </c>
      <c r="CM36">
        <f t="shared" si="41"/>
        <v>0.23000000000000043</v>
      </c>
      <c r="CN36">
        <f t="shared" si="56"/>
        <v>-21</v>
      </c>
      <c r="CO36">
        <f t="shared" si="57"/>
        <v>-1.4697239999998502E-2</v>
      </c>
      <c r="CP36">
        <f t="shared" si="58"/>
        <v>-2.3159999999999986E-3</v>
      </c>
      <c r="CQ36">
        <f t="shared" si="59"/>
        <v>-8.9999999999999858E-2</v>
      </c>
      <c r="CR36">
        <f t="shared" si="60"/>
        <v>-8.2999999999999949E-3</v>
      </c>
      <c r="CS36">
        <f t="shared" si="61"/>
        <v>-1.3999999999999986</v>
      </c>
      <c r="CT36">
        <f t="shared" si="62"/>
        <v>7.2960195562935759E-2</v>
      </c>
      <c r="CU36">
        <f t="shared" si="63"/>
        <v>3.2719892993877231E-2</v>
      </c>
      <c r="CV36">
        <f t="shared" si="64"/>
        <v>4.0240302569058528E-2</v>
      </c>
      <c r="CW36">
        <f t="shared" si="65"/>
        <v>0.25459089791976197</v>
      </c>
      <c r="CX36">
        <f t="shared" si="66"/>
        <v>-5.5984442218162567E-2</v>
      </c>
      <c r="DB36" s="27">
        <v>44362</v>
      </c>
      <c r="DC36" s="2">
        <v>19</v>
      </c>
      <c r="DG36" s="31">
        <v>8.92</v>
      </c>
      <c r="DH36" s="31">
        <v>409</v>
      </c>
      <c r="DI36" s="36">
        <v>6.1100823049999997</v>
      </c>
      <c r="DJ36" s="36">
        <v>5.6125000000000001E-2</v>
      </c>
      <c r="DK36" s="31">
        <v>5.03</v>
      </c>
      <c r="DL36" s="21">
        <v>-4.87E-2</v>
      </c>
      <c r="DM36" s="21">
        <v>40</v>
      </c>
      <c r="DN36">
        <v>3.6190721649484541</v>
      </c>
      <c r="DO36">
        <v>1.0226804123711384</v>
      </c>
      <c r="DP36">
        <v>2.5963917525773157</v>
      </c>
      <c r="DQ36">
        <v>28.258082894174734</v>
      </c>
      <c r="DR36" s="31">
        <v>3.0679365204086753</v>
      </c>
      <c r="DU36" s="13">
        <v>44362</v>
      </c>
      <c r="DV36" s="5">
        <v>16</v>
      </c>
      <c r="DW36" s="5"/>
      <c r="DX36" s="5"/>
      <c r="DY36" s="5"/>
      <c r="DZ36" s="5">
        <v>8.48</v>
      </c>
      <c r="EA36" s="5">
        <v>497</v>
      </c>
      <c r="EB36" s="5">
        <v>4.8461199290000003</v>
      </c>
      <c r="EC36">
        <v>5.9323000000000001E-2</v>
      </c>
      <c r="ED36">
        <v>4.17</v>
      </c>
      <c r="EE36">
        <v>-5.9799999999999999E-2</v>
      </c>
      <c r="EF36">
        <v>48.9</v>
      </c>
      <c r="EG36">
        <v>3.1759450171821371</v>
      </c>
      <c r="EH36">
        <v>1.0536082474226816</v>
      </c>
      <c r="EI36">
        <v>2.1223367697594555</v>
      </c>
      <c r="EJ36">
        <v>33.174637524345343</v>
      </c>
      <c r="EK36">
        <v>2.6839028904560167</v>
      </c>
      <c r="EM36">
        <v>9.7407997595545387E-2</v>
      </c>
      <c r="EN36">
        <f t="shared" si="2"/>
        <v>-0.4399999999999995</v>
      </c>
      <c r="EO36">
        <f t="shared" si="3"/>
        <v>88</v>
      </c>
      <c r="EP36">
        <f t="shared" si="4"/>
        <v>-1.2639623759999994</v>
      </c>
      <c r="EQ36">
        <f t="shared" si="5"/>
        <v>3.1979999999999995E-3</v>
      </c>
      <c r="ER36">
        <f t="shared" si="6"/>
        <v>-0.86000000000000032</v>
      </c>
      <c r="ES36">
        <f t="shared" si="7"/>
        <v>-1.1099999999999999E-2</v>
      </c>
      <c r="ET36">
        <f t="shared" si="8"/>
        <v>8.8999999999999986</v>
      </c>
      <c r="EU36">
        <f t="shared" si="9"/>
        <v>-0.44312714776631701</v>
      </c>
      <c r="EV36">
        <f t="shared" si="10"/>
        <v>3.0927835051543173E-2</v>
      </c>
      <c r="EW36">
        <f t="shared" si="11"/>
        <v>-0.47405498281786018</v>
      </c>
      <c r="EX36">
        <f t="shared" si="12"/>
        <v>4.9165546301706087</v>
      </c>
      <c r="EY36">
        <f t="shared" si="13"/>
        <v>-0.38403362995265855</v>
      </c>
      <c r="FB36" s="27">
        <v>44362</v>
      </c>
      <c r="FC36">
        <v>24</v>
      </c>
      <c r="FF36">
        <v>7.3932670175018964E-2</v>
      </c>
      <c r="FG36">
        <v>8.58</v>
      </c>
      <c r="FH36">
        <v>556</v>
      </c>
      <c r="FI36">
        <v>6.7567607289999998</v>
      </c>
      <c r="FJ36">
        <v>5.9102000000000002E-2</v>
      </c>
      <c r="FK36">
        <v>6.12</v>
      </c>
      <c r="FL36">
        <v>-4.7500000000000001E-2</v>
      </c>
      <c r="FM36">
        <v>48</v>
      </c>
      <c r="FN36">
        <v>4.6290909090909169</v>
      </c>
      <c r="FO36">
        <v>0.95272727272727398</v>
      </c>
      <c r="FP36">
        <v>3.6763636363636429</v>
      </c>
      <c r="FQ36">
        <v>20.581304006284359</v>
      </c>
      <c r="FR36">
        <v>1.4502807952628212</v>
      </c>
      <c r="FU36" s="27">
        <v>44362</v>
      </c>
      <c r="FV36">
        <v>22</v>
      </c>
      <c r="FY36">
        <v>7.3932670175018964E-2</v>
      </c>
      <c r="FZ36">
        <v>8.4700000000000006</v>
      </c>
      <c r="GA36">
        <v>551</v>
      </c>
      <c r="GB36">
        <v>6.315843621</v>
      </c>
      <c r="GC36">
        <v>4.5208999999999999E-2</v>
      </c>
      <c r="GD36">
        <v>5.51</v>
      </c>
      <c r="GE36">
        <v>-5.5500000000000001E-2</v>
      </c>
      <c r="GF36">
        <v>40.1</v>
      </c>
      <c r="GG36">
        <v>3.6613333333333364</v>
      </c>
      <c r="GH36">
        <v>0.78266666666667106</v>
      </c>
      <c r="GI36">
        <v>2.8786666666666654</v>
      </c>
      <c r="GJ36">
        <v>21.376547705753925</v>
      </c>
      <c r="GK36">
        <v>1.4011716354223278</v>
      </c>
      <c r="GM36" s="27">
        <v>44362</v>
      </c>
      <c r="GN36" s="47">
        <v>7.3932670175018964E-2</v>
      </c>
      <c r="GO36">
        <f t="shared" si="14"/>
        <v>-0.10999999999999943</v>
      </c>
      <c r="GP36">
        <f t="shared" si="15"/>
        <v>-5</v>
      </c>
      <c r="GQ36">
        <f t="shared" si="16"/>
        <v>-0.44091710799999984</v>
      </c>
      <c r="GR36">
        <f t="shared" si="17"/>
        <v>-1.3893000000000003E-2</v>
      </c>
      <c r="GS36">
        <f t="shared" si="18"/>
        <v>-0.61000000000000032</v>
      </c>
      <c r="GT36">
        <f t="shared" si="19"/>
        <v>-8.0000000000000002E-3</v>
      </c>
      <c r="GU36">
        <f t="shared" si="20"/>
        <v>-7.8999999999999986</v>
      </c>
      <c r="GV36">
        <f t="shared" si="21"/>
        <v>-0.96775757575758048</v>
      </c>
      <c r="GW36">
        <f t="shared" si="22"/>
        <v>-0.17006060606060291</v>
      </c>
      <c r="GX36">
        <f t="shared" si="23"/>
        <v>-0.79769696969697756</v>
      </c>
      <c r="GY36">
        <f t="shared" si="24"/>
        <v>0.79524369946956597</v>
      </c>
      <c r="GZ36">
        <f t="shared" si="25"/>
        <v>-4.9109159840493355E-2</v>
      </c>
      <c r="HC36" s="27">
        <v>44362</v>
      </c>
      <c r="HD36" s="26">
        <v>7.56</v>
      </c>
      <c r="HE36" s="31">
        <v>746</v>
      </c>
      <c r="HF36" s="31">
        <v>0.64400000000000002</v>
      </c>
      <c r="HG36" s="21">
        <v>7.05</v>
      </c>
      <c r="HH36" s="26">
        <v>1.4934968559224553</v>
      </c>
      <c r="HK36" s="27">
        <v>44362</v>
      </c>
      <c r="HL36">
        <v>8.2899999999999991</v>
      </c>
      <c r="HM36">
        <v>907</v>
      </c>
      <c r="HN36">
        <v>1.54E-2</v>
      </c>
      <c r="HO36">
        <v>7.63</v>
      </c>
      <c r="HP36">
        <v>1.9953924694922984</v>
      </c>
      <c r="HT36" s="27">
        <v>44362</v>
      </c>
      <c r="HU36" s="46">
        <f t="shared" si="53"/>
        <v>0.72999999999999954</v>
      </c>
      <c r="HV36" s="46">
        <f t="shared" si="78"/>
        <v>161</v>
      </c>
      <c r="HW36" s="46">
        <f t="shared" si="79"/>
        <v>-0.62860000000000005</v>
      </c>
      <c r="HX36" s="46">
        <f t="shared" si="80"/>
        <v>0.58000000000000007</v>
      </c>
      <c r="HY36" s="46">
        <f t="shared" si="81"/>
        <v>0.50189561356984314</v>
      </c>
      <c r="IB36" s="27">
        <v>44362</v>
      </c>
      <c r="IC36" s="31">
        <v>7.38</v>
      </c>
      <c r="ID36" s="31">
        <v>1133</v>
      </c>
      <c r="IE36" s="31">
        <v>1.6299999999999999E-2</v>
      </c>
      <c r="IF36" s="21">
        <v>6.54</v>
      </c>
      <c r="IG36" s="31">
        <v>3.8998456881066343</v>
      </c>
      <c r="IH36" s="31"/>
      <c r="IK36" s="27">
        <v>44362</v>
      </c>
      <c r="IL36">
        <v>7.64</v>
      </c>
      <c r="IM36">
        <v>650</v>
      </c>
      <c r="IN36">
        <v>4.82E-2</v>
      </c>
      <c r="IO36" s="40">
        <v>-1.2</v>
      </c>
      <c r="IP36">
        <v>1.0426747685867255</v>
      </c>
      <c r="IT36" s="27">
        <v>44362</v>
      </c>
      <c r="IU36">
        <f t="shared" si="54"/>
        <v>0.25999999999999979</v>
      </c>
      <c r="IV36">
        <f t="shared" si="82"/>
        <v>-483</v>
      </c>
      <c r="IW36">
        <f t="shared" si="83"/>
        <v>3.1899999999999998E-2</v>
      </c>
      <c r="IX36">
        <f t="shared" si="84"/>
        <v>-7.74</v>
      </c>
      <c r="IY36">
        <f t="shared" si="85"/>
        <v>-2.8571709195199091</v>
      </c>
      <c r="JC36" s="27">
        <v>44362</v>
      </c>
      <c r="JD36" t="e">
        <v>#N/A</v>
      </c>
      <c r="JE36" t="e">
        <v>#N/A</v>
      </c>
      <c r="JF36" t="e">
        <v>#N/A</v>
      </c>
      <c r="JG36" t="e">
        <v>#N/A</v>
      </c>
      <c r="JH36" t="e">
        <v>#N/A</v>
      </c>
      <c r="JK36" s="27">
        <v>44362</v>
      </c>
      <c r="JL36" s="31">
        <v>7.62</v>
      </c>
      <c r="JM36" s="31">
        <v>677</v>
      </c>
      <c r="JN36" s="31">
        <v>4.7099999999999998E-3</v>
      </c>
      <c r="JO36" s="21">
        <v>7.92</v>
      </c>
      <c r="JP36" s="31">
        <v>1.279380919017904</v>
      </c>
      <c r="JS36" s="27">
        <v>44362</v>
      </c>
      <c r="JT36" t="e">
        <f t="shared" si="55"/>
        <v>#N/A</v>
      </c>
      <c r="JU36" t="e">
        <f t="shared" si="86"/>
        <v>#N/A</v>
      </c>
      <c r="JV36" t="e">
        <f t="shared" si="87"/>
        <v>#N/A</v>
      </c>
      <c r="JW36" t="e">
        <f t="shared" si="88"/>
        <v>#N/A</v>
      </c>
      <c r="JX36" t="e">
        <f t="shared" si="89"/>
        <v>#N/A</v>
      </c>
      <c r="KB36" s="27">
        <v>44362</v>
      </c>
      <c r="KC36">
        <v>31</v>
      </c>
      <c r="KD36" s="46">
        <v>8.1300000000000008</v>
      </c>
      <c r="KE36" s="46">
        <v>617</v>
      </c>
      <c r="KF36" s="46">
        <v>8.43</v>
      </c>
      <c r="KG36" s="46">
        <v>14.1</v>
      </c>
      <c r="KH36" s="46">
        <v>0.74212671036290567</v>
      </c>
      <c r="KJ36" s="27">
        <v>44362</v>
      </c>
      <c r="KK36">
        <v>32</v>
      </c>
      <c r="KL36" s="46" t="e">
        <v>#N/A</v>
      </c>
      <c r="KM36" s="46" t="e">
        <v>#N/A</v>
      </c>
      <c r="KN36" s="46" t="e">
        <v>#N/A</v>
      </c>
      <c r="KO36" s="46" t="e">
        <v>#N/A</v>
      </c>
      <c r="KP36" s="46" t="e">
        <v>#N/A</v>
      </c>
      <c r="KR36" s="27">
        <v>44362</v>
      </c>
      <c r="KS36" t="e">
        <v>#N/A</v>
      </c>
      <c r="KT36" s="46" t="e">
        <v>#N/A</v>
      </c>
      <c r="KU36" s="46" t="e">
        <v>#N/A</v>
      </c>
      <c r="KV36" s="46" t="e">
        <v>#N/A</v>
      </c>
      <c r="KW36" s="46" t="e">
        <v>#N/A</v>
      </c>
      <c r="KX36" s="46" t="e">
        <v>#N/A</v>
      </c>
      <c r="KZ36" s="27">
        <v>44362</v>
      </c>
      <c r="LA36" t="s">
        <v>33</v>
      </c>
      <c r="LB36" s="46">
        <v>8.36</v>
      </c>
      <c r="LC36" s="46">
        <v>604</v>
      </c>
      <c r="LD36" s="46">
        <v>12.1</v>
      </c>
      <c r="LE36" s="46">
        <v>33.9</v>
      </c>
      <c r="LF36" s="46">
        <v>1.0132092726824296</v>
      </c>
      <c r="LH36" s="27">
        <v>44362</v>
      </c>
      <c r="LI36" t="s">
        <v>35</v>
      </c>
      <c r="LJ36" s="46">
        <v>8</v>
      </c>
      <c r="LK36" s="46">
        <v>555</v>
      </c>
      <c r="LL36" s="46">
        <v>7.95</v>
      </c>
      <c r="LM36" s="46">
        <v>23</v>
      </c>
      <c r="LN36" s="46">
        <v>0.76668129028315246</v>
      </c>
      <c r="LP36" s="27">
        <v>44362</v>
      </c>
      <c r="LQ36" t="s">
        <v>34</v>
      </c>
      <c r="LR36" s="46">
        <v>7.86</v>
      </c>
      <c r="LS36" s="46">
        <v>716</v>
      </c>
      <c r="LT36" s="46">
        <v>4.12</v>
      </c>
      <c r="LU36" s="46">
        <v>40.200000000000003</v>
      </c>
      <c r="LV36" s="46">
        <v>0.97293976161322493</v>
      </c>
      <c r="LX36" s="27"/>
      <c r="LY36" s="5"/>
      <c r="LZ36" s="27">
        <v>44362</v>
      </c>
      <c r="MA36">
        <v>2.4791666666666621</v>
      </c>
    </row>
    <row r="37" spans="1:339" x14ac:dyDescent="0.2">
      <c r="A37" s="27">
        <v>44376</v>
      </c>
      <c r="B37" s="2">
        <v>11</v>
      </c>
      <c r="F37" s="31">
        <v>8.7100000000000009</v>
      </c>
      <c r="G37" s="31">
        <v>440</v>
      </c>
      <c r="H37" s="31">
        <v>5.8008961079999999</v>
      </c>
      <c r="I37" s="31">
        <v>4.0385246999999999E-2</v>
      </c>
      <c r="J37" s="31">
        <v>5.48</v>
      </c>
      <c r="K37" s="21">
        <v>-6.7199999999999996E-2</v>
      </c>
      <c r="L37" s="21">
        <v>32.700000000000003</v>
      </c>
      <c r="M37">
        <v>4.8034722222222239</v>
      </c>
      <c r="N37">
        <v>1.3055555555555531</v>
      </c>
      <c r="O37">
        <v>3.4979166666666708</v>
      </c>
      <c r="P37">
        <v>27.179413040335344</v>
      </c>
      <c r="Q37" s="31">
        <v>2.036644163758313</v>
      </c>
      <c r="S37" s="27">
        <v>44376</v>
      </c>
      <c r="T37" s="2">
        <v>8</v>
      </c>
      <c r="X37" s="31">
        <v>8.64</v>
      </c>
      <c r="Y37" s="31">
        <v>592</v>
      </c>
      <c r="Z37" s="31">
        <v>5.6888826659999996</v>
      </c>
      <c r="AA37" s="31">
        <v>3.8634124999999998E-2</v>
      </c>
      <c r="AB37" s="31">
        <v>5.46</v>
      </c>
      <c r="AC37" s="21">
        <v>-5.45E-2</v>
      </c>
      <c r="AD37" s="21">
        <v>32.6</v>
      </c>
      <c r="AE37">
        <v>4.1791999999999971</v>
      </c>
      <c r="AF37">
        <v>0.99759999999999982</v>
      </c>
      <c r="AG37">
        <v>3.1815999999999973</v>
      </c>
      <c r="AH37">
        <v>23.870597243491591</v>
      </c>
      <c r="AI37" s="31">
        <v>2.0395907133487428</v>
      </c>
      <c r="AL37">
        <v>5.0095198456663111E-2</v>
      </c>
      <c r="AM37">
        <f t="shared" si="29"/>
        <v>-7.0000000000000284E-2</v>
      </c>
      <c r="AN37">
        <f t="shared" si="67"/>
        <v>152</v>
      </c>
      <c r="AO37">
        <f t="shared" si="68"/>
        <v>-0.1120134420000003</v>
      </c>
      <c r="AP37">
        <f t="shared" si="69"/>
        <v>-1.7511220000000008E-3</v>
      </c>
      <c r="AQ37">
        <f t="shared" si="70"/>
        <v>-2.0000000000000462E-2</v>
      </c>
      <c r="AR37">
        <f t="shared" si="71"/>
        <v>1.2699999999999996E-2</v>
      </c>
      <c r="AS37">
        <f t="shared" si="72"/>
        <v>-0.10000000000000142</v>
      </c>
      <c r="AT37">
        <f t="shared" si="73"/>
        <v>-0.62427222222222678</v>
      </c>
      <c r="AU37">
        <f t="shared" si="74"/>
        <v>-0.30795555555555332</v>
      </c>
      <c r="AV37">
        <f t="shared" si="75"/>
        <v>-0.31631666666667346</v>
      </c>
      <c r="AW37">
        <f t="shared" si="76"/>
        <v>-3.3088157968437528</v>
      </c>
      <c r="AX37">
        <f t="shared" si="77"/>
        <v>2.9465495904297256E-3</v>
      </c>
      <c r="BA37" s="37">
        <v>44376</v>
      </c>
      <c r="BB37">
        <v>5</v>
      </c>
      <c r="BF37">
        <v>8.6</v>
      </c>
      <c r="BG37">
        <v>595</v>
      </c>
      <c r="BH37">
        <v>7.8171380570000002</v>
      </c>
      <c r="BI37">
        <v>6.5229287999999996E-2</v>
      </c>
      <c r="BJ37">
        <v>7.09</v>
      </c>
      <c r="BK37">
        <v>-4.6399999999999997E-2</v>
      </c>
      <c r="BL37">
        <v>49.6</v>
      </c>
      <c r="BM37">
        <v>6.6083769633507856</v>
      </c>
      <c r="BN37">
        <v>1.6518324607329857</v>
      </c>
      <c r="BO37">
        <v>4.9565445026177999</v>
      </c>
      <c r="BP37">
        <v>24.996038662652531</v>
      </c>
      <c r="BQ37">
        <v>2.193793475247892</v>
      </c>
      <c r="BT37" s="37">
        <v>44376</v>
      </c>
      <c r="BU37">
        <v>2</v>
      </c>
      <c r="BY37">
        <v>8.76</v>
      </c>
      <c r="BZ37">
        <v>585</v>
      </c>
      <c r="CA37">
        <v>7.831139737</v>
      </c>
      <c r="CB37">
        <v>6.0304257E-2</v>
      </c>
      <c r="CC37">
        <v>7.04</v>
      </c>
      <c r="CD37">
        <v>-4.1399999999999999E-2</v>
      </c>
      <c r="CE37">
        <v>46.7</v>
      </c>
      <c r="CF37">
        <v>6.1342105263157913</v>
      </c>
      <c r="CG37">
        <v>1.4315789473684255</v>
      </c>
      <c r="CH37">
        <v>4.7026315789473658</v>
      </c>
      <c r="CI37">
        <v>23.337623337623402</v>
      </c>
      <c r="CJ37">
        <v>2.1947756584447018</v>
      </c>
      <c r="CL37">
        <v>0.19987900425517541</v>
      </c>
      <c r="CM37">
        <f t="shared" si="41"/>
        <v>0.16000000000000014</v>
      </c>
      <c r="CN37">
        <f t="shared" si="56"/>
        <v>-10</v>
      </c>
      <c r="CO37">
        <f t="shared" si="57"/>
        <v>1.4001679999999794E-2</v>
      </c>
      <c r="CP37">
        <f t="shared" si="58"/>
        <v>-4.9250309999999964E-3</v>
      </c>
      <c r="CQ37">
        <f t="shared" si="59"/>
        <v>-4.9999999999999822E-2</v>
      </c>
      <c r="CR37">
        <f t="shared" si="60"/>
        <v>4.9999999999999975E-3</v>
      </c>
      <c r="CS37">
        <f t="shared" si="61"/>
        <v>-2.8999999999999986</v>
      </c>
      <c r="CT37">
        <f t="shared" si="62"/>
        <v>-0.47416643703499428</v>
      </c>
      <c r="CU37">
        <f t="shared" si="63"/>
        <v>-0.22025351336456023</v>
      </c>
      <c r="CV37">
        <f t="shared" si="64"/>
        <v>-0.25391292367043405</v>
      </c>
      <c r="CW37">
        <f t="shared" si="65"/>
        <v>-1.6584153250291287</v>
      </c>
      <c r="CX37">
        <f t="shared" si="66"/>
        <v>9.8218319680976052E-4</v>
      </c>
      <c r="DB37" s="27">
        <v>44376</v>
      </c>
      <c r="DC37" s="2">
        <v>19</v>
      </c>
      <c r="DG37" s="31">
        <v>8.9700000000000006</v>
      </c>
      <c r="DH37" s="31">
        <v>544</v>
      </c>
      <c r="DI37" s="31">
        <v>5.5348641839999999</v>
      </c>
      <c r="DJ37" s="31">
        <v>0.124001313</v>
      </c>
      <c r="DK37" s="31">
        <v>3.85</v>
      </c>
      <c r="DL37" s="21">
        <v>-1.44E-2</v>
      </c>
      <c r="DM37" s="21">
        <v>71.5</v>
      </c>
      <c r="DN37">
        <v>13.759803921568624</v>
      </c>
      <c r="DO37">
        <v>3.8892156862744951</v>
      </c>
      <c r="DP37">
        <v>9.8705882352941288</v>
      </c>
      <c r="DQ37">
        <v>28.265051656572755</v>
      </c>
      <c r="DR37" s="31">
        <v>3.8222532155586548</v>
      </c>
      <c r="DU37" s="13">
        <v>44376</v>
      </c>
      <c r="DV37" s="5">
        <v>16</v>
      </c>
      <c r="DW37" s="5"/>
      <c r="DX37" s="5"/>
      <c r="DY37" s="5"/>
      <c r="DZ37" s="5">
        <v>8.5500000000000007</v>
      </c>
      <c r="EA37" s="5">
        <v>481</v>
      </c>
      <c r="EB37" s="5">
        <v>3.1825819100000001</v>
      </c>
      <c r="EC37">
        <v>6.3697056000000002E-2</v>
      </c>
      <c r="ED37">
        <v>2.75</v>
      </c>
      <c r="EE37">
        <v>-7.4899999999999994E-2</v>
      </c>
      <c r="EF37">
        <v>55.6</v>
      </c>
      <c r="EG37">
        <v>3.6539249146757737</v>
      </c>
      <c r="EH37">
        <v>1.1023890784982995</v>
      </c>
      <c r="EI37">
        <v>2.5515358361774743</v>
      </c>
      <c r="EJ37">
        <v>30.169998131888775</v>
      </c>
      <c r="EK37">
        <v>2.5522903420834937</v>
      </c>
      <c r="EM37">
        <v>7.7062941348232203E-2</v>
      </c>
      <c r="EN37">
        <f t="shared" si="2"/>
        <v>-0.41999999999999993</v>
      </c>
      <c r="EO37">
        <f t="shared" si="3"/>
        <v>-63</v>
      </c>
      <c r="EP37">
        <f t="shared" si="4"/>
        <v>-2.3522822739999998</v>
      </c>
      <c r="EQ37">
        <f t="shared" si="5"/>
        <v>-6.0304257E-2</v>
      </c>
      <c r="ER37">
        <f t="shared" si="6"/>
        <v>-1.1000000000000001</v>
      </c>
      <c r="ES37">
        <f t="shared" si="7"/>
        <v>-6.0499999999999998E-2</v>
      </c>
      <c r="ET37">
        <f t="shared" si="8"/>
        <v>-15.899999999999999</v>
      </c>
      <c r="EU37">
        <f t="shared" si="9"/>
        <v>-10.105879006892851</v>
      </c>
      <c r="EV37">
        <f t="shared" si="10"/>
        <v>-2.7868266077761956</v>
      </c>
      <c r="EW37">
        <f t="shared" si="11"/>
        <v>-7.3190523991166545</v>
      </c>
      <c r="EX37">
        <f t="shared" si="12"/>
        <v>1.9049464753160201</v>
      </c>
      <c r="EY37">
        <f t="shared" si="13"/>
        <v>-1.2699628734751611</v>
      </c>
      <c r="FB37" s="27">
        <v>44376</v>
      </c>
      <c r="FC37">
        <v>24</v>
      </c>
      <c r="FF37">
        <v>5.8490772483308244E-2</v>
      </c>
      <c r="FG37">
        <v>8.7200000000000006</v>
      </c>
      <c r="FH37">
        <v>554</v>
      </c>
      <c r="FI37">
        <v>5.8288994680000004</v>
      </c>
      <c r="FJ37">
        <v>6.2055379000000001E-2</v>
      </c>
      <c r="FK37">
        <v>5.28</v>
      </c>
      <c r="FL37">
        <v>-1.39E-3</v>
      </c>
      <c r="FM37">
        <v>57.2</v>
      </c>
      <c r="FN37">
        <v>5.8455000000000013</v>
      </c>
      <c r="FO37">
        <v>1.8485000000000014</v>
      </c>
      <c r="FP37">
        <v>3.9969999999999999</v>
      </c>
      <c r="FQ37">
        <v>31.622615687280831</v>
      </c>
      <c r="FR37">
        <v>1.4866215735447865</v>
      </c>
      <c r="FU37" s="27">
        <v>44376</v>
      </c>
      <c r="FV37">
        <v>22</v>
      </c>
      <c r="FY37">
        <v>5.8490772483308244E-2</v>
      </c>
      <c r="FZ37">
        <v>8.67</v>
      </c>
      <c r="GA37">
        <v>508</v>
      </c>
      <c r="GB37">
        <v>5.2968356200000004</v>
      </c>
      <c r="GC37">
        <v>4.8593629999999999E-2</v>
      </c>
      <c r="GD37">
        <v>4.83</v>
      </c>
      <c r="GE37">
        <v>-5.8400000000000001E-2</v>
      </c>
      <c r="GF37">
        <v>45.4</v>
      </c>
      <c r="GG37">
        <v>5.2149999999999963</v>
      </c>
      <c r="GH37">
        <v>1.3449999999999989</v>
      </c>
      <c r="GI37">
        <v>3.8699999999999974</v>
      </c>
      <c r="GJ37">
        <v>25.790987535953974</v>
      </c>
      <c r="GK37">
        <v>2.1575225410000001</v>
      </c>
      <c r="GM37" s="27">
        <v>44376</v>
      </c>
      <c r="GN37" s="47">
        <v>5.8490772483308244E-2</v>
      </c>
      <c r="GO37">
        <f t="shared" si="14"/>
        <v>-5.0000000000000711E-2</v>
      </c>
      <c r="GP37">
        <f t="shared" si="15"/>
        <v>-46</v>
      </c>
      <c r="GQ37">
        <f t="shared" si="16"/>
        <v>-0.53206384799999995</v>
      </c>
      <c r="GR37">
        <f t="shared" si="17"/>
        <v>-1.3461749000000002E-2</v>
      </c>
      <c r="GS37">
        <f t="shared" si="18"/>
        <v>-0.45000000000000018</v>
      </c>
      <c r="GT37">
        <f t="shared" si="19"/>
        <v>-5.7009999999999998E-2</v>
      </c>
      <c r="GU37">
        <f t="shared" si="20"/>
        <v>-11.800000000000004</v>
      </c>
      <c r="GV37">
        <f t="shared" si="21"/>
        <v>-0.63050000000000495</v>
      </c>
      <c r="GW37">
        <f t="shared" si="22"/>
        <v>-0.5035000000000025</v>
      </c>
      <c r="GX37">
        <f t="shared" si="23"/>
        <v>-0.12700000000000244</v>
      </c>
      <c r="GY37">
        <f t="shared" si="24"/>
        <v>-5.8316281513268571</v>
      </c>
      <c r="GZ37">
        <f t="shared" si="25"/>
        <v>0.67090096745521355</v>
      </c>
      <c r="HC37" s="27">
        <v>44376</v>
      </c>
      <c r="HD37" s="47" t="e">
        <v>#N/A</v>
      </c>
      <c r="HE37" s="5" t="e">
        <v>#N/A</v>
      </c>
      <c r="HF37" s="23" t="e">
        <v>#N/A</v>
      </c>
      <c r="HG37" s="24" t="e">
        <v>#N/A</v>
      </c>
      <c r="HH37" s="45" t="e">
        <v>#N/A</v>
      </c>
      <c r="HK37" s="27">
        <v>44376</v>
      </c>
      <c r="HL37" s="41" t="e">
        <v>#N/A</v>
      </c>
      <c r="HM37" s="41" t="e">
        <v>#N/A</v>
      </c>
      <c r="HN37" t="s">
        <v>94</v>
      </c>
      <c r="HO37" t="s">
        <v>94</v>
      </c>
      <c r="HP37" t="s">
        <v>94</v>
      </c>
      <c r="HT37" s="27">
        <v>44376</v>
      </c>
      <c r="HU37" s="46" t="e">
        <f t="shared" si="53"/>
        <v>#N/A</v>
      </c>
      <c r="HV37" s="46" t="e">
        <f t="shared" si="78"/>
        <v>#N/A</v>
      </c>
      <c r="HW37" s="46" t="e">
        <v>#N/A</v>
      </c>
      <c r="HX37" s="46" t="e">
        <v>#N/A</v>
      </c>
      <c r="HY37" s="46" t="e">
        <v>#N/A</v>
      </c>
      <c r="IB37" s="27">
        <v>44376</v>
      </c>
      <c r="IC37" s="5" t="e">
        <v>#N/A</v>
      </c>
      <c r="ID37" s="5" t="e">
        <v>#N/A</v>
      </c>
      <c r="IE37" s="23" t="e">
        <v>#N/A</v>
      </c>
      <c r="IF37" s="24" t="e">
        <v>#N/A</v>
      </c>
      <c r="IG37" s="23" t="e">
        <v>#N/A</v>
      </c>
      <c r="IH37" s="23"/>
      <c r="IK37" s="27">
        <v>44376</v>
      </c>
      <c r="IL37" t="e">
        <v>#N/A</v>
      </c>
      <c r="IM37" t="e">
        <v>#N/A</v>
      </c>
      <c r="IN37" t="e">
        <v>#N/A</v>
      </c>
      <c r="IO37" t="e">
        <v>#N/A</v>
      </c>
      <c r="IP37" t="e">
        <v>#N/A</v>
      </c>
      <c r="IT37" s="27">
        <v>44376</v>
      </c>
      <c r="IU37" t="e">
        <f t="shared" si="54"/>
        <v>#N/A</v>
      </c>
      <c r="IV37" t="e">
        <f t="shared" si="82"/>
        <v>#N/A</v>
      </c>
      <c r="IW37" t="e">
        <f t="shared" si="83"/>
        <v>#N/A</v>
      </c>
      <c r="IX37" t="e">
        <f t="shared" si="84"/>
        <v>#N/A</v>
      </c>
      <c r="IY37" t="e">
        <f t="shared" si="85"/>
        <v>#N/A</v>
      </c>
      <c r="JC37" s="27">
        <v>44376</v>
      </c>
      <c r="JD37" t="e">
        <v>#N/A</v>
      </c>
      <c r="JE37" t="e">
        <v>#N/A</v>
      </c>
      <c r="JF37" t="e">
        <v>#N/A</v>
      </c>
      <c r="JG37" t="e">
        <v>#N/A</v>
      </c>
      <c r="JH37" t="e">
        <v>#N/A</v>
      </c>
      <c r="JK37" s="27">
        <v>44376</v>
      </c>
      <c r="JL37" s="5" t="e">
        <v>#N/A</v>
      </c>
      <c r="JM37" s="5" t="e">
        <v>#N/A</v>
      </c>
      <c r="JN37" s="23" t="e">
        <v>#N/A</v>
      </c>
      <c r="JO37" s="24" t="e">
        <v>#N/A</v>
      </c>
      <c r="JP37" s="23" t="e">
        <v>#N/A</v>
      </c>
      <c r="JS37" s="27">
        <v>44376</v>
      </c>
      <c r="JT37" t="e">
        <f t="shared" si="55"/>
        <v>#N/A</v>
      </c>
      <c r="JU37" t="e">
        <f t="shared" si="86"/>
        <v>#N/A</v>
      </c>
      <c r="JV37" t="e">
        <f t="shared" si="87"/>
        <v>#N/A</v>
      </c>
      <c r="JW37" t="e">
        <f t="shared" si="88"/>
        <v>#N/A</v>
      </c>
      <c r="JX37" t="e">
        <f t="shared" si="89"/>
        <v>#N/A</v>
      </c>
      <c r="KB37" s="27">
        <v>44376</v>
      </c>
      <c r="KC37">
        <v>31</v>
      </c>
      <c r="KD37" s="46">
        <v>8.35</v>
      </c>
      <c r="KE37" s="46">
        <v>524</v>
      </c>
      <c r="KF37" s="46">
        <v>8.49</v>
      </c>
      <c r="KG37" s="46">
        <v>14.3</v>
      </c>
      <c r="KH37" s="46">
        <v>0.72641177921394784</v>
      </c>
      <c r="KJ37" s="27">
        <v>44376</v>
      </c>
      <c r="KK37">
        <v>32</v>
      </c>
      <c r="KL37" s="46" t="e">
        <v>#N/A</v>
      </c>
      <c r="KM37" s="46" t="e">
        <v>#N/A</v>
      </c>
      <c r="KN37" s="46" t="e">
        <v>#N/A</v>
      </c>
      <c r="KO37" s="46" t="e">
        <v>#N/A</v>
      </c>
      <c r="KP37" s="46" t="e">
        <v>#N/A</v>
      </c>
      <c r="KR37" s="27">
        <v>44376</v>
      </c>
      <c r="KS37" t="e">
        <v>#N/A</v>
      </c>
      <c r="KT37" s="46" t="e">
        <v>#N/A</v>
      </c>
      <c r="KU37" s="46" t="e">
        <v>#N/A</v>
      </c>
      <c r="KV37" s="46" t="e">
        <v>#N/A</v>
      </c>
      <c r="KW37" s="46" t="e">
        <v>#N/A</v>
      </c>
      <c r="KX37" s="46" t="e">
        <v>#N/A</v>
      </c>
      <c r="KZ37" s="27">
        <v>44376</v>
      </c>
      <c r="LA37" s="51" t="s">
        <v>33</v>
      </c>
      <c r="LB37" s="53">
        <v>8.69</v>
      </c>
      <c r="LC37" s="53">
        <v>549</v>
      </c>
      <c r="LD37" s="53">
        <v>11.6</v>
      </c>
      <c r="LE37" s="53">
        <v>25.3</v>
      </c>
      <c r="LF37" s="53">
        <v>1.0200845550600988</v>
      </c>
      <c r="LH37" s="27">
        <v>44376</v>
      </c>
      <c r="LI37" t="s">
        <v>35</v>
      </c>
      <c r="LJ37" s="46">
        <v>8.02</v>
      </c>
      <c r="LK37" s="46">
        <v>578</v>
      </c>
      <c r="LL37" s="46">
        <v>7.86</v>
      </c>
      <c r="LM37" s="46">
        <v>19.2</v>
      </c>
      <c r="LN37" s="46">
        <v>0.60481749944888608</v>
      </c>
      <c r="LP37" s="27">
        <v>44376</v>
      </c>
      <c r="LQ37" t="s">
        <v>34</v>
      </c>
      <c r="LR37" s="46">
        <v>7.9</v>
      </c>
      <c r="LS37" s="46">
        <v>698</v>
      </c>
      <c r="LT37" s="46">
        <v>4.3</v>
      </c>
      <c r="LU37" s="46">
        <v>47.3</v>
      </c>
      <c r="LV37" s="46">
        <v>0.87079270914499862</v>
      </c>
      <c r="LX37" s="27"/>
      <c r="LY37" s="5"/>
      <c r="LZ37" s="27">
        <v>44376</v>
      </c>
      <c r="MA37">
        <v>0.76226415094338928</v>
      </c>
    </row>
    <row r="38" spans="1:339" x14ac:dyDescent="0.2">
      <c r="A38" s="27">
        <v>44390</v>
      </c>
      <c r="B38" s="2">
        <v>11</v>
      </c>
      <c r="F38" s="2">
        <v>8.74</v>
      </c>
      <c r="G38" s="2">
        <v>555</v>
      </c>
      <c r="H38" s="31">
        <v>3.392607113</v>
      </c>
      <c r="I38" s="31">
        <v>3.4146875E-2</v>
      </c>
      <c r="J38" s="31">
        <v>3.26</v>
      </c>
      <c r="K38" s="31">
        <v>5.5899999999999998E-2</v>
      </c>
      <c r="L38" s="31">
        <v>26.2</v>
      </c>
      <c r="M38">
        <v>5.5160000000000009</v>
      </c>
      <c r="N38">
        <v>1.5440000000000018</v>
      </c>
      <c r="O38">
        <v>3.9719999999999991</v>
      </c>
      <c r="P38">
        <v>27.991298042059494</v>
      </c>
      <c r="Q38" s="23">
        <v>2.3117253029999998</v>
      </c>
      <c r="S38" s="27">
        <v>44390</v>
      </c>
      <c r="T38" s="2">
        <v>8</v>
      </c>
      <c r="X38" s="2">
        <v>8.67</v>
      </c>
      <c r="Y38" s="2">
        <v>385</v>
      </c>
      <c r="Z38" s="31">
        <v>3.392607113</v>
      </c>
      <c r="AA38" s="31">
        <v>3.3709095000000001E-2</v>
      </c>
      <c r="AB38" s="31">
        <v>3.26</v>
      </c>
      <c r="AC38" s="31">
        <v>4.53E-2</v>
      </c>
      <c r="AD38" s="31">
        <v>24.5</v>
      </c>
      <c r="AE38">
        <v>5.4838926174496585</v>
      </c>
      <c r="AF38">
        <v>1.5644295302013433</v>
      </c>
      <c r="AG38">
        <v>3.9194630872483152</v>
      </c>
      <c r="AH38">
        <v>28.527719985313965</v>
      </c>
      <c r="AI38" s="23">
        <v>2.3057623600000001</v>
      </c>
      <c r="AL38">
        <v>0.17716387723412474</v>
      </c>
      <c r="AM38">
        <f t="shared" si="29"/>
        <v>-7.0000000000000284E-2</v>
      </c>
      <c r="AN38">
        <f t="shared" si="67"/>
        <v>-170</v>
      </c>
      <c r="AO38">
        <f t="shared" si="68"/>
        <v>0</v>
      </c>
      <c r="AP38">
        <f t="shared" si="69"/>
        <v>-4.3777999999999873E-4</v>
      </c>
      <c r="AQ38">
        <f t="shared" si="70"/>
        <v>0</v>
      </c>
      <c r="AR38">
        <f t="shared" si="71"/>
        <v>-1.0599999999999998E-2</v>
      </c>
      <c r="AS38">
        <f t="shared" si="72"/>
        <v>-1.6999999999999993</v>
      </c>
      <c r="AT38">
        <f t="shared" si="73"/>
        <v>-3.21073825503424E-2</v>
      </c>
      <c r="AU38">
        <f t="shared" si="74"/>
        <v>2.0429530201341528E-2</v>
      </c>
      <c r="AV38">
        <f t="shared" si="75"/>
        <v>-5.2536912751683928E-2</v>
      </c>
      <c r="AW38">
        <f t="shared" si="76"/>
        <v>0.53642194325447079</v>
      </c>
      <c r="AX38">
        <f t="shared" si="77"/>
        <v>-5.9629429999996653E-3</v>
      </c>
      <c r="BA38" s="37">
        <v>44390</v>
      </c>
      <c r="BB38">
        <v>5</v>
      </c>
      <c r="BF38">
        <v>8.64</v>
      </c>
      <c r="BG38">
        <v>562</v>
      </c>
      <c r="BH38">
        <v>3.4486138340000001</v>
      </c>
      <c r="BI38">
        <v>6.7637080000000002E-2</v>
      </c>
      <c r="BJ38">
        <v>3.15</v>
      </c>
      <c r="BK38">
        <v>5.3999999999999999E-2</v>
      </c>
      <c r="BL38">
        <v>52.2</v>
      </c>
      <c r="BM38">
        <v>5.8116838487972524</v>
      </c>
      <c r="BN38">
        <v>1.7518900343642656</v>
      </c>
      <c r="BO38">
        <v>4.0597938144329868</v>
      </c>
      <c r="BP38">
        <v>30.144276253547847</v>
      </c>
      <c r="BQ38">
        <v>2.7389051489999998</v>
      </c>
      <c r="BT38" s="37">
        <v>44390</v>
      </c>
      <c r="BU38">
        <v>2</v>
      </c>
      <c r="BY38">
        <v>8.76</v>
      </c>
      <c r="BZ38">
        <v>514</v>
      </c>
      <c r="CA38">
        <v>3.126575189</v>
      </c>
      <c r="CB38">
        <v>6.0851482999999998E-2</v>
      </c>
      <c r="CC38">
        <v>3.05</v>
      </c>
      <c r="CD38">
        <v>6.0100000000000001E-2</v>
      </c>
      <c r="CE38">
        <v>48.9</v>
      </c>
      <c r="CF38">
        <v>5.637948717948718</v>
      </c>
      <c r="CG38">
        <v>1.4902564102564133</v>
      </c>
      <c r="CH38">
        <v>4.1476923076923047</v>
      </c>
      <c r="CI38">
        <v>26.432599599781753</v>
      </c>
      <c r="CJ38">
        <v>2.7565844469999998</v>
      </c>
      <c r="CL38">
        <v>0.15268472962228824</v>
      </c>
      <c r="CM38">
        <f t="shared" si="41"/>
        <v>0.11999999999999922</v>
      </c>
      <c r="CN38">
        <f t="shared" si="56"/>
        <v>-48</v>
      </c>
      <c r="CO38">
        <f t="shared" si="57"/>
        <v>-0.32203864500000012</v>
      </c>
      <c r="CP38">
        <f t="shared" si="58"/>
        <v>-6.7855970000000043E-3</v>
      </c>
      <c r="CQ38">
        <f t="shared" si="59"/>
        <v>-0.10000000000000009</v>
      </c>
      <c r="CR38">
        <f t="shared" si="60"/>
        <v>6.1000000000000013E-3</v>
      </c>
      <c r="CS38">
        <f t="shared" si="61"/>
        <v>-3.3000000000000043</v>
      </c>
      <c r="CT38">
        <f t="shared" si="62"/>
        <v>-0.17373513084853442</v>
      </c>
      <c r="CU38">
        <f t="shared" si="63"/>
        <v>-0.26163362410785229</v>
      </c>
      <c r="CV38">
        <f t="shared" si="64"/>
        <v>8.7898493259317867E-2</v>
      </c>
      <c r="CW38">
        <f t="shared" si="65"/>
        <v>-3.7116766537660943</v>
      </c>
      <c r="CX38">
        <f t="shared" si="66"/>
        <v>1.767929800000001E-2</v>
      </c>
      <c r="DB38" s="27">
        <v>44390</v>
      </c>
      <c r="DC38" s="2">
        <v>19</v>
      </c>
      <c r="DG38" s="2">
        <v>8.69</v>
      </c>
      <c r="DH38" s="2">
        <v>382</v>
      </c>
      <c r="DI38" s="31">
        <v>2.370484458</v>
      </c>
      <c r="DJ38" s="31">
        <v>0.116340155</v>
      </c>
      <c r="DK38" s="31">
        <v>1.39</v>
      </c>
      <c r="DL38" s="31">
        <v>7.8100000000000003E-2</v>
      </c>
      <c r="DM38" s="31">
        <v>55.8</v>
      </c>
      <c r="DN38" t="e">
        <v>#N/A</v>
      </c>
      <c r="DO38" t="e">
        <v>#N/A</v>
      </c>
      <c r="DP38" t="e">
        <v>#N/A</v>
      </c>
      <c r="DQ38" t="e">
        <v>#N/A</v>
      </c>
      <c r="DR38" s="23">
        <v>4.4892254500000002</v>
      </c>
      <c r="DU38" s="13">
        <v>44390</v>
      </c>
      <c r="DV38" s="5">
        <v>16</v>
      </c>
      <c r="DW38" s="5"/>
      <c r="DX38" s="5"/>
      <c r="DY38" s="5"/>
      <c r="DZ38" s="5">
        <v>8.5500000000000007</v>
      </c>
      <c r="EA38" s="5">
        <v>411</v>
      </c>
      <c r="EB38" s="5">
        <v>1.460375245</v>
      </c>
      <c r="EC38">
        <v>7.2452664999999999E-2</v>
      </c>
      <c r="ED38">
        <v>1.07</v>
      </c>
      <c r="EE38">
        <v>5.2200000000000003E-2</v>
      </c>
      <c r="EF38">
        <v>51</v>
      </c>
      <c r="EG38">
        <v>2.8189274447949551</v>
      </c>
      <c r="EH38">
        <v>1.5331230283911716</v>
      </c>
      <c r="EI38">
        <v>1.2858044164037834</v>
      </c>
      <c r="EJ38">
        <v>54.386750223813898</v>
      </c>
      <c r="EK38">
        <v>3.454004361</v>
      </c>
      <c r="EM38">
        <v>3.8039894349423752E-2</v>
      </c>
      <c r="EN38">
        <f t="shared" si="2"/>
        <v>-0.13999999999999879</v>
      </c>
      <c r="EO38">
        <f t="shared" si="3"/>
        <v>29</v>
      </c>
      <c r="EP38">
        <f t="shared" si="4"/>
        <v>-0.91010921299999992</v>
      </c>
      <c r="EQ38">
        <f t="shared" si="5"/>
        <v>-4.3887490000000001E-2</v>
      </c>
      <c r="ER38">
        <f t="shared" si="6"/>
        <v>-0.31999999999999984</v>
      </c>
      <c r="ES38">
        <f t="shared" si="7"/>
        <v>-2.5899999999999999E-2</v>
      </c>
      <c r="ET38">
        <f t="shared" si="8"/>
        <v>-4.7999999999999972</v>
      </c>
      <c r="EU38" t="e">
        <f t="shared" si="9"/>
        <v>#N/A</v>
      </c>
      <c r="EV38" t="e">
        <f t="shared" si="10"/>
        <v>#N/A</v>
      </c>
      <c r="EW38" t="e">
        <f t="shared" si="11"/>
        <v>#N/A</v>
      </c>
      <c r="EX38" t="e">
        <f t="shared" si="12"/>
        <v>#N/A</v>
      </c>
      <c r="EY38">
        <f t="shared" si="13"/>
        <v>-1.0352210890000002</v>
      </c>
      <c r="FB38" s="27">
        <v>44390</v>
      </c>
      <c r="FC38">
        <v>24</v>
      </c>
      <c r="FF38">
        <v>2.8872279811212632E-2</v>
      </c>
      <c r="FG38">
        <v>8.6300000000000008</v>
      </c>
      <c r="FH38">
        <v>532</v>
      </c>
      <c r="FI38">
        <v>3.5746289550000001</v>
      </c>
      <c r="FJ38">
        <v>7.7596584999999996E-2</v>
      </c>
      <c r="FK38">
        <v>3.33</v>
      </c>
      <c r="FL38">
        <v>6.5500000000000003E-2</v>
      </c>
      <c r="FM38">
        <v>66</v>
      </c>
      <c r="FN38">
        <v>6.5483333333333364</v>
      </c>
      <c r="FO38">
        <v>1.8183333333333351</v>
      </c>
      <c r="FP38">
        <v>4.7300000000000013</v>
      </c>
      <c r="FQ38">
        <v>27.767879867650819</v>
      </c>
      <c r="FR38">
        <v>2.390299959</v>
      </c>
      <c r="FU38" s="27">
        <v>44390</v>
      </c>
      <c r="FV38">
        <v>22</v>
      </c>
      <c r="FY38">
        <v>2.8872279811212632E-2</v>
      </c>
      <c r="FZ38">
        <v>8.5500000000000007</v>
      </c>
      <c r="GA38">
        <v>484</v>
      </c>
      <c r="GB38">
        <v>2.8885466260000001</v>
      </c>
      <c r="GC38">
        <v>5.9319251000000003E-2</v>
      </c>
      <c r="GD38">
        <v>2.82</v>
      </c>
      <c r="GE38">
        <v>4.5900000000000003E-2</v>
      </c>
      <c r="GF38">
        <v>54.9</v>
      </c>
      <c r="GG38" t="e">
        <v>#N/A</v>
      </c>
      <c r="GH38" t="e">
        <v>#N/A</v>
      </c>
      <c r="GI38" t="e">
        <v>#N/A</v>
      </c>
      <c r="GJ38" t="e">
        <v>#N/A</v>
      </c>
      <c r="GK38">
        <v>5.2926513049999997</v>
      </c>
      <c r="GM38" s="27">
        <v>44390</v>
      </c>
      <c r="GN38" s="47">
        <v>2.8872279811212632E-2</v>
      </c>
      <c r="GO38">
        <f t="shared" si="14"/>
        <v>-8.0000000000000071E-2</v>
      </c>
      <c r="GP38">
        <f t="shared" si="15"/>
        <v>-48</v>
      </c>
      <c r="GQ38">
        <f t="shared" si="16"/>
        <v>-0.68608232899999999</v>
      </c>
      <c r="GR38">
        <f t="shared" si="17"/>
        <v>-1.8277333999999992E-2</v>
      </c>
      <c r="GS38">
        <f t="shared" si="18"/>
        <v>-0.51000000000000023</v>
      </c>
      <c r="GT38">
        <f t="shared" si="19"/>
        <v>-1.9599999999999999E-2</v>
      </c>
      <c r="GU38">
        <f t="shared" si="20"/>
        <v>-11.100000000000001</v>
      </c>
      <c r="GV38" t="e">
        <f t="shared" si="21"/>
        <v>#N/A</v>
      </c>
      <c r="GW38" t="e">
        <f t="shared" si="22"/>
        <v>#N/A</v>
      </c>
      <c r="GX38" t="e">
        <f t="shared" si="23"/>
        <v>#N/A</v>
      </c>
      <c r="GY38" t="e">
        <f t="shared" si="24"/>
        <v>#N/A</v>
      </c>
      <c r="GZ38">
        <f t="shared" si="25"/>
        <v>2.9023513459999997</v>
      </c>
      <c r="HC38" s="27">
        <v>44390</v>
      </c>
      <c r="HD38" s="43">
        <v>7.63</v>
      </c>
      <c r="HE38" s="2">
        <v>721</v>
      </c>
      <c r="HF38" s="31">
        <v>1.69</v>
      </c>
      <c r="HG38" s="31">
        <v>5.59</v>
      </c>
      <c r="HH38" s="26">
        <v>1.4483164289999999</v>
      </c>
      <c r="HK38" s="27">
        <v>44390</v>
      </c>
      <c r="HL38">
        <v>8.1199999999999992</v>
      </c>
      <c r="HM38">
        <v>954</v>
      </c>
      <c r="HN38">
        <v>3.95E-2</v>
      </c>
      <c r="HO38">
        <v>7.11</v>
      </c>
      <c r="HP38">
        <v>2.5149673809999999</v>
      </c>
      <c r="HT38" s="27">
        <v>44390</v>
      </c>
      <c r="HU38" s="46">
        <f t="shared" si="53"/>
        <v>0.48999999999999932</v>
      </c>
      <c r="HV38" s="46">
        <f t="shared" si="78"/>
        <v>233</v>
      </c>
      <c r="HW38" s="46">
        <f t="shared" si="79"/>
        <v>-1.6504999999999999</v>
      </c>
      <c r="HX38" s="46">
        <f t="shared" si="80"/>
        <v>1.5200000000000005</v>
      </c>
      <c r="HY38" s="46">
        <f t="shared" si="81"/>
        <v>1.066650952</v>
      </c>
      <c r="IB38" s="27">
        <v>44390</v>
      </c>
      <c r="IC38" s="2">
        <v>7.74</v>
      </c>
      <c r="ID38" s="2">
        <v>1047</v>
      </c>
      <c r="IE38" s="31">
        <v>3.0499999999999999E-2</v>
      </c>
      <c r="IF38" s="31">
        <v>6.47</v>
      </c>
      <c r="IG38" s="23">
        <v>3.350875125</v>
      </c>
      <c r="IH38" s="23"/>
      <c r="IK38" s="27">
        <v>44390</v>
      </c>
      <c r="IL38">
        <v>7.67</v>
      </c>
      <c r="IM38">
        <v>617</v>
      </c>
      <c r="IN38">
        <v>0.82299999999999995</v>
      </c>
      <c r="IO38">
        <v>5.62</v>
      </c>
      <c r="IP38">
        <v>1.042744613</v>
      </c>
      <c r="IT38" s="27">
        <v>44390</v>
      </c>
      <c r="IU38">
        <f t="shared" si="54"/>
        <v>-7.0000000000000284E-2</v>
      </c>
      <c r="IV38">
        <f t="shared" si="82"/>
        <v>-430</v>
      </c>
      <c r="IW38">
        <f t="shared" si="83"/>
        <v>0.79249999999999998</v>
      </c>
      <c r="IX38">
        <f t="shared" si="84"/>
        <v>-0.84999999999999964</v>
      </c>
      <c r="IY38">
        <f t="shared" si="85"/>
        <v>-2.308130512</v>
      </c>
      <c r="JC38" s="27">
        <v>44390</v>
      </c>
      <c r="JD38" t="e">
        <v>#N/A</v>
      </c>
      <c r="JE38" t="e">
        <v>#N/A</v>
      </c>
      <c r="JF38" t="e">
        <v>#N/A</v>
      </c>
      <c r="JG38" t="e">
        <v>#N/A</v>
      </c>
      <c r="JH38" t="e">
        <v>#N/A</v>
      </c>
      <c r="JK38" s="27">
        <v>44390</v>
      </c>
      <c r="JL38" s="2">
        <v>7.71</v>
      </c>
      <c r="JM38" s="2">
        <v>564</v>
      </c>
      <c r="JN38" s="31">
        <v>1.34E-2</v>
      </c>
      <c r="JO38" s="31">
        <v>7.19</v>
      </c>
      <c r="JP38" s="23">
        <v>1.9100123760000001</v>
      </c>
      <c r="JS38" s="27">
        <v>44390</v>
      </c>
      <c r="JT38" t="e">
        <f t="shared" si="55"/>
        <v>#N/A</v>
      </c>
      <c r="JU38" t="e">
        <f t="shared" si="86"/>
        <v>#N/A</v>
      </c>
      <c r="JV38" t="e">
        <f t="shared" si="87"/>
        <v>#N/A</v>
      </c>
      <c r="JW38" t="e">
        <f t="shared" si="88"/>
        <v>#N/A</v>
      </c>
      <c r="JX38" t="e">
        <f t="shared" si="89"/>
        <v>#N/A</v>
      </c>
      <c r="KB38" s="27">
        <v>44390</v>
      </c>
      <c r="KC38" t="e">
        <v>#N/A</v>
      </c>
      <c r="KD38" s="46" t="e">
        <v>#N/A</v>
      </c>
      <c r="KE38" s="46" t="e">
        <v>#N/A</v>
      </c>
      <c r="KF38" s="46" t="e">
        <v>#N/A</v>
      </c>
      <c r="KG38" s="46" t="e">
        <v>#N/A</v>
      </c>
      <c r="KH38" s="46" t="e">
        <v>#N/A</v>
      </c>
      <c r="KJ38" s="27">
        <v>44390</v>
      </c>
      <c r="KK38" t="e">
        <v>#N/A</v>
      </c>
      <c r="KL38" s="46" t="e">
        <v>#N/A</v>
      </c>
      <c r="KM38" s="46" t="e">
        <v>#N/A</v>
      </c>
      <c r="KN38" s="46" t="e">
        <v>#N/A</v>
      </c>
      <c r="KO38" s="46" t="e">
        <v>#N/A</v>
      </c>
      <c r="KP38" s="46" t="e">
        <v>#N/A</v>
      </c>
      <c r="KR38" s="27">
        <v>44390</v>
      </c>
      <c r="KS38" t="e">
        <v>#N/A</v>
      </c>
      <c r="KT38" s="46" t="e">
        <v>#N/A</v>
      </c>
      <c r="KU38" s="46" t="e">
        <v>#N/A</v>
      </c>
      <c r="KV38" s="46" t="e">
        <v>#N/A</v>
      </c>
      <c r="KW38" s="46" t="e">
        <v>#N/A</v>
      </c>
      <c r="KX38" s="46" t="e">
        <v>#N/A</v>
      </c>
      <c r="KZ38" s="27">
        <v>44390</v>
      </c>
      <c r="LA38" t="s">
        <v>33</v>
      </c>
      <c r="LB38" s="46">
        <v>8.3699999999999992</v>
      </c>
      <c r="LC38" s="46">
        <v>558</v>
      </c>
      <c r="LD38" s="46">
        <v>10.8</v>
      </c>
      <c r="LE38" s="46">
        <v>22.2</v>
      </c>
      <c r="LF38" s="46">
        <v>1.3256133729999999</v>
      </c>
      <c r="LH38" s="27">
        <v>44390</v>
      </c>
      <c r="LI38" t="s">
        <v>35</v>
      </c>
      <c r="LJ38" s="46">
        <v>8.11</v>
      </c>
      <c r="LK38" s="46">
        <v>696</v>
      </c>
      <c r="LL38" s="46">
        <v>6.24</v>
      </c>
      <c r="LM38" s="46">
        <v>26.7</v>
      </c>
      <c r="LN38" s="46">
        <v>0.78285893900000003</v>
      </c>
      <c r="LP38" s="27">
        <v>44390</v>
      </c>
      <c r="LQ38" t="s">
        <v>34</v>
      </c>
      <c r="LR38" s="46">
        <v>7.74</v>
      </c>
      <c r="LS38" s="46">
        <v>657</v>
      </c>
      <c r="LT38" s="46">
        <v>3.28</v>
      </c>
      <c r="LU38" s="46">
        <v>45.4</v>
      </c>
      <c r="LV38" s="46">
        <v>0.99854636900000004</v>
      </c>
      <c r="LX38" s="27"/>
      <c r="LY38" s="5"/>
      <c r="LZ38" s="27">
        <v>44390</v>
      </c>
      <c r="MA38">
        <v>3.3737373737373773</v>
      </c>
    </row>
    <row r="39" spans="1:339" x14ac:dyDescent="0.2">
      <c r="A39" s="27">
        <v>44394</v>
      </c>
      <c r="B39" s="2">
        <v>11</v>
      </c>
      <c r="F39" s="23" t="e">
        <v>#N/A</v>
      </c>
      <c r="G39" s="23" t="e">
        <v>#N/A</v>
      </c>
      <c r="H39" s="23" t="e">
        <v>#N/A</v>
      </c>
      <c r="I39" s="23" t="e">
        <v>#N/A</v>
      </c>
      <c r="J39" s="31">
        <v>4.8499999999999996</v>
      </c>
      <c r="K39" s="31">
        <v>0.14000000000000001</v>
      </c>
      <c r="L39" s="31">
        <v>236</v>
      </c>
      <c r="M39" s="23" t="e">
        <v>#N/A</v>
      </c>
      <c r="N39" s="23" t="e">
        <v>#N/A</v>
      </c>
      <c r="O39" s="23" t="e">
        <v>#N/A</v>
      </c>
      <c r="P39" s="23" t="e">
        <v>#N/A</v>
      </c>
      <c r="Q39" s="23">
        <v>6.418233249</v>
      </c>
      <c r="S39" s="27">
        <v>44394</v>
      </c>
      <c r="T39" s="2">
        <v>8</v>
      </c>
      <c r="X39" t="e">
        <v>#N/A</v>
      </c>
      <c r="Y39" t="e">
        <v>#N/A</v>
      </c>
      <c r="Z39" s="23" t="e">
        <v>#N/A</v>
      </c>
      <c r="AA39" s="23" t="e">
        <v>#N/A</v>
      </c>
      <c r="AB39" s="31">
        <v>6.27</v>
      </c>
      <c r="AC39" s="31">
        <v>0.16800000000000001</v>
      </c>
      <c r="AD39" s="31">
        <v>262</v>
      </c>
      <c r="AE39" t="e">
        <v>#N/A</v>
      </c>
      <c r="AF39" t="e">
        <v>#N/A</v>
      </c>
      <c r="AG39" t="e">
        <v>#N/A</v>
      </c>
      <c r="AH39" t="e">
        <v>#N/A</v>
      </c>
      <c r="AI39" s="23">
        <v>6.3907321189999999</v>
      </c>
      <c r="AL39">
        <v>26.107716417909263</v>
      </c>
      <c r="AM39" t="e">
        <f t="shared" si="29"/>
        <v>#N/A</v>
      </c>
      <c r="AN39" t="e">
        <f t="shared" si="67"/>
        <v>#N/A</v>
      </c>
      <c r="AO39" t="e">
        <f t="shared" si="68"/>
        <v>#N/A</v>
      </c>
      <c r="AP39" t="e">
        <f t="shared" si="69"/>
        <v>#N/A</v>
      </c>
      <c r="AQ39">
        <f t="shared" si="70"/>
        <v>1.42</v>
      </c>
      <c r="AR39">
        <f t="shared" si="71"/>
        <v>2.7999999999999997E-2</v>
      </c>
      <c r="AS39">
        <f t="shared" si="72"/>
        <v>26</v>
      </c>
      <c r="AT39" t="e">
        <f t="shared" si="73"/>
        <v>#N/A</v>
      </c>
      <c r="AU39" t="e">
        <f t="shared" si="74"/>
        <v>#N/A</v>
      </c>
      <c r="AV39" t="e">
        <f t="shared" si="75"/>
        <v>#N/A</v>
      </c>
      <c r="AW39" t="e">
        <f t="shared" si="76"/>
        <v>#N/A</v>
      </c>
      <c r="AX39">
        <f t="shared" si="77"/>
        <v>-2.7501130000000096E-2</v>
      </c>
      <c r="BA39" s="37">
        <v>44394</v>
      </c>
      <c r="BB39">
        <v>5</v>
      </c>
      <c r="BF39" t="e">
        <v>#N/A</v>
      </c>
      <c r="BG39" t="e">
        <v>#N/A</v>
      </c>
      <c r="BH39" t="e">
        <v>#N/A</v>
      </c>
      <c r="BI39" t="e">
        <v>#N/A</v>
      </c>
      <c r="BJ39">
        <v>5.71</v>
      </c>
      <c r="BK39">
        <v>7.6100000000000001E-2</v>
      </c>
      <c r="BL39">
        <v>234</v>
      </c>
      <c r="BM39" t="e">
        <v>#N/A</v>
      </c>
      <c r="BN39" t="e">
        <v>#N/A</v>
      </c>
      <c r="BO39" t="e">
        <v>#N/A</v>
      </c>
      <c r="BP39" t="e">
        <v>#N/A</v>
      </c>
      <c r="BQ39">
        <v>4.9518337360000002</v>
      </c>
      <c r="BT39" s="37">
        <v>44394</v>
      </c>
      <c r="BU39">
        <v>2</v>
      </c>
      <c r="BY39" t="e">
        <v>#N/A</v>
      </c>
      <c r="BZ39" t="e">
        <v>#N/A</v>
      </c>
      <c r="CA39" t="e">
        <v>#N/A</v>
      </c>
      <c r="CB39" t="e">
        <v>#N/A</v>
      </c>
      <c r="CC39">
        <v>5.68</v>
      </c>
      <c r="CD39">
        <v>7.7600000000000002E-2</v>
      </c>
      <c r="CE39">
        <v>224</v>
      </c>
      <c r="CF39" t="e">
        <v>#N/A</v>
      </c>
      <c r="CG39" t="e">
        <v>#N/A</v>
      </c>
      <c r="CH39" t="e">
        <v>#N/A</v>
      </c>
      <c r="CI39" t="e">
        <v>#N/A</v>
      </c>
      <c r="CJ39">
        <v>4.9616555680000003</v>
      </c>
      <c r="CL39">
        <v>9.7332052256527959</v>
      </c>
      <c r="CM39" t="e">
        <f t="shared" si="41"/>
        <v>#N/A</v>
      </c>
      <c r="CN39" t="e">
        <f t="shared" si="56"/>
        <v>#N/A</v>
      </c>
      <c r="CO39" t="e">
        <f t="shared" si="57"/>
        <v>#N/A</v>
      </c>
      <c r="CP39" t="e">
        <f t="shared" si="58"/>
        <v>#N/A</v>
      </c>
      <c r="CQ39">
        <f t="shared" si="59"/>
        <v>-3.0000000000000249E-2</v>
      </c>
      <c r="CR39">
        <f t="shared" si="60"/>
        <v>1.5000000000000013E-3</v>
      </c>
      <c r="CS39">
        <f t="shared" si="61"/>
        <v>-10</v>
      </c>
      <c r="CT39" t="e">
        <f t="shared" si="62"/>
        <v>#N/A</v>
      </c>
      <c r="CU39" t="e">
        <f t="shared" si="63"/>
        <v>#N/A</v>
      </c>
      <c r="CV39" t="e">
        <f t="shared" si="64"/>
        <v>#N/A</v>
      </c>
      <c r="CW39" t="e">
        <f t="shared" si="65"/>
        <v>#N/A</v>
      </c>
      <c r="CX39">
        <f t="shared" si="66"/>
        <v>9.8218320000000858E-3</v>
      </c>
      <c r="DB39" s="27">
        <v>44394</v>
      </c>
      <c r="DC39" s="2">
        <v>19</v>
      </c>
      <c r="DG39" t="e">
        <v>#N/A</v>
      </c>
      <c r="DH39" t="e">
        <v>#N/A</v>
      </c>
      <c r="DI39" s="23" t="e">
        <v>#N/A</v>
      </c>
      <c r="DJ39" s="23" t="e">
        <v>#N/A</v>
      </c>
      <c r="DK39" s="31">
        <v>1.61</v>
      </c>
      <c r="DL39" s="31">
        <v>0.13600000000000001</v>
      </c>
      <c r="DM39" s="31">
        <v>204</v>
      </c>
      <c r="DN39" t="e">
        <v>#N/A</v>
      </c>
      <c r="DO39" t="e">
        <v>#N/A</v>
      </c>
      <c r="DP39" t="e">
        <v>#N/A</v>
      </c>
      <c r="DQ39" t="e">
        <v>#N/A</v>
      </c>
      <c r="DR39" s="23">
        <v>6.0057163060000001</v>
      </c>
      <c r="DU39" s="13">
        <v>44394</v>
      </c>
      <c r="DV39" s="5">
        <v>16</v>
      </c>
      <c r="DW39" s="5"/>
      <c r="DX39" s="5"/>
      <c r="DY39" s="5"/>
      <c r="DZ39" s="5" t="e">
        <v>#N/A</v>
      </c>
      <c r="EA39" s="5" t="e">
        <v>#N/A</v>
      </c>
      <c r="EB39" s="5" t="e">
        <v>#N/A</v>
      </c>
      <c r="EC39" t="e">
        <v>#N/A</v>
      </c>
      <c r="ED39">
        <v>1.71</v>
      </c>
      <c r="EE39">
        <v>0.11890000000000001</v>
      </c>
      <c r="EF39">
        <v>203</v>
      </c>
      <c r="EG39" t="e">
        <v>#N/A</v>
      </c>
      <c r="EH39" t="e">
        <v>#N/A</v>
      </c>
      <c r="EI39" t="e">
        <v>#N/A</v>
      </c>
      <c r="EJ39" t="e">
        <v>#N/A</v>
      </c>
      <c r="EK39">
        <v>5.9477674980000002</v>
      </c>
      <c r="EM39">
        <v>2.1587599999998446</v>
      </c>
      <c r="EN39" t="e">
        <f t="shared" si="2"/>
        <v>#N/A</v>
      </c>
      <c r="EO39" t="e">
        <f t="shared" si="3"/>
        <v>#N/A</v>
      </c>
      <c r="EP39" t="e">
        <f t="shared" si="4"/>
        <v>#N/A</v>
      </c>
      <c r="EQ39" t="e">
        <f t="shared" si="5"/>
        <v>#N/A</v>
      </c>
      <c r="ER39">
        <f t="shared" si="6"/>
        <v>9.9999999999999867E-2</v>
      </c>
      <c r="ES39">
        <f t="shared" si="7"/>
        <v>-1.7100000000000004E-2</v>
      </c>
      <c r="ET39">
        <f t="shared" si="8"/>
        <v>-1</v>
      </c>
      <c r="EU39" t="e">
        <f t="shared" si="9"/>
        <v>#N/A</v>
      </c>
      <c r="EV39" t="e">
        <f t="shared" si="10"/>
        <v>#N/A</v>
      </c>
      <c r="EW39" t="e">
        <f t="shared" si="11"/>
        <v>#N/A</v>
      </c>
      <c r="EX39" t="e">
        <f t="shared" si="12"/>
        <v>#N/A</v>
      </c>
      <c r="EY39">
        <f t="shared" si="13"/>
        <v>-5.7948807999999907E-2</v>
      </c>
      <c r="FB39" s="27">
        <v>44394</v>
      </c>
      <c r="FC39">
        <v>24</v>
      </c>
      <c r="FF39">
        <v>1.6384988399998821</v>
      </c>
      <c r="FG39" t="e">
        <v>#N/A</v>
      </c>
      <c r="FH39" t="e">
        <v>#N/A</v>
      </c>
      <c r="FI39" t="e">
        <v>#N/A</v>
      </c>
      <c r="FJ39" t="e">
        <v>#N/A</v>
      </c>
      <c r="FK39">
        <v>5.4</v>
      </c>
      <c r="FL39">
        <v>8.6400000000000005E-2</v>
      </c>
      <c r="FM39">
        <v>207</v>
      </c>
      <c r="FN39" t="e">
        <v>#N/A</v>
      </c>
      <c r="FO39" t="e">
        <v>#N/A</v>
      </c>
      <c r="FP39" t="e">
        <v>#N/A</v>
      </c>
      <c r="FQ39" t="e">
        <v>#N/A</v>
      </c>
      <c r="FR39">
        <v>5.2101479169999996</v>
      </c>
      <c r="FU39" s="27">
        <v>44394</v>
      </c>
      <c r="FV39">
        <v>22</v>
      </c>
      <c r="FY39">
        <v>1.6384988399998821</v>
      </c>
      <c r="FZ39" t="e">
        <v>#N/A</v>
      </c>
      <c r="GA39" t="e">
        <v>#N/A</v>
      </c>
      <c r="GB39" t="e">
        <v>#N/A</v>
      </c>
      <c r="GC39" t="e">
        <v>#N/A</v>
      </c>
      <c r="GD39">
        <v>5</v>
      </c>
      <c r="GE39">
        <v>6.6299999999999998E-2</v>
      </c>
      <c r="GF39">
        <v>207</v>
      </c>
      <c r="GG39">
        <v>1.253898305084745</v>
      </c>
      <c r="GH39">
        <v>0.38644067796610171</v>
      </c>
      <c r="GI39">
        <v>0.86745762711864327</v>
      </c>
      <c r="GJ39">
        <v>30.819140308191422</v>
      </c>
      <c r="GK39">
        <v>1.348923235</v>
      </c>
      <c r="GM39" s="27">
        <v>44394</v>
      </c>
      <c r="GN39" s="47">
        <v>1.6384988399998821</v>
      </c>
      <c r="GO39" t="e">
        <f t="shared" si="14"/>
        <v>#N/A</v>
      </c>
      <c r="GP39" t="e">
        <f t="shared" si="15"/>
        <v>#N/A</v>
      </c>
      <c r="GQ39" t="e">
        <f t="shared" si="16"/>
        <v>#N/A</v>
      </c>
      <c r="GR39" t="e">
        <f t="shared" si="17"/>
        <v>#N/A</v>
      </c>
      <c r="GS39">
        <f t="shared" si="18"/>
        <v>-0.40000000000000036</v>
      </c>
      <c r="GT39">
        <f t="shared" si="19"/>
        <v>-2.0100000000000007E-2</v>
      </c>
      <c r="GU39">
        <f t="shared" si="20"/>
        <v>0</v>
      </c>
      <c r="GV39" t="e">
        <f t="shared" si="21"/>
        <v>#N/A</v>
      </c>
      <c r="GW39" t="e">
        <f t="shared" si="22"/>
        <v>#N/A</v>
      </c>
      <c r="GX39" t="e">
        <f t="shared" si="23"/>
        <v>#N/A</v>
      </c>
      <c r="GY39" t="e">
        <f t="shared" si="24"/>
        <v>#N/A</v>
      </c>
      <c r="GZ39">
        <f t="shared" si="25"/>
        <v>-3.8612246819999996</v>
      </c>
      <c r="HC39" s="27">
        <v>44394</v>
      </c>
      <c r="HD39" s="43" t="e">
        <v>#N/A</v>
      </c>
      <c r="HE39" s="2" t="e">
        <v>#N/A</v>
      </c>
      <c r="HF39" s="31" t="e">
        <v>#N/A</v>
      </c>
      <c r="HG39" s="31" t="e">
        <v>#N/A</v>
      </c>
      <c r="HH39" s="45" t="e">
        <v>#N/A</v>
      </c>
      <c r="HK39" s="27">
        <v>44394</v>
      </c>
      <c r="HL39" s="41" t="e">
        <v>#N/A</v>
      </c>
      <c r="HM39" s="41" t="e">
        <v>#N/A</v>
      </c>
      <c r="HN39" s="41" t="e">
        <v>#N/A</v>
      </c>
      <c r="HO39" s="41" t="e">
        <v>#N/A</v>
      </c>
      <c r="HP39" s="41" t="e">
        <v>#N/A</v>
      </c>
      <c r="HT39" s="27">
        <v>44394</v>
      </c>
      <c r="HU39" s="46" t="e">
        <f t="shared" si="53"/>
        <v>#N/A</v>
      </c>
      <c r="HV39" s="46" t="e">
        <f t="shared" si="78"/>
        <v>#N/A</v>
      </c>
      <c r="HW39" s="46" t="e">
        <f t="shared" si="79"/>
        <v>#N/A</v>
      </c>
      <c r="HX39" s="46" t="e">
        <f t="shared" si="80"/>
        <v>#N/A</v>
      </c>
      <c r="HY39" s="46" t="e">
        <f t="shared" si="81"/>
        <v>#N/A</v>
      </c>
      <c r="IB39" s="27">
        <v>44394</v>
      </c>
      <c r="IC39" s="2" t="e">
        <v>#N/A</v>
      </c>
      <c r="ID39" s="2" t="e">
        <v>#N/A</v>
      </c>
      <c r="IE39" s="31" t="e">
        <v>#N/A</v>
      </c>
      <c r="IF39" s="31" t="e">
        <v>#N/A</v>
      </c>
      <c r="IG39" s="23" t="e">
        <v>#N/A</v>
      </c>
      <c r="IH39" s="23"/>
      <c r="IK39" s="27">
        <v>44394</v>
      </c>
      <c r="IL39" t="e">
        <v>#N/A</v>
      </c>
      <c r="IM39" t="e">
        <v>#N/A</v>
      </c>
      <c r="IN39" t="e">
        <v>#N/A</v>
      </c>
      <c r="IO39" t="e">
        <v>#N/A</v>
      </c>
      <c r="IP39" t="e">
        <v>#N/A</v>
      </c>
      <c r="IT39" s="27">
        <v>44394</v>
      </c>
      <c r="IU39" t="e">
        <f t="shared" si="54"/>
        <v>#N/A</v>
      </c>
      <c r="IV39" t="e">
        <f t="shared" si="82"/>
        <v>#N/A</v>
      </c>
      <c r="IW39" t="e">
        <f t="shared" si="83"/>
        <v>#N/A</v>
      </c>
      <c r="IX39" t="e">
        <f t="shared" si="84"/>
        <v>#N/A</v>
      </c>
      <c r="IY39" t="e">
        <f t="shared" si="85"/>
        <v>#N/A</v>
      </c>
      <c r="JC39" s="27">
        <v>44394</v>
      </c>
      <c r="JD39" t="e">
        <v>#N/A</v>
      </c>
      <c r="JE39" t="e">
        <v>#N/A</v>
      </c>
      <c r="JF39" t="e">
        <v>#N/A</v>
      </c>
      <c r="JG39" t="e">
        <v>#N/A</v>
      </c>
      <c r="JH39" t="e">
        <v>#N/A</v>
      </c>
      <c r="JK39" s="27">
        <v>44394</v>
      </c>
      <c r="JL39" s="2" t="e">
        <v>#N/A</v>
      </c>
      <c r="JM39" s="2" t="e">
        <v>#N/A</v>
      </c>
      <c r="JN39" s="31" t="e">
        <v>#N/A</v>
      </c>
      <c r="JO39" s="31" t="e">
        <v>#N/A</v>
      </c>
      <c r="JP39" s="23" t="e">
        <v>#N/A</v>
      </c>
      <c r="JS39" s="27">
        <v>44394</v>
      </c>
      <c r="JT39" t="e">
        <f t="shared" si="55"/>
        <v>#N/A</v>
      </c>
      <c r="JU39" t="e">
        <f t="shared" si="86"/>
        <v>#N/A</v>
      </c>
      <c r="JV39" t="e">
        <f t="shared" si="87"/>
        <v>#N/A</v>
      </c>
      <c r="JW39" t="e">
        <f t="shared" si="88"/>
        <v>#N/A</v>
      </c>
      <c r="JX39" t="e">
        <f t="shared" si="89"/>
        <v>#N/A</v>
      </c>
      <c r="KB39" s="27">
        <v>44394</v>
      </c>
      <c r="KC39" t="e">
        <v>#N/A</v>
      </c>
      <c r="KD39" s="46" t="e">
        <v>#N/A</v>
      </c>
      <c r="KE39" s="46" t="e">
        <v>#N/A</v>
      </c>
      <c r="KF39" s="46" t="e">
        <v>#N/A</v>
      </c>
      <c r="KG39" s="46" t="e">
        <v>#N/A</v>
      </c>
      <c r="KH39" s="46" t="e">
        <v>#N/A</v>
      </c>
      <c r="KJ39" s="27">
        <v>44394</v>
      </c>
      <c r="KK39" t="e">
        <v>#N/A</v>
      </c>
      <c r="KL39" s="46" t="e">
        <v>#N/A</v>
      </c>
      <c r="KM39" s="46" t="e">
        <v>#N/A</v>
      </c>
      <c r="KN39" s="46" t="e">
        <v>#N/A</v>
      </c>
      <c r="KO39" s="46" t="e">
        <v>#N/A</v>
      </c>
      <c r="KP39" s="46" t="e">
        <v>#N/A</v>
      </c>
      <c r="KR39" s="27">
        <v>44394</v>
      </c>
      <c r="KS39" t="e">
        <v>#N/A</v>
      </c>
      <c r="KT39" s="46" t="e">
        <v>#N/A</v>
      </c>
      <c r="KU39" s="46" t="e">
        <v>#N/A</v>
      </c>
      <c r="KV39" s="46" t="e">
        <v>#N/A</v>
      </c>
      <c r="KW39" s="46" t="e">
        <v>#N/A</v>
      </c>
      <c r="KX39" s="46" t="e">
        <v>#N/A</v>
      </c>
      <c r="KZ39" s="27">
        <v>44394</v>
      </c>
      <c r="LA39" t="e">
        <v>#N/A</v>
      </c>
      <c r="LB39" s="46" t="e">
        <v>#N/A</v>
      </c>
      <c r="LC39" s="46" t="e">
        <v>#N/A</v>
      </c>
      <c r="LD39" s="46" t="e">
        <v>#N/A</v>
      </c>
      <c r="LE39" s="46" t="e">
        <v>#N/A</v>
      </c>
      <c r="LF39" s="46" t="e">
        <v>#N/A</v>
      </c>
      <c r="LH39" s="27">
        <v>44394</v>
      </c>
      <c r="LI39" t="e">
        <v>#N/A</v>
      </c>
      <c r="LJ39" s="46" t="e">
        <v>#N/A</v>
      </c>
      <c r="LK39" s="46" t="e">
        <v>#N/A</v>
      </c>
      <c r="LL39" s="46" t="e">
        <v>#N/A</v>
      </c>
      <c r="LM39" s="46" t="e">
        <v>#N/A</v>
      </c>
      <c r="LN39" s="46" t="e">
        <v>#N/A</v>
      </c>
      <c r="LP39" s="27">
        <v>44394</v>
      </c>
      <c r="LQ39" t="e">
        <v>#N/A</v>
      </c>
      <c r="LR39" s="46" t="e">
        <v>#N/A</v>
      </c>
      <c r="LS39" s="46" t="e">
        <v>#N/A</v>
      </c>
      <c r="LT39" s="46" t="e">
        <v>#N/A</v>
      </c>
      <c r="LU39" s="46" t="e">
        <v>#N/A</v>
      </c>
      <c r="LV39" s="46" t="e">
        <v>#N/A</v>
      </c>
      <c r="LX39" s="27"/>
      <c r="LY39" s="5"/>
      <c r="LZ39" s="27"/>
    </row>
    <row r="40" spans="1:339" x14ac:dyDescent="0.2">
      <c r="A40" s="27">
        <v>44404</v>
      </c>
      <c r="B40" s="2">
        <v>11</v>
      </c>
      <c r="F40" s="2">
        <v>8.77</v>
      </c>
      <c r="G40" s="2">
        <v>464</v>
      </c>
      <c r="H40" s="31">
        <v>3.1405768690000002</v>
      </c>
      <c r="I40" s="31">
        <v>2.2217358E-2</v>
      </c>
      <c r="J40" s="31">
        <v>2.92</v>
      </c>
      <c r="K40" s="31">
        <v>5.3600000000000002E-2</v>
      </c>
      <c r="L40" s="31">
        <v>14.8</v>
      </c>
      <c r="M40">
        <v>5.1060402684563693</v>
      </c>
      <c r="N40">
        <v>1.2946308724832134</v>
      </c>
      <c r="O40">
        <v>3.8114093959731559</v>
      </c>
      <c r="P40">
        <v>25.354889589905238</v>
      </c>
      <c r="Q40" s="23">
        <v>1.968792981</v>
      </c>
      <c r="S40" s="27">
        <v>44404</v>
      </c>
      <c r="T40" s="2">
        <v>8</v>
      </c>
      <c r="X40" s="2">
        <v>8.76</v>
      </c>
      <c r="Y40" s="2">
        <v>582</v>
      </c>
      <c r="Z40" s="31">
        <v>3.126575189</v>
      </c>
      <c r="AA40" s="31">
        <v>2.1451241999999999E-2</v>
      </c>
      <c r="AB40" s="31">
        <v>2.93</v>
      </c>
      <c r="AC40" s="31">
        <v>4.0800000000000003E-2</v>
      </c>
      <c r="AD40" s="31">
        <v>14.9</v>
      </c>
      <c r="AE40">
        <v>3.1601476014760119</v>
      </c>
      <c r="AF40">
        <v>0.82619926199261595</v>
      </c>
      <c r="AG40">
        <v>2.333948339483396</v>
      </c>
      <c r="AH40">
        <v>26.144325081737403</v>
      </c>
      <c r="AI40" s="23">
        <v>2.0516934939999998</v>
      </c>
      <c r="AL40">
        <v>0.13380388247947289</v>
      </c>
      <c r="AM40">
        <f t="shared" si="29"/>
        <v>-9.9999999999997868E-3</v>
      </c>
      <c r="AN40">
        <f t="shared" si="67"/>
        <v>118</v>
      </c>
      <c r="AO40">
        <f t="shared" si="68"/>
        <v>-1.4001680000000238E-2</v>
      </c>
      <c r="AP40">
        <f t="shared" si="69"/>
        <v>-7.6611600000000071E-4</v>
      </c>
      <c r="AQ40">
        <f t="shared" si="70"/>
        <v>1.0000000000000231E-2</v>
      </c>
      <c r="AR40">
        <f t="shared" si="71"/>
        <v>-1.2799999999999999E-2</v>
      </c>
      <c r="AS40">
        <f t="shared" si="72"/>
        <v>9.9999999999999645E-2</v>
      </c>
      <c r="AT40">
        <f t="shared" si="73"/>
        <v>-1.9458926669803573</v>
      </c>
      <c r="AU40">
        <f t="shared" si="74"/>
        <v>-0.46843161049059745</v>
      </c>
      <c r="AV40">
        <f t="shared" si="75"/>
        <v>-1.4774610564897599</v>
      </c>
      <c r="AW40">
        <f t="shared" si="76"/>
        <v>0.78943549183216533</v>
      </c>
      <c r="AX40">
        <f t="shared" si="77"/>
        <v>8.2900512999999787E-2</v>
      </c>
      <c r="BA40" s="37">
        <v>44404</v>
      </c>
      <c r="BB40">
        <v>5</v>
      </c>
      <c r="BF40">
        <v>8.6300000000000008</v>
      </c>
      <c r="BG40">
        <v>482</v>
      </c>
      <c r="BH40">
        <v>3.8966675999999998</v>
      </c>
      <c r="BI40">
        <v>5.2205319E-2</v>
      </c>
      <c r="BJ40">
        <v>3.63</v>
      </c>
      <c r="BK40">
        <v>6.1699999999999998E-2</v>
      </c>
      <c r="BL40">
        <v>42.1</v>
      </c>
      <c r="BM40">
        <v>3.8311864406779637</v>
      </c>
      <c r="BN40">
        <v>1.2481355932203351</v>
      </c>
      <c r="BO40">
        <v>2.5830508474576286</v>
      </c>
      <c r="BP40">
        <v>32.578304724827383</v>
      </c>
      <c r="BQ40">
        <v>2.3644545209999999</v>
      </c>
      <c r="BT40" s="37">
        <v>44404</v>
      </c>
      <c r="BU40">
        <v>2</v>
      </c>
      <c r="BY40">
        <v>8.92</v>
      </c>
      <c r="BZ40">
        <v>466</v>
      </c>
      <c r="CA40">
        <v>3.5466255950000001</v>
      </c>
      <c r="CB40">
        <v>4.4872495999999998E-2</v>
      </c>
      <c r="CC40">
        <v>3.45</v>
      </c>
      <c r="CD40">
        <v>3.2660000000000002E-2</v>
      </c>
      <c r="CE40">
        <v>32.5</v>
      </c>
      <c r="CF40">
        <v>3.9598971722365031</v>
      </c>
      <c r="CG40">
        <v>1.1778920308483274</v>
      </c>
      <c r="CH40">
        <v>2.7820051413881757</v>
      </c>
      <c r="CI40">
        <v>29.745520643988538</v>
      </c>
      <c r="CJ40">
        <v>2.3258304179999998</v>
      </c>
      <c r="CL40">
        <v>0.1275893884392211</v>
      </c>
      <c r="CM40">
        <f t="shared" si="41"/>
        <v>0.28999999999999915</v>
      </c>
      <c r="CN40">
        <f t="shared" si="56"/>
        <v>-16</v>
      </c>
      <c r="CO40">
        <f t="shared" si="57"/>
        <v>-0.35004200499999971</v>
      </c>
      <c r="CP40">
        <f t="shared" si="58"/>
        <v>-7.3328230000000022E-3</v>
      </c>
      <c r="CQ40">
        <f t="shared" si="59"/>
        <v>-0.17999999999999972</v>
      </c>
      <c r="CR40">
        <f t="shared" si="60"/>
        <v>-2.9039999999999996E-2</v>
      </c>
      <c r="CS40">
        <f t="shared" si="61"/>
        <v>-9.6000000000000014</v>
      </c>
      <c r="CT40">
        <f t="shared" si="62"/>
        <v>0.1287107315585394</v>
      </c>
      <c r="CU40">
        <f t="shared" si="63"/>
        <v>-7.0243562372007684E-2</v>
      </c>
      <c r="CV40">
        <f t="shared" si="64"/>
        <v>0.19895429393054709</v>
      </c>
      <c r="CW40">
        <f t="shared" si="65"/>
        <v>-2.8327840808388451</v>
      </c>
      <c r="CX40">
        <f t="shared" si="66"/>
        <v>-3.8624103000000076E-2</v>
      </c>
      <c r="DB40" s="27">
        <v>44404</v>
      </c>
      <c r="DC40" s="2">
        <v>19</v>
      </c>
      <c r="DG40" s="2">
        <v>8.75</v>
      </c>
      <c r="DH40" s="2">
        <v>563</v>
      </c>
      <c r="DI40" s="31">
        <v>4.2887146459999999</v>
      </c>
      <c r="DJ40" s="31">
        <v>0.14370143399999999</v>
      </c>
      <c r="DK40" s="31">
        <v>2.0499999999999998</v>
      </c>
      <c r="DL40" s="31">
        <v>0.19400000000000001</v>
      </c>
      <c r="DM40" s="31">
        <v>107</v>
      </c>
      <c r="DN40">
        <v>8.218367346938777</v>
      </c>
      <c r="DO40">
        <v>3.1489795918367331</v>
      </c>
      <c r="DP40">
        <v>5.0693877551020439</v>
      </c>
      <c r="DQ40">
        <v>38.316364539359299</v>
      </c>
      <c r="DR40" s="23">
        <v>3.9574632439999999</v>
      </c>
      <c r="DU40" s="13">
        <v>44404</v>
      </c>
      <c r="DV40" s="5">
        <v>16</v>
      </c>
      <c r="DW40" s="5"/>
      <c r="DX40" s="5"/>
      <c r="DY40" s="5"/>
      <c r="DZ40" s="5">
        <v>8.5299999999999994</v>
      </c>
      <c r="EA40" s="5">
        <v>590</v>
      </c>
      <c r="EB40" s="5">
        <v>1.5863903669999999</v>
      </c>
      <c r="EC40">
        <v>5.82248E-2</v>
      </c>
      <c r="ED40">
        <v>1.39</v>
      </c>
      <c r="EE40">
        <v>5.5800000000000002E-2</v>
      </c>
      <c r="EF40">
        <v>50.2</v>
      </c>
      <c r="EG40">
        <v>1.293333333333335</v>
      </c>
      <c r="EH40">
        <v>0.63277777777778343</v>
      </c>
      <c r="EI40">
        <v>0.66055555555555157</v>
      </c>
      <c r="EJ40">
        <v>48.926116838488348</v>
      </c>
      <c r="EK40">
        <v>2.4765586239999999</v>
      </c>
      <c r="EM40">
        <v>3.3801713448429346E-2</v>
      </c>
      <c r="EN40">
        <f t="shared" si="2"/>
        <v>-0.22000000000000064</v>
      </c>
      <c r="EO40">
        <f t="shared" si="3"/>
        <v>27</v>
      </c>
      <c r="EP40">
        <f t="shared" si="4"/>
        <v>-2.7023242789999999</v>
      </c>
      <c r="EQ40">
        <f t="shared" si="5"/>
        <v>-8.5476633999999996E-2</v>
      </c>
      <c r="ER40">
        <f t="shared" si="6"/>
        <v>-0.65999999999999992</v>
      </c>
      <c r="ES40">
        <f t="shared" si="7"/>
        <v>-0.13819999999999999</v>
      </c>
      <c r="ET40">
        <f t="shared" si="8"/>
        <v>-56.8</v>
      </c>
      <c r="EU40">
        <f t="shared" si="9"/>
        <v>-6.9250340136054422</v>
      </c>
      <c r="EV40">
        <f t="shared" si="10"/>
        <v>-2.5162018140589497</v>
      </c>
      <c r="EW40">
        <f t="shared" si="11"/>
        <v>-4.4088321995464925</v>
      </c>
      <c r="EX40">
        <f t="shared" si="12"/>
        <v>10.609752299129049</v>
      </c>
      <c r="EY40">
        <f t="shared" si="13"/>
        <v>-1.48090462</v>
      </c>
      <c r="FB40" s="27">
        <v>44404</v>
      </c>
      <c r="FC40">
        <v>24</v>
      </c>
      <c r="FF40">
        <v>2.5655500507357876E-2</v>
      </c>
      <c r="FG40">
        <v>8.64</v>
      </c>
      <c r="FH40">
        <v>495</v>
      </c>
      <c r="FI40">
        <v>3.88266592</v>
      </c>
      <c r="FJ40">
        <v>4.5748057000000002E-2</v>
      </c>
      <c r="FK40">
        <v>3.9</v>
      </c>
      <c r="FL40">
        <v>4.2200000000000001E-2</v>
      </c>
      <c r="FM40">
        <v>45.1</v>
      </c>
      <c r="FN40">
        <v>2.4941414141414149</v>
      </c>
      <c r="FO40">
        <v>0.53535353535353636</v>
      </c>
      <c r="FP40">
        <v>1.9587878787878785</v>
      </c>
      <c r="FQ40">
        <v>21.464441924509998</v>
      </c>
      <c r="FR40">
        <v>1.4902309279999999</v>
      </c>
      <c r="FU40" s="27">
        <v>44404</v>
      </c>
      <c r="FV40">
        <v>22</v>
      </c>
      <c r="FY40">
        <v>2.5655500507357876E-2</v>
      </c>
      <c r="FZ40">
        <v>8.3800000000000008</v>
      </c>
      <c r="GA40">
        <v>507</v>
      </c>
      <c r="GB40">
        <v>3.22458695</v>
      </c>
      <c r="GC40">
        <v>3.2286308E-2</v>
      </c>
      <c r="GD40">
        <v>3.18</v>
      </c>
      <c r="GE40">
        <v>3.2939999999999997E-2</v>
      </c>
      <c r="GF40">
        <v>31.9</v>
      </c>
      <c r="GG40">
        <v>2.3767088607594951</v>
      </c>
      <c r="GH40">
        <v>1.0075949367088581</v>
      </c>
      <c r="GI40">
        <v>1.3691139240506369</v>
      </c>
      <c r="GJ40">
        <v>42.394546229228666</v>
      </c>
      <c r="GK40">
        <v>0.99094374699999999</v>
      </c>
      <c r="GM40" s="27">
        <v>44404</v>
      </c>
      <c r="GN40" s="47">
        <v>2.5655500507357876E-2</v>
      </c>
      <c r="GO40">
        <f t="shared" si="14"/>
        <v>-0.25999999999999979</v>
      </c>
      <c r="GP40">
        <f t="shared" si="15"/>
        <v>12</v>
      </c>
      <c r="GQ40">
        <f t="shared" si="16"/>
        <v>-0.65807897000000004</v>
      </c>
      <c r="GR40">
        <f t="shared" si="17"/>
        <v>-1.3461749000000002E-2</v>
      </c>
      <c r="GS40">
        <f t="shared" si="18"/>
        <v>-0.71999999999999975</v>
      </c>
      <c r="GT40">
        <f t="shared" si="19"/>
        <v>-9.2600000000000043E-3</v>
      </c>
      <c r="GU40">
        <f t="shared" si="20"/>
        <v>-13.200000000000003</v>
      </c>
      <c r="GV40">
        <f t="shared" si="21"/>
        <v>-0.11743255338191982</v>
      </c>
      <c r="GW40">
        <f t="shared" si="22"/>
        <v>0.47224140135532178</v>
      </c>
      <c r="GX40">
        <f t="shared" si="23"/>
        <v>-0.5896739547372416</v>
      </c>
      <c r="GY40">
        <f t="shared" si="24"/>
        <v>20.930104304718668</v>
      </c>
      <c r="GZ40">
        <f t="shared" si="25"/>
        <v>-0.49928718099999991</v>
      </c>
      <c r="HC40" s="27">
        <v>44404</v>
      </c>
      <c r="HD40" s="43">
        <v>7.73</v>
      </c>
      <c r="HE40" s="2">
        <v>540</v>
      </c>
      <c r="HF40" s="31">
        <v>0.42199999999999999</v>
      </c>
      <c r="HG40" s="31">
        <v>3.99</v>
      </c>
      <c r="HH40" s="26">
        <v>1.7172652879999999</v>
      </c>
      <c r="HK40" s="27">
        <v>44404</v>
      </c>
      <c r="HL40">
        <v>7.9</v>
      </c>
      <c r="HM40">
        <v>955</v>
      </c>
      <c r="HN40">
        <v>1.3299999999999999E-2</v>
      </c>
      <c r="HO40">
        <v>4.78</v>
      </c>
      <c r="HP40">
        <v>4.6197252979999996</v>
      </c>
      <c r="HT40" s="27">
        <v>44404</v>
      </c>
      <c r="HU40" s="46">
        <f t="shared" si="53"/>
        <v>0.16999999999999993</v>
      </c>
      <c r="HV40" s="46">
        <f t="shared" si="78"/>
        <v>415</v>
      </c>
      <c r="HW40" s="46">
        <f t="shared" si="79"/>
        <v>-0.40870000000000001</v>
      </c>
      <c r="HX40" s="46">
        <f t="shared" si="80"/>
        <v>0.79</v>
      </c>
      <c r="HY40" s="46">
        <f t="shared" si="81"/>
        <v>2.9024600099999995</v>
      </c>
      <c r="IB40" s="27">
        <v>44404</v>
      </c>
      <c r="IC40" s="2">
        <v>7.45</v>
      </c>
      <c r="ID40" s="2">
        <v>823</v>
      </c>
      <c r="IE40" s="31">
        <v>1.2200000000000001E-2</v>
      </c>
      <c r="IF40" s="31">
        <v>5.83</v>
      </c>
      <c r="IG40" s="23">
        <v>3.6899206790000001</v>
      </c>
      <c r="IH40" s="23"/>
      <c r="IK40" s="27">
        <v>44404</v>
      </c>
      <c r="IL40">
        <v>7.67</v>
      </c>
      <c r="IM40">
        <v>762</v>
      </c>
      <c r="IN40">
        <v>1.04E-2</v>
      </c>
      <c r="IO40">
        <v>4.09</v>
      </c>
      <c r="IP40">
        <v>1.1228309270000001</v>
      </c>
      <c r="IT40" s="27">
        <v>44404</v>
      </c>
      <c r="IU40">
        <f t="shared" si="54"/>
        <v>0.21999999999999975</v>
      </c>
      <c r="IV40">
        <f t="shared" si="82"/>
        <v>-61</v>
      </c>
      <c r="IW40">
        <f t="shared" si="83"/>
        <v>-1.8000000000000013E-3</v>
      </c>
      <c r="IX40">
        <f t="shared" si="84"/>
        <v>-1.7400000000000002</v>
      </c>
      <c r="IY40">
        <f t="shared" si="85"/>
        <v>-2.5670897520000002</v>
      </c>
      <c r="JC40" s="27">
        <v>44404</v>
      </c>
      <c r="JD40" t="e">
        <v>#N/A</v>
      </c>
      <c r="JE40" t="e">
        <v>#N/A</v>
      </c>
      <c r="JF40" t="e">
        <v>#N/A</v>
      </c>
      <c r="JG40" t="e">
        <v>#N/A</v>
      </c>
      <c r="JH40" t="e">
        <v>#N/A</v>
      </c>
      <c r="JK40" s="27">
        <v>44404</v>
      </c>
      <c r="JL40" s="2">
        <v>7.66</v>
      </c>
      <c r="JM40" s="2">
        <v>710</v>
      </c>
      <c r="JN40" s="31">
        <v>1.6899999999999998E-2</v>
      </c>
      <c r="JO40" s="31">
        <v>3.95</v>
      </c>
      <c r="JP40" s="23">
        <v>1.5458119539999999</v>
      </c>
      <c r="JS40" s="27">
        <v>44404</v>
      </c>
      <c r="JT40" t="e">
        <f t="shared" si="55"/>
        <v>#N/A</v>
      </c>
      <c r="JU40" t="e">
        <f t="shared" si="86"/>
        <v>#N/A</v>
      </c>
      <c r="JV40" t="e">
        <f t="shared" si="87"/>
        <v>#N/A</v>
      </c>
      <c r="JW40" t="e">
        <f t="shared" si="88"/>
        <v>#N/A</v>
      </c>
      <c r="JX40" t="e">
        <f t="shared" si="89"/>
        <v>#N/A</v>
      </c>
      <c r="KB40" s="27">
        <v>44404</v>
      </c>
      <c r="KC40" t="e">
        <v>#N/A</v>
      </c>
      <c r="KD40" s="46" t="e">
        <v>#N/A</v>
      </c>
      <c r="KE40" s="46" t="e">
        <v>#N/A</v>
      </c>
      <c r="KF40" s="46" t="e">
        <v>#N/A</v>
      </c>
      <c r="KG40" s="46" t="e">
        <v>#N/A</v>
      </c>
      <c r="KH40" s="46" t="e">
        <v>#N/A</v>
      </c>
      <c r="KJ40" s="27">
        <v>44404</v>
      </c>
      <c r="KK40" t="e">
        <v>#N/A</v>
      </c>
      <c r="KL40" s="46" t="e">
        <v>#N/A</v>
      </c>
      <c r="KM40" s="46" t="e">
        <v>#N/A</v>
      </c>
      <c r="KN40" s="46" t="e">
        <v>#N/A</v>
      </c>
      <c r="KO40" s="46" t="e">
        <v>#N/A</v>
      </c>
      <c r="KP40" s="46" t="e">
        <v>#N/A</v>
      </c>
      <c r="KR40" s="27">
        <v>44404</v>
      </c>
      <c r="KS40" t="e">
        <v>#N/A</v>
      </c>
      <c r="KT40" s="46" t="e">
        <v>#N/A</v>
      </c>
      <c r="KU40" s="46" t="e">
        <v>#N/A</v>
      </c>
      <c r="KV40" s="46" t="e">
        <v>#N/A</v>
      </c>
      <c r="KW40" s="46" t="e">
        <v>#N/A</v>
      </c>
      <c r="KX40" s="46" t="e">
        <v>#N/A</v>
      </c>
      <c r="KZ40" s="27">
        <v>44404</v>
      </c>
      <c r="LA40" t="s">
        <v>33</v>
      </c>
      <c r="LB40" s="46">
        <v>8.5</v>
      </c>
      <c r="LC40" s="46">
        <v>440</v>
      </c>
      <c r="LD40" s="46">
        <v>11.4</v>
      </c>
      <c r="LE40" s="46">
        <v>12.7</v>
      </c>
      <c r="LF40" s="46">
        <v>0.99471195199999995</v>
      </c>
      <c r="LH40" s="27">
        <v>44404</v>
      </c>
      <c r="LI40" t="s">
        <v>35</v>
      </c>
      <c r="LJ40" s="46">
        <v>7.97</v>
      </c>
      <c r="LK40" s="46">
        <v>576</v>
      </c>
      <c r="LL40" s="46">
        <v>7.33</v>
      </c>
      <c r="LM40" s="46">
        <v>19.7</v>
      </c>
      <c r="LN40" s="46">
        <v>0.61600733500000004</v>
      </c>
      <c r="LP40" s="27">
        <v>44404</v>
      </c>
      <c r="LQ40" t="s">
        <v>34</v>
      </c>
      <c r="LR40" s="46">
        <v>9.64</v>
      </c>
      <c r="LS40" s="46">
        <v>612</v>
      </c>
      <c r="LT40" s="46">
        <v>3.63</v>
      </c>
      <c r="LU40" s="46">
        <v>53.4</v>
      </c>
      <c r="LV40" s="46">
        <v>0.94949349000000005</v>
      </c>
      <c r="LX40" s="27"/>
      <c r="LY40" s="5"/>
      <c r="LZ40" s="27">
        <v>44404</v>
      </c>
      <c r="MA40">
        <v>-7.0103092783517576E-2</v>
      </c>
    </row>
    <row r="41" spans="1:339" x14ac:dyDescent="0.2">
      <c r="A41" s="27">
        <v>44418</v>
      </c>
      <c r="B41" s="2">
        <v>11</v>
      </c>
      <c r="F41" s="2">
        <v>8.74</v>
      </c>
      <c r="G41" s="2">
        <v>358</v>
      </c>
      <c r="H41" s="31">
        <v>0.65667880099999998</v>
      </c>
      <c r="I41" s="31">
        <v>2.2217358E-2</v>
      </c>
      <c r="J41" s="31">
        <v>0.38500000000000001</v>
      </c>
      <c r="K41" s="31">
        <v>4.7699999999999999E-2</v>
      </c>
      <c r="L41" s="31">
        <v>14.8</v>
      </c>
      <c r="M41">
        <v>3.4770833333333266</v>
      </c>
      <c r="N41">
        <v>1.0937500000000018</v>
      </c>
      <c r="O41">
        <v>2.3833333333333249</v>
      </c>
      <c r="P41">
        <v>31.455961653684955</v>
      </c>
      <c r="Q41" s="23">
        <v>2.0846652890000001</v>
      </c>
      <c r="S41" s="27">
        <v>44418</v>
      </c>
      <c r="T41" s="2">
        <v>8</v>
      </c>
      <c r="X41" s="2">
        <v>8.56</v>
      </c>
      <c r="Y41" s="2">
        <v>396</v>
      </c>
      <c r="Z41" s="31">
        <v>0.62727527299999997</v>
      </c>
      <c r="AA41" s="31">
        <v>2.0247345999999999E-2</v>
      </c>
      <c r="AB41" s="31">
        <v>0.35399999999999998</v>
      </c>
      <c r="AC41" s="31">
        <v>4.8099999999999997E-2</v>
      </c>
      <c r="AD41" s="31">
        <v>10.5</v>
      </c>
      <c r="AE41">
        <v>3.1062499999999993</v>
      </c>
      <c r="AF41">
        <v>1.0979166666666691</v>
      </c>
      <c r="AG41">
        <v>2.0083333333333302</v>
      </c>
      <c r="AH41">
        <v>35.34540576794106</v>
      </c>
      <c r="AI41" s="23">
        <v>2.0290842630000001</v>
      </c>
      <c r="AL41">
        <v>4.3535433263738987E-2</v>
      </c>
      <c r="AM41">
        <f t="shared" si="29"/>
        <v>-0.17999999999999972</v>
      </c>
      <c r="AN41">
        <f t="shared" si="67"/>
        <v>38</v>
      </c>
      <c r="AO41">
        <f t="shared" si="68"/>
        <v>-2.9403528000000012E-2</v>
      </c>
      <c r="AP41">
        <f t="shared" si="69"/>
        <v>-1.9700120000000002E-3</v>
      </c>
      <c r="AQ41">
        <f t="shared" si="70"/>
        <v>-3.1000000000000028E-2</v>
      </c>
      <c r="AR41">
        <f t="shared" si="71"/>
        <v>3.9999999999999758E-4</v>
      </c>
      <c r="AS41">
        <f t="shared" si="72"/>
        <v>-4.3000000000000007</v>
      </c>
      <c r="AT41">
        <f t="shared" si="73"/>
        <v>-0.37083333333332735</v>
      </c>
      <c r="AU41">
        <f t="shared" si="74"/>
        <v>4.166666666667318E-3</v>
      </c>
      <c r="AV41">
        <f t="shared" si="75"/>
        <v>-0.37499999999999467</v>
      </c>
      <c r="AW41">
        <f t="shared" si="76"/>
        <v>3.8894441142561043</v>
      </c>
      <c r="AX41">
        <f t="shared" si="77"/>
        <v>-5.5581026000000033E-2</v>
      </c>
      <c r="BA41" s="37">
        <v>44418</v>
      </c>
      <c r="BB41">
        <v>5</v>
      </c>
      <c r="BF41">
        <v>8.64</v>
      </c>
      <c r="BG41">
        <v>471</v>
      </c>
      <c r="BH41">
        <v>0.81489778800000001</v>
      </c>
      <c r="BI41">
        <v>5.3737551000000001E-2</v>
      </c>
      <c r="BJ41">
        <v>0.41099999999999998</v>
      </c>
      <c r="BK41">
        <v>3.9699999999999999E-2</v>
      </c>
      <c r="BL41">
        <v>36.6</v>
      </c>
      <c r="BM41">
        <v>4.1733695652174001</v>
      </c>
      <c r="BN41">
        <v>1.6070652173913085</v>
      </c>
      <c r="BO41">
        <v>2.5663043478260916</v>
      </c>
      <c r="BP41">
        <v>38.507618179450468</v>
      </c>
      <c r="BQ41">
        <v>2.7506955479999999</v>
      </c>
      <c r="BT41" s="37">
        <v>44418</v>
      </c>
      <c r="BU41">
        <v>2</v>
      </c>
      <c r="BY41">
        <v>8.7100000000000009</v>
      </c>
      <c r="BZ41">
        <v>397</v>
      </c>
      <c r="CA41">
        <v>0.58667040000000004</v>
      </c>
      <c r="CB41">
        <v>5.5050891999999997E-2</v>
      </c>
      <c r="CC41">
        <v>0.29799999999999999</v>
      </c>
      <c r="CD41">
        <v>4.1000000000000002E-2</v>
      </c>
      <c r="CE41">
        <v>44.6</v>
      </c>
      <c r="CF41">
        <v>4.8811594202898601</v>
      </c>
      <c r="CG41">
        <v>1.1685300207039355</v>
      </c>
      <c r="CH41">
        <v>3.7126293995859245</v>
      </c>
      <c r="CI41">
        <v>23.939599592806253</v>
      </c>
      <c r="CJ41">
        <v>2.5604011880000002</v>
      </c>
      <c r="CL41">
        <v>3.9713461258845145E-2</v>
      </c>
      <c r="CM41">
        <f t="shared" si="41"/>
        <v>7.0000000000000284E-2</v>
      </c>
      <c r="CN41">
        <f t="shared" si="56"/>
        <v>-74</v>
      </c>
      <c r="CO41">
        <f t="shared" si="57"/>
        <v>-0.22822738799999998</v>
      </c>
      <c r="CP41">
        <f t="shared" si="58"/>
        <v>1.3133409999999957E-3</v>
      </c>
      <c r="CQ41">
        <f t="shared" si="59"/>
        <v>-0.11299999999999999</v>
      </c>
      <c r="CR41">
        <f t="shared" si="60"/>
        <v>1.3000000000000025E-3</v>
      </c>
      <c r="CS41">
        <f t="shared" si="61"/>
        <v>8</v>
      </c>
      <c r="CT41">
        <f t="shared" si="62"/>
        <v>0.70778985507245995</v>
      </c>
      <c r="CU41">
        <f t="shared" si="63"/>
        <v>-0.43853519668737295</v>
      </c>
      <c r="CV41">
        <f t="shared" si="64"/>
        <v>1.1463250517598329</v>
      </c>
      <c r="CW41">
        <f t="shared" si="65"/>
        <v>-14.568018586644214</v>
      </c>
      <c r="CX41">
        <f t="shared" si="66"/>
        <v>-0.19029435999999977</v>
      </c>
      <c r="DB41" s="27">
        <v>44418</v>
      </c>
      <c r="DC41" s="2">
        <v>19</v>
      </c>
      <c r="DG41" s="2">
        <v>8.49</v>
      </c>
      <c r="DH41" s="2">
        <v>555</v>
      </c>
      <c r="DI41" s="31">
        <v>4.3587230469999998</v>
      </c>
      <c r="DJ41" s="31">
        <v>0.26518550899999999</v>
      </c>
      <c r="DK41" s="31">
        <v>3.38</v>
      </c>
      <c r="DL41" s="31">
        <v>0.36799999999999999</v>
      </c>
      <c r="DM41" s="31">
        <v>225</v>
      </c>
      <c r="DN41">
        <v>5.410880829015543</v>
      </c>
      <c r="DO41">
        <v>1.9145077720207291</v>
      </c>
      <c r="DP41">
        <v>3.4963730569948139</v>
      </c>
      <c r="DQ41">
        <v>35.382552906253068</v>
      </c>
      <c r="DR41" s="23">
        <v>4.1515258089999998</v>
      </c>
      <c r="DU41" s="13">
        <v>44418</v>
      </c>
      <c r="DV41" s="5">
        <v>16</v>
      </c>
      <c r="DW41" s="5"/>
      <c r="DX41" s="5"/>
      <c r="DY41" s="5"/>
      <c r="DZ41" s="5">
        <v>8.4700000000000006</v>
      </c>
      <c r="EA41" s="5">
        <v>489</v>
      </c>
      <c r="EB41" s="5">
        <v>0.32063847699999998</v>
      </c>
      <c r="EC41">
        <v>3.2067418E-2</v>
      </c>
      <c r="ED41">
        <v>0.156</v>
      </c>
      <c r="EE41">
        <v>3.8390000000000001E-2</v>
      </c>
      <c r="EF41">
        <v>21.7</v>
      </c>
      <c r="EG41">
        <v>2.1665480427046346</v>
      </c>
      <c r="EH41">
        <v>3.6918149466192256</v>
      </c>
      <c r="EI41">
        <v>-1.5252669039145912</v>
      </c>
      <c r="EJ41">
        <v>170.40078843626782</v>
      </c>
      <c r="EK41">
        <v>1.4704478510000001</v>
      </c>
      <c r="EM41">
        <v>0</v>
      </c>
      <c r="EN41">
        <f t="shared" si="2"/>
        <v>-1.9999999999999574E-2</v>
      </c>
      <c r="EO41">
        <f t="shared" si="3"/>
        <v>-66</v>
      </c>
      <c r="EP41">
        <f t="shared" si="4"/>
        <v>-4.0380845699999997</v>
      </c>
      <c r="EQ41">
        <f t="shared" si="5"/>
        <v>-0.23311809099999997</v>
      </c>
      <c r="ER41">
        <f t="shared" si="6"/>
        <v>-3.2239999999999998</v>
      </c>
      <c r="ES41">
        <f t="shared" si="7"/>
        <v>-0.32961000000000001</v>
      </c>
      <c r="ET41">
        <f t="shared" si="8"/>
        <v>-203.3</v>
      </c>
      <c r="EU41">
        <f t="shared" si="9"/>
        <v>-3.2443327863109084</v>
      </c>
      <c r="EV41">
        <f t="shared" si="10"/>
        <v>1.7773071745984965</v>
      </c>
      <c r="EW41">
        <f t="shared" si="11"/>
        <v>-5.0216399609094049</v>
      </c>
      <c r="EX41">
        <f t="shared" si="12"/>
        <v>135.01823553001475</v>
      </c>
      <c r="EY41">
        <f t="shared" si="13"/>
        <v>-2.6810779579999995</v>
      </c>
      <c r="FB41" s="27">
        <v>44418</v>
      </c>
      <c r="FC41">
        <v>24</v>
      </c>
      <c r="FF41">
        <v>0</v>
      </c>
      <c r="FG41">
        <v>8.6300000000000008</v>
      </c>
      <c r="FH41">
        <v>461</v>
      </c>
      <c r="FI41">
        <v>0.80929711599999998</v>
      </c>
      <c r="FJ41">
        <v>3.9071904999999997E-2</v>
      </c>
      <c r="FK41">
        <v>0.68300000000000005</v>
      </c>
      <c r="FL41">
        <v>3.8429999999999999E-2</v>
      </c>
      <c r="FM41">
        <v>36.799999999999997</v>
      </c>
      <c r="FN41">
        <v>1.402013422818791</v>
      </c>
      <c r="FO41">
        <v>0.72281879194630749</v>
      </c>
      <c r="FP41">
        <v>0.67919463087248355</v>
      </c>
      <c r="FQ41">
        <v>51.555768310196214</v>
      </c>
      <c r="FR41">
        <v>1.4969518319999999</v>
      </c>
      <c r="FU41" s="27">
        <v>44418</v>
      </c>
      <c r="FV41">
        <v>22</v>
      </c>
      <c r="FY41">
        <v>0</v>
      </c>
      <c r="FZ41">
        <v>8.18</v>
      </c>
      <c r="GA41">
        <v>471</v>
      </c>
      <c r="GB41">
        <v>0.97731727800000001</v>
      </c>
      <c r="GC41">
        <v>2.3640143999999998E-2</v>
      </c>
      <c r="GD41">
        <v>0.84099999999999997</v>
      </c>
      <c r="GE41">
        <v>2.7689999999999999E-2</v>
      </c>
      <c r="GF41">
        <v>19.7</v>
      </c>
      <c r="GG41">
        <v>1.5424812030075166</v>
      </c>
      <c r="GH41">
        <v>0.59060150375939757</v>
      </c>
      <c r="GI41">
        <v>0.95187969924811899</v>
      </c>
      <c r="GJ41">
        <v>38.289056787716305</v>
      </c>
      <c r="GK41">
        <v>2.8503323520000001</v>
      </c>
      <c r="GM41" s="27">
        <v>44418</v>
      </c>
      <c r="GN41" s="47">
        <v>0</v>
      </c>
      <c r="GO41">
        <f t="shared" si="14"/>
        <v>-0.45000000000000107</v>
      </c>
      <c r="GP41">
        <f t="shared" si="15"/>
        <v>10</v>
      </c>
      <c r="GQ41">
        <f t="shared" si="16"/>
        <v>0.16802016200000003</v>
      </c>
      <c r="GR41">
        <f t="shared" si="17"/>
        <v>-1.5431760999999999E-2</v>
      </c>
      <c r="GS41">
        <f t="shared" si="18"/>
        <v>0.15799999999999992</v>
      </c>
      <c r="GT41">
        <f t="shared" si="19"/>
        <v>-1.074E-2</v>
      </c>
      <c r="GU41">
        <f t="shared" si="20"/>
        <v>-17.099999999999998</v>
      </c>
      <c r="GV41">
        <f t="shared" si="21"/>
        <v>0.14046778018872552</v>
      </c>
      <c r="GW41">
        <f t="shared" si="22"/>
        <v>-0.13221728818690992</v>
      </c>
      <c r="GX41">
        <f t="shared" si="23"/>
        <v>0.27268506837563544</v>
      </c>
      <c r="GY41">
        <f t="shared" si="24"/>
        <v>-13.266711522479909</v>
      </c>
      <c r="GZ41">
        <f t="shared" si="25"/>
        <v>1.3533805200000002</v>
      </c>
      <c r="HC41" s="27">
        <v>44418</v>
      </c>
      <c r="HD41" s="43">
        <v>7.61</v>
      </c>
      <c r="HE41" s="2">
        <v>800</v>
      </c>
      <c r="HF41" s="31">
        <v>1.67</v>
      </c>
      <c r="HG41" s="31">
        <v>3.9</v>
      </c>
      <c r="HH41" s="26">
        <v>1.4440704150000001</v>
      </c>
      <c r="HK41" s="27">
        <v>44418</v>
      </c>
      <c r="HL41" s="41" t="e">
        <v>#N/A</v>
      </c>
      <c r="HM41" s="41" t="e">
        <v>#N/A</v>
      </c>
      <c r="HN41" s="41" t="e">
        <v>#N/A</v>
      </c>
      <c r="HO41" s="41" t="e">
        <v>#N/A</v>
      </c>
      <c r="HP41" s="41" t="e">
        <v>#N/A</v>
      </c>
      <c r="HT41" s="27">
        <v>44418</v>
      </c>
      <c r="HU41" s="46" t="e">
        <f t="shared" si="53"/>
        <v>#N/A</v>
      </c>
      <c r="HV41" s="46" t="e">
        <f t="shared" si="78"/>
        <v>#N/A</v>
      </c>
      <c r="HW41" s="46" t="e">
        <f t="shared" si="79"/>
        <v>#N/A</v>
      </c>
      <c r="HX41" s="46" t="e">
        <f t="shared" si="80"/>
        <v>#N/A</v>
      </c>
      <c r="HY41" s="46" t="e">
        <f t="shared" si="81"/>
        <v>#N/A</v>
      </c>
      <c r="IB41" s="27">
        <v>44418</v>
      </c>
      <c r="IC41" s="2">
        <v>7.68</v>
      </c>
      <c r="ID41" s="2">
        <v>751</v>
      </c>
      <c r="IE41" s="31">
        <v>1.7500000000000002E-2</v>
      </c>
      <c r="IF41" s="31">
        <v>5.66</v>
      </c>
      <c r="IG41" s="23">
        <v>3.1284581130000002</v>
      </c>
      <c r="IH41" s="23"/>
      <c r="IK41" s="27">
        <v>44418</v>
      </c>
      <c r="IL41">
        <v>7.7</v>
      </c>
      <c r="IM41">
        <v>653</v>
      </c>
      <c r="IN41">
        <v>4.8500000000000001E-2</v>
      </c>
      <c r="IO41">
        <v>3.29</v>
      </c>
      <c r="IP41">
        <v>1.2217463120000001</v>
      </c>
      <c r="IT41" s="27">
        <v>44418</v>
      </c>
      <c r="IU41">
        <f t="shared" si="54"/>
        <v>2.0000000000000462E-2</v>
      </c>
      <c r="IV41">
        <f t="shared" si="82"/>
        <v>-98</v>
      </c>
      <c r="IW41">
        <f t="shared" si="83"/>
        <v>3.1E-2</v>
      </c>
      <c r="IX41">
        <f t="shared" si="84"/>
        <v>-2.37</v>
      </c>
      <c r="IY41">
        <f t="shared" si="85"/>
        <v>-1.9067118010000002</v>
      </c>
      <c r="JC41" s="27">
        <v>44418</v>
      </c>
      <c r="JD41" t="e">
        <v>#N/A</v>
      </c>
      <c r="JE41" t="e">
        <v>#N/A</v>
      </c>
      <c r="JF41" t="e">
        <v>#N/A</v>
      </c>
      <c r="JG41" t="e">
        <v>#N/A</v>
      </c>
      <c r="JH41" t="e">
        <v>#N/A</v>
      </c>
      <c r="JK41" s="27">
        <v>44418</v>
      </c>
      <c r="JL41" s="2">
        <v>7.74</v>
      </c>
      <c r="JM41" s="2">
        <v>592</v>
      </c>
      <c r="JN41" s="31">
        <v>1.09E-2</v>
      </c>
      <c r="JO41" s="31">
        <v>4.01</v>
      </c>
      <c r="JP41" s="23">
        <v>1.129425286</v>
      </c>
      <c r="JS41" s="27">
        <v>44418</v>
      </c>
      <c r="JT41" t="e">
        <f t="shared" si="55"/>
        <v>#N/A</v>
      </c>
      <c r="JU41" t="e">
        <f t="shared" si="86"/>
        <v>#N/A</v>
      </c>
      <c r="JV41" t="e">
        <f t="shared" si="87"/>
        <v>#N/A</v>
      </c>
      <c r="JW41" t="e">
        <f t="shared" si="88"/>
        <v>#N/A</v>
      </c>
      <c r="JX41" t="e">
        <f t="shared" si="89"/>
        <v>#N/A</v>
      </c>
      <c r="KB41" s="27">
        <v>44418</v>
      </c>
      <c r="KC41" t="e">
        <v>#N/A</v>
      </c>
      <c r="KD41" s="46" t="e">
        <v>#N/A</v>
      </c>
      <c r="KE41" s="46" t="e">
        <v>#N/A</v>
      </c>
      <c r="KF41" s="46" t="e">
        <v>#N/A</v>
      </c>
      <c r="KG41" s="46" t="e">
        <v>#N/A</v>
      </c>
      <c r="KH41" s="46" t="e">
        <v>#N/A</v>
      </c>
      <c r="KJ41" s="27">
        <v>44418</v>
      </c>
      <c r="KK41" t="e">
        <v>#N/A</v>
      </c>
      <c r="KL41" s="46" t="e">
        <v>#N/A</v>
      </c>
      <c r="KM41" s="46" t="e">
        <v>#N/A</v>
      </c>
      <c r="KN41" s="46" t="e">
        <v>#N/A</v>
      </c>
      <c r="KO41" s="46" t="e">
        <v>#N/A</v>
      </c>
      <c r="KP41" s="46" t="e">
        <v>#N/A</v>
      </c>
      <c r="KR41" s="27">
        <v>44418</v>
      </c>
      <c r="KS41" t="e">
        <v>#N/A</v>
      </c>
      <c r="KT41" s="46" t="e">
        <v>#N/A</v>
      </c>
      <c r="KU41" s="46" t="e">
        <v>#N/A</v>
      </c>
      <c r="KV41" s="46" t="e">
        <v>#N/A</v>
      </c>
      <c r="KW41" s="46" t="e">
        <v>#N/A</v>
      </c>
      <c r="KX41" s="46" t="e">
        <v>#N/A</v>
      </c>
      <c r="KZ41" s="27">
        <v>44418</v>
      </c>
      <c r="LA41" t="s">
        <v>33</v>
      </c>
      <c r="LB41" s="46">
        <v>8.76</v>
      </c>
      <c r="LC41" s="46">
        <v>379</v>
      </c>
      <c r="LD41" s="46">
        <v>7.45</v>
      </c>
      <c r="LE41" s="46">
        <v>8.4700000000000006</v>
      </c>
      <c r="LF41" s="46">
        <v>1.8833657130000001</v>
      </c>
      <c r="LH41" s="27">
        <v>44418</v>
      </c>
      <c r="LI41" t="e">
        <v>#N/A</v>
      </c>
      <c r="LJ41" s="46" t="e">
        <v>#N/A</v>
      </c>
      <c r="LK41" s="46" t="e">
        <v>#N/A</v>
      </c>
      <c r="LL41" s="46" t="e">
        <v>#N/A</v>
      </c>
      <c r="LM41" s="46" t="e">
        <v>#N/A</v>
      </c>
      <c r="LN41" s="46" t="e">
        <v>#N/A</v>
      </c>
      <c r="LP41" s="27">
        <v>44418</v>
      </c>
      <c r="LQ41" t="s">
        <v>34</v>
      </c>
      <c r="LR41" s="46">
        <v>7.75</v>
      </c>
      <c r="LS41" s="46">
        <v>579</v>
      </c>
      <c r="LT41" s="46">
        <v>3.68</v>
      </c>
      <c r="LU41" s="46">
        <v>50.4</v>
      </c>
      <c r="LV41" s="46">
        <v>0.831982314</v>
      </c>
      <c r="LX41" s="27"/>
      <c r="LY41" s="5"/>
      <c r="LZ41" s="27">
        <v>44418</v>
      </c>
      <c r="MA41">
        <v>3.4167938931297703</v>
      </c>
    </row>
    <row r="42" spans="1:339" x14ac:dyDescent="0.2">
      <c r="A42" s="27">
        <v>44433</v>
      </c>
      <c r="B42" s="2">
        <v>11</v>
      </c>
      <c r="F42" s="23" t="e">
        <v>#N/A</v>
      </c>
      <c r="G42" s="23" t="e">
        <v>#N/A</v>
      </c>
      <c r="H42" s="23" t="e">
        <v>#N/A</v>
      </c>
      <c r="I42" s="23" t="e">
        <v>#N/A</v>
      </c>
      <c r="J42" s="31">
        <v>0.104</v>
      </c>
      <c r="K42" s="31">
        <v>5.4300000000000001E-2</v>
      </c>
      <c r="L42" s="31">
        <v>28.4</v>
      </c>
      <c r="M42" s="23" t="e">
        <v>#N/A</v>
      </c>
      <c r="N42" s="23" t="e">
        <v>#N/A</v>
      </c>
      <c r="O42" s="23" t="e">
        <v>#N/A</v>
      </c>
      <c r="P42" s="23" t="e">
        <v>#N/A</v>
      </c>
      <c r="Q42" s="23">
        <v>2.294164936</v>
      </c>
      <c r="S42" s="27">
        <v>44433</v>
      </c>
      <c r="T42" s="2">
        <v>8</v>
      </c>
      <c r="X42" t="e">
        <v>#N/A</v>
      </c>
      <c r="Y42" t="e">
        <v>#N/A</v>
      </c>
      <c r="Z42" s="23" t="e">
        <v>#N/A</v>
      </c>
      <c r="AA42" s="23" t="e">
        <v>#N/A</v>
      </c>
      <c r="AB42" s="31">
        <v>7.6700000000000004E-2</v>
      </c>
      <c r="AC42" s="31">
        <v>6.3500000000000001E-2</v>
      </c>
      <c r="AD42" s="31">
        <v>22.6</v>
      </c>
      <c r="AE42" t="e">
        <v>#N/A</v>
      </c>
      <c r="AF42" t="e">
        <v>#N/A</v>
      </c>
      <c r="AG42" t="e">
        <v>#N/A</v>
      </c>
      <c r="AH42" t="e">
        <v>#N/A</v>
      </c>
      <c r="AI42" s="23">
        <v>2.3316808469999999</v>
      </c>
      <c r="AL42">
        <v>2.8574798679224956E-2</v>
      </c>
      <c r="AM42" t="e">
        <f t="shared" si="29"/>
        <v>#N/A</v>
      </c>
      <c r="AN42" t="e">
        <f t="shared" si="67"/>
        <v>#N/A</v>
      </c>
      <c r="AO42" t="e">
        <f t="shared" si="68"/>
        <v>#N/A</v>
      </c>
      <c r="AP42" t="e">
        <f t="shared" si="69"/>
        <v>#N/A</v>
      </c>
      <c r="AQ42">
        <f t="shared" si="70"/>
        <v>-2.7299999999999991E-2</v>
      </c>
      <c r="AR42">
        <f t="shared" si="71"/>
        <v>9.1999999999999998E-3</v>
      </c>
      <c r="AS42">
        <f t="shared" si="72"/>
        <v>-5.7999999999999972</v>
      </c>
      <c r="AT42" t="e">
        <f t="shared" si="73"/>
        <v>#N/A</v>
      </c>
      <c r="AU42" t="e">
        <f t="shared" si="74"/>
        <v>#N/A</v>
      </c>
      <c r="AV42" t="e">
        <f t="shared" si="75"/>
        <v>#N/A</v>
      </c>
      <c r="AW42" t="e">
        <f t="shared" si="76"/>
        <v>#N/A</v>
      </c>
      <c r="AX42">
        <f t="shared" si="77"/>
        <v>3.7515910999999846E-2</v>
      </c>
      <c r="BF42" t="e">
        <v>#N/A</v>
      </c>
      <c r="BG42" t="e">
        <v>#N/A</v>
      </c>
      <c r="BH42" t="e">
        <v>#N/A</v>
      </c>
      <c r="BI42" t="e">
        <v>#N/A</v>
      </c>
      <c r="BJ42" t="e">
        <v>#N/A</v>
      </c>
      <c r="BK42" t="e">
        <v>#N/A</v>
      </c>
      <c r="BL42" t="e">
        <v>#N/A</v>
      </c>
      <c r="BM42" t="e">
        <v>#N/A</v>
      </c>
      <c r="BN42" t="e">
        <v>#N/A</v>
      </c>
      <c r="BO42" t="e">
        <v>#N/A</v>
      </c>
      <c r="BP42" t="e">
        <v>#N/A</v>
      </c>
      <c r="BQ42" t="e">
        <v>#N/A</v>
      </c>
      <c r="BY42" t="e">
        <v>#N/A</v>
      </c>
      <c r="BZ42" t="e">
        <v>#N/A</v>
      </c>
      <c r="CA42" t="e">
        <v>#N/A</v>
      </c>
      <c r="CB42" t="e">
        <v>#N/A</v>
      </c>
      <c r="CC42" t="e">
        <v>#N/A</v>
      </c>
      <c r="CD42" t="e">
        <v>#N/A</v>
      </c>
      <c r="CE42" t="e">
        <v>#N/A</v>
      </c>
      <c r="CF42" t="e">
        <v>#N/A</v>
      </c>
      <c r="CG42" t="e">
        <v>#N/A</v>
      </c>
      <c r="CH42" t="e">
        <v>#N/A</v>
      </c>
      <c r="CI42" t="e">
        <v>#N/A</v>
      </c>
      <c r="CJ42" t="e">
        <v>#N/A</v>
      </c>
      <c r="CL42">
        <v>2.5131645689086553E-2</v>
      </c>
      <c r="CM42" t="e">
        <f t="shared" si="41"/>
        <v>#N/A</v>
      </c>
      <c r="CN42" t="e">
        <f t="shared" si="56"/>
        <v>#N/A</v>
      </c>
      <c r="CO42" t="e">
        <f t="shared" si="57"/>
        <v>#N/A</v>
      </c>
      <c r="CP42" t="e">
        <f t="shared" si="58"/>
        <v>#N/A</v>
      </c>
      <c r="CQ42" t="e">
        <f t="shared" si="59"/>
        <v>#N/A</v>
      </c>
      <c r="CR42" t="e">
        <f t="shared" si="60"/>
        <v>#N/A</v>
      </c>
      <c r="CS42" t="e">
        <f t="shared" si="61"/>
        <v>#N/A</v>
      </c>
      <c r="CT42" t="e">
        <f t="shared" si="62"/>
        <v>#N/A</v>
      </c>
      <c r="CU42" t="e">
        <f t="shared" si="63"/>
        <v>#N/A</v>
      </c>
      <c r="CV42" t="e">
        <f t="shared" si="64"/>
        <v>#N/A</v>
      </c>
      <c r="CW42" t="e">
        <f t="shared" si="65"/>
        <v>#N/A</v>
      </c>
      <c r="CX42" t="e">
        <f t="shared" si="66"/>
        <v>#N/A</v>
      </c>
      <c r="DB42" s="27"/>
      <c r="DC42" s="2"/>
      <c r="DG42" s="2" t="e">
        <v>#N/A</v>
      </c>
      <c r="DH42" s="2" t="e">
        <v>#N/A</v>
      </c>
      <c r="DI42" s="31" t="e">
        <v>#N/A</v>
      </c>
      <c r="DJ42" s="31" t="e">
        <v>#N/A</v>
      </c>
      <c r="DK42" s="31" t="e">
        <v>#N/A</v>
      </c>
      <c r="DL42" s="31" t="e">
        <v>#N/A</v>
      </c>
      <c r="DM42" s="31" t="e">
        <v>#N/A</v>
      </c>
      <c r="DN42" t="e">
        <v>#N/A</v>
      </c>
      <c r="DO42" t="e">
        <v>#N/A</v>
      </c>
      <c r="DP42" t="e">
        <v>#N/A</v>
      </c>
      <c r="DQ42" t="e">
        <v>#N/A</v>
      </c>
      <c r="DR42" s="23" t="e">
        <v>#N/A</v>
      </c>
      <c r="DU42" s="13"/>
      <c r="DV42" s="5"/>
      <c r="DW42" s="5"/>
      <c r="DX42" s="5"/>
      <c r="DY42" s="5"/>
      <c r="DZ42" s="5" t="e">
        <v>#N/A</v>
      </c>
      <c r="EA42" s="5" t="e">
        <v>#N/A</v>
      </c>
      <c r="EB42" s="5" t="e">
        <v>#N/A</v>
      </c>
      <c r="EC42" t="e">
        <v>#N/A</v>
      </c>
      <c r="ED42" t="e">
        <v>#N/A</v>
      </c>
      <c r="EE42" t="e">
        <v>#N/A</v>
      </c>
      <c r="EF42" t="e">
        <v>#N/A</v>
      </c>
      <c r="EG42" t="e">
        <v>#N/A</v>
      </c>
      <c r="EH42" t="e">
        <v>#N/A</v>
      </c>
      <c r="EI42" t="e">
        <v>#N/A</v>
      </c>
      <c r="EJ42" t="e">
        <v>#N/A</v>
      </c>
      <c r="EK42" t="e">
        <v>#N/A</v>
      </c>
      <c r="EM42">
        <v>0</v>
      </c>
      <c r="EN42" t="e">
        <f t="shared" si="2"/>
        <v>#N/A</v>
      </c>
      <c r="EO42" t="e">
        <f t="shared" si="3"/>
        <v>#N/A</v>
      </c>
      <c r="EP42" t="e">
        <f t="shared" si="4"/>
        <v>#N/A</v>
      </c>
      <c r="EQ42" t="e">
        <f t="shared" si="5"/>
        <v>#N/A</v>
      </c>
      <c r="ER42" t="e">
        <f t="shared" si="6"/>
        <v>#N/A</v>
      </c>
      <c r="ES42" t="e">
        <f t="shared" si="7"/>
        <v>#N/A</v>
      </c>
      <c r="ET42" t="e">
        <f t="shared" si="8"/>
        <v>#N/A</v>
      </c>
      <c r="EU42" t="e">
        <f t="shared" si="9"/>
        <v>#N/A</v>
      </c>
      <c r="EV42" t="e">
        <f t="shared" si="10"/>
        <v>#N/A</v>
      </c>
      <c r="EW42" t="e">
        <f t="shared" si="11"/>
        <v>#N/A</v>
      </c>
      <c r="EX42" t="e">
        <f t="shared" si="12"/>
        <v>#N/A</v>
      </c>
      <c r="EY42" t="e">
        <f t="shared" si="13"/>
        <v>#N/A</v>
      </c>
      <c r="FB42" s="27">
        <v>44433</v>
      </c>
      <c r="FF42">
        <v>0</v>
      </c>
      <c r="FG42" t="e">
        <v>#N/A</v>
      </c>
      <c r="FH42" t="e">
        <v>#N/A</v>
      </c>
      <c r="FI42" t="e">
        <v>#N/A</v>
      </c>
      <c r="FJ42" t="e">
        <v>#N/A</v>
      </c>
      <c r="FK42" t="e">
        <v>#N/A</v>
      </c>
      <c r="FL42" t="e">
        <v>#N/A</v>
      </c>
      <c r="FM42" t="e">
        <v>#N/A</v>
      </c>
      <c r="FN42" t="e">
        <v>#N/A</v>
      </c>
      <c r="FO42" t="e">
        <v>#N/A</v>
      </c>
      <c r="FP42" t="e">
        <v>#N/A</v>
      </c>
      <c r="FQ42" t="e">
        <v>#N/A</v>
      </c>
      <c r="FR42" t="e">
        <v>#N/A</v>
      </c>
      <c r="FU42" s="27">
        <v>44433</v>
      </c>
      <c r="FY42">
        <v>0</v>
      </c>
      <c r="FZ42" t="e">
        <v>#N/A</v>
      </c>
      <c r="GA42" t="e">
        <v>#N/A</v>
      </c>
      <c r="GB42" t="e">
        <v>#N/A</v>
      </c>
      <c r="GC42" t="e">
        <v>#N/A</v>
      </c>
      <c r="GD42" t="e">
        <v>#N/A</v>
      </c>
      <c r="GE42" t="e">
        <v>#N/A</v>
      </c>
      <c r="GF42" t="e">
        <v>#N/A</v>
      </c>
      <c r="GG42" t="e">
        <v>#N/A</v>
      </c>
      <c r="GH42" t="e">
        <v>#N/A</v>
      </c>
      <c r="GI42" t="e">
        <v>#N/A</v>
      </c>
      <c r="GJ42" t="e">
        <v>#N/A</v>
      </c>
      <c r="GK42" t="e">
        <v>#N/A</v>
      </c>
      <c r="GM42" s="27">
        <v>44433</v>
      </c>
      <c r="GN42" s="47">
        <v>0</v>
      </c>
      <c r="GO42" t="e">
        <f t="shared" si="14"/>
        <v>#N/A</v>
      </c>
      <c r="GP42" t="e">
        <f t="shared" si="15"/>
        <v>#N/A</v>
      </c>
      <c r="GQ42" t="e">
        <f t="shared" si="16"/>
        <v>#N/A</v>
      </c>
      <c r="GR42" t="e">
        <f t="shared" si="17"/>
        <v>#N/A</v>
      </c>
      <c r="GS42" t="e">
        <f t="shared" si="18"/>
        <v>#N/A</v>
      </c>
      <c r="GT42" t="e">
        <f t="shared" si="19"/>
        <v>#N/A</v>
      </c>
      <c r="GU42" t="e">
        <f t="shared" si="20"/>
        <v>#N/A</v>
      </c>
      <c r="GV42" t="e">
        <f t="shared" si="21"/>
        <v>#N/A</v>
      </c>
      <c r="GW42" t="e">
        <f t="shared" si="22"/>
        <v>#N/A</v>
      </c>
      <c r="GX42" t="e">
        <f t="shared" si="23"/>
        <v>#N/A</v>
      </c>
      <c r="GY42" t="e">
        <f t="shared" si="24"/>
        <v>#N/A</v>
      </c>
      <c r="GZ42" t="e">
        <f t="shared" si="25"/>
        <v>#N/A</v>
      </c>
      <c r="HC42" s="27">
        <v>44433</v>
      </c>
      <c r="HD42" s="43" t="e">
        <v>#N/A</v>
      </c>
      <c r="HE42" s="2" t="e">
        <v>#N/A</v>
      </c>
      <c r="HF42" s="31" t="e">
        <v>#N/A</v>
      </c>
      <c r="HG42" s="31" t="e">
        <v>#N/A</v>
      </c>
      <c r="HH42" s="45" t="e">
        <v>#N/A</v>
      </c>
      <c r="HK42" s="27">
        <v>44433</v>
      </c>
      <c r="HL42" s="41" t="e">
        <v>#N/A</v>
      </c>
      <c r="HM42" s="41" t="e">
        <v>#N/A</v>
      </c>
      <c r="HN42" s="41" t="e">
        <v>#N/A</v>
      </c>
      <c r="HO42" s="41" t="e">
        <v>#N/A</v>
      </c>
      <c r="HP42" s="41" t="e">
        <v>#N/A</v>
      </c>
      <c r="HT42" s="27">
        <v>44433</v>
      </c>
      <c r="HU42" s="46" t="e">
        <f t="shared" si="53"/>
        <v>#N/A</v>
      </c>
      <c r="HV42" s="46" t="e">
        <f t="shared" si="78"/>
        <v>#N/A</v>
      </c>
      <c r="HW42" s="46" t="e">
        <f t="shared" si="79"/>
        <v>#N/A</v>
      </c>
      <c r="HX42" s="46" t="e">
        <f t="shared" si="80"/>
        <v>#N/A</v>
      </c>
      <c r="HY42" s="46" t="e">
        <f t="shared" si="81"/>
        <v>#N/A</v>
      </c>
      <c r="IB42" s="27">
        <v>44433</v>
      </c>
      <c r="IC42" s="2" t="e">
        <v>#N/A</v>
      </c>
      <c r="ID42" s="2" t="e">
        <v>#N/A</v>
      </c>
      <c r="IE42" s="31" t="e">
        <v>#N/A</v>
      </c>
      <c r="IF42" s="31" t="e">
        <v>#N/A</v>
      </c>
      <c r="IG42" s="23" t="e">
        <v>#N/A</v>
      </c>
      <c r="IH42" s="23"/>
      <c r="IK42" s="27">
        <v>44433</v>
      </c>
      <c r="IL42" t="e">
        <v>#N/A</v>
      </c>
      <c r="IM42" t="e">
        <v>#N/A</v>
      </c>
      <c r="IN42" t="e">
        <v>#N/A</v>
      </c>
      <c r="IO42" t="e">
        <v>#N/A</v>
      </c>
      <c r="IP42" t="e">
        <v>#N/A</v>
      </c>
      <c r="IT42" s="27">
        <v>44433</v>
      </c>
      <c r="IU42" t="e">
        <f t="shared" si="54"/>
        <v>#N/A</v>
      </c>
      <c r="IV42" t="e">
        <f t="shared" si="82"/>
        <v>#N/A</v>
      </c>
      <c r="IW42" t="e">
        <f t="shared" si="83"/>
        <v>#N/A</v>
      </c>
      <c r="IX42" t="e">
        <f t="shared" si="84"/>
        <v>#N/A</v>
      </c>
      <c r="IY42" t="e">
        <f t="shared" si="85"/>
        <v>#N/A</v>
      </c>
      <c r="JC42" s="27">
        <v>44433</v>
      </c>
      <c r="JD42" t="e">
        <v>#N/A</v>
      </c>
      <c r="JE42" t="e">
        <v>#N/A</v>
      </c>
      <c r="JF42" t="e">
        <v>#N/A</v>
      </c>
      <c r="JG42" t="e">
        <v>#N/A</v>
      </c>
      <c r="JH42" t="e">
        <v>#N/A</v>
      </c>
      <c r="JK42" s="27">
        <v>44433</v>
      </c>
      <c r="JL42" s="2" t="e">
        <v>#N/A</v>
      </c>
      <c r="JM42" s="2" t="e">
        <v>#N/A</v>
      </c>
      <c r="JN42" s="31" t="e">
        <v>#N/A</v>
      </c>
      <c r="JO42" s="31" t="e">
        <v>#N/A</v>
      </c>
      <c r="JP42" s="23" t="e">
        <v>#N/A</v>
      </c>
      <c r="JS42" s="27">
        <v>44433</v>
      </c>
      <c r="JT42" t="e">
        <f t="shared" si="55"/>
        <v>#N/A</v>
      </c>
      <c r="JU42" t="e">
        <f t="shared" si="86"/>
        <v>#N/A</v>
      </c>
      <c r="JV42" t="e">
        <f t="shared" si="87"/>
        <v>#N/A</v>
      </c>
      <c r="JW42" t="e">
        <f t="shared" si="88"/>
        <v>#N/A</v>
      </c>
      <c r="JX42" t="e">
        <f t="shared" si="89"/>
        <v>#N/A</v>
      </c>
      <c r="KB42" s="27">
        <v>44433</v>
      </c>
      <c r="KC42" t="e">
        <v>#N/A</v>
      </c>
      <c r="KD42" s="46" t="e">
        <v>#N/A</v>
      </c>
      <c r="KE42" s="46" t="e">
        <v>#N/A</v>
      </c>
      <c r="KF42" s="46" t="e">
        <v>#N/A</v>
      </c>
      <c r="KG42" s="46" t="e">
        <v>#N/A</v>
      </c>
      <c r="KH42" s="46" t="e">
        <v>#N/A</v>
      </c>
      <c r="KJ42" s="27">
        <v>44433</v>
      </c>
      <c r="KK42" t="e">
        <v>#N/A</v>
      </c>
      <c r="KL42" s="46" t="e">
        <v>#N/A</v>
      </c>
      <c r="KM42" s="46" t="e">
        <v>#N/A</v>
      </c>
      <c r="KN42" s="46" t="e">
        <v>#N/A</v>
      </c>
      <c r="KO42" s="46" t="e">
        <v>#N/A</v>
      </c>
      <c r="KP42" s="46" t="e">
        <v>#N/A</v>
      </c>
      <c r="KR42" s="27">
        <v>44433</v>
      </c>
      <c r="KS42" t="e">
        <v>#N/A</v>
      </c>
      <c r="KT42" s="46" t="e">
        <v>#N/A</v>
      </c>
      <c r="KU42" s="46" t="e">
        <v>#N/A</v>
      </c>
      <c r="KV42" s="46" t="e">
        <v>#N/A</v>
      </c>
      <c r="KW42" s="46" t="e">
        <v>#N/A</v>
      </c>
      <c r="KX42" s="46" t="e">
        <v>#N/A</v>
      </c>
      <c r="KZ42" s="27">
        <v>44433</v>
      </c>
      <c r="LA42" t="e">
        <v>#N/A</v>
      </c>
      <c r="LB42" s="46" t="e">
        <v>#N/A</v>
      </c>
      <c r="LC42" s="46" t="e">
        <v>#N/A</v>
      </c>
      <c r="LD42" s="46" t="e">
        <v>#N/A</v>
      </c>
      <c r="LE42" s="46" t="e">
        <v>#N/A</v>
      </c>
      <c r="LF42" s="46" t="e">
        <v>#N/A</v>
      </c>
      <c r="LH42" s="27">
        <v>44433</v>
      </c>
      <c r="LI42" t="e">
        <v>#N/A</v>
      </c>
      <c r="LJ42" s="46" t="e">
        <v>#N/A</v>
      </c>
      <c r="LK42" s="46" t="e">
        <v>#N/A</v>
      </c>
      <c r="LL42" s="46" t="e">
        <v>#N/A</v>
      </c>
      <c r="LM42" s="46" t="e">
        <v>#N/A</v>
      </c>
      <c r="LN42" s="46" t="e">
        <v>#N/A</v>
      </c>
      <c r="LP42" s="27">
        <v>44433</v>
      </c>
      <c r="LQ42" t="e">
        <v>#N/A</v>
      </c>
      <c r="LR42" s="46" t="e">
        <v>#N/A</v>
      </c>
      <c r="LS42" s="46" t="e">
        <v>#N/A</v>
      </c>
      <c r="LT42" s="46" t="e">
        <v>#N/A</v>
      </c>
      <c r="LU42" s="46" t="e">
        <v>#N/A</v>
      </c>
      <c r="LV42" s="46" t="e">
        <v>#N/A</v>
      </c>
      <c r="LX42" s="27"/>
      <c r="LY42" s="5"/>
      <c r="LZ42" s="27"/>
    </row>
    <row r="43" spans="1:339" x14ac:dyDescent="0.2">
      <c r="A43" s="27">
        <v>44444</v>
      </c>
      <c r="B43" s="2">
        <v>11</v>
      </c>
      <c r="F43" s="23" t="e">
        <v>#N/A</v>
      </c>
      <c r="G43" s="23" t="e">
        <v>#N/A</v>
      </c>
      <c r="H43" s="23" t="e">
        <v>#N/A</v>
      </c>
      <c r="I43" s="23" t="e">
        <v>#N/A</v>
      </c>
      <c r="J43" s="31">
        <v>0.152</v>
      </c>
      <c r="K43" s="31">
        <v>4.3799999999999999E-2</v>
      </c>
      <c r="L43" s="31">
        <v>23.8</v>
      </c>
      <c r="M43" s="23" t="e">
        <v>#N/A</v>
      </c>
      <c r="N43" s="23" t="e">
        <v>#N/A</v>
      </c>
      <c r="O43" s="23" t="e">
        <v>#N/A</v>
      </c>
      <c r="P43" s="23" t="e">
        <v>#N/A</v>
      </c>
      <c r="Q43" s="23">
        <v>3.319287198</v>
      </c>
      <c r="S43" s="27">
        <v>44444</v>
      </c>
      <c r="T43" s="2">
        <v>8</v>
      </c>
      <c r="X43" t="e">
        <v>#N/A</v>
      </c>
      <c r="Y43" t="e">
        <v>#N/A</v>
      </c>
      <c r="Z43" s="23" t="e">
        <v>#N/A</v>
      </c>
      <c r="AA43" s="23" t="e">
        <v>#N/A</v>
      </c>
      <c r="AB43" s="31">
        <v>0.124</v>
      </c>
      <c r="AC43" s="31">
        <v>4.82E-2</v>
      </c>
      <c r="AD43" s="31">
        <v>21.4</v>
      </c>
      <c r="AE43" t="e">
        <v>#N/A</v>
      </c>
      <c r="AF43" t="e">
        <v>#N/A</v>
      </c>
      <c r="AG43" t="e">
        <v>#N/A</v>
      </c>
      <c r="AH43" t="e">
        <v>#N/A</v>
      </c>
      <c r="AI43" s="23">
        <v>3.3671199839999999</v>
      </c>
      <c r="AL43">
        <v>4.3535433263738987E-2</v>
      </c>
      <c r="AM43" t="e">
        <f t="shared" si="29"/>
        <v>#N/A</v>
      </c>
      <c r="AN43" t="e">
        <f t="shared" si="67"/>
        <v>#N/A</v>
      </c>
      <c r="AO43" t="e">
        <f t="shared" si="68"/>
        <v>#N/A</v>
      </c>
      <c r="AP43" t="e">
        <f t="shared" si="69"/>
        <v>#N/A</v>
      </c>
      <c r="AQ43">
        <f t="shared" si="70"/>
        <v>-2.7999999999999997E-2</v>
      </c>
      <c r="AR43">
        <f t="shared" si="71"/>
        <v>4.4000000000000011E-3</v>
      </c>
      <c r="AS43">
        <f t="shared" si="72"/>
        <v>-2.4000000000000021</v>
      </c>
      <c r="AT43" t="e">
        <f t="shared" si="73"/>
        <v>#N/A</v>
      </c>
      <c r="AU43" t="e">
        <f t="shared" si="74"/>
        <v>#N/A</v>
      </c>
      <c r="AV43" t="e">
        <f t="shared" si="75"/>
        <v>#N/A</v>
      </c>
      <c r="AW43" t="e">
        <f t="shared" si="76"/>
        <v>#N/A</v>
      </c>
      <c r="AX43">
        <f t="shared" si="77"/>
        <v>4.7832785999999849E-2</v>
      </c>
      <c r="BA43" s="37">
        <v>44444</v>
      </c>
      <c r="BB43">
        <v>5</v>
      </c>
      <c r="BF43" t="e">
        <v>#N/A</v>
      </c>
      <c r="BG43" t="e">
        <v>#N/A</v>
      </c>
      <c r="BH43" t="e">
        <v>#N/A</v>
      </c>
      <c r="BI43" t="e">
        <v>#N/A</v>
      </c>
      <c r="BJ43">
        <v>0.13100000000000001</v>
      </c>
      <c r="BK43">
        <v>5.8700000000000002E-2</v>
      </c>
      <c r="BL43">
        <v>86.7</v>
      </c>
      <c r="BM43" t="e">
        <v>#N/A</v>
      </c>
      <c r="BN43" t="e">
        <v>#N/A</v>
      </c>
      <c r="BO43" t="e">
        <v>#N/A</v>
      </c>
      <c r="BP43" t="e">
        <v>#N/A</v>
      </c>
      <c r="BQ43">
        <v>3.8004287529999998</v>
      </c>
      <c r="BT43" s="37">
        <v>44444</v>
      </c>
      <c r="BU43">
        <v>2</v>
      </c>
      <c r="BY43" t="e">
        <v>#N/A</v>
      </c>
      <c r="BZ43" t="e">
        <v>#N/A</v>
      </c>
      <c r="CA43" t="e">
        <v>#N/A</v>
      </c>
      <c r="CB43" t="e">
        <v>#N/A</v>
      </c>
      <c r="CC43">
        <v>0.15</v>
      </c>
      <c r="CD43">
        <v>3.6269999999999997E-2</v>
      </c>
      <c r="CE43">
        <v>75.7</v>
      </c>
      <c r="CF43" t="e">
        <v>#N/A</v>
      </c>
      <c r="CG43" t="e">
        <v>#N/A</v>
      </c>
      <c r="CH43" t="e">
        <v>#N/A</v>
      </c>
      <c r="CI43" t="e">
        <v>#N/A</v>
      </c>
      <c r="CJ43">
        <v>3.2536343539999999</v>
      </c>
      <c r="CL43">
        <v>3.033654843972931E-2</v>
      </c>
      <c r="CM43" t="e">
        <f t="shared" si="41"/>
        <v>#N/A</v>
      </c>
      <c r="CN43" t="e">
        <f t="shared" si="56"/>
        <v>#N/A</v>
      </c>
      <c r="CO43" t="e">
        <f t="shared" si="57"/>
        <v>#N/A</v>
      </c>
      <c r="CP43" t="e">
        <f t="shared" si="58"/>
        <v>#N/A</v>
      </c>
      <c r="CQ43">
        <f t="shared" si="59"/>
        <v>1.8999999999999989E-2</v>
      </c>
      <c r="CR43">
        <f t="shared" si="60"/>
        <v>-2.2430000000000005E-2</v>
      </c>
      <c r="CS43">
        <f t="shared" si="61"/>
        <v>-11</v>
      </c>
      <c r="CT43" t="e">
        <f t="shared" si="62"/>
        <v>#N/A</v>
      </c>
      <c r="CU43" t="e">
        <f t="shared" si="63"/>
        <v>#N/A</v>
      </c>
      <c r="CV43" t="e">
        <f t="shared" si="64"/>
        <v>#N/A</v>
      </c>
      <c r="CW43" t="e">
        <f t="shared" si="65"/>
        <v>#N/A</v>
      </c>
      <c r="CX43">
        <f t="shared" si="66"/>
        <v>-0.54679439899999993</v>
      </c>
      <c r="DB43" s="27"/>
      <c r="DC43" s="2"/>
      <c r="DG43" s="2" t="e">
        <v>#N/A</v>
      </c>
      <c r="DH43" s="2" t="e">
        <v>#N/A</v>
      </c>
      <c r="DI43" s="31" t="e">
        <v>#N/A</v>
      </c>
      <c r="DJ43" s="31" t="e">
        <v>#N/A</v>
      </c>
      <c r="DK43" s="31" t="e">
        <v>#N/A</v>
      </c>
      <c r="DL43" s="31" t="e">
        <v>#N/A</v>
      </c>
      <c r="DM43" s="31" t="e">
        <v>#N/A</v>
      </c>
      <c r="DN43" t="e">
        <v>#N/A</v>
      </c>
      <c r="DO43" t="e">
        <v>#N/A</v>
      </c>
      <c r="DP43" t="e">
        <v>#N/A</v>
      </c>
      <c r="DQ43" t="e">
        <v>#N/A</v>
      </c>
      <c r="DR43" s="23" t="e">
        <v>#N/A</v>
      </c>
      <c r="DU43" s="13"/>
      <c r="DV43" s="5"/>
      <c r="DW43" s="5"/>
      <c r="DX43" s="5"/>
      <c r="DY43" s="5"/>
      <c r="DZ43" s="5" t="e">
        <v>#N/A</v>
      </c>
      <c r="EA43" s="5" t="e">
        <v>#N/A</v>
      </c>
      <c r="EB43" s="5" t="e">
        <v>#N/A</v>
      </c>
      <c r="EC43" t="e">
        <v>#N/A</v>
      </c>
      <c r="ED43" t="e">
        <v>#N/A</v>
      </c>
      <c r="EE43" t="e">
        <v>#N/A</v>
      </c>
      <c r="EF43" t="e">
        <v>#N/A</v>
      </c>
      <c r="EG43" t="e">
        <v>#N/A</v>
      </c>
      <c r="EH43" t="e">
        <v>#N/A</v>
      </c>
      <c r="EI43" t="e">
        <v>#N/A</v>
      </c>
      <c r="EJ43" t="e">
        <v>#N/A</v>
      </c>
      <c r="EK43" t="e">
        <v>#N/A</v>
      </c>
      <c r="EM43">
        <v>0</v>
      </c>
      <c r="EN43" t="e">
        <f t="shared" si="2"/>
        <v>#N/A</v>
      </c>
      <c r="EO43" t="e">
        <f t="shared" si="3"/>
        <v>#N/A</v>
      </c>
      <c r="EP43" t="e">
        <f t="shared" si="4"/>
        <v>#N/A</v>
      </c>
      <c r="EQ43" t="e">
        <f t="shared" si="5"/>
        <v>#N/A</v>
      </c>
      <c r="ER43" t="e">
        <f t="shared" si="6"/>
        <v>#N/A</v>
      </c>
      <c r="ES43" t="e">
        <f t="shared" si="7"/>
        <v>#N/A</v>
      </c>
      <c r="ET43" t="e">
        <f t="shared" si="8"/>
        <v>#N/A</v>
      </c>
      <c r="EU43" t="e">
        <f t="shared" si="9"/>
        <v>#N/A</v>
      </c>
      <c r="EV43" t="e">
        <f t="shared" si="10"/>
        <v>#N/A</v>
      </c>
      <c r="EW43" t="e">
        <f t="shared" si="11"/>
        <v>#N/A</v>
      </c>
      <c r="EX43" t="e">
        <f t="shared" si="12"/>
        <v>#N/A</v>
      </c>
      <c r="EY43" t="e">
        <f t="shared" si="13"/>
        <v>#N/A</v>
      </c>
      <c r="FB43" s="27">
        <v>44444</v>
      </c>
      <c r="FF43">
        <v>0</v>
      </c>
      <c r="FG43" t="e">
        <v>#N/A</v>
      </c>
      <c r="FH43" t="e">
        <v>#N/A</v>
      </c>
      <c r="FI43" t="e">
        <v>#N/A</v>
      </c>
      <c r="FJ43" t="e">
        <v>#N/A</v>
      </c>
      <c r="FK43" t="e">
        <v>#N/A</v>
      </c>
      <c r="FL43" t="e">
        <v>#N/A</v>
      </c>
      <c r="FM43" t="e">
        <v>#N/A</v>
      </c>
      <c r="FN43" t="e">
        <v>#N/A</v>
      </c>
      <c r="FO43" t="e">
        <v>#N/A</v>
      </c>
      <c r="FP43" t="e">
        <v>#N/A</v>
      </c>
      <c r="FQ43" t="e">
        <v>#N/A</v>
      </c>
      <c r="FR43" t="e">
        <v>#N/A</v>
      </c>
      <c r="FU43" s="27">
        <v>44444</v>
      </c>
      <c r="FY43">
        <v>0</v>
      </c>
      <c r="FZ43" t="e">
        <v>#N/A</v>
      </c>
      <c r="GA43" t="e">
        <v>#N/A</v>
      </c>
      <c r="GB43" t="e">
        <v>#N/A</v>
      </c>
      <c r="GC43" t="e">
        <v>#N/A</v>
      </c>
      <c r="GD43" t="e">
        <v>#N/A</v>
      </c>
      <c r="GE43" t="e">
        <v>#N/A</v>
      </c>
      <c r="GF43" t="e">
        <v>#N/A</v>
      </c>
      <c r="GG43" t="e">
        <v>#N/A</v>
      </c>
      <c r="GH43" t="e">
        <v>#N/A</v>
      </c>
      <c r="GI43" t="e">
        <v>#N/A</v>
      </c>
      <c r="GJ43" t="e">
        <v>#N/A</v>
      </c>
      <c r="GK43" t="e">
        <v>#N/A</v>
      </c>
      <c r="GM43" s="27">
        <v>44444</v>
      </c>
      <c r="GN43" s="47">
        <v>0</v>
      </c>
      <c r="GO43" t="e">
        <f t="shared" si="14"/>
        <v>#N/A</v>
      </c>
      <c r="GP43" t="e">
        <f t="shared" si="15"/>
        <v>#N/A</v>
      </c>
      <c r="GQ43" t="e">
        <f t="shared" si="16"/>
        <v>#N/A</v>
      </c>
      <c r="GR43" t="e">
        <f t="shared" si="17"/>
        <v>#N/A</v>
      </c>
      <c r="GS43" t="e">
        <f t="shared" si="18"/>
        <v>#N/A</v>
      </c>
      <c r="GT43" t="e">
        <f t="shared" si="19"/>
        <v>#N/A</v>
      </c>
      <c r="GU43" t="e">
        <f t="shared" si="20"/>
        <v>#N/A</v>
      </c>
      <c r="GV43" t="e">
        <f t="shared" si="21"/>
        <v>#N/A</v>
      </c>
      <c r="GW43" t="e">
        <f t="shared" si="22"/>
        <v>#N/A</v>
      </c>
      <c r="GX43" t="e">
        <f t="shared" si="23"/>
        <v>#N/A</v>
      </c>
      <c r="GY43" t="e">
        <f t="shared" si="24"/>
        <v>#N/A</v>
      </c>
      <c r="GZ43" t="e">
        <f t="shared" si="25"/>
        <v>#N/A</v>
      </c>
      <c r="HC43" s="27">
        <v>44444</v>
      </c>
      <c r="HD43" s="43" t="e">
        <v>#N/A</v>
      </c>
      <c r="HE43" s="2" t="e">
        <v>#N/A</v>
      </c>
      <c r="HF43" s="31" t="e">
        <v>#N/A</v>
      </c>
      <c r="HG43" s="31" t="e">
        <v>#N/A</v>
      </c>
      <c r="HH43" s="45" t="e">
        <v>#N/A</v>
      </c>
      <c r="HK43" s="27">
        <v>44444</v>
      </c>
      <c r="HL43" s="41" t="e">
        <v>#N/A</v>
      </c>
      <c r="HM43" s="41" t="e">
        <v>#N/A</v>
      </c>
      <c r="HN43" s="41" t="e">
        <v>#N/A</v>
      </c>
      <c r="HO43" s="41" t="e">
        <v>#N/A</v>
      </c>
      <c r="HP43" s="41" t="e">
        <v>#N/A</v>
      </c>
      <c r="HT43" s="27">
        <v>44444</v>
      </c>
      <c r="HU43" s="46" t="e">
        <f t="shared" si="53"/>
        <v>#N/A</v>
      </c>
      <c r="HV43" s="46" t="e">
        <f t="shared" si="78"/>
        <v>#N/A</v>
      </c>
      <c r="HW43" s="46" t="e">
        <f t="shared" si="79"/>
        <v>#N/A</v>
      </c>
      <c r="HX43" s="46" t="e">
        <f t="shared" si="80"/>
        <v>#N/A</v>
      </c>
      <c r="HY43" s="46" t="e">
        <f t="shared" si="81"/>
        <v>#N/A</v>
      </c>
      <c r="IB43" s="27">
        <v>44444</v>
      </c>
      <c r="IC43" s="2" t="e">
        <v>#N/A</v>
      </c>
      <c r="ID43" s="2" t="e">
        <v>#N/A</v>
      </c>
      <c r="IE43" s="31" t="e">
        <v>#N/A</v>
      </c>
      <c r="IF43" s="31" t="e">
        <v>#N/A</v>
      </c>
      <c r="IG43" s="23" t="e">
        <v>#N/A</v>
      </c>
      <c r="IH43" s="23"/>
      <c r="IK43" s="27">
        <v>44444</v>
      </c>
      <c r="IL43" t="e">
        <v>#N/A</v>
      </c>
      <c r="IM43" t="e">
        <v>#N/A</v>
      </c>
      <c r="IN43" t="e">
        <v>#N/A</v>
      </c>
      <c r="IO43" t="e">
        <v>#N/A</v>
      </c>
      <c r="IP43" t="e">
        <v>#N/A</v>
      </c>
      <c r="IT43" s="27">
        <v>44444</v>
      </c>
      <c r="IU43" t="e">
        <f t="shared" si="54"/>
        <v>#N/A</v>
      </c>
      <c r="IV43" t="e">
        <f t="shared" si="82"/>
        <v>#N/A</v>
      </c>
      <c r="IW43" t="e">
        <f t="shared" si="83"/>
        <v>#N/A</v>
      </c>
      <c r="IX43" t="e">
        <f t="shared" si="84"/>
        <v>#N/A</v>
      </c>
      <c r="IY43" t="e">
        <f t="shared" si="85"/>
        <v>#N/A</v>
      </c>
      <c r="JC43" s="27">
        <v>44444</v>
      </c>
      <c r="JD43" t="e">
        <v>#N/A</v>
      </c>
      <c r="JE43" t="e">
        <v>#N/A</v>
      </c>
      <c r="JF43" t="e">
        <v>#N/A</v>
      </c>
      <c r="JG43" t="e">
        <v>#N/A</v>
      </c>
      <c r="JH43" t="e">
        <v>#N/A</v>
      </c>
      <c r="JK43" s="27">
        <v>44444</v>
      </c>
      <c r="JL43" s="2" t="e">
        <v>#N/A</v>
      </c>
      <c r="JM43" s="2" t="e">
        <v>#N/A</v>
      </c>
      <c r="JN43" s="31" t="e">
        <v>#N/A</v>
      </c>
      <c r="JO43" s="31" t="e">
        <v>#N/A</v>
      </c>
      <c r="JP43" s="23" t="e">
        <v>#N/A</v>
      </c>
      <c r="JS43" s="27">
        <v>44444</v>
      </c>
      <c r="JT43" t="e">
        <f t="shared" si="55"/>
        <v>#N/A</v>
      </c>
      <c r="JU43" t="e">
        <f t="shared" si="86"/>
        <v>#N/A</v>
      </c>
      <c r="JV43" t="e">
        <f t="shared" si="87"/>
        <v>#N/A</v>
      </c>
      <c r="JW43" t="e">
        <f t="shared" si="88"/>
        <v>#N/A</v>
      </c>
      <c r="JX43" t="e">
        <f t="shared" si="89"/>
        <v>#N/A</v>
      </c>
      <c r="KB43" s="27">
        <v>44444</v>
      </c>
      <c r="KC43" t="e">
        <v>#N/A</v>
      </c>
      <c r="KD43" s="46" t="e">
        <v>#N/A</v>
      </c>
      <c r="KE43" s="46" t="e">
        <v>#N/A</v>
      </c>
      <c r="KF43" s="46" t="e">
        <v>#N/A</v>
      </c>
      <c r="KG43" s="46" t="e">
        <v>#N/A</v>
      </c>
      <c r="KH43" s="46" t="e">
        <v>#N/A</v>
      </c>
      <c r="KJ43" s="27">
        <v>44444</v>
      </c>
      <c r="KK43" t="e">
        <v>#N/A</v>
      </c>
      <c r="KL43" s="46" t="e">
        <v>#N/A</v>
      </c>
      <c r="KM43" s="46" t="e">
        <v>#N/A</v>
      </c>
      <c r="KN43" s="46" t="e">
        <v>#N/A</v>
      </c>
      <c r="KO43" s="46" t="e">
        <v>#N/A</v>
      </c>
      <c r="KP43" s="46" t="e">
        <v>#N/A</v>
      </c>
      <c r="KR43" s="27">
        <v>44444</v>
      </c>
      <c r="KS43" t="e">
        <v>#N/A</v>
      </c>
      <c r="KT43" s="46" t="e">
        <v>#N/A</v>
      </c>
      <c r="KU43" s="46" t="e">
        <v>#N/A</v>
      </c>
      <c r="KV43" s="46" t="e">
        <v>#N/A</v>
      </c>
      <c r="KW43" s="46" t="e">
        <v>#N/A</v>
      </c>
      <c r="KX43" s="46" t="e">
        <v>#N/A</v>
      </c>
      <c r="KZ43" s="27">
        <v>44444</v>
      </c>
      <c r="LA43" t="e">
        <v>#N/A</v>
      </c>
      <c r="LB43" s="46" t="e">
        <v>#N/A</v>
      </c>
      <c r="LC43" s="46" t="e">
        <v>#N/A</v>
      </c>
      <c r="LD43" s="46" t="e">
        <v>#N/A</v>
      </c>
      <c r="LE43" s="46" t="e">
        <v>#N/A</v>
      </c>
      <c r="LF43" s="46" t="e">
        <v>#N/A</v>
      </c>
      <c r="LH43" s="27">
        <v>44444</v>
      </c>
      <c r="LI43" t="e">
        <v>#N/A</v>
      </c>
      <c r="LJ43" s="46" t="e">
        <v>#N/A</v>
      </c>
      <c r="LK43" s="46" t="e">
        <v>#N/A</v>
      </c>
      <c r="LL43" s="46" t="e">
        <v>#N/A</v>
      </c>
      <c r="LM43" s="46" t="e">
        <v>#N/A</v>
      </c>
      <c r="LN43" s="46" t="e">
        <v>#N/A</v>
      </c>
      <c r="LP43" s="27">
        <v>44444</v>
      </c>
      <c r="LQ43" t="e">
        <v>#N/A</v>
      </c>
      <c r="LR43" s="46" t="e">
        <v>#N/A</v>
      </c>
      <c r="LS43" s="46" t="e">
        <v>#N/A</v>
      </c>
      <c r="LT43" s="46" t="e">
        <v>#N/A</v>
      </c>
      <c r="LU43" s="46" t="e">
        <v>#N/A</v>
      </c>
      <c r="LV43" s="46" t="e">
        <v>#N/A</v>
      </c>
      <c r="LX43" s="27"/>
      <c r="LY43" s="5"/>
      <c r="LZ43" s="27"/>
    </row>
    <row r="44" spans="1:339" x14ac:dyDescent="0.2">
      <c r="A44" s="30">
        <v>44500</v>
      </c>
      <c r="B44" s="31">
        <v>11</v>
      </c>
      <c r="F44" s="23" t="e">
        <v>#N/A</v>
      </c>
      <c r="G44" s="23" t="e">
        <v>#N/A</v>
      </c>
      <c r="H44" s="31">
        <v>4.9607952949999996</v>
      </c>
      <c r="I44" s="31">
        <v>0.131662471</v>
      </c>
      <c r="J44" s="31">
        <v>4.37</v>
      </c>
      <c r="K44" s="31">
        <v>4.9599999999999998E-2</v>
      </c>
      <c r="L44" s="31">
        <v>102</v>
      </c>
      <c r="M44">
        <v>10.48350877192982</v>
      </c>
      <c r="N44">
        <v>2.6407017543859697</v>
      </c>
      <c r="O44">
        <v>7.8428070175438505</v>
      </c>
      <c r="P44">
        <v>25.189102349554915</v>
      </c>
      <c r="Q44" s="23">
        <v>5.1546489879999999</v>
      </c>
      <c r="S44" s="30">
        <v>44500</v>
      </c>
      <c r="T44" s="31">
        <v>8</v>
      </c>
      <c r="X44" t="e">
        <v>#N/A</v>
      </c>
      <c r="Y44" t="e">
        <v>#N/A</v>
      </c>
      <c r="Z44" s="31">
        <v>4.8907868939999997</v>
      </c>
      <c r="AA44" s="31">
        <v>0.14041808</v>
      </c>
      <c r="AB44" s="31">
        <v>4.41</v>
      </c>
      <c r="AC44" s="31">
        <v>3.8300000000000001E-2</v>
      </c>
      <c r="AD44" s="31">
        <v>108</v>
      </c>
      <c r="AE44">
        <v>10.969516728624528</v>
      </c>
      <c r="AF44">
        <v>2.7635687732341889</v>
      </c>
      <c r="AG44">
        <v>8.2059479553903394</v>
      </c>
      <c r="AH44">
        <v>25.193167954452939</v>
      </c>
      <c r="AI44" s="23">
        <v>5.406011994</v>
      </c>
      <c r="AL44">
        <v>0.41123925098255071</v>
      </c>
      <c r="AM44" t="e">
        <f t="shared" si="29"/>
        <v>#N/A</v>
      </c>
      <c r="AN44" t="e">
        <f t="shared" si="67"/>
        <v>#N/A</v>
      </c>
      <c r="AO44">
        <f t="shared" si="68"/>
        <v>-7.0008400999999942E-2</v>
      </c>
      <c r="AP44">
        <f t="shared" si="69"/>
        <v>8.7556089999999975E-3</v>
      </c>
      <c r="AQ44">
        <f t="shared" si="70"/>
        <v>4.0000000000000036E-2</v>
      </c>
      <c r="AR44">
        <f t="shared" si="71"/>
        <v>-1.1299999999999998E-2</v>
      </c>
      <c r="AS44">
        <f t="shared" si="72"/>
        <v>6</v>
      </c>
      <c r="AT44">
        <f t="shared" si="73"/>
        <v>0.4860079566947082</v>
      </c>
      <c r="AU44">
        <f t="shared" si="74"/>
        <v>0.12286701884821927</v>
      </c>
      <c r="AV44">
        <f t="shared" si="75"/>
        <v>0.36314093784648893</v>
      </c>
      <c r="AW44">
        <f t="shared" si="76"/>
        <v>4.0656048980238779E-3</v>
      </c>
      <c r="AX44">
        <f t="shared" si="77"/>
        <v>0.25136300600000006</v>
      </c>
      <c r="BA44" s="37">
        <v>44500</v>
      </c>
      <c r="BB44">
        <v>5</v>
      </c>
      <c r="BF44" t="e">
        <v>#N/A</v>
      </c>
      <c r="BG44" t="e">
        <v>#N/A</v>
      </c>
      <c r="BH44">
        <v>0.65947913700000005</v>
      </c>
      <c r="BI44">
        <v>8.9088321999999998E-2</v>
      </c>
      <c r="BJ44">
        <v>0.29599999999999999</v>
      </c>
      <c r="BK44">
        <v>4.1300000000000003E-2</v>
      </c>
      <c r="BL44">
        <v>66</v>
      </c>
      <c r="BM44">
        <v>4.1577319587628878</v>
      </c>
      <c r="BN44">
        <v>1.7649484536082363</v>
      </c>
      <c r="BO44">
        <v>2.3927835051546515</v>
      </c>
      <c r="BP44">
        <v>42.449789238779786</v>
      </c>
      <c r="BQ44">
        <v>4.5154954680000001</v>
      </c>
      <c r="BT44" s="37">
        <v>44500</v>
      </c>
      <c r="BU44">
        <v>2</v>
      </c>
      <c r="BY44" t="e">
        <v>#N/A</v>
      </c>
      <c r="BZ44" t="e">
        <v>#N/A</v>
      </c>
      <c r="CA44">
        <v>0.58387006399999997</v>
      </c>
      <c r="CB44">
        <v>8.4382182E-2</v>
      </c>
      <c r="CC44">
        <v>0.21199999999999999</v>
      </c>
      <c r="CD44">
        <v>4.0300000000000002E-2</v>
      </c>
      <c r="CE44">
        <v>66.099999999999994</v>
      </c>
      <c r="CF44">
        <v>5.5702020202020188</v>
      </c>
      <c r="CG44">
        <v>1.6398989898989833</v>
      </c>
      <c r="CH44">
        <v>3.9303030303030355</v>
      </c>
      <c r="CI44">
        <v>29.440565781122384</v>
      </c>
      <c r="CJ44">
        <v>4.5883813959999999</v>
      </c>
      <c r="CL44">
        <v>0.21865413840399164</v>
      </c>
      <c r="CM44" t="e">
        <f t="shared" si="41"/>
        <v>#N/A</v>
      </c>
      <c r="CN44" t="e">
        <f t="shared" si="56"/>
        <v>#N/A</v>
      </c>
      <c r="CO44">
        <f t="shared" si="57"/>
        <v>-7.5609073000000082E-2</v>
      </c>
      <c r="CP44">
        <f t="shared" si="58"/>
        <v>-4.7061399999999975E-3</v>
      </c>
      <c r="CQ44">
        <f t="shared" si="59"/>
        <v>-8.3999999999999991E-2</v>
      </c>
      <c r="CR44">
        <f t="shared" si="60"/>
        <v>-1.0000000000000009E-3</v>
      </c>
      <c r="CS44">
        <f t="shared" si="61"/>
        <v>9.9999999999994316E-2</v>
      </c>
      <c r="CT44">
        <f t="shared" si="62"/>
        <v>1.412470061439131</v>
      </c>
      <c r="CU44">
        <f t="shared" si="63"/>
        <v>-0.12504946370925296</v>
      </c>
      <c r="CV44">
        <f t="shared" si="64"/>
        <v>1.537519525148384</v>
      </c>
      <c r="CW44">
        <f t="shared" si="65"/>
        <v>-13.009223457657402</v>
      </c>
      <c r="CX44">
        <f t="shared" si="66"/>
        <v>7.2885927999999822E-2</v>
      </c>
      <c r="DB44" s="30">
        <v>44500</v>
      </c>
      <c r="DC44" s="31">
        <v>19</v>
      </c>
      <c r="DG44" t="e">
        <v>#N/A</v>
      </c>
      <c r="DH44" t="e">
        <v>#N/A</v>
      </c>
      <c r="DI44" s="31">
        <v>1.726407169</v>
      </c>
      <c r="DJ44" s="31">
        <v>0.100251724</v>
      </c>
      <c r="DK44" s="31">
        <v>1.2</v>
      </c>
      <c r="DL44" s="31">
        <v>3.141E-2</v>
      </c>
      <c r="DM44" s="31">
        <v>65.8</v>
      </c>
      <c r="DN44">
        <v>5.6941176470588202</v>
      </c>
      <c r="DO44">
        <v>2.3890756302521039</v>
      </c>
      <c r="DP44">
        <v>3.3050420168067163</v>
      </c>
      <c r="DQ44">
        <v>41.956906729634078</v>
      </c>
      <c r="DR44" s="23">
        <v>5.6639160459999998</v>
      </c>
      <c r="DU44" s="13">
        <v>44500</v>
      </c>
      <c r="DV44" s="5">
        <v>16</v>
      </c>
      <c r="DW44" s="5"/>
      <c r="DX44" s="5"/>
      <c r="DY44" s="5"/>
      <c r="DZ44" s="5" t="e">
        <v>#N/A</v>
      </c>
      <c r="EA44" s="5" t="e">
        <v>#N/A</v>
      </c>
      <c r="EB44" s="5">
        <v>1.4883786050000001</v>
      </c>
      <c r="EC44">
        <v>8.4163292000000001E-2</v>
      </c>
      <c r="ED44">
        <v>1.01</v>
      </c>
      <c r="EE44">
        <v>1.9689999999999999E-2</v>
      </c>
      <c r="EF44">
        <v>59</v>
      </c>
      <c r="EG44">
        <v>2.0894197952218478</v>
      </c>
      <c r="EH44">
        <v>1.2662116040955658</v>
      </c>
      <c r="EI44">
        <v>0.82320819112628196</v>
      </c>
      <c r="EJ44">
        <v>60.601110748121513</v>
      </c>
      <c r="EK44">
        <v>5.2527646590000003</v>
      </c>
      <c r="EM44">
        <v>0.10949259489154538</v>
      </c>
      <c r="EN44" t="e">
        <f t="shared" si="2"/>
        <v>#N/A</v>
      </c>
      <c r="EO44" t="e">
        <f t="shared" si="3"/>
        <v>#N/A</v>
      </c>
      <c r="EP44">
        <f t="shared" si="4"/>
        <v>-0.23802856399999994</v>
      </c>
      <c r="EQ44">
        <f t="shared" si="5"/>
        <v>-1.6088432E-2</v>
      </c>
      <c r="ER44">
        <f t="shared" si="6"/>
        <v>-0.18999999999999995</v>
      </c>
      <c r="ES44">
        <f t="shared" si="7"/>
        <v>-1.1720000000000001E-2</v>
      </c>
      <c r="ET44">
        <f t="shared" si="8"/>
        <v>-6.7999999999999972</v>
      </c>
      <c r="EU44">
        <f t="shared" si="9"/>
        <v>-3.6046978518369723</v>
      </c>
      <c r="EV44">
        <f t="shared" si="10"/>
        <v>-1.1228640261565381</v>
      </c>
      <c r="EW44">
        <f t="shared" si="11"/>
        <v>-2.4818338256804342</v>
      </c>
      <c r="EX44">
        <f t="shared" si="12"/>
        <v>18.644204018487436</v>
      </c>
      <c r="EY44">
        <f t="shared" si="13"/>
        <v>-0.41115138699999942</v>
      </c>
      <c r="FB44" s="30">
        <v>44500</v>
      </c>
      <c r="FC44">
        <v>24</v>
      </c>
      <c r="FF44">
        <v>8.3104879522682945E-2</v>
      </c>
      <c r="FG44" t="e">
        <v>#N/A</v>
      </c>
      <c r="FH44" t="e">
        <v>#N/A</v>
      </c>
      <c r="FI44">
        <v>3.4066087930000002</v>
      </c>
      <c r="FJ44">
        <v>8.9307211999999997E-2</v>
      </c>
      <c r="FK44">
        <v>3.24</v>
      </c>
      <c r="FL44">
        <v>1.5599999999999999E-2</v>
      </c>
      <c r="FM44">
        <v>85.2</v>
      </c>
      <c r="FN44">
        <v>2.068502581755594</v>
      </c>
      <c r="FO44">
        <v>0.60998278829604313</v>
      </c>
      <c r="FP44">
        <v>1.4585197934595509</v>
      </c>
      <c r="FQ44">
        <v>29.489099683807709</v>
      </c>
      <c r="FR44">
        <v>2.8690210509999998</v>
      </c>
      <c r="FU44" s="30">
        <v>44500</v>
      </c>
      <c r="FV44">
        <v>22</v>
      </c>
      <c r="FY44">
        <v>8.3104879522682945E-2</v>
      </c>
      <c r="FZ44" t="e">
        <v>#N/A</v>
      </c>
      <c r="GA44" t="e">
        <v>#N/A</v>
      </c>
      <c r="GB44">
        <v>3.056566788</v>
      </c>
      <c r="GC44">
        <v>7.9238262000000004E-2</v>
      </c>
      <c r="GD44">
        <v>2.95</v>
      </c>
      <c r="GE44">
        <v>1.7299999999999999E-2</v>
      </c>
      <c r="GF44">
        <v>78.8</v>
      </c>
      <c r="GG44">
        <v>0.69238095238094932</v>
      </c>
      <c r="GH44">
        <v>0.50999999999999901</v>
      </c>
      <c r="GI44">
        <v>0.18238095238095028</v>
      </c>
      <c r="GJ44">
        <v>73.658872077029073</v>
      </c>
      <c r="GK44">
        <v>1.953274781</v>
      </c>
      <c r="GM44" s="30">
        <v>44500</v>
      </c>
      <c r="GN44" s="26">
        <v>8.3104879522682945E-2</v>
      </c>
      <c r="GO44" t="e">
        <f t="shared" si="14"/>
        <v>#N/A</v>
      </c>
      <c r="GP44" t="e">
        <f t="shared" si="15"/>
        <v>#N/A</v>
      </c>
      <c r="GQ44">
        <f t="shared" si="16"/>
        <v>-0.35004200500000016</v>
      </c>
      <c r="GR44">
        <f t="shared" si="17"/>
        <v>-1.0068949999999993E-2</v>
      </c>
      <c r="GS44">
        <f t="shared" si="18"/>
        <v>-0.29000000000000004</v>
      </c>
      <c r="GT44">
        <f t="shared" si="19"/>
        <v>1.7000000000000001E-3</v>
      </c>
      <c r="GU44">
        <f t="shared" si="20"/>
        <v>-6.4000000000000057</v>
      </c>
      <c r="GV44">
        <f t="shared" si="21"/>
        <v>-1.3761216293746448</v>
      </c>
      <c r="GW44">
        <f t="shared" si="22"/>
        <v>-9.9982788296044123E-2</v>
      </c>
      <c r="GX44">
        <f t="shared" si="23"/>
        <v>-1.2761388410786005</v>
      </c>
      <c r="GY44">
        <f t="shared" si="24"/>
        <v>44.169772393221365</v>
      </c>
      <c r="GZ44">
        <f t="shared" si="25"/>
        <v>-0.91574626999999986</v>
      </c>
      <c r="HC44" s="30">
        <v>44500</v>
      </c>
      <c r="HD44" s="46" t="e">
        <v>#N/A</v>
      </c>
      <c r="HE44" t="e">
        <v>#N/A</v>
      </c>
      <c r="HF44" s="31">
        <v>1.61E-2</v>
      </c>
      <c r="HG44" s="31">
        <v>2.91</v>
      </c>
      <c r="HH44" s="26">
        <v>1.4739096410000001</v>
      </c>
      <c r="HK44" s="30">
        <v>44500</v>
      </c>
      <c r="HL44" s="41" t="e">
        <v>#N/A</v>
      </c>
      <c r="HM44" s="41" t="e">
        <v>#N/A</v>
      </c>
      <c r="HN44" s="41" t="e">
        <v>#N/A</v>
      </c>
      <c r="HO44" s="41" t="e">
        <v>#N/A</v>
      </c>
      <c r="HP44" s="41" t="e">
        <v>#N/A</v>
      </c>
      <c r="HT44" s="30">
        <v>44500</v>
      </c>
      <c r="HU44" s="46" t="e">
        <f t="shared" si="53"/>
        <v>#N/A</v>
      </c>
      <c r="HV44" s="46" t="e">
        <f t="shared" si="78"/>
        <v>#N/A</v>
      </c>
      <c r="HW44" s="46" t="e">
        <f t="shared" si="79"/>
        <v>#N/A</v>
      </c>
      <c r="HX44" s="46" t="e">
        <f t="shared" si="80"/>
        <v>#N/A</v>
      </c>
      <c r="HY44" s="46" t="e">
        <f t="shared" si="81"/>
        <v>#N/A</v>
      </c>
      <c r="IB44" s="30">
        <v>44500</v>
      </c>
      <c r="IC44" t="e">
        <v>#N/A</v>
      </c>
      <c r="ID44" t="e">
        <v>#N/A</v>
      </c>
      <c r="IE44" s="31">
        <v>3.1399999999999997E-2</v>
      </c>
      <c r="IF44" s="31">
        <v>3.91</v>
      </c>
      <c r="IG44" s="23">
        <v>1.269268383</v>
      </c>
      <c r="IH44" s="23"/>
      <c r="IK44" s="30">
        <v>44500</v>
      </c>
      <c r="IL44" t="e">
        <v>#N/A</v>
      </c>
      <c r="IM44" t="e">
        <v>#N/A</v>
      </c>
      <c r="IN44">
        <v>1.35E-2</v>
      </c>
      <c r="IO44">
        <v>3.34</v>
      </c>
      <c r="IP44">
        <v>1.152464012</v>
      </c>
      <c r="IT44" s="30">
        <v>44500</v>
      </c>
      <c r="IU44" t="e">
        <f t="shared" si="54"/>
        <v>#N/A</v>
      </c>
      <c r="IV44" t="e">
        <f t="shared" si="82"/>
        <v>#N/A</v>
      </c>
      <c r="IW44">
        <f t="shared" si="83"/>
        <v>-1.7899999999999999E-2</v>
      </c>
      <c r="IX44">
        <f t="shared" si="84"/>
        <v>-0.57000000000000028</v>
      </c>
      <c r="IY44">
        <f t="shared" si="85"/>
        <v>-0.11680437099999996</v>
      </c>
      <c r="JC44" s="30">
        <v>44500</v>
      </c>
      <c r="JD44" t="e">
        <v>#N/A</v>
      </c>
      <c r="JE44" t="e">
        <v>#N/A</v>
      </c>
      <c r="JF44" t="e">
        <v>#N/A</v>
      </c>
      <c r="JG44" t="e">
        <v>#N/A</v>
      </c>
      <c r="JH44" t="e">
        <v>#N/A</v>
      </c>
      <c r="JK44" s="30">
        <v>44500</v>
      </c>
      <c r="JL44" t="e">
        <v>#N/A</v>
      </c>
      <c r="JM44" t="e">
        <v>#N/A</v>
      </c>
      <c r="JN44" s="31">
        <v>1.52E-2</v>
      </c>
      <c r="JO44" s="31">
        <v>3.17</v>
      </c>
      <c r="JP44" s="23">
        <v>1.062758254</v>
      </c>
      <c r="JS44" s="30">
        <v>44500</v>
      </c>
      <c r="JT44" t="e">
        <f t="shared" si="55"/>
        <v>#N/A</v>
      </c>
      <c r="JU44" t="e">
        <f t="shared" si="86"/>
        <v>#N/A</v>
      </c>
      <c r="JV44" t="e">
        <f t="shared" si="87"/>
        <v>#N/A</v>
      </c>
      <c r="JW44" t="e">
        <f t="shared" si="88"/>
        <v>#N/A</v>
      </c>
      <c r="JX44" t="e">
        <f t="shared" si="89"/>
        <v>#N/A</v>
      </c>
      <c r="KB44" s="30">
        <v>44500</v>
      </c>
      <c r="KC44">
        <v>31</v>
      </c>
      <c r="KD44" s="46" t="e">
        <v>#N/A</v>
      </c>
      <c r="KE44" s="46" t="e">
        <v>#N/A</v>
      </c>
      <c r="KF44" s="46">
        <v>4.5999999999999996</v>
      </c>
      <c r="KG44" s="46">
        <v>25.4</v>
      </c>
      <c r="KH44" s="46">
        <v>1.0412662500000001</v>
      </c>
      <c r="KJ44" s="30">
        <v>44500</v>
      </c>
      <c r="KK44" t="e">
        <v>#N/A</v>
      </c>
      <c r="KL44" s="46" t="e">
        <v>#N/A</v>
      </c>
      <c r="KM44" s="46" t="e">
        <v>#N/A</v>
      </c>
      <c r="KN44" s="46" t="e">
        <v>#N/A</v>
      </c>
      <c r="KO44" s="46" t="e">
        <v>#N/A</v>
      </c>
      <c r="KP44" s="46" t="e">
        <v>#N/A</v>
      </c>
      <c r="KR44" s="30">
        <v>44500</v>
      </c>
      <c r="KS44" t="e">
        <v>#N/A</v>
      </c>
      <c r="KT44" s="46" t="e">
        <v>#N/A</v>
      </c>
      <c r="KU44" s="46" t="e">
        <v>#N/A</v>
      </c>
      <c r="KV44" s="46" t="e">
        <v>#N/A</v>
      </c>
      <c r="KW44" s="46" t="e">
        <v>#N/A</v>
      </c>
      <c r="KX44" s="46" t="e">
        <v>#N/A</v>
      </c>
      <c r="KZ44" s="30">
        <v>44500</v>
      </c>
      <c r="LA44" t="s">
        <v>33</v>
      </c>
      <c r="LB44" s="46" t="e">
        <v>#N/A</v>
      </c>
      <c r="LC44" s="46" t="e">
        <v>#N/A</v>
      </c>
      <c r="LD44" s="46">
        <v>4.63</v>
      </c>
      <c r="LE44" s="46">
        <v>97.6</v>
      </c>
      <c r="LF44" s="46">
        <v>4.4725114599999998</v>
      </c>
      <c r="LH44" s="30">
        <v>44500</v>
      </c>
      <c r="LI44" t="s">
        <v>35</v>
      </c>
      <c r="LJ44" s="46" t="e">
        <v>#N/A</v>
      </c>
      <c r="LK44" s="46" t="e">
        <v>#N/A</v>
      </c>
      <c r="LL44" s="46">
        <v>5.18</v>
      </c>
      <c r="LM44" s="46">
        <v>24.1</v>
      </c>
      <c r="LN44" s="46">
        <v>0.95529823300000005</v>
      </c>
      <c r="LP44" s="30">
        <v>44500</v>
      </c>
      <c r="LQ44" t="e">
        <v>#N/A</v>
      </c>
      <c r="LR44" s="46" t="e">
        <v>#N/A</v>
      </c>
      <c r="LS44" s="46" t="e">
        <v>#N/A</v>
      </c>
      <c r="LT44" s="46" t="e">
        <v>#N/A</v>
      </c>
      <c r="LU44" s="46" t="e">
        <v>#N/A</v>
      </c>
      <c r="LV44" s="46" t="e">
        <v>#N/A</v>
      </c>
      <c r="LX44" s="30"/>
      <c r="LY44" s="5"/>
      <c r="LZ44" s="30">
        <v>44500</v>
      </c>
      <c r="MA44">
        <v>11.208695652173926</v>
      </c>
    </row>
    <row r="45" spans="1:339" x14ac:dyDescent="0.2">
      <c r="A45" s="30">
        <v>44514</v>
      </c>
      <c r="B45" s="31">
        <v>11</v>
      </c>
      <c r="F45" s="2">
        <v>8.6199999999999992</v>
      </c>
      <c r="G45" s="2">
        <v>112</v>
      </c>
      <c r="H45" s="31">
        <v>1.502380286</v>
      </c>
      <c r="I45" s="31">
        <v>1.6963993E-2</v>
      </c>
      <c r="J45" s="31">
        <v>1.23</v>
      </c>
      <c r="K45" s="31">
        <v>-1.9599999999999999E-2</v>
      </c>
      <c r="L45" s="31">
        <v>6.96</v>
      </c>
      <c r="M45">
        <v>1.4403999999999997</v>
      </c>
      <c r="N45">
        <v>0.93399999999999761</v>
      </c>
      <c r="O45">
        <v>0.50640000000000207</v>
      </c>
      <c r="P45">
        <v>64.843099139127872</v>
      </c>
      <c r="Q45" s="23">
        <v>2.7092326710000001</v>
      </c>
      <c r="S45" s="30">
        <v>44514</v>
      </c>
      <c r="T45" s="31">
        <v>8</v>
      </c>
      <c r="X45" s="2">
        <v>8.65</v>
      </c>
      <c r="Y45" s="2">
        <v>117</v>
      </c>
      <c r="Z45" s="31">
        <v>1.432371885</v>
      </c>
      <c r="AA45" s="31">
        <v>1.4884535000000001E-2</v>
      </c>
      <c r="AB45" s="31">
        <v>1.26</v>
      </c>
      <c r="AC45" s="31">
        <v>-1.6E-2</v>
      </c>
      <c r="AD45" s="31">
        <v>6.57</v>
      </c>
      <c r="AE45">
        <v>2.1793103448275839</v>
      </c>
      <c r="AF45">
        <v>1.4689655172413763</v>
      </c>
      <c r="AG45">
        <v>0.71034482758620765</v>
      </c>
      <c r="AH45">
        <v>67.405063291139172</v>
      </c>
      <c r="AI45" s="23">
        <v>2.7400690249999999</v>
      </c>
      <c r="AL45">
        <v>0.13380388247947289</v>
      </c>
      <c r="AM45">
        <f t="shared" si="29"/>
        <v>3.0000000000001137E-2</v>
      </c>
      <c r="AN45">
        <f t="shared" si="67"/>
        <v>5</v>
      </c>
      <c r="AO45">
        <f t="shared" si="68"/>
        <v>-7.0008400999999942E-2</v>
      </c>
      <c r="AP45">
        <f t="shared" si="69"/>
        <v>-2.0794579999999993E-3</v>
      </c>
      <c r="AQ45">
        <f t="shared" si="70"/>
        <v>3.0000000000000027E-2</v>
      </c>
      <c r="AR45">
        <f t="shared" si="71"/>
        <v>3.599999999999999E-3</v>
      </c>
      <c r="AS45">
        <f t="shared" si="72"/>
        <v>-0.38999999999999968</v>
      </c>
      <c r="AT45">
        <f t="shared" si="73"/>
        <v>0.73891034482758422</v>
      </c>
      <c r="AU45">
        <f t="shared" si="74"/>
        <v>0.53496551724137864</v>
      </c>
      <c r="AV45">
        <f t="shared" si="75"/>
        <v>0.20394482758620558</v>
      </c>
      <c r="AW45">
        <f t="shared" si="76"/>
        <v>2.5619641520112992</v>
      </c>
      <c r="AX45">
        <f t="shared" si="77"/>
        <v>3.0836353999999844E-2</v>
      </c>
      <c r="BA45" s="37">
        <v>44514</v>
      </c>
      <c r="BB45">
        <v>5</v>
      </c>
      <c r="BF45">
        <v>8.36</v>
      </c>
      <c r="BG45">
        <v>127</v>
      </c>
      <c r="BH45">
        <v>0.85130215600000003</v>
      </c>
      <c r="BI45">
        <v>3.6007442000000001E-2</v>
      </c>
      <c r="BJ45">
        <v>0.51</v>
      </c>
      <c r="BK45">
        <v>3.5999999999999999E-3</v>
      </c>
      <c r="BL45">
        <v>22.9</v>
      </c>
      <c r="BM45">
        <v>0.48688946015423573</v>
      </c>
      <c r="BN45">
        <v>0.6740359897172199</v>
      </c>
      <c r="BO45">
        <v>-0.18714652956298422</v>
      </c>
      <c r="BP45">
        <v>138.43717001056058</v>
      </c>
      <c r="BQ45">
        <v>3.9968840600000002</v>
      </c>
      <c r="BT45" s="37">
        <v>44514</v>
      </c>
      <c r="BU45">
        <v>2</v>
      </c>
      <c r="BY45">
        <v>8.58</v>
      </c>
      <c r="BZ45">
        <v>125</v>
      </c>
      <c r="CA45">
        <v>0.78409409100000005</v>
      </c>
      <c r="CB45">
        <v>4.3011929999999997E-2</v>
      </c>
      <c r="CC45">
        <v>0.49399999999999999</v>
      </c>
      <c r="CD45">
        <v>-2.46E-2</v>
      </c>
      <c r="CE45">
        <v>33.700000000000003</v>
      </c>
      <c r="CF45">
        <v>1.9290488431876656</v>
      </c>
      <c r="CG45">
        <v>1.0318766066838072</v>
      </c>
      <c r="CH45">
        <v>0.89717223650385836</v>
      </c>
      <c r="CI45">
        <v>53.491471215351815</v>
      </c>
      <c r="CJ45">
        <v>3.6707662550000002</v>
      </c>
      <c r="CL45">
        <v>8.1444532420782978E-2</v>
      </c>
      <c r="CM45">
        <f t="shared" si="41"/>
        <v>0.22000000000000064</v>
      </c>
      <c r="CN45">
        <f t="shared" si="56"/>
        <v>-2</v>
      </c>
      <c r="CO45">
        <f t="shared" si="57"/>
        <v>-6.7208064999999984E-2</v>
      </c>
      <c r="CP45">
        <f t="shared" si="58"/>
        <v>7.0044879999999962E-3</v>
      </c>
      <c r="CQ45">
        <f t="shared" si="59"/>
        <v>-1.6000000000000014E-2</v>
      </c>
      <c r="CR45">
        <f t="shared" si="60"/>
        <v>-2.8199999999999999E-2</v>
      </c>
      <c r="CS45">
        <f t="shared" si="61"/>
        <v>10.800000000000004</v>
      </c>
      <c r="CT45">
        <f t="shared" si="62"/>
        <v>1.4421593830334298</v>
      </c>
      <c r="CU45">
        <f t="shared" si="63"/>
        <v>0.35784061696658731</v>
      </c>
      <c r="CV45">
        <f t="shared" si="64"/>
        <v>1.0843187660668425</v>
      </c>
      <c r="CW45">
        <f t="shared" si="65"/>
        <v>-84.945698795208756</v>
      </c>
      <c r="CX45">
        <f t="shared" si="66"/>
        <v>-0.32611780499999998</v>
      </c>
      <c r="DB45" s="30">
        <v>44514</v>
      </c>
      <c r="DC45" s="31">
        <v>19</v>
      </c>
      <c r="DG45" s="2">
        <v>8.36</v>
      </c>
      <c r="DH45" s="2">
        <v>98</v>
      </c>
      <c r="DI45" s="31">
        <v>0.41865023800000001</v>
      </c>
      <c r="DJ45" s="31">
        <v>8.4163292000000001E-2</v>
      </c>
      <c r="DK45" s="31">
        <v>1.9699999999999999E-2</v>
      </c>
      <c r="DL45" s="31">
        <v>-1.6199999999999999E-2</v>
      </c>
      <c r="DM45" s="31">
        <v>68.7</v>
      </c>
      <c r="DN45">
        <v>1.2118055555555587</v>
      </c>
      <c r="DO45">
        <v>1.0979166666666687</v>
      </c>
      <c r="DP45">
        <v>0.11388888888888993</v>
      </c>
      <c r="DQ45">
        <v>90.601719197707666</v>
      </c>
      <c r="DR45" s="23">
        <v>5.1228781989999996</v>
      </c>
      <c r="DU45" s="13">
        <v>44514</v>
      </c>
      <c r="DV45" s="5">
        <v>16</v>
      </c>
      <c r="DW45" s="5"/>
      <c r="DX45" s="5"/>
      <c r="DY45" s="5"/>
      <c r="DZ45" s="5">
        <v>8.25</v>
      </c>
      <c r="EA45" s="5">
        <v>102</v>
      </c>
      <c r="EB45" s="5">
        <v>0.28283394000000001</v>
      </c>
      <c r="EC45">
        <v>4.8484184999999999E-2</v>
      </c>
      <c r="ED45">
        <v>4.0399999999999998E-2</v>
      </c>
      <c r="EE45">
        <v>7.1000000000000004E-3</v>
      </c>
      <c r="EF45">
        <v>37.299999999999997</v>
      </c>
      <c r="EG45">
        <v>1.1180412371134005</v>
      </c>
      <c r="EH45">
        <v>0.94226804123711494</v>
      </c>
      <c r="EI45">
        <v>0.17577319587628554</v>
      </c>
      <c r="EJ45">
        <v>84.278469340710259</v>
      </c>
      <c r="EK45">
        <v>2.8307092169999999</v>
      </c>
      <c r="EM45">
        <v>9.1373157584651466E-3</v>
      </c>
      <c r="EN45">
        <f t="shared" si="2"/>
        <v>-0.10999999999999943</v>
      </c>
      <c r="EO45">
        <f t="shared" si="3"/>
        <v>4</v>
      </c>
      <c r="EP45">
        <f t="shared" si="4"/>
        <v>-0.135816298</v>
      </c>
      <c r="EQ45">
        <f t="shared" si="5"/>
        <v>-3.5679107000000002E-2</v>
      </c>
      <c r="ER45">
        <f t="shared" si="6"/>
        <v>2.07E-2</v>
      </c>
      <c r="ES45">
        <f t="shared" si="7"/>
        <v>2.3300000000000001E-2</v>
      </c>
      <c r="ET45">
        <f t="shared" si="8"/>
        <v>-31.400000000000006</v>
      </c>
      <c r="EU45">
        <f t="shared" si="9"/>
        <v>-9.3764318442158157E-2</v>
      </c>
      <c r="EV45">
        <f t="shared" si="10"/>
        <v>-0.15564862542955371</v>
      </c>
      <c r="EW45">
        <f t="shared" si="11"/>
        <v>6.188430698739561E-2</v>
      </c>
      <c r="EX45">
        <f t="shared" si="12"/>
        <v>-6.3232498569974069</v>
      </c>
      <c r="EY45">
        <f t="shared" si="13"/>
        <v>-2.2921689819999997</v>
      </c>
      <c r="FB45" s="30">
        <v>44514</v>
      </c>
      <c r="FC45">
        <v>24</v>
      </c>
      <c r="FF45">
        <v>6.9352226606750464E-3</v>
      </c>
      <c r="FG45">
        <v>8.4499999999999993</v>
      </c>
      <c r="FH45">
        <v>96</v>
      </c>
      <c r="FI45">
        <v>0.40184822199999998</v>
      </c>
      <c r="FJ45">
        <v>3.8743569999999998E-2</v>
      </c>
      <c r="FK45">
        <v>0.19400000000000001</v>
      </c>
      <c r="FL45">
        <v>-2.1899999999999999E-2</v>
      </c>
      <c r="FM45">
        <v>38.1</v>
      </c>
      <c r="FN45">
        <v>0.31674418604651705</v>
      </c>
      <c r="FO45">
        <v>0.39999999999999974</v>
      </c>
      <c r="FP45">
        <v>-8.3255813953482707E-2</v>
      </c>
      <c r="FQ45">
        <v>126.28487518355136</v>
      </c>
      <c r="FR45">
        <v>2.6868062319999999</v>
      </c>
      <c r="FU45" s="30">
        <v>44514</v>
      </c>
      <c r="FV45">
        <v>22</v>
      </c>
      <c r="FY45">
        <v>6.9352226606750464E-3</v>
      </c>
      <c r="FZ45">
        <v>8.17</v>
      </c>
      <c r="GA45">
        <v>98</v>
      </c>
      <c r="GB45">
        <v>0.38644637399999998</v>
      </c>
      <c r="GC45">
        <v>3.2176863E-2</v>
      </c>
      <c r="GD45">
        <v>0.22900000000000001</v>
      </c>
      <c r="GE45">
        <v>-1.7500000000000002E-2</v>
      </c>
      <c r="GF45">
        <v>30.4</v>
      </c>
      <c r="GG45">
        <v>1E-4</v>
      </c>
      <c r="GH45">
        <v>0.23954545454545501</v>
      </c>
      <c r="GI45">
        <v>-0.2709090909090861</v>
      </c>
      <c r="GJ45">
        <v>-763.76811594215883</v>
      </c>
      <c r="GK45">
        <v>1.956020289</v>
      </c>
      <c r="GM45" s="30">
        <v>44514</v>
      </c>
      <c r="GN45" s="26">
        <v>6.9352226606750464E-3</v>
      </c>
      <c r="GO45">
        <f t="shared" si="14"/>
        <v>-0.27999999999999936</v>
      </c>
      <c r="GP45">
        <f t="shared" si="15"/>
        <v>2</v>
      </c>
      <c r="GQ45">
        <f t="shared" si="16"/>
        <v>-1.5401847999999996E-2</v>
      </c>
      <c r="GR45">
        <f t="shared" si="17"/>
        <v>-6.566706999999998E-3</v>
      </c>
      <c r="GS45">
        <f t="shared" si="18"/>
        <v>3.5000000000000003E-2</v>
      </c>
      <c r="GT45">
        <f t="shared" si="19"/>
        <v>4.3999999999999977E-3</v>
      </c>
      <c r="GU45">
        <f t="shared" si="20"/>
        <v>-7.7000000000000028</v>
      </c>
      <c r="GV45">
        <f t="shared" si="21"/>
        <v>-0.31664418604651706</v>
      </c>
      <c r="GW45">
        <f t="shared" si="22"/>
        <v>-0.16045454545454474</v>
      </c>
      <c r="GX45">
        <f t="shared" si="23"/>
        <v>-0.18765327695560341</v>
      </c>
      <c r="GY45">
        <f t="shared" si="24"/>
        <v>-890.05299112571015</v>
      </c>
      <c r="GZ45">
        <f t="shared" si="25"/>
        <v>-0.73078594299999988</v>
      </c>
      <c r="HC45" s="30">
        <v>44514</v>
      </c>
      <c r="HD45" s="43">
        <v>7.7</v>
      </c>
      <c r="HE45" s="2">
        <v>122</v>
      </c>
      <c r="HF45" s="31">
        <v>1.4E-2</v>
      </c>
      <c r="HG45" s="31">
        <v>3.37</v>
      </c>
      <c r="HH45" s="26">
        <v>1.5075493</v>
      </c>
      <c r="HK45" s="30">
        <v>44514</v>
      </c>
      <c r="HL45" s="41" t="e">
        <v>#N/A</v>
      </c>
      <c r="HM45" s="41" t="e">
        <v>#N/A</v>
      </c>
      <c r="HN45" s="41" t="e">
        <v>#N/A</v>
      </c>
      <c r="HO45" s="41" t="e">
        <v>#N/A</v>
      </c>
      <c r="HP45" s="41" t="e">
        <v>#N/A</v>
      </c>
      <c r="HT45" s="30">
        <v>44514</v>
      </c>
      <c r="HU45" s="46" t="e">
        <f t="shared" si="53"/>
        <v>#N/A</v>
      </c>
      <c r="HV45" s="46" t="e">
        <f t="shared" si="78"/>
        <v>#N/A</v>
      </c>
      <c r="HW45" s="46" t="e">
        <f t="shared" si="79"/>
        <v>#N/A</v>
      </c>
      <c r="HX45" s="46" t="e">
        <f t="shared" si="80"/>
        <v>#N/A</v>
      </c>
      <c r="HY45" s="46" t="e">
        <f t="shared" si="81"/>
        <v>#N/A</v>
      </c>
      <c r="IB45" s="30">
        <v>44514</v>
      </c>
      <c r="IC45" s="2">
        <v>7.51</v>
      </c>
      <c r="ID45" s="2">
        <v>101</v>
      </c>
      <c r="IE45" s="31">
        <v>1.12E-2</v>
      </c>
      <c r="IF45" s="31">
        <v>2.73</v>
      </c>
      <c r="IG45" s="23">
        <v>1.2851537770000001</v>
      </c>
      <c r="IH45" s="23"/>
      <c r="IK45" s="30">
        <v>44514</v>
      </c>
      <c r="IL45">
        <v>7.82</v>
      </c>
      <c r="IM45">
        <v>125</v>
      </c>
      <c r="IN45">
        <v>1.46E-2</v>
      </c>
      <c r="IO45">
        <v>3.77</v>
      </c>
      <c r="IP45">
        <v>1.1160210479999999</v>
      </c>
      <c r="IT45" s="30">
        <v>44514</v>
      </c>
      <c r="IU45">
        <f t="shared" si="54"/>
        <v>0.3100000000000005</v>
      </c>
      <c r="IV45">
        <f t="shared" si="82"/>
        <v>24</v>
      </c>
      <c r="IW45">
        <f t="shared" si="83"/>
        <v>3.4000000000000002E-3</v>
      </c>
      <c r="IX45">
        <f t="shared" si="84"/>
        <v>1.04</v>
      </c>
      <c r="IY45">
        <f t="shared" si="85"/>
        <v>-0.1691327290000002</v>
      </c>
      <c r="JC45" s="30">
        <v>44514</v>
      </c>
      <c r="JD45" t="e">
        <v>#N/A</v>
      </c>
      <c r="JE45" t="e">
        <v>#N/A</v>
      </c>
      <c r="JF45" t="e">
        <v>#N/A</v>
      </c>
      <c r="JG45" t="e">
        <v>#N/A</v>
      </c>
      <c r="JH45" t="e">
        <v>#N/A</v>
      </c>
      <c r="JK45" s="30">
        <v>44514</v>
      </c>
      <c r="JL45" s="2">
        <v>7.72</v>
      </c>
      <c r="JM45" s="2">
        <v>100</v>
      </c>
      <c r="JN45" s="31">
        <v>1.6299999999999999E-2</v>
      </c>
      <c r="JO45" s="31">
        <v>3.63</v>
      </c>
      <c r="JP45" s="23">
        <v>1.130972007</v>
      </c>
      <c r="JS45" s="30">
        <v>44514</v>
      </c>
      <c r="JT45" t="e">
        <f t="shared" si="55"/>
        <v>#N/A</v>
      </c>
      <c r="JU45" t="e">
        <f t="shared" si="86"/>
        <v>#N/A</v>
      </c>
      <c r="JV45" t="e">
        <f t="shared" si="87"/>
        <v>#N/A</v>
      </c>
      <c r="JW45" t="e">
        <f t="shared" si="88"/>
        <v>#N/A</v>
      </c>
      <c r="JX45" t="e">
        <f t="shared" si="89"/>
        <v>#N/A</v>
      </c>
      <c r="KB45" s="30">
        <v>44514</v>
      </c>
      <c r="KC45">
        <v>31</v>
      </c>
      <c r="KD45" s="46">
        <v>7.89</v>
      </c>
      <c r="KE45" s="46">
        <v>91</v>
      </c>
      <c r="KF45" s="46">
        <v>1.83</v>
      </c>
      <c r="KG45" s="46">
        <v>19</v>
      </c>
      <c r="KH45" s="46">
        <v>0.916051964</v>
      </c>
      <c r="KJ45" s="30">
        <v>44514</v>
      </c>
      <c r="KK45" t="e">
        <v>#N/A</v>
      </c>
      <c r="KL45" s="46" t="e">
        <v>#N/A</v>
      </c>
      <c r="KM45" s="46" t="e">
        <v>#N/A</v>
      </c>
      <c r="KN45" s="46" t="e">
        <v>#N/A</v>
      </c>
      <c r="KO45" s="46" t="e">
        <v>#N/A</v>
      </c>
      <c r="KP45" s="46" t="e">
        <v>#N/A</v>
      </c>
      <c r="KR45" s="30">
        <v>44514</v>
      </c>
      <c r="KS45" t="e">
        <v>#N/A</v>
      </c>
      <c r="KT45" s="46" t="e">
        <v>#N/A</v>
      </c>
      <c r="KU45" s="46" t="e">
        <v>#N/A</v>
      </c>
      <c r="KV45" s="46" t="e">
        <v>#N/A</v>
      </c>
      <c r="KW45" s="46" t="e">
        <v>#N/A</v>
      </c>
      <c r="KX45" s="46" t="e">
        <v>#N/A</v>
      </c>
      <c r="KZ45" s="30">
        <v>44514</v>
      </c>
      <c r="LA45" t="s">
        <v>33</v>
      </c>
      <c r="LB45" s="46">
        <v>8.02</v>
      </c>
      <c r="LC45" s="46">
        <v>95</v>
      </c>
      <c r="LD45" s="46">
        <v>1.17</v>
      </c>
      <c r="LE45" s="46">
        <v>26.8</v>
      </c>
      <c r="LF45" s="46">
        <v>2.9077957360000002</v>
      </c>
      <c r="LH45" s="30">
        <v>44514</v>
      </c>
      <c r="LI45" t="e">
        <v>#N/A</v>
      </c>
      <c r="LJ45" s="46" t="e">
        <v>#N/A</v>
      </c>
      <c r="LK45" s="46" t="e">
        <v>#N/A</v>
      </c>
      <c r="LL45" s="46" t="e">
        <v>#N/A</v>
      </c>
      <c r="LM45" s="46" t="e">
        <v>#N/A</v>
      </c>
      <c r="LN45" s="46" t="e">
        <v>#N/A</v>
      </c>
      <c r="LP45" s="30">
        <v>44514</v>
      </c>
      <c r="LQ45" t="e">
        <v>#N/A</v>
      </c>
      <c r="LR45" s="46" t="e">
        <v>#N/A</v>
      </c>
      <c r="LS45" s="46" t="e">
        <v>#N/A</v>
      </c>
      <c r="LT45" s="46" t="e">
        <v>#N/A</v>
      </c>
      <c r="LU45" s="46" t="e">
        <v>#N/A</v>
      </c>
      <c r="LV45" s="46" t="e">
        <v>#N/A</v>
      </c>
      <c r="LX45" s="30"/>
      <c r="LY45" s="5"/>
      <c r="LZ45" s="30">
        <v>44514</v>
      </c>
      <c r="MA45">
        <v>4.6545454545454588</v>
      </c>
    </row>
    <row r="46" spans="1:339" x14ac:dyDescent="0.2">
      <c r="A46" s="30">
        <v>44528</v>
      </c>
      <c r="B46" s="31">
        <v>11</v>
      </c>
      <c r="F46" s="2">
        <v>8.3699999999999992</v>
      </c>
      <c r="G46" s="2">
        <v>643</v>
      </c>
      <c r="H46" s="31">
        <v>2.8185382250000002</v>
      </c>
      <c r="I46" s="31">
        <v>1.2805077999999999E-2</v>
      </c>
      <c r="J46" s="31">
        <v>2.71</v>
      </c>
      <c r="K46" s="31">
        <v>-2.1000000000000001E-2</v>
      </c>
      <c r="L46" s="31">
        <v>4.34</v>
      </c>
      <c r="M46">
        <v>0.49348837209302659</v>
      </c>
      <c r="N46">
        <v>0.41906976744185875</v>
      </c>
      <c r="O46">
        <v>7.4418604651167813E-2</v>
      </c>
      <c r="P46">
        <v>84.919886899150825</v>
      </c>
      <c r="Q46" s="23">
        <v>2.4643130289999999</v>
      </c>
      <c r="S46" s="30">
        <v>44528</v>
      </c>
      <c r="T46" s="31">
        <v>8</v>
      </c>
      <c r="X46" s="2">
        <v>8.15</v>
      </c>
      <c r="Y46" s="2">
        <v>649</v>
      </c>
      <c r="Z46" s="31">
        <v>2.8185382250000002</v>
      </c>
      <c r="AA46" s="31">
        <v>9.0620549999999994E-3</v>
      </c>
      <c r="AB46" s="31">
        <v>2.71</v>
      </c>
      <c r="AC46" s="31">
        <v>7.4000000000000003E-3</v>
      </c>
      <c r="AD46" s="31">
        <v>4.3099999999999996</v>
      </c>
      <c r="AE46" t="e">
        <v>#N/A</v>
      </c>
      <c r="AF46" t="e">
        <v>#N/A</v>
      </c>
      <c r="AG46" t="e">
        <v>#N/A</v>
      </c>
      <c r="AH46" t="e">
        <v>#N/A</v>
      </c>
      <c r="AI46" s="23">
        <v>2.4673476129999998</v>
      </c>
      <c r="AL46">
        <v>0.20385830400791</v>
      </c>
      <c r="AM46">
        <f t="shared" si="29"/>
        <v>-0.21999999999999886</v>
      </c>
      <c r="AN46">
        <f t="shared" si="67"/>
        <v>6</v>
      </c>
      <c r="AO46">
        <f t="shared" si="68"/>
        <v>0</v>
      </c>
      <c r="AP46">
        <f t="shared" si="69"/>
        <v>-3.7430229999999998E-3</v>
      </c>
      <c r="AQ46">
        <f t="shared" si="70"/>
        <v>0</v>
      </c>
      <c r="AR46">
        <f t="shared" si="71"/>
        <v>2.8400000000000002E-2</v>
      </c>
      <c r="AS46">
        <f t="shared" si="72"/>
        <v>-3.0000000000000249E-2</v>
      </c>
      <c r="AT46" t="e">
        <f t="shared" si="73"/>
        <v>#N/A</v>
      </c>
      <c r="AU46" t="e">
        <f t="shared" si="74"/>
        <v>#N/A</v>
      </c>
      <c r="AV46" t="e">
        <f t="shared" si="75"/>
        <v>#N/A</v>
      </c>
      <c r="AW46" t="e">
        <f t="shared" si="76"/>
        <v>#N/A</v>
      </c>
      <c r="AX46">
        <f t="shared" si="77"/>
        <v>3.0345839999998958E-3</v>
      </c>
      <c r="BA46" s="37">
        <v>44528</v>
      </c>
      <c r="BB46">
        <v>5</v>
      </c>
      <c r="BF46">
        <v>8.06</v>
      </c>
      <c r="BG46">
        <v>637</v>
      </c>
      <c r="BH46">
        <v>1.276953234</v>
      </c>
      <c r="BI46">
        <v>2.0904017E-2</v>
      </c>
      <c r="BJ46">
        <v>1.04</v>
      </c>
      <c r="BK46">
        <v>-2.3099999999999999E-2</v>
      </c>
      <c r="BL46">
        <v>12.1</v>
      </c>
      <c r="BM46">
        <v>0.88247422680412546</v>
      </c>
      <c r="BN46">
        <v>0.56082474226804546</v>
      </c>
      <c r="BO46">
        <v>0.32164948453608</v>
      </c>
      <c r="BP46">
        <v>63.551401869159228</v>
      </c>
      <c r="BQ46">
        <v>3.5040913979999999</v>
      </c>
      <c r="BT46" s="37">
        <v>44528</v>
      </c>
      <c r="BU46">
        <v>2</v>
      </c>
      <c r="BY46">
        <v>8.09</v>
      </c>
      <c r="BZ46">
        <v>630</v>
      </c>
      <c r="CA46">
        <v>1.167740129</v>
      </c>
      <c r="CB46">
        <v>2.2326802999999999E-2</v>
      </c>
      <c r="CC46">
        <v>0.874</v>
      </c>
      <c r="CD46">
        <v>-1.6000000000000001E-3</v>
      </c>
      <c r="CE46">
        <v>13</v>
      </c>
      <c r="CF46">
        <v>0.98485639686683857</v>
      </c>
      <c r="CG46">
        <v>0.53159268929503956</v>
      </c>
      <c r="CH46">
        <v>0.45326370757179896</v>
      </c>
      <c r="CI46">
        <v>53.976670201484779</v>
      </c>
      <c r="CJ46">
        <v>3.5556793180000001</v>
      </c>
      <c r="CL46">
        <v>0.13957417840172051</v>
      </c>
      <c r="CM46">
        <f t="shared" si="41"/>
        <v>2.9999999999999361E-2</v>
      </c>
      <c r="CN46">
        <f t="shared" si="56"/>
        <v>-7</v>
      </c>
      <c r="CO46">
        <f t="shared" si="57"/>
        <v>-0.10921310500000003</v>
      </c>
      <c r="CP46">
        <f t="shared" si="58"/>
        <v>1.4227859999999988E-3</v>
      </c>
      <c r="CQ46">
        <f t="shared" si="59"/>
        <v>-0.16600000000000004</v>
      </c>
      <c r="CR46">
        <f t="shared" si="60"/>
        <v>2.1499999999999998E-2</v>
      </c>
      <c r="CS46">
        <f t="shared" si="61"/>
        <v>0.90000000000000036</v>
      </c>
      <c r="CT46">
        <f t="shared" si="62"/>
        <v>0.10238217006271311</v>
      </c>
      <c r="CU46">
        <f t="shared" si="63"/>
        <v>-2.9232052973005906E-2</v>
      </c>
      <c r="CV46">
        <f t="shared" si="64"/>
        <v>0.13161422303571896</v>
      </c>
      <c r="CW46">
        <f t="shared" si="65"/>
        <v>-9.5747316676744489</v>
      </c>
      <c r="CX46">
        <f t="shared" si="66"/>
        <v>5.1587920000000231E-2</v>
      </c>
      <c r="DB46" s="30">
        <v>44528</v>
      </c>
      <c r="DC46" s="31">
        <v>19</v>
      </c>
      <c r="DG46" s="2">
        <v>8.32</v>
      </c>
      <c r="DH46" s="2">
        <v>620</v>
      </c>
      <c r="DI46" s="31">
        <v>1.3903668440000001</v>
      </c>
      <c r="DJ46" s="31">
        <v>6.1836489000000001E-2</v>
      </c>
      <c r="DK46" s="31">
        <v>1.05</v>
      </c>
      <c r="DL46" s="31">
        <v>-1.2999999999999999E-3</v>
      </c>
      <c r="DM46" s="31">
        <v>44.3</v>
      </c>
      <c r="DN46">
        <v>0.95297157622738715</v>
      </c>
      <c r="DO46">
        <v>0.66201550387596475</v>
      </c>
      <c r="DP46">
        <v>0.2909560723514224</v>
      </c>
      <c r="DQ46">
        <v>69.468546637743813</v>
      </c>
      <c r="DR46" s="23">
        <v>3.9302336279999999</v>
      </c>
      <c r="DU46" s="13">
        <v>44528</v>
      </c>
      <c r="DV46" s="5">
        <v>16</v>
      </c>
      <c r="DW46" s="5"/>
      <c r="DX46" s="5"/>
      <c r="DY46" s="5"/>
      <c r="DZ46" s="5">
        <v>8.1</v>
      </c>
      <c r="EA46" s="5">
        <v>517</v>
      </c>
      <c r="EB46" s="5">
        <v>1.0277233269999999</v>
      </c>
      <c r="EC46">
        <v>5.0563641999999999E-2</v>
      </c>
      <c r="ED46">
        <v>0.749</v>
      </c>
      <c r="EE46">
        <v>-1.5599999999999999E-2</v>
      </c>
      <c r="EF46">
        <v>38.9</v>
      </c>
      <c r="EG46">
        <v>0.51070496083550632</v>
      </c>
      <c r="EH46">
        <v>0.42715404699738801</v>
      </c>
      <c r="EI46">
        <v>8.3550913838118315E-2</v>
      </c>
      <c r="EJ46">
        <v>83.640081799591258</v>
      </c>
      <c r="EK46">
        <v>3.3488941269999999</v>
      </c>
      <c r="EM46">
        <v>0.12306053257337699</v>
      </c>
      <c r="EN46">
        <f t="shared" si="2"/>
        <v>-0.22000000000000064</v>
      </c>
      <c r="EO46">
        <f t="shared" si="3"/>
        <v>-103</v>
      </c>
      <c r="EP46">
        <f t="shared" si="4"/>
        <v>-0.36264351700000019</v>
      </c>
      <c r="EQ46">
        <f t="shared" si="5"/>
        <v>-1.1272847000000003E-2</v>
      </c>
      <c r="ER46">
        <f t="shared" si="6"/>
        <v>-0.30100000000000005</v>
      </c>
      <c r="ES46">
        <f t="shared" si="7"/>
        <v>-1.43E-2</v>
      </c>
      <c r="ET46">
        <f t="shared" si="8"/>
        <v>-5.3999999999999986</v>
      </c>
      <c r="EU46">
        <f t="shared" si="9"/>
        <v>-0.44226661539188084</v>
      </c>
      <c r="EV46">
        <f t="shared" si="10"/>
        <v>-0.23486145687857674</v>
      </c>
      <c r="EW46">
        <f t="shared" si="11"/>
        <v>-0.2074051585133041</v>
      </c>
      <c r="EX46">
        <f t="shared" si="12"/>
        <v>14.171535161847444</v>
      </c>
      <c r="EY46">
        <f t="shared" si="13"/>
        <v>-0.58133950099999998</v>
      </c>
      <c r="FB46" s="30">
        <v>44528</v>
      </c>
      <c r="FC46">
        <v>24</v>
      </c>
      <c r="FF46">
        <v>9.3402944223193132E-2</v>
      </c>
      <c r="FG46">
        <v>8.23</v>
      </c>
      <c r="FH46">
        <v>669</v>
      </c>
      <c r="FI46">
        <v>2.202464296</v>
      </c>
      <c r="FJ46">
        <v>3.4475210999999999E-2</v>
      </c>
      <c r="FK46">
        <v>2.1</v>
      </c>
      <c r="FL46">
        <v>-5.4000000000000003E-3</v>
      </c>
      <c r="FM46">
        <v>31.8</v>
      </c>
      <c r="FN46">
        <v>0.19863636363636256</v>
      </c>
      <c r="FO46">
        <v>0.32318181818181752</v>
      </c>
      <c r="FP46">
        <v>-0.12454545454545496</v>
      </c>
      <c r="FQ46">
        <v>162.70022883295249</v>
      </c>
      <c r="FR46">
        <v>2.1933680710000001</v>
      </c>
      <c r="FU46" s="30">
        <v>44528</v>
      </c>
      <c r="FV46">
        <v>22</v>
      </c>
      <c r="FY46">
        <v>9.3402944223193132E-2</v>
      </c>
      <c r="FZ46">
        <v>8.2100000000000009</v>
      </c>
      <c r="GA46">
        <v>644</v>
      </c>
      <c r="GB46">
        <v>1.82441893</v>
      </c>
      <c r="GC46">
        <v>2.9987961E-2</v>
      </c>
      <c r="GD46">
        <v>1.75</v>
      </c>
      <c r="GE46">
        <v>-2.0299999999999999E-2</v>
      </c>
      <c r="GF46">
        <v>28.4</v>
      </c>
      <c r="GG46">
        <v>2.4921874999999982</v>
      </c>
      <c r="GH46">
        <v>0.79531249999998943</v>
      </c>
      <c r="GI46">
        <v>1.6968750000000088</v>
      </c>
      <c r="GJ46">
        <v>31.912225705328751</v>
      </c>
      <c r="GK46">
        <v>1.7470945200000001</v>
      </c>
      <c r="GM46" s="30">
        <v>44528</v>
      </c>
      <c r="GN46" s="26">
        <v>9.3402944223193132E-2</v>
      </c>
      <c r="GO46">
        <f t="shared" si="14"/>
        <v>-1.9999999999999574E-2</v>
      </c>
      <c r="GP46">
        <f t="shared" si="15"/>
        <v>-25</v>
      </c>
      <c r="GQ46">
        <f t="shared" si="16"/>
        <v>-0.37804536600000005</v>
      </c>
      <c r="GR46">
        <f t="shared" si="17"/>
        <v>-4.4872499999999982E-3</v>
      </c>
      <c r="GS46">
        <f t="shared" si="18"/>
        <v>-0.35000000000000009</v>
      </c>
      <c r="GT46">
        <f t="shared" si="19"/>
        <v>-1.4899999999999998E-2</v>
      </c>
      <c r="GU46">
        <f t="shared" si="20"/>
        <v>-3.4000000000000021</v>
      </c>
      <c r="GV46">
        <f t="shared" si="21"/>
        <v>2.2935511363636358</v>
      </c>
      <c r="GW46">
        <f t="shared" si="22"/>
        <v>0.47213068181817192</v>
      </c>
      <c r="GX46">
        <f t="shared" si="23"/>
        <v>1.8214204545454638</v>
      </c>
      <c r="GY46">
        <f t="shared" si="24"/>
        <v>-130.78800312762374</v>
      </c>
      <c r="GZ46">
        <f t="shared" si="25"/>
        <v>-0.44627355099999999</v>
      </c>
      <c r="HC46" s="30">
        <v>44528</v>
      </c>
      <c r="HD46" s="43">
        <v>7.16</v>
      </c>
      <c r="HE46" s="2">
        <v>628</v>
      </c>
      <c r="HF46" s="31">
        <v>1.44E-2</v>
      </c>
      <c r="HG46" s="31">
        <v>3.62</v>
      </c>
      <c r="HH46" s="26">
        <v>1.675754824</v>
      </c>
      <c r="HK46" s="30">
        <v>44528</v>
      </c>
      <c r="HL46" s="41" t="e">
        <v>#N/A</v>
      </c>
      <c r="HM46" s="41" t="e">
        <v>#N/A</v>
      </c>
      <c r="HN46" s="41" t="e">
        <v>#N/A</v>
      </c>
      <c r="HO46" s="41" t="e">
        <v>#N/A</v>
      </c>
      <c r="HP46" s="41" t="e">
        <v>#N/A</v>
      </c>
      <c r="HT46" s="30">
        <v>44528</v>
      </c>
      <c r="HU46" s="46" t="e">
        <f t="shared" si="53"/>
        <v>#N/A</v>
      </c>
      <c r="HV46" s="46" t="e">
        <f t="shared" si="78"/>
        <v>#N/A</v>
      </c>
      <c r="HW46" s="46" t="e">
        <f t="shared" si="79"/>
        <v>#N/A</v>
      </c>
      <c r="HX46" s="46" t="e">
        <f t="shared" si="80"/>
        <v>#N/A</v>
      </c>
      <c r="HY46" s="46" t="e">
        <f t="shared" si="81"/>
        <v>#N/A</v>
      </c>
      <c r="IB46" s="30">
        <v>44528</v>
      </c>
      <c r="IC46" s="2">
        <v>7.24</v>
      </c>
      <c r="ID46" s="2">
        <v>605</v>
      </c>
      <c r="IE46" s="31">
        <v>4.1599999999999996E-3</v>
      </c>
      <c r="IF46" s="31">
        <v>3.61</v>
      </c>
      <c r="IG46" s="23">
        <v>1.314639385</v>
      </c>
      <c r="IH46" s="23"/>
      <c r="IK46" s="30">
        <v>44528</v>
      </c>
      <c r="IL46">
        <v>7.52</v>
      </c>
      <c r="IM46">
        <v>661</v>
      </c>
      <c r="IN46">
        <v>1.5100000000000001E-2</v>
      </c>
      <c r="IO46">
        <v>3.62</v>
      </c>
      <c r="IP46">
        <v>1.0649365120000001</v>
      </c>
      <c r="IT46" s="30">
        <v>44528</v>
      </c>
      <c r="IU46">
        <f t="shared" si="54"/>
        <v>0.27999999999999936</v>
      </c>
      <c r="IV46">
        <f t="shared" si="82"/>
        <v>56</v>
      </c>
      <c r="IW46">
        <f t="shared" si="83"/>
        <v>1.0940000000000002E-2</v>
      </c>
      <c r="IX46">
        <f t="shared" si="84"/>
        <v>1.0000000000000231E-2</v>
      </c>
      <c r="IY46">
        <f t="shared" si="85"/>
        <v>-0.24970287299999994</v>
      </c>
      <c r="JC46" s="30">
        <v>44528</v>
      </c>
      <c r="JD46" t="e">
        <v>#N/A</v>
      </c>
      <c r="JE46" t="e">
        <v>#N/A</v>
      </c>
      <c r="JF46" t="e">
        <v>#N/A</v>
      </c>
      <c r="JG46" t="e">
        <v>#N/A</v>
      </c>
      <c r="JH46" t="e">
        <v>#N/A</v>
      </c>
      <c r="JK46" s="30">
        <v>44528</v>
      </c>
      <c r="JL46" s="2">
        <v>7.44</v>
      </c>
      <c r="JM46" s="2">
        <v>657</v>
      </c>
      <c r="JN46" s="31">
        <v>1.26E-2</v>
      </c>
      <c r="JO46" s="31">
        <v>4.8</v>
      </c>
      <c r="JP46" s="23">
        <v>0.94940558200000003</v>
      </c>
      <c r="JS46" s="30">
        <v>44528</v>
      </c>
      <c r="JT46" t="e">
        <f t="shared" si="55"/>
        <v>#N/A</v>
      </c>
      <c r="JU46" t="e">
        <f t="shared" si="86"/>
        <v>#N/A</v>
      </c>
      <c r="JV46" t="e">
        <f t="shared" si="87"/>
        <v>#N/A</v>
      </c>
      <c r="JW46" t="e">
        <f t="shared" si="88"/>
        <v>#N/A</v>
      </c>
      <c r="JX46" t="e">
        <f t="shared" si="89"/>
        <v>#N/A</v>
      </c>
      <c r="KB46" s="30">
        <v>44528</v>
      </c>
      <c r="KC46">
        <v>31</v>
      </c>
      <c r="KD46" s="46">
        <v>8.09</v>
      </c>
      <c r="KE46" s="46">
        <v>631</v>
      </c>
      <c r="KF46" s="46">
        <v>3.99</v>
      </c>
      <c r="KG46" s="46">
        <v>14.6</v>
      </c>
      <c r="KH46" s="46">
        <v>0.78835589900000003</v>
      </c>
      <c r="KJ46" s="30">
        <v>44528</v>
      </c>
      <c r="KK46" t="e">
        <v>#N/A</v>
      </c>
      <c r="KL46" s="46" t="e">
        <v>#N/A</v>
      </c>
      <c r="KM46" s="46" t="e">
        <v>#N/A</v>
      </c>
      <c r="KN46" s="46" t="e">
        <v>#N/A</v>
      </c>
      <c r="KO46" s="46" t="e">
        <v>#N/A</v>
      </c>
      <c r="KP46" s="46" t="e">
        <v>#N/A</v>
      </c>
      <c r="KR46" s="30">
        <v>44528</v>
      </c>
      <c r="KS46" t="e">
        <v>#N/A</v>
      </c>
      <c r="KT46" s="46" t="e">
        <v>#N/A</v>
      </c>
      <c r="KU46" s="46" t="e">
        <v>#N/A</v>
      </c>
      <c r="KV46" s="46" t="e">
        <v>#N/A</v>
      </c>
      <c r="KW46" s="46" t="e">
        <v>#N/A</v>
      </c>
      <c r="KX46" s="46" t="e">
        <v>#N/A</v>
      </c>
      <c r="KZ46" s="30">
        <v>44528</v>
      </c>
      <c r="LA46" t="s">
        <v>33</v>
      </c>
      <c r="LB46" s="46">
        <v>8.1300000000000008</v>
      </c>
      <c r="LC46" s="46">
        <v>683</v>
      </c>
      <c r="LD46" s="46">
        <v>5.32</v>
      </c>
      <c r="LE46" s="46">
        <v>55.4</v>
      </c>
      <c r="LF46" s="46">
        <v>2.6531074750000001</v>
      </c>
      <c r="LH46" s="30">
        <v>44528</v>
      </c>
      <c r="LI46" t="e">
        <v>#N/A</v>
      </c>
      <c r="LJ46" s="46" t="e">
        <v>#N/A</v>
      </c>
      <c r="LK46" s="46" t="e">
        <v>#N/A</v>
      </c>
      <c r="LL46" s="46" t="e">
        <v>#N/A</v>
      </c>
      <c r="LM46" s="46" t="e">
        <v>#N/A</v>
      </c>
      <c r="LN46" s="46" t="e">
        <v>#N/A</v>
      </c>
      <c r="LP46" s="30">
        <v>44528</v>
      </c>
      <c r="LQ46" t="e">
        <v>#N/A</v>
      </c>
      <c r="LR46" s="46" t="e">
        <v>#N/A</v>
      </c>
      <c r="LS46" s="46" t="e">
        <v>#N/A</v>
      </c>
      <c r="LT46" s="46" t="e">
        <v>#N/A</v>
      </c>
      <c r="LU46" s="46" t="e">
        <v>#N/A</v>
      </c>
      <c r="LV46" s="46" t="e">
        <v>#N/A</v>
      </c>
      <c r="LX46" s="30"/>
      <c r="LY46" s="5"/>
      <c r="LZ46" s="30">
        <v>44528</v>
      </c>
      <c r="MA46">
        <v>1.251546391752576</v>
      </c>
    </row>
    <row r="47" spans="1:339" x14ac:dyDescent="0.2">
      <c r="A47" s="30">
        <v>44543</v>
      </c>
      <c r="B47" s="31">
        <v>11</v>
      </c>
      <c r="F47" s="2">
        <v>8.15</v>
      </c>
      <c r="G47" s="23" t="e">
        <v>#N/A</v>
      </c>
      <c r="H47" s="31">
        <v>6.9630355640000001</v>
      </c>
      <c r="I47" s="31">
        <v>0.180912772</v>
      </c>
      <c r="J47" s="31">
        <v>7.04</v>
      </c>
      <c r="K47" s="31">
        <v>1.984E-2</v>
      </c>
      <c r="L47" s="31">
        <v>130</v>
      </c>
      <c r="M47">
        <v>17.77500000000002</v>
      </c>
      <c r="N47">
        <v>3.797368421052628</v>
      </c>
      <c r="O47">
        <v>13.977631578947392</v>
      </c>
      <c r="P47">
        <v>21.363535420830512</v>
      </c>
      <c r="Q47" s="23">
        <v>3.0757508229999999</v>
      </c>
      <c r="S47" s="30">
        <v>44543</v>
      </c>
      <c r="T47" s="31">
        <v>8</v>
      </c>
      <c r="X47" s="2">
        <v>8.02</v>
      </c>
      <c r="Y47" t="e">
        <v>#N/A</v>
      </c>
      <c r="Z47" s="31">
        <v>6.6269952390000002</v>
      </c>
      <c r="AA47" s="31">
        <v>0.17872387000000001</v>
      </c>
      <c r="AB47" s="31">
        <v>6.77</v>
      </c>
      <c r="AC47" s="31">
        <v>6.8999999999999999E-3</v>
      </c>
      <c r="AD47" s="31">
        <v>136</v>
      </c>
      <c r="AE47">
        <v>15.742857142857142</v>
      </c>
      <c r="AF47">
        <v>3.3469387755102069</v>
      </c>
      <c r="AG47">
        <v>12.395918367346935</v>
      </c>
      <c r="AH47">
        <v>21.260046668395145</v>
      </c>
      <c r="AI47" s="23">
        <v>3.1204456829999998</v>
      </c>
      <c r="AL47">
        <v>3.7208496942386002</v>
      </c>
      <c r="AM47">
        <f t="shared" si="29"/>
        <v>-0.13000000000000078</v>
      </c>
      <c r="AN47" t="e">
        <f t="shared" si="67"/>
        <v>#N/A</v>
      </c>
      <c r="AO47">
        <f t="shared" si="68"/>
        <v>-0.33604032499999992</v>
      </c>
      <c r="AP47">
        <f t="shared" si="69"/>
        <v>-2.1889019999999926E-3</v>
      </c>
      <c r="AQ47">
        <f t="shared" si="70"/>
        <v>-0.27000000000000046</v>
      </c>
      <c r="AR47">
        <f t="shared" si="71"/>
        <v>-1.294E-2</v>
      </c>
      <c r="AS47">
        <f t="shared" si="72"/>
        <v>6</v>
      </c>
      <c r="AT47">
        <f t="shared" si="73"/>
        <v>-2.0321428571428779</v>
      </c>
      <c r="AU47">
        <f t="shared" si="74"/>
        <v>-0.45042964554242104</v>
      </c>
      <c r="AV47">
        <f t="shared" si="75"/>
        <v>-1.5817132116004569</v>
      </c>
      <c r="AW47">
        <f t="shared" si="76"/>
        <v>-0.10348875243536781</v>
      </c>
      <c r="AX47">
        <f t="shared" si="77"/>
        <v>4.4694859999999892E-2</v>
      </c>
      <c r="BA47" s="37">
        <v>44543</v>
      </c>
      <c r="BB47">
        <v>5</v>
      </c>
      <c r="BF47">
        <v>8.1999999999999993</v>
      </c>
      <c r="BG47" t="e">
        <v>#N/A</v>
      </c>
      <c r="BH47">
        <v>9.0212825540000008</v>
      </c>
      <c r="BI47">
        <v>0.119623509</v>
      </c>
      <c r="BJ47">
        <v>8.92</v>
      </c>
      <c r="BK47">
        <v>-7.1000000000000004E-3</v>
      </c>
      <c r="BL47">
        <v>96</v>
      </c>
      <c r="BM47">
        <v>8.5093749999999826</v>
      </c>
      <c r="BN47">
        <v>2.2364583333333252</v>
      </c>
      <c r="BO47">
        <v>6.2729166666666574</v>
      </c>
      <c r="BP47">
        <v>26.282286693597705</v>
      </c>
      <c r="BQ47">
        <v>2.7344446169999999</v>
      </c>
      <c r="BT47" s="37">
        <v>44543</v>
      </c>
      <c r="BU47">
        <v>2</v>
      </c>
      <c r="BY47">
        <v>8.31</v>
      </c>
      <c r="BZ47" t="e">
        <v>#N/A</v>
      </c>
      <c r="CA47">
        <v>8.6152338279999991</v>
      </c>
      <c r="CB47">
        <v>0.12837911799999999</v>
      </c>
      <c r="CC47">
        <v>8.89</v>
      </c>
      <c r="CD47">
        <v>-2.35E-2</v>
      </c>
      <c r="CE47">
        <v>96.8</v>
      </c>
      <c r="CF47">
        <v>9.3938356164383592</v>
      </c>
      <c r="CG47">
        <v>2.1068493150685086</v>
      </c>
      <c r="CH47">
        <v>7.2869863013698506</v>
      </c>
      <c r="CI47">
        <v>22.427998541742774</v>
      </c>
      <c r="CJ47">
        <v>2.8065658679999999</v>
      </c>
      <c r="CL47">
        <v>1.0059968352202406</v>
      </c>
      <c r="CM47">
        <f t="shared" si="41"/>
        <v>0.11000000000000121</v>
      </c>
      <c r="CN47" t="e">
        <f t="shared" si="56"/>
        <v>#N/A</v>
      </c>
      <c r="CO47">
        <f t="shared" si="57"/>
        <v>-0.40604872600000164</v>
      </c>
      <c r="CP47">
        <f t="shared" si="58"/>
        <v>8.7556089999999837E-3</v>
      </c>
      <c r="CQ47">
        <f t="shared" si="59"/>
        <v>-2.9999999999999361E-2</v>
      </c>
      <c r="CR47">
        <f t="shared" si="60"/>
        <v>-1.6399999999999998E-2</v>
      </c>
      <c r="CS47">
        <f t="shared" si="61"/>
        <v>0.79999999999999716</v>
      </c>
      <c r="CT47">
        <f t="shared" si="62"/>
        <v>0.88446061643837659</v>
      </c>
      <c r="CU47">
        <f t="shared" si="63"/>
        <v>-0.12960901826481663</v>
      </c>
      <c r="CV47">
        <f t="shared" si="64"/>
        <v>1.0140696347031932</v>
      </c>
      <c r="CW47">
        <f t="shared" si="65"/>
        <v>-3.8542881518549308</v>
      </c>
      <c r="CX47">
        <f t="shared" si="66"/>
        <v>7.2121250999999997E-2</v>
      </c>
      <c r="DB47" s="30">
        <v>44543</v>
      </c>
      <c r="DC47" s="31">
        <v>19</v>
      </c>
      <c r="DG47" s="2">
        <v>8.17</v>
      </c>
      <c r="DH47" t="e">
        <v>#N/A</v>
      </c>
      <c r="DI47" s="31">
        <v>3.6026323159999998</v>
      </c>
      <c r="DJ47" s="31">
        <v>0.164496005</v>
      </c>
      <c r="DK47" s="31">
        <v>3.35</v>
      </c>
      <c r="DL47" s="31">
        <v>5.0000000000000001E-4</v>
      </c>
      <c r="DM47" s="31">
        <v>104</v>
      </c>
      <c r="DN47">
        <v>18.783333333333328</v>
      </c>
      <c r="DO47">
        <v>3.505208333333341</v>
      </c>
      <c r="DP47">
        <v>15.278124999999987</v>
      </c>
      <c r="DQ47">
        <v>18.661268855368281</v>
      </c>
      <c r="DR47" s="23">
        <v>3.7532842739999999</v>
      </c>
      <c r="DU47" s="37">
        <v>44543</v>
      </c>
      <c r="DV47">
        <v>16</v>
      </c>
      <c r="DZ47">
        <v>8.18</v>
      </c>
      <c r="EA47" t="e">
        <v>#N/A</v>
      </c>
      <c r="EB47">
        <v>3.420610473</v>
      </c>
      <c r="EC47">
        <v>0.15902374999999999</v>
      </c>
      <c r="ED47">
        <v>3.13</v>
      </c>
      <c r="EE47">
        <v>3.3999999999999998E-3</v>
      </c>
      <c r="EF47">
        <v>107</v>
      </c>
      <c r="EG47">
        <v>0.44778156996585494</v>
      </c>
      <c r="EH47">
        <v>2.957679180887371</v>
      </c>
      <c r="EI47">
        <v>-2.5098976109215161</v>
      </c>
      <c r="EJ47">
        <v>660.51829268294921</v>
      </c>
      <c r="EK47">
        <v>3.6547524230000001</v>
      </c>
      <c r="EM47">
        <v>0.22026827780209693</v>
      </c>
      <c r="EN47">
        <f t="shared" si="2"/>
        <v>9.9999999999997868E-3</v>
      </c>
      <c r="EO47" t="e">
        <f t="shared" si="3"/>
        <v>#N/A</v>
      </c>
      <c r="EP47">
        <f t="shared" si="4"/>
        <v>-0.18202184299999979</v>
      </c>
      <c r="EQ47">
        <f t="shared" si="5"/>
        <v>-5.4722550000000092E-3</v>
      </c>
      <c r="ER47">
        <f t="shared" si="6"/>
        <v>-0.2200000000000002</v>
      </c>
      <c r="ES47">
        <f t="shared" si="7"/>
        <v>2.8999999999999998E-3</v>
      </c>
      <c r="ET47">
        <f t="shared" si="8"/>
        <v>3</v>
      </c>
      <c r="EU47">
        <f t="shared" si="9"/>
        <v>-18.335551763367473</v>
      </c>
      <c r="EV47">
        <f t="shared" si="10"/>
        <v>-0.54752915244597</v>
      </c>
      <c r="EW47">
        <f t="shared" si="11"/>
        <v>-17.788022610921502</v>
      </c>
      <c r="EX47">
        <f t="shared" si="12"/>
        <v>641.85702382758097</v>
      </c>
      <c r="EY47">
        <f t="shared" si="13"/>
        <v>-9.8531850999999726E-2</v>
      </c>
      <c r="FB47" s="30">
        <v>44543</v>
      </c>
      <c r="FC47">
        <v>24</v>
      </c>
      <c r="FF47">
        <v>0.16718362285179159</v>
      </c>
      <c r="FG47">
        <v>8.23</v>
      </c>
      <c r="FH47" t="e">
        <v>#N/A</v>
      </c>
      <c r="FI47">
        <v>4.2747129660000001</v>
      </c>
      <c r="FJ47">
        <v>7.5079348000000004E-2</v>
      </c>
      <c r="FK47">
        <v>4.43</v>
      </c>
      <c r="FL47">
        <v>-1.0500000000000001E-2</v>
      </c>
      <c r="FM47">
        <v>69</v>
      </c>
      <c r="FN47">
        <v>2.8053846153846087</v>
      </c>
      <c r="FO47">
        <v>0.77307692307691944</v>
      </c>
      <c r="FP47">
        <v>2.0323076923076893</v>
      </c>
      <c r="FQ47">
        <v>27.556896078968951</v>
      </c>
      <c r="FR47">
        <v>1.7379523889999999</v>
      </c>
      <c r="FU47" s="30">
        <v>44543</v>
      </c>
      <c r="FV47">
        <v>22</v>
      </c>
      <c r="FY47">
        <v>0.16718362285179159</v>
      </c>
      <c r="FZ47">
        <v>8.19</v>
      </c>
      <c r="GA47" t="e">
        <v>#N/A</v>
      </c>
      <c r="GB47">
        <v>4.2187062449999999</v>
      </c>
      <c r="GC47">
        <v>7.3547115999999996E-2</v>
      </c>
      <c r="GD47">
        <v>4.22</v>
      </c>
      <c r="GE47">
        <v>-6.7000000000000002E-3</v>
      </c>
      <c r="GF47">
        <v>69.400000000000006</v>
      </c>
      <c r="GG47" t="e">
        <v>#N/A</v>
      </c>
      <c r="GH47" t="e">
        <v>#N/A</v>
      </c>
      <c r="GI47" t="e">
        <v>#N/A</v>
      </c>
      <c r="GJ47" t="e">
        <v>#N/A</v>
      </c>
      <c r="GK47" t="e">
        <v>#N/A</v>
      </c>
      <c r="GM47" s="30">
        <v>44543</v>
      </c>
      <c r="GN47" s="26">
        <v>0.16718362285179159</v>
      </c>
      <c r="GO47">
        <f t="shared" ref="GO47" si="90">FZ47-FG47</f>
        <v>-4.0000000000000924E-2</v>
      </c>
      <c r="GP47" t="e">
        <f t="shared" ref="GP47" si="91">GA47-FH47</f>
        <v>#N/A</v>
      </c>
      <c r="GQ47">
        <f t="shared" ref="GQ47" si="92">GB47-FI47</f>
        <v>-5.6006721000000148E-2</v>
      </c>
      <c r="GR47">
        <f t="shared" ref="GR47" si="93">GC47-FJ47</f>
        <v>-1.5322320000000084E-3</v>
      </c>
      <c r="GS47">
        <f t="shared" ref="GS47" si="94">GD47-FK47</f>
        <v>-0.20999999999999996</v>
      </c>
      <c r="GT47">
        <f t="shared" ref="GT47" si="95">GE47-FL47</f>
        <v>3.8000000000000004E-3</v>
      </c>
      <c r="GU47">
        <f t="shared" ref="GU47" si="96">GF47-FM47</f>
        <v>0.40000000000000568</v>
      </c>
      <c r="GV47" t="e">
        <f t="shared" ref="GV47" si="97">GG47-FN47</f>
        <v>#N/A</v>
      </c>
      <c r="GW47" t="e">
        <f t="shared" ref="GW47" si="98">GH47-FO47</f>
        <v>#N/A</v>
      </c>
      <c r="GX47" t="e">
        <f t="shared" ref="GX47" si="99">GI47-FP47</f>
        <v>#N/A</v>
      </c>
      <c r="GY47" t="e">
        <f t="shared" ref="GY47" si="100">GJ47-FQ47</f>
        <v>#N/A</v>
      </c>
      <c r="GZ47" t="e">
        <f t="shared" ref="GZ47" si="101">GK47-FR47</f>
        <v>#N/A</v>
      </c>
      <c r="HC47" s="30">
        <v>44543</v>
      </c>
      <c r="HD47" s="43">
        <v>7.5</v>
      </c>
      <c r="HE47" t="e">
        <v>#N/A</v>
      </c>
      <c r="HF47" s="31">
        <v>6.3799999999999996E-2</v>
      </c>
      <c r="HG47" s="31">
        <v>3.24</v>
      </c>
      <c r="HH47" s="26">
        <v>1.4911148649999999</v>
      </c>
      <c r="HK47" s="30">
        <v>44543</v>
      </c>
      <c r="HL47">
        <v>7.75</v>
      </c>
      <c r="HM47" s="41" t="e">
        <v>#N/A</v>
      </c>
      <c r="HN47" s="40">
        <v>8.92</v>
      </c>
      <c r="HO47" s="40">
        <v>96.7</v>
      </c>
      <c r="HP47">
        <v>2.9193188120000002</v>
      </c>
      <c r="HT47" s="30">
        <v>44543</v>
      </c>
      <c r="HU47" s="46">
        <f t="shared" si="53"/>
        <v>0.25</v>
      </c>
      <c r="HV47" s="46" t="e">
        <f t="shared" si="78"/>
        <v>#N/A</v>
      </c>
      <c r="HW47" s="46">
        <f t="shared" si="79"/>
        <v>8.8561999999999994</v>
      </c>
      <c r="HX47" s="46">
        <f t="shared" si="80"/>
        <v>93.460000000000008</v>
      </c>
      <c r="HY47" s="46">
        <f t="shared" si="81"/>
        <v>1.4282039470000003</v>
      </c>
      <c r="IB47" s="30">
        <v>44543</v>
      </c>
      <c r="IC47" s="2">
        <v>7.4</v>
      </c>
      <c r="ID47" t="e">
        <v>#N/A</v>
      </c>
      <c r="IE47" s="31">
        <v>-5.7999999999999996E-3</v>
      </c>
      <c r="IF47" s="31">
        <v>4.29</v>
      </c>
      <c r="IG47" s="23">
        <v>1.307256462</v>
      </c>
      <c r="IH47" s="23"/>
      <c r="IK47" s="30">
        <v>44543</v>
      </c>
      <c r="IL47">
        <v>7.6</v>
      </c>
      <c r="IM47" t="e">
        <v>#N/A</v>
      </c>
      <c r="IN47">
        <v>0.186</v>
      </c>
      <c r="IO47">
        <v>3.4</v>
      </c>
      <c r="IP47">
        <v>1.115271721</v>
      </c>
      <c r="IT47" s="30">
        <v>44543</v>
      </c>
      <c r="IU47">
        <f t="shared" si="54"/>
        <v>0.19999999999999929</v>
      </c>
      <c r="IV47" t="e">
        <f t="shared" si="82"/>
        <v>#N/A</v>
      </c>
      <c r="IW47">
        <f t="shared" si="83"/>
        <v>0.1918</v>
      </c>
      <c r="IX47">
        <f t="shared" si="84"/>
        <v>-0.89000000000000012</v>
      </c>
      <c r="IY47">
        <f t="shared" si="85"/>
        <v>-0.19198474099999996</v>
      </c>
      <c r="JC47" s="30">
        <v>44543</v>
      </c>
      <c r="JD47">
        <v>7.72</v>
      </c>
      <c r="JE47" t="e">
        <v>#N/A</v>
      </c>
      <c r="JF47">
        <v>4.2900000000000001E-2</v>
      </c>
      <c r="JG47">
        <v>7.76</v>
      </c>
      <c r="JH47">
        <v>1.980726744</v>
      </c>
      <c r="JK47" s="30">
        <v>44543</v>
      </c>
      <c r="JL47" s="2">
        <v>7.43</v>
      </c>
      <c r="JM47" t="e">
        <v>#N/A</v>
      </c>
      <c r="JN47" s="31">
        <v>1.21E-2</v>
      </c>
      <c r="JO47" s="31">
        <v>3.16</v>
      </c>
      <c r="JP47" s="23">
        <v>1.030960962</v>
      </c>
      <c r="JS47" s="30">
        <v>44543</v>
      </c>
      <c r="JT47">
        <f t="shared" si="55"/>
        <v>-0.29000000000000004</v>
      </c>
      <c r="JU47" t="e">
        <f t="shared" si="86"/>
        <v>#N/A</v>
      </c>
      <c r="JV47">
        <f t="shared" si="87"/>
        <v>-3.0800000000000001E-2</v>
      </c>
      <c r="JW47">
        <f t="shared" si="88"/>
        <v>-4.5999999999999996</v>
      </c>
      <c r="JX47">
        <f t="shared" si="89"/>
        <v>-0.94976578200000006</v>
      </c>
      <c r="KB47" s="30">
        <v>44543</v>
      </c>
      <c r="KC47">
        <v>31</v>
      </c>
      <c r="KD47" s="46">
        <v>7.73</v>
      </c>
      <c r="KE47" s="46" t="e">
        <v>#N/A</v>
      </c>
      <c r="KF47" s="46">
        <v>7.15</v>
      </c>
      <c r="KG47" s="46">
        <v>21.3</v>
      </c>
      <c r="KH47" s="46">
        <v>0.81652721100000003</v>
      </c>
      <c r="KJ47" s="30">
        <v>44543</v>
      </c>
      <c r="KK47" t="e">
        <v>#N/A</v>
      </c>
      <c r="KL47" s="46" t="e">
        <v>#N/A</v>
      </c>
      <c r="KM47" s="46" t="e">
        <v>#N/A</v>
      </c>
      <c r="KN47" s="46" t="e">
        <v>#N/A</v>
      </c>
      <c r="KO47" s="46" t="e">
        <v>#N/A</v>
      </c>
      <c r="KP47" s="46" t="e">
        <v>#N/A</v>
      </c>
      <c r="KR47" s="30">
        <v>44543</v>
      </c>
      <c r="KS47" t="e">
        <v>#N/A</v>
      </c>
      <c r="KT47" s="46" t="e">
        <v>#N/A</v>
      </c>
      <c r="KU47" s="46" t="e">
        <v>#N/A</v>
      </c>
      <c r="KV47" s="46" t="e">
        <v>#N/A</v>
      </c>
      <c r="KW47" s="46" t="e">
        <v>#N/A</v>
      </c>
      <c r="KX47" s="46" t="e">
        <v>#N/A</v>
      </c>
      <c r="KZ47" s="30">
        <v>44543</v>
      </c>
      <c r="LA47" t="s">
        <v>33</v>
      </c>
      <c r="LB47" s="46">
        <v>8</v>
      </c>
      <c r="LC47" s="46" t="e">
        <v>#N/A</v>
      </c>
      <c r="LD47" s="46">
        <v>10</v>
      </c>
      <c r="LE47" s="46">
        <v>53.8</v>
      </c>
      <c r="LF47" s="46">
        <v>1.51549388</v>
      </c>
      <c r="LH47" s="30">
        <v>44543</v>
      </c>
      <c r="LI47" t="s">
        <v>35</v>
      </c>
      <c r="LJ47" s="46">
        <v>7.26</v>
      </c>
      <c r="LK47" s="46" t="e">
        <v>#N/A</v>
      </c>
      <c r="LL47" s="46">
        <v>6.14</v>
      </c>
      <c r="LM47" s="46">
        <v>15.1</v>
      </c>
      <c r="LN47" s="46">
        <v>1.5195570490000001</v>
      </c>
      <c r="LP47" s="30">
        <v>44543</v>
      </c>
      <c r="LQ47" t="s">
        <v>34</v>
      </c>
      <c r="LR47" s="46">
        <v>7.2</v>
      </c>
      <c r="LS47" s="46" t="e">
        <v>#N/A</v>
      </c>
      <c r="LT47" s="46">
        <v>4.1900000000000004</v>
      </c>
      <c r="LU47" s="46">
        <v>41.2</v>
      </c>
      <c r="LV47" s="46">
        <v>1.1101927599999999</v>
      </c>
      <c r="LX47" s="30"/>
      <c r="LY47" s="5"/>
      <c r="LZ47" s="30">
        <v>44543</v>
      </c>
      <c r="MA47">
        <v>20.27118644067798</v>
      </c>
    </row>
    <row r="48" spans="1:339" x14ac:dyDescent="0.2">
      <c r="B48" s="37"/>
      <c r="P48" s="37"/>
      <c r="S48" s="30"/>
      <c r="T48" s="31"/>
      <c r="X48" s="2"/>
      <c r="Z48" s="31"/>
      <c r="AI48" s="37"/>
      <c r="HL48" s="30"/>
      <c r="LY48" s="5"/>
    </row>
    <row r="49" spans="2:339" x14ac:dyDescent="0.2">
      <c r="B49" s="37"/>
      <c r="P49" s="37"/>
      <c r="AI49" s="37"/>
      <c r="LY49" s="5"/>
    </row>
    <row r="50" spans="2:339" s="39" customFormat="1" x14ac:dyDescent="0.2">
      <c r="S50" s="38"/>
      <c r="AY50"/>
      <c r="BA50" s="37"/>
      <c r="BB50"/>
      <c r="BC50"/>
      <c r="BD50"/>
      <c r="BE50"/>
      <c r="BF50"/>
      <c r="BG50"/>
      <c r="BH50"/>
      <c r="BI50"/>
      <c r="BJ50"/>
      <c r="BK50"/>
      <c r="BL50"/>
      <c r="BM50"/>
      <c r="BN50"/>
      <c r="BO50"/>
      <c r="BP50"/>
      <c r="BQ50"/>
      <c r="BR50"/>
      <c r="BS50"/>
      <c r="BT50" s="37"/>
      <c r="BU50"/>
      <c r="BV50"/>
      <c r="BW50"/>
      <c r="BX50"/>
      <c r="BY50"/>
      <c r="BZ50"/>
      <c r="CA50"/>
      <c r="CB50"/>
      <c r="CC50"/>
      <c r="CD50"/>
      <c r="CE50"/>
      <c r="CF50"/>
      <c r="CG50"/>
      <c r="CH50"/>
      <c r="CI50"/>
      <c r="CJ50"/>
      <c r="CK50"/>
      <c r="CL50"/>
      <c r="CM50"/>
      <c r="CN50"/>
      <c r="CO50"/>
      <c r="CP50"/>
      <c r="CQ50"/>
      <c r="CR50"/>
      <c r="CS50"/>
      <c r="CT50"/>
      <c r="CU50"/>
      <c r="CV50"/>
      <c r="CW50"/>
      <c r="CX50"/>
      <c r="CY50"/>
      <c r="DB50"/>
      <c r="DC50"/>
      <c r="DD50"/>
      <c r="DE50"/>
      <c r="DF50"/>
      <c r="DG50"/>
      <c r="DH50"/>
      <c r="DI50"/>
      <c r="DJ50"/>
      <c r="DK50"/>
      <c r="DL50"/>
      <c r="DM50"/>
      <c r="DN50"/>
      <c r="DO50"/>
      <c r="DP50"/>
      <c r="DQ50"/>
      <c r="DR50"/>
      <c r="DU50" s="37"/>
      <c r="DV50"/>
      <c r="DW50"/>
      <c r="DX50"/>
      <c r="DY50"/>
      <c r="DZ50"/>
      <c r="EA50"/>
      <c r="EB50"/>
      <c r="EC50"/>
      <c r="ED50"/>
      <c r="EE50"/>
      <c r="EF50"/>
      <c r="EG50"/>
      <c r="EH50"/>
      <c r="EI50"/>
      <c r="EJ50"/>
      <c r="EK50"/>
      <c r="EL50"/>
      <c r="EM50"/>
      <c r="EN50"/>
      <c r="EO50"/>
      <c r="EP50"/>
      <c r="EQ50"/>
      <c r="ER50"/>
      <c r="ES50"/>
      <c r="ET50"/>
      <c r="EU50"/>
      <c r="EV50"/>
      <c r="EW50"/>
      <c r="EX50"/>
      <c r="EY50"/>
      <c r="EZ50"/>
      <c r="FB50" s="37"/>
      <c r="FC50"/>
      <c r="FD50"/>
      <c r="FE50"/>
      <c r="FF50"/>
      <c r="FG50"/>
      <c r="FH50"/>
      <c r="FI50"/>
      <c r="FJ50"/>
      <c r="FK50"/>
      <c r="FL50"/>
      <c r="FM50"/>
      <c r="FN50"/>
      <c r="FO50"/>
      <c r="FP50"/>
      <c r="FQ50"/>
      <c r="FR50"/>
      <c r="FS50"/>
      <c r="FU50" s="37"/>
      <c r="FV50"/>
      <c r="FW50"/>
      <c r="FX50"/>
      <c r="FY50"/>
      <c r="FZ50"/>
      <c r="GA50"/>
      <c r="GB50"/>
      <c r="GC50"/>
      <c r="GD50"/>
      <c r="GE50"/>
      <c r="GF50"/>
      <c r="GG50"/>
      <c r="GH50"/>
      <c r="GI50"/>
      <c r="GJ50"/>
      <c r="GK50"/>
      <c r="GL50"/>
      <c r="GN50" s="48"/>
      <c r="GO50"/>
      <c r="GP50"/>
      <c r="GQ50"/>
      <c r="GR50"/>
      <c r="GS50"/>
      <c r="GT50"/>
      <c r="GU50"/>
      <c r="GV50"/>
      <c r="GW50"/>
      <c r="GX50"/>
      <c r="GY50"/>
      <c r="GZ50"/>
      <c r="HC50"/>
      <c r="HD50" s="46"/>
      <c r="HE50"/>
      <c r="HF50"/>
      <c r="HG50"/>
      <c r="HH50"/>
      <c r="IB50"/>
      <c r="IC50"/>
      <c r="ID50"/>
      <c r="IE50"/>
      <c r="IF50"/>
      <c r="IG50"/>
      <c r="IH50"/>
      <c r="II50"/>
      <c r="IJ50"/>
      <c r="IK50" s="37"/>
      <c r="IL50"/>
      <c r="IM50"/>
      <c r="IN50"/>
      <c r="IO50"/>
      <c r="IP50"/>
      <c r="IQ50"/>
      <c r="IR50"/>
      <c r="IS50"/>
      <c r="JK50"/>
      <c r="JL50"/>
      <c r="JM50"/>
      <c r="JN50"/>
      <c r="JO50"/>
      <c r="JP50"/>
      <c r="KB50" s="37"/>
      <c r="KC50"/>
      <c r="KD50" s="46"/>
      <c r="KE50" s="46"/>
      <c r="KF50" s="46"/>
      <c r="KG50" s="46"/>
      <c r="KH50" s="46"/>
      <c r="KJ50" s="37"/>
      <c r="KK50"/>
      <c r="KL50" s="46"/>
      <c r="KM50" s="46"/>
      <c r="KN50" s="46"/>
      <c r="KO50" s="46"/>
      <c r="KP50" s="46"/>
      <c r="KR50" s="38"/>
      <c r="KT50" s="48"/>
      <c r="KU50" s="48"/>
      <c r="KV50" s="48"/>
      <c r="KW50" s="48"/>
      <c r="KX50" s="48"/>
      <c r="KZ50" s="37"/>
      <c r="LA50"/>
      <c r="LB50" s="46"/>
      <c r="LC50" s="46"/>
      <c r="LD50" s="46"/>
      <c r="LE50" s="46"/>
      <c r="LF50" s="46"/>
      <c r="LH50" s="37"/>
      <c r="LI50"/>
      <c r="LJ50" s="46"/>
      <c r="LK50" s="46"/>
      <c r="LL50" s="46"/>
      <c r="LM50" s="46"/>
      <c r="LN50" s="46"/>
      <c r="LP50" s="37"/>
      <c r="LQ50"/>
      <c r="LR50" s="46"/>
      <c r="LS50" s="46"/>
      <c r="LT50" s="46"/>
      <c r="LU50" s="46"/>
      <c r="LV50" s="46"/>
      <c r="LX50"/>
      <c r="LY50" s="5"/>
      <c r="LZ50"/>
      <c r="MA50"/>
    </row>
    <row r="51" spans="2:339" x14ac:dyDescent="0.2">
      <c r="BA51" s="38"/>
      <c r="BB51" s="39"/>
      <c r="BC51" s="39"/>
      <c r="BD51" s="39"/>
      <c r="BE51" s="39"/>
      <c r="BF51" s="39"/>
      <c r="BG51" s="39"/>
      <c r="BH51" s="39"/>
      <c r="BI51" s="39"/>
      <c r="BJ51" s="39"/>
      <c r="BK51" s="39"/>
      <c r="BL51" s="39"/>
      <c r="BM51" s="39"/>
      <c r="BN51" s="39"/>
      <c r="BO51" s="39"/>
      <c r="BP51" s="39"/>
      <c r="BQ51" s="39"/>
      <c r="BR51" s="39"/>
      <c r="BS51" s="39"/>
      <c r="FS51" s="39"/>
      <c r="GL51" s="39"/>
      <c r="GO51" s="39"/>
      <c r="GP51" s="39"/>
      <c r="GQ51" s="39"/>
      <c r="GR51" s="39"/>
      <c r="GS51" s="39"/>
      <c r="GT51" s="39"/>
      <c r="GU51" s="39"/>
      <c r="GV51" s="39"/>
      <c r="GW51" s="39"/>
      <c r="GX51" s="39"/>
      <c r="GY51" s="39"/>
      <c r="GZ51" s="39"/>
    </row>
    <row r="53" spans="2:339" x14ac:dyDescent="0.2">
      <c r="AY53" s="39"/>
      <c r="BT53" s="38"/>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DU53" s="38"/>
      <c r="DV53" s="39"/>
      <c r="DW53" s="39"/>
      <c r="DX53" s="39"/>
      <c r="DY53" s="39"/>
      <c r="DZ53" s="39"/>
      <c r="EA53" s="39"/>
      <c r="EB53" s="39"/>
      <c r="EC53" s="39"/>
      <c r="ED53" s="39"/>
      <c r="EE53" s="39"/>
      <c r="EF53" s="39"/>
      <c r="EG53" s="39"/>
      <c r="EH53" s="39"/>
      <c r="EI53" s="39"/>
      <c r="EJ53" s="39"/>
      <c r="EK53" s="39"/>
      <c r="EL53" s="39"/>
      <c r="EM53" s="39"/>
      <c r="EN53" s="39"/>
      <c r="EO53" s="39"/>
      <c r="EP53" s="39"/>
      <c r="EQ53" s="39"/>
      <c r="ER53" s="39"/>
      <c r="ES53" s="39"/>
      <c r="ET53" s="39"/>
      <c r="EU53" s="39"/>
      <c r="EV53" s="39"/>
      <c r="EW53" s="39"/>
      <c r="EX53" s="39"/>
      <c r="EY53" s="39"/>
      <c r="EZ53" s="39"/>
      <c r="GG53" s="39"/>
      <c r="GH53" s="39"/>
      <c r="GI53" s="39"/>
      <c r="GJ53" s="39"/>
      <c r="GK53" s="39"/>
    </row>
    <row r="54" spans="2:339" x14ac:dyDescent="0.2">
      <c r="DB54" s="39"/>
      <c r="DC54" s="39"/>
      <c r="DD54" s="39"/>
      <c r="DE54" s="39"/>
      <c r="DF54" s="39"/>
      <c r="DG54" s="39"/>
      <c r="DH54" s="39"/>
      <c r="DI54" s="39"/>
      <c r="DJ54" s="39"/>
      <c r="DK54" s="39"/>
      <c r="DL54" s="39"/>
      <c r="DM54" s="39"/>
      <c r="DN54" s="39"/>
      <c r="DO54" s="39"/>
      <c r="DP54" s="39"/>
      <c r="DQ54" s="39"/>
      <c r="DR54" s="39"/>
      <c r="FB54" s="38"/>
      <c r="FC54" s="39"/>
      <c r="FD54" s="39"/>
      <c r="FE54" s="39"/>
      <c r="FG54" s="39"/>
      <c r="FH54" s="39"/>
      <c r="FI54" s="39"/>
      <c r="FJ54" s="39"/>
      <c r="FK54" s="39"/>
      <c r="FL54" s="39"/>
      <c r="FM54" s="39"/>
      <c r="FN54" s="39"/>
      <c r="FO54" s="39"/>
      <c r="FP54" s="39"/>
      <c r="FQ54" s="39"/>
      <c r="FR54" s="39"/>
      <c r="FU54" s="38"/>
      <c r="FV54" s="39"/>
      <c r="FW54" s="39"/>
      <c r="FX54" s="39"/>
      <c r="FZ54" s="39"/>
      <c r="GA54" s="39"/>
      <c r="GB54" s="39"/>
      <c r="GC54" s="39"/>
      <c r="GD54" s="39"/>
      <c r="GE54" s="39"/>
      <c r="GF54" s="39"/>
    </row>
    <row r="55" spans="2:339" x14ac:dyDescent="0.2">
      <c r="LP55" s="38"/>
      <c r="LQ55" s="39"/>
      <c r="LR55" s="48"/>
      <c r="LS55" s="48"/>
      <c r="LT55" s="48"/>
      <c r="LU55" s="48"/>
      <c r="LV55" s="48"/>
    </row>
    <row r="56" spans="2:339" x14ac:dyDescent="0.2">
      <c r="LZ56" s="39"/>
      <c r="MA56" s="39"/>
    </row>
    <row r="57" spans="2:339" x14ac:dyDescent="0.2">
      <c r="LX57" s="39"/>
    </row>
    <row r="59" spans="2:339" x14ac:dyDescent="0.2">
      <c r="KZ59" s="38"/>
      <c r="LA59" s="39"/>
      <c r="LB59" s="48"/>
      <c r="LC59" s="48"/>
      <c r="LD59" s="48"/>
      <c r="LE59" s="48"/>
      <c r="LF59" s="48"/>
    </row>
    <row r="60" spans="2:339" x14ac:dyDescent="0.2">
      <c r="LH60" s="38"/>
      <c r="LI60" s="39"/>
      <c r="LJ60" s="48"/>
      <c r="LK60" s="48"/>
      <c r="LL60" s="48"/>
      <c r="LM60" s="48"/>
      <c r="LN60" s="48"/>
      <c r="LY60" s="39"/>
    </row>
    <row r="67" spans="211:302" x14ac:dyDescent="0.2">
      <c r="IB67" s="39"/>
      <c r="IC67" s="39"/>
      <c r="ID67" s="39"/>
      <c r="IE67" s="39"/>
      <c r="IF67" s="39"/>
      <c r="IG67" s="39"/>
      <c r="IH67" s="39"/>
      <c r="II67" s="39"/>
      <c r="IJ67" s="39"/>
      <c r="IQ67" s="39"/>
      <c r="IR67" s="39"/>
      <c r="IS67" s="39"/>
      <c r="JK67" s="39"/>
      <c r="JL67" s="39"/>
      <c r="JM67" s="39"/>
      <c r="JN67" s="39"/>
      <c r="JO67" s="39"/>
      <c r="JP67" s="39"/>
    </row>
    <row r="68" spans="211:302" x14ac:dyDescent="0.2">
      <c r="HC68" s="39"/>
      <c r="HD68" s="48"/>
      <c r="HE68" s="39"/>
      <c r="HF68" s="39"/>
      <c r="HG68" s="39"/>
      <c r="HH68" s="39"/>
      <c r="KB68" s="38"/>
      <c r="KC68" s="39"/>
      <c r="KD68" s="48"/>
      <c r="KE68" s="48"/>
      <c r="KF68" s="48"/>
      <c r="KG68" s="48"/>
      <c r="KH68" s="48"/>
    </row>
    <row r="72" spans="211:302" x14ac:dyDescent="0.2">
      <c r="KJ72" s="38"/>
      <c r="KK72" s="39"/>
      <c r="KL72" s="48"/>
      <c r="KM72" s="48"/>
      <c r="KN72" s="48"/>
      <c r="KO72" s="48"/>
      <c r="KP72" s="48"/>
    </row>
    <row r="85" spans="245:250" x14ac:dyDescent="0.2">
      <c r="IK85" s="38"/>
      <c r="IL85" s="39"/>
      <c r="IM85" s="39"/>
      <c r="IN85" s="39"/>
      <c r="IO85" s="39"/>
      <c r="IP85" s="39"/>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FA005-4118-4A0A-81C1-ABA05FACD4B3}">
  <dimension ref="A1:VI416"/>
  <sheetViews>
    <sheetView topLeftCell="B345" zoomScale="50" zoomScaleNormal="50" workbookViewId="0">
      <selection sqref="A1:AW417"/>
    </sheetView>
  </sheetViews>
  <sheetFormatPr defaultRowHeight="15" x14ac:dyDescent="0.25"/>
  <cols>
    <col min="1" max="1" width="12.85546875" bestFit="1" customWidth="1"/>
    <col min="2" max="2" width="9" bestFit="1" customWidth="1"/>
    <col min="3" max="3" width="16.28515625" customWidth="1"/>
    <col min="5" max="5" width="12.140625" bestFit="1" customWidth="1"/>
    <col min="6" max="6" width="27.28515625" bestFit="1" customWidth="1"/>
    <col min="7" max="8" width="18.7109375" bestFit="1" customWidth="1"/>
    <col min="9" max="9" width="21.85546875" bestFit="1" customWidth="1"/>
    <col min="10" max="10" width="17" bestFit="1" customWidth="1"/>
    <col min="11" max="11" width="19.7109375" bestFit="1" customWidth="1"/>
    <col min="12" max="12" width="20" bestFit="1" customWidth="1"/>
    <col min="13" max="38" width="20" customWidth="1"/>
    <col min="39" max="40" width="20" style="37" customWidth="1"/>
    <col min="41" max="49" width="20" customWidth="1"/>
    <col min="50" max="50" width="20.28515625" bestFit="1" customWidth="1"/>
    <col min="51" max="51" width="21.5703125" bestFit="1" customWidth="1"/>
    <col min="52" max="52" width="18.28515625" bestFit="1" customWidth="1"/>
    <col min="53" max="53" width="20.42578125" bestFit="1" customWidth="1"/>
    <col min="54" max="54" width="20.42578125" customWidth="1"/>
    <col min="55" max="55" width="12.85546875" style="61" bestFit="1" customWidth="1"/>
    <col min="56" max="58" width="20.42578125" customWidth="1"/>
    <col min="59" max="59" width="9.140625" style="61"/>
    <col min="60" max="70" width="20.42578125" customWidth="1"/>
    <col min="74" max="74" width="13" style="37" bestFit="1" customWidth="1"/>
    <col min="75" max="75" width="4.42578125" bestFit="1" customWidth="1"/>
    <col min="76" max="76" width="5.140625" bestFit="1" customWidth="1"/>
    <col min="77" max="77" width="7.28515625" bestFit="1" customWidth="1"/>
    <col min="79" max="79" width="14.7109375" bestFit="1" customWidth="1"/>
    <col min="80" max="80" width="30.28515625" bestFit="1" customWidth="1"/>
    <col min="81" max="82" width="21" bestFit="1" customWidth="1"/>
    <col min="83" max="83" width="24.42578125" bestFit="1" customWidth="1"/>
    <col min="84" max="84" width="17" bestFit="1" customWidth="1"/>
    <col min="85" max="85" width="22.28515625" bestFit="1" customWidth="1"/>
    <col min="86" max="86" width="22.42578125" bestFit="1" customWidth="1"/>
    <col min="87" max="87" width="22.7109375" bestFit="1" customWidth="1"/>
    <col min="88" max="88" width="24.140625" bestFit="1" customWidth="1"/>
    <col min="89" max="89" width="20.5703125" bestFit="1" customWidth="1"/>
    <col min="90" max="90" width="22.85546875" bestFit="1" customWidth="1"/>
    <col min="91" max="91" width="22.85546875" customWidth="1"/>
    <col min="92" max="92" width="12.85546875" bestFit="1" customWidth="1"/>
    <col min="93" max="95" width="22.85546875" customWidth="1"/>
    <col min="97" max="108" width="22.85546875" customWidth="1"/>
    <col min="112" max="112" width="6.7109375" bestFit="1" customWidth="1"/>
    <col min="113" max="113" width="22.28515625" bestFit="1" customWidth="1"/>
    <col min="114" max="115" width="13" bestFit="1" customWidth="1"/>
    <col min="116" max="116" width="16.140625" bestFit="1" customWidth="1"/>
    <col min="117" max="117" width="17" bestFit="1" customWidth="1"/>
    <col min="118" max="118" width="13.85546875" bestFit="1" customWidth="1"/>
    <col min="119" max="119" width="14.28515625" bestFit="1" customWidth="1"/>
    <col min="120" max="120" width="14.42578125" bestFit="1" customWidth="1"/>
    <col min="121" max="121" width="15.7109375" bestFit="1" customWidth="1"/>
    <col min="122" max="122" width="13" bestFit="1" customWidth="1"/>
    <col min="123" max="123" width="14.7109375" bestFit="1" customWidth="1"/>
    <col min="124" max="124" width="14.7109375" customWidth="1"/>
    <col min="125" max="125" width="12.85546875" bestFit="1" customWidth="1"/>
    <col min="126" max="126" width="14.7109375" customWidth="1"/>
    <col min="128" max="140" width="14.7109375" customWidth="1"/>
    <col min="142" max="142" width="12.85546875" style="37" bestFit="1" customWidth="1"/>
    <col min="143" max="143" width="4.140625" bestFit="1" customWidth="1"/>
    <col min="144" max="144" width="5.28515625" bestFit="1" customWidth="1"/>
    <col min="145" max="145" width="7.28515625" bestFit="1" customWidth="1"/>
    <col min="147" max="147" width="12.140625" bestFit="1" customWidth="1"/>
    <col min="148" max="148" width="27.28515625" bestFit="1" customWidth="1"/>
    <col min="149" max="150" width="18.7109375" bestFit="1" customWidth="1"/>
    <col min="151" max="151" width="21.85546875" bestFit="1" customWidth="1"/>
    <col min="152" max="152" width="17" bestFit="1" customWidth="1"/>
    <col min="153" max="153" width="19.7109375" bestFit="1" customWidth="1"/>
    <col min="154" max="154" width="20" bestFit="1" customWidth="1"/>
    <col min="155" max="155" width="20.28515625" bestFit="1" customWidth="1"/>
    <col min="156" max="156" width="21.5703125" bestFit="1" customWidth="1"/>
    <col min="157" max="157" width="18.28515625" bestFit="1" customWidth="1"/>
    <col min="158" max="158" width="20.42578125" bestFit="1" customWidth="1"/>
    <col min="159" max="159" width="20.42578125" customWidth="1"/>
    <col min="160" max="160" width="12.85546875" style="61" bestFit="1" customWidth="1"/>
    <col min="161" max="176" width="20.42578125" style="61" customWidth="1"/>
    <col min="177" max="177" width="20.42578125" customWidth="1"/>
    <col min="179" max="179" width="12.85546875" style="37" bestFit="1" customWidth="1"/>
    <col min="180" max="180" width="4.140625" bestFit="1" customWidth="1"/>
    <col min="181" max="181" width="5.28515625" bestFit="1" customWidth="1"/>
    <col min="182" max="182" width="7.28515625" bestFit="1" customWidth="1"/>
    <col min="184" max="184" width="14.7109375" bestFit="1" customWidth="1"/>
    <col min="185" max="185" width="29.7109375" bestFit="1" customWidth="1"/>
    <col min="186" max="187" width="21" bestFit="1" customWidth="1"/>
    <col min="188" max="188" width="24.42578125" bestFit="1" customWidth="1"/>
    <col min="189" max="189" width="17" bestFit="1" customWidth="1"/>
    <col min="190" max="190" width="22.28515625" bestFit="1" customWidth="1"/>
    <col min="191" max="191" width="22.42578125" bestFit="1" customWidth="1"/>
    <col min="192" max="192" width="22.7109375" bestFit="1" customWidth="1"/>
    <col min="193" max="193" width="24.140625" bestFit="1" customWidth="1"/>
    <col min="194" max="194" width="20.5703125" bestFit="1" customWidth="1"/>
    <col min="195" max="195" width="22.85546875" bestFit="1" customWidth="1"/>
    <col min="196" max="196" width="22.85546875" customWidth="1"/>
    <col min="197" max="197" width="15.5703125" style="61" bestFit="1" customWidth="1"/>
    <col min="198" max="213" width="22.85546875" style="61" customWidth="1"/>
    <col min="214" max="228" width="22.85546875" customWidth="1"/>
    <col min="229" max="229" width="15.5703125" style="61" bestFit="1" customWidth="1"/>
    <col min="230" max="230" width="22.85546875" style="61" customWidth="1"/>
    <col min="231" max="241" width="22.85546875" customWidth="1"/>
    <col min="245" max="245" width="12.85546875" bestFit="1" customWidth="1"/>
    <col min="246" max="246" width="4.140625" bestFit="1" customWidth="1"/>
    <col min="247" max="247" width="5.28515625" bestFit="1" customWidth="1"/>
    <col min="248" max="248" width="7.28515625" bestFit="1" customWidth="1"/>
    <col min="250" max="250" width="12.140625" bestFit="1" customWidth="1"/>
    <col min="251" max="251" width="27.28515625" bestFit="1" customWidth="1"/>
    <col min="252" max="253" width="18.7109375" bestFit="1" customWidth="1"/>
    <col min="254" max="254" width="21.85546875" bestFit="1" customWidth="1"/>
    <col min="255" max="255" width="17" bestFit="1" customWidth="1"/>
    <col min="256" max="256" width="19.7109375" bestFit="1" customWidth="1"/>
    <col min="257" max="257" width="20" bestFit="1" customWidth="1"/>
    <col min="258" max="258" width="20.28515625" bestFit="1" customWidth="1"/>
    <col min="259" max="259" width="21.5703125" bestFit="1" customWidth="1"/>
    <col min="260" max="260" width="18.28515625" bestFit="1" customWidth="1"/>
    <col min="261" max="261" width="20.42578125" bestFit="1" customWidth="1"/>
    <col min="262" max="262" width="20.42578125" customWidth="1"/>
    <col min="263" max="263" width="20.42578125" style="61" customWidth="1"/>
    <col min="264" max="266" width="20.42578125" customWidth="1"/>
    <col min="267" max="267" width="9.140625" style="61"/>
    <col min="268" max="280" width="20.42578125" customWidth="1"/>
    <col min="282" max="282" width="13" style="37" bestFit="1" customWidth="1"/>
    <col min="283" max="283" width="4.42578125" bestFit="1" customWidth="1"/>
    <col min="284" max="284" width="5.140625" bestFit="1" customWidth="1"/>
    <col min="285" max="285" width="7.28515625" bestFit="1" customWidth="1"/>
    <col min="287" max="287" width="14.7109375" bestFit="1" customWidth="1"/>
    <col min="288" max="288" width="30.28515625" bestFit="1" customWidth="1"/>
    <col min="289" max="290" width="21" bestFit="1" customWidth="1"/>
    <col min="291" max="291" width="24.42578125" bestFit="1" customWidth="1"/>
    <col min="292" max="292" width="17" bestFit="1" customWidth="1"/>
    <col min="293" max="293" width="22.28515625" bestFit="1" customWidth="1"/>
    <col min="294" max="294" width="22.42578125" bestFit="1" customWidth="1"/>
    <col min="295" max="295" width="22.7109375" bestFit="1" customWidth="1"/>
    <col min="296" max="296" width="24.140625" bestFit="1" customWidth="1"/>
    <col min="297" max="297" width="20.5703125" bestFit="1" customWidth="1"/>
    <col min="298" max="298" width="22.85546875" bestFit="1" customWidth="1"/>
    <col min="299" max="303" width="22.85546875" customWidth="1"/>
    <col min="304" max="304" width="9.140625" style="61"/>
    <col min="305" max="332" width="22.85546875" customWidth="1"/>
    <col min="333" max="333" width="22.85546875" style="61" customWidth="1"/>
    <col min="334" max="346" width="22.85546875" customWidth="1"/>
    <col min="348" max="348" width="13" style="37" bestFit="1" customWidth="1"/>
    <col min="349" max="349" width="4.42578125" bestFit="1" customWidth="1"/>
    <col min="350" max="350" width="5.140625" bestFit="1" customWidth="1"/>
    <col min="351" max="351" width="7.28515625" bestFit="1" customWidth="1"/>
    <col min="352" max="352" width="9.28515625" bestFit="1" customWidth="1"/>
    <col min="353" max="353" width="12.28515625" bestFit="1" customWidth="1"/>
    <col min="354" max="354" width="28" bestFit="1" customWidth="1"/>
    <col min="355" max="356" width="18.7109375" bestFit="1" customWidth="1"/>
    <col min="357" max="357" width="21.85546875" bestFit="1" customWidth="1"/>
    <col min="358" max="358" width="17" bestFit="1" customWidth="1"/>
    <col min="359" max="359" width="19.7109375" bestFit="1" customWidth="1"/>
    <col min="360" max="360" width="20" bestFit="1" customWidth="1"/>
    <col min="361" max="361" width="20.28515625" bestFit="1" customWidth="1"/>
    <col min="362" max="362" width="21.5703125" bestFit="1" customWidth="1"/>
    <col min="363" max="363" width="18.28515625" bestFit="1" customWidth="1"/>
    <col min="364" max="364" width="20.42578125" bestFit="1" customWidth="1"/>
    <col min="365" max="365" width="20.42578125" customWidth="1"/>
    <col min="366" max="366" width="13" style="37" bestFit="1" customWidth="1"/>
    <col min="367" max="369" width="20.42578125" customWidth="1"/>
    <col min="370" max="370" width="9.140625" style="61"/>
    <col min="371" max="380" width="20.42578125" customWidth="1"/>
    <col min="385" max="385" width="13" style="37" bestFit="1" customWidth="1"/>
    <col min="386" max="386" width="4.42578125" bestFit="1" customWidth="1"/>
    <col min="387" max="387" width="5.140625" bestFit="1" customWidth="1"/>
    <col min="388" max="388" width="6.28515625" bestFit="1" customWidth="1"/>
    <col min="389" max="389" width="9.28515625" bestFit="1" customWidth="1"/>
    <col min="390" max="390" width="14.7109375" bestFit="1" customWidth="1"/>
    <col min="391" max="391" width="30.28515625" bestFit="1" customWidth="1"/>
    <col min="392" max="393" width="21" bestFit="1" customWidth="1"/>
    <col min="394" max="394" width="24.42578125" bestFit="1" customWidth="1"/>
    <col min="395" max="395" width="17" bestFit="1" customWidth="1"/>
    <col min="396" max="396" width="22.28515625" bestFit="1" customWidth="1"/>
    <col min="397" max="397" width="22.42578125" bestFit="1" customWidth="1"/>
    <col min="398" max="398" width="22.7109375" bestFit="1" customWidth="1"/>
    <col min="399" max="399" width="24.140625" bestFit="1" customWidth="1"/>
    <col min="400" max="400" width="20.5703125" bestFit="1" customWidth="1"/>
    <col min="401" max="401" width="22.85546875" bestFit="1" customWidth="1"/>
    <col min="402" max="420" width="22.85546875" customWidth="1"/>
    <col min="422" max="422" width="12.85546875" bestFit="1" customWidth="1"/>
    <col min="423" max="423" width="12.85546875" style="46" customWidth="1"/>
    <col min="424" max="424" width="7" bestFit="1" customWidth="1"/>
    <col min="425" max="425" width="22.5703125" bestFit="1" customWidth="1"/>
    <col min="426" max="427" width="12.85546875" bestFit="1" customWidth="1"/>
    <col min="428" max="428" width="16.28515625" bestFit="1" customWidth="1"/>
    <col min="429" max="429" width="17.140625" bestFit="1" customWidth="1"/>
    <col min="430" max="430" width="14" bestFit="1" customWidth="1"/>
    <col min="431" max="431" width="14.28515625" bestFit="1" customWidth="1"/>
    <col min="432" max="432" width="14.42578125" bestFit="1" customWidth="1"/>
    <col min="433" max="433" width="16" bestFit="1" customWidth="1"/>
    <col min="434" max="434" width="12.140625" bestFit="1" customWidth="1"/>
    <col min="435" max="435" width="14.5703125" bestFit="1" customWidth="1"/>
    <col min="436" max="450" width="14.5703125" customWidth="1"/>
    <col min="452" max="452" width="20" bestFit="1" customWidth="1"/>
    <col min="453" max="453" width="12.7109375" bestFit="1" customWidth="1"/>
    <col min="454" max="454" width="11.85546875" style="46" bestFit="1" customWidth="1"/>
    <col min="455" max="455" width="27" bestFit="1" customWidth="1"/>
    <col min="456" max="456" width="21.140625" bestFit="1" customWidth="1"/>
    <col min="457" max="457" width="19" bestFit="1" customWidth="1"/>
    <col min="458" max="458" width="19.7109375" bestFit="1" customWidth="1"/>
    <col min="460" max="460" width="20.5703125" bestFit="1" customWidth="1"/>
    <col min="461" max="461" width="20" bestFit="1" customWidth="1"/>
    <col min="462" max="462" width="14.28515625" bestFit="1" customWidth="1"/>
    <col min="463" max="463" width="29.28515625" bestFit="1" customWidth="1"/>
    <col min="464" max="464" width="23.5703125" bestFit="1" customWidth="1"/>
    <col min="465" max="465" width="21.42578125" bestFit="1" customWidth="1"/>
    <col min="466" max="466" width="22.140625" bestFit="1" customWidth="1"/>
    <col min="469" max="469" width="16.5703125" bestFit="1" customWidth="1"/>
    <col min="470" max="470" width="20" bestFit="1" customWidth="1"/>
    <col min="471" max="471" width="6.42578125" bestFit="1" customWidth="1"/>
    <col min="472" max="472" width="21.42578125" bestFit="1" customWidth="1"/>
    <col min="473" max="473" width="15.5703125" bestFit="1" customWidth="1"/>
    <col min="474" max="474" width="13.42578125" bestFit="1" customWidth="1"/>
    <col min="475" max="475" width="14.140625" bestFit="1" customWidth="1"/>
    <col min="477" max="477" width="27.42578125" bestFit="1" customWidth="1"/>
    <col min="478" max="478" width="12.7109375" bestFit="1" customWidth="1"/>
    <col min="486" max="486" width="19.5703125" bestFit="1" customWidth="1"/>
    <col min="487" max="487" width="12.7109375" style="37" bestFit="1" customWidth="1"/>
    <col min="496" max="496" width="12.7109375" bestFit="1" customWidth="1"/>
    <col min="504" max="504" width="17.42578125" customWidth="1"/>
    <col min="505" max="505" width="12.5703125" bestFit="1" customWidth="1"/>
    <col min="507" max="507" width="27" bestFit="1" customWidth="1"/>
    <col min="508" max="508" width="21.140625" bestFit="1" customWidth="1"/>
    <col min="509" max="509" width="19" bestFit="1" customWidth="1"/>
    <col min="512" max="512" width="30.5703125" bestFit="1" customWidth="1"/>
    <col min="513" max="513" width="12.7109375" bestFit="1" customWidth="1"/>
    <col min="514" max="514" width="14.28515625" bestFit="1" customWidth="1"/>
    <col min="515" max="515" width="29.28515625" bestFit="1" customWidth="1"/>
    <col min="516" max="516" width="24.140625" bestFit="1" customWidth="1"/>
    <col min="517" max="517" width="21.42578125" bestFit="1" customWidth="1"/>
    <col min="518" max="518" width="22.140625" bestFit="1" customWidth="1"/>
    <col min="520" max="520" width="29.140625" bestFit="1" customWidth="1"/>
    <col min="521" max="521" width="12.5703125" bestFit="1" customWidth="1"/>
    <col min="522" max="522" width="6.42578125" bestFit="1" customWidth="1"/>
    <col min="523" max="523" width="21.42578125" bestFit="1" customWidth="1"/>
    <col min="524" max="524" width="16.140625" bestFit="1" customWidth="1"/>
    <col min="525" max="525" width="13.42578125" bestFit="1" customWidth="1"/>
    <col min="526" max="526" width="14.140625" bestFit="1" customWidth="1"/>
    <col min="530" max="530" width="12.5703125" style="37" bestFit="1" customWidth="1"/>
    <col min="532" max="536" width="9.140625" style="46"/>
    <col min="538" max="538" width="12.7109375" style="37" bestFit="1" customWidth="1"/>
    <col min="540" max="544" width="9.140625" style="46"/>
    <col min="546" max="546" width="12.7109375" style="37" bestFit="1" customWidth="1"/>
    <col min="548" max="552" width="9.140625" style="46"/>
    <col min="554" max="554" width="12.5703125" style="37" bestFit="1" customWidth="1"/>
    <col min="556" max="560" width="9.140625" style="46"/>
    <col min="562" max="562" width="12.5703125" style="37" bestFit="1" customWidth="1"/>
    <col min="564" max="568" width="9.140625" style="46"/>
    <col min="570" max="570" width="12.5703125" style="37" bestFit="1" customWidth="1"/>
    <col min="572" max="576" width="9.140625" style="46"/>
  </cols>
  <sheetData>
    <row r="1" spans="1:576" ht="34.5" customHeight="1" x14ac:dyDescent="0.25">
      <c r="A1" s="127" t="s">
        <v>205</v>
      </c>
      <c r="B1" s="128"/>
      <c r="C1" s="128"/>
      <c r="D1" s="128"/>
      <c r="E1" s="128"/>
      <c r="F1" s="128"/>
      <c r="G1" s="128"/>
      <c r="H1" s="128"/>
      <c r="I1" s="128"/>
      <c r="J1" s="128"/>
      <c r="K1" s="128"/>
      <c r="L1" s="128"/>
      <c r="N1" s="127" t="s">
        <v>206</v>
      </c>
      <c r="O1" s="128"/>
      <c r="P1" s="128"/>
      <c r="Q1" s="128"/>
      <c r="R1" s="128"/>
      <c r="S1" s="128"/>
      <c r="T1" s="128"/>
      <c r="U1" s="128"/>
      <c r="V1" s="128"/>
      <c r="W1" s="128"/>
      <c r="X1" s="128"/>
      <c r="AA1" s="129" t="s">
        <v>204</v>
      </c>
      <c r="AB1" s="130"/>
      <c r="AC1" s="130"/>
      <c r="AD1" s="130"/>
      <c r="AE1" s="130"/>
      <c r="AF1" s="130"/>
      <c r="AG1" s="130"/>
      <c r="AH1" s="130"/>
      <c r="AI1" s="130"/>
      <c r="AJ1" s="130"/>
      <c r="AM1" s="131" t="s">
        <v>203</v>
      </c>
      <c r="AN1" s="130"/>
      <c r="AO1" s="130"/>
      <c r="AP1" s="130"/>
      <c r="AQ1" s="130"/>
      <c r="AR1" s="130"/>
      <c r="AS1" s="130"/>
      <c r="AT1" s="130"/>
      <c r="AU1" s="130"/>
      <c r="AV1" s="130"/>
    </row>
    <row r="2" spans="1:576" x14ac:dyDescent="0.25">
      <c r="A2" s="1" t="s">
        <v>0</v>
      </c>
      <c r="B2" s="1" t="s">
        <v>1</v>
      </c>
      <c r="C2" s="1" t="s">
        <v>2</v>
      </c>
      <c r="D2" s="41" t="s">
        <v>176</v>
      </c>
      <c r="E2" s="108" t="s">
        <v>177</v>
      </c>
      <c r="F2" s="108" t="s">
        <v>178</v>
      </c>
      <c r="G2" s="109" t="s">
        <v>179</v>
      </c>
      <c r="H2" s="109" t="s">
        <v>180</v>
      </c>
      <c r="I2" s="109" t="s">
        <v>181</v>
      </c>
      <c r="J2" s="110" t="s">
        <v>182</v>
      </c>
      <c r="K2" s="110" t="s">
        <v>183</v>
      </c>
      <c r="L2" s="109" t="s">
        <v>184</v>
      </c>
      <c r="M2" s="109"/>
      <c r="N2" s="109" t="s">
        <v>90</v>
      </c>
      <c r="O2" s="109" t="s">
        <v>1</v>
      </c>
      <c r="P2" s="109" t="s">
        <v>141</v>
      </c>
      <c r="Q2" s="109" t="s">
        <v>79</v>
      </c>
      <c r="R2" s="109" t="s">
        <v>80</v>
      </c>
      <c r="S2" s="109" t="s">
        <v>81</v>
      </c>
      <c r="T2" s="109" t="s">
        <v>82</v>
      </c>
      <c r="U2" s="109" t="s">
        <v>83</v>
      </c>
      <c r="V2" s="109" t="s">
        <v>84</v>
      </c>
      <c r="W2" s="109" t="s">
        <v>85</v>
      </c>
      <c r="X2" s="109" t="s">
        <v>89</v>
      </c>
      <c r="Y2" s="109"/>
      <c r="Z2" s="109"/>
      <c r="AA2" s="112" t="s">
        <v>0</v>
      </c>
      <c r="AB2" s="113" t="s">
        <v>198</v>
      </c>
      <c r="AC2" s="112" t="s">
        <v>58</v>
      </c>
      <c r="AD2" s="112" t="s">
        <v>61</v>
      </c>
      <c r="AE2" s="112" t="s">
        <v>59</v>
      </c>
      <c r="AF2" s="112" t="s">
        <v>62</v>
      </c>
      <c r="AG2" s="112" t="s">
        <v>63</v>
      </c>
      <c r="AH2" s="112" t="s">
        <v>74</v>
      </c>
      <c r="AI2" s="113" t="s">
        <v>186</v>
      </c>
      <c r="AJ2" s="109" t="s">
        <v>187</v>
      </c>
      <c r="AK2" s="109"/>
      <c r="AL2" s="109"/>
      <c r="AM2" s="123" t="s">
        <v>0</v>
      </c>
      <c r="AN2" s="123" t="s">
        <v>1</v>
      </c>
      <c r="AO2" s="109" t="s">
        <v>7</v>
      </c>
      <c r="AP2" s="109" t="s">
        <v>8</v>
      </c>
      <c r="AQ2" s="109" t="s">
        <v>9</v>
      </c>
      <c r="AR2" s="109" t="s">
        <v>11</v>
      </c>
      <c r="AS2" s="109" t="s">
        <v>199</v>
      </c>
      <c r="AT2" s="109" t="s">
        <v>200</v>
      </c>
      <c r="AU2" s="109" t="s">
        <v>177</v>
      </c>
      <c r="AV2" s="109" t="s">
        <v>201</v>
      </c>
      <c r="AW2" s="109"/>
      <c r="AX2" s="2"/>
      <c r="AY2" s="61" t="s">
        <v>0</v>
      </c>
      <c r="AZ2" s="61" t="s">
        <v>147</v>
      </c>
      <c r="BA2" s="61" t="s">
        <v>146</v>
      </c>
      <c r="BB2" s="61" t="s">
        <v>3</v>
      </c>
      <c r="BC2" s="61" t="s">
        <v>145</v>
      </c>
      <c r="BD2" s="61" t="s">
        <v>75</v>
      </c>
      <c r="BE2" s="61" t="s">
        <v>78</v>
      </c>
      <c r="BF2" s="61" t="s">
        <v>58</v>
      </c>
      <c r="BG2" s="61" t="s">
        <v>61</v>
      </c>
      <c r="BH2" s="61" t="s">
        <v>59</v>
      </c>
      <c r="BI2" s="61" t="s">
        <v>10</v>
      </c>
      <c r="BJ2" s="61" t="s">
        <v>62</v>
      </c>
      <c r="BK2" s="61" t="s">
        <v>63</v>
      </c>
      <c r="BL2" s="61" t="s">
        <v>64</v>
      </c>
      <c r="BM2" s="61" t="s">
        <v>65</v>
      </c>
      <c r="BN2" s="61" t="s">
        <v>66</v>
      </c>
      <c r="BO2" s="61" t="s">
        <v>74</v>
      </c>
      <c r="BP2" s="2"/>
      <c r="BQ2" s="2"/>
      <c r="BR2" s="37" t="s">
        <v>0</v>
      </c>
      <c r="BS2" t="s">
        <v>1</v>
      </c>
      <c r="BT2" t="s">
        <v>2</v>
      </c>
      <c r="BU2" t="s">
        <v>3</v>
      </c>
      <c r="BV2" t="s">
        <v>145</v>
      </c>
      <c r="BW2" t="s">
        <v>76</v>
      </c>
      <c r="BX2" t="s">
        <v>77</v>
      </c>
      <c r="BY2" t="s">
        <v>57</v>
      </c>
      <c r="BZ2" t="s">
        <v>67</v>
      </c>
      <c r="CA2" t="s">
        <v>60</v>
      </c>
      <c r="CB2" t="s">
        <v>10</v>
      </c>
      <c r="CC2" t="s">
        <v>68</v>
      </c>
      <c r="CD2" t="s">
        <v>69</v>
      </c>
      <c r="CE2" t="s">
        <v>70</v>
      </c>
      <c r="CF2" t="s">
        <v>71</v>
      </c>
      <c r="CG2" t="s">
        <v>72</v>
      </c>
      <c r="CH2" t="s">
        <v>73</v>
      </c>
      <c r="CJ2" s="61" t="s">
        <v>0</v>
      </c>
      <c r="CK2" s="61" t="s">
        <v>148</v>
      </c>
      <c r="CL2" s="61" t="s">
        <v>146</v>
      </c>
      <c r="CM2" s="61" t="s">
        <v>3</v>
      </c>
      <c r="CN2" s="61" t="s">
        <v>145</v>
      </c>
      <c r="CO2" s="61" t="s">
        <v>76</v>
      </c>
      <c r="CP2" s="61" t="s">
        <v>77</v>
      </c>
      <c r="CQ2" s="61" t="s">
        <v>57</v>
      </c>
      <c r="CR2" s="61" t="s">
        <v>67</v>
      </c>
      <c r="CS2" s="61" t="s">
        <v>60</v>
      </c>
      <c r="CT2" s="61" t="s">
        <v>10</v>
      </c>
      <c r="CU2" s="61" t="s">
        <v>68</v>
      </c>
      <c r="CV2" s="61" t="s">
        <v>69</v>
      </c>
      <c r="CW2" s="61" t="s">
        <v>70</v>
      </c>
      <c r="CX2" s="61" t="s">
        <v>71</v>
      </c>
      <c r="CY2" s="61" t="s">
        <v>72</v>
      </c>
      <c r="CZ2" s="61" t="s">
        <v>73</v>
      </c>
      <c r="DB2" t="s">
        <v>140</v>
      </c>
      <c r="DC2" t="s">
        <v>141</v>
      </c>
      <c r="DD2" t="s">
        <v>79</v>
      </c>
      <c r="DE2" t="s">
        <v>80</v>
      </c>
      <c r="DF2" t="s">
        <v>81</v>
      </c>
      <c r="DG2" t="s">
        <v>82</v>
      </c>
      <c r="DH2" t="s">
        <v>83</v>
      </c>
      <c r="DI2" t="s">
        <v>10</v>
      </c>
      <c r="DJ2" t="s">
        <v>84</v>
      </c>
      <c r="DK2" t="s">
        <v>85</v>
      </c>
      <c r="DL2" t="s">
        <v>86</v>
      </c>
      <c r="DM2" t="s">
        <v>87</v>
      </c>
      <c r="DN2" t="s">
        <v>88</v>
      </c>
      <c r="DO2" t="s">
        <v>89</v>
      </c>
      <c r="DQ2" s="61" t="s">
        <v>0</v>
      </c>
      <c r="DR2" s="61" t="s">
        <v>140</v>
      </c>
      <c r="DS2" s="61" t="s">
        <v>145</v>
      </c>
      <c r="DT2" s="61" t="s">
        <v>79</v>
      </c>
      <c r="DU2" s="61" t="s">
        <v>80</v>
      </c>
      <c r="DV2" s="61" t="s">
        <v>81</v>
      </c>
      <c r="DW2" s="61" t="s">
        <v>82</v>
      </c>
      <c r="DX2" s="61" t="s">
        <v>83</v>
      </c>
      <c r="DY2" s="61" t="s">
        <v>10</v>
      </c>
      <c r="DZ2" s="61" t="s">
        <v>84</v>
      </c>
      <c r="EA2" s="61" t="s">
        <v>85</v>
      </c>
      <c r="EB2" s="61" t="s">
        <v>86</v>
      </c>
      <c r="EC2" s="61" t="s">
        <v>87</v>
      </c>
      <c r="ED2" s="61" t="s">
        <v>88</v>
      </c>
      <c r="EE2" s="61" t="s">
        <v>89</v>
      </c>
      <c r="EH2" s="1" t="s">
        <v>0</v>
      </c>
      <c r="EI2" s="1" t="s">
        <v>1</v>
      </c>
      <c r="EJ2" s="1" t="s">
        <v>2</v>
      </c>
      <c r="EK2" s="1" t="s">
        <v>3</v>
      </c>
      <c r="EL2" t="s">
        <v>142</v>
      </c>
      <c r="EM2" s="1" t="s">
        <v>75</v>
      </c>
      <c r="EN2" s="1" t="s">
        <v>78</v>
      </c>
      <c r="EO2" s="2" t="s">
        <v>58</v>
      </c>
      <c r="EP2" s="2" t="s">
        <v>61</v>
      </c>
      <c r="EQ2" s="2" t="s">
        <v>59</v>
      </c>
      <c r="ER2" s="5" t="s">
        <v>10</v>
      </c>
      <c r="ES2" s="5" t="s">
        <v>62</v>
      </c>
      <c r="ET2" s="5" t="s">
        <v>63</v>
      </c>
      <c r="EU2" s="5" t="s">
        <v>64</v>
      </c>
      <c r="EV2" s="5" t="s">
        <v>65</v>
      </c>
      <c r="EW2" s="5" t="s">
        <v>66</v>
      </c>
      <c r="EX2" s="2" t="s">
        <v>74</v>
      </c>
      <c r="EY2" s="2"/>
      <c r="EZ2" s="61" t="s">
        <v>0</v>
      </c>
      <c r="FA2" s="61" t="s">
        <v>150</v>
      </c>
      <c r="FB2" s="61" t="s">
        <v>149</v>
      </c>
      <c r="FC2" s="61" t="s">
        <v>3</v>
      </c>
      <c r="FD2" s="61" t="s">
        <v>142</v>
      </c>
      <c r="FE2" s="61" t="s">
        <v>75</v>
      </c>
      <c r="FF2" s="61" t="s">
        <v>78</v>
      </c>
      <c r="FG2" s="61" t="s">
        <v>58</v>
      </c>
      <c r="FH2" s="61" t="s">
        <v>61</v>
      </c>
      <c r="FI2" s="61" t="s">
        <v>59</v>
      </c>
      <c r="FJ2" s="61" t="s">
        <v>10</v>
      </c>
      <c r="FK2" s="61" t="s">
        <v>62</v>
      </c>
      <c r="FL2" s="61" t="s">
        <v>63</v>
      </c>
      <c r="FM2" s="61" t="s">
        <v>64</v>
      </c>
      <c r="FN2" s="61" t="s">
        <v>65</v>
      </c>
      <c r="FO2" s="61" t="s">
        <v>66</v>
      </c>
      <c r="FP2" s="61" t="s">
        <v>74</v>
      </c>
      <c r="FQ2" s="2"/>
      <c r="FR2"/>
      <c r="FS2" s="1" t="s">
        <v>0</v>
      </c>
      <c r="FT2" s="1" t="s">
        <v>1</v>
      </c>
      <c r="FU2" s="1" t="s">
        <v>2</v>
      </c>
      <c r="FV2" s="1" t="s">
        <v>3</v>
      </c>
      <c r="FW2" t="s">
        <v>142</v>
      </c>
      <c r="FX2" s="1" t="s">
        <v>76</v>
      </c>
      <c r="FY2" s="1" t="s">
        <v>77</v>
      </c>
      <c r="FZ2" s="2" t="s">
        <v>57</v>
      </c>
      <c r="GA2" s="2" t="s">
        <v>67</v>
      </c>
      <c r="GB2" s="2" t="s">
        <v>60</v>
      </c>
      <c r="GC2" s="5" t="s">
        <v>10</v>
      </c>
      <c r="GD2" s="5" t="s">
        <v>68</v>
      </c>
      <c r="GE2" s="5" t="s">
        <v>69</v>
      </c>
      <c r="GF2" s="5" t="s">
        <v>70</v>
      </c>
      <c r="GG2" s="5" t="s">
        <v>71</v>
      </c>
      <c r="GH2" s="5" t="s">
        <v>72</v>
      </c>
      <c r="GI2" s="2" t="s">
        <v>73</v>
      </c>
      <c r="GJ2" s="2"/>
      <c r="GK2" s="61" t="s">
        <v>0</v>
      </c>
      <c r="GL2" s="61" t="s">
        <v>151</v>
      </c>
      <c r="GM2" s="61" t="s">
        <v>149</v>
      </c>
      <c r="GN2" s="61" t="s">
        <v>3</v>
      </c>
      <c r="GO2" s="61" t="s">
        <v>142</v>
      </c>
      <c r="GP2" s="61" t="s">
        <v>76</v>
      </c>
      <c r="GQ2" s="61" t="s">
        <v>77</v>
      </c>
      <c r="GR2" s="61" t="s">
        <v>57</v>
      </c>
      <c r="GS2" s="61" t="s">
        <v>67</v>
      </c>
      <c r="GT2" s="61" t="s">
        <v>60</v>
      </c>
      <c r="GU2" s="61" t="s">
        <v>10</v>
      </c>
      <c r="GV2" s="61" t="s">
        <v>68</v>
      </c>
      <c r="GW2" s="61" t="s">
        <v>69</v>
      </c>
      <c r="GX2" s="61" t="s">
        <v>70</v>
      </c>
      <c r="GY2" s="61" t="s">
        <v>71</v>
      </c>
      <c r="GZ2" s="61" t="s">
        <v>72</v>
      </c>
      <c r="HA2" s="61" t="s">
        <v>73</v>
      </c>
      <c r="HB2" s="2"/>
      <c r="HC2" s="2" t="s">
        <v>142</v>
      </c>
      <c r="HD2" t="s">
        <v>79</v>
      </c>
      <c r="HE2" t="s">
        <v>80</v>
      </c>
      <c r="HF2" t="s">
        <v>81</v>
      </c>
      <c r="HG2" t="s">
        <v>82</v>
      </c>
      <c r="HH2" t="s">
        <v>83</v>
      </c>
      <c r="HI2" t="s">
        <v>10</v>
      </c>
      <c r="HJ2" t="s">
        <v>84</v>
      </c>
      <c r="HK2" t="s">
        <v>85</v>
      </c>
      <c r="HL2" t="s">
        <v>86</v>
      </c>
      <c r="HM2" t="s">
        <v>87</v>
      </c>
      <c r="HN2" t="s">
        <v>88</v>
      </c>
      <c r="HO2" t="s">
        <v>89</v>
      </c>
      <c r="HQ2" s="61" t="s">
        <v>0</v>
      </c>
      <c r="HR2" s="61" t="s">
        <v>142</v>
      </c>
      <c r="HS2" s="61" t="s">
        <v>79</v>
      </c>
      <c r="HT2" s="61" t="s">
        <v>80</v>
      </c>
      <c r="HU2" s="61" t="s">
        <v>81</v>
      </c>
      <c r="HV2" s="61" t="s">
        <v>82</v>
      </c>
      <c r="HW2" s="61" t="s">
        <v>83</v>
      </c>
      <c r="HX2" s="61" t="s">
        <v>10</v>
      </c>
      <c r="HY2" s="61" t="s">
        <v>84</v>
      </c>
      <c r="HZ2" s="61" t="s">
        <v>85</v>
      </c>
      <c r="IA2" s="61" t="s">
        <v>86</v>
      </c>
      <c r="IB2" s="61" t="s">
        <v>87</v>
      </c>
      <c r="IC2" s="61" t="s">
        <v>88</v>
      </c>
      <c r="ID2" s="61" t="s">
        <v>89</v>
      </c>
      <c r="IE2" s="61"/>
      <c r="IG2" s="1" t="s">
        <v>0</v>
      </c>
      <c r="IH2" s="1" t="s">
        <v>1</v>
      </c>
      <c r="II2" s="1" t="s">
        <v>2</v>
      </c>
      <c r="IJ2" s="1" t="s">
        <v>3</v>
      </c>
      <c r="IK2" t="s">
        <v>143</v>
      </c>
      <c r="IL2" s="1" t="s">
        <v>75</v>
      </c>
      <c r="IM2" s="1" t="s">
        <v>78</v>
      </c>
      <c r="IN2" s="2" t="s">
        <v>58</v>
      </c>
      <c r="IO2" s="2" t="s">
        <v>61</v>
      </c>
      <c r="IP2" s="2" t="s">
        <v>59</v>
      </c>
      <c r="IQ2" s="5" t="s">
        <v>10</v>
      </c>
      <c r="IR2" s="5" t="s">
        <v>62</v>
      </c>
      <c r="IS2" s="5" t="s">
        <v>63</v>
      </c>
      <c r="IT2" s="5" t="s">
        <v>64</v>
      </c>
      <c r="IU2" s="5" t="s">
        <v>65</v>
      </c>
      <c r="IV2" s="5" t="s">
        <v>66</v>
      </c>
      <c r="IW2" s="2" t="s">
        <v>74</v>
      </c>
      <c r="IX2" s="2"/>
      <c r="IY2" s="61" t="s">
        <v>0</v>
      </c>
      <c r="IZ2" s="61" t="s">
        <v>152</v>
      </c>
      <c r="JA2" s="61" t="s">
        <v>153</v>
      </c>
      <c r="JB2" s="61" t="s">
        <v>3</v>
      </c>
      <c r="JC2" s="61" t="s">
        <v>143</v>
      </c>
      <c r="JD2" s="61" t="s">
        <v>75</v>
      </c>
      <c r="JE2" s="61" t="s">
        <v>78</v>
      </c>
      <c r="JF2" s="61" t="s">
        <v>58</v>
      </c>
      <c r="JG2" s="61" t="s">
        <v>61</v>
      </c>
      <c r="JH2" s="61" t="s">
        <v>59</v>
      </c>
      <c r="JI2" s="61" t="s">
        <v>10</v>
      </c>
      <c r="JJ2" s="61" t="s">
        <v>62</v>
      </c>
      <c r="JK2" s="61" t="s">
        <v>63</v>
      </c>
      <c r="JL2" s="61" t="s">
        <v>64</v>
      </c>
      <c r="JM2" s="61" t="s">
        <v>65</v>
      </c>
      <c r="JN2" s="61" t="s">
        <v>66</v>
      </c>
      <c r="JO2" s="61" t="s">
        <v>74</v>
      </c>
      <c r="JP2" s="2"/>
      <c r="JR2" s="37" t="s">
        <v>0</v>
      </c>
      <c r="JS2" t="s">
        <v>1</v>
      </c>
      <c r="JT2" t="s">
        <v>2</v>
      </c>
      <c r="JU2" t="s">
        <v>3</v>
      </c>
      <c r="JV2" t="s">
        <v>143</v>
      </c>
      <c r="JW2" t="s">
        <v>76</v>
      </c>
      <c r="JX2" t="s">
        <v>77</v>
      </c>
      <c r="JY2" t="s">
        <v>57</v>
      </c>
      <c r="JZ2" t="s">
        <v>67</v>
      </c>
      <c r="KA2" t="s">
        <v>60</v>
      </c>
      <c r="KB2" t="s">
        <v>10</v>
      </c>
      <c r="KC2" t="s">
        <v>68</v>
      </c>
      <c r="KD2" t="s">
        <v>69</v>
      </c>
      <c r="KE2" t="s">
        <v>70</v>
      </c>
      <c r="KF2" t="s">
        <v>71</v>
      </c>
      <c r="KG2" t="s">
        <v>72</v>
      </c>
      <c r="KH2" t="s">
        <v>73</v>
      </c>
      <c r="KJ2" s="61" t="s">
        <v>0</v>
      </c>
      <c r="KK2" s="61" t="s">
        <v>154</v>
      </c>
      <c r="KL2" s="61" t="s">
        <v>153</v>
      </c>
      <c r="KM2" s="61" t="s">
        <v>3</v>
      </c>
      <c r="KN2" s="61" t="s">
        <v>143</v>
      </c>
      <c r="KO2" s="61" t="s">
        <v>76</v>
      </c>
      <c r="KP2" s="61" t="s">
        <v>77</v>
      </c>
      <c r="KQ2" s="61" t="s">
        <v>57</v>
      </c>
      <c r="KR2" s="61" t="s">
        <v>67</v>
      </c>
      <c r="KS2" s="61" t="s">
        <v>60</v>
      </c>
      <c r="KT2" s="61" t="s">
        <v>10</v>
      </c>
      <c r="KU2" s="61" t="s">
        <v>68</v>
      </c>
      <c r="KV2" s="61" t="s">
        <v>69</v>
      </c>
      <c r="KW2" s="61" t="s">
        <v>70</v>
      </c>
      <c r="KX2" s="61" t="s">
        <v>71</v>
      </c>
      <c r="KY2" s="61" t="s">
        <v>72</v>
      </c>
      <c r="KZ2" s="61" t="s">
        <v>73</v>
      </c>
      <c r="LB2" t="s">
        <v>143</v>
      </c>
      <c r="LC2" t="s">
        <v>79</v>
      </c>
      <c r="LD2" t="s">
        <v>80</v>
      </c>
      <c r="LE2" t="s">
        <v>81</v>
      </c>
      <c r="LF2" t="s">
        <v>82</v>
      </c>
      <c r="LG2" t="s">
        <v>83</v>
      </c>
      <c r="LH2" t="s">
        <v>10</v>
      </c>
      <c r="LI2" t="s">
        <v>84</v>
      </c>
      <c r="LJ2" t="s">
        <v>85</v>
      </c>
      <c r="LK2" t="s">
        <v>86</v>
      </c>
      <c r="LL2" t="s">
        <v>87</v>
      </c>
      <c r="LM2" t="s">
        <v>88</v>
      </c>
      <c r="LN2" t="s">
        <v>89</v>
      </c>
      <c r="LP2" s="61" t="s">
        <v>0</v>
      </c>
      <c r="LQ2" s="61" t="s">
        <v>143</v>
      </c>
      <c r="LR2" s="61" t="s">
        <v>79</v>
      </c>
      <c r="LS2" s="61" t="s">
        <v>80</v>
      </c>
      <c r="LT2" s="61" t="s">
        <v>81</v>
      </c>
      <c r="LU2" s="61" t="s">
        <v>82</v>
      </c>
      <c r="LV2" s="61" t="s">
        <v>83</v>
      </c>
      <c r="LW2" s="61" t="s">
        <v>10</v>
      </c>
      <c r="LX2" s="61" t="s">
        <v>84</v>
      </c>
      <c r="LY2" s="61" t="s">
        <v>85</v>
      </c>
      <c r="LZ2" s="61" t="s">
        <v>86</v>
      </c>
      <c r="MA2" s="61" t="s">
        <v>87</v>
      </c>
      <c r="MB2" s="61" t="s">
        <v>88</v>
      </c>
      <c r="MC2" s="61" t="s">
        <v>89</v>
      </c>
      <c r="MF2" s="37" t="s">
        <v>0</v>
      </c>
      <c r="MG2" t="s">
        <v>1</v>
      </c>
      <c r="MH2" t="s">
        <v>2</v>
      </c>
      <c r="MI2" t="s">
        <v>3</v>
      </c>
      <c r="MJ2" t="s">
        <v>4</v>
      </c>
      <c r="MK2" t="s">
        <v>75</v>
      </c>
      <c r="ML2" t="s">
        <v>78</v>
      </c>
      <c r="MM2" t="s">
        <v>58</v>
      </c>
      <c r="MN2" t="s">
        <v>61</v>
      </c>
      <c r="MO2" t="s">
        <v>59</v>
      </c>
      <c r="MP2" t="s">
        <v>10</v>
      </c>
      <c r="MQ2" t="s">
        <v>62</v>
      </c>
      <c r="MR2" t="s">
        <v>63</v>
      </c>
      <c r="MS2" t="s">
        <v>64</v>
      </c>
      <c r="MT2" t="s">
        <v>65</v>
      </c>
      <c r="MU2" t="s">
        <v>66</v>
      </c>
      <c r="MV2" t="s">
        <v>74</v>
      </c>
      <c r="MX2" s="65" t="s">
        <v>0</v>
      </c>
      <c r="MY2" s="61" t="s">
        <v>156</v>
      </c>
      <c r="MZ2" s="61" t="s">
        <v>155</v>
      </c>
      <c r="NA2" s="61" t="s">
        <v>3</v>
      </c>
      <c r="NB2" s="61" t="s">
        <v>144</v>
      </c>
      <c r="NC2" s="61" t="s">
        <v>75</v>
      </c>
      <c r="ND2" s="61" t="s">
        <v>78</v>
      </c>
      <c r="NE2" s="61" t="s">
        <v>58</v>
      </c>
      <c r="NF2" s="61" t="s">
        <v>61</v>
      </c>
      <c r="NG2" s="61" t="s">
        <v>59</v>
      </c>
      <c r="NH2" s="61" t="s">
        <v>10</v>
      </c>
      <c r="NI2" s="61" t="s">
        <v>62</v>
      </c>
      <c r="NJ2" s="61" t="s">
        <v>63</v>
      </c>
      <c r="NK2" s="61" t="s">
        <v>64</v>
      </c>
      <c r="NL2" s="61" t="s">
        <v>65</v>
      </c>
      <c r="NM2" s="61" t="s">
        <v>66</v>
      </c>
      <c r="NN2" s="61" t="s">
        <v>74</v>
      </c>
      <c r="NQ2" s="37"/>
      <c r="NR2" t="s">
        <v>1</v>
      </c>
      <c r="NS2" t="s">
        <v>2</v>
      </c>
      <c r="NT2" t="s">
        <v>3</v>
      </c>
      <c r="NU2" t="s">
        <v>4</v>
      </c>
      <c r="NV2" t="s">
        <v>76</v>
      </c>
      <c r="NW2" t="s">
        <v>77</v>
      </c>
      <c r="NX2" t="s">
        <v>57</v>
      </c>
      <c r="NY2" t="s">
        <v>67</v>
      </c>
      <c r="NZ2" t="s">
        <v>60</v>
      </c>
      <c r="OA2" t="s">
        <v>10</v>
      </c>
      <c r="OB2" t="s">
        <v>68</v>
      </c>
      <c r="OC2" t="s">
        <v>69</v>
      </c>
      <c r="OD2" t="s">
        <v>70</v>
      </c>
      <c r="OE2" t="s">
        <v>71</v>
      </c>
      <c r="OF2" t="s">
        <v>72</v>
      </c>
      <c r="OG2" t="s">
        <v>73</v>
      </c>
      <c r="OI2" s="65" t="s">
        <v>0</v>
      </c>
      <c r="OJ2" s="61" t="s">
        <v>157</v>
      </c>
      <c r="OK2" s="61" t="s">
        <v>155</v>
      </c>
      <c r="OL2" s="61" t="s">
        <v>3</v>
      </c>
      <c r="OM2" s="61" t="s">
        <v>4</v>
      </c>
      <c r="ON2" s="61" t="s">
        <v>76</v>
      </c>
      <c r="OO2" s="61" t="s">
        <v>77</v>
      </c>
      <c r="OP2" s="61" t="s">
        <v>57</v>
      </c>
      <c r="OQ2" s="61" t="s">
        <v>67</v>
      </c>
      <c r="OR2" s="61" t="s">
        <v>60</v>
      </c>
      <c r="OS2" s="61" t="s">
        <v>10</v>
      </c>
      <c r="OT2" s="61" t="s">
        <v>68</v>
      </c>
      <c r="OU2" s="61" t="s">
        <v>69</v>
      </c>
      <c r="OV2" s="61" t="s">
        <v>70</v>
      </c>
      <c r="OW2" s="61" t="s">
        <v>71</v>
      </c>
      <c r="OX2" s="61" t="s">
        <v>72</v>
      </c>
      <c r="OY2" s="61" t="s">
        <v>73</v>
      </c>
      <c r="PB2" s="1" t="s">
        <v>0</v>
      </c>
      <c r="PC2" s="60" t="s">
        <v>144</v>
      </c>
      <c r="PD2" t="s">
        <v>79</v>
      </c>
      <c r="PE2" t="s">
        <v>80</v>
      </c>
      <c r="PF2" t="s">
        <v>81</v>
      </c>
      <c r="PG2" t="s">
        <v>82</v>
      </c>
      <c r="PH2" t="s">
        <v>83</v>
      </c>
      <c r="PI2" t="s">
        <v>10</v>
      </c>
      <c r="PJ2" t="s">
        <v>84</v>
      </c>
      <c r="PK2" t="s">
        <v>85</v>
      </c>
      <c r="PL2" t="s">
        <v>86</v>
      </c>
      <c r="PM2" t="s">
        <v>87</v>
      </c>
      <c r="PN2" t="s">
        <v>88</v>
      </c>
      <c r="PO2" t="s">
        <v>89</v>
      </c>
      <c r="PQ2" s="61" t="s">
        <v>0</v>
      </c>
      <c r="PR2" s="68" t="s">
        <v>144</v>
      </c>
      <c r="PS2" s="61" t="s">
        <v>79</v>
      </c>
      <c r="PT2" s="61" t="s">
        <v>80</v>
      </c>
      <c r="PU2" s="61" t="s">
        <v>81</v>
      </c>
      <c r="PV2" s="61" t="s">
        <v>82</v>
      </c>
      <c r="PW2" s="61" t="s">
        <v>83</v>
      </c>
      <c r="PX2" s="61" t="s">
        <v>10</v>
      </c>
      <c r="PY2" s="61" t="s">
        <v>84</v>
      </c>
      <c r="PZ2" s="61" t="s">
        <v>85</v>
      </c>
      <c r="QA2" s="61" t="s">
        <v>86</v>
      </c>
      <c r="QB2" s="61" t="s">
        <v>87</v>
      </c>
      <c r="QC2" s="61" t="s">
        <v>88</v>
      </c>
      <c r="QD2" s="61" t="s">
        <v>89</v>
      </c>
      <c r="QF2" s="41" t="s">
        <v>92</v>
      </c>
      <c r="QG2" t="s">
        <v>0</v>
      </c>
      <c r="QH2" s="46" t="s">
        <v>75</v>
      </c>
      <c r="QI2" t="s">
        <v>78</v>
      </c>
      <c r="QJ2" t="s">
        <v>59</v>
      </c>
      <c r="QK2" t="s">
        <v>62</v>
      </c>
      <c r="QL2" t="s">
        <v>74</v>
      </c>
      <c r="QN2" s="41" t="s">
        <v>91</v>
      </c>
      <c r="QO2" s="42" t="s">
        <v>90</v>
      </c>
      <c r="QP2" s="41" t="s">
        <v>76</v>
      </c>
      <c r="QQ2" t="s">
        <v>77</v>
      </c>
      <c r="QR2" t="s">
        <v>60</v>
      </c>
      <c r="QS2" t="s">
        <v>68</v>
      </c>
      <c r="QT2" t="s">
        <v>73</v>
      </c>
      <c r="QW2" s="41" t="s">
        <v>93</v>
      </c>
      <c r="QX2" s="42" t="s">
        <v>90</v>
      </c>
      <c r="QY2" t="s">
        <v>79</v>
      </c>
      <c r="QZ2" t="s">
        <v>80</v>
      </c>
      <c r="RA2" t="s">
        <v>83</v>
      </c>
      <c r="RB2" t="s">
        <v>84</v>
      </c>
      <c r="RC2" t="s">
        <v>89</v>
      </c>
      <c r="RE2" s="41" t="s">
        <v>96</v>
      </c>
      <c r="RF2" t="s">
        <v>0</v>
      </c>
      <c r="RG2" s="46" t="s">
        <v>75</v>
      </c>
      <c r="RH2" t="s">
        <v>78</v>
      </c>
      <c r="RI2" t="s">
        <v>59</v>
      </c>
      <c r="RJ2" t="s">
        <v>62</v>
      </c>
      <c r="RK2" t="s">
        <v>74</v>
      </c>
      <c r="RN2" s="41" t="s">
        <v>95</v>
      </c>
      <c r="RO2" s="42" t="s">
        <v>90</v>
      </c>
      <c r="RP2" s="41" t="s">
        <v>76</v>
      </c>
      <c r="RQ2" t="s">
        <v>77</v>
      </c>
      <c r="RR2" t="s">
        <v>60</v>
      </c>
      <c r="RS2" t="s">
        <v>68</v>
      </c>
      <c r="RT2" t="s">
        <v>73</v>
      </c>
      <c r="RW2" s="41" t="s">
        <v>139</v>
      </c>
      <c r="RX2" s="42" t="s">
        <v>90</v>
      </c>
      <c r="RY2" t="s">
        <v>79</v>
      </c>
      <c r="RZ2" t="s">
        <v>80</v>
      </c>
      <c r="SA2" t="s">
        <v>83</v>
      </c>
      <c r="SB2" t="s">
        <v>84</v>
      </c>
      <c r="SC2" t="s">
        <v>89</v>
      </c>
      <c r="SF2" t="s">
        <v>97</v>
      </c>
      <c r="SG2" t="s">
        <v>0</v>
      </c>
      <c r="SH2" t="s">
        <v>75</v>
      </c>
      <c r="SI2" t="s">
        <v>78</v>
      </c>
      <c r="SJ2" t="s">
        <v>59</v>
      </c>
      <c r="SK2" t="s">
        <v>62</v>
      </c>
      <c r="SL2" t="s">
        <v>74</v>
      </c>
      <c r="SN2" t="s">
        <v>98</v>
      </c>
      <c r="SO2" t="s">
        <v>0</v>
      </c>
      <c r="SP2" t="s">
        <v>76</v>
      </c>
      <c r="SQ2" t="s">
        <v>77</v>
      </c>
      <c r="SR2" t="s">
        <v>100</v>
      </c>
      <c r="SS2" t="s">
        <v>68</v>
      </c>
      <c r="ST2" t="s">
        <v>73</v>
      </c>
      <c r="SV2" t="s">
        <v>99</v>
      </c>
      <c r="SW2" t="s">
        <v>0</v>
      </c>
      <c r="SX2" t="s">
        <v>79</v>
      </c>
      <c r="SY2" t="s">
        <v>80</v>
      </c>
      <c r="SZ2" t="s">
        <v>101</v>
      </c>
      <c r="TA2" t="s">
        <v>84</v>
      </c>
      <c r="TB2" t="s">
        <v>89</v>
      </c>
      <c r="TF2" s="37" t="s">
        <v>0</v>
      </c>
      <c r="TG2" t="s">
        <v>1</v>
      </c>
      <c r="TH2" s="55" t="s">
        <v>102</v>
      </c>
      <c r="TI2" s="55" t="s">
        <v>111</v>
      </c>
      <c r="TJ2" s="55" t="s">
        <v>108</v>
      </c>
      <c r="TK2" s="55" t="s">
        <v>109</v>
      </c>
      <c r="TL2" s="55" t="s">
        <v>110</v>
      </c>
      <c r="TM2"/>
      <c r="TN2" s="37" t="s">
        <v>0</v>
      </c>
      <c r="TO2" t="s">
        <v>1</v>
      </c>
      <c r="TP2" s="55" t="s">
        <v>103</v>
      </c>
      <c r="TQ2" s="55" t="s">
        <v>112</v>
      </c>
      <c r="TR2" s="55" t="s">
        <v>113</v>
      </c>
      <c r="TS2" s="55" t="s">
        <v>114</v>
      </c>
      <c r="TT2" s="55" t="s">
        <v>115</v>
      </c>
      <c r="TU2"/>
      <c r="TV2" s="37" t="s">
        <v>0</v>
      </c>
      <c r="TW2" t="s">
        <v>1</v>
      </c>
      <c r="TX2" s="55" t="s">
        <v>104</v>
      </c>
      <c r="TY2" s="55" t="s">
        <v>116</v>
      </c>
      <c r="TZ2" s="55" t="s">
        <v>117</v>
      </c>
      <c r="UA2" s="55" t="s">
        <v>118</v>
      </c>
      <c r="UB2" s="55" t="s">
        <v>119</v>
      </c>
      <c r="UC2"/>
      <c r="UD2" s="37" t="s">
        <v>0</v>
      </c>
      <c r="UE2" t="s">
        <v>1</v>
      </c>
      <c r="UF2" s="55" t="s">
        <v>105</v>
      </c>
      <c r="UG2" s="55" t="s">
        <v>120</v>
      </c>
      <c r="UH2" s="55" t="s">
        <v>121</v>
      </c>
      <c r="UI2" s="55" t="s">
        <v>122</v>
      </c>
      <c r="UJ2" s="55" t="s">
        <v>123</v>
      </c>
      <c r="UK2"/>
      <c r="UL2" s="37" t="s">
        <v>0</v>
      </c>
      <c r="UM2" t="s">
        <v>1</v>
      </c>
      <c r="UN2" s="55" t="s">
        <v>106</v>
      </c>
      <c r="UO2" s="55" t="s">
        <v>124</v>
      </c>
      <c r="UP2" s="55" t="s">
        <v>125</v>
      </c>
      <c r="UQ2" s="55" t="s">
        <v>126</v>
      </c>
      <c r="UR2" s="55" t="s">
        <v>127</v>
      </c>
      <c r="US2"/>
      <c r="UT2" s="37" t="s">
        <v>0</v>
      </c>
      <c r="UU2" t="s">
        <v>1</v>
      </c>
      <c r="UV2" s="55" t="s">
        <v>107</v>
      </c>
      <c r="UW2" s="55" t="s">
        <v>128</v>
      </c>
      <c r="UX2" s="55" t="s">
        <v>129</v>
      </c>
      <c r="UY2" s="55" t="s">
        <v>130</v>
      </c>
      <c r="UZ2" s="55" t="s">
        <v>131</v>
      </c>
      <c r="VA2"/>
      <c r="VB2"/>
      <c r="VC2"/>
      <c r="VD2"/>
    </row>
    <row r="3" spans="1:576" ht="15.75" x14ac:dyDescent="0.25">
      <c r="A3" s="6">
        <v>43807</v>
      </c>
      <c r="B3" s="2">
        <v>11</v>
      </c>
      <c r="C3" s="109" t="s">
        <v>188</v>
      </c>
      <c r="D3">
        <v>0.35873270000000002</v>
      </c>
      <c r="E3" s="2">
        <v>8.74</v>
      </c>
      <c r="F3" s="31">
        <v>411</v>
      </c>
      <c r="G3" s="7">
        <v>1.5198243929208397</v>
      </c>
      <c r="H3" s="2">
        <v>2.1448588000000001E-2</v>
      </c>
      <c r="I3" s="2">
        <v>1.3</v>
      </c>
      <c r="J3" s="2">
        <v>16.8</v>
      </c>
      <c r="K3" s="2">
        <v>0</v>
      </c>
      <c r="L3" s="2">
        <v>3.61</v>
      </c>
      <c r="M3" s="2"/>
      <c r="N3" s="6">
        <v>43807</v>
      </c>
      <c r="O3" s="109" t="s">
        <v>138</v>
      </c>
      <c r="P3" s="2">
        <v>0.35873270000000002</v>
      </c>
      <c r="Q3" s="2">
        <v>-5.0000000000000711E-2</v>
      </c>
      <c r="R3" s="2">
        <v>1</v>
      </c>
      <c r="S3" s="2">
        <v>-8.2315818356427428E-2</v>
      </c>
      <c r="T3" s="2">
        <v>2.2634189999999992E-3</v>
      </c>
      <c r="U3" s="2">
        <v>-2.0000000000000018E-2</v>
      </c>
      <c r="V3" s="2">
        <v>0.39999999999999858</v>
      </c>
      <c r="W3" s="2">
        <v>1.2730994149999999</v>
      </c>
      <c r="X3" s="2">
        <v>-4.9999999999999822E-2</v>
      </c>
      <c r="Y3" s="2"/>
      <c r="Z3" s="2"/>
      <c r="AA3" s="114">
        <v>43807</v>
      </c>
      <c r="AB3" s="113" t="s">
        <v>185</v>
      </c>
      <c r="AC3" s="115" t="e">
        <v>#N/A</v>
      </c>
      <c r="AD3" s="115" t="e">
        <v>#N/A</v>
      </c>
      <c r="AE3" s="115" t="e">
        <v>#N/A</v>
      </c>
      <c r="AF3" s="115" t="e">
        <v>#N/A</v>
      </c>
      <c r="AG3" s="115" t="e">
        <v>#N/A</v>
      </c>
      <c r="AH3" s="115" t="e">
        <v>#N/A</v>
      </c>
      <c r="AI3" s="113" t="e">
        <v>#N/A</v>
      </c>
      <c r="AJ3" s="2" t="e">
        <v>#N/A</v>
      </c>
      <c r="AK3" s="2"/>
      <c r="AL3" s="2"/>
      <c r="AM3" s="119">
        <v>43807</v>
      </c>
      <c r="AN3" s="123" t="s">
        <v>196</v>
      </c>
      <c r="AO3" s="2" t="e">
        <v>#N/A</v>
      </c>
      <c r="AP3" s="2" t="e">
        <v>#N/A</v>
      </c>
      <c r="AQ3" s="2" t="e">
        <v>#N/A</v>
      </c>
      <c r="AR3" s="2" t="e">
        <v>#N/A</v>
      </c>
      <c r="AS3" s="2" t="e">
        <v>#N/A</v>
      </c>
      <c r="AT3" s="2" t="e">
        <v>#N/A</v>
      </c>
      <c r="AU3" s="2" t="e">
        <v>#N/A</v>
      </c>
      <c r="AV3" s="2" t="e">
        <v>#N/A</v>
      </c>
      <c r="AW3" s="2"/>
      <c r="AX3" s="2"/>
      <c r="AY3" s="64">
        <v>43807</v>
      </c>
      <c r="AZ3" s="61"/>
      <c r="BA3" s="61"/>
      <c r="BB3" s="61"/>
      <c r="BC3" s="61">
        <v>0.35873270000000002</v>
      </c>
      <c r="BD3" s="61">
        <f t="shared" ref="BD3:BD48" si="0">BC3*E3</f>
        <v>3.1353237980000004</v>
      </c>
      <c r="BE3" s="61">
        <f t="shared" ref="BE3:BE48" si="1">BC3*F3</f>
        <v>147.4391397</v>
      </c>
      <c r="BF3" s="61">
        <f t="shared" ref="BF3:BF48" si="2">BC3*G3</f>
        <v>0.54521070799835369</v>
      </c>
      <c r="BG3" s="61">
        <f t="shared" ref="BG3:BG48" si="3">BC3*H3</f>
        <v>7.6943098844276005E-3</v>
      </c>
      <c r="BH3" s="61">
        <f t="shared" ref="BH3:BH48" si="4">BC3*I3</f>
        <v>0.46635251000000005</v>
      </c>
      <c r="BI3" s="61" t="e">
        <f>BC3*#REF!</f>
        <v>#REF!</v>
      </c>
      <c r="BJ3" s="61">
        <f t="shared" ref="BJ3:BJ48" si="5">BC3*J3</f>
        <v>6.0267093600000008</v>
      </c>
      <c r="BK3" s="61">
        <f t="shared" ref="BK3:BK48" si="6">BC3*K3</f>
        <v>0</v>
      </c>
      <c r="BL3" s="61" t="e">
        <f>BC3*#REF!</f>
        <v>#REF!</v>
      </c>
      <c r="BM3" s="61" t="e">
        <f>BC3*#REF!</f>
        <v>#REF!</v>
      </c>
      <c r="BN3" s="61" t="e">
        <f>BC3*#REF!</f>
        <v>#REF!</v>
      </c>
      <c r="BO3" s="61">
        <f t="shared" ref="BO3:BO48" si="7">BC3*L3</f>
        <v>1.295025047</v>
      </c>
      <c r="BR3" s="6">
        <v>43807</v>
      </c>
      <c r="BS3" s="2">
        <v>8</v>
      </c>
      <c r="BT3" s="2" t="s">
        <v>24</v>
      </c>
      <c r="BU3" s="2">
        <v>0.111</v>
      </c>
      <c r="BV3">
        <v>0.35873270000000002</v>
      </c>
      <c r="BW3" s="2">
        <v>8.69</v>
      </c>
      <c r="BX3" s="31">
        <v>412</v>
      </c>
      <c r="BY3" s="7">
        <v>1.4375085745644123</v>
      </c>
      <c r="BZ3" s="2">
        <v>2.3712007E-2</v>
      </c>
      <c r="CA3" s="2">
        <v>1.28</v>
      </c>
      <c r="CB3" s="2">
        <v>2.6999999999999993E-3</v>
      </c>
      <c r="CC3" s="2">
        <v>17.2</v>
      </c>
      <c r="CD3" s="2">
        <v>1.2730994149999999</v>
      </c>
      <c r="CE3" s="2">
        <v>0.50292397700000002</v>
      </c>
      <c r="CF3" s="2">
        <v>0.77017543899999996</v>
      </c>
      <c r="CG3" s="2">
        <v>39.503904460000001</v>
      </c>
      <c r="CH3" s="2">
        <v>3.56</v>
      </c>
      <c r="CI3" s="2"/>
      <c r="CJ3" s="64">
        <v>43807</v>
      </c>
      <c r="CK3" s="61"/>
      <c r="CL3" s="61"/>
      <c r="CM3" s="61"/>
      <c r="CN3" s="61">
        <v>0.35873270000000002</v>
      </c>
      <c r="CO3" s="61">
        <f>BC3*BW3</f>
        <v>3.1173871630000001</v>
      </c>
      <c r="CP3" s="61">
        <f>BC3*BX3</f>
        <v>147.79787240000002</v>
      </c>
      <c r="CQ3" s="61">
        <f>BC3*BY3</f>
        <v>0.51568133222664292</v>
      </c>
      <c r="CR3" s="61">
        <f>BC3*BZ3</f>
        <v>8.5062722935288996E-3</v>
      </c>
      <c r="CS3" s="61">
        <f>BC3*CA3</f>
        <v>0.45917785600000005</v>
      </c>
      <c r="CT3" s="61">
        <f>BC3*CB3</f>
        <v>9.6857828999999981E-4</v>
      </c>
      <c r="CU3" s="61">
        <f>BC3*CC3</f>
        <v>6.1702024399999997</v>
      </c>
      <c r="CV3" s="61">
        <f>BC3*CD3</f>
        <v>0.45670239051137046</v>
      </c>
      <c r="CW3" s="61">
        <f>BC3*CE3</f>
        <v>0.18041527616394792</v>
      </c>
      <c r="CX3" s="61">
        <f>BC3*CF3</f>
        <v>0.2762871147061553</v>
      </c>
      <c r="CY3" s="61">
        <f>BC3*CG3</f>
        <v>14.171342307477843</v>
      </c>
      <c r="CZ3" s="61">
        <f>BC3*CH3</f>
        <v>1.2770884120000001</v>
      </c>
      <c r="DC3">
        <v>0.35873270000000002</v>
      </c>
      <c r="DD3">
        <f t="shared" ref="DD3:DD48" si="8">BW3-E3</f>
        <v>-5.0000000000000711E-2</v>
      </c>
      <c r="DE3">
        <f t="shared" ref="DE3:DE48" si="9">BX3-F3</f>
        <v>1</v>
      </c>
      <c r="DF3">
        <f t="shared" ref="DF3:DF48" si="10">BY3-G3</f>
        <v>-8.2315818356427428E-2</v>
      </c>
      <c r="DG3">
        <f t="shared" ref="DG3:DG48" si="11">BZ3-H3</f>
        <v>2.2634189999999992E-3</v>
      </c>
      <c r="DH3">
        <f t="shared" ref="DH3:DH48" si="12">CA3-I3</f>
        <v>-2.0000000000000018E-2</v>
      </c>
      <c r="DI3" t="e">
        <f>CB3-#REF!</f>
        <v>#REF!</v>
      </c>
      <c r="DJ3">
        <f t="shared" ref="DJ3:DJ48" si="13">CC3-J3</f>
        <v>0.39999999999999858</v>
      </c>
      <c r="DK3">
        <f t="shared" ref="DK3:DK48" si="14">CD3-K3</f>
        <v>1.2730994149999999</v>
      </c>
      <c r="DL3" t="e">
        <f>CE3-#REF!</f>
        <v>#REF!</v>
      </c>
      <c r="DM3" t="e">
        <f>CF3-#REF!</f>
        <v>#REF!</v>
      </c>
      <c r="DN3" t="e">
        <f>CG3-#REF!</f>
        <v>#REF!</v>
      </c>
      <c r="DO3">
        <f t="shared" ref="DO3:DO48" si="15">CH3-L3</f>
        <v>-4.9999999999999822E-2</v>
      </c>
      <c r="DQ3" s="64">
        <v>43807</v>
      </c>
      <c r="DR3" s="61"/>
      <c r="DS3" s="61">
        <v>0.35873270000000002</v>
      </c>
      <c r="DT3" s="61">
        <f>DD3*DS3</f>
        <v>-1.7936635000000256E-2</v>
      </c>
      <c r="DU3" s="61">
        <f>DE3*DS3</f>
        <v>0.35873270000000002</v>
      </c>
      <c r="DV3" s="61">
        <f>DF3*DS3</f>
        <v>-2.9529375771710775E-2</v>
      </c>
      <c r="DW3" s="61">
        <f>DG3*DS3</f>
        <v>8.1196240910129977E-4</v>
      </c>
      <c r="DX3" s="61">
        <f>DH3*DS3</f>
        <v>-7.1746540000000069E-3</v>
      </c>
      <c r="DY3" s="61" t="e">
        <f>DI3*DS3</f>
        <v>#REF!</v>
      </c>
      <c r="DZ3" s="61">
        <f>DJ3*DS3</f>
        <v>0.1434930799999995</v>
      </c>
      <c r="EA3" s="61">
        <f>DK3*DS3</f>
        <v>0.45670239051137046</v>
      </c>
      <c r="EB3" s="61" t="e">
        <f>DL3*DS3</f>
        <v>#REF!</v>
      </c>
      <c r="EC3" s="61" t="e">
        <f>DM3*DS3</f>
        <v>#REF!</v>
      </c>
      <c r="ED3" s="61" t="e">
        <f>DN3*DS3</f>
        <v>#REF!</v>
      </c>
      <c r="EE3" s="61">
        <f>DO3*DS3</f>
        <v>-1.7936634999999937E-2</v>
      </c>
      <c r="EH3" s="6">
        <v>43807</v>
      </c>
      <c r="EL3">
        <v>0.97071201080692038</v>
      </c>
      <c r="EM3" t="e">
        <v>#N/A</v>
      </c>
      <c r="EN3" t="e">
        <v>#N/A</v>
      </c>
      <c r="EO3" t="e">
        <v>#N/A</v>
      </c>
      <c r="EP3" t="e">
        <v>#N/A</v>
      </c>
      <c r="EQ3" t="e">
        <v>#N/A</v>
      </c>
      <c r="ER3" t="e">
        <v>#N/A</v>
      </c>
      <c r="ES3" t="e">
        <v>#N/A</v>
      </c>
      <c r="ET3" t="e">
        <v>#N/A</v>
      </c>
      <c r="EU3" t="e">
        <v>#N/A</v>
      </c>
      <c r="EV3" t="e">
        <v>#N/A</v>
      </c>
      <c r="EW3" t="e">
        <v>#N/A</v>
      </c>
      <c r="EX3" t="e">
        <v>#N/A</v>
      </c>
      <c r="EZ3" s="64">
        <v>43807</v>
      </c>
      <c r="FA3" s="61"/>
      <c r="FB3" s="61"/>
      <c r="FC3" s="61"/>
      <c r="FD3" s="61">
        <v>0.97071201080692038</v>
      </c>
      <c r="FE3" s="61" t="e">
        <f>FD3*EM3</f>
        <v>#N/A</v>
      </c>
      <c r="FF3" s="61" t="e">
        <f>EN3*FD3</f>
        <v>#N/A</v>
      </c>
      <c r="FG3" s="61" t="e">
        <f>FD3*EO3</f>
        <v>#N/A</v>
      </c>
      <c r="FH3" s="61" t="e">
        <f>FD3*EP3</f>
        <v>#N/A</v>
      </c>
      <c r="FI3" s="61" t="e">
        <f>FD3*EQ3</f>
        <v>#N/A</v>
      </c>
      <c r="FJ3" s="61" t="e">
        <f>FD3*ER3</f>
        <v>#N/A</v>
      </c>
      <c r="FK3" s="61" t="e">
        <f>FD3*ES3</f>
        <v>#N/A</v>
      </c>
      <c r="FL3" s="61" t="e">
        <f>FD3*ET3</f>
        <v>#N/A</v>
      </c>
      <c r="FM3" s="61" t="e">
        <f>FD3*EU3</f>
        <v>#N/A</v>
      </c>
      <c r="FN3" s="61" t="e">
        <f>FD3*EV3</f>
        <v>#N/A</v>
      </c>
      <c r="FO3" s="61" t="e">
        <f>FD3*EW3</f>
        <v>#N/A</v>
      </c>
      <c r="FP3" s="61" t="e">
        <f>FD3*EX3</f>
        <v>#N/A</v>
      </c>
      <c r="FQ3"/>
      <c r="FR3"/>
      <c r="FS3" s="6">
        <v>43807</v>
      </c>
      <c r="FT3"/>
      <c r="FW3">
        <v>0.97071201080692038</v>
      </c>
      <c r="FX3" t="e">
        <v>#N/A</v>
      </c>
      <c r="FY3" t="e">
        <v>#N/A</v>
      </c>
      <c r="FZ3" t="e">
        <v>#N/A</v>
      </c>
      <c r="GA3" t="e">
        <v>#N/A</v>
      </c>
      <c r="GB3" t="e">
        <v>#N/A</v>
      </c>
      <c r="GC3" t="e">
        <v>#N/A</v>
      </c>
      <c r="GD3" t="e">
        <v>#N/A</v>
      </c>
      <c r="GE3" t="e">
        <v>#N/A</v>
      </c>
      <c r="GF3" t="e">
        <v>#N/A</v>
      </c>
      <c r="GG3" t="e">
        <v>#N/A</v>
      </c>
      <c r="GH3" t="e">
        <v>#N/A</v>
      </c>
      <c r="GI3" t="e">
        <v>#N/A</v>
      </c>
      <c r="GK3" s="64">
        <v>43807</v>
      </c>
      <c r="GL3" s="61"/>
      <c r="GM3" s="61"/>
      <c r="GN3" s="61"/>
      <c r="GO3" s="61">
        <v>0.97071201080692038</v>
      </c>
      <c r="GP3" s="61" t="e">
        <f>GO3*FX3</f>
        <v>#N/A</v>
      </c>
      <c r="GQ3" s="61" t="e">
        <f>GO3*FY3</f>
        <v>#N/A</v>
      </c>
      <c r="GR3" s="61" t="e">
        <f>GO3*FZ3</f>
        <v>#N/A</v>
      </c>
      <c r="GS3" s="61" t="e">
        <f>GO3*GA3</f>
        <v>#N/A</v>
      </c>
      <c r="GT3" s="61" t="e">
        <f>GO3*GB3</f>
        <v>#N/A</v>
      </c>
      <c r="GU3" s="61" t="e">
        <f>GO3*GC3</f>
        <v>#N/A</v>
      </c>
      <c r="GV3" s="61" t="e">
        <f>GO3*GD3</f>
        <v>#N/A</v>
      </c>
      <c r="GW3" s="61" t="e">
        <f>GO3*GE3</f>
        <v>#N/A</v>
      </c>
      <c r="GX3" s="61" t="e">
        <f>GO3*GF3</f>
        <v>#N/A</v>
      </c>
      <c r="GY3" s="61" t="e">
        <f>GO3*GG3</f>
        <v>#N/A</v>
      </c>
      <c r="GZ3" s="61" t="e">
        <f>GO3*GH3</f>
        <v>#N/A</v>
      </c>
      <c r="HA3" s="61" t="e">
        <f>GO3*GI3</f>
        <v>#N/A</v>
      </c>
      <c r="HB3"/>
      <c r="HC3">
        <v>0.97071201080692038</v>
      </c>
      <c r="HD3" t="e">
        <f t="shared" ref="HD3:HO24" si="16">FX3-EM3</f>
        <v>#N/A</v>
      </c>
      <c r="HE3" t="e">
        <f t="shared" si="16"/>
        <v>#N/A</v>
      </c>
      <c r="HF3" t="e">
        <f t="shared" si="16"/>
        <v>#N/A</v>
      </c>
      <c r="HG3" t="e">
        <f t="shared" si="16"/>
        <v>#N/A</v>
      </c>
      <c r="HH3" t="e">
        <f t="shared" si="16"/>
        <v>#N/A</v>
      </c>
      <c r="HI3" t="e">
        <f t="shared" si="16"/>
        <v>#N/A</v>
      </c>
      <c r="HJ3" t="e">
        <f t="shared" si="16"/>
        <v>#N/A</v>
      </c>
      <c r="HK3" t="e">
        <f t="shared" si="16"/>
        <v>#N/A</v>
      </c>
      <c r="HL3" t="e">
        <f t="shared" si="16"/>
        <v>#N/A</v>
      </c>
      <c r="HM3" t="e">
        <f t="shared" si="16"/>
        <v>#N/A</v>
      </c>
      <c r="HN3" t="e">
        <f t="shared" si="16"/>
        <v>#N/A</v>
      </c>
      <c r="HO3" t="e">
        <f t="shared" si="16"/>
        <v>#N/A</v>
      </c>
      <c r="HQ3" s="64">
        <v>43807</v>
      </c>
      <c r="HR3" s="61">
        <v>0.97071201080692038</v>
      </c>
      <c r="HS3" s="61" t="e">
        <f>HR3*HD3</f>
        <v>#N/A</v>
      </c>
      <c r="HT3" s="61" t="e">
        <f>HR3*HE3</f>
        <v>#N/A</v>
      </c>
      <c r="HU3" s="61" t="e">
        <f>HR3*HF3</f>
        <v>#N/A</v>
      </c>
      <c r="HV3" s="61" t="e">
        <f>HR3*HG3</f>
        <v>#N/A</v>
      </c>
      <c r="HW3" s="61" t="e">
        <f>HR3*HH3</f>
        <v>#N/A</v>
      </c>
      <c r="HX3" s="61" t="e">
        <f>HR3*HI3</f>
        <v>#N/A</v>
      </c>
      <c r="HY3" s="61" t="e">
        <f>HR3*HJ3</f>
        <v>#N/A</v>
      </c>
      <c r="HZ3" s="61" t="e">
        <f>HR3*HK3</f>
        <v>#N/A</v>
      </c>
      <c r="IA3" s="61" t="e">
        <f>HR3*HL3</f>
        <v>#N/A</v>
      </c>
      <c r="IB3" s="61" t="e">
        <f>HR3*HM3</f>
        <v>#N/A</v>
      </c>
      <c r="IC3" s="61" t="e">
        <f>HR3*HN3</f>
        <v>#N/A</v>
      </c>
      <c r="ID3" s="61" t="e">
        <f>HR3*HO3</f>
        <v>#N/A</v>
      </c>
      <c r="IE3" s="61"/>
      <c r="IG3" s="6">
        <v>43807</v>
      </c>
      <c r="IH3" s="2">
        <v>19</v>
      </c>
      <c r="II3" s="2" t="s">
        <v>25</v>
      </c>
      <c r="IJ3" s="2">
        <v>0.127</v>
      </c>
      <c r="IK3">
        <v>2.3872902439630996E-2</v>
      </c>
      <c r="IL3" s="2">
        <v>8.17</v>
      </c>
      <c r="IM3" s="31">
        <v>424</v>
      </c>
      <c r="IN3" s="7">
        <v>1.0945259980792976</v>
      </c>
      <c r="IO3" s="2">
        <v>5.5399871000000003E-2</v>
      </c>
      <c r="IP3" s="2">
        <v>0.68300000000000005</v>
      </c>
      <c r="IQ3" s="2">
        <v>1.3509999999999999E-2</v>
      </c>
      <c r="IR3" s="2">
        <v>44.9</v>
      </c>
      <c r="IS3" s="2">
        <v>2.6333333329999999</v>
      </c>
      <c r="IT3" s="2">
        <v>1.104666667</v>
      </c>
      <c r="IU3" s="2">
        <v>1.528666667</v>
      </c>
      <c r="IV3" s="2">
        <v>41.949367090000003</v>
      </c>
      <c r="IW3" s="2">
        <v>4.83</v>
      </c>
      <c r="IX3" s="2"/>
      <c r="IY3" s="64">
        <v>43807</v>
      </c>
      <c r="IZ3" s="61"/>
      <c r="JA3" s="61"/>
      <c r="JB3" s="61"/>
      <c r="JC3" s="61">
        <v>2.3872902439630996E-2</v>
      </c>
      <c r="JD3" s="61">
        <f>JC3*IL3</f>
        <v>0.19504161293178524</v>
      </c>
      <c r="JE3" s="61">
        <f>JC3*IM3</f>
        <v>10.122110634403542</v>
      </c>
      <c r="JF3" s="61">
        <f>JC3*IN3</f>
        <v>2.6129512369786816E-2</v>
      </c>
      <c r="JG3" s="61">
        <f>JC3*IO3</f>
        <v>1.3225557155511426E-3</v>
      </c>
      <c r="JH3" s="61">
        <f>JC3*IP3</f>
        <v>1.630519236626797E-2</v>
      </c>
      <c r="JI3" s="61">
        <f>JC3*IQ3</f>
        <v>3.2252291195941472E-4</v>
      </c>
      <c r="JJ3" s="61">
        <f>JC3*IR3</f>
        <v>1.0718933195394318</v>
      </c>
      <c r="JK3" s="61">
        <f>JC3*IS3</f>
        <v>6.2865309749737322E-2</v>
      </c>
      <c r="JL3" s="61">
        <f>JC3*IT3</f>
        <v>2.6371599569603343E-2</v>
      </c>
      <c r="JM3" s="61">
        <f>JC3*IU3</f>
        <v>3.6493710204006886E-2</v>
      </c>
      <c r="JN3" s="61">
        <f>JC3*IV3</f>
        <v>1.0014531479438373</v>
      </c>
      <c r="JO3" s="61">
        <f>JC3*IW3</f>
        <v>0.11530611878341772</v>
      </c>
      <c r="JP3" s="2"/>
      <c r="JR3" s="12">
        <v>43807</v>
      </c>
      <c r="JS3" s="31">
        <v>16</v>
      </c>
      <c r="JT3" s="31" t="s">
        <v>25</v>
      </c>
      <c r="JU3" s="31">
        <v>0.127</v>
      </c>
      <c r="JV3">
        <v>2.3872902439630996E-2</v>
      </c>
      <c r="JW3" s="31">
        <v>8.49</v>
      </c>
      <c r="JX3" s="31">
        <v>415</v>
      </c>
      <c r="JY3" s="31">
        <v>0.71175744272190966</v>
      </c>
      <c r="JZ3">
        <v>2.8238844999999999E-2</v>
      </c>
      <c r="KA3">
        <v>0.47599999999999998</v>
      </c>
      <c r="KB3">
        <v>8.9999999999999976E-4</v>
      </c>
      <c r="KC3">
        <v>26.5</v>
      </c>
      <c r="KD3">
        <v>0.34799999999999998</v>
      </c>
      <c r="KE3">
        <v>0.41866666699999999</v>
      </c>
      <c r="KF3">
        <v>-7.0666667000000002E-2</v>
      </c>
      <c r="KG3">
        <v>120.3065134</v>
      </c>
      <c r="KH3">
        <v>3.39</v>
      </c>
      <c r="KJ3" s="64">
        <v>43807</v>
      </c>
      <c r="KK3" s="61"/>
      <c r="KL3" s="61"/>
      <c r="KM3" s="61"/>
      <c r="KN3" s="61">
        <v>2.3872902439630996E-2</v>
      </c>
      <c r="KO3" s="61">
        <f>KN3*JW3</f>
        <v>0.20268094171246717</v>
      </c>
      <c r="KP3" s="61">
        <f>KN3*JX3</f>
        <v>9.9072545124468636</v>
      </c>
      <c r="KQ3" s="61">
        <f>KN3*JY3</f>
        <v>1.6991715990781395E-2</v>
      </c>
      <c r="KR3" s="61">
        <f>KN3*JZ3</f>
        <v>6.7414319169286155E-4</v>
      </c>
      <c r="KS3" s="61">
        <f>KN3*KA3</f>
        <v>1.1363501561264354E-2</v>
      </c>
      <c r="KT3" s="61">
        <f>KN3*KB3</f>
        <v>2.148561219566789E-5</v>
      </c>
      <c r="KU3" s="61">
        <f>KN3*KC3</f>
        <v>0.63263191465022139</v>
      </c>
      <c r="KV3" s="61">
        <f>KN3*KD3</f>
        <v>8.3077700489915859E-3</v>
      </c>
      <c r="KW3" s="61">
        <f>KN3*KE3</f>
        <v>9.9947884960164771E-3</v>
      </c>
      <c r="KX3" s="61">
        <f>KN3*KF3</f>
        <v>-1.6870184470248913E-3</v>
      </c>
      <c r="KY3" s="61">
        <f>KN3*KG3</f>
        <v>2.8720656572503591</v>
      </c>
      <c r="KZ3" s="61">
        <f>KN3*KH3</f>
        <v>8.0929139270349074E-2</v>
      </c>
      <c r="LB3">
        <v>2.3872902439630996E-2</v>
      </c>
      <c r="LC3">
        <f t="shared" ref="LC3:LN24" si="17">JW3-IL3</f>
        <v>0.32000000000000028</v>
      </c>
      <c r="LD3">
        <f t="shared" si="17"/>
        <v>-9</v>
      </c>
      <c r="LE3">
        <f t="shared" si="17"/>
        <v>-0.38276855535738796</v>
      </c>
      <c r="LF3">
        <f t="shared" si="17"/>
        <v>-2.7161026000000005E-2</v>
      </c>
      <c r="LG3">
        <f t="shared" si="17"/>
        <v>-0.20700000000000007</v>
      </c>
      <c r="LH3">
        <f t="shared" si="17"/>
        <v>-1.261E-2</v>
      </c>
      <c r="LI3">
        <f t="shared" si="17"/>
        <v>-18.399999999999999</v>
      </c>
      <c r="LJ3">
        <f t="shared" si="17"/>
        <v>-2.2853333330000001</v>
      </c>
      <c r="LK3">
        <f t="shared" si="17"/>
        <v>-0.68600000000000005</v>
      </c>
      <c r="LL3">
        <f t="shared" si="17"/>
        <v>-1.599333334</v>
      </c>
      <c r="LM3">
        <f t="shared" si="17"/>
        <v>78.35714630999999</v>
      </c>
      <c r="LN3">
        <f t="shared" si="17"/>
        <v>-1.44</v>
      </c>
      <c r="LP3" s="64">
        <v>43807</v>
      </c>
      <c r="LQ3" s="61">
        <v>2.3872902439630996E-2</v>
      </c>
      <c r="LR3" s="61">
        <f>LQ3*LC3</f>
        <v>7.6393287806819253E-3</v>
      </c>
      <c r="LS3" s="61">
        <f>LQ3*LD3</f>
        <v>-0.21485612195667897</v>
      </c>
      <c r="LT3" s="61">
        <f>LQ3*LE3</f>
        <v>-9.1377963790054192E-3</v>
      </c>
      <c r="LU3" s="61">
        <f>LQ3*LF3</f>
        <v>-6.4841252385828098E-4</v>
      </c>
      <c r="LV3" s="61">
        <f>LQ3*LG3</f>
        <v>-4.9416908050036179E-3</v>
      </c>
      <c r="LW3" s="61">
        <f>LQ3*LH3</f>
        <v>-3.0103729976374685E-4</v>
      </c>
      <c r="LX3" s="61">
        <f>LQ3*LI3</f>
        <v>-0.43926140488921028</v>
      </c>
      <c r="LY3" s="61">
        <f>LQ3*LJ3</f>
        <v>-5.4557539700745734E-2</v>
      </c>
      <c r="LZ3" s="61">
        <f>LQ3*LK3</f>
        <v>-1.6376811073586864E-2</v>
      </c>
      <c r="MA3" s="61">
        <f>LQ3*LL3</f>
        <v>-3.8180728651031774E-2</v>
      </c>
      <c r="MB3" s="61">
        <f>LQ3*LM3</f>
        <v>1.8706125093065218</v>
      </c>
      <c r="MC3" s="61">
        <f>LQ3*LN3</f>
        <v>-3.4376979513068631E-2</v>
      </c>
      <c r="MF3" s="6">
        <v>43807</v>
      </c>
      <c r="MG3">
        <v>24</v>
      </c>
      <c r="MH3" t="s">
        <v>26</v>
      </c>
      <c r="MI3">
        <v>0.129</v>
      </c>
      <c r="MJ3">
        <v>1.55E-2</v>
      </c>
      <c r="MK3">
        <v>8.74</v>
      </c>
      <c r="ML3">
        <v>423</v>
      </c>
      <c r="MM3">
        <v>1.0355329949238579</v>
      </c>
      <c r="MN3">
        <v>2.8669971999999998E-2</v>
      </c>
      <c r="MO3">
        <v>0.89500000000000002</v>
      </c>
      <c r="MP3">
        <v>-1.9999999999999983E-3</v>
      </c>
      <c r="MQ3">
        <v>29.6</v>
      </c>
      <c r="MR3">
        <v>0.85586206899999995</v>
      </c>
      <c r="MS3">
        <v>0.62344827599999997</v>
      </c>
      <c r="MT3">
        <v>0.23241379300000001</v>
      </c>
      <c r="MU3">
        <v>72.844480259999997</v>
      </c>
      <c r="MV3">
        <v>2.4300000000000002</v>
      </c>
      <c r="MX3" s="64">
        <v>43807</v>
      </c>
      <c r="MY3" s="61"/>
      <c r="MZ3" s="61"/>
      <c r="NA3" s="61"/>
      <c r="NB3" s="61">
        <v>1.8119532951679927E-2</v>
      </c>
      <c r="NC3" s="61">
        <f>NB3*MK3</f>
        <v>0.15836471799768256</v>
      </c>
      <c r="ND3" s="61">
        <f>NB3*ML3</f>
        <v>7.6645624385606093</v>
      </c>
      <c r="NE3" s="61">
        <f>NB3*MM3</f>
        <v>1.8763374224074644E-2</v>
      </c>
      <c r="NF3" s="61">
        <f>NB3*MN3</f>
        <v>5.1948650237774085E-4</v>
      </c>
      <c r="NG3" s="61">
        <f>NB3*MO3</f>
        <v>1.6216981991753535E-2</v>
      </c>
      <c r="NH3" s="61">
        <f>NB3*MP3</f>
        <v>-3.6239065903359819E-5</v>
      </c>
      <c r="NI3" s="61">
        <f>NB3*MQ3</f>
        <v>0.53633817536972583</v>
      </c>
      <c r="NJ3" s="61">
        <f>NB3*MR3</f>
        <v>1.5507820961338459E-2</v>
      </c>
      <c r="NK3" s="61">
        <f>NB3*MS3</f>
        <v>1.129659158065004E-2</v>
      </c>
      <c r="NL3" s="61">
        <f>NB3*MT3</f>
        <v>4.2112293806884178E-3</v>
      </c>
      <c r="NM3" s="61">
        <f>NB3*MU3</f>
        <v>1.319907960419068</v>
      </c>
      <c r="NN3" s="61">
        <f>NB3*MV3</f>
        <v>4.4030465072582223E-2</v>
      </c>
      <c r="NQ3" s="6">
        <v>43807</v>
      </c>
      <c r="NR3">
        <v>22</v>
      </c>
      <c r="NS3" t="s">
        <v>26</v>
      </c>
      <c r="NT3">
        <v>0.129</v>
      </c>
      <c r="NU3">
        <v>1.55E-2</v>
      </c>
      <c r="NV3">
        <v>8.5399999999999991</v>
      </c>
      <c r="NW3">
        <v>425</v>
      </c>
      <c r="NX3">
        <v>0.75017149128824245</v>
      </c>
      <c r="NY3">
        <v>2.3712007E-2</v>
      </c>
      <c r="NZ3">
        <v>0.59899999999999998</v>
      </c>
      <c r="OA3">
        <v>1.7000000000000001E-3</v>
      </c>
      <c r="OB3">
        <v>24.6</v>
      </c>
      <c r="OC3">
        <v>3.003816794</v>
      </c>
      <c r="OD3">
        <v>1.3763358779999999</v>
      </c>
      <c r="OE3">
        <v>1.6274809160000001</v>
      </c>
      <c r="OF3">
        <v>45.819567980000002</v>
      </c>
      <c r="OG3">
        <v>1.91</v>
      </c>
      <c r="OI3" s="64">
        <v>43807</v>
      </c>
      <c r="OJ3" s="61"/>
      <c r="OK3" s="61"/>
      <c r="OL3" s="61"/>
      <c r="OM3" s="61">
        <v>1.8119532951679927E-2</v>
      </c>
      <c r="ON3" s="61">
        <f>OM3*NV3</f>
        <v>0.15474081140734655</v>
      </c>
      <c r="OO3" s="61">
        <f>OM3*NW3</f>
        <v>7.7008015044639686</v>
      </c>
      <c r="OP3" s="61">
        <f>OM3*NX3</f>
        <v>1.359275705580818E-2</v>
      </c>
      <c r="OQ3" s="61">
        <f>OM3*NY3</f>
        <v>4.2965049218696507E-4</v>
      </c>
      <c r="OR3" s="61">
        <f>OM3*NZ3</f>
        <v>1.0853600238056276E-2</v>
      </c>
      <c r="OS3" s="61">
        <f>OM3*OA3</f>
        <v>3.0803206017855875E-5</v>
      </c>
      <c r="OT3" s="61">
        <f>OM3*OB3</f>
        <v>0.44574051061132625</v>
      </c>
      <c r="OU3" s="61">
        <f>OM3*OC3</f>
        <v>5.4427757379692555E-2</v>
      </c>
      <c r="OV3" s="61">
        <f>OM3*OD3</f>
        <v>2.4938563294000321E-2</v>
      </c>
      <c r="OW3" s="61">
        <f>OM3*OE3</f>
        <v>2.9489194085692231E-2</v>
      </c>
      <c r="OX3" s="61">
        <f>OM3*OF3</f>
        <v>0.8302291718453485</v>
      </c>
      <c r="OY3" s="61">
        <f>OM3*OG3</f>
        <v>3.4608307937708659E-2</v>
      </c>
      <c r="PB3" s="6">
        <v>43807</v>
      </c>
      <c r="PC3" s="57">
        <v>1.8119532951679927E-2</v>
      </c>
      <c r="PD3">
        <f t="shared" ref="PD3:PO24" si="18">NV3-MK3</f>
        <v>-0.20000000000000107</v>
      </c>
      <c r="PE3">
        <f t="shared" si="18"/>
        <v>2</v>
      </c>
      <c r="PF3">
        <f t="shared" si="18"/>
        <v>-0.28536150363561541</v>
      </c>
      <c r="PG3">
        <f t="shared" si="18"/>
        <v>-4.9579649999999982E-3</v>
      </c>
      <c r="PH3">
        <f t="shared" si="18"/>
        <v>-0.29600000000000004</v>
      </c>
      <c r="PI3">
        <f t="shared" si="18"/>
        <v>3.6999999999999984E-3</v>
      </c>
      <c r="PJ3">
        <f t="shared" si="18"/>
        <v>-5</v>
      </c>
      <c r="PK3">
        <f t="shared" si="18"/>
        <v>2.147954725</v>
      </c>
      <c r="PL3">
        <f t="shared" si="18"/>
        <v>0.75288760199999993</v>
      </c>
      <c r="PM3">
        <f t="shared" si="18"/>
        <v>1.395067123</v>
      </c>
      <c r="PN3">
        <f t="shared" si="18"/>
        <v>-27.024912279999995</v>
      </c>
      <c r="PO3">
        <f t="shared" si="18"/>
        <v>-0.52000000000000024</v>
      </c>
      <c r="PQ3" s="64">
        <v>43807</v>
      </c>
      <c r="PR3" s="61">
        <v>1.8119532951679927E-2</v>
      </c>
      <c r="PS3" s="61">
        <f>PR3*PD3</f>
        <v>-3.6239065903360046E-3</v>
      </c>
      <c r="PT3" s="61">
        <f>PR3*PE3</f>
        <v>3.6239065903359853E-2</v>
      </c>
      <c r="PU3" s="61">
        <f>PR3*PF3</f>
        <v>-5.1706171682664647E-3</v>
      </c>
      <c r="PV3" s="61">
        <f>PR3*PG3</f>
        <v>-8.9836010190775739E-5</v>
      </c>
      <c r="PW3" s="61">
        <f>PR3*PH3</f>
        <v>-5.3633817536972586E-3</v>
      </c>
      <c r="PX3" s="61">
        <f>PR3*PI3</f>
        <v>6.7042271921215701E-5</v>
      </c>
      <c r="PY3" s="61">
        <f>PR3*PJ3</f>
        <v>-9.0597664758399629E-2</v>
      </c>
      <c r="PZ3" s="61">
        <f>PR3*PK3</f>
        <v>3.8919936418354097E-2</v>
      </c>
      <c r="QA3" s="61">
        <f>PR3*PL3</f>
        <v>1.3641971713350281E-2</v>
      </c>
      <c r="QB3" s="61">
        <f>PR3*PM3</f>
        <v>2.5277964705003812E-2</v>
      </c>
      <c r="QC3" s="61">
        <f>PR3*PN3</f>
        <v>-0.48967878857371938</v>
      </c>
      <c r="QD3" s="61">
        <f>PR3*PO3</f>
        <v>-9.4221571348735659E-3</v>
      </c>
      <c r="QG3" s="6">
        <v>43807</v>
      </c>
      <c r="QH3" s="43">
        <v>7.97</v>
      </c>
      <c r="QI3" s="2">
        <v>418</v>
      </c>
      <c r="QJ3" s="2">
        <v>2.6800000000000001E-2</v>
      </c>
      <c r="QK3" s="2">
        <v>3.57</v>
      </c>
      <c r="QL3" s="43">
        <v>1.79</v>
      </c>
      <c r="QO3" s="6">
        <v>43807</v>
      </c>
      <c r="QP3" s="41" t="e">
        <v>#N/A</v>
      </c>
      <c r="QQ3" s="41" t="e">
        <v>#N/A</v>
      </c>
      <c r="QR3" s="41" t="e">
        <v>#N/A</v>
      </c>
      <c r="QS3" s="41" t="e">
        <v>#N/A</v>
      </c>
      <c r="QT3" s="41" t="e">
        <v>#N/A</v>
      </c>
      <c r="QX3" s="6">
        <v>43807</v>
      </c>
      <c r="QY3" s="46" t="e">
        <f>QP3-QH3</f>
        <v>#N/A</v>
      </c>
      <c r="QZ3" s="46" t="e">
        <f t="shared" ref="QZ3:RC18" si="19">QQ3-QI3</f>
        <v>#N/A</v>
      </c>
      <c r="RA3" s="46" t="e">
        <f t="shared" si="19"/>
        <v>#N/A</v>
      </c>
      <c r="RB3" s="46" t="e">
        <f t="shared" si="19"/>
        <v>#N/A</v>
      </c>
      <c r="RC3" s="46" t="e">
        <f t="shared" si="19"/>
        <v>#N/A</v>
      </c>
      <c r="RF3" s="6">
        <v>43807</v>
      </c>
      <c r="RG3" s="2">
        <v>7.94</v>
      </c>
      <c r="RH3" s="2">
        <v>419</v>
      </c>
      <c r="RI3" s="2">
        <v>7.4999999999999997E-2</v>
      </c>
      <c r="RJ3" s="2">
        <v>4.01</v>
      </c>
      <c r="RK3" s="2">
        <v>1.69</v>
      </c>
      <c r="RL3" s="2"/>
      <c r="RO3" s="6">
        <v>43807</v>
      </c>
      <c r="RP3" s="41" t="e">
        <v>#N/A</v>
      </c>
      <c r="RQ3" t="e">
        <v>#N/A</v>
      </c>
      <c r="RR3" t="e">
        <v>#N/A</v>
      </c>
      <c r="RS3" t="e">
        <v>#N/A</v>
      </c>
      <c r="RT3" t="e">
        <v>#N/A</v>
      </c>
      <c r="RX3" s="6">
        <v>43807</v>
      </c>
      <c r="RY3" t="e">
        <f>RP3-RG3</f>
        <v>#N/A</v>
      </c>
      <c r="RZ3" t="e">
        <f t="shared" ref="RZ3:SC18" si="20">RQ3-RH3</f>
        <v>#N/A</v>
      </c>
      <c r="SA3" t="e">
        <f t="shared" si="20"/>
        <v>#N/A</v>
      </c>
      <c r="SB3" t="e">
        <f t="shared" si="20"/>
        <v>#N/A</v>
      </c>
      <c r="SC3" t="e">
        <f t="shared" si="20"/>
        <v>#N/A</v>
      </c>
      <c r="SG3" s="6">
        <v>43807</v>
      </c>
      <c r="SH3">
        <v>8.7100000000000009</v>
      </c>
      <c r="SI3">
        <v>426</v>
      </c>
      <c r="SJ3">
        <v>0.13900000000000001</v>
      </c>
      <c r="SK3">
        <v>39.9</v>
      </c>
      <c r="SL3">
        <v>4.28</v>
      </c>
      <c r="SO3" s="6">
        <v>43807</v>
      </c>
      <c r="SP3" s="2">
        <v>7.94</v>
      </c>
      <c r="SQ3" s="2">
        <v>429</v>
      </c>
      <c r="SR3" s="2">
        <v>3.3599999999999998E-2</v>
      </c>
      <c r="SS3" s="2">
        <v>2.85</v>
      </c>
      <c r="ST3" s="2">
        <v>1.4</v>
      </c>
      <c r="SW3" s="6">
        <v>43807</v>
      </c>
      <c r="SX3">
        <f>SP3-SH3</f>
        <v>-0.77000000000000046</v>
      </c>
      <c r="SY3">
        <f t="shared" ref="SY3:TB18" si="21">SQ3-SI3</f>
        <v>3</v>
      </c>
      <c r="SZ3">
        <f t="shared" si="21"/>
        <v>-0.10540000000000002</v>
      </c>
      <c r="TA3">
        <f t="shared" si="21"/>
        <v>-37.049999999999997</v>
      </c>
      <c r="TB3">
        <f t="shared" si="21"/>
        <v>-2.8800000000000003</v>
      </c>
      <c r="TF3" s="6">
        <v>43807</v>
      </c>
      <c r="TG3" t="e">
        <v>#N/A</v>
      </c>
      <c r="TH3" s="46" t="e">
        <v>#N/A</v>
      </c>
      <c r="TI3" s="46" t="e">
        <v>#N/A</v>
      </c>
      <c r="TJ3" s="46" t="e">
        <v>#N/A</v>
      </c>
      <c r="TK3" s="46" t="e">
        <v>#N/A</v>
      </c>
      <c r="TL3" s="46" t="e">
        <v>#N/A</v>
      </c>
      <c r="TM3"/>
      <c r="TN3" s="6">
        <v>43807</v>
      </c>
      <c r="TO3" t="e">
        <v>#N/A</v>
      </c>
      <c r="TP3" s="46" t="e">
        <v>#N/A</v>
      </c>
      <c r="TQ3" s="46" t="e">
        <v>#N/A</v>
      </c>
      <c r="TR3" s="46" t="e">
        <v>#N/A</v>
      </c>
      <c r="TS3" s="46" t="e">
        <v>#N/A</v>
      </c>
      <c r="TT3" s="46" t="e">
        <v>#N/A</v>
      </c>
      <c r="TU3"/>
      <c r="TV3" s="6">
        <v>43807</v>
      </c>
      <c r="TW3" t="e">
        <v>#N/A</v>
      </c>
      <c r="TX3" s="46" t="e">
        <v>#N/A</v>
      </c>
      <c r="TY3" s="46" t="e">
        <v>#N/A</v>
      </c>
      <c r="TZ3" s="46" t="e">
        <v>#N/A</v>
      </c>
      <c r="UA3" s="46" t="e">
        <v>#N/A</v>
      </c>
      <c r="UB3" s="46" t="e">
        <v>#N/A</v>
      </c>
      <c r="UC3"/>
      <c r="UD3" s="6">
        <v>43807</v>
      </c>
      <c r="UE3" t="e">
        <v>#N/A</v>
      </c>
      <c r="UF3" s="46" t="e">
        <v>#N/A</v>
      </c>
      <c r="UG3" s="46" t="e">
        <v>#N/A</v>
      </c>
      <c r="UH3" s="46" t="e">
        <v>#N/A</v>
      </c>
      <c r="UI3" s="46" t="e">
        <v>#N/A</v>
      </c>
      <c r="UJ3" s="46" t="e">
        <v>#N/A</v>
      </c>
      <c r="UK3"/>
      <c r="UL3" s="6">
        <v>43807</v>
      </c>
      <c r="UM3" t="e">
        <v>#N/A</v>
      </c>
      <c r="UN3" s="46" t="e">
        <v>#N/A</v>
      </c>
      <c r="UO3" s="46" t="e">
        <v>#N/A</v>
      </c>
      <c r="UP3" s="46" t="e">
        <v>#N/A</v>
      </c>
      <c r="UQ3" s="46" t="e">
        <v>#N/A</v>
      </c>
      <c r="UR3" s="46" t="e">
        <v>#N/A</v>
      </c>
      <c r="US3"/>
      <c r="UT3" s="6">
        <v>43807</v>
      </c>
      <c r="UU3" t="e">
        <v>#N/A</v>
      </c>
      <c r="UV3" s="46" t="e">
        <v>#N/A</v>
      </c>
      <c r="UW3" s="46" t="e">
        <v>#N/A</v>
      </c>
      <c r="UX3" s="46" t="e">
        <v>#N/A</v>
      </c>
      <c r="UY3" s="46" t="e">
        <v>#N/A</v>
      </c>
      <c r="UZ3" s="46" t="e">
        <v>#N/A</v>
      </c>
      <c r="VA3"/>
      <c r="VB3"/>
      <c r="VC3"/>
      <c r="VD3"/>
    </row>
    <row r="4" spans="1:576" ht="15.75" x14ac:dyDescent="0.25">
      <c r="A4" s="6">
        <v>43814</v>
      </c>
      <c r="B4" s="2">
        <v>11</v>
      </c>
      <c r="C4" s="109" t="s">
        <v>188</v>
      </c>
      <c r="D4">
        <v>0.95224604478612329</v>
      </c>
      <c r="E4" s="2">
        <v>8.76</v>
      </c>
      <c r="F4" s="31">
        <v>585</v>
      </c>
      <c r="G4" s="7">
        <v>2.1920702428316643</v>
      </c>
      <c r="H4" s="2">
        <v>3.9555938999999998E-2</v>
      </c>
      <c r="I4" s="2">
        <v>2.13</v>
      </c>
      <c r="J4" s="2">
        <v>31.1</v>
      </c>
      <c r="K4" s="2">
        <v>1.9661818179999999</v>
      </c>
      <c r="L4" s="2">
        <v>3.12</v>
      </c>
      <c r="M4" s="2"/>
      <c r="N4" s="6">
        <v>43814</v>
      </c>
      <c r="O4" s="109" t="s">
        <v>138</v>
      </c>
      <c r="P4" s="2">
        <v>0.95224604478612329</v>
      </c>
      <c r="Q4" s="2">
        <v>-6.0000000000000497E-2</v>
      </c>
      <c r="R4" s="2">
        <v>-32</v>
      </c>
      <c r="S4" s="2">
        <v>0.13719303059404586</v>
      </c>
      <c r="T4" s="2">
        <v>-2.155636999999995E-3</v>
      </c>
      <c r="U4" s="2">
        <v>-9.9999999999997868E-3</v>
      </c>
      <c r="V4" s="2">
        <v>-0.10000000000000142</v>
      </c>
      <c r="W4" s="2">
        <v>0.139418182</v>
      </c>
      <c r="X4" s="2">
        <v>0</v>
      </c>
      <c r="Y4" s="2"/>
      <c r="Z4" s="2"/>
      <c r="AA4" s="114">
        <v>43814</v>
      </c>
      <c r="AB4" s="113" t="s">
        <v>185</v>
      </c>
      <c r="AC4" s="115">
        <v>1.4567490092036037</v>
      </c>
      <c r="AD4" s="115">
        <v>4.0147817193373916E-2</v>
      </c>
      <c r="AE4" s="115">
        <v>1.2384002801183107</v>
      </c>
      <c r="AF4" s="115">
        <v>31.235353485746238</v>
      </c>
      <c r="AG4" s="115">
        <v>1.7287020375044106</v>
      </c>
      <c r="AH4" s="115">
        <v>3.5830058604049766</v>
      </c>
      <c r="AI4" s="113">
        <v>8.6263821512923577</v>
      </c>
      <c r="AJ4" s="2">
        <v>587.40457441760987</v>
      </c>
      <c r="AK4" s="2"/>
      <c r="AL4" s="2"/>
      <c r="AM4" s="119">
        <v>43814</v>
      </c>
      <c r="AN4" s="123" t="s">
        <v>196</v>
      </c>
      <c r="AO4" s="2">
        <v>-0.21131067747085575</v>
      </c>
      <c r="AP4" s="2">
        <v>-3.7175521933739131E-3</v>
      </c>
      <c r="AQ4" s="2">
        <v>-0.7214002801183107</v>
      </c>
      <c r="AR4" s="2">
        <v>-28.945353485746239</v>
      </c>
      <c r="AS4" s="2">
        <v>4.00196462949559</v>
      </c>
      <c r="AT4" s="2">
        <v>0.97699413959502301</v>
      </c>
      <c r="AU4" s="2">
        <v>5.3617848707641969E-2</v>
      </c>
      <c r="AV4" s="2">
        <v>-291.40457441760987</v>
      </c>
      <c r="AW4" s="2"/>
      <c r="AX4" s="2"/>
      <c r="AY4" s="64">
        <v>43814</v>
      </c>
      <c r="AZ4" s="61"/>
      <c r="BA4" s="61"/>
      <c r="BB4" s="61"/>
      <c r="BC4" s="61">
        <v>0.95224604478612329</v>
      </c>
      <c r="BD4" s="61">
        <f t="shared" si="0"/>
        <v>8.3416753523264404</v>
      </c>
      <c r="BE4" s="61">
        <f t="shared" si="1"/>
        <v>557.06393619988216</v>
      </c>
      <c r="BF4" s="61">
        <f t="shared" si="2"/>
        <v>2.087390218629809</v>
      </c>
      <c r="BG4" s="61">
        <f t="shared" si="3"/>
        <v>3.7666986460551159E-2</v>
      </c>
      <c r="BH4" s="61">
        <f t="shared" si="4"/>
        <v>2.0282840753944424</v>
      </c>
      <c r="BI4" s="61" t="e">
        <f>BC4*#REF!</f>
        <v>#REF!</v>
      </c>
      <c r="BJ4" s="61">
        <f t="shared" si="5"/>
        <v>29.614851992848436</v>
      </c>
      <c r="BK4" s="61">
        <f t="shared" si="6"/>
        <v>1.8722888595208893</v>
      </c>
      <c r="BL4" s="61" t="e">
        <f>BC4*#REF!</f>
        <v>#REF!</v>
      </c>
      <c r="BM4" s="61" t="e">
        <f>BC4*#REF!</f>
        <v>#REF!</v>
      </c>
      <c r="BN4" s="61" t="e">
        <f>BC4*#REF!</f>
        <v>#REF!</v>
      </c>
      <c r="BO4" s="61">
        <f t="shared" si="7"/>
        <v>2.9710076597327046</v>
      </c>
      <c r="BR4" s="6">
        <v>43814</v>
      </c>
      <c r="BS4" s="2">
        <v>8</v>
      </c>
      <c r="BT4" s="2" t="s">
        <v>24</v>
      </c>
      <c r="BU4" s="2">
        <v>2.8400000000000002E-2</v>
      </c>
      <c r="BV4">
        <v>0.95224604478612329</v>
      </c>
      <c r="BW4" s="2">
        <v>8.6999999999999993</v>
      </c>
      <c r="BX4" s="31">
        <v>553</v>
      </c>
      <c r="BY4" s="7">
        <v>2.3292632734257102</v>
      </c>
      <c r="BZ4" s="2">
        <v>3.7400302000000003E-2</v>
      </c>
      <c r="CA4" s="2">
        <v>2.12</v>
      </c>
      <c r="CB4" s="2">
        <v>6.1600000000000005E-3</v>
      </c>
      <c r="CC4" s="2">
        <v>31</v>
      </c>
      <c r="CD4" s="2">
        <v>2.1055999999999999</v>
      </c>
      <c r="CE4" s="2">
        <v>1.1064000000000001</v>
      </c>
      <c r="CF4" s="2">
        <v>0.99919999999999998</v>
      </c>
      <c r="CG4" s="2">
        <v>52.545592710000001</v>
      </c>
      <c r="CH4" s="2">
        <v>3.12</v>
      </c>
      <c r="CI4" s="2"/>
      <c r="CJ4" s="64">
        <v>43814</v>
      </c>
      <c r="CK4" s="61"/>
      <c r="CL4" s="61"/>
      <c r="CM4" s="61"/>
      <c r="CN4" s="61">
        <v>0.95224604478612329</v>
      </c>
      <c r="CO4" s="61">
        <f t="shared" ref="CO4:CO48" si="22">BC4*BW4</f>
        <v>8.2845405896392723</v>
      </c>
      <c r="CP4" s="61">
        <f t="shared" ref="CP4:CP48" si="23">BC4*BX4</f>
        <v>526.59206276672614</v>
      </c>
      <c r="CQ4" s="61">
        <f t="shared" ref="CQ4:CQ48" si="24">BC4*BY4</f>
        <v>2.2180317393852111</v>
      </c>
      <c r="CR4" s="61">
        <f t="shared" ref="CR4:CR48" si="25">BC4*BZ4</f>
        <v>3.5614289653306541E-2</v>
      </c>
      <c r="CS4" s="61">
        <f t="shared" ref="CS4:CS48" si="26">BC4*CA4</f>
        <v>2.0187616149465817</v>
      </c>
      <c r="CT4" s="61">
        <f t="shared" ref="CT4:CT48" si="27">BC4*CB4</f>
        <v>5.86583563588252E-3</v>
      </c>
      <c r="CU4" s="61">
        <f t="shared" ref="CU4:CU48" si="28">BC4*CC4</f>
        <v>29.519627388369823</v>
      </c>
      <c r="CV4" s="61">
        <f t="shared" ref="CV4:CV48" si="29">BC4*CD4</f>
        <v>2.0050492719016613</v>
      </c>
      <c r="CW4" s="61">
        <f t="shared" ref="CW4:CW48" si="30">BC4*CE4</f>
        <v>1.0535650239513668</v>
      </c>
      <c r="CX4" s="61">
        <f t="shared" ref="CX4:CX48" si="31">BC4*CF4</f>
        <v>0.9514842479502944</v>
      </c>
      <c r="CY4" s="61">
        <f t="shared" ref="CY4:CY48" si="32">BC4*CG4</f>
        <v>50.036332829040056</v>
      </c>
      <c r="CZ4" s="61">
        <f t="shared" ref="CZ4:CZ48" si="33">BC4*CH4</f>
        <v>2.9710076597327046</v>
      </c>
      <c r="DC4">
        <v>0.95224604478612329</v>
      </c>
      <c r="DD4">
        <f t="shared" si="8"/>
        <v>-6.0000000000000497E-2</v>
      </c>
      <c r="DE4">
        <f t="shared" si="9"/>
        <v>-32</v>
      </c>
      <c r="DF4">
        <f t="shared" si="10"/>
        <v>0.13719303059404586</v>
      </c>
      <c r="DG4">
        <f t="shared" si="11"/>
        <v>-2.155636999999995E-3</v>
      </c>
      <c r="DH4">
        <f t="shared" si="12"/>
        <v>-9.9999999999997868E-3</v>
      </c>
      <c r="DI4" t="e">
        <f>CB4-#REF!</f>
        <v>#REF!</v>
      </c>
      <c r="DJ4">
        <f t="shared" si="13"/>
        <v>-0.10000000000000142</v>
      </c>
      <c r="DK4">
        <f t="shared" si="14"/>
        <v>0.139418182</v>
      </c>
      <c r="DL4" t="e">
        <f>CE4-#REF!</f>
        <v>#REF!</v>
      </c>
      <c r="DM4" t="e">
        <f>CF4-#REF!</f>
        <v>#REF!</v>
      </c>
      <c r="DN4" t="e">
        <f>CG4-#REF!</f>
        <v>#REF!</v>
      </c>
      <c r="DO4">
        <f t="shared" si="15"/>
        <v>0</v>
      </c>
      <c r="DQ4" s="64">
        <v>43814</v>
      </c>
      <c r="DR4" s="61"/>
      <c r="DS4" s="61">
        <v>0.95224604478612329</v>
      </c>
      <c r="DT4" s="61">
        <f t="shared" ref="DT4:DT48" si="34">DD4*DS4</f>
        <v>-5.713476268716787E-2</v>
      </c>
      <c r="DU4" s="61">
        <f t="shared" ref="DU4:DU48" si="35">DE4*DS4</f>
        <v>-30.471873433155945</v>
      </c>
      <c r="DV4" s="61">
        <f t="shared" ref="DV4:DV48" si="36">DF4*DS4</f>
        <v>0.13064152075540178</v>
      </c>
      <c r="DW4" s="61">
        <f t="shared" ref="DW4:DW48" si="37">DG4*DS4</f>
        <v>-2.0526968072446198E-3</v>
      </c>
      <c r="DX4" s="61">
        <f t="shared" ref="DX4:DX48" si="38">DH4*DS4</f>
        <v>-9.5224604478610295E-3</v>
      </c>
      <c r="DY4" s="61" t="e">
        <f t="shared" ref="DY4:DY48" si="39">DI4*DS4</f>
        <v>#REF!</v>
      </c>
      <c r="DZ4" s="61">
        <f t="shared" ref="DZ4:DZ48" si="40">DJ4*DS4</f>
        <v>-9.5224604478613681E-2</v>
      </c>
      <c r="EA4" s="61">
        <f t="shared" ref="EA4:EA48" si="41">DK4*DS4</f>
        <v>0.13276041238077188</v>
      </c>
      <c r="EB4" s="61" t="e">
        <f t="shared" ref="EB4:EB48" si="42">DL4*DS4</f>
        <v>#REF!</v>
      </c>
      <c r="EC4" s="61" t="e">
        <f t="shared" ref="EC4:EC48" si="43">DM4*DS4</f>
        <v>#REF!</v>
      </c>
      <c r="ED4" s="61" t="e">
        <f t="shared" ref="ED4:ED48" si="44">DN4*DS4</f>
        <v>#REF!</v>
      </c>
      <c r="EE4" s="61">
        <f t="shared" ref="EE4:EE48" si="45">DO4*DS4</f>
        <v>0</v>
      </c>
      <c r="EH4" s="37">
        <v>43814</v>
      </c>
      <c r="EI4">
        <v>5</v>
      </c>
      <c r="EJ4" t="s">
        <v>27</v>
      </c>
      <c r="EK4">
        <v>5.7799999999999997E-2</v>
      </c>
      <c r="EL4">
        <v>1.3670557151766978</v>
      </c>
      <c r="EM4">
        <v>8.56</v>
      </c>
      <c r="EN4">
        <v>600</v>
      </c>
      <c r="EO4">
        <v>0.9093154067773358</v>
      </c>
      <c r="EP4">
        <v>4.0202630000000003E-2</v>
      </c>
      <c r="EQ4">
        <v>0.60099999999999998</v>
      </c>
      <c r="ER4">
        <v>1.209E-2</v>
      </c>
      <c r="ES4">
        <v>32.4</v>
      </c>
      <c r="ET4">
        <v>0.77842465800000005</v>
      </c>
      <c r="EU4">
        <v>0.51575342499999999</v>
      </c>
      <c r="EV4">
        <v>0.262671233</v>
      </c>
      <c r="EW4">
        <v>66.256049270000005</v>
      </c>
      <c r="EX4">
        <v>3.85</v>
      </c>
      <c r="EZ4" s="64">
        <v>43814</v>
      </c>
      <c r="FA4" s="61"/>
      <c r="FB4" s="61"/>
      <c r="FC4" s="61"/>
      <c r="FD4" s="61">
        <v>1.3670557151766978</v>
      </c>
      <c r="FE4" s="61">
        <f t="shared" ref="FE4:FE48" si="46">FD4*EM4</f>
        <v>11.701996921912533</v>
      </c>
      <c r="FF4" s="61">
        <f t="shared" ref="FF4:FF48" si="47">EN4*FD4</f>
        <v>820.23342910601866</v>
      </c>
      <c r="FG4" s="61">
        <f t="shared" ref="FG4:FG48" si="48">FD4*EO4</f>
        <v>1.2430848237331806</v>
      </c>
      <c r="FH4" s="61">
        <f t="shared" ref="FH4:FH48" si="49">FD4*EP4</f>
        <v>5.4959235106634169E-2</v>
      </c>
      <c r="FI4" s="61">
        <f t="shared" ref="FI4:FI48" si="50">FD4*EQ4</f>
        <v>0.8216004848211953</v>
      </c>
      <c r="FJ4" s="61">
        <f t="shared" ref="FJ4:FJ48" si="51">FD4*ER4</f>
        <v>1.6527703596486275E-2</v>
      </c>
      <c r="FK4" s="61">
        <f t="shared" ref="FK4:FK48" si="52">FD4*ES4</f>
        <v>44.292605171725008</v>
      </c>
      <c r="FL4" s="61">
        <f t="shared" ref="FL4:FL48" si="53">FD4*ET4</f>
        <v>1.0641498775533664</v>
      </c>
      <c r="FM4" s="61">
        <f t="shared" ref="FM4:FM48" si="54">FD4*EU4</f>
        <v>0.70506366726820635</v>
      </c>
      <c r="FN4" s="61">
        <f t="shared" ref="FN4:FN48" si="55">FD4*EV4</f>
        <v>0.35908621028516002</v>
      </c>
      <c r="FO4" s="61">
        <f t="shared" ref="FO4:FO48" si="56">FD4*EW4</f>
        <v>90.575710819582383</v>
      </c>
      <c r="FP4" s="61">
        <f t="shared" ref="FP4:FP48" si="57">FD4*EX4</f>
        <v>5.2631645034302865</v>
      </c>
      <c r="FQ4"/>
      <c r="FR4"/>
      <c r="FS4" s="37">
        <v>43814</v>
      </c>
      <c r="FT4">
        <v>2</v>
      </c>
      <c r="FU4" t="s">
        <v>27</v>
      </c>
      <c r="FV4">
        <v>5.7799999999999997E-2</v>
      </c>
      <c r="FW4">
        <v>1.3670557151766978</v>
      </c>
      <c r="FX4">
        <v>8.7799999999999994</v>
      </c>
      <c r="FY4">
        <v>602</v>
      </c>
      <c r="FZ4">
        <v>0.63355741528330367</v>
      </c>
      <c r="GA4">
        <v>2.3065315999999999E-2</v>
      </c>
      <c r="GB4">
        <v>0.53700000000000003</v>
      </c>
      <c r="GC4">
        <v>1.0880000000000001E-2</v>
      </c>
      <c r="GD4">
        <v>37.700000000000003</v>
      </c>
      <c r="GE4">
        <v>1.6972662839999999</v>
      </c>
      <c r="GF4">
        <v>0.727640905</v>
      </c>
      <c r="GG4">
        <v>0.96962537999999998</v>
      </c>
      <c r="GH4">
        <v>42.871346189999997</v>
      </c>
      <c r="GI4">
        <v>3.9</v>
      </c>
      <c r="GK4" s="64">
        <v>43814</v>
      </c>
      <c r="GL4" s="61"/>
      <c r="GM4" s="61"/>
      <c r="GN4" s="61"/>
      <c r="GO4" s="61">
        <v>1.3670557151766978</v>
      </c>
      <c r="GP4" s="61">
        <f t="shared" ref="GP4:GP48" si="58">GO4*FX4</f>
        <v>12.002749179251406</v>
      </c>
      <c r="GQ4" s="61">
        <f t="shared" ref="GQ4:GQ48" si="59">GO4*FY4</f>
        <v>822.9675405363721</v>
      </c>
      <c r="GR4" s="61">
        <f t="shared" ref="GR4:GR48" si="60">GO4*FZ4</f>
        <v>0.8661082854556168</v>
      </c>
      <c r="GS4" s="61">
        <f t="shared" ref="GS4:GS48" si="61">GO4*GA4</f>
        <v>3.1531572060156526E-2</v>
      </c>
      <c r="GT4" s="61">
        <f t="shared" ref="GT4:GT48" si="62">GO4*GB4</f>
        <v>0.73410891904988673</v>
      </c>
      <c r="GU4" s="61">
        <f t="shared" ref="GU4:GU48" si="63">GO4*GC4</f>
        <v>1.4873566181122472E-2</v>
      </c>
      <c r="GV4" s="61">
        <f t="shared" ref="GV4:GV48" si="64">GO4*GD4</f>
        <v>51.538000462161513</v>
      </c>
      <c r="GW4" s="61">
        <f t="shared" ref="GW4:GW48" si="65">GO4*GE4</f>
        <v>2.3202575737189162</v>
      </c>
      <c r="GX4" s="61">
        <f t="shared" ref="GX4:GX48" si="66">GO4*GF4</f>
        <v>0.99472565777659461</v>
      </c>
      <c r="GY4" s="61">
        <f t="shared" ref="GY4:GY48" si="67">GO4*GG4</f>
        <v>1.3255319173093774</v>
      </c>
      <c r="GZ4" s="61">
        <f t="shared" ref="GZ4:GZ48" si="68">GO4*GH4</f>
        <v>58.607518826358245</v>
      </c>
      <c r="HA4" s="61">
        <f t="shared" ref="HA4:HA48" si="69">GO4*GI4</f>
        <v>5.3315172891891214</v>
      </c>
      <c r="HB4"/>
      <c r="HC4">
        <v>1.3670557151766978</v>
      </c>
      <c r="HD4">
        <f t="shared" si="16"/>
        <v>0.21999999999999886</v>
      </c>
      <c r="HE4">
        <f t="shared" si="16"/>
        <v>2</v>
      </c>
      <c r="HF4">
        <f t="shared" si="16"/>
        <v>-0.27575799149403213</v>
      </c>
      <c r="HG4">
        <f t="shared" si="16"/>
        <v>-1.7137314000000004E-2</v>
      </c>
      <c r="HH4">
        <f t="shared" si="16"/>
        <v>-6.3999999999999946E-2</v>
      </c>
      <c r="HI4">
        <f t="shared" si="16"/>
        <v>-1.2099999999999993E-3</v>
      </c>
      <c r="HJ4">
        <f t="shared" si="16"/>
        <v>5.3000000000000043</v>
      </c>
      <c r="HK4">
        <f t="shared" si="16"/>
        <v>0.91884162599999986</v>
      </c>
      <c r="HL4">
        <f t="shared" si="16"/>
        <v>0.21188748000000002</v>
      </c>
      <c r="HM4">
        <f t="shared" si="16"/>
        <v>0.70695414700000003</v>
      </c>
      <c r="HN4">
        <f t="shared" si="16"/>
        <v>-23.384703080000008</v>
      </c>
      <c r="HO4">
        <f t="shared" si="16"/>
        <v>4.9999999999999822E-2</v>
      </c>
      <c r="HQ4" s="64">
        <v>43814</v>
      </c>
      <c r="HR4" s="61">
        <v>1.3670557151766978</v>
      </c>
      <c r="HS4" s="61">
        <f t="shared" ref="HS4:HS48" si="70">HR4*HD4</f>
        <v>0.30075225733887195</v>
      </c>
      <c r="HT4" s="61">
        <f t="shared" ref="HT4:HT48" si="71">HR4*HE4</f>
        <v>2.7341114303533955</v>
      </c>
      <c r="HU4" s="61">
        <f t="shared" ref="HU4:HU48" si="72">HR4*HF4</f>
        <v>-0.37697653827756383</v>
      </c>
      <c r="HV4" s="61">
        <f t="shared" ref="HV4:HV48" si="73">HR4*HG4</f>
        <v>-2.3427663046477643E-2</v>
      </c>
      <c r="HW4" s="61">
        <f t="shared" ref="HW4:HW48" si="74">HR4*HH4</f>
        <v>-8.749156577130858E-2</v>
      </c>
      <c r="HX4" s="61">
        <f t="shared" ref="HX4:HX48" si="75">HR4*HI4</f>
        <v>-1.6541374153638032E-3</v>
      </c>
      <c r="HY4" s="61">
        <f t="shared" ref="HY4:HY48" si="76">HR4*HJ4</f>
        <v>7.2453952904365044</v>
      </c>
      <c r="HZ4" s="61">
        <f t="shared" ref="HZ4:HZ48" si="77">HR4*HK4</f>
        <v>1.2561076961655497</v>
      </c>
      <c r="IA4" s="61">
        <f t="shared" ref="IA4:IA48" si="78">HR4*HL4</f>
        <v>0.28966199050838826</v>
      </c>
      <c r="IB4" s="61">
        <f t="shared" ref="IB4:IB48" si="79">HR4*HM4</f>
        <v>0.96644570702421739</v>
      </c>
      <c r="IC4" s="61">
        <f t="shared" ref="IC4:IC48" si="80">HR4*HN4</f>
        <v>-31.968191993224139</v>
      </c>
      <c r="ID4" s="61">
        <f t="shared" ref="ID4:ID48" si="81">HR4*HO4</f>
        <v>6.8352785758834647E-2</v>
      </c>
      <c r="IE4" s="61"/>
      <c r="IG4" s="6">
        <v>43814</v>
      </c>
      <c r="IH4" s="2">
        <v>19</v>
      </c>
      <c r="II4" s="2" t="s">
        <v>25</v>
      </c>
      <c r="IJ4" s="2">
        <v>5.5300000000000002E-2</v>
      </c>
      <c r="IK4">
        <v>0.15939183884380628</v>
      </c>
      <c r="IL4" s="2">
        <v>8.6300000000000008</v>
      </c>
      <c r="IM4" s="31">
        <v>532</v>
      </c>
      <c r="IN4" s="7">
        <v>1.4923857868020307</v>
      </c>
      <c r="IO4" s="2">
        <v>3.5891355999999999E-2</v>
      </c>
      <c r="IP4" s="2">
        <v>1.18</v>
      </c>
      <c r="IQ4" s="2">
        <v>1.4453000000000001E-2</v>
      </c>
      <c r="IR4" s="2">
        <v>23.6</v>
      </c>
      <c r="IS4" s="2">
        <v>1.4196</v>
      </c>
      <c r="IT4" s="2">
        <v>0.67120000000000002</v>
      </c>
      <c r="IU4" s="2">
        <v>0.74839999999999995</v>
      </c>
      <c r="IV4" s="2">
        <v>47.280924200000001</v>
      </c>
      <c r="IW4" s="2">
        <v>4.57</v>
      </c>
      <c r="IX4" s="2"/>
      <c r="IY4" s="64">
        <v>43814</v>
      </c>
      <c r="IZ4" s="61"/>
      <c r="JA4" s="61"/>
      <c r="JB4" s="61"/>
      <c r="JC4" s="61">
        <v>0.15939183884380628</v>
      </c>
      <c r="JD4" s="61">
        <f t="shared" ref="JD4:JD48" si="82">JC4*IL4</f>
        <v>1.3755515692220484</v>
      </c>
      <c r="JE4" s="61">
        <f t="shared" ref="JE4:JE48" si="83">JC4*IM4</f>
        <v>84.796458264904942</v>
      </c>
      <c r="JF4" s="61">
        <f t="shared" ref="JF4:JF48" si="84">JC4*IN4</f>
        <v>0.23787411482273632</v>
      </c>
      <c r="JG4" s="61">
        <f t="shared" ref="JG4:JG48" si="85">JC4*IO4</f>
        <v>5.7207892314376793E-3</v>
      </c>
      <c r="JH4" s="61">
        <f t="shared" ref="JH4:JH48" si="86">JC4*IP4</f>
        <v>0.1880823698356914</v>
      </c>
      <c r="JI4" s="61">
        <f t="shared" ref="JI4:JI48" si="87">JC4*IQ4</f>
        <v>2.3036902468095322E-3</v>
      </c>
      <c r="JJ4" s="61">
        <f t="shared" ref="JJ4:JJ48" si="88">JC4*IR4</f>
        <v>3.7616473967138284</v>
      </c>
      <c r="JK4" s="61">
        <f t="shared" ref="JK4:JK48" si="89">JC4*IS4</f>
        <v>0.22627265442266739</v>
      </c>
      <c r="JL4" s="61">
        <f t="shared" ref="JL4:JL48" si="90">JC4*IT4</f>
        <v>0.10698380223196279</v>
      </c>
      <c r="JM4" s="61">
        <f t="shared" ref="JM4:JM48" si="91">JC4*IU4</f>
        <v>0.11928885219070462</v>
      </c>
      <c r="JN4" s="61">
        <f t="shared" ref="JN4:JN48" si="92">JC4*IV4</f>
        <v>7.5361934504726209</v>
      </c>
      <c r="JO4" s="61">
        <f t="shared" ref="JO4:JO48" si="93">JC4*IW4</f>
        <v>0.72842070351619481</v>
      </c>
      <c r="JP4" s="2"/>
      <c r="JR4" s="12">
        <v>43814</v>
      </c>
      <c r="JS4" s="31">
        <v>16</v>
      </c>
      <c r="JT4" s="31" t="s">
        <v>25</v>
      </c>
      <c r="JU4" s="31">
        <v>5.5300000000000002E-2</v>
      </c>
      <c r="JV4">
        <v>0.15939183884380628</v>
      </c>
      <c r="JW4" s="31">
        <v>8.49</v>
      </c>
      <c r="JX4" s="31">
        <v>520</v>
      </c>
      <c r="JY4" s="31">
        <v>1.3003155439703662</v>
      </c>
      <c r="JZ4">
        <v>3.2981245999999999E-2</v>
      </c>
      <c r="KA4">
        <v>0.97</v>
      </c>
      <c r="KB4">
        <v>1.3350000000000001E-2</v>
      </c>
      <c r="KC4">
        <v>24.5</v>
      </c>
      <c r="KD4">
        <v>0.72426470600000004</v>
      </c>
      <c r="KE4">
        <v>0.40407754000000001</v>
      </c>
      <c r="KF4">
        <v>0.32018716600000002</v>
      </c>
      <c r="KG4">
        <v>55.79141671</v>
      </c>
      <c r="KH4">
        <v>4.22</v>
      </c>
      <c r="KJ4" s="64">
        <v>43814</v>
      </c>
      <c r="KK4" s="61"/>
      <c r="KL4" s="61"/>
      <c r="KM4" s="61"/>
      <c r="KN4" s="61">
        <v>0.15939183884380628</v>
      </c>
      <c r="KO4" s="61">
        <f t="shared" ref="KO4:KO48" si="94">KN4*JW4</f>
        <v>1.3532367117839155</v>
      </c>
      <c r="KP4" s="61">
        <f t="shared" ref="KP4:KP48" si="95">KN4*JX4</f>
        <v>82.883756198779267</v>
      </c>
      <c r="KQ4" s="61">
        <f t="shared" ref="KQ4:KQ48" si="96">KN4*JY4</f>
        <v>0.20725968563062092</v>
      </c>
      <c r="KR4" s="61">
        <f t="shared" ref="KR4:KR48" si="97">KN4*JZ4</f>
        <v>5.2569414472999308E-3</v>
      </c>
      <c r="KS4" s="61">
        <f t="shared" ref="KS4:KS48" si="98">KN4*KA4</f>
        <v>0.15461008367849208</v>
      </c>
      <c r="KT4" s="61">
        <f t="shared" ref="KT4:KT48" si="99">KN4*KB4</f>
        <v>2.1278810485648139E-3</v>
      </c>
      <c r="KU4" s="61">
        <f t="shared" ref="KU4:KU48" si="100">KN4*KC4</f>
        <v>3.9051000516732541</v>
      </c>
      <c r="KV4" s="61">
        <f t="shared" ref="KV4:KV48" si="101">KN4*KD4</f>
        <v>0.11544188329900874</v>
      </c>
      <c r="KW4" s="61">
        <f t="shared" ref="KW4:KW48" si="102">KN4*KE4</f>
        <v>6.4406662136081691E-2</v>
      </c>
      <c r="KX4" s="61">
        <f t="shared" ref="KX4:KX48" si="103">KN4*KF4</f>
        <v>5.1035221162927052E-2</v>
      </c>
      <c r="KY4" s="61">
        <f t="shared" ref="KY4:KY48" si="104">KN4*KG4</f>
        <v>8.8926965011079613</v>
      </c>
      <c r="KZ4" s="61">
        <f t="shared" ref="KZ4:KZ48" si="105">KN4*KH4</f>
        <v>0.67263355992086249</v>
      </c>
      <c r="LB4">
        <v>0.15939183884380628</v>
      </c>
      <c r="LC4">
        <f t="shared" si="17"/>
        <v>-0.14000000000000057</v>
      </c>
      <c r="LD4">
        <f t="shared" si="17"/>
        <v>-12</v>
      </c>
      <c r="LE4">
        <f t="shared" si="17"/>
        <v>-0.19207024283166452</v>
      </c>
      <c r="LF4">
        <f t="shared" si="17"/>
        <v>-2.9101100000000005E-3</v>
      </c>
      <c r="LG4">
        <f t="shared" si="17"/>
        <v>-0.20999999999999996</v>
      </c>
      <c r="LH4">
        <f t="shared" si="17"/>
        <v>-1.1029999999999998E-3</v>
      </c>
      <c r="LI4">
        <f t="shared" si="17"/>
        <v>0.89999999999999858</v>
      </c>
      <c r="LJ4">
        <f t="shared" si="17"/>
        <v>-0.69533529399999994</v>
      </c>
      <c r="LK4">
        <f t="shared" si="17"/>
        <v>-0.26712246000000001</v>
      </c>
      <c r="LL4">
        <f t="shared" si="17"/>
        <v>-0.42821283399999993</v>
      </c>
      <c r="LM4">
        <f t="shared" si="17"/>
        <v>8.5104925099999988</v>
      </c>
      <c r="LN4">
        <f t="shared" si="17"/>
        <v>-0.35000000000000053</v>
      </c>
      <c r="LP4" s="64">
        <v>43814</v>
      </c>
      <c r="LQ4" s="61">
        <v>0.15939183884380628</v>
      </c>
      <c r="LR4" s="61">
        <f t="shared" ref="LR4:LR48" si="106">LQ4*LC4</f>
        <v>-2.2314857438132971E-2</v>
      </c>
      <c r="LS4" s="61">
        <f t="shared" ref="LS4:LS48" si="107">LQ4*LD4</f>
        <v>-1.9127020661256755</v>
      </c>
      <c r="LT4" s="61">
        <f t="shared" ref="LT4:LT48" si="108">LQ4*LE4</f>
        <v>-3.0614429192115409E-2</v>
      </c>
      <c r="LU4" s="61">
        <f t="shared" ref="LU4:LU48" si="109">LQ4*LF4</f>
        <v>-4.6384778413774918E-4</v>
      </c>
      <c r="LV4" s="61">
        <f t="shared" ref="LV4:LV48" si="110">LQ4*LG4</f>
        <v>-3.3472286157199313E-2</v>
      </c>
      <c r="LW4" s="61">
        <f t="shared" ref="LW4:LW48" si="111">LQ4*LH4</f>
        <v>-1.758091982447183E-4</v>
      </c>
      <c r="LX4" s="61">
        <f t="shared" ref="LX4:LX48" si="112">LQ4*LI4</f>
        <v>0.14345265495942544</v>
      </c>
      <c r="LY4" s="61">
        <f t="shared" ref="LY4:LY48" si="113">LQ4*LJ4</f>
        <v>-0.11083077112365865</v>
      </c>
      <c r="LZ4" s="61">
        <f t="shared" ref="LZ4:LZ48" si="114">LQ4*LK4</f>
        <v>-4.2577140095881094E-2</v>
      </c>
      <c r="MA4" s="61">
        <f t="shared" ref="MA4:MA48" si="115">LQ4*LL4</f>
        <v>-6.8253631027777567E-2</v>
      </c>
      <c r="MB4" s="61">
        <f t="shared" ref="MB4:MB48" si="116">LQ4*LM4</f>
        <v>1.3565030506353402</v>
      </c>
      <c r="MC4" s="61">
        <f t="shared" ref="MC4:MC48" si="117">LQ4*LN4</f>
        <v>-5.5787143595332281E-2</v>
      </c>
      <c r="MF4" s="6">
        <v>43814</v>
      </c>
      <c r="MG4">
        <v>24</v>
      </c>
      <c r="MH4" t="s">
        <v>26</v>
      </c>
      <c r="MI4">
        <v>5.7799999999999997E-2</v>
      </c>
      <c r="MJ4">
        <v>8.6800000000000002E-2</v>
      </c>
      <c r="MK4">
        <v>8.32</v>
      </c>
      <c r="ML4">
        <v>537</v>
      </c>
      <c r="MM4">
        <v>1.8079297571683359</v>
      </c>
      <c r="MN4">
        <v>4.9795213999999997E-2</v>
      </c>
      <c r="MO4">
        <v>1.5</v>
      </c>
      <c r="MP4">
        <v>-1.2999999999999991E-3</v>
      </c>
      <c r="MQ4">
        <v>29.2</v>
      </c>
      <c r="MR4">
        <v>11.00483092</v>
      </c>
      <c r="MS4">
        <v>3.874396135</v>
      </c>
      <c r="MT4">
        <v>7.1304347830000001</v>
      </c>
      <c r="MU4">
        <v>35.206321330000002</v>
      </c>
      <c r="MV4">
        <v>2.91</v>
      </c>
      <c r="MX4" s="64">
        <v>43814</v>
      </c>
      <c r="MY4" s="61"/>
      <c r="MZ4" s="61"/>
      <c r="NA4" s="61"/>
      <c r="NB4" s="61">
        <v>0.12097840568244898</v>
      </c>
      <c r="NC4" s="61">
        <f t="shared" ref="NC4:NC48" si="118">NB4*MK4</f>
        <v>1.0065403352779756</v>
      </c>
      <c r="ND4" s="61">
        <f t="shared" ref="ND4:ND48" si="119">NB4*ML4</f>
        <v>64.965403851475102</v>
      </c>
      <c r="NE4" s="61">
        <f t="shared" ref="NE4:NE48" si="120">NB4*MM4</f>
        <v>0.21872045960808242</v>
      </c>
      <c r="NF4" s="61">
        <f t="shared" ref="NF4:NF48" si="121">NB4*MN4</f>
        <v>6.0241456003363629E-3</v>
      </c>
      <c r="NG4" s="61">
        <f t="shared" ref="NG4:NG48" si="122">NB4*MO4</f>
        <v>0.18146760852367347</v>
      </c>
      <c r="NH4" s="61">
        <f t="shared" ref="NH4:NH48" si="123">NB4*MP4</f>
        <v>-1.5727192738718357E-4</v>
      </c>
      <c r="NI4" s="61">
        <f t="shared" ref="NI4:NI48" si="124">NB4*MQ4</f>
        <v>3.5325694459275101</v>
      </c>
      <c r="NJ4" s="61">
        <f t="shared" ref="NJ4:NJ48" si="125">NB4*MR4</f>
        <v>1.3313468995065183</v>
      </c>
      <c r="NK4" s="61">
        <f t="shared" ref="NK4:NK48" si="126">NB4*MS4</f>
        <v>0.46871826739454236</v>
      </c>
      <c r="NL4" s="61">
        <f t="shared" ref="NL4:NL48" si="127">NB4*MT4</f>
        <v>0.86262863187001915</v>
      </c>
      <c r="NM4" s="61">
        <f t="shared" ref="NM4:NM48" si="128">NB4*MU4</f>
        <v>4.2592046244473973</v>
      </c>
      <c r="NN4" s="61">
        <f t="shared" ref="NN4:NN48" si="129">NB4*MV4</f>
        <v>0.35204716053592655</v>
      </c>
      <c r="NQ4" s="6">
        <v>43814</v>
      </c>
      <c r="NU4"/>
      <c r="NV4" t="e">
        <v>#N/A</v>
      </c>
      <c r="NW4" t="e">
        <v>#N/A</v>
      </c>
      <c r="NX4" t="e">
        <v>#N/A</v>
      </c>
      <c r="NY4" t="e">
        <v>#N/A</v>
      </c>
      <c r="NZ4" t="e">
        <v>#N/A</v>
      </c>
      <c r="OA4" t="e">
        <v>#N/A</v>
      </c>
      <c r="OB4" t="e">
        <v>#N/A</v>
      </c>
      <c r="OC4" t="e">
        <v>#N/A</v>
      </c>
      <c r="OD4" t="e">
        <v>#N/A</v>
      </c>
      <c r="OE4" t="e">
        <v>#N/A</v>
      </c>
      <c r="OF4" t="e">
        <v>#N/A</v>
      </c>
      <c r="OG4" t="e">
        <v>#N/A</v>
      </c>
      <c r="OI4" s="64">
        <v>43814</v>
      </c>
      <c r="OJ4" s="61"/>
      <c r="OK4" s="61"/>
      <c r="OL4" s="61"/>
      <c r="OM4" s="61">
        <v>0.12097840568244898</v>
      </c>
      <c r="ON4" s="61" t="e">
        <f t="shared" ref="ON4:ON48" si="130">OM4*NV4</f>
        <v>#N/A</v>
      </c>
      <c r="OO4" s="61" t="e">
        <f t="shared" ref="OO4:OO48" si="131">OM4*NW4</f>
        <v>#N/A</v>
      </c>
      <c r="OP4" s="61" t="e">
        <f t="shared" ref="OP4:OP48" si="132">OM4*NX4</f>
        <v>#N/A</v>
      </c>
      <c r="OQ4" s="61" t="e">
        <f t="shared" ref="OQ4:OQ48" si="133">OM4*NY4</f>
        <v>#N/A</v>
      </c>
      <c r="OR4" s="61" t="e">
        <f t="shared" ref="OR4:OR48" si="134">OM4*NZ4</f>
        <v>#N/A</v>
      </c>
      <c r="OS4" s="61" t="e">
        <f t="shared" ref="OS4:OS48" si="135">OM4*OA4</f>
        <v>#N/A</v>
      </c>
      <c r="OT4" s="61" t="e">
        <f t="shared" ref="OT4:OT48" si="136">OM4*OB4</f>
        <v>#N/A</v>
      </c>
      <c r="OU4" s="61" t="e">
        <f t="shared" ref="OU4:OU48" si="137">OM4*OC4</f>
        <v>#N/A</v>
      </c>
      <c r="OV4" s="61" t="e">
        <f t="shared" ref="OV4:OV48" si="138">OM4*OD4</f>
        <v>#N/A</v>
      </c>
      <c r="OW4" s="61" t="e">
        <f t="shared" ref="OW4:OW48" si="139">OM4*OE4</f>
        <v>#N/A</v>
      </c>
      <c r="OX4" s="61" t="e">
        <f t="shared" ref="OX4:OX48" si="140">OM4*OF4</f>
        <v>#N/A</v>
      </c>
      <c r="OY4" s="61" t="e">
        <f t="shared" ref="OY4:OY48" si="141">OM4*OG4</f>
        <v>#N/A</v>
      </c>
      <c r="PB4" s="6">
        <v>43814</v>
      </c>
      <c r="PC4" s="57">
        <v>0.12097840568244898</v>
      </c>
      <c r="PD4" t="e">
        <f t="shared" si="18"/>
        <v>#N/A</v>
      </c>
      <c r="PE4" t="e">
        <f t="shared" si="18"/>
        <v>#N/A</v>
      </c>
      <c r="PF4" t="e">
        <f t="shared" si="18"/>
        <v>#N/A</v>
      </c>
      <c r="PG4" t="e">
        <f t="shared" si="18"/>
        <v>#N/A</v>
      </c>
      <c r="PH4" t="e">
        <f t="shared" si="18"/>
        <v>#N/A</v>
      </c>
      <c r="PI4" t="e">
        <f t="shared" si="18"/>
        <v>#N/A</v>
      </c>
      <c r="PJ4" t="e">
        <f t="shared" si="18"/>
        <v>#N/A</v>
      </c>
      <c r="PK4" t="e">
        <f t="shared" si="18"/>
        <v>#N/A</v>
      </c>
      <c r="PL4" t="e">
        <f t="shared" si="18"/>
        <v>#N/A</v>
      </c>
      <c r="PM4" t="e">
        <f t="shared" si="18"/>
        <v>#N/A</v>
      </c>
      <c r="PN4" t="e">
        <f t="shared" si="18"/>
        <v>#N/A</v>
      </c>
      <c r="PO4" t="e">
        <f t="shared" si="18"/>
        <v>#N/A</v>
      </c>
      <c r="PQ4" s="64">
        <v>43814</v>
      </c>
      <c r="PR4" s="61">
        <v>0.12097840568244898</v>
      </c>
      <c r="PS4" s="61" t="e">
        <f t="shared" ref="PS4:PS48" si="142">PR4*PD4</f>
        <v>#N/A</v>
      </c>
      <c r="PT4" s="61" t="e">
        <f t="shared" ref="PT4:PT48" si="143">PR4*PE4</f>
        <v>#N/A</v>
      </c>
      <c r="PU4" s="61" t="e">
        <f t="shared" ref="PU4:PU48" si="144">PR4*PF4</f>
        <v>#N/A</v>
      </c>
      <c r="PV4" s="61" t="e">
        <f t="shared" ref="PV4:PV48" si="145">PR4*PG4</f>
        <v>#N/A</v>
      </c>
      <c r="PW4" s="61" t="e">
        <f t="shared" ref="PW4:PW48" si="146">PR4*PH4</f>
        <v>#N/A</v>
      </c>
      <c r="PX4" s="61" t="e">
        <f t="shared" ref="PX4:PX48" si="147">PR4*PI4</f>
        <v>#N/A</v>
      </c>
      <c r="PY4" s="61" t="e">
        <f t="shared" ref="PY4:PY48" si="148">PR4*PJ4</f>
        <v>#N/A</v>
      </c>
      <c r="PZ4" s="61" t="e">
        <f t="shared" ref="PZ4:PZ48" si="149">PR4*PK4</f>
        <v>#N/A</v>
      </c>
      <c r="QA4" s="61" t="e">
        <f t="shared" ref="QA4:QA48" si="150">PR4*PL4</f>
        <v>#N/A</v>
      </c>
      <c r="QB4" s="61" t="e">
        <f t="shared" ref="QB4:QB48" si="151">PR4*PM4</f>
        <v>#N/A</v>
      </c>
      <c r="QC4" s="61" t="e">
        <f t="shared" ref="QC4:QC48" si="152">PR4*PN4</f>
        <v>#N/A</v>
      </c>
      <c r="QD4" s="61" t="e">
        <f t="shared" ref="QD4:QD48" si="153">PR4*PO4</f>
        <v>#N/A</v>
      </c>
      <c r="QG4" s="6">
        <v>43814</v>
      </c>
      <c r="QH4" s="43">
        <v>7.8</v>
      </c>
      <c r="QI4" s="2">
        <v>633</v>
      </c>
      <c r="QJ4" s="2">
        <v>3.2199999999999999E-2</v>
      </c>
      <c r="QK4" s="2">
        <v>3.95</v>
      </c>
      <c r="QL4" s="43">
        <v>1.61</v>
      </c>
      <c r="QO4" s="6">
        <v>43814</v>
      </c>
      <c r="QP4" s="41" t="e">
        <v>#N/A</v>
      </c>
      <c r="QQ4" s="41" t="e">
        <v>#N/A</v>
      </c>
      <c r="QR4" s="41" t="e">
        <v>#N/A</v>
      </c>
      <c r="QS4" s="41" t="e">
        <v>#N/A</v>
      </c>
      <c r="QT4" s="41" t="e">
        <v>#N/A</v>
      </c>
      <c r="QX4" s="6">
        <v>43814</v>
      </c>
      <c r="QY4" s="46" t="e">
        <f t="shared" ref="QY4:RC48" si="154">QP4-QH4</f>
        <v>#N/A</v>
      </c>
      <c r="QZ4" s="46" t="e">
        <f t="shared" si="19"/>
        <v>#N/A</v>
      </c>
      <c r="RA4" s="46" t="e">
        <f t="shared" si="19"/>
        <v>#N/A</v>
      </c>
      <c r="RB4" s="46" t="e">
        <f t="shared" si="19"/>
        <v>#N/A</v>
      </c>
      <c r="RC4" s="46" t="e">
        <f t="shared" si="19"/>
        <v>#N/A</v>
      </c>
      <c r="RF4" s="6">
        <v>43814</v>
      </c>
      <c r="RG4" s="2">
        <v>7.85</v>
      </c>
      <c r="RH4" s="2">
        <v>658</v>
      </c>
      <c r="RI4" s="2">
        <v>0.11799999999999999</v>
      </c>
      <c r="RJ4" s="2">
        <v>4.51</v>
      </c>
      <c r="RK4" s="2">
        <v>1.19</v>
      </c>
      <c r="RL4" s="2"/>
      <c r="RO4" s="6">
        <v>43814</v>
      </c>
      <c r="RP4">
        <v>8.07</v>
      </c>
      <c r="RQ4">
        <v>486</v>
      </c>
      <c r="RR4">
        <v>3.3300000000000003E-2</v>
      </c>
      <c r="RS4">
        <v>4.76</v>
      </c>
      <c r="RT4">
        <v>0.98</v>
      </c>
      <c r="RX4" s="6">
        <v>43814</v>
      </c>
      <c r="RY4">
        <f t="shared" ref="RY4:SC48" si="155">RP4-RG4</f>
        <v>0.22000000000000064</v>
      </c>
      <c r="RZ4">
        <f t="shared" si="20"/>
        <v>-172</v>
      </c>
      <c r="SA4">
        <f t="shared" si="20"/>
        <v>-8.4699999999999998E-2</v>
      </c>
      <c r="SB4">
        <f t="shared" si="20"/>
        <v>0.25</v>
      </c>
      <c r="SC4">
        <f t="shared" si="20"/>
        <v>-0.20999999999999996</v>
      </c>
      <c r="SG4" s="6">
        <v>43814</v>
      </c>
      <c r="SH4" t="e">
        <v>#N/A</v>
      </c>
      <c r="SI4" t="e">
        <v>#N/A</v>
      </c>
      <c r="SJ4" t="e">
        <v>#N/A</v>
      </c>
      <c r="SK4" t="e">
        <v>#N/A</v>
      </c>
      <c r="SL4" t="e">
        <v>#N/A</v>
      </c>
      <c r="SO4" s="6">
        <v>43814</v>
      </c>
      <c r="SP4" s="2">
        <v>7.9</v>
      </c>
      <c r="SQ4" s="2">
        <v>640</v>
      </c>
      <c r="SR4" s="2">
        <v>3.0700000000000002E-2</v>
      </c>
      <c r="SS4" s="2">
        <v>3.01</v>
      </c>
      <c r="ST4" s="2">
        <v>1</v>
      </c>
      <c r="SW4" s="6">
        <v>43814</v>
      </c>
      <c r="SX4" t="e">
        <f t="shared" ref="SX4:TB48" si="156">SP4-SH4</f>
        <v>#N/A</v>
      </c>
      <c r="SY4" t="e">
        <f t="shared" si="21"/>
        <v>#N/A</v>
      </c>
      <c r="SZ4" t="e">
        <f t="shared" si="21"/>
        <v>#N/A</v>
      </c>
      <c r="TA4" t="e">
        <f t="shared" si="21"/>
        <v>#N/A</v>
      </c>
      <c r="TB4" t="e">
        <f t="shared" si="21"/>
        <v>#N/A</v>
      </c>
      <c r="TF4" s="6">
        <v>43814</v>
      </c>
      <c r="TG4" t="e">
        <v>#N/A</v>
      </c>
      <c r="TH4" s="46" t="e">
        <v>#N/A</v>
      </c>
      <c r="TI4" s="46" t="e">
        <v>#N/A</v>
      </c>
      <c r="TJ4" s="46" t="e">
        <v>#N/A</v>
      </c>
      <c r="TK4" s="46" t="e">
        <v>#N/A</v>
      </c>
      <c r="TL4" s="46" t="e">
        <v>#N/A</v>
      </c>
      <c r="TM4"/>
      <c r="TN4" s="6">
        <v>43814</v>
      </c>
      <c r="TO4" t="e">
        <v>#N/A</v>
      </c>
      <c r="TP4" s="46" t="e">
        <v>#N/A</v>
      </c>
      <c r="TQ4" s="46" t="e">
        <v>#N/A</v>
      </c>
      <c r="TR4" s="46" t="e">
        <v>#N/A</v>
      </c>
      <c r="TS4" s="46" t="e">
        <v>#N/A</v>
      </c>
      <c r="TT4" s="46" t="e">
        <v>#N/A</v>
      </c>
      <c r="TU4"/>
      <c r="TV4" s="6">
        <v>43814</v>
      </c>
      <c r="TW4" t="e">
        <v>#N/A</v>
      </c>
      <c r="TX4" s="46" t="e">
        <v>#N/A</v>
      </c>
      <c r="TY4" s="46" t="e">
        <v>#N/A</v>
      </c>
      <c r="TZ4" s="46" t="e">
        <v>#N/A</v>
      </c>
      <c r="UA4" s="46" t="e">
        <v>#N/A</v>
      </c>
      <c r="UB4" s="46" t="e">
        <v>#N/A</v>
      </c>
      <c r="UC4"/>
      <c r="UD4" s="6">
        <v>43814</v>
      </c>
      <c r="UE4" t="e">
        <v>#N/A</v>
      </c>
      <c r="UF4" s="46" t="e">
        <v>#N/A</v>
      </c>
      <c r="UG4" s="46" t="e">
        <v>#N/A</v>
      </c>
      <c r="UH4" s="46" t="e">
        <v>#N/A</v>
      </c>
      <c r="UI4" s="46" t="e">
        <v>#N/A</v>
      </c>
      <c r="UJ4" s="46" t="e">
        <v>#N/A</v>
      </c>
      <c r="UK4"/>
      <c r="UL4" s="6">
        <v>43814</v>
      </c>
      <c r="UM4" t="e">
        <v>#N/A</v>
      </c>
      <c r="UN4" s="46" t="e">
        <v>#N/A</v>
      </c>
      <c r="UO4" s="46" t="e">
        <v>#N/A</v>
      </c>
      <c r="UP4" s="46" t="e">
        <v>#N/A</v>
      </c>
      <c r="UQ4" s="46" t="e">
        <v>#N/A</v>
      </c>
      <c r="UR4" s="46" t="e">
        <v>#N/A</v>
      </c>
      <c r="US4"/>
      <c r="UT4" s="6">
        <v>43814</v>
      </c>
      <c r="UU4" t="e">
        <v>#N/A</v>
      </c>
      <c r="UV4" s="46" t="e">
        <v>#N/A</v>
      </c>
      <c r="UW4" s="46" t="e">
        <v>#N/A</v>
      </c>
      <c r="UX4" s="46" t="e">
        <v>#N/A</v>
      </c>
      <c r="UY4" s="46" t="e">
        <v>#N/A</v>
      </c>
      <c r="UZ4" s="46" t="e">
        <v>#N/A</v>
      </c>
      <c r="VA4"/>
      <c r="VB4"/>
      <c r="VC4"/>
      <c r="VD4"/>
    </row>
    <row r="5" spans="1:576" ht="15.75" x14ac:dyDescent="0.25">
      <c r="A5" s="6">
        <v>43836</v>
      </c>
      <c r="B5" s="2">
        <v>11</v>
      </c>
      <c r="C5" s="109" t="s">
        <v>188</v>
      </c>
      <c r="D5">
        <v>1.3628047667745069</v>
      </c>
      <c r="E5" s="2">
        <v>8.33</v>
      </c>
      <c r="F5" s="31">
        <v>456</v>
      </c>
      <c r="G5" s="7">
        <v>6.925229798326245</v>
      </c>
      <c r="H5" s="2">
        <v>8.9890063000000006E-2</v>
      </c>
      <c r="I5" s="2">
        <v>6.43</v>
      </c>
      <c r="J5" s="2">
        <v>71</v>
      </c>
      <c r="K5" s="2">
        <v>8.109</v>
      </c>
      <c r="L5" s="2">
        <v>2.59</v>
      </c>
      <c r="M5" s="2"/>
      <c r="N5" s="6">
        <v>43836</v>
      </c>
      <c r="O5" s="109" t="s">
        <v>138</v>
      </c>
      <c r="P5" s="2">
        <v>1.3628047667745069</v>
      </c>
      <c r="Q5" s="2">
        <v>0.25999999999999979</v>
      </c>
      <c r="R5" s="2">
        <v>67</v>
      </c>
      <c r="S5" s="2">
        <v>0.21950884895047285</v>
      </c>
      <c r="T5" s="2">
        <v>-2.6945470000000055E-3</v>
      </c>
      <c r="U5" s="2">
        <v>1.0300000000000002</v>
      </c>
      <c r="V5" s="2">
        <v>5.9000000000000057</v>
      </c>
      <c r="W5" s="2">
        <v>0.50900000000000034</v>
      </c>
      <c r="X5" s="2">
        <v>4.0000000000000036E-2</v>
      </c>
      <c r="Y5" s="2"/>
      <c r="Z5" s="2"/>
      <c r="AA5" s="114">
        <v>43836</v>
      </c>
      <c r="AB5" s="113" t="s">
        <v>185</v>
      </c>
      <c r="AC5" s="115">
        <v>7.6635065130084152</v>
      </c>
      <c r="AD5" s="115">
        <v>7.9370856845885102E-2</v>
      </c>
      <c r="AE5" s="115">
        <v>7.6027379392760785</v>
      </c>
      <c r="AF5" s="115">
        <v>61.071359404664811</v>
      </c>
      <c r="AG5" s="115">
        <v>14.552200483312124</v>
      </c>
      <c r="AH5" s="115" t="e">
        <v>#N/A</v>
      </c>
      <c r="AI5" s="113">
        <v>8.4054311978988441</v>
      </c>
      <c r="AJ5" s="2">
        <v>492.14095550171766</v>
      </c>
      <c r="AK5" s="2"/>
      <c r="AL5" s="2"/>
      <c r="AM5" s="119">
        <v>43836</v>
      </c>
      <c r="AN5" s="123" t="s">
        <v>196</v>
      </c>
      <c r="AO5" s="2">
        <v>-4.373892025424384</v>
      </c>
      <c r="AP5" s="2">
        <v>4.3823797154114899E-2</v>
      </c>
      <c r="AQ5" s="2">
        <v>-4.9327379392760786</v>
      </c>
      <c r="AR5" s="2">
        <v>-20.97135940466481</v>
      </c>
      <c r="AS5" s="2">
        <v>-0.52483206331212351</v>
      </c>
      <c r="AT5" s="2" t="e">
        <v>#N/A</v>
      </c>
      <c r="AU5" s="2">
        <v>1.4568802101155853E-2</v>
      </c>
      <c r="AV5" s="2">
        <v>-91.140955501717656</v>
      </c>
      <c r="AW5" s="2"/>
      <c r="AX5" s="2"/>
      <c r="AY5" s="64">
        <v>43836</v>
      </c>
      <c r="AZ5" s="61"/>
      <c r="BA5" s="61"/>
      <c r="BB5" s="61"/>
      <c r="BC5" s="61">
        <v>1.3628047667745069</v>
      </c>
      <c r="BD5" s="61">
        <f t="shared" si="0"/>
        <v>11.352163707231643</v>
      </c>
      <c r="BE5" s="61">
        <f t="shared" si="1"/>
        <v>621.43897364917518</v>
      </c>
      <c r="BF5" s="61">
        <f t="shared" si="2"/>
        <v>9.4377361801678639</v>
      </c>
      <c r="BG5" s="61">
        <f t="shared" si="3"/>
        <v>0.12250260634206074</v>
      </c>
      <c r="BH5" s="61">
        <f t="shared" si="4"/>
        <v>8.7628346503600785</v>
      </c>
      <c r="BI5" s="61" t="e">
        <f>BC5*#REF!</f>
        <v>#REF!</v>
      </c>
      <c r="BJ5" s="61">
        <f t="shared" si="5"/>
        <v>96.759138440989986</v>
      </c>
      <c r="BK5" s="61">
        <f t="shared" si="6"/>
        <v>11.050983853774477</v>
      </c>
      <c r="BL5" s="61" t="e">
        <f>BC5*#REF!</f>
        <v>#REF!</v>
      </c>
      <c r="BM5" s="61" t="e">
        <f>BC5*#REF!</f>
        <v>#REF!</v>
      </c>
      <c r="BN5" s="61" t="e">
        <f>BC5*#REF!</f>
        <v>#REF!</v>
      </c>
      <c r="BO5" s="61">
        <f t="shared" si="7"/>
        <v>3.5296643459459727</v>
      </c>
      <c r="BR5" s="6">
        <v>43836</v>
      </c>
      <c r="BS5" s="2">
        <v>8</v>
      </c>
      <c r="BT5" s="2" t="s">
        <v>24</v>
      </c>
      <c r="BU5" s="2">
        <v>0.21</v>
      </c>
      <c r="BV5">
        <v>1.3628047667745069</v>
      </c>
      <c r="BW5" s="2">
        <v>8.59</v>
      </c>
      <c r="BX5" s="31">
        <v>523</v>
      </c>
      <c r="BY5" s="7">
        <v>7.1447386472767178</v>
      </c>
      <c r="BZ5" s="2">
        <v>8.7195516000000001E-2</v>
      </c>
      <c r="CA5" s="2">
        <v>7.46</v>
      </c>
      <c r="CB5" s="2">
        <v>1.8329999999999999E-2</v>
      </c>
      <c r="CC5" s="2">
        <v>76.900000000000006</v>
      </c>
      <c r="CD5" s="2">
        <v>8.6180000000000003</v>
      </c>
      <c r="CE5" s="2">
        <v>1.5473333330000001</v>
      </c>
      <c r="CF5" s="2">
        <v>7.0706666670000002</v>
      </c>
      <c r="CG5" s="2">
        <v>17.954668519999998</v>
      </c>
      <c r="CH5" s="2">
        <v>2.63</v>
      </c>
      <c r="CI5" s="2"/>
      <c r="CJ5" s="64">
        <v>43836</v>
      </c>
      <c r="CK5" s="61"/>
      <c r="CL5" s="61"/>
      <c r="CM5" s="61"/>
      <c r="CN5" s="61">
        <v>1.3628047667745069</v>
      </c>
      <c r="CO5" s="61">
        <f t="shared" si="22"/>
        <v>11.706492946593015</v>
      </c>
      <c r="CP5" s="61">
        <f t="shared" si="23"/>
        <v>712.74689302306706</v>
      </c>
      <c r="CQ5" s="61">
        <f t="shared" si="24"/>
        <v>9.736883885866753</v>
      </c>
      <c r="CR5" s="61">
        <f t="shared" si="25"/>
        <v>0.11883046484616279</v>
      </c>
      <c r="CS5" s="61">
        <f t="shared" si="26"/>
        <v>10.166523560137822</v>
      </c>
      <c r="CT5" s="61">
        <f t="shared" si="27"/>
        <v>2.4980211374976712E-2</v>
      </c>
      <c r="CU5" s="61">
        <f t="shared" si="28"/>
        <v>104.79968656495959</v>
      </c>
      <c r="CV5" s="61">
        <f t="shared" si="29"/>
        <v>11.744651480062702</v>
      </c>
      <c r="CW5" s="61">
        <f t="shared" si="30"/>
        <v>2.1087132420014854</v>
      </c>
      <c r="CX5" s="61">
        <f t="shared" si="31"/>
        <v>9.6359382380612146</v>
      </c>
      <c r="CY5" s="61">
        <f t="shared" si="32"/>
        <v>24.468707844912178</v>
      </c>
      <c r="CZ5" s="61">
        <f t="shared" si="33"/>
        <v>3.5841765366169529</v>
      </c>
      <c r="DC5">
        <v>1.3628047667745069</v>
      </c>
      <c r="DD5">
        <f t="shared" si="8"/>
        <v>0.25999999999999979</v>
      </c>
      <c r="DE5">
        <f t="shared" si="9"/>
        <v>67</v>
      </c>
      <c r="DF5">
        <f t="shared" si="10"/>
        <v>0.21950884895047285</v>
      </c>
      <c r="DG5">
        <f t="shared" si="11"/>
        <v>-2.6945470000000055E-3</v>
      </c>
      <c r="DH5">
        <f t="shared" si="12"/>
        <v>1.0300000000000002</v>
      </c>
      <c r="DI5" t="e">
        <f>CB5-#REF!</f>
        <v>#REF!</v>
      </c>
      <c r="DJ5">
        <f t="shared" si="13"/>
        <v>5.9000000000000057</v>
      </c>
      <c r="DK5">
        <f t="shared" si="14"/>
        <v>0.50900000000000034</v>
      </c>
      <c r="DL5" t="e">
        <f>CE5-#REF!</f>
        <v>#REF!</v>
      </c>
      <c r="DM5" t="e">
        <f>CF5-#REF!</f>
        <v>#REF!</v>
      </c>
      <c r="DN5" t="e">
        <f>CG5-#REF!</f>
        <v>#REF!</v>
      </c>
      <c r="DO5">
        <f t="shared" si="15"/>
        <v>4.0000000000000036E-2</v>
      </c>
      <c r="DQ5" s="64">
        <v>43836</v>
      </c>
      <c r="DR5" s="61"/>
      <c r="DS5" s="61">
        <v>1.3628047667745069</v>
      </c>
      <c r="DT5" s="61">
        <f t="shared" si="34"/>
        <v>0.35432923936137151</v>
      </c>
      <c r="DU5" s="61">
        <f t="shared" si="35"/>
        <v>91.307919373891963</v>
      </c>
      <c r="DV5" s="61">
        <f t="shared" si="36"/>
        <v>0.2991477056988896</v>
      </c>
      <c r="DW5" s="61">
        <f t="shared" si="37"/>
        <v>-3.6721414958979545E-3</v>
      </c>
      <c r="DX5" s="61">
        <f t="shared" si="38"/>
        <v>1.4036889097777425</v>
      </c>
      <c r="DY5" s="61" t="e">
        <f t="shared" si="39"/>
        <v>#REF!</v>
      </c>
      <c r="DZ5" s="61">
        <f t="shared" si="40"/>
        <v>8.0405481239695984</v>
      </c>
      <c r="EA5" s="61">
        <f t="shared" si="41"/>
        <v>0.69366762628822443</v>
      </c>
      <c r="EB5" s="61" t="e">
        <f t="shared" si="42"/>
        <v>#REF!</v>
      </c>
      <c r="EC5" s="61" t="e">
        <f t="shared" si="43"/>
        <v>#REF!</v>
      </c>
      <c r="ED5" s="61" t="e">
        <f t="shared" si="44"/>
        <v>#REF!</v>
      </c>
      <c r="EE5" s="61">
        <f t="shared" si="45"/>
        <v>5.4512190670980322E-2</v>
      </c>
      <c r="EH5" s="37">
        <v>43836</v>
      </c>
      <c r="EI5">
        <v>5</v>
      </c>
      <c r="EJ5" t="s">
        <v>27</v>
      </c>
      <c r="EK5">
        <v>0.222</v>
      </c>
      <c r="EL5">
        <v>1.8277526535513626</v>
      </c>
      <c r="EM5">
        <v>8.4600000000000009</v>
      </c>
      <c r="EN5">
        <v>513</v>
      </c>
      <c r="EO5">
        <v>8.5852654685141996</v>
      </c>
      <c r="EP5">
        <v>7.2537185000000004E-2</v>
      </c>
      <c r="EQ5">
        <v>8.85</v>
      </c>
      <c r="ER5">
        <v>1.3899999999999999E-2</v>
      </c>
      <c r="ES5">
        <v>53.4</v>
      </c>
      <c r="ET5">
        <v>20.51197183</v>
      </c>
      <c r="EU5">
        <v>2.1964788730000002</v>
      </c>
      <c r="EV5">
        <v>18.31549296</v>
      </c>
      <c r="EW5">
        <v>10.708277539999999</v>
      </c>
      <c r="EX5" t="e">
        <v>#N/A</v>
      </c>
      <c r="EZ5" s="64">
        <v>43836</v>
      </c>
      <c r="FA5" s="61"/>
      <c r="FB5" s="61"/>
      <c r="FC5" s="61"/>
      <c r="FD5" s="61">
        <v>1.8277526535513626</v>
      </c>
      <c r="FE5" s="61">
        <f t="shared" si="46"/>
        <v>15.46278744904453</v>
      </c>
      <c r="FF5" s="61">
        <f t="shared" si="47"/>
        <v>937.63711127184899</v>
      </c>
      <c r="FG5" s="61">
        <f t="shared" si="48"/>
        <v>15.69174174151971</v>
      </c>
      <c r="FH5" s="61">
        <f t="shared" si="49"/>
        <v>0.1325800323648961</v>
      </c>
      <c r="FI5" s="61">
        <f t="shared" si="50"/>
        <v>16.175610983929559</v>
      </c>
      <c r="FJ5" s="61">
        <f t="shared" si="51"/>
        <v>2.5405761884363939E-2</v>
      </c>
      <c r="FK5" s="61">
        <f t="shared" si="52"/>
        <v>97.601991699642767</v>
      </c>
      <c r="FL5" s="61">
        <f t="shared" si="53"/>
        <v>37.490810941853297</v>
      </c>
      <c r="FM5" s="61">
        <f t="shared" si="54"/>
        <v>4.0146200885952572</v>
      </c>
      <c r="FN5" s="61">
        <f t="shared" si="55"/>
        <v>33.476190858741305</v>
      </c>
      <c r="FO5" s="61">
        <f t="shared" si="56"/>
        <v>19.572082688699457</v>
      </c>
      <c r="FP5" s="61" t="e">
        <f t="shared" si="57"/>
        <v>#N/A</v>
      </c>
      <c r="FQ5"/>
      <c r="FR5"/>
      <c r="FS5" s="37">
        <v>43836</v>
      </c>
      <c r="FT5">
        <v>2</v>
      </c>
      <c r="FU5" t="s">
        <v>27</v>
      </c>
      <c r="FV5">
        <v>0.222</v>
      </c>
      <c r="FW5">
        <v>1.8277526535513626</v>
      </c>
      <c r="FX5">
        <v>8.32</v>
      </c>
      <c r="FY5">
        <v>515</v>
      </c>
      <c r="FZ5">
        <v>8.7361778021676493</v>
      </c>
      <c r="GA5">
        <v>5.9603362999999999E-2</v>
      </c>
      <c r="GB5">
        <v>8.81</v>
      </c>
      <c r="GC5">
        <v>2.1409999999999998E-2</v>
      </c>
      <c r="GD5">
        <v>52.9</v>
      </c>
      <c r="GE5">
        <v>5.7793333330000003</v>
      </c>
      <c r="GF5">
        <v>1.0840000000000001</v>
      </c>
      <c r="GG5">
        <v>4.6953333329999998</v>
      </c>
      <c r="GH5">
        <v>18.756488640000001</v>
      </c>
      <c r="GI5">
        <v>2.4300000000000002</v>
      </c>
      <c r="GK5" s="64">
        <v>43836</v>
      </c>
      <c r="GL5" s="61"/>
      <c r="GM5" s="61"/>
      <c r="GN5" s="61"/>
      <c r="GO5" s="61">
        <v>1.8277526535513626</v>
      </c>
      <c r="GP5" s="61">
        <f t="shared" si="58"/>
        <v>15.206902077547337</v>
      </c>
      <c r="GQ5" s="61">
        <f t="shared" si="59"/>
        <v>941.29261657895177</v>
      </c>
      <c r="GR5" s="61">
        <f t="shared" si="60"/>
        <v>15.967572159808432</v>
      </c>
      <c r="GS5" s="61">
        <f t="shared" si="61"/>
        <v>0.1089402048838351</v>
      </c>
      <c r="GT5" s="61">
        <f t="shared" si="62"/>
        <v>16.102500877787506</v>
      </c>
      <c r="GU5" s="61">
        <f t="shared" si="63"/>
        <v>3.9132184312534672E-2</v>
      </c>
      <c r="GV5" s="61">
        <f t="shared" si="64"/>
        <v>96.688115372867074</v>
      </c>
      <c r="GW5" s="61">
        <f t="shared" si="65"/>
        <v>10.563191835148592</v>
      </c>
      <c r="GX5" s="61">
        <f t="shared" si="66"/>
        <v>1.9812838764496772</v>
      </c>
      <c r="GY5" s="61">
        <f t="shared" si="67"/>
        <v>8.5819079586989133</v>
      </c>
      <c r="GZ5" s="61">
        <f t="shared" si="68"/>
        <v>34.282221883065986</v>
      </c>
      <c r="HA5" s="61">
        <f t="shared" si="69"/>
        <v>4.4414389481298118</v>
      </c>
      <c r="HB5"/>
      <c r="HC5">
        <v>1.8277526535513626</v>
      </c>
      <c r="HD5">
        <f t="shared" si="16"/>
        <v>-0.14000000000000057</v>
      </c>
      <c r="HE5">
        <f t="shared" si="16"/>
        <v>2</v>
      </c>
      <c r="HF5">
        <f t="shared" si="16"/>
        <v>0.15091233365344969</v>
      </c>
      <c r="HG5">
        <f t="shared" si="16"/>
        <v>-1.2933822000000005E-2</v>
      </c>
      <c r="HH5">
        <f t="shared" si="16"/>
        <v>-3.9999999999999147E-2</v>
      </c>
      <c r="HI5">
        <f t="shared" si="16"/>
        <v>7.5099999999999993E-3</v>
      </c>
      <c r="HJ5">
        <f t="shared" si="16"/>
        <v>-0.5</v>
      </c>
      <c r="HK5">
        <f t="shared" si="16"/>
        <v>-14.732638497</v>
      </c>
      <c r="HL5">
        <f t="shared" si="16"/>
        <v>-1.1124788730000001</v>
      </c>
      <c r="HM5">
        <f t="shared" si="16"/>
        <v>-13.620159627</v>
      </c>
      <c r="HN5">
        <f t="shared" si="16"/>
        <v>8.0482111000000014</v>
      </c>
      <c r="HO5" t="e">
        <f t="shared" si="16"/>
        <v>#N/A</v>
      </c>
      <c r="HQ5" s="64">
        <v>43836</v>
      </c>
      <c r="HR5" s="61">
        <v>1.8277526535513626</v>
      </c>
      <c r="HS5" s="61">
        <f t="shared" si="70"/>
        <v>-0.25588537149719182</v>
      </c>
      <c r="HT5" s="61">
        <f t="shared" si="71"/>
        <v>3.6555053071027253</v>
      </c>
      <c r="HU5" s="61">
        <f t="shared" si="72"/>
        <v>0.27583041828872129</v>
      </c>
      <c r="HV5" s="61">
        <f t="shared" si="73"/>
        <v>-2.3639827481060999E-2</v>
      </c>
      <c r="HW5" s="61">
        <f t="shared" si="74"/>
        <v>-7.3110106142052947E-2</v>
      </c>
      <c r="HX5" s="61">
        <f t="shared" si="75"/>
        <v>1.3726422428170732E-2</v>
      </c>
      <c r="HY5" s="61">
        <f t="shared" si="76"/>
        <v>-0.91387632677568131</v>
      </c>
      <c r="HZ5" s="61">
        <f t="shared" si="77"/>
        <v>-26.927619106704707</v>
      </c>
      <c r="IA5" s="61">
        <f t="shared" si="78"/>
        <v>-2.0333362121455796</v>
      </c>
      <c r="IB5" s="61">
        <f t="shared" si="79"/>
        <v>-24.894282900042388</v>
      </c>
      <c r="IC5" s="61">
        <f t="shared" si="80"/>
        <v>14.710139194366533</v>
      </c>
      <c r="ID5" s="61" t="e">
        <f t="shared" si="81"/>
        <v>#N/A</v>
      </c>
      <c r="IE5" s="61"/>
      <c r="IG5" s="6">
        <v>43836</v>
      </c>
      <c r="IH5" s="2">
        <v>19</v>
      </c>
      <c r="II5" s="2" t="s">
        <v>25</v>
      </c>
      <c r="IJ5" s="2">
        <v>0.23100000000000001</v>
      </c>
      <c r="IK5">
        <v>0.13179076092756137</v>
      </c>
      <c r="IL5" s="2">
        <v>8.41</v>
      </c>
      <c r="IM5" s="31">
        <v>519</v>
      </c>
      <c r="IN5" s="7">
        <v>4.4283166415146118</v>
      </c>
      <c r="IO5" s="2">
        <v>9.4524681999999999E-2</v>
      </c>
      <c r="IP5" s="2">
        <v>4.21</v>
      </c>
      <c r="IQ5" s="2">
        <v>-1.03E-2</v>
      </c>
      <c r="IR5" s="2">
        <v>79.8</v>
      </c>
      <c r="IS5" s="2">
        <v>8.6259999999999994</v>
      </c>
      <c r="IT5" s="2">
        <v>1.5813333329999999</v>
      </c>
      <c r="IU5" s="2">
        <v>7.0446666670000004</v>
      </c>
      <c r="IV5" s="2">
        <v>18.332174049999999</v>
      </c>
      <c r="IW5" s="2">
        <v>3.67</v>
      </c>
      <c r="IX5" s="2"/>
      <c r="IY5" s="64">
        <v>43836</v>
      </c>
      <c r="IZ5" s="61"/>
      <c r="JA5" s="61"/>
      <c r="JB5" s="61"/>
      <c r="JC5" s="61">
        <v>0.13179076092756137</v>
      </c>
      <c r="JD5" s="61">
        <f t="shared" si="82"/>
        <v>1.1083602994007911</v>
      </c>
      <c r="JE5" s="61">
        <f t="shared" si="83"/>
        <v>68.399404921404354</v>
      </c>
      <c r="JF5" s="61">
        <f t="shared" si="84"/>
        <v>0.5836112198133937</v>
      </c>
      <c r="JG5" s="61">
        <f t="shared" si="85"/>
        <v>1.2457479767215764E-2</v>
      </c>
      <c r="JH5" s="61">
        <f t="shared" si="86"/>
        <v>0.5548391035050334</v>
      </c>
      <c r="JI5" s="61">
        <f t="shared" si="87"/>
        <v>-1.3574448375538821E-3</v>
      </c>
      <c r="JJ5" s="61">
        <f t="shared" si="88"/>
        <v>10.516902722019397</v>
      </c>
      <c r="JK5" s="61">
        <f t="shared" si="89"/>
        <v>1.1368271037611444</v>
      </c>
      <c r="JL5" s="61">
        <f t="shared" si="90"/>
        <v>0.20840512323618676</v>
      </c>
      <c r="JM5" s="61">
        <f t="shared" si="91"/>
        <v>0.92842198052495761</v>
      </c>
      <c r="JN5" s="61">
        <f t="shared" si="92"/>
        <v>2.4160111675059941</v>
      </c>
      <c r="JO5" s="61">
        <f t="shared" si="93"/>
        <v>0.48367209260415023</v>
      </c>
      <c r="JP5" s="2"/>
      <c r="JR5" s="12">
        <v>43836</v>
      </c>
      <c r="JS5" s="31">
        <v>16</v>
      </c>
      <c r="JT5" s="31" t="s">
        <v>25</v>
      </c>
      <c r="JU5" s="31">
        <v>0.23100000000000001</v>
      </c>
      <c r="JV5">
        <v>0.13179076092756137</v>
      </c>
      <c r="JW5" s="31">
        <v>8.4</v>
      </c>
      <c r="JX5" s="31">
        <v>543</v>
      </c>
      <c r="JY5" s="31">
        <v>4.0578954589106875</v>
      </c>
      <c r="JZ5">
        <v>6.5100237000000005E-2</v>
      </c>
      <c r="KA5">
        <v>3.92</v>
      </c>
      <c r="KB5">
        <v>1.8100000000000002E-2</v>
      </c>
      <c r="KC5">
        <v>80.599999999999994</v>
      </c>
      <c r="KD5">
        <v>4.7451999999999996</v>
      </c>
      <c r="KE5">
        <v>0.90280000000000005</v>
      </c>
      <c r="KF5">
        <v>3.8424</v>
      </c>
      <c r="KG5">
        <v>19.0255416</v>
      </c>
      <c r="KH5">
        <v>3.48</v>
      </c>
      <c r="KJ5" s="64">
        <v>43836</v>
      </c>
      <c r="KK5" s="61"/>
      <c r="KL5" s="61"/>
      <c r="KM5" s="61"/>
      <c r="KN5" s="61">
        <v>0.13179076092756137</v>
      </c>
      <c r="KO5" s="61">
        <f t="shared" si="94"/>
        <v>1.1070423917915155</v>
      </c>
      <c r="KP5" s="61">
        <f t="shared" si="95"/>
        <v>71.56238318366583</v>
      </c>
      <c r="KQ5" s="61">
        <f t="shared" si="96"/>
        <v>0.53479313029433528</v>
      </c>
      <c r="KR5" s="61">
        <f t="shared" si="97"/>
        <v>8.5796097707945863E-3</v>
      </c>
      <c r="KS5" s="61">
        <f t="shared" si="98"/>
        <v>0.5166197828360406</v>
      </c>
      <c r="KT5" s="61">
        <f t="shared" si="99"/>
        <v>2.3854127727888611E-3</v>
      </c>
      <c r="KU5" s="61">
        <f t="shared" si="100"/>
        <v>10.622335330761446</v>
      </c>
      <c r="KV5" s="61">
        <f t="shared" si="101"/>
        <v>0.62537351875346414</v>
      </c>
      <c r="KW5" s="61">
        <f t="shared" si="102"/>
        <v>0.11898069896540241</v>
      </c>
      <c r="KX5" s="61">
        <f t="shared" si="103"/>
        <v>0.50639281978806183</v>
      </c>
      <c r="KY5" s="61">
        <f t="shared" si="104"/>
        <v>2.5073906045229735</v>
      </c>
      <c r="KZ5" s="61">
        <f t="shared" si="105"/>
        <v>0.45863184802791357</v>
      </c>
      <c r="LB5">
        <v>0.13179076092756137</v>
      </c>
      <c r="LC5">
        <f t="shared" si="17"/>
        <v>-9.9999999999997868E-3</v>
      </c>
      <c r="LD5">
        <f t="shared" si="17"/>
        <v>24</v>
      </c>
      <c r="LE5">
        <f t="shared" si="17"/>
        <v>-0.37042118260392431</v>
      </c>
      <c r="LF5">
        <f t="shared" si="17"/>
        <v>-2.9424444999999994E-2</v>
      </c>
      <c r="LG5">
        <f t="shared" si="17"/>
        <v>-0.29000000000000004</v>
      </c>
      <c r="LH5">
        <f t="shared" si="17"/>
        <v>2.8400000000000002E-2</v>
      </c>
      <c r="LI5">
        <f t="shared" si="17"/>
        <v>0.79999999999999716</v>
      </c>
      <c r="LJ5">
        <f t="shared" si="17"/>
        <v>-3.8807999999999998</v>
      </c>
      <c r="LK5">
        <f t="shared" si="17"/>
        <v>-0.67853333299999985</v>
      </c>
      <c r="LL5">
        <f t="shared" si="17"/>
        <v>-3.2022666670000004</v>
      </c>
      <c r="LM5">
        <f t="shared" si="17"/>
        <v>0.69336755000000139</v>
      </c>
      <c r="LN5">
        <f t="shared" si="17"/>
        <v>-0.18999999999999995</v>
      </c>
      <c r="LP5" s="64">
        <v>43836</v>
      </c>
      <c r="LQ5" s="61">
        <v>0.13179076092756137</v>
      </c>
      <c r="LR5" s="61">
        <f t="shared" si="106"/>
        <v>-1.3179076092755856E-3</v>
      </c>
      <c r="LS5" s="61">
        <f t="shared" si="107"/>
        <v>3.1629782622614728</v>
      </c>
      <c r="LT5" s="61">
        <f t="shared" si="108"/>
        <v>-4.881808951905834E-2</v>
      </c>
      <c r="LU5" s="61">
        <f t="shared" si="109"/>
        <v>-3.8778699964211777E-3</v>
      </c>
      <c r="LV5" s="61">
        <f t="shared" si="110"/>
        <v>-3.82193206689928E-2</v>
      </c>
      <c r="LW5" s="61">
        <f t="shared" si="111"/>
        <v>3.742857610342743E-3</v>
      </c>
      <c r="LX5" s="61">
        <f t="shared" si="112"/>
        <v>0.10543260874204873</v>
      </c>
      <c r="LY5" s="61">
        <f t="shared" si="113"/>
        <v>-0.51145358500768012</v>
      </c>
      <c r="LZ5" s="61">
        <f t="shared" si="114"/>
        <v>-8.942442427078437E-2</v>
      </c>
      <c r="MA5" s="61">
        <f t="shared" si="115"/>
        <v>-0.42202916073689584</v>
      </c>
      <c r="MB5" s="61">
        <f t="shared" si="116"/>
        <v>9.1379437016979134E-2</v>
      </c>
      <c r="MC5" s="61">
        <f t="shared" si="117"/>
        <v>-2.5040244576236652E-2</v>
      </c>
      <c r="MF5" s="6">
        <v>43836</v>
      </c>
      <c r="MG5">
        <v>24</v>
      </c>
      <c r="MH5" t="s">
        <v>26</v>
      </c>
      <c r="MI5">
        <v>0.22900000000000001</v>
      </c>
      <c r="MJ5">
        <v>8.6800000000000002E-2</v>
      </c>
      <c r="MK5">
        <v>8.43</v>
      </c>
      <c r="ML5">
        <v>568</v>
      </c>
      <c r="MM5">
        <v>5.1417204006036501</v>
      </c>
      <c r="MN5">
        <v>4.0957103000000002E-2</v>
      </c>
      <c r="MO5">
        <v>5.26</v>
      </c>
      <c r="MP5">
        <v>3.7499999999999999E-2</v>
      </c>
      <c r="MQ5">
        <v>41.3</v>
      </c>
      <c r="MR5">
        <v>1.244633731</v>
      </c>
      <c r="MS5">
        <v>0.27529812599999998</v>
      </c>
      <c r="MT5">
        <v>0.96933560500000004</v>
      </c>
      <c r="MU5">
        <v>22.118806459999998</v>
      </c>
      <c r="MV5">
        <v>2</v>
      </c>
      <c r="MX5" s="64">
        <v>43836</v>
      </c>
      <c r="MY5" s="61"/>
      <c r="MZ5" s="61"/>
      <c r="NA5" s="61"/>
      <c r="NB5" s="61">
        <v>0.10002918754401909</v>
      </c>
      <c r="NC5" s="61">
        <f t="shared" si="118"/>
        <v>0.84324605099608085</v>
      </c>
      <c r="ND5" s="61">
        <f t="shared" si="119"/>
        <v>56.816578525002839</v>
      </c>
      <c r="NE5" s="61">
        <f t="shared" si="120"/>
        <v>0.51432211425089147</v>
      </c>
      <c r="NF5" s="61">
        <f t="shared" si="121"/>
        <v>4.0969057372467069E-3</v>
      </c>
      <c r="NG5" s="61">
        <f t="shared" si="122"/>
        <v>0.52615352648154035</v>
      </c>
      <c r="NH5" s="61">
        <f t="shared" si="123"/>
        <v>3.7510945329007157E-3</v>
      </c>
      <c r="NI5" s="61">
        <f t="shared" si="124"/>
        <v>4.1312054455679883</v>
      </c>
      <c r="NJ5" s="61">
        <f t="shared" si="125"/>
        <v>0.1244997009018112</v>
      </c>
      <c r="NK5" s="61">
        <f t="shared" si="126"/>
        <v>2.7537847876170994E-2</v>
      </c>
      <c r="NL5" s="61">
        <f t="shared" si="127"/>
        <v>9.6961853025640213E-2</v>
      </c>
      <c r="NM5" s="61">
        <f t="shared" si="128"/>
        <v>2.2125262396372007</v>
      </c>
      <c r="NN5" s="61">
        <f t="shared" si="129"/>
        <v>0.20005837508803817</v>
      </c>
      <c r="NQ5" s="6">
        <v>43836</v>
      </c>
      <c r="NR5">
        <v>22</v>
      </c>
      <c r="NS5" t="s">
        <v>26</v>
      </c>
      <c r="NT5">
        <v>0.22900000000000001</v>
      </c>
      <c r="NU5">
        <v>8.6800000000000002E-2</v>
      </c>
      <c r="NV5">
        <v>8.39</v>
      </c>
      <c r="NW5">
        <v>540</v>
      </c>
      <c r="NX5">
        <v>4.9908080669501986</v>
      </c>
      <c r="NY5">
        <v>3.7184738000000002E-2</v>
      </c>
      <c r="NZ5">
        <v>4.78</v>
      </c>
      <c r="OA5">
        <v>-2.8999999999999998E-3</v>
      </c>
      <c r="OB5">
        <v>38.1</v>
      </c>
      <c r="OC5">
        <v>1.052</v>
      </c>
      <c r="OD5">
        <v>0.27200000000000002</v>
      </c>
      <c r="OE5">
        <v>0.78</v>
      </c>
      <c r="OF5">
        <v>25.855513309999999</v>
      </c>
      <c r="OG5">
        <v>2.02</v>
      </c>
      <c r="OI5" s="64">
        <v>43836</v>
      </c>
      <c r="OJ5" s="61"/>
      <c r="OK5" s="61"/>
      <c r="OL5" s="61"/>
      <c r="OM5" s="61">
        <v>0.10002918754401909</v>
      </c>
      <c r="ON5" s="61">
        <f t="shared" si="130"/>
        <v>0.83924488349432014</v>
      </c>
      <c r="OO5" s="61">
        <f t="shared" si="131"/>
        <v>54.015761273770309</v>
      </c>
      <c r="OP5" s="61">
        <f t="shared" si="132"/>
        <v>0.4992264761251648</v>
      </c>
      <c r="OQ5" s="61">
        <f t="shared" si="133"/>
        <v>3.7195591311772135E-3</v>
      </c>
      <c r="OR5" s="61">
        <f t="shared" si="134"/>
        <v>0.47813951646041125</v>
      </c>
      <c r="OS5" s="61">
        <f t="shared" si="135"/>
        <v>-2.9008464387765532E-4</v>
      </c>
      <c r="OT5" s="61">
        <f t="shared" si="136"/>
        <v>3.8111120454271274</v>
      </c>
      <c r="OU5" s="61">
        <f t="shared" si="137"/>
        <v>0.10523070529630808</v>
      </c>
      <c r="OV5" s="61">
        <f t="shared" si="138"/>
        <v>2.7207939011973194E-2</v>
      </c>
      <c r="OW5" s="61">
        <f t="shared" si="139"/>
        <v>7.8022766284334882E-2</v>
      </c>
      <c r="OX5" s="61">
        <f t="shared" si="140"/>
        <v>2.5863059899328715</v>
      </c>
      <c r="OY5" s="61">
        <f t="shared" si="141"/>
        <v>0.20205895883891856</v>
      </c>
      <c r="PB5" s="6">
        <v>43836</v>
      </c>
      <c r="PC5" s="57">
        <v>0.10002918754401909</v>
      </c>
      <c r="PD5">
        <f t="shared" si="18"/>
        <v>-3.9999999999999147E-2</v>
      </c>
      <c r="PE5">
        <f t="shared" si="18"/>
        <v>-28</v>
      </c>
      <c r="PF5">
        <f t="shared" si="18"/>
        <v>-0.15091233365345147</v>
      </c>
      <c r="PG5">
        <f t="shared" si="18"/>
        <v>-3.7723649999999997E-3</v>
      </c>
      <c r="PH5">
        <f t="shared" si="18"/>
        <v>-0.47999999999999954</v>
      </c>
      <c r="PI5">
        <f t="shared" si="18"/>
        <v>-4.0399999999999998E-2</v>
      </c>
      <c r="PJ5">
        <f t="shared" si="18"/>
        <v>-3.1999999999999957</v>
      </c>
      <c r="PK5">
        <f t="shared" si="18"/>
        <v>-0.19263373099999992</v>
      </c>
      <c r="PL5">
        <f t="shared" si="18"/>
        <v>-3.2981259999999568E-3</v>
      </c>
      <c r="PM5">
        <f t="shared" si="18"/>
        <v>-0.18933560500000002</v>
      </c>
      <c r="PN5">
        <f t="shared" si="18"/>
        <v>3.7367068500000009</v>
      </c>
      <c r="PO5">
        <f t="shared" si="18"/>
        <v>2.0000000000000018E-2</v>
      </c>
      <c r="PQ5" s="64">
        <v>43836</v>
      </c>
      <c r="PR5" s="61">
        <v>0.10002918754401909</v>
      </c>
      <c r="PS5" s="61">
        <f t="shared" si="142"/>
        <v>-4.0011675017606781E-3</v>
      </c>
      <c r="PT5" s="61">
        <f t="shared" si="143"/>
        <v>-2.8008172512325342</v>
      </c>
      <c r="PU5" s="61">
        <f t="shared" si="144"/>
        <v>-1.5095638125726681E-2</v>
      </c>
      <c r="PV5" s="61">
        <f t="shared" si="145"/>
        <v>-3.7734660606949356E-4</v>
      </c>
      <c r="PW5" s="61">
        <f t="shared" si="146"/>
        <v>-4.8014010021129115E-2</v>
      </c>
      <c r="PX5" s="61">
        <f t="shared" si="147"/>
        <v>-4.0411791767783712E-3</v>
      </c>
      <c r="PY5" s="61">
        <f t="shared" si="148"/>
        <v>-0.32009340014086063</v>
      </c>
      <c r="PZ5" s="61">
        <f t="shared" si="149"/>
        <v>-1.9268995605503113E-2</v>
      </c>
      <c r="QA5" s="61">
        <f t="shared" si="150"/>
        <v>-3.2990886419780117E-4</v>
      </c>
      <c r="QB5" s="61">
        <f t="shared" si="151"/>
        <v>-1.893908674130532E-2</v>
      </c>
      <c r="QC5" s="61">
        <f t="shared" si="152"/>
        <v>0.3737797502956709</v>
      </c>
      <c r="QD5" s="61">
        <f t="shared" si="153"/>
        <v>2.0005837508803833E-3</v>
      </c>
      <c r="QG5" s="6">
        <v>43836</v>
      </c>
      <c r="QH5" s="43">
        <v>8.0299999999999994</v>
      </c>
      <c r="QI5" s="2">
        <v>834</v>
      </c>
      <c r="QJ5" s="2">
        <v>3.34</v>
      </c>
      <c r="QK5" s="2">
        <v>5.48</v>
      </c>
      <c r="QL5" s="43">
        <v>1.43</v>
      </c>
      <c r="QO5" s="6">
        <v>43836</v>
      </c>
      <c r="QP5" s="41" t="e">
        <v>#N/A</v>
      </c>
      <c r="QQ5" s="41" t="e">
        <v>#N/A</v>
      </c>
      <c r="QR5" s="41" t="e">
        <v>#N/A</v>
      </c>
      <c r="QS5" s="41" t="e">
        <v>#N/A</v>
      </c>
      <c r="QT5" s="41" t="e">
        <v>#N/A</v>
      </c>
      <c r="QX5" s="6">
        <v>43836</v>
      </c>
      <c r="QY5" s="46" t="e">
        <f t="shared" si="154"/>
        <v>#N/A</v>
      </c>
      <c r="QZ5" s="46" t="e">
        <f t="shared" si="19"/>
        <v>#N/A</v>
      </c>
      <c r="RA5" s="46" t="e">
        <f t="shared" si="19"/>
        <v>#N/A</v>
      </c>
      <c r="RB5" s="46" t="e">
        <f t="shared" si="19"/>
        <v>#N/A</v>
      </c>
      <c r="RC5" s="46" t="e">
        <f t="shared" si="19"/>
        <v>#N/A</v>
      </c>
      <c r="RF5" s="6">
        <v>43836</v>
      </c>
      <c r="RG5" s="2">
        <v>7.65</v>
      </c>
      <c r="RH5" s="2">
        <v>706</v>
      </c>
      <c r="RI5" s="2">
        <v>0.40200000000000002</v>
      </c>
      <c r="RJ5" s="2">
        <v>3.48</v>
      </c>
      <c r="RK5" s="2">
        <v>2.38</v>
      </c>
      <c r="RL5" s="2"/>
      <c r="RO5" s="6">
        <v>43836</v>
      </c>
      <c r="RP5">
        <v>8.14</v>
      </c>
      <c r="RQ5">
        <v>662</v>
      </c>
      <c r="RR5">
        <v>0.59</v>
      </c>
      <c r="RS5">
        <v>3.69</v>
      </c>
      <c r="RT5" t="e">
        <v>#N/A</v>
      </c>
      <c r="RX5" s="6">
        <v>43836</v>
      </c>
      <c r="RY5">
        <f t="shared" si="155"/>
        <v>0.49000000000000021</v>
      </c>
      <c r="RZ5">
        <f t="shared" si="20"/>
        <v>-44</v>
      </c>
      <c r="SA5">
        <f t="shared" si="20"/>
        <v>0.18799999999999994</v>
      </c>
      <c r="SB5">
        <f t="shared" si="20"/>
        <v>0.20999999999999996</v>
      </c>
      <c r="SC5" t="e">
        <f t="shared" si="20"/>
        <v>#N/A</v>
      </c>
      <c r="SG5" s="6">
        <v>43836</v>
      </c>
      <c r="SH5" t="e">
        <v>#N/A</v>
      </c>
      <c r="SI5" t="e">
        <v>#N/A</v>
      </c>
      <c r="SJ5" t="e">
        <v>#N/A</v>
      </c>
      <c r="SK5" t="e">
        <v>#N/A</v>
      </c>
      <c r="SL5" t="e">
        <v>#N/A</v>
      </c>
      <c r="SO5" s="6">
        <v>43836</v>
      </c>
      <c r="SP5" s="2">
        <v>7.71</v>
      </c>
      <c r="SQ5" s="2">
        <v>615</v>
      </c>
      <c r="SR5" s="2">
        <v>1.6299999999999999E-2</v>
      </c>
      <c r="SS5" s="2">
        <v>3.59</v>
      </c>
      <c r="ST5" s="2">
        <v>1.24</v>
      </c>
      <c r="SW5" s="6">
        <v>43836</v>
      </c>
      <c r="SX5" t="e">
        <f t="shared" si="156"/>
        <v>#N/A</v>
      </c>
      <c r="SY5" t="e">
        <f t="shared" si="21"/>
        <v>#N/A</v>
      </c>
      <c r="SZ5" t="e">
        <f t="shared" si="21"/>
        <v>#N/A</v>
      </c>
      <c r="TA5" t="e">
        <f t="shared" si="21"/>
        <v>#N/A</v>
      </c>
      <c r="TB5" t="e">
        <f t="shared" si="21"/>
        <v>#N/A</v>
      </c>
      <c r="TF5" s="6">
        <v>43836</v>
      </c>
      <c r="TG5">
        <v>31</v>
      </c>
      <c r="TH5" s="46">
        <v>8.3000000000000007</v>
      </c>
      <c r="TI5" s="46">
        <v>510</v>
      </c>
      <c r="TJ5" s="46">
        <v>8.84</v>
      </c>
      <c r="TK5" s="46">
        <v>20.5</v>
      </c>
      <c r="TL5" s="46">
        <v>0.94</v>
      </c>
      <c r="TM5"/>
      <c r="TN5" s="6">
        <v>43836</v>
      </c>
      <c r="TO5">
        <v>32</v>
      </c>
      <c r="TP5" s="46">
        <v>8.41</v>
      </c>
      <c r="TQ5" s="46">
        <v>560</v>
      </c>
      <c r="TR5" s="46">
        <v>3.76</v>
      </c>
      <c r="TS5" s="46">
        <v>26.6</v>
      </c>
      <c r="TT5" s="46" t="e">
        <v>#N/A</v>
      </c>
      <c r="TU5"/>
      <c r="TV5" s="6">
        <v>43836</v>
      </c>
      <c r="TW5" t="e">
        <v>#N/A</v>
      </c>
      <c r="TX5" s="46" t="e">
        <v>#N/A</v>
      </c>
      <c r="TY5" s="46" t="e">
        <v>#N/A</v>
      </c>
      <c r="TZ5" s="46" t="e">
        <v>#N/A</v>
      </c>
      <c r="UA5" s="46" t="e">
        <v>#N/A</v>
      </c>
      <c r="UB5" s="46" t="e">
        <v>#N/A</v>
      </c>
      <c r="UC5"/>
      <c r="UD5" s="6">
        <v>43836</v>
      </c>
      <c r="UE5" t="e">
        <v>#N/A</v>
      </c>
      <c r="UF5" s="46" t="e">
        <v>#N/A</v>
      </c>
      <c r="UG5" s="46" t="e">
        <v>#N/A</v>
      </c>
      <c r="UH5" s="46" t="e">
        <v>#N/A</v>
      </c>
      <c r="UI5" s="46" t="e">
        <v>#N/A</v>
      </c>
      <c r="UJ5" s="46" t="e">
        <v>#N/A</v>
      </c>
      <c r="UK5"/>
      <c r="UL5" s="6">
        <v>43836</v>
      </c>
      <c r="UM5" t="e">
        <v>#N/A</v>
      </c>
      <c r="UN5" s="46" t="e">
        <v>#N/A</v>
      </c>
      <c r="UO5" s="46" t="e">
        <v>#N/A</v>
      </c>
      <c r="UP5" s="46" t="e">
        <v>#N/A</v>
      </c>
      <c r="UQ5" s="46" t="e">
        <v>#N/A</v>
      </c>
      <c r="UR5" s="46" t="e">
        <v>#N/A</v>
      </c>
      <c r="US5"/>
      <c r="UT5" s="6">
        <v>43836</v>
      </c>
      <c r="UU5" t="e">
        <v>#N/A</v>
      </c>
      <c r="UV5" s="46" t="e">
        <v>#N/A</v>
      </c>
      <c r="UW5" s="46" t="e">
        <v>#N/A</v>
      </c>
      <c r="UX5" s="46" t="e">
        <v>#N/A</v>
      </c>
      <c r="UY5" s="46" t="e">
        <v>#N/A</v>
      </c>
      <c r="UZ5" s="46" t="e">
        <v>#N/A</v>
      </c>
      <c r="VA5"/>
      <c r="VB5"/>
      <c r="VC5"/>
      <c r="VD5"/>
    </row>
    <row r="6" spans="1:576" ht="15.75" x14ac:dyDescent="0.25">
      <c r="A6" s="6">
        <v>43843</v>
      </c>
      <c r="B6" s="2">
        <v>11</v>
      </c>
      <c r="C6" s="109" t="s">
        <v>188</v>
      </c>
      <c r="D6">
        <v>4.291813792901535</v>
      </c>
      <c r="E6" s="2">
        <v>6.73</v>
      </c>
      <c r="F6" s="31">
        <v>426</v>
      </c>
      <c r="G6" s="7">
        <v>5.7865276443956652</v>
      </c>
      <c r="H6" s="2">
        <v>0.24822159899999999</v>
      </c>
      <c r="I6" s="2">
        <v>5.73</v>
      </c>
      <c r="J6" s="2">
        <v>156</v>
      </c>
      <c r="K6" s="2">
        <v>33.054285710000002</v>
      </c>
      <c r="L6" s="23" t="e">
        <v>#N/A</v>
      </c>
      <c r="M6" s="23"/>
      <c r="N6" s="6">
        <v>43843</v>
      </c>
      <c r="O6" s="109" t="s">
        <v>138</v>
      </c>
      <c r="P6" s="23">
        <v>4.291813792901535</v>
      </c>
      <c r="Q6" s="23">
        <v>0.32999999999999918</v>
      </c>
      <c r="R6" s="23">
        <v>-26</v>
      </c>
      <c r="S6" s="23">
        <v>0.63108794073261087</v>
      </c>
      <c r="T6" s="23">
        <v>2.4789825999999987E-2</v>
      </c>
      <c r="U6" s="23">
        <v>0.32999999999999918</v>
      </c>
      <c r="V6" s="23">
        <v>13</v>
      </c>
      <c r="W6" s="23">
        <v>6.4364835199999959</v>
      </c>
      <c r="X6" s="23" t="e">
        <v>#N/A</v>
      </c>
      <c r="Y6" s="23"/>
      <c r="Z6" s="23"/>
      <c r="AA6" s="114">
        <v>43843</v>
      </c>
      <c r="AB6" s="113" t="s">
        <v>185</v>
      </c>
      <c r="AC6" s="115">
        <v>7.0174769122718148</v>
      </c>
      <c r="AD6" s="115">
        <v>0.27953656561128642</v>
      </c>
      <c r="AE6" s="115">
        <v>6.7526597466640883</v>
      </c>
      <c r="AF6" s="115">
        <v>153.13192266795022</v>
      </c>
      <c r="AG6" s="115">
        <v>44.35187348408504</v>
      </c>
      <c r="AH6" s="115" t="e">
        <v>#N/A</v>
      </c>
      <c r="AI6" s="113">
        <v>7.7571464351726762</v>
      </c>
      <c r="AJ6" s="23">
        <v>406.70908700284861</v>
      </c>
      <c r="AK6" s="23"/>
      <c r="AL6" s="23"/>
      <c r="AM6" s="121">
        <v>43843</v>
      </c>
      <c r="AN6" s="123" t="s">
        <v>196</v>
      </c>
      <c r="AO6" s="23">
        <v>-1.8071599963711433</v>
      </c>
      <c r="AP6" s="23">
        <v>1.7186866388713584E-2</v>
      </c>
      <c r="AQ6" s="23">
        <v>-2.3726597466640884</v>
      </c>
      <c r="AR6" s="23">
        <v>-32.131922667950221</v>
      </c>
      <c r="AS6" s="23">
        <v>15.404490155914957</v>
      </c>
      <c r="AT6" s="23" t="e">
        <v>#N/A</v>
      </c>
      <c r="AU6" s="23">
        <v>-2.3771464351726763</v>
      </c>
      <c r="AV6" s="23">
        <v>-114.70908700284861</v>
      </c>
      <c r="AW6" s="23"/>
      <c r="AX6" s="23"/>
      <c r="AY6" s="64">
        <v>43843</v>
      </c>
      <c r="AZ6" s="62"/>
      <c r="BA6" s="62"/>
      <c r="BB6" s="62"/>
      <c r="BC6" s="61">
        <v>4.291813792901535</v>
      </c>
      <c r="BD6" s="61">
        <f t="shared" si="0"/>
        <v>28.883906826227332</v>
      </c>
      <c r="BE6" s="61">
        <f t="shared" si="1"/>
        <v>1828.312675776054</v>
      </c>
      <c r="BF6" s="61">
        <f t="shared" si="2"/>
        <v>24.834699157223344</v>
      </c>
      <c r="BG6" s="61">
        <f t="shared" si="3"/>
        <v>1.0653208822842739</v>
      </c>
      <c r="BH6" s="61">
        <f t="shared" si="4"/>
        <v>24.592093033325796</v>
      </c>
      <c r="BI6" s="61" t="e">
        <f>BC6*#REF!</f>
        <v>#REF!</v>
      </c>
      <c r="BJ6" s="61">
        <f t="shared" si="5"/>
        <v>669.52295169263948</v>
      </c>
      <c r="BK6" s="61">
        <f t="shared" si="6"/>
        <v>141.86283932468612</v>
      </c>
      <c r="BL6" s="61" t="e">
        <f>BC6*#REF!</f>
        <v>#REF!</v>
      </c>
      <c r="BM6" s="61" t="e">
        <f>BC6*#REF!</f>
        <v>#REF!</v>
      </c>
      <c r="BN6" s="61" t="e">
        <f>BC6*#REF!</f>
        <v>#REF!</v>
      </c>
      <c r="BO6" s="61" t="e">
        <f t="shared" si="7"/>
        <v>#N/A</v>
      </c>
      <c r="BR6" s="6">
        <v>43843</v>
      </c>
      <c r="BS6" s="2">
        <v>8</v>
      </c>
      <c r="BT6" s="2" t="s">
        <v>24</v>
      </c>
      <c r="BU6" s="2"/>
      <c r="BV6">
        <v>4.291813792901535</v>
      </c>
      <c r="BW6" s="2">
        <v>7.06</v>
      </c>
      <c r="BX6" s="31">
        <v>400</v>
      </c>
      <c r="BY6" s="7">
        <v>6.4176155851282761</v>
      </c>
      <c r="BZ6" s="2">
        <v>0.27301142499999997</v>
      </c>
      <c r="CA6" s="2">
        <v>6.06</v>
      </c>
      <c r="CB6" s="2">
        <v>2.1850000000000001E-2</v>
      </c>
      <c r="CC6" s="2">
        <v>169</v>
      </c>
      <c r="CD6" s="2">
        <v>39.490769229999998</v>
      </c>
      <c r="CE6" s="2">
        <v>7.3384615379999998</v>
      </c>
      <c r="CF6" s="2">
        <v>32.152307690000001</v>
      </c>
      <c r="CG6" s="2">
        <v>18.58272625</v>
      </c>
      <c r="CH6" s="2">
        <v>4.26</v>
      </c>
      <c r="CI6" s="2"/>
      <c r="CJ6" s="64">
        <v>43843</v>
      </c>
      <c r="CK6" s="61"/>
      <c r="CL6" s="61"/>
      <c r="CM6" s="61"/>
      <c r="CN6" s="61">
        <v>4.291813792901535</v>
      </c>
      <c r="CO6" s="61">
        <f t="shared" si="22"/>
        <v>30.300205377884836</v>
      </c>
      <c r="CP6" s="61">
        <f t="shared" si="23"/>
        <v>1716.7255171606139</v>
      </c>
      <c r="CQ6" s="61">
        <f t="shared" si="24"/>
        <v>27.543211085793391</v>
      </c>
      <c r="CR6" s="61">
        <f t="shared" si="25"/>
        <v>1.1717141994347029</v>
      </c>
      <c r="CS6" s="61">
        <f t="shared" si="26"/>
        <v>26.008391584983301</v>
      </c>
      <c r="CT6" s="61">
        <f t="shared" si="27"/>
        <v>9.3776131374898541E-2</v>
      </c>
      <c r="CU6" s="61">
        <f t="shared" si="28"/>
        <v>725.31653100035942</v>
      </c>
      <c r="CV6" s="61">
        <f t="shared" si="29"/>
        <v>169.48702807360553</v>
      </c>
      <c r="CW6" s="61">
        <f t="shared" si="30"/>
        <v>31.495310447465812</v>
      </c>
      <c r="CX6" s="61">
        <f t="shared" si="31"/>
        <v>137.99171761755611</v>
      </c>
      <c r="CY6" s="61">
        <f t="shared" si="32"/>
        <v>79.753600829463423</v>
      </c>
      <c r="CZ6" s="61">
        <f t="shared" si="33"/>
        <v>18.283126757760538</v>
      </c>
      <c r="DC6">
        <v>4.291813792901535</v>
      </c>
      <c r="DD6">
        <f t="shared" si="8"/>
        <v>0.32999999999999918</v>
      </c>
      <c r="DE6">
        <f t="shared" si="9"/>
        <v>-26</v>
      </c>
      <c r="DF6">
        <f t="shared" si="10"/>
        <v>0.63108794073261087</v>
      </c>
      <c r="DG6">
        <f t="shared" si="11"/>
        <v>2.4789825999999987E-2</v>
      </c>
      <c r="DH6">
        <f t="shared" si="12"/>
        <v>0.32999999999999918</v>
      </c>
      <c r="DI6" t="e">
        <f>CB6-#REF!</f>
        <v>#REF!</v>
      </c>
      <c r="DJ6">
        <f t="shared" si="13"/>
        <v>13</v>
      </c>
      <c r="DK6">
        <f t="shared" si="14"/>
        <v>6.4364835199999959</v>
      </c>
      <c r="DL6" t="e">
        <f>CE6-#REF!</f>
        <v>#REF!</v>
      </c>
      <c r="DM6" t="e">
        <f>CF6-#REF!</f>
        <v>#REF!</v>
      </c>
      <c r="DN6" t="e">
        <f>CG6-#REF!</f>
        <v>#REF!</v>
      </c>
      <c r="DO6" t="e">
        <f t="shared" si="15"/>
        <v>#N/A</v>
      </c>
      <c r="DQ6" s="64">
        <v>43843</v>
      </c>
      <c r="DR6" s="61"/>
      <c r="DS6" s="61">
        <v>4.291813792901535</v>
      </c>
      <c r="DT6" s="61">
        <f t="shared" si="34"/>
        <v>1.4162985516575031</v>
      </c>
      <c r="DU6" s="61">
        <f t="shared" si="35"/>
        <v>-111.5871586154399</v>
      </c>
      <c r="DV6" s="61">
        <f t="shared" si="36"/>
        <v>2.7085119285700459</v>
      </c>
      <c r="DW6" s="61">
        <f t="shared" si="37"/>
        <v>0.10639331715042903</v>
      </c>
      <c r="DX6" s="61">
        <f t="shared" si="38"/>
        <v>1.4162985516575031</v>
      </c>
      <c r="DY6" s="61" t="e">
        <f t="shared" si="39"/>
        <v>#REF!</v>
      </c>
      <c r="DZ6" s="61">
        <f t="shared" si="40"/>
        <v>55.793579307719952</v>
      </c>
      <c r="EA6" s="61">
        <f t="shared" si="41"/>
        <v>27.624188748919405</v>
      </c>
      <c r="EB6" s="61" t="e">
        <f t="shared" si="42"/>
        <v>#REF!</v>
      </c>
      <c r="EC6" s="61" t="e">
        <f t="shared" si="43"/>
        <v>#REF!</v>
      </c>
      <c r="ED6" s="61" t="e">
        <f t="shared" si="44"/>
        <v>#REF!</v>
      </c>
      <c r="EE6" s="61" t="e">
        <f t="shared" si="45"/>
        <v>#N/A</v>
      </c>
      <c r="EH6" s="37">
        <v>43843</v>
      </c>
      <c r="EI6">
        <v>5</v>
      </c>
      <c r="EJ6" t="s">
        <v>27</v>
      </c>
      <c r="EL6">
        <v>4.4922727679346144</v>
      </c>
      <c r="EM6">
        <v>8.9</v>
      </c>
      <c r="EN6">
        <v>391</v>
      </c>
      <c r="EO6">
        <v>8.3657566195637258</v>
      </c>
      <c r="EP6">
        <v>0.31720198300000002</v>
      </c>
      <c r="EQ6">
        <v>7.9</v>
      </c>
      <c r="ER6">
        <v>2.3269999999999999E-2</v>
      </c>
      <c r="ES6">
        <v>153</v>
      </c>
      <c r="ET6">
        <v>57.213999999999999</v>
      </c>
      <c r="EU6">
        <v>10.821999999999999</v>
      </c>
      <c r="EV6">
        <v>46.392000000000003</v>
      </c>
      <c r="EW6">
        <v>18.91495089</v>
      </c>
      <c r="EX6">
        <v>4.71</v>
      </c>
      <c r="EZ6" s="64">
        <v>43843</v>
      </c>
      <c r="FA6" s="61"/>
      <c r="FB6" s="61"/>
      <c r="FC6" s="61"/>
      <c r="FD6" s="61">
        <v>4.4922727679346144</v>
      </c>
      <c r="FE6" s="61">
        <f t="shared" si="46"/>
        <v>39.981227634618072</v>
      </c>
      <c r="FF6" s="61">
        <f t="shared" si="47"/>
        <v>1756.4786522624343</v>
      </c>
      <c r="FG6" s="61">
        <f t="shared" si="48"/>
        <v>37.581260645234863</v>
      </c>
      <c r="FH6" s="61">
        <f t="shared" si="49"/>
        <v>1.4249578301657586</v>
      </c>
      <c r="FI6" s="61">
        <f t="shared" si="50"/>
        <v>35.488954866683457</v>
      </c>
      <c r="FJ6" s="61">
        <f t="shared" si="51"/>
        <v>0.10453518730983848</v>
      </c>
      <c r="FK6" s="61">
        <f t="shared" si="52"/>
        <v>687.317733493996</v>
      </c>
      <c r="FL6" s="61">
        <f t="shared" si="53"/>
        <v>257.02089414461102</v>
      </c>
      <c r="FM6" s="61">
        <f t="shared" si="54"/>
        <v>48.615375894588396</v>
      </c>
      <c r="FN6" s="61">
        <f t="shared" si="55"/>
        <v>208.40551825002265</v>
      </c>
      <c r="FO6" s="61">
        <f t="shared" si="56"/>
        <v>84.971118789967605</v>
      </c>
      <c r="FP6" s="61">
        <f t="shared" si="57"/>
        <v>21.158604736972034</v>
      </c>
      <c r="FQ6"/>
      <c r="FR6"/>
      <c r="FS6" s="37">
        <v>43843</v>
      </c>
      <c r="FT6">
        <v>2</v>
      </c>
      <c r="FU6" t="s">
        <v>27</v>
      </c>
      <c r="FW6">
        <v>4.4922727679346144</v>
      </c>
      <c r="FX6">
        <v>8.82</v>
      </c>
      <c r="FY6">
        <v>363</v>
      </c>
      <c r="FZ6">
        <v>8.091370558375635</v>
      </c>
      <c r="GA6">
        <v>0.32366889399999998</v>
      </c>
      <c r="GB6">
        <v>7.82</v>
      </c>
      <c r="GC6">
        <v>1.9910000000000001E-2</v>
      </c>
      <c r="GD6">
        <v>154</v>
      </c>
      <c r="GE6">
        <v>61.777777780000001</v>
      </c>
      <c r="GF6">
        <v>12.45833333</v>
      </c>
      <c r="GG6">
        <v>49.319444439999998</v>
      </c>
      <c r="GH6">
        <v>20.166366910000001</v>
      </c>
      <c r="GI6" t="e">
        <v>#N/A</v>
      </c>
      <c r="GK6" s="64">
        <v>43843</v>
      </c>
      <c r="GL6" s="61"/>
      <c r="GM6" s="61"/>
      <c r="GN6" s="61"/>
      <c r="GO6" s="61">
        <v>4.4922727679346144</v>
      </c>
      <c r="GP6" s="61">
        <f t="shared" si="58"/>
        <v>39.621845813183299</v>
      </c>
      <c r="GQ6" s="61">
        <f t="shared" si="59"/>
        <v>1630.6950147602649</v>
      </c>
      <c r="GR6" s="61">
        <f t="shared" si="60"/>
        <v>36.348643614658762</v>
      </c>
      <c r="GS6" s="61">
        <f t="shared" si="61"/>
        <v>1.4540089583437152</v>
      </c>
      <c r="GT6" s="61">
        <f t="shared" si="62"/>
        <v>35.129573045248684</v>
      </c>
      <c r="GU6" s="61">
        <f t="shared" si="63"/>
        <v>8.9441150809578179E-2</v>
      </c>
      <c r="GV6" s="61">
        <f t="shared" si="64"/>
        <v>691.81000626193065</v>
      </c>
      <c r="GW6" s="61">
        <f t="shared" si="65"/>
        <v>277.52262878461011</v>
      </c>
      <c r="GX6" s="61">
        <f t="shared" si="66"/>
        <v>55.966231552211163</v>
      </c>
      <c r="GY6" s="61">
        <f t="shared" si="67"/>
        <v>221.55639718747622</v>
      </c>
      <c r="GZ6" s="61">
        <f t="shared" si="68"/>
        <v>90.592820897970725</v>
      </c>
      <c r="HA6" s="61" t="e">
        <f t="shared" si="69"/>
        <v>#N/A</v>
      </c>
      <c r="HB6"/>
      <c r="HC6">
        <v>4.4922727679346144</v>
      </c>
      <c r="HD6">
        <f t="shared" si="16"/>
        <v>-8.0000000000000071E-2</v>
      </c>
      <c r="HE6">
        <f t="shared" si="16"/>
        <v>-28</v>
      </c>
      <c r="HF6">
        <f t="shared" si="16"/>
        <v>-0.27438606118809084</v>
      </c>
      <c r="HG6">
        <f t="shared" si="16"/>
        <v>6.4669109999999641E-3</v>
      </c>
      <c r="HH6">
        <f t="shared" si="16"/>
        <v>-8.0000000000000071E-2</v>
      </c>
      <c r="HI6">
        <f t="shared" si="16"/>
        <v>-3.3599999999999984E-3</v>
      </c>
      <c r="HJ6">
        <f t="shared" si="16"/>
        <v>1</v>
      </c>
      <c r="HK6">
        <f t="shared" si="16"/>
        <v>4.5637777800000023</v>
      </c>
      <c r="HL6">
        <f t="shared" si="16"/>
        <v>1.6363333300000011</v>
      </c>
      <c r="HM6">
        <f t="shared" si="16"/>
        <v>2.927444439999995</v>
      </c>
      <c r="HN6">
        <f t="shared" si="16"/>
        <v>1.2514160200000006</v>
      </c>
      <c r="HO6" t="e">
        <f t="shared" si="16"/>
        <v>#N/A</v>
      </c>
      <c r="HQ6" s="64">
        <v>43843</v>
      </c>
      <c r="HR6" s="61">
        <v>4.4922727679346144</v>
      </c>
      <c r="HS6" s="61">
        <f t="shared" si="70"/>
        <v>-0.35938182143476949</v>
      </c>
      <c r="HT6" s="61">
        <f t="shared" si="71"/>
        <v>-125.7836375021692</v>
      </c>
      <c r="HU6" s="61">
        <f t="shared" si="72"/>
        <v>-1.2326170305761013</v>
      </c>
      <c r="HV6" s="61">
        <f t="shared" si="73"/>
        <v>2.9051128177956645E-2</v>
      </c>
      <c r="HW6" s="61">
        <f t="shared" si="74"/>
        <v>-0.35938182143476949</v>
      </c>
      <c r="HX6" s="61">
        <f t="shared" si="75"/>
        <v>-1.5094036500260297E-2</v>
      </c>
      <c r="HY6" s="61">
        <f t="shared" si="76"/>
        <v>4.4922727679346144</v>
      </c>
      <c r="HZ6" s="61">
        <f t="shared" si="77"/>
        <v>20.5017346399991</v>
      </c>
      <c r="IA6" s="61">
        <f t="shared" si="78"/>
        <v>7.3508556576227697</v>
      </c>
      <c r="IB6" s="61">
        <f t="shared" si="79"/>
        <v>13.150878937453575</v>
      </c>
      <c r="IC6" s="61">
        <f t="shared" si="80"/>
        <v>5.621702108003122</v>
      </c>
      <c r="ID6" s="61" t="e">
        <f t="shared" si="81"/>
        <v>#N/A</v>
      </c>
      <c r="IE6" s="61"/>
      <c r="IG6" s="6">
        <v>43843</v>
      </c>
      <c r="IH6" s="2">
        <v>19</v>
      </c>
      <c r="II6" s="2" t="s">
        <v>25</v>
      </c>
      <c r="IJ6" s="2"/>
      <c r="IK6">
        <v>0.18634443865360587</v>
      </c>
      <c r="IL6" s="2">
        <v>4.6500000000000004</v>
      </c>
      <c r="IM6" s="31">
        <v>350</v>
      </c>
      <c r="IN6" s="7">
        <v>3.9344217313760459</v>
      </c>
      <c r="IO6" s="2">
        <v>0.22450959300000001</v>
      </c>
      <c r="IP6" s="2">
        <v>3.59</v>
      </c>
      <c r="IQ6" s="2">
        <v>7.1999999999999995E-2</v>
      </c>
      <c r="IR6" s="2">
        <v>151</v>
      </c>
      <c r="IS6" s="2">
        <v>21.026</v>
      </c>
      <c r="IT6" s="2">
        <v>4.0339999999999998</v>
      </c>
      <c r="IU6" s="2">
        <v>16.992000000000001</v>
      </c>
      <c r="IV6" s="2">
        <v>19.185770000000002</v>
      </c>
      <c r="IW6" s="2">
        <v>4.37</v>
      </c>
      <c r="IX6" s="2"/>
      <c r="IY6" s="64">
        <v>43843</v>
      </c>
      <c r="IZ6" s="61"/>
      <c r="JA6" s="61"/>
      <c r="JB6" s="61"/>
      <c r="JC6" s="61">
        <v>0.18634443865360587</v>
      </c>
      <c r="JD6" s="61">
        <f t="shared" si="82"/>
        <v>0.8665016397392673</v>
      </c>
      <c r="JE6" s="61">
        <f t="shared" si="83"/>
        <v>65.220553528762053</v>
      </c>
      <c r="JF6" s="61">
        <f t="shared" si="84"/>
        <v>0.73315760895981741</v>
      </c>
      <c r="JG6" s="61">
        <f t="shared" si="85"/>
        <v>4.1836114079934525E-2</v>
      </c>
      <c r="JH6" s="61">
        <f t="shared" si="86"/>
        <v>0.66897653476644503</v>
      </c>
      <c r="JI6" s="61">
        <f t="shared" si="87"/>
        <v>1.3416799583059622E-2</v>
      </c>
      <c r="JJ6" s="61">
        <f t="shared" si="88"/>
        <v>28.138010236694484</v>
      </c>
      <c r="JK6" s="61">
        <f t="shared" si="89"/>
        <v>3.9180781671307168</v>
      </c>
      <c r="JL6" s="61">
        <f t="shared" si="90"/>
        <v>0.75171346552864604</v>
      </c>
      <c r="JM6" s="61">
        <f t="shared" si="91"/>
        <v>3.1663647016020708</v>
      </c>
      <c r="JN6" s="61">
        <f t="shared" si="92"/>
        <v>3.5751615407871919</v>
      </c>
      <c r="JO6" s="61">
        <f t="shared" si="93"/>
        <v>0.8143251969162576</v>
      </c>
      <c r="JP6" s="2"/>
      <c r="JR6" s="12">
        <v>43843</v>
      </c>
      <c r="JS6" s="31">
        <v>16</v>
      </c>
      <c r="JT6" s="31" t="s">
        <v>25</v>
      </c>
      <c r="JU6" s="31"/>
      <c r="JV6">
        <v>0.18634443865360587</v>
      </c>
      <c r="JW6" s="31">
        <v>1.0112000000000001</v>
      </c>
      <c r="JX6" s="31">
        <v>388</v>
      </c>
      <c r="JY6" s="31">
        <v>3.7011935793661683</v>
      </c>
      <c r="JZ6">
        <v>0.21696486300000001</v>
      </c>
      <c r="KA6">
        <v>3.4</v>
      </c>
      <c r="KB6">
        <v>3.4700000000000002E-2</v>
      </c>
      <c r="KC6">
        <v>143</v>
      </c>
      <c r="KD6">
        <v>20.004038770000001</v>
      </c>
      <c r="KE6">
        <v>3.82552504</v>
      </c>
      <c r="KF6">
        <v>16.178513729999999</v>
      </c>
      <c r="KG6">
        <v>19.12376338</v>
      </c>
      <c r="KH6">
        <v>4.05</v>
      </c>
      <c r="KJ6" s="64">
        <v>43843</v>
      </c>
      <c r="KK6" s="61"/>
      <c r="KL6" s="61"/>
      <c r="KM6" s="61"/>
      <c r="KN6" s="61">
        <v>0.18634443865360587</v>
      </c>
      <c r="KO6" s="61">
        <f t="shared" si="94"/>
        <v>0.18843149636652626</v>
      </c>
      <c r="KP6" s="61">
        <f t="shared" si="95"/>
        <v>72.30164219759908</v>
      </c>
      <c r="KQ6" s="61">
        <f t="shared" si="96"/>
        <v>0.68969683989531883</v>
      </c>
      <c r="KR6" s="61">
        <f t="shared" si="97"/>
        <v>4.0430195603291502E-2</v>
      </c>
      <c r="KS6" s="61">
        <f t="shared" si="98"/>
        <v>0.63357109142225998</v>
      </c>
      <c r="KT6" s="61">
        <f t="shared" si="99"/>
        <v>6.4661520212801237E-3</v>
      </c>
      <c r="KU6" s="61">
        <f t="shared" si="100"/>
        <v>26.64725472746564</v>
      </c>
      <c r="KV6" s="61">
        <f t="shared" si="101"/>
        <v>3.7276413754006184</v>
      </c>
      <c r="KW6" s="61">
        <f t="shared" si="102"/>
        <v>0.71286531613411308</v>
      </c>
      <c r="KX6" s="61">
        <f t="shared" si="103"/>
        <v>3.0147760592665049</v>
      </c>
      <c r="KY6" s="61">
        <f t="shared" si="104"/>
        <v>3.5636069519904843</v>
      </c>
      <c r="KZ6" s="61">
        <f t="shared" si="105"/>
        <v>0.75469497654710371</v>
      </c>
      <c r="LB6">
        <v>0.18634443865360587</v>
      </c>
      <c r="LC6">
        <f t="shared" si="17"/>
        <v>-3.6388000000000003</v>
      </c>
      <c r="LD6">
        <f t="shared" si="17"/>
        <v>38</v>
      </c>
      <c r="LE6">
        <f t="shared" si="17"/>
        <v>-0.23322815200987757</v>
      </c>
      <c r="LF6">
        <f t="shared" si="17"/>
        <v>-7.5447299999999995E-3</v>
      </c>
      <c r="LG6">
        <f t="shared" si="17"/>
        <v>-0.18999999999999995</v>
      </c>
      <c r="LH6">
        <f t="shared" si="17"/>
        <v>-3.7299999999999993E-2</v>
      </c>
      <c r="LI6">
        <f t="shared" si="17"/>
        <v>-8</v>
      </c>
      <c r="LJ6">
        <f t="shared" si="17"/>
        <v>-1.0219612299999987</v>
      </c>
      <c r="LK6">
        <f t="shared" si="17"/>
        <v>-0.20847495999999976</v>
      </c>
      <c r="LL6">
        <f t="shared" si="17"/>
        <v>-0.81348627000000207</v>
      </c>
      <c r="LM6">
        <f t="shared" si="17"/>
        <v>-6.2006620000001789E-2</v>
      </c>
      <c r="LN6">
        <f t="shared" si="17"/>
        <v>-0.32000000000000028</v>
      </c>
      <c r="LP6" s="64">
        <v>43843</v>
      </c>
      <c r="LQ6" s="61">
        <v>0.18634443865360587</v>
      </c>
      <c r="LR6" s="61">
        <f t="shared" si="106"/>
        <v>-0.67807014337274107</v>
      </c>
      <c r="LS6" s="61">
        <f t="shared" si="107"/>
        <v>7.0810886688370225</v>
      </c>
      <c r="LT6" s="61">
        <f t="shared" si="108"/>
        <v>-4.3460769064498493E-2</v>
      </c>
      <c r="LU6" s="61">
        <f t="shared" si="109"/>
        <v>-1.4059184766430197E-3</v>
      </c>
      <c r="LV6" s="61">
        <f t="shared" si="110"/>
        <v>-3.5405443344185106E-2</v>
      </c>
      <c r="LW6" s="61">
        <f t="shared" si="111"/>
        <v>-6.9506475617794978E-3</v>
      </c>
      <c r="LX6" s="61">
        <f t="shared" si="112"/>
        <v>-1.4907555092288469</v>
      </c>
      <c r="LY6" s="61">
        <f t="shared" si="113"/>
        <v>-0.19043679173009836</v>
      </c>
      <c r="LZ6" s="61">
        <f t="shared" si="114"/>
        <v>-3.8848149394532891E-2</v>
      </c>
      <c r="MA6" s="61">
        <f t="shared" si="115"/>
        <v>-0.15158864233556604</v>
      </c>
      <c r="MB6" s="61">
        <f t="shared" si="116"/>
        <v>-1.1554588796707784E-2</v>
      </c>
      <c r="MC6" s="61">
        <f t="shared" si="117"/>
        <v>-5.9630220369153927E-2</v>
      </c>
      <c r="MF6" s="6">
        <v>43843</v>
      </c>
      <c r="MG6">
        <v>24</v>
      </c>
      <c r="MH6" t="s">
        <v>26</v>
      </c>
      <c r="MJ6"/>
      <c r="MK6">
        <v>6.72</v>
      </c>
      <c r="ML6">
        <v>395</v>
      </c>
      <c r="MM6">
        <v>5.6081767046234043</v>
      </c>
      <c r="MN6">
        <v>0.105949558</v>
      </c>
      <c r="MO6">
        <v>5.51</v>
      </c>
      <c r="MP6">
        <v>3.4000000000000002E-3</v>
      </c>
      <c r="MQ6">
        <v>73.099999999999994</v>
      </c>
      <c r="MR6">
        <v>9.3790884719999994</v>
      </c>
      <c r="MS6">
        <v>3.2965147450000001</v>
      </c>
      <c r="MT6">
        <v>6.0825737269999998</v>
      </c>
      <c r="MU6">
        <v>35.147495999999997</v>
      </c>
      <c r="MV6" t="e">
        <v>#N/A</v>
      </c>
      <c r="MX6" s="64">
        <v>43843</v>
      </c>
      <c r="MY6" s="61"/>
      <c r="MZ6" s="61"/>
      <c r="NA6" s="61"/>
      <c r="NB6" s="61">
        <v>0.14143542893808686</v>
      </c>
      <c r="NC6" s="61">
        <f t="shared" si="118"/>
        <v>0.95044608246394369</v>
      </c>
      <c r="ND6" s="61">
        <f t="shared" si="119"/>
        <v>55.86699443054431</v>
      </c>
      <c r="NE6" s="61">
        <f t="shared" si="120"/>
        <v>0.79319487777899766</v>
      </c>
      <c r="NF6" s="61">
        <f t="shared" si="121"/>
        <v>1.4985021181530712E-2</v>
      </c>
      <c r="NG6" s="61">
        <f t="shared" si="122"/>
        <v>0.77930921344885862</v>
      </c>
      <c r="NH6" s="61">
        <f t="shared" si="123"/>
        <v>4.8088045838949535E-4</v>
      </c>
      <c r="NI6" s="61">
        <f t="shared" si="124"/>
        <v>10.338929855374149</v>
      </c>
      <c r="NJ6" s="61">
        <f t="shared" si="125"/>
        <v>1.3265354010855857</v>
      </c>
      <c r="NK6" s="61">
        <f t="shared" si="126"/>
        <v>0.46624397695980302</v>
      </c>
      <c r="NL6" s="61">
        <f t="shared" si="127"/>
        <v>0.86029142412578263</v>
      </c>
      <c r="NM6" s="61">
        <f t="shared" si="128"/>
        <v>4.9711011728596919</v>
      </c>
      <c r="NN6" s="61" t="e">
        <f t="shared" si="129"/>
        <v>#N/A</v>
      </c>
      <c r="NQ6" s="6">
        <v>43843</v>
      </c>
      <c r="NR6">
        <v>22</v>
      </c>
      <c r="NS6" t="s">
        <v>26</v>
      </c>
      <c r="NU6"/>
      <c r="NV6">
        <v>6.41</v>
      </c>
      <c r="NW6">
        <v>511</v>
      </c>
      <c r="NX6">
        <v>5.3337906434353144</v>
      </c>
      <c r="NY6">
        <v>0.10702737700000001</v>
      </c>
      <c r="NZ6">
        <v>5.26</v>
      </c>
      <c r="OA6">
        <v>6.5199999999999998E-3</v>
      </c>
      <c r="OB6">
        <v>72.3</v>
      </c>
      <c r="OC6">
        <v>10.42079208</v>
      </c>
      <c r="OD6">
        <v>2.3029702969999999</v>
      </c>
      <c r="OE6">
        <v>8.117821782</v>
      </c>
      <c r="OF6">
        <v>22.099762470000002</v>
      </c>
      <c r="OG6">
        <v>2.8</v>
      </c>
      <c r="OI6" s="64">
        <v>43843</v>
      </c>
      <c r="OJ6" s="61"/>
      <c r="OK6" s="61"/>
      <c r="OL6" s="61"/>
      <c r="OM6" s="61">
        <v>0.14143542893808686</v>
      </c>
      <c r="ON6" s="61">
        <f t="shared" si="130"/>
        <v>0.90660109949313683</v>
      </c>
      <c r="OO6" s="61">
        <f t="shared" si="131"/>
        <v>72.273504187362391</v>
      </c>
      <c r="OP6" s="61">
        <f t="shared" si="132"/>
        <v>0.75438696752022805</v>
      </c>
      <c r="OQ6" s="61">
        <f t="shared" si="133"/>
        <v>1.5137462974113332E-2</v>
      </c>
      <c r="OR6" s="61">
        <f t="shared" si="134"/>
        <v>0.74395035621433681</v>
      </c>
      <c r="OS6" s="61">
        <f t="shared" si="135"/>
        <v>9.2215899667632628E-4</v>
      </c>
      <c r="OT6" s="61">
        <f t="shared" si="136"/>
        <v>10.22578151222368</v>
      </c>
      <c r="OU6" s="61">
        <f t="shared" si="137"/>
        <v>1.4738691977094183</v>
      </c>
      <c r="OV6" s="61">
        <f t="shared" si="138"/>
        <v>0.32572159178786825</v>
      </c>
      <c r="OW6" s="61">
        <f t="shared" si="139"/>
        <v>1.1481476057801145</v>
      </c>
      <c r="OX6" s="61">
        <f t="shared" si="140"/>
        <v>3.1256893843742843</v>
      </c>
      <c r="OY6" s="61">
        <f t="shared" si="141"/>
        <v>0.39601920102664318</v>
      </c>
      <c r="PB6" s="6">
        <v>43843</v>
      </c>
      <c r="PC6" s="57">
        <v>0.14143542893808686</v>
      </c>
      <c r="PD6">
        <f t="shared" si="18"/>
        <v>-0.30999999999999961</v>
      </c>
      <c r="PE6">
        <f t="shared" si="18"/>
        <v>116</v>
      </c>
      <c r="PF6">
        <f t="shared" si="18"/>
        <v>-0.27438606118808995</v>
      </c>
      <c r="PG6">
        <f t="shared" si="18"/>
        <v>1.0778190000000076E-3</v>
      </c>
      <c r="PH6">
        <f t="shared" si="18"/>
        <v>-0.25</v>
      </c>
      <c r="PI6">
        <f t="shared" si="18"/>
        <v>3.1199999999999995E-3</v>
      </c>
      <c r="PJ6">
        <f t="shared" si="18"/>
        <v>-0.79999999999999716</v>
      </c>
      <c r="PK6">
        <f t="shared" si="18"/>
        <v>1.0417036080000006</v>
      </c>
      <c r="PL6">
        <f t="shared" si="18"/>
        <v>-0.99354444800000019</v>
      </c>
      <c r="PM6">
        <f t="shared" si="18"/>
        <v>2.0352480550000003</v>
      </c>
      <c r="PN6">
        <f t="shared" si="18"/>
        <v>-13.047733529999995</v>
      </c>
      <c r="PO6" t="e">
        <f t="shared" si="18"/>
        <v>#N/A</v>
      </c>
      <c r="PQ6" s="64">
        <v>43843</v>
      </c>
      <c r="PR6" s="61">
        <v>0.14143542893808686</v>
      </c>
      <c r="PS6" s="61">
        <f t="shared" si="142"/>
        <v>-4.384498297080687E-2</v>
      </c>
      <c r="PT6" s="61">
        <f t="shared" si="143"/>
        <v>16.406509756818075</v>
      </c>
      <c r="PU6" s="61">
        <f t="shared" si="144"/>
        <v>-3.8807910258769646E-2</v>
      </c>
      <c r="PV6" s="61">
        <f t="shared" si="145"/>
        <v>1.5244179258262091E-4</v>
      </c>
      <c r="PW6" s="61">
        <f t="shared" si="146"/>
        <v>-3.5358857234521715E-2</v>
      </c>
      <c r="PX6" s="61">
        <f t="shared" si="147"/>
        <v>4.4127853828683093E-4</v>
      </c>
      <c r="PY6" s="61">
        <f t="shared" si="148"/>
        <v>-0.11314834315046908</v>
      </c>
      <c r="PZ6" s="61">
        <f t="shared" si="149"/>
        <v>0.14733379662383278</v>
      </c>
      <c r="QA6" s="61">
        <f t="shared" si="150"/>
        <v>-0.14052238517193477</v>
      </c>
      <c r="QB6" s="61">
        <f t="shared" si="151"/>
        <v>0.28785618165433202</v>
      </c>
      <c r="QC6" s="61">
        <f t="shared" si="152"/>
        <v>-1.8454117884854075</v>
      </c>
      <c r="QD6" s="61" t="e">
        <f t="shared" si="153"/>
        <v>#N/A</v>
      </c>
      <c r="QG6" s="6">
        <v>43843</v>
      </c>
      <c r="QH6" s="43">
        <v>4.3499999999999996</v>
      </c>
      <c r="QI6" s="2">
        <v>640</v>
      </c>
      <c r="QJ6" s="2">
        <v>3.35</v>
      </c>
      <c r="QK6" s="2">
        <v>6.73</v>
      </c>
      <c r="QL6" s="43">
        <v>1.89</v>
      </c>
      <c r="QO6" s="6">
        <v>43843</v>
      </c>
      <c r="QP6" s="41" t="e">
        <v>#N/A</v>
      </c>
      <c r="QQ6" s="41" t="e">
        <v>#N/A</v>
      </c>
      <c r="QR6" s="41" t="e">
        <v>#N/A</v>
      </c>
      <c r="QS6" s="41" t="e">
        <v>#N/A</v>
      </c>
      <c r="QT6" s="41" t="e">
        <v>#N/A</v>
      </c>
      <c r="QX6" s="6">
        <v>43843</v>
      </c>
      <c r="QY6" s="46" t="e">
        <f t="shared" si="154"/>
        <v>#N/A</v>
      </c>
      <c r="QZ6" s="46" t="e">
        <f t="shared" si="19"/>
        <v>#N/A</v>
      </c>
      <c r="RA6" s="46" t="e">
        <f t="shared" si="19"/>
        <v>#N/A</v>
      </c>
      <c r="RB6" s="46" t="e">
        <f t="shared" si="19"/>
        <v>#N/A</v>
      </c>
      <c r="RC6" s="46" t="e">
        <f t="shared" si="19"/>
        <v>#N/A</v>
      </c>
      <c r="RF6" s="6">
        <v>43843</v>
      </c>
      <c r="RG6" s="2">
        <v>1.677</v>
      </c>
      <c r="RH6" s="2">
        <v>762</v>
      </c>
      <c r="RI6" s="2">
        <v>0.67700000000000005</v>
      </c>
      <c r="RJ6" s="2">
        <v>3.88</v>
      </c>
      <c r="RK6" s="2">
        <v>3.91</v>
      </c>
      <c r="RL6" s="2"/>
      <c r="RO6" s="6">
        <v>43843</v>
      </c>
      <c r="RP6">
        <v>2.0499999999999998</v>
      </c>
      <c r="RQ6">
        <v>554</v>
      </c>
      <c r="RR6">
        <v>1.05</v>
      </c>
      <c r="RS6">
        <v>4.45</v>
      </c>
      <c r="RT6">
        <v>1.53</v>
      </c>
      <c r="RX6" s="6">
        <v>43843</v>
      </c>
      <c r="RY6">
        <f t="shared" si="155"/>
        <v>0.37299999999999978</v>
      </c>
      <c r="RZ6">
        <f t="shared" si="20"/>
        <v>-208</v>
      </c>
      <c r="SA6">
        <f t="shared" si="20"/>
        <v>0.373</v>
      </c>
      <c r="SB6">
        <f t="shared" si="20"/>
        <v>0.57000000000000028</v>
      </c>
      <c r="SC6">
        <f t="shared" si="20"/>
        <v>-2.38</v>
      </c>
      <c r="SG6" s="6">
        <v>43843</v>
      </c>
      <c r="SH6" t="e">
        <v>#N/A</v>
      </c>
      <c r="SI6" t="e">
        <v>#N/A</v>
      </c>
      <c r="SJ6" t="e">
        <v>#N/A</v>
      </c>
      <c r="SK6" t="e">
        <v>#N/A</v>
      </c>
      <c r="SL6" t="e">
        <v>#N/A</v>
      </c>
      <c r="SO6" s="6">
        <v>43843</v>
      </c>
      <c r="SP6" s="2">
        <v>4.54</v>
      </c>
      <c r="SQ6" s="2">
        <v>624</v>
      </c>
      <c r="SR6" s="2">
        <v>1.12E-2</v>
      </c>
      <c r="SS6" s="2">
        <v>3.8</v>
      </c>
      <c r="ST6" s="2">
        <v>1.53</v>
      </c>
      <c r="SW6" s="6">
        <v>43843</v>
      </c>
      <c r="SX6" t="e">
        <f t="shared" si="156"/>
        <v>#N/A</v>
      </c>
      <c r="SY6" t="e">
        <f t="shared" si="21"/>
        <v>#N/A</v>
      </c>
      <c r="SZ6" t="e">
        <f t="shared" si="21"/>
        <v>#N/A</v>
      </c>
      <c r="TA6" t="e">
        <f t="shared" si="21"/>
        <v>#N/A</v>
      </c>
      <c r="TB6" t="e">
        <f t="shared" si="21"/>
        <v>#N/A</v>
      </c>
      <c r="TF6" s="6">
        <v>43843</v>
      </c>
      <c r="TG6">
        <v>31</v>
      </c>
      <c r="TH6" s="46">
        <v>5.3</v>
      </c>
      <c r="TI6" s="46">
        <v>552</v>
      </c>
      <c r="TJ6" s="46">
        <v>9.08</v>
      </c>
      <c r="TK6" s="46">
        <v>35.9</v>
      </c>
      <c r="TL6" s="46">
        <v>1.1399999999999999</v>
      </c>
      <c r="TM6"/>
      <c r="TN6" s="6">
        <v>43843</v>
      </c>
      <c r="TO6">
        <v>32</v>
      </c>
      <c r="TP6" s="46">
        <v>5.4</v>
      </c>
      <c r="TQ6" s="46">
        <v>418</v>
      </c>
      <c r="TR6" s="46">
        <v>4.3</v>
      </c>
      <c r="TS6" s="46">
        <v>46.9</v>
      </c>
      <c r="TT6" s="46" t="e">
        <v>#N/A</v>
      </c>
      <c r="TU6"/>
      <c r="TV6" s="6">
        <v>43843</v>
      </c>
      <c r="TW6" t="e">
        <v>#N/A</v>
      </c>
      <c r="TX6" s="46" t="e">
        <v>#N/A</v>
      </c>
      <c r="TY6" s="46" t="e">
        <v>#N/A</v>
      </c>
      <c r="TZ6" s="46" t="e">
        <v>#N/A</v>
      </c>
      <c r="UA6" s="46" t="e">
        <v>#N/A</v>
      </c>
      <c r="UB6" s="46" t="e">
        <v>#N/A</v>
      </c>
      <c r="UC6"/>
      <c r="UD6" s="6">
        <v>43843</v>
      </c>
      <c r="UE6" t="e">
        <v>#N/A</v>
      </c>
      <c r="UF6" s="46" t="e">
        <v>#N/A</v>
      </c>
      <c r="UG6" s="46" t="e">
        <v>#N/A</v>
      </c>
      <c r="UH6" s="46" t="e">
        <v>#N/A</v>
      </c>
      <c r="UI6" s="46" t="e">
        <v>#N/A</v>
      </c>
      <c r="UJ6" s="46" t="e">
        <v>#N/A</v>
      </c>
      <c r="UK6"/>
      <c r="UL6" s="6">
        <v>43843</v>
      </c>
      <c r="UM6" t="e">
        <v>#N/A</v>
      </c>
      <c r="UN6" s="46" t="e">
        <v>#N/A</v>
      </c>
      <c r="UO6" s="46" t="e">
        <v>#N/A</v>
      </c>
      <c r="UP6" s="46" t="e">
        <v>#N/A</v>
      </c>
      <c r="UQ6" s="46" t="e">
        <v>#N/A</v>
      </c>
      <c r="UR6" s="46" t="e">
        <v>#N/A</v>
      </c>
      <c r="US6"/>
      <c r="UT6" s="6">
        <v>43843</v>
      </c>
      <c r="UU6" t="e">
        <v>#N/A</v>
      </c>
      <c r="UV6" s="46" t="e">
        <v>#N/A</v>
      </c>
      <c r="UW6" s="46" t="e">
        <v>#N/A</v>
      </c>
      <c r="UX6" s="46" t="e">
        <v>#N/A</v>
      </c>
      <c r="UY6" s="46" t="e">
        <v>#N/A</v>
      </c>
      <c r="UZ6" s="46" t="e">
        <v>#N/A</v>
      </c>
      <c r="VA6"/>
      <c r="VB6"/>
      <c r="VC6"/>
      <c r="VD6"/>
    </row>
    <row r="7" spans="1:576" ht="15.75" x14ac:dyDescent="0.25">
      <c r="A7" s="6">
        <v>43861</v>
      </c>
      <c r="B7" s="2">
        <v>11</v>
      </c>
      <c r="C7" s="109" t="s">
        <v>188</v>
      </c>
      <c r="D7">
        <v>0.89534951016888664</v>
      </c>
      <c r="E7" s="2">
        <v>8.9</v>
      </c>
      <c r="F7" s="31">
        <v>554</v>
      </c>
      <c r="G7" s="7">
        <v>5.9237206749897107</v>
      </c>
      <c r="H7" s="2">
        <v>2.7915499E-2</v>
      </c>
      <c r="I7" s="11">
        <v>5.48</v>
      </c>
      <c r="J7" s="2">
        <v>28.7</v>
      </c>
      <c r="K7" s="2">
        <v>1.5338111560000001</v>
      </c>
      <c r="L7" s="2">
        <v>1.71</v>
      </c>
      <c r="M7" s="2"/>
      <c r="N7" s="6">
        <v>43861</v>
      </c>
      <c r="O7" s="109" t="s">
        <v>138</v>
      </c>
      <c r="P7" s="2">
        <v>0.89534951016888664</v>
      </c>
      <c r="Q7" s="2">
        <v>1.9999999999999574E-2</v>
      </c>
      <c r="R7" s="2">
        <v>-2</v>
      </c>
      <c r="S7" s="2">
        <v>0.15091233365345058</v>
      </c>
      <c r="T7" s="2">
        <v>-6.4669100000000132E-4</v>
      </c>
      <c r="U7" s="2">
        <v>0.65999999999999925</v>
      </c>
      <c r="V7" s="2">
        <v>1.1999999999999993</v>
      </c>
      <c r="W7" s="2">
        <v>0.22137278999999999</v>
      </c>
      <c r="X7" s="2">
        <v>-3.0000000000000027E-2</v>
      </c>
      <c r="Y7" s="2"/>
      <c r="Z7" s="2"/>
      <c r="AA7" s="114">
        <v>43861</v>
      </c>
      <c r="AB7" s="113" t="s">
        <v>185</v>
      </c>
      <c r="AC7" s="115">
        <v>7.0455585697584544</v>
      </c>
      <c r="AD7" s="115">
        <v>3.4786348731468734E-2</v>
      </c>
      <c r="AE7" s="115">
        <v>6.9697828793919188</v>
      </c>
      <c r="AF7" s="115">
        <v>32.071339540501228</v>
      </c>
      <c r="AG7" s="115">
        <v>2.938136311254441</v>
      </c>
      <c r="AH7" s="115">
        <v>1.7610287758888385</v>
      </c>
      <c r="AI7" s="113">
        <v>8.1789322166271372</v>
      </c>
      <c r="AJ7" s="2">
        <v>496.56096492175107</v>
      </c>
      <c r="AK7" s="2"/>
      <c r="AL7" s="2"/>
      <c r="AM7" s="119">
        <v>43861</v>
      </c>
      <c r="AN7" s="123" t="s">
        <v>196</v>
      </c>
      <c r="AO7" s="2">
        <v>-1.6431714110261177</v>
      </c>
      <c r="AP7" s="2">
        <v>0.22421343526853127</v>
      </c>
      <c r="AQ7" s="2">
        <v>-2.0097828793919188</v>
      </c>
      <c r="AR7" s="2">
        <v>92.928660459498772</v>
      </c>
      <c r="AS7" s="2">
        <v>57.433738688745564</v>
      </c>
      <c r="AT7" s="2">
        <v>2.3289712241111613</v>
      </c>
      <c r="AU7" s="2">
        <v>-0.45893221662713746</v>
      </c>
      <c r="AV7" s="2">
        <v>-127.56096492175107</v>
      </c>
      <c r="AW7" s="2"/>
      <c r="AX7" s="2"/>
      <c r="AY7" s="64">
        <v>43861</v>
      </c>
      <c r="AZ7" s="61"/>
      <c r="BA7" s="61"/>
      <c r="BB7" s="61"/>
      <c r="BC7" s="61">
        <v>0.89534951016888664</v>
      </c>
      <c r="BD7" s="61">
        <f t="shared" si="0"/>
        <v>7.9686106405030914</v>
      </c>
      <c r="BE7" s="61">
        <f t="shared" si="1"/>
        <v>496.02362863356319</v>
      </c>
      <c r="BF7" s="61">
        <f t="shared" si="2"/>
        <v>5.3038004047293441</v>
      </c>
      <c r="BG7" s="61">
        <f t="shared" si="3"/>
        <v>2.4994128355770046E-2</v>
      </c>
      <c r="BH7" s="61">
        <f t="shared" si="4"/>
        <v>4.9065153157254988</v>
      </c>
      <c r="BI7" s="61" t="e">
        <f>BC7*#REF!</f>
        <v>#REF!</v>
      </c>
      <c r="BJ7" s="61">
        <f t="shared" si="5"/>
        <v>25.696530941847048</v>
      </c>
      <c r="BK7" s="61">
        <f t="shared" si="6"/>
        <v>1.3732970672161737</v>
      </c>
      <c r="BL7" s="61" t="e">
        <f>BC7*#REF!</f>
        <v>#REF!</v>
      </c>
      <c r="BM7" s="61" t="e">
        <f>BC7*#REF!</f>
        <v>#REF!</v>
      </c>
      <c r="BN7" s="61" t="e">
        <f>BC7*#REF!</f>
        <v>#REF!</v>
      </c>
      <c r="BO7" s="61">
        <f t="shared" si="7"/>
        <v>1.5310476623887961</v>
      </c>
      <c r="BR7" s="6">
        <v>43861</v>
      </c>
      <c r="BS7" s="2">
        <v>8</v>
      </c>
      <c r="BT7" s="2" t="s">
        <v>24</v>
      </c>
      <c r="BU7" s="2"/>
      <c r="BV7">
        <v>0.89534951016888664</v>
      </c>
      <c r="BW7" s="2">
        <v>8.92</v>
      </c>
      <c r="BX7" s="31">
        <v>552</v>
      </c>
      <c r="BY7" s="7">
        <v>6.0746330086431612</v>
      </c>
      <c r="BZ7" s="2">
        <v>2.7268807999999999E-2</v>
      </c>
      <c r="CA7" s="2">
        <v>6.14</v>
      </c>
      <c r="CB7" s="2">
        <v>-1.8999999999999989E-3</v>
      </c>
      <c r="CC7" s="2">
        <v>29.9</v>
      </c>
      <c r="CD7" s="2">
        <v>1.7551839460000001</v>
      </c>
      <c r="CE7" s="2">
        <v>0.71973244199999997</v>
      </c>
      <c r="CF7" s="2">
        <v>1.0354515049999999</v>
      </c>
      <c r="CG7" s="2">
        <v>41.006097560000001</v>
      </c>
      <c r="CH7" s="2">
        <v>1.68</v>
      </c>
      <c r="CI7" s="2"/>
      <c r="CJ7" s="64">
        <v>43861</v>
      </c>
      <c r="CK7" s="61"/>
      <c r="CL7" s="61"/>
      <c r="CM7" s="61"/>
      <c r="CN7" s="61">
        <v>0.89534951016888664</v>
      </c>
      <c r="CO7" s="61">
        <f t="shared" si="22"/>
        <v>7.9865176307064685</v>
      </c>
      <c r="CP7" s="61">
        <f t="shared" si="23"/>
        <v>494.23292961322545</v>
      </c>
      <c r="CQ7" s="61">
        <f t="shared" si="24"/>
        <v>5.4389196887444049</v>
      </c>
      <c r="CR7" s="61">
        <f t="shared" si="25"/>
        <v>2.4415113885689416E-2</v>
      </c>
      <c r="CS7" s="61">
        <f t="shared" si="26"/>
        <v>5.4974459924369636</v>
      </c>
      <c r="CT7" s="61">
        <f t="shared" si="27"/>
        <v>-1.7011640693208837E-3</v>
      </c>
      <c r="CU7" s="61">
        <f t="shared" si="28"/>
        <v>26.77095035404971</v>
      </c>
      <c r="CV7" s="61">
        <f t="shared" si="29"/>
        <v>1.5715030863073935</v>
      </c>
      <c r="CW7" s="61">
        <f t="shared" si="30"/>
        <v>0.64441208939735661</v>
      </c>
      <c r="CX7" s="61">
        <f t="shared" si="31"/>
        <v>0.9270909978053864</v>
      </c>
      <c r="CY7" s="61">
        <f t="shared" si="32"/>
        <v>36.714789364283575</v>
      </c>
      <c r="CZ7" s="61">
        <f t="shared" si="33"/>
        <v>1.5041871770837294</v>
      </c>
      <c r="DC7">
        <v>0.89534951016888664</v>
      </c>
      <c r="DD7">
        <f t="shared" si="8"/>
        <v>1.9999999999999574E-2</v>
      </c>
      <c r="DE7">
        <f t="shared" si="9"/>
        <v>-2</v>
      </c>
      <c r="DF7">
        <f t="shared" si="10"/>
        <v>0.15091233365345058</v>
      </c>
      <c r="DG7">
        <f t="shared" si="11"/>
        <v>-6.4669100000000132E-4</v>
      </c>
      <c r="DH7">
        <f t="shared" si="12"/>
        <v>0.65999999999999925</v>
      </c>
      <c r="DI7" t="e">
        <f>CB7-#REF!</f>
        <v>#REF!</v>
      </c>
      <c r="DJ7">
        <f t="shared" si="13"/>
        <v>1.1999999999999993</v>
      </c>
      <c r="DK7">
        <f t="shared" si="14"/>
        <v>0.22137278999999999</v>
      </c>
      <c r="DL7" t="e">
        <f>CE7-#REF!</f>
        <v>#REF!</v>
      </c>
      <c r="DM7" t="e">
        <f>CF7-#REF!</f>
        <v>#REF!</v>
      </c>
      <c r="DN7" t="e">
        <f>CG7-#REF!</f>
        <v>#REF!</v>
      </c>
      <c r="DO7">
        <f t="shared" si="15"/>
        <v>-3.0000000000000027E-2</v>
      </c>
      <c r="DQ7" s="64">
        <v>43861</v>
      </c>
      <c r="DR7" s="61"/>
      <c r="DS7" s="61">
        <v>0.89534951016888664</v>
      </c>
      <c r="DT7" s="61">
        <f t="shared" si="34"/>
        <v>1.7906990203377351E-2</v>
      </c>
      <c r="DU7" s="61">
        <f t="shared" si="35"/>
        <v>-1.7906990203377733</v>
      </c>
      <c r="DV7" s="61">
        <f t="shared" si="36"/>
        <v>0.13511928401506057</v>
      </c>
      <c r="DW7" s="61">
        <f t="shared" si="37"/>
        <v>-5.790144700806287E-4</v>
      </c>
      <c r="DX7" s="61">
        <f t="shared" si="38"/>
        <v>0.59093067671146449</v>
      </c>
      <c r="DY7" s="61" t="e">
        <f t="shared" si="39"/>
        <v>#REF!</v>
      </c>
      <c r="DZ7" s="61">
        <f t="shared" si="40"/>
        <v>1.0744194122026633</v>
      </c>
      <c r="EA7" s="61">
        <f t="shared" si="41"/>
        <v>0.19820601909121979</v>
      </c>
      <c r="EB7" s="61" t="e">
        <f t="shared" si="42"/>
        <v>#REF!</v>
      </c>
      <c r="EC7" s="61" t="e">
        <f t="shared" si="43"/>
        <v>#REF!</v>
      </c>
      <c r="ED7" s="61" t="e">
        <f t="shared" si="44"/>
        <v>#REF!</v>
      </c>
      <c r="EE7" s="61">
        <f t="shared" si="45"/>
        <v>-2.6860485305066625E-2</v>
      </c>
      <c r="EH7" s="37">
        <v>43861</v>
      </c>
      <c r="EI7">
        <v>5</v>
      </c>
      <c r="EJ7" t="s">
        <v>27</v>
      </c>
      <c r="EL7">
        <v>1.8277526535513626</v>
      </c>
      <c r="EM7">
        <v>7.75</v>
      </c>
      <c r="EN7">
        <v>472</v>
      </c>
      <c r="EO7">
        <v>7.913019618603375</v>
      </c>
      <c r="EP7">
        <v>3.5568009999999997E-2</v>
      </c>
      <c r="EQ7">
        <v>8</v>
      </c>
      <c r="ER7">
        <v>-3.9999999999999931E-4</v>
      </c>
      <c r="ES7">
        <v>31.7</v>
      </c>
      <c r="ET7">
        <v>3.583561644</v>
      </c>
      <c r="EU7">
        <v>0.86643835599999997</v>
      </c>
      <c r="EV7">
        <v>2.7171232879999998</v>
      </c>
      <c r="EW7">
        <v>24.17813456</v>
      </c>
      <c r="EX7">
        <v>1.73</v>
      </c>
      <c r="EZ7" s="64">
        <v>43861</v>
      </c>
      <c r="FA7" s="61"/>
      <c r="FB7" s="61"/>
      <c r="FC7" s="61"/>
      <c r="FD7" s="61">
        <v>1.8277526535513626</v>
      </c>
      <c r="FE7" s="61">
        <f t="shared" si="46"/>
        <v>14.16508306502306</v>
      </c>
      <c r="FF7" s="61">
        <f t="shared" si="47"/>
        <v>862.69925247624315</v>
      </c>
      <c r="FG7" s="61">
        <f t="shared" si="48"/>
        <v>14.46304260550631</v>
      </c>
      <c r="FH7" s="61">
        <f t="shared" si="49"/>
        <v>6.500952465904139E-2</v>
      </c>
      <c r="FI7" s="61">
        <f t="shared" si="50"/>
        <v>14.622021228410901</v>
      </c>
      <c r="FJ7" s="61">
        <f t="shared" si="51"/>
        <v>-7.3110106142054384E-4</v>
      </c>
      <c r="FK7" s="61">
        <f t="shared" si="52"/>
        <v>57.939759117578191</v>
      </c>
      <c r="FL7" s="61">
        <f t="shared" si="53"/>
        <v>6.549864303985883</v>
      </c>
      <c r="FM7" s="61">
        <f t="shared" si="54"/>
        <v>1.5836350043176801</v>
      </c>
      <c r="FN7" s="61">
        <f t="shared" si="55"/>
        <v>4.9662292996682034</v>
      </c>
      <c r="FO7" s="61">
        <f t="shared" si="56"/>
        <v>44.191649599961906</v>
      </c>
      <c r="FP7" s="61">
        <f t="shared" si="57"/>
        <v>3.1620120906438571</v>
      </c>
      <c r="FQ7"/>
      <c r="FR7"/>
      <c r="FS7" s="37">
        <v>43861</v>
      </c>
      <c r="FT7">
        <v>2</v>
      </c>
      <c r="FU7" t="s">
        <v>27</v>
      </c>
      <c r="FW7">
        <v>1.8277526535513626</v>
      </c>
      <c r="FX7">
        <v>8.94</v>
      </c>
      <c r="FY7">
        <v>502</v>
      </c>
      <c r="FZ7">
        <v>7.5288791329400464</v>
      </c>
      <c r="GA7">
        <v>3.4597973999999997E-2</v>
      </c>
      <c r="GB7">
        <v>7.94</v>
      </c>
      <c r="GC7">
        <v>-2.6000000000000016E-3</v>
      </c>
      <c r="GD7">
        <v>31.6</v>
      </c>
      <c r="GE7">
        <v>3.2352076439999999</v>
      </c>
      <c r="GF7">
        <v>0.73722896000000004</v>
      </c>
      <c r="GG7">
        <v>2.497978684</v>
      </c>
      <c r="GH7">
        <v>22.787686019999999</v>
      </c>
      <c r="GI7">
        <v>1.74</v>
      </c>
      <c r="GK7" s="64">
        <v>43861</v>
      </c>
      <c r="GL7" s="61"/>
      <c r="GM7" s="61"/>
      <c r="GN7" s="61"/>
      <c r="GO7" s="61">
        <v>1.8277526535513626</v>
      </c>
      <c r="GP7" s="61">
        <f t="shared" si="58"/>
        <v>16.340108722749182</v>
      </c>
      <c r="GQ7" s="61">
        <f t="shared" si="59"/>
        <v>917.53183208278404</v>
      </c>
      <c r="GR7" s="61">
        <f t="shared" si="60"/>
        <v>13.760928813498651</v>
      </c>
      <c r="GS7" s="61">
        <f t="shared" si="61"/>
        <v>6.3236538786001051E-2</v>
      </c>
      <c r="GT7" s="61">
        <f t="shared" si="62"/>
        <v>14.51235606919782</v>
      </c>
      <c r="GU7" s="61">
        <f t="shared" si="63"/>
        <v>-4.7521568992335457E-3</v>
      </c>
      <c r="GV7" s="61">
        <f t="shared" si="64"/>
        <v>57.756983852223058</v>
      </c>
      <c r="GW7" s="61">
        <f t="shared" si="65"/>
        <v>5.9131593561106524</v>
      </c>
      <c r="GX7" s="61">
        <f t="shared" si="66"/>
        <v>1.3474721879149114</v>
      </c>
      <c r="GY7" s="61">
        <f t="shared" si="67"/>
        <v>4.5656871681957405</v>
      </c>
      <c r="GZ7" s="61">
        <f t="shared" si="68"/>
        <v>41.650253591350285</v>
      </c>
      <c r="HA7" s="61">
        <f t="shared" si="69"/>
        <v>3.1802896171793709</v>
      </c>
      <c r="HB7"/>
      <c r="HC7">
        <v>1.8277526535513626</v>
      </c>
      <c r="HD7">
        <f t="shared" si="16"/>
        <v>1.1899999999999995</v>
      </c>
      <c r="HE7">
        <f t="shared" si="16"/>
        <v>30</v>
      </c>
      <c r="HF7">
        <f t="shared" si="16"/>
        <v>-0.38414048566332859</v>
      </c>
      <c r="HG7">
        <f t="shared" si="16"/>
        <v>-9.7003600000000051E-4</v>
      </c>
      <c r="HH7">
        <f t="shared" si="16"/>
        <v>-5.9999999999999609E-2</v>
      </c>
      <c r="HI7">
        <f t="shared" si="16"/>
        <v>-2.2000000000000023E-3</v>
      </c>
      <c r="HJ7">
        <f t="shared" si="16"/>
        <v>-9.9999999999997868E-2</v>
      </c>
      <c r="HK7">
        <f t="shared" si="16"/>
        <v>-0.34835400000000005</v>
      </c>
      <c r="HL7">
        <f t="shared" si="16"/>
        <v>-0.12920939599999992</v>
      </c>
      <c r="HM7">
        <f t="shared" si="16"/>
        <v>-0.2191446039999998</v>
      </c>
      <c r="HN7">
        <f t="shared" si="16"/>
        <v>-1.3904485400000013</v>
      </c>
      <c r="HO7">
        <f t="shared" si="16"/>
        <v>1.0000000000000009E-2</v>
      </c>
      <c r="HQ7" s="64">
        <v>43861</v>
      </c>
      <c r="HR7" s="61">
        <v>1.8277526535513626</v>
      </c>
      <c r="HS7" s="61">
        <f t="shared" si="70"/>
        <v>2.1750256577261204</v>
      </c>
      <c r="HT7" s="61">
        <f t="shared" si="71"/>
        <v>54.832579606540875</v>
      </c>
      <c r="HU7" s="61">
        <f t="shared" si="72"/>
        <v>-0.702113792007658</v>
      </c>
      <c r="HV7" s="61">
        <f t="shared" si="73"/>
        <v>-1.7729858730403504E-3</v>
      </c>
      <c r="HW7" s="61">
        <f t="shared" si="74"/>
        <v>-0.10966515921308104</v>
      </c>
      <c r="HX7" s="61">
        <f t="shared" si="75"/>
        <v>-4.0210558378130021E-3</v>
      </c>
      <c r="HY7" s="61">
        <f t="shared" si="76"/>
        <v>-0.18277526535513236</v>
      </c>
      <c r="HZ7" s="61">
        <f t="shared" si="77"/>
        <v>-0.63670494787523146</v>
      </c>
      <c r="IA7" s="61">
        <f t="shared" si="78"/>
        <v>-0.23616281640276868</v>
      </c>
      <c r="IB7" s="61">
        <f t="shared" si="79"/>
        <v>-0.4005421314724622</v>
      </c>
      <c r="IC7" s="61">
        <f t="shared" si="80"/>
        <v>-2.5413960086116205</v>
      </c>
      <c r="ID7" s="61">
        <f t="shared" si="81"/>
        <v>1.8277526535513643E-2</v>
      </c>
      <c r="IE7" s="61"/>
      <c r="IG7" s="6">
        <v>43861</v>
      </c>
      <c r="IH7" s="2">
        <v>19</v>
      </c>
      <c r="II7" s="2" t="s">
        <v>25</v>
      </c>
      <c r="IJ7" s="2"/>
      <c r="IK7">
        <v>0.11822739009601924</v>
      </c>
      <c r="IL7" s="2">
        <v>8.84</v>
      </c>
      <c r="IM7" s="31">
        <v>425</v>
      </c>
      <c r="IN7" s="7">
        <v>3.7423514885443825</v>
      </c>
      <c r="IO7" s="2">
        <v>8.1914206000000003E-2</v>
      </c>
      <c r="IP7" s="2">
        <v>3.79</v>
      </c>
      <c r="IQ7" s="2">
        <v>8.4100000000000008E-3</v>
      </c>
      <c r="IR7" s="2">
        <v>67.8</v>
      </c>
      <c r="IS7" s="2">
        <v>4.983967936</v>
      </c>
      <c r="IT7" s="2">
        <v>1.2380761520000001</v>
      </c>
      <c r="IU7" s="2">
        <v>3.7458917839999999</v>
      </c>
      <c r="IV7" s="2">
        <v>24.841174110000001</v>
      </c>
      <c r="IW7" s="2">
        <v>2.59</v>
      </c>
      <c r="IX7" s="2"/>
      <c r="IY7" s="64">
        <v>43861</v>
      </c>
      <c r="IZ7" s="61"/>
      <c r="JA7" s="61"/>
      <c r="JB7" s="61"/>
      <c r="JC7" s="61">
        <v>0.11822739009601924</v>
      </c>
      <c r="JD7" s="61">
        <f t="shared" si="82"/>
        <v>1.0451301284488099</v>
      </c>
      <c r="JE7" s="61">
        <f t="shared" si="83"/>
        <v>50.246640790808172</v>
      </c>
      <c r="JF7" s="61">
        <f t="shared" si="84"/>
        <v>0.44244844931255495</v>
      </c>
      <c r="JG7" s="61">
        <f t="shared" si="85"/>
        <v>9.6845027871676793E-3</v>
      </c>
      <c r="JH7" s="61">
        <f t="shared" si="86"/>
        <v>0.44808180846391293</v>
      </c>
      <c r="JI7" s="61">
        <f t="shared" si="87"/>
        <v>9.9429235070752197E-4</v>
      </c>
      <c r="JJ7" s="61">
        <f t="shared" si="88"/>
        <v>8.0158170485101046</v>
      </c>
      <c r="JK7" s="61">
        <f t="shared" si="89"/>
        <v>0.58924152139552388</v>
      </c>
      <c r="JL7" s="61">
        <f t="shared" si="90"/>
        <v>0.14637451219108241</v>
      </c>
      <c r="JM7" s="61">
        <f t="shared" si="91"/>
        <v>0.44286700920444139</v>
      </c>
      <c r="JN7" s="61">
        <f t="shared" si="92"/>
        <v>2.9369071819461037</v>
      </c>
      <c r="JO7" s="61">
        <f t="shared" si="93"/>
        <v>0.30620894034868978</v>
      </c>
      <c r="JP7" s="2"/>
      <c r="JR7" s="12">
        <v>43861</v>
      </c>
      <c r="JS7" s="31">
        <v>16</v>
      </c>
      <c r="JT7" s="31" t="s">
        <v>25</v>
      </c>
      <c r="JU7" s="31"/>
      <c r="JV7">
        <v>0.11822739009601924</v>
      </c>
      <c r="JW7" s="31">
        <v>8.9600000000000009</v>
      </c>
      <c r="JX7" s="31">
        <v>478</v>
      </c>
      <c r="JY7" s="31">
        <v>3.6051584579503362</v>
      </c>
      <c r="JZ7">
        <v>7.2213839000000002E-2</v>
      </c>
      <c r="KA7">
        <v>3.49</v>
      </c>
      <c r="KB7">
        <v>5.9999999999999984E-4</v>
      </c>
      <c r="KC7">
        <v>57.7</v>
      </c>
      <c r="KD7">
        <v>3.4489361700000001</v>
      </c>
      <c r="KE7">
        <v>0.81737588699999997</v>
      </c>
      <c r="KF7">
        <v>2.6315602839999999</v>
      </c>
      <c r="KG7">
        <v>23.699362529999998</v>
      </c>
      <c r="KH7">
        <v>2.6</v>
      </c>
      <c r="KJ7" s="64">
        <v>43861</v>
      </c>
      <c r="KK7" s="61"/>
      <c r="KL7" s="61"/>
      <c r="KM7" s="61"/>
      <c r="KN7" s="61">
        <v>0.11822739009601924</v>
      </c>
      <c r="KO7" s="61">
        <f t="shared" si="94"/>
        <v>1.0593174152603324</v>
      </c>
      <c r="KP7" s="61">
        <f t="shared" si="95"/>
        <v>56.512692465897196</v>
      </c>
      <c r="KQ7" s="61">
        <f t="shared" si="96"/>
        <v>0.42622847536605757</v>
      </c>
      <c r="KR7" s="61">
        <f t="shared" si="97"/>
        <v>8.5376537137841282E-3</v>
      </c>
      <c r="KS7" s="61">
        <f t="shared" si="98"/>
        <v>0.41261359143510717</v>
      </c>
      <c r="KT7" s="61">
        <f t="shared" si="99"/>
        <v>7.0936434057611522E-5</v>
      </c>
      <c r="KU7" s="61">
        <f t="shared" si="100"/>
        <v>6.82172040854031</v>
      </c>
      <c r="KV7" s="61">
        <f t="shared" si="101"/>
        <v>0.40775872198686053</v>
      </c>
      <c r="KW7" s="61">
        <f t="shared" si="102"/>
        <v>9.6636217847428735E-2</v>
      </c>
      <c r="KX7" s="61">
        <f t="shared" si="103"/>
        <v>0.31112250425765914</v>
      </c>
      <c r="KY7" s="61">
        <f t="shared" si="104"/>
        <v>2.8019137788612913</v>
      </c>
      <c r="KZ7" s="61">
        <f t="shared" si="105"/>
        <v>0.30739121424965005</v>
      </c>
      <c r="LB7">
        <v>0.11822739009601924</v>
      </c>
      <c r="LC7">
        <f t="shared" si="17"/>
        <v>0.12000000000000099</v>
      </c>
      <c r="LD7">
        <f t="shared" si="17"/>
        <v>53</v>
      </c>
      <c r="LE7">
        <f t="shared" si="17"/>
        <v>-0.13719303059404631</v>
      </c>
      <c r="LF7">
        <f t="shared" si="17"/>
        <v>-9.7003670000000014E-3</v>
      </c>
      <c r="LG7">
        <f t="shared" si="17"/>
        <v>-0.29999999999999982</v>
      </c>
      <c r="LH7">
        <f t="shared" si="17"/>
        <v>-7.810000000000001E-3</v>
      </c>
      <c r="LI7">
        <f t="shared" si="17"/>
        <v>-10.099999999999994</v>
      </c>
      <c r="LJ7">
        <f t="shared" si="17"/>
        <v>-1.5350317659999999</v>
      </c>
      <c r="LK7">
        <f t="shared" si="17"/>
        <v>-0.42070026500000013</v>
      </c>
      <c r="LL7">
        <f t="shared" si="17"/>
        <v>-1.1143315</v>
      </c>
      <c r="LM7">
        <f t="shared" si="17"/>
        <v>-1.1418115800000024</v>
      </c>
      <c r="LN7">
        <f t="shared" si="17"/>
        <v>1.0000000000000231E-2</v>
      </c>
      <c r="LP7" s="64">
        <v>43861</v>
      </c>
      <c r="LQ7" s="61">
        <v>0.11822739009601924</v>
      </c>
      <c r="LR7" s="61">
        <f t="shared" si="106"/>
        <v>1.4187286811522426E-2</v>
      </c>
      <c r="LS7" s="61">
        <f t="shared" si="107"/>
        <v>6.2660516750890194</v>
      </c>
      <c r="LT7" s="61">
        <f t="shared" si="108"/>
        <v>-1.6219973946497414E-2</v>
      </c>
      <c r="LU7" s="61">
        <f t="shared" si="109"/>
        <v>-1.146849073383552E-3</v>
      </c>
      <c r="LV7" s="61">
        <f t="shared" si="110"/>
        <v>-3.5468217028805753E-2</v>
      </c>
      <c r="LW7" s="61">
        <f t="shared" si="111"/>
        <v>-9.2335591664991033E-4</v>
      </c>
      <c r="LX7" s="61">
        <f t="shared" si="112"/>
        <v>-1.1940966399697936</v>
      </c>
      <c r="LY7" s="61">
        <f t="shared" si="113"/>
        <v>-0.1814827994086633</v>
      </c>
      <c r="LZ7" s="61">
        <f t="shared" si="114"/>
        <v>-4.9738294343653684E-2</v>
      </c>
      <c r="MA7" s="61">
        <f t="shared" si="115"/>
        <v>-0.13174450494678228</v>
      </c>
      <c r="MB7" s="61">
        <f t="shared" si="116"/>
        <v>-0.13499340308481236</v>
      </c>
      <c r="MC7" s="61">
        <f t="shared" si="117"/>
        <v>1.1822739009602196E-3</v>
      </c>
      <c r="MF7" s="6">
        <v>43861</v>
      </c>
      <c r="MG7">
        <v>24</v>
      </c>
      <c r="MH7" t="s">
        <v>26</v>
      </c>
      <c r="MJ7"/>
      <c r="MK7">
        <v>8.85</v>
      </c>
      <c r="ML7">
        <v>518</v>
      </c>
      <c r="MM7">
        <v>4.9222115516531764</v>
      </c>
      <c r="MN7">
        <v>2.5328735000000002E-2</v>
      </c>
      <c r="MO7">
        <v>5.04</v>
      </c>
      <c r="MP7">
        <v>-1.1999999999999997E-3</v>
      </c>
      <c r="MQ7">
        <v>26.2</v>
      </c>
      <c r="MR7">
        <v>1.108414239</v>
      </c>
      <c r="MS7">
        <v>0.56860841399999995</v>
      </c>
      <c r="MT7">
        <v>0.53980582499999996</v>
      </c>
      <c r="MU7">
        <v>51.299270069999999</v>
      </c>
      <c r="MV7">
        <v>1.81</v>
      </c>
      <c r="MX7" s="64">
        <v>43861</v>
      </c>
      <c r="MY7" s="61"/>
      <c r="MZ7" s="61"/>
      <c r="NA7" s="61"/>
      <c r="NB7" s="61">
        <v>8.9734589082878596E-2</v>
      </c>
      <c r="NC7" s="61">
        <f t="shared" si="118"/>
        <v>0.79415111338347555</v>
      </c>
      <c r="ND7" s="61">
        <f t="shared" si="119"/>
        <v>46.482517144931116</v>
      </c>
      <c r="NE7" s="61">
        <f t="shared" si="120"/>
        <v>0.44169263096659606</v>
      </c>
      <c r="NF7" s="61">
        <f t="shared" si="121"/>
        <v>2.2728636272141252E-3</v>
      </c>
      <c r="NG7" s="61">
        <f t="shared" si="122"/>
        <v>0.45226232897770813</v>
      </c>
      <c r="NH7" s="61">
        <f t="shared" si="123"/>
        <v>-1.0768150689945428E-4</v>
      </c>
      <c r="NI7" s="61">
        <f t="shared" si="124"/>
        <v>2.3510462339714193</v>
      </c>
      <c r="NJ7" s="61">
        <f t="shared" si="125"/>
        <v>9.9463096270276594E-2</v>
      </c>
      <c r="NK7" s="61">
        <f t="shared" si="126"/>
        <v>5.1023842379357309E-2</v>
      </c>
      <c r="NL7" s="61">
        <f t="shared" si="127"/>
        <v>4.843925389091927E-2</v>
      </c>
      <c r="NM7" s="61">
        <f t="shared" si="128"/>
        <v>4.6033189199830629</v>
      </c>
      <c r="NN7" s="61">
        <f t="shared" si="129"/>
        <v>0.16241960624001026</v>
      </c>
      <c r="NQ7" s="6">
        <v>43861</v>
      </c>
      <c r="NR7">
        <v>22</v>
      </c>
      <c r="NS7" t="s">
        <v>26</v>
      </c>
      <c r="NU7"/>
      <c r="NV7">
        <v>9.02</v>
      </c>
      <c r="NW7">
        <v>570</v>
      </c>
      <c r="NX7">
        <v>4.7164220057621078</v>
      </c>
      <c r="NY7">
        <v>2.0047424000000001E-2</v>
      </c>
      <c r="NZ7">
        <v>4.7300000000000004</v>
      </c>
      <c r="OA7">
        <v>-3.4000000000000002E-3</v>
      </c>
      <c r="OB7">
        <v>22.1</v>
      </c>
      <c r="OC7">
        <v>0.58901098900000004</v>
      </c>
      <c r="OD7">
        <v>0.21255887000000001</v>
      </c>
      <c r="OE7">
        <v>0.37645211899999997</v>
      </c>
      <c r="OF7">
        <v>36.087420039999998</v>
      </c>
      <c r="OG7">
        <v>1.47</v>
      </c>
      <c r="OI7" s="64">
        <v>43861</v>
      </c>
      <c r="OJ7" s="61"/>
      <c r="OK7" s="61"/>
      <c r="OL7" s="61"/>
      <c r="OM7" s="61">
        <v>8.9734589082878596E-2</v>
      </c>
      <c r="ON7" s="61">
        <f t="shared" si="130"/>
        <v>0.80940599352756493</v>
      </c>
      <c r="OO7" s="61">
        <f t="shared" si="131"/>
        <v>51.148715777240803</v>
      </c>
      <c r="OP7" s="61">
        <f t="shared" si="132"/>
        <v>0.4232261906285088</v>
      </c>
      <c r="OQ7" s="61">
        <f t="shared" si="133"/>
        <v>1.7989473548102384E-3</v>
      </c>
      <c r="OR7" s="61">
        <f t="shared" si="134"/>
        <v>0.42444460636201581</v>
      </c>
      <c r="OS7" s="61">
        <f t="shared" si="135"/>
        <v>-3.0509760288178724E-4</v>
      </c>
      <c r="OT7" s="61">
        <f t="shared" si="136"/>
        <v>1.9831344187316171</v>
      </c>
      <c r="OU7" s="61">
        <f t="shared" si="137"/>
        <v>5.2854659063214932E-2</v>
      </c>
      <c r="OV7" s="61">
        <f t="shared" si="138"/>
        <v>1.907388285537101E-2</v>
      </c>
      <c r="OW7" s="61">
        <f t="shared" si="139"/>
        <v>3.3780776207843914E-2</v>
      </c>
      <c r="OX7" s="61">
        <f t="shared" si="140"/>
        <v>3.238289808350638</v>
      </c>
      <c r="OY7" s="61">
        <f t="shared" si="141"/>
        <v>0.13190984595183153</v>
      </c>
      <c r="PB7" s="6">
        <v>43861</v>
      </c>
      <c r="PC7" s="57">
        <v>8.9734589082878596E-2</v>
      </c>
      <c r="PD7">
        <f t="shared" si="18"/>
        <v>0.16999999999999993</v>
      </c>
      <c r="PE7">
        <f t="shared" si="18"/>
        <v>52</v>
      </c>
      <c r="PF7">
        <f t="shared" si="18"/>
        <v>-0.20578954589106857</v>
      </c>
      <c r="PG7">
        <f t="shared" si="18"/>
        <v>-5.2813110000000003E-3</v>
      </c>
      <c r="PH7">
        <f t="shared" si="18"/>
        <v>-0.30999999999999961</v>
      </c>
      <c r="PI7">
        <f t="shared" si="18"/>
        <v>-2.2000000000000006E-3</v>
      </c>
      <c r="PJ7">
        <f t="shared" si="18"/>
        <v>-4.0999999999999979</v>
      </c>
      <c r="PK7">
        <f t="shared" si="18"/>
        <v>-0.51940324999999998</v>
      </c>
      <c r="PL7">
        <f t="shared" si="18"/>
        <v>-0.35604954399999994</v>
      </c>
      <c r="PM7">
        <f t="shared" si="18"/>
        <v>-0.16335370599999999</v>
      </c>
      <c r="PN7">
        <f t="shared" si="18"/>
        <v>-15.211850030000001</v>
      </c>
      <c r="PO7">
        <f t="shared" si="18"/>
        <v>-0.34000000000000008</v>
      </c>
      <c r="PQ7" s="64">
        <v>43861</v>
      </c>
      <c r="PR7" s="61">
        <v>8.9734589082878596E-2</v>
      </c>
      <c r="PS7" s="61">
        <f t="shared" si="142"/>
        <v>1.5254880144089355E-2</v>
      </c>
      <c r="PT7" s="61">
        <f t="shared" si="143"/>
        <v>4.6661986323096869</v>
      </c>
      <c r="PU7" s="61">
        <f t="shared" si="144"/>
        <v>-1.8466440338087226E-2</v>
      </c>
      <c r="PV7" s="61">
        <f t="shared" si="145"/>
        <v>-4.7391627240388667E-4</v>
      </c>
      <c r="PW7" s="61">
        <f t="shared" si="146"/>
        <v>-2.781772261569233E-2</v>
      </c>
      <c r="PX7" s="61">
        <f t="shared" si="147"/>
        <v>-1.9741609598233296E-4</v>
      </c>
      <c r="PY7" s="61">
        <f t="shared" si="148"/>
        <v>-0.36791181523980204</v>
      </c>
      <c r="PZ7" s="61">
        <f t="shared" si="149"/>
        <v>-4.6608437207061662E-2</v>
      </c>
      <c r="QA7" s="61">
        <f t="shared" si="150"/>
        <v>-3.1949959523986299E-2</v>
      </c>
      <c r="QB7" s="61">
        <f t="shared" si="151"/>
        <v>-1.4658477683075358E-2</v>
      </c>
      <c r="QC7" s="61">
        <f t="shared" si="152"/>
        <v>-1.3650291116324245</v>
      </c>
      <c r="QD7" s="61">
        <f t="shared" si="153"/>
        <v>-3.0509760288178731E-2</v>
      </c>
      <c r="QG7" s="6">
        <v>43861</v>
      </c>
      <c r="QH7" s="43">
        <v>8.01</v>
      </c>
      <c r="QI7" s="2">
        <v>642</v>
      </c>
      <c r="QJ7" s="2">
        <v>3.54</v>
      </c>
      <c r="QK7" s="2">
        <v>6.21</v>
      </c>
      <c r="QL7" s="43">
        <v>1.67</v>
      </c>
      <c r="QO7" s="6">
        <v>43861</v>
      </c>
      <c r="QP7" s="41" t="e">
        <v>#N/A</v>
      </c>
      <c r="QQ7" s="41" t="e">
        <v>#N/A</v>
      </c>
      <c r="QR7" s="41" t="e">
        <v>#N/A</v>
      </c>
      <c r="QS7" s="41" t="e">
        <v>#N/A</v>
      </c>
      <c r="QT7" s="41" t="e">
        <v>#N/A</v>
      </c>
      <c r="QX7" s="6">
        <v>43861</v>
      </c>
      <c r="QY7" s="46" t="e">
        <f t="shared" si="154"/>
        <v>#N/A</v>
      </c>
      <c r="QZ7" s="46" t="e">
        <f t="shared" si="19"/>
        <v>#N/A</v>
      </c>
      <c r="RA7" s="46" t="e">
        <f t="shared" si="19"/>
        <v>#N/A</v>
      </c>
      <c r="RB7" s="46" t="e">
        <f t="shared" si="19"/>
        <v>#N/A</v>
      </c>
      <c r="RC7" s="46" t="e">
        <f t="shared" si="19"/>
        <v>#N/A</v>
      </c>
      <c r="RF7" s="6">
        <v>43861</v>
      </c>
      <c r="RG7" s="2">
        <v>8.06</v>
      </c>
      <c r="RH7" s="2">
        <v>1009</v>
      </c>
      <c r="RI7" s="2">
        <v>0.40699999999999997</v>
      </c>
      <c r="RJ7" s="2">
        <v>3.47</v>
      </c>
      <c r="RK7" s="2">
        <v>4.45</v>
      </c>
      <c r="RL7" s="2"/>
      <c r="RO7" s="6">
        <v>43861</v>
      </c>
      <c r="RP7">
        <v>7.24</v>
      </c>
      <c r="RQ7">
        <v>715</v>
      </c>
      <c r="RR7">
        <v>6.4399999999999999E-2</v>
      </c>
      <c r="RS7">
        <v>3.2</v>
      </c>
      <c r="RT7">
        <v>1.22</v>
      </c>
      <c r="RX7" s="6">
        <v>43861</v>
      </c>
      <c r="RY7">
        <f t="shared" si="155"/>
        <v>-0.82000000000000028</v>
      </c>
      <c r="RZ7">
        <f t="shared" si="20"/>
        <v>-294</v>
      </c>
      <c r="SA7">
        <f t="shared" si="20"/>
        <v>-0.34259999999999996</v>
      </c>
      <c r="SB7">
        <f t="shared" si="20"/>
        <v>-0.27</v>
      </c>
      <c r="SC7">
        <f t="shared" si="20"/>
        <v>-3.2300000000000004</v>
      </c>
      <c r="SG7" s="6">
        <v>43861</v>
      </c>
      <c r="SH7" t="e">
        <v>#N/A</v>
      </c>
      <c r="SI7" t="e">
        <v>#N/A</v>
      </c>
      <c r="SJ7" t="e">
        <v>#N/A</v>
      </c>
      <c r="SK7" t="e">
        <v>#N/A</v>
      </c>
      <c r="SL7" t="e">
        <v>#N/A</v>
      </c>
      <c r="SO7" s="6">
        <v>43861</v>
      </c>
      <c r="SP7" s="2">
        <v>8.5299999999999994</v>
      </c>
      <c r="SQ7" s="2">
        <v>614</v>
      </c>
      <c r="SR7" s="2">
        <v>2.3400000000000001E-2</v>
      </c>
      <c r="SS7" s="2">
        <v>3.66</v>
      </c>
      <c r="ST7" s="2">
        <v>1.1399999999999999</v>
      </c>
      <c r="SW7" s="6">
        <v>43861</v>
      </c>
      <c r="SX7" t="e">
        <f t="shared" si="156"/>
        <v>#N/A</v>
      </c>
      <c r="SY7" t="e">
        <f t="shared" si="21"/>
        <v>#N/A</v>
      </c>
      <c r="SZ7" t="e">
        <f t="shared" si="21"/>
        <v>#N/A</v>
      </c>
      <c r="TA7" t="e">
        <f t="shared" si="21"/>
        <v>#N/A</v>
      </c>
      <c r="TB7" t="e">
        <f t="shared" si="21"/>
        <v>#N/A</v>
      </c>
      <c r="TF7" s="6">
        <v>43861</v>
      </c>
      <c r="TG7">
        <v>31</v>
      </c>
      <c r="TH7" s="46">
        <v>8.3800000000000008</v>
      </c>
      <c r="TI7" s="46">
        <v>557</v>
      </c>
      <c r="TJ7" s="46">
        <v>6.41</v>
      </c>
      <c r="TK7" s="46">
        <v>13</v>
      </c>
      <c r="TL7" s="46">
        <v>1.02</v>
      </c>
      <c r="TM7"/>
      <c r="TN7" s="6">
        <v>43861</v>
      </c>
      <c r="TO7">
        <v>32</v>
      </c>
      <c r="TP7" s="46">
        <v>8.4</v>
      </c>
      <c r="TQ7" s="46">
        <v>528</v>
      </c>
      <c r="TR7" s="46">
        <v>4.5</v>
      </c>
      <c r="TS7" s="46">
        <v>20.7</v>
      </c>
      <c r="TT7" s="46">
        <v>2.1</v>
      </c>
      <c r="TU7"/>
      <c r="TV7" s="6">
        <v>43861</v>
      </c>
      <c r="TW7" t="e">
        <v>#N/A</v>
      </c>
      <c r="TX7" s="46" t="e">
        <v>#N/A</v>
      </c>
      <c r="TY7" s="46" t="e">
        <v>#N/A</v>
      </c>
      <c r="TZ7" s="46" t="e">
        <v>#N/A</v>
      </c>
      <c r="UA7" s="46" t="e">
        <v>#N/A</v>
      </c>
      <c r="UB7" s="46" t="e">
        <v>#N/A</v>
      </c>
      <c r="UC7"/>
      <c r="UD7" s="6">
        <v>43861</v>
      </c>
      <c r="UE7" t="e">
        <v>#N/A</v>
      </c>
      <c r="UF7" s="46" t="e">
        <v>#N/A</v>
      </c>
      <c r="UG7" s="46" t="e">
        <v>#N/A</v>
      </c>
      <c r="UH7" s="46" t="e">
        <v>#N/A</v>
      </c>
      <c r="UI7" s="46" t="e">
        <v>#N/A</v>
      </c>
      <c r="UJ7" s="46" t="e">
        <v>#N/A</v>
      </c>
      <c r="UK7"/>
      <c r="UL7" s="6">
        <v>43861</v>
      </c>
      <c r="UM7" t="e">
        <v>#N/A</v>
      </c>
      <c r="UN7" s="46" t="e">
        <v>#N/A</v>
      </c>
      <c r="UO7" s="46" t="e">
        <v>#N/A</v>
      </c>
      <c r="UP7" s="46" t="e">
        <v>#N/A</v>
      </c>
      <c r="UQ7" s="46" t="e">
        <v>#N/A</v>
      </c>
      <c r="UR7" s="46" t="e">
        <v>#N/A</v>
      </c>
      <c r="US7"/>
      <c r="UT7" s="6">
        <v>43861</v>
      </c>
      <c r="UU7" t="e">
        <v>#N/A</v>
      </c>
      <c r="UV7" s="46" t="e">
        <v>#N/A</v>
      </c>
      <c r="UW7" s="46" t="e">
        <v>#N/A</v>
      </c>
      <c r="UX7" s="46" t="e">
        <v>#N/A</v>
      </c>
      <c r="UY7" s="46" t="e">
        <v>#N/A</v>
      </c>
      <c r="UZ7" s="46" t="e">
        <v>#N/A</v>
      </c>
      <c r="VA7"/>
      <c r="VB7"/>
      <c r="VC7"/>
      <c r="VD7"/>
    </row>
    <row r="8" spans="1:576" x14ac:dyDescent="0.25">
      <c r="A8" s="12">
        <v>43877</v>
      </c>
      <c r="B8" s="2">
        <v>11</v>
      </c>
      <c r="C8" s="109" t="s">
        <v>188</v>
      </c>
      <c r="D8">
        <v>1.2202763318303402</v>
      </c>
      <c r="E8" s="2">
        <v>8.92</v>
      </c>
      <c r="F8" s="31">
        <v>404</v>
      </c>
      <c r="G8" s="7">
        <v>5.6630539168610232</v>
      </c>
      <c r="H8" s="2">
        <v>1.9077387000000001E-2</v>
      </c>
      <c r="I8" s="2">
        <v>6.38</v>
      </c>
      <c r="J8" s="2">
        <v>16.899999999999999</v>
      </c>
      <c r="K8" s="2">
        <v>2.2713333329999998</v>
      </c>
      <c r="L8" s="2">
        <v>1.68</v>
      </c>
      <c r="M8" s="2"/>
      <c r="N8" s="12">
        <v>43877</v>
      </c>
      <c r="O8" s="109" t="s">
        <v>138</v>
      </c>
      <c r="P8" s="2">
        <v>1.2202763318303402</v>
      </c>
      <c r="Q8" s="2">
        <v>0.40000000000000036</v>
      </c>
      <c r="R8" s="2">
        <v>63</v>
      </c>
      <c r="S8" s="2">
        <v>0.50761421319796973</v>
      </c>
      <c r="T8" s="2">
        <v>4.4190559999999976E-3</v>
      </c>
      <c r="U8" s="2">
        <v>0.23000000000000043</v>
      </c>
      <c r="V8" s="2">
        <v>1.7000000000000028</v>
      </c>
      <c r="W8" s="2">
        <v>7.7128440000000076E-2</v>
      </c>
      <c r="X8" s="2">
        <v>-3.0000000000000027E-2</v>
      </c>
      <c r="Y8" s="2"/>
      <c r="Z8" s="2"/>
      <c r="AA8" s="114">
        <v>43877</v>
      </c>
      <c r="AB8" s="113" t="s">
        <v>185</v>
      </c>
      <c r="AC8" s="115">
        <v>7.2629431444775276</v>
      </c>
      <c r="AD8" s="115">
        <v>2.2169508127668054E-2</v>
      </c>
      <c r="AE8" s="115">
        <v>7.785139277613272</v>
      </c>
      <c r="AF8" s="115">
        <v>18.019079028105661</v>
      </c>
      <c r="AG8" s="115">
        <v>3.8331638117641349</v>
      </c>
      <c r="AH8" s="115">
        <v>1.584888787769146</v>
      </c>
      <c r="AI8" s="113">
        <v>8.8483015699385703</v>
      </c>
      <c r="AJ8" s="2">
        <v>392.79473969404739</v>
      </c>
      <c r="AK8" s="2"/>
      <c r="AL8" s="2"/>
      <c r="AM8" s="119">
        <v>43877</v>
      </c>
      <c r="AN8" s="123" t="s">
        <v>196</v>
      </c>
      <c r="AO8" s="2">
        <v>-0.96880128688389355</v>
      </c>
      <c r="AP8" s="2">
        <v>8.7013505872331948E-2</v>
      </c>
      <c r="AQ8" s="2">
        <v>-1.5551392776132715</v>
      </c>
      <c r="AR8" s="2">
        <v>62.380920971894341</v>
      </c>
      <c r="AS8" s="2">
        <v>6.5593361882358652</v>
      </c>
      <c r="AT8" s="2">
        <v>1.4451112122308538</v>
      </c>
      <c r="AU8" s="2">
        <v>-7.8301569938570736E-2</v>
      </c>
      <c r="AV8" s="2">
        <v>-3.7947396940473936</v>
      </c>
      <c r="AW8" s="2"/>
      <c r="AX8" s="2"/>
      <c r="AY8" s="64">
        <v>43877</v>
      </c>
      <c r="AZ8" s="61"/>
      <c r="BA8" s="61"/>
      <c r="BB8" s="61"/>
      <c r="BC8" s="61">
        <v>1.2202763318303402</v>
      </c>
      <c r="BD8" s="61">
        <f t="shared" si="0"/>
        <v>10.884864879926635</v>
      </c>
      <c r="BE8" s="61">
        <f t="shared" si="1"/>
        <v>492.99163805945744</v>
      </c>
      <c r="BF8" s="61">
        <f t="shared" si="2"/>
        <v>6.9104906606246104</v>
      </c>
      <c r="BG8" s="61">
        <f t="shared" si="3"/>
        <v>2.327968382926782E-2</v>
      </c>
      <c r="BH8" s="61">
        <f t="shared" si="4"/>
        <v>7.7853629970775708</v>
      </c>
      <c r="BI8" s="61" t="e">
        <f>BC8*#REF!</f>
        <v>#REF!</v>
      </c>
      <c r="BJ8" s="61">
        <f t="shared" si="5"/>
        <v>20.622670007932747</v>
      </c>
      <c r="BK8" s="61">
        <f t="shared" si="6"/>
        <v>2.7716543079572205</v>
      </c>
      <c r="BL8" s="61" t="e">
        <f>BC8*#REF!</f>
        <v>#REF!</v>
      </c>
      <c r="BM8" s="61" t="e">
        <f>BC8*#REF!</f>
        <v>#REF!</v>
      </c>
      <c r="BN8" s="61" t="e">
        <f>BC8*#REF!</f>
        <v>#REF!</v>
      </c>
      <c r="BO8" s="61">
        <f t="shared" si="7"/>
        <v>2.0500642374749716</v>
      </c>
      <c r="BR8" s="12">
        <v>43877</v>
      </c>
      <c r="BS8" s="2">
        <v>8</v>
      </c>
      <c r="BT8" s="2" t="s">
        <v>24</v>
      </c>
      <c r="BU8" s="2"/>
      <c r="BV8">
        <v>1.2202763318303402</v>
      </c>
      <c r="BW8" s="2">
        <v>9.32</v>
      </c>
      <c r="BX8" s="31">
        <v>467</v>
      </c>
      <c r="BY8" s="7">
        <v>6.170668130058993</v>
      </c>
      <c r="BZ8" s="2">
        <v>2.3496442999999999E-2</v>
      </c>
      <c r="CA8" s="2">
        <v>6.61</v>
      </c>
      <c r="CB8" s="2">
        <v>-8.0000000000000002E-3</v>
      </c>
      <c r="CC8" s="2">
        <v>18.600000000000001</v>
      </c>
      <c r="CD8" s="2">
        <v>2.3484617729999999</v>
      </c>
      <c r="CE8" s="2">
        <v>0.53639963499999999</v>
      </c>
      <c r="CF8" s="2">
        <v>1.8120621379999999</v>
      </c>
      <c r="CG8" s="2">
        <v>22.840466930000002</v>
      </c>
      <c r="CH8" s="2">
        <v>1.65</v>
      </c>
      <c r="CI8" s="2"/>
      <c r="CJ8" s="64">
        <v>43877</v>
      </c>
      <c r="CK8" s="61"/>
      <c r="CL8" s="61"/>
      <c r="CM8" s="61"/>
      <c r="CN8" s="61">
        <v>1.2202763318303402</v>
      </c>
      <c r="CO8" s="61">
        <f t="shared" si="22"/>
        <v>11.372975412658771</v>
      </c>
      <c r="CP8" s="61">
        <f t="shared" si="23"/>
        <v>569.86904696476893</v>
      </c>
      <c r="CQ8" s="61">
        <f t="shared" si="24"/>
        <v>7.5299202706907726</v>
      </c>
      <c r="CR8" s="61">
        <f t="shared" si="25"/>
        <v>2.8672153275100674E-2</v>
      </c>
      <c r="CS8" s="61">
        <f t="shared" si="26"/>
        <v>8.0660265533985491</v>
      </c>
      <c r="CT8" s="61">
        <f t="shared" si="27"/>
        <v>-9.7622106546427223E-3</v>
      </c>
      <c r="CU8" s="61">
        <f t="shared" si="28"/>
        <v>22.697139772044331</v>
      </c>
      <c r="CV8" s="61">
        <f t="shared" si="29"/>
        <v>2.865772317800217</v>
      </c>
      <c r="CW8" s="61">
        <f t="shared" si="30"/>
        <v>0.65455577899293338</v>
      </c>
      <c r="CX8" s="61">
        <f t="shared" si="31"/>
        <v>2.2112165388072835</v>
      </c>
      <c r="CY8" s="61">
        <f t="shared" si="32"/>
        <v>27.871681202632594</v>
      </c>
      <c r="CZ8" s="61">
        <f t="shared" si="33"/>
        <v>2.0134559475200611</v>
      </c>
      <c r="DC8">
        <v>1.2202763318303402</v>
      </c>
      <c r="DD8">
        <f t="shared" si="8"/>
        <v>0.40000000000000036</v>
      </c>
      <c r="DE8">
        <f t="shared" si="9"/>
        <v>63</v>
      </c>
      <c r="DF8">
        <f t="shared" si="10"/>
        <v>0.50761421319796973</v>
      </c>
      <c r="DG8">
        <f t="shared" si="11"/>
        <v>4.4190559999999976E-3</v>
      </c>
      <c r="DH8">
        <f t="shared" si="12"/>
        <v>0.23000000000000043</v>
      </c>
      <c r="DI8" t="e">
        <f>CB8-#REF!</f>
        <v>#REF!</v>
      </c>
      <c r="DJ8">
        <f t="shared" si="13"/>
        <v>1.7000000000000028</v>
      </c>
      <c r="DK8">
        <f t="shared" si="14"/>
        <v>7.7128440000000076E-2</v>
      </c>
      <c r="DL8" t="e">
        <f>CE8-#REF!</f>
        <v>#REF!</v>
      </c>
      <c r="DM8" t="e">
        <f>CF8-#REF!</f>
        <v>#REF!</v>
      </c>
      <c r="DN8" t="e">
        <f>CG8-#REF!</f>
        <v>#REF!</v>
      </c>
      <c r="DO8">
        <f t="shared" si="15"/>
        <v>-3.0000000000000027E-2</v>
      </c>
      <c r="DQ8" s="64">
        <v>43877</v>
      </c>
      <c r="DR8" s="61"/>
      <c r="DS8" s="61">
        <v>1.2202763318303402</v>
      </c>
      <c r="DT8" s="61">
        <f t="shared" si="34"/>
        <v>0.4881105327321365</v>
      </c>
      <c r="DU8" s="61">
        <f t="shared" si="35"/>
        <v>76.877408905311441</v>
      </c>
      <c r="DV8" s="61">
        <f t="shared" si="36"/>
        <v>0.61942961006616282</v>
      </c>
      <c r="DW8" s="61">
        <f t="shared" si="37"/>
        <v>5.3924694458328528E-3</v>
      </c>
      <c r="DX8" s="61">
        <f t="shared" si="38"/>
        <v>0.28066355632097878</v>
      </c>
      <c r="DY8" s="61" t="e">
        <f t="shared" si="39"/>
        <v>#REF!</v>
      </c>
      <c r="DZ8" s="61">
        <f t="shared" si="40"/>
        <v>2.0744697641115817</v>
      </c>
      <c r="EA8" s="61">
        <f t="shared" si="41"/>
        <v>9.4118009842996578E-2</v>
      </c>
      <c r="EB8" s="61" t="e">
        <f t="shared" si="42"/>
        <v>#REF!</v>
      </c>
      <c r="EC8" s="61" t="e">
        <f t="shared" si="43"/>
        <v>#REF!</v>
      </c>
      <c r="ED8" s="61" t="e">
        <f t="shared" si="44"/>
        <v>#REF!</v>
      </c>
      <c r="EE8" s="61">
        <f t="shared" si="45"/>
        <v>-3.6608289954910236E-2</v>
      </c>
      <c r="EH8" s="37">
        <v>43877</v>
      </c>
      <c r="EI8">
        <v>5</v>
      </c>
      <c r="EJ8" t="s">
        <v>27</v>
      </c>
      <c r="EL8">
        <v>2.2638772706778014</v>
      </c>
      <c r="EM8">
        <v>8.81</v>
      </c>
      <c r="EN8">
        <v>375</v>
      </c>
      <c r="EO8">
        <v>8.4206338318013447</v>
      </c>
      <c r="EP8">
        <v>2.2095278999999999E-2</v>
      </c>
      <c r="EQ8">
        <v>8.86</v>
      </c>
      <c r="ER8">
        <v>-2.3999999999999994E-3</v>
      </c>
      <c r="ES8">
        <v>17.100000000000001</v>
      </c>
      <c r="ET8">
        <v>4.6862244899999999</v>
      </c>
      <c r="EU8">
        <v>1.0030612240000001</v>
      </c>
      <c r="EV8">
        <v>3.6831632650000001</v>
      </c>
      <c r="EW8">
        <v>21.404463799999998</v>
      </c>
      <c r="EX8">
        <v>1.5</v>
      </c>
      <c r="EZ8" s="64">
        <v>43877</v>
      </c>
      <c r="FA8" s="61"/>
      <c r="FB8" s="61"/>
      <c r="FC8" s="61"/>
      <c r="FD8" s="61">
        <v>2.2638772706778014</v>
      </c>
      <c r="FE8" s="61">
        <f t="shared" si="46"/>
        <v>19.944758754671433</v>
      </c>
      <c r="FF8" s="61">
        <f t="shared" si="47"/>
        <v>848.95397650417556</v>
      </c>
      <c r="FG8" s="61">
        <f t="shared" si="48"/>
        <v>19.063281536515586</v>
      </c>
      <c r="FH8" s="61">
        <f t="shared" si="49"/>
        <v>5.002099991738454E-2</v>
      </c>
      <c r="FI8" s="61">
        <f t="shared" si="50"/>
        <v>20.05795261820532</v>
      </c>
      <c r="FJ8" s="61">
        <f t="shared" si="51"/>
        <v>-5.4333054496267224E-3</v>
      </c>
      <c r="FK8" s="61">
        <f t="shared" si="52"/>
        <v>38.712301328590407</v>
      </c>
      <c r="FL8" s="61">
        <f t="shared" si="53"/>
        <v>10.609037108204671</v>
      </c>
      <c r="FM8" s="61">
        <f t="shared" si="54"/>
        <v>2.2708075061118551</v>
      </c>
      <c r="FN8" s="61">
        <f t="shared" si="55"/>
        <v>8.3382295998289404</v>
      </c>
      <c r="FO8" s="61">
        <f t="shared" si="56"/>
        <v>48.4570790878658</v>
      </c>
      <c r="FP8" s="61">
        <f t="shared" si="57"/>
        <v>3.3958159060167024</v>
      </c>
      <c r="FQ8"/>
      <c r="FR8"/>
      <c r="FS8" s="37">
        <v>43877</v>
      </c>
      <c r="FT8">
        <v>2</v>
      </c>
      <c r="FU8" t="s">
        <v>27</v>
      </c>
      <c r="FW8">
        <v>2.2638772706778014</v>
      </c>
      <c r="FX8">
        <v>8.89</v>
      </c>
      <c r="FY8">
        <v>503</v>
      </c>
      <c r="FZ8">
        <v>8.3657566195637258</v>
      </c>
      <c r="GA8">
        <v>2.4035351999999999E-2</v>
      </c>
      <c r="GB8">
        <v>9.15</v>
      </c>
      <c r="GC8">
        <v>-3.599999999999999E-3</v>
      </c>
      <c r="GD8">
        <v>16.600000000000001</v>
      </c>
      <c r="GE8">
        <v>6.5513333329999996</v>
      </c>
      <c r="GF8">
        <v>1.514</v>
      </c>
      <c r="GG8">
        <v>5.0373333330000003</v>
      </c>
      <c r="GH8">
        <v>23.10979953</v>
      </c>
      <c r="GI8">
        <v>1.54</v>
      </c>
      <c r="GK8" s="64">
        <v>43877</v>
      </c>
      <c r="GL8" s="61"/>
      <c r="GM8" s="61"/>
      <c r="GN8" s="61"/>
      <c r="GO8" s="61">
        <v>2.2638772706778014</v>
      </c>
      <c r="GP8" s="61">
        <f t="shared" si="58"/>
        <v>20.125868936325656</v>
      </c>
      <c r="GQ8" s="61">
        <f t="shared" si="59"/>
        <v>1138.7302671509342</v>
      </c>
      <c r="GR8" s="61">
        <f t="shared" si="60"/>
        <v>18.939046263052678</v>
      </c>
      <c r="GS8" s="61">
        <f t="shared" si="61"/>
        <v>5.4413087085540233E-2</v>
      </c>
      <c r="GT8" s="61">
        <f t="shared" si="62"/>
        <v>20.714477026701882</v>
      </c>
      <c r="GU8" s="61">
        <f t="shared" si="63"/>
        <v>-8.1499581744400827E-3</v>
      </c>
      <c r="GV8" s="61">
        <f t="shared" si="64"/>
        <v>37.580362693251509</v>
      </c>
      <c r="GW8" s="61">
        <f t="shared" si="65"/>
        <v>14.831414625212544</v>
      </c>
      <c r="GX8" s="61">
        <f t="shared" si="66"/>
        <v>3.4275101878061913</v>
      </c>
      <c r="GY8" s="61">
        <f t="shared" si="67"/>
        <v>11.403904437406354</v>
      </c>
      <c r="GZ8" s="61">
        <f t="shared" si="68"/>
        <v>52.317749885887537</v>
      </c>
      <c r="HA8" s="61">
        <f t="shared" si="69"/>
        <v>3.4863709968438141</v>
      </c>
      <c r="HB8"/>
      <c r="HC8">
        <v>2.2638772706778014</v>
      </c>
      <c r="HD8">
        <f t="shared" si="16"/>
        <v>8.0000000000000071E-2</v>
      </c>
      <c r="HE8">
        <f t="shared" si="16"/>
        <v>128</v>
      </c>
      <c r="HF8">
        <f t="shared" si="16"/>
        <v>-5.4877212237618878E-2</v>
      </c>
      <c r="HG8">
        <f t="shared" si="16"/>
        <v>1.9400730000000005E-3</v>
      </c>
      <c r="HH8">
        <f t="shared" si="16"/>
        <v>0.29000000000000092</v>
      </c>
      <c r="HI8">
        <f t="shared" si="16"/>
        <v>-1.1999999999999997E-3</v>
      </c>
      <c r="HJ8">
        <f t="shared" si="16"/>
        <v>-0.5</v>
      </c>
      <c r="HK8">
        <f t="shared" si="16"/>
        <v>1.8651088429999998</v>
      </c>
      <c r="HL8">
        <f t="shared" si="16"/>
        <v>0.51093877599999993</v>
      </c>
      <c r="HM8">
        <f t="shared" si="16"/>
        <v>1.3541700680000002</v>
      </c>
      <c r="HN8">
        <f t="shared" si="16"/>
        <v>1.7053357300000016</v>
      </c>
      <c r="HO8">
        <f t="shared" si="16"/>
        <v>4.0000000000000036E-2</v>
      </c>
      <c r="HQ8" s="64">
        <v>43877</v>
      </c>
      <c r="HR8" s="61">
        <v>2.2638772706778014</v>
      </c>
      <c r="HS8" s="61">
        <f t="shared" si="70"/>
        <v>0.18111018165422427</v>
      </c>
      <c r="HT8" s="61">
        <f t="shared" si="71"/>
        <v>289.77629064675858</v>
      </c>
      <c r="HU8" s="61">
        <f t="shared" si="72"/>
        <v>-0.12423527346290707</v>
      </c>
      <c r="HV8" s="61">
        <f t="shared" si="73"/>
        <v>4.3920871681556953E-3</v>
      </c>
      <c r="HW8" s="61">
        <f t="shared" si="74"/>
        <v>0.65652440849656446</v>
      </c>
      <c r="HX8" s="61">
        <f t="shared" si="75"/>
        <v>-2.7166527248133612E-3</v>
      </c>
      <c r="HY8" s="61">
        <f t="shared" si="76"/>
        <v>-1.1319386353389007</v>
      </c>
      <c r="HZ8" s="61">
        <f t="shared" si="77"/>
        <v>4.2223775170078719</v>
      </c>
      <c r="IA8" s="61">
        <f t="shared" si="78"/>
        <v>1.1567026816943364</v>
      </c>
      <c r="IB8" s="61">
        <f t="shared" si="79"/>
        <v>3.0656748375774132</v>
      </c>
      <c r="IC8" s="61">
        <f t="shared" si="80"/>
        <v>3.8606707980217396</v>
      </c>
      <c r="ID8" s="61">
        <f t="shared" si="81"/>
        <v>9.0555090827112134E-2</v>
      </c>
      <c r="IE8" s="61"/>
      <c r="IG8" s="12">
        <v>43877</v>
      </c>
      <c r="IH8" s="2">
        <v>19</v>
      </c>
      <c r="II8" s="2" t="s">
        <v>25</v>
      </c>
      <c r="IJ8" s="2"/>
      <c r="IK8">
        <v>0.13179076092756137</v>
      </c>
      <c r="IL8" s="2">
        <v>8.75</v>
      </c>
      <c r="IM8" s="31">
        <v>505</v>
      </c>
      <c r="IN8" s="7">
        <v>3.8521059130196185</v>
      </c>
      <c r="IO8" s="2">
        <v>5.5076525000000001E-2</v>
      </c>
      <c r="IP8" s="2">
        <v>3.96</v>
      </c>
      <c r="IQ8" s="2">
        <v>-5.000000000000001E-3</v>
      </c>
      <c r="IR8" s="2">
        <v>43.5</v>
      </c>
      <c r="IS8" s="2">
        <v>5.3562367860000002</v>
      </c>
      <c r="IT8" s="2">
        <v>1.1902748409999999</v>
      </c>
      <c r="IU8" s="2">
        <v>4.1659619450000003</v>
      </c>
      <c r="IV8" s="2">
        <v>22.222222219999999</v>
      </c>
      <c r="IW8" s="2">
        <v>2.2799999999999998</v>
      </c>
      <c r="IX8" s="2"/>
      <c r="IY8" s="64">
        <v>43877</v>
      </c>
      <c r="IZ8" s="61"/>
      <c r="JA8" s="61"/>
      <c r="JB8" s="61"/>
      <c r="JC8" s="61">
        <v>0.13179076092756137</v>
      </c>
      <c r="JD8" s="61">
        <f t="shared" si="82"/>
        <v>1.1531691581161621</v>
      </c>
      <c r="JE8" s="61">
        <f t="shared" si="83"/>
        <v>66.554334268418486</v>
      </c>
      <c r="JF8" s="61">
        <f t="shared" si="84"/>
        <v>0.50767196945041404</v>
      </c>
      <c r="JG8" s="61">
        <f t="shared" si="85"/>
        <v>7.2585771389958569E-3</v>
      </c>
      <c r="JH8" s="61">
        <f t="shared" si="86"/>
        <v>0.52189141327314303</v>
      </c>
      <c r="JI8" s="61">
        <f t="shared" si="87"/>
        <v>-6.58953804637807E-4</v>
      </c>
      <c r="JJ8" s="61">
        <f t="shared" si="88"/>
        <v>5.7328981003489199</v>
      </c>
      <c r="JK8" s="61">
        <f t="shared" si="89"/>
        <v>0.70590252173513568</v>
      </c>
      <c r="JL8" s="61">
        <f t="shared" si="90"/>
        <v>0.15686722700832212</v>
      </c>
      <c r="JM8" s="61">
        <f t="shared" si="91"/>
        <v>0.54903529472681356</v>
      </c>
      <c r="JN8" s="61">
        <f t="shared" si="92"/>
        <v>2.9286835758751617</v>
      </c>
      <c r="JO8" s="61">
        <f t="shared" si="93"/>
        <v>0.30048293491483991</v>
      </c>
      <c r="JP8" s="2"/>
      <c r="JR8" s="12">
        <v>43877</v>
      </c>
      <c r="JS8" s="31">
        <v>16</v>
      </c>
      <c r="JT8" s="31" t="s">
        <v>25</v>
      </c>
      <c r="JU8" s="31"/>
      <c r="JV8">
        <v>0.13179076092756137</v>
      </c>
      <c r="JW8" s="31">
        <v>9.07</v>
      </c>
      <c r="JX8" s="31">
        <v>507</v>
      </c>
      <c r="JY8" s="31">
        <v>3.5640005487721225</v>
      </c>
      <c r="JZ8">
        <v>4.2142702999999997E-2</v>
      </c>
      <c r="KA8">
        <v>3.56</v>
      </c>
      <c r="KB8">
        <v>1.282E-2</v>
      </c>
      <c r="KC8">
        <v>35.700000000000003</v>
      </c>
      <c r="KD8">
        <v>4.2715151520000001</v>
      </c>
      <c r="KE8">
        <v>0.90868686899999995</v>
      </c>
      <c r="KF8">
        <v>3.3628282829999998</v>
      </c>
      <c r="KG8">
        <v>21.27317442</v>
      </c>
      <c r="KH8">
        <v>2.25</v>
      </c>
      <c r="KJ8" s="64">
        <v>43877</v>
      </c>
      <c r="KK8" s="61"/>
      <c r="KL8" s="61"/>
      <c r="KM8" s="61"/>
      <c r="KN8" s="61">
        <v>0.13179076092756137</v>
      </c>
      <c r="KO8" s="61">
        <f t="shared" si="94"/>
        <v>1.1953422016129815</v>
      </c>
      <c r="KP8" s="61">
        <f t="shared" si="95"/>
        <v>66.817915790273616</v>
      </c>
      <c r="KQ8" s="61">
        <f t="shared" si="96"/>
        <v>0.46970234426892432</v>
      </c>
      <c r="KR8" s="61">
        <f t="shared" si="97"/>
        <v>5.554018895914223E-3</v>
      </c>
      <c r="KS8" s="61">
        <f t="shared" si="98"/>
        <v>0.4691751089021185</v>
      </c>
      <c r="KT8" s="61">
        <f t="shared" si="99"/>
        <v>1.6895575550913368E-3</v>
      </c>
      <c r="KU8" s="61">
        <f t="shared" si="100"/>
        <v>4.7049301651139412</v>
      </c>
      <c r="KV8" s="61">
        <f t="shared" si="101"/>
        <v>0.56294623219568796</v>
      </c>
      <c r="KW8" s="61">
        <f t="shared" si="102"/>
        <v>0.11975653391039327</v>
      </c>
      <c r="KX8" s="61">
        <f t="shared" si="103"/>
        <v>0.44318969828529464</v>
      </c>
      <c r="KY8" s="61">
        <f t="shared" si="104"/>
        <v>2.803607844156534</v>
      </c>
      <c r="KZ8" s="61">
        <f t="shared" si="105"/>
        <v>0.29652921208701311</v>
      </c>
      <c r="LB8">
        <v>0.13179076092756137</v>
      </c>
      <c r="LC8">
        <f t="shared" si="17"/>
        <v>0.32000000000000028</v>
      </c>
      <c r="LD8">
        <f t="shared" si="17"/>
        <v>2</v>
      </c>
      <c r="LE8">
        <f t="shared" si="17"/>
        <v>-0.288105364247496</v>
      </c>
      <c r="LF8">
        <f t="shared" si="17"/>
        <v>-1.2933822000000005E-2</v>
      </c>
      <c r="LG8">
        <f t="shared" si="17"/>
        <v>-0.39999999999999991</v>
      </c>
      <c r="LH8">
        <f t="shared" si="17"/>
        <v>1.7820000000000003E-2</v>
      </c>
      <c r="LI8">
        <f t="shared" si="17"/>
        <v>-7.7999999999999972</v>
      </c>
      <c r="LJ8">
        <f t="shared" si="17"/>
        <v>-1.0847216340000001</v>
      </c>
      <c r="LK8">
        <f t="shared" si="17"/>
        <v>-0.28158797199999996</v>
      </c>
      <c r="LL8">
        <f t="shared" si="17"/>
        <v>-0.80313366200000047</v>
      </c>
      <c r="LM8">
        <f t="shared" si="17"/>
        <v>-0.94904779999999889</v>
      </c>
      <c r="LN8">
        <f t="shared" si="17"/>
        <v>-2.9999999999999805E-2</v>
      </c>
      <c r="LP8" s="64">
        <v>43877</v>
      </c>
      <c r="LQ8" s="61">
        <v>0.13179076092756137</v>
      </c>
      <c r="LR8" s="61">
        <f t="shared" si="106"/>
        <v>4.2173043496819676E-2</v>
      </c>
      <c r="LS8" s="61">
        <f t="shared" si="107"/>
        <v>0.26358152185512274</v>
      </c>
      <c r="LT8" s="61">
        <f t="shared" si="108"/>
        <v>-3.7969625181489733E-2</v>
      </c>
      <c r="LU8" s="61">
        <f t="shared" si="109"/>
        <v>-1.7045582430816341E-3</v>
      </c>
      <c r="LV8" s="61">
        <f t="shared" si="110"/>
        <v>-5.2716304371024536E-2</v>
      </c>
      <c r="LW8" s="61">
        <f t="shared" si="111"/>
        <v>2.3485113597291438E-3</v>
      </c>
      <c r="LX8" s="61">
        <f t="shared" si="112"/>
        <v>-1.0279679352349782</v>
      </c>
      <c r="LY8" s="61">
        <f t="shared" si="113"/>
        <v>-0.14295628953944772</v>
      </c>
      <c r="LZ8" s="61">
        <f t="shared" si="114"/>
        <v>-3.7110693097928839E-2</v>
      </c>
      <c r="MA8" s="61">
        <f t="shared" si="115"/>
        <v>-0.10584559644151895</v>
      </c>
      <c r="MB8" s="61">
        <f t="shared" si="116"/>
        <v>-0.12507573171862793</v>
      </c>
      <c r="MC8" s="61">
        <f t="shared" si="117"/>
        <v>-3.9537228278268156E-3</v>
      </c>
      <c r="MF8" s="12">
        <v>43877</v>
      </c>
      <c r="MG8">
        <v>24</v>
      </c>
      <c r="MH8" t="s">
        <v>26</v>
      </c>
      <c r="MJ8"/>
      <c r="MK8">
        <v>8.9700000000000006</v>
      </c>
      <c r="ML8">
        <v>511</v>
      </c>
      <c r="MM8">
        <v>5.0731238853066261</v>
      </c>
      <c r="MN8">
        <v>1.8215133000000001E-2</v>
      </c>
      <c r="MO8">
        <v>5.64</v>
      </c>
      <c r="MP8">
        <v>-9.0000000000000011E-3</v>
      </c>
      <c r="MQ8">
        <v>18.899999999999999</v>
      </c>
      <c r="MR8">
        <v>1.5729549249999999</v>
      </c>
      <c r="MS8">
        <v>0.460100167</v>
      </c>
      <c r="MT8">
        <v>1.1128547580000001</v>
      </c>
      <c r="MU8">
        <v>29.250689869999999</v>
      </c>
      <c r="MV8">
        <v>1.43</v>
      </c>
      <c r="MX8" s="64">
        <v>43877</v>
      </c>
      <c r="MY8" s="61"/>
      <c r="MZ8" s="61"/>
      <c r="NA8" s="61"/>
      <c r="NB8" s="61">
        <v>0.10002918754401909</v>
      </c>
      <c r="NC8" s="61">
        <f t="shared" si="118"/>
        <v>0.89726181226985124</v>
      </c>
      <c r="ND8" s="61">
        <f t="shared" si="119"/>
        <v>51.114914834993755</v>
      </c>
      <c r="NE8" s="61">
        <f t="shared" si="120"/>
        <v>0.50746046055737926</v>
      </c>
      <c r="NF8" s="61">
        <f t="shared" si="121"/>
        <v>1.8220449549962512E-3</v>
      </c>
      <c r="NG8" s="61">
        <f t="shared" si="122"/>
        <v>0.56416461774826765</v>
      </c>
      <c r="NH8" s="61">
        <f t="shared" si="123"/>
        <v>-9.0026268789617186E-4</v>
      </c>
      <c r="NI8" s="61">
        <f t="shared" si="124"/>
        <v>1.8905516445819606</v>
      </c>
      <c r="NJ8" s="61">
        <f t="shared" si="125"/>
        <v>0.15734140319111348</v>
      </c>
      <c r="NK8" s="61">
        <f t="shared" si="126"/>
        <v>4.6023445893877503E-2</v>
      </c>
      <c r="NL8" s="61">
        <f t="shared" si="127"/>
        <v>0.11131795729723598</v>
      </c>
      <c r="NM8" s="61">
        <f t="shared" si="128"/>
        <v>2.9259227427981691</v>
      </c>
      <c r="NN8" s="61">
        <f t="shared" si="129"/>
        <v>0.1430417381879473</v>
      </c>
      <c r="NQ8" s="12">
        <v>43877</v>
      </c>
      <c r="NR8">
        <v>22</v>
      </c>
      <c r="NS8" t="s">
        <v>26</v>
      </c>
      <c r="NU8"/>
      <c r="NV8">
        <v>8.94</v>
      </c>
      <c r="NW8">
        <v>563</v>
      </c>
      <c r="NX8">
        <v>4.7712992179997258</v>
      </c>
      <c r="NY8">
        <v>1.5736150000000001E-2</v>
      </c>
      <c r="NZ8">
        <v>5.31</v>
      </c>
      <c r="OA8">
        <v>-8.199999999999999E-3</v>
      </c>
      <c r="OB8">
        <v>14.7</v>
      </c>
      <c r="OC8">
        <v>3.4915951970000001</v>
      </c>
      <c r="OD8">
        <v>0.859005146</v>
      </c>
      <c r="OE8">
        <v>2.6325900510000002</v>
      </c>
      <c r="OF8">
        <v>24.602082920000001</v>
      </c>
      <c r="OG8">
        <v>1.54</v>
      </c>
      <c r="OI8" s="64">
        <v>43877</v>
      </c>
      <c r="OJ8" s="61"/>
      <c r="OK8" s="61"/>
      <c r="OL8" s="61"/>
      <c r="OM8" s="61">
        <v>0.10002918754401909</v>
      </c>
      <c r="ON8" s="61">
        <f t="shared" si="130"/>
        <v>0.89426093664353057</v>
      </c>
      <c r="OO8" s="61">
        <f t="shared" si="131"/>
        <v>56.316432587282748</v>
      </c>
      <c r="OP8" s="61">
        <f t="shared" si="132"/>
        <v>0.47726918430592619</v>
      </c>
      <c r="OQ8" s="61">
        <f t="shared" si="133"/>
        <v>1.574074299570816E-3</v>
      </c>
      <c r="OR8" s="61">
        <f t="shared" si="134"/>
        <v>0.53115498585874132</v>
      </c>
      <c r="OS8" s="61">
        <f t="shared" si="135"/>
        <v>-8.2023933786095639E-4</v>
      </c>
      <c r="OT8" s="61">
        <f t="shared" si="136"/>
        <v>1.4704290568970806</v>
      </c>
      <c r="OU8" s="61">
        <f t="shared" si="137"/>
        <v>0.3492614307885093</v>
      </c>
      <c r="OV8" s="61">
        <f t="shared" si="138"/>
        <v>8.5925586850511493E-2</v>
      </c>
      <c r="OW8" s="61">
        <f t="shared" si="139"/>
        <v>0.2633358439379978</v>
      </c>
      <c r="OX8" s="61">
        <f t="shared" si="140"/>
        <v>2.4609263663781888</v>
      </c>
      <c r="OY8" s="61">
        <f t="shared" si="141"/>
        <v>0.15404494881778941</v>
      </c>
      <c r="PB8" s="12">
        <v>43877</v>
      </c>
      <c r="PC8" s="26">
        <v>0.10002918754401909</v>
      </c>
      <c r="PD8">
        <f t="shared" si="18"/>
        <v>-3.0000000000001137E-2</v>
      </c>
      <c r="PE8">
        <f t="shared" si="18"/>
        <v>52</v>
      </c>
      <c r="PF8">
        <f t="shared" si="18"/>
        <v>-0.30182466730690027</v>
      </c>
      <c r="PG8">
        <f t="shared" si="18"/>
        <v>-2.4789830000000006E-3</v>
      </c>
      <c r="PH8">
        <f t="shared" si="18"/>
        <v>-0.33000000000000007</v>
      </c>
      <c r="PI8">
        <f t="shared" si="18"/>
        <v>8.000000000000021E-4</v>
      </c>
      <c r="PJ8">
        <f t="shared" si="18"/>
        <v>-4.1999999999999993</v>
      </c>
      <c r="PK8">
        <f t="shared" si="18"/>
        <v>1.9186402720000002</v>
      </c>
      <c r="PL8">
        <f t="shared" si="18"/>
        <v>0.39890497899999999</v>
      </c>
      <c r="PM8">
        <f t="shared" si="18"/>
        <v>1.5197352930000001</v>
      </c>
      <c r="PN8">
        <f t="shared" si="18"/>
        <v>-4.6486069499999978</v>
      </c>
      <c r="PO8">
        <f t="shared" si="18"/>
        <v>0.1100000000000001</v>
      </c>
      <c r="PQ8" s="64">
        <v>43877</v>
      </c>
      <c r="PR8" s="61">
        <v>0.10002918754401909</v>
      </c>
      <c r="PS8" s="61">
        <f t="shared" si="142"/>
        <v>-3.0008756263206864E-3</v>
      </c>
      <c r="PT8" s="61">
        <f t="shared" si="143"/>
        <v>5.2015177522889928</v>
      </c>
      <c r="PU8" s="61">
        <f t="shared" si="144"/>
        <v>-3.0191276251453094E-2</v>
      </c>
      <c r="PV8" s="61">
        <f t="shared" si="145"/>
        <v>-2.4797065542543514E-4</v>
      </c>
      <c r="PW8" s="61">
        <f t="shared" si="146"/>
        <v>-3.3009631889526304E-2</v>
      </c>
      <c r="PX8" s="61">
        <f t="shared" si="147"/>
        <v>8.0023350035215483E-5</v>
      </c>
      <c r="PY8" s="61">
        <f t="shared" si="148"/>
        <v>-0.42012258768488009</v>
      </c>
      <c r="PZ8" s="61">
        <f t="shared" si="149"/>
        <v>0.19192002759739582</v>
      </c>
      <c r="QA8" s="61">
        <f t="shared" si="150"/>
        <v>3.9902140956633997E-2</v>
      </c>
      <c r="QB8" s="61">
        <f t="shared" si="151"/>
        <v>0.1520178866407618</v>
      </c>
      <c r="QC8" s="61">
        <f t="shared" si="152"/>
        <v>-0.46499637641998032</v>
      </c>
      <c r="QD8" s="61">
        <f t="shared" si="153"/>
        <v>1.1003210629842108E-2</v>
      </c>
      <c r="QG8" s="12">
        <v>43877</v>
      </c>
      <c r="QH8" s="43">
        <v>8.07</v>
      </c>
      <c r="QI8" s="2">
        <v>703</v>
      </c>
      <c r="QJ8" s="2">
        <v>4.93</v>
      </c>
      <c r="QK8" s="2">
        <v>7.83</v>
      </c>
      <c r="QL8" s="43">
        <v>1.28</v>
      </c>
      <c r="QO8" s="12">
        <v>43877</v>
      </c>
      <c r="QP8" s="41" t="e">
        <v>#N/A</v>
      </c>
      <c r="QQ8" s="41" t="e">
        <v>#N/A</v>
      </c>
      <c r="QR8" s="41" t="e">
        <v>#N/A</v>
      </c>
      <c r="QS8" s="41" t="e">
        <v>#N/A</v>
      </c>
      <c r="QT8" s="41" t="e">
        <v>#N/A</v>
      </c>
      <c r="QX8" s="12">
        <v>43877</v>
      </c>
      <c r="QY8" s="46" t="e">
        <f t="shared" si="154"/>
        <v>#N/A</v>
      </c>
      <c r="QZ8" s="46" t="e">
        <f t="shared" si="19"/>
        <v>#N/A</v>
      </c>
      <c r="RA8" s="46" t="e">
        <f t="shared" si="19"/>
        <v>#N/A</v>
      </c>
      <c r="RB8" s="46" t="e">
        <f t="shared" si="19"/>
        <v>#N/A</v>
      </c>
      <c r="RC8" s="46" t="e">
        <f t="shared" si="19"/>
        <v>#N/A</v>
      </c>
      <c r="RF8" s="12">
        <v>43877</v>
      </c>
      <c r="RG8" s="2">
        <v>8.7799999999999994</v>
      </c>
      <c r="RH8" s="2">
        <v>495</v>
      </c>
      <c r="RI8" s="2">
        <v>0.36799999999999999</v>
      </c>
      <c r="RJ8" s="2">
        <v>3.58</v>
      </c>
      <c r="RK8" s="2">
        <v>3.97</v>
      </c>
      <c r="RL8" s="2"/>
      <c r="RO8" s="12">
        <v>43877</v>
      </c>
      <c r="RP8">
        <v>8.14</v>
      </c>
      <c r="RQ8">
        <v>624</v>
      </c>
      <c r="RR8">
        <v>0.35899999999999999</v>
      </c>
      <c r="RS8">
        <v>3.78</v>
      </c>
      <c r="RT8">
        <v>1.1599999999999999</v>
      </c>
      <c r="RX8" s="12">
        <v>43877</v>
      </c>
      <c r="RY8">
        <f t="shared" si="155"/>
        <v>-0.63999999999999879</v>
      </c>
      <c r="RZ8">
        <f t="shared" si="20"/>
        <v>129</v>
      </c>
      <c r="SA8">
        <f t="shared" si="20"/>
        <v>-9.000000000000008E-3</v>
      </c>
      <c r="SB8">
        <f t="shared" si="20"/>
        <v>0.19999999999999973</v>
      </c>
      <c r="SC8">
        <f t="shared" si="20"/>
        <v>-2.8100000000000005</v>
      </c>
      <c r="SG8" s="12">
        <v>43877</v>
      </c>
      <c r="SH8">
        <v>8.57</v>
      </c>
      <c r="SI8">
        <v>685</v>
      </c>
      <c r="SJ8">
        <v>5.7000000000000002E-2</v>
      </c>
      <c r="SK8">
        <v>3.16</v>
      </c>
      <c r="SL8">
        <v>1.48</v>
      </c>
      <c r="SO8" s="12">
        <v>43877</v>
      </c>
      <c r="SP8" s="2">
        <v>8.11</v>
      </c>
      <c r="SQ8" s="2">
        <v>582</v>
      </c>
      <c r="SR8" s="2">
        <v>2.1399999999999999E-2</v>
      </c>
      <c r="SS8" s="2">
        <v>3.54</v>
      </c>
      <c r="ST8" s="2">
        <v>1.0900000000000001</v>
      </c>
      <c r="SW8" s="12">
        <v>43877</v>
      </c>
      <c r="SX8">
        <f t="shared" si="156"/>
        <v>-0.46000000000000085</v>
      </c>
      <c r="SY8">
        <f t="shared" si="21"/>
        <v>-103</v>
      </c>
      <c r="SZ8">
        <f t="shared" si="21"/>
        <v>-3.5600000000000007E-2</v>
      </c>
      <c r="TA8">
        <f t="shared" si="21"/>
        <v>0.37999999999999989</v>
      </c>
      <c r="TB8">
        <f t="shared" si="21"/>
        <v>-0.3899999999999999</v>
      </c>
      <c r="TF8" s="12">
        <v>43877</v>
      </c>
      <c r="TG8">
        <v>31</v>
      </c>
      <c r="TH8" s="46">
        <v>8.41</v>
      </c>
      <c r="TI8" s="46">
        <v>439</v>
      </c>
      <c r="TJ8" s="46">
        <v>7.52</v>
      </c>
      <c r="TK8" s="46">
        <v>13.3</v>
      </c>
      <c r="TL8" s="46">
        <v>0.69</v>
      </c>
      <c r="TM8"/>
      <c r="TN8" s="12">
        <v>43877</v>
      </c>
      <c r="TO8">
        <v>32</v>
      </c>
      <c r="TP8" s="46">
        <v>8.41</v>
      </c>
      <c r="TQ8" s="46">
        <v>523</v>
      </c>
      <c r="TR8" s="46">
        <v>4.3600000000000003</v>
      </c>
      <c r="TS8" s="46">
        <v>19.600000000000001</v>
      </c>
      <c r="TT8" s="46">
        <v>2.02</v>
      </c>
      <c r="TU8"/>
      <c r="TV8" s="12">
        <v>43877</v>
      </c>
      <c r="TW8" t="e">
        <v>#N/A</v>
      </c>
      <c r="TX8" s="46" t="e">
        <v>#N/A</v>
      </c>
      <c r="TY8" s="46" t="e">
        <v>#N/A</v>
      </c>
      <c r="TZ8" s="46" t="e">
        <v>#N/A</v>
      </c>
      <c r="UA8" s="46" t="e">
        <v>#N/A</v>
      </c>
      <c r="UB8" s="46" t="e">
        <v>#N/A</v>
      </c>
      <c r="UC8"/>
      <c r="UD8" s="12">
        <v>43877</v>
      </c>
      <c r="UE8" t="e">
        <v>#N/A</v>
      </c>
      <c r="UF8" s="46" t="e">
        <v>#N/A</v>
      </c>
      <c r="UG8" s="46" t="e">
        <v>#N/A</v>
      </c>
      <c r="UH8" s="46" t="e">
        <v>#N/A</v>
      </c>
      <c r="UI8" s="46" t="e">
        <v>#N/A</v>
      </c>
      <c r="UJ8" s="46" t="e">
        <v>#N/A</v>
      </c>
      <c r="UK8"/>
      <c r="UL8" s="12">
        <v>43877</v>
      </c>
      <c r="UM8" t="e">
        <v>#N/A</v>
      </c>
      <c r="UN8" s="46" t="e">
        <v>#N/A</v>
      </c>
      <c r="UO8" s="46" t="e">
        <v>#N/A</v>
      </c>
      <c r="UP8" s="46" t="e">
        <v>#N/A</v>
      </c>
      <c r="UQ8" s="46" t="e">
        <v>#N/A</v>
      </c>
      <c r="UR8" s="46" t="e">
        <v>#N/A</v>
      </c>
      <c r="US8"/>
      <c r="UT8" s="12">
        <v>43877</v>
      </c>
      <c r="UU8" t="e">
        <v>#N/A</v>
      </c>
      <c r="UV8" s="46" t="e">
        <v>#N/A</v>
      </c>
      <c r="UW8" s="46" t="e">
        <v>#N/A</v>
      </c>
      <c r="UX8" s="46" t="e">
        <v>#N/A</v>
      </c>
      <c r="UY8" s="46" t="e">
        <v>#N/A</v>
      </c>
      <c r="UZ8" s="46" t="e">
        <v>#N/A</v>
      </c>
      <c r="VA8"/>
      <c r="VB8"/>
      <c r="VC8"/>
      <c r="VD8"/>
    </row>
    <row r="9" spans="1:576" ht="15.75" x14ac:dyDescent="0.25">
      <c r="A9" s="6">
        <v>43891</v>
      </c>
      <c r="B9" s="2">
        <v>11</v>
      </c>
      <c r="C9" s="109" t="s">
        <v>188</v>
      </c>
      <c r="D9">
        <v>1.0211043758525522</v>
      </c>
      <c r="E9" s="2">
        <v>8.85</v>
      </c>
      <c r="F9" s="31">
        <v>411</v>
      </c>
      <c r="G9" s="7">
        <v>5.5807380985045958</v>
      </c>
      <c r="H9" s="2">
        <v>7.9758569999999994E-3</v>
      </c>
      <c r="I9" s="2">
        <v>5.85</v>
      </c>
      <c r="J9" s="2">
        <v>6.63</v>
      </c>
      <c r="K9" s="2">
        <v>1.882102704</v>
      </c>
      <c r="L9" s="2">
        <v>1.76</v>
      </c>
      <c r="M9" s="2"/>
      <c r="N9" s="6">
        <v>43891</v>
      </c>
      <c r="O9" s="109" t="s">
        <v>138</v>
      </c>
      <c r="P9" s="2">
        <v>1.0211043758525522</v>
      </c>
      <c r="Q9" s="2">
        <v>-0.6899999999999995</v>
      </c>
      <c r="R9" s="2">
        <v>48</v>
      </c>
      <c r="S9" s="2">
        <v>0.31554397036630544</v>
      </c>
      <c r="T9" s="2">
        <v>4.311269999999999E-4</v>
      </c>
      <c r="U9" s="2">
        <v>0.26000000000000068</v>
      </c>
      <c r="V9" s="2">
        <v>0.16999999999999993</v>
      </c>
      <c r="W9" s="2">
        <v>-0.15307044600000008</v>
      </c>
      <c r="X9" s="2">
        <v>-4.0000000000000036E-2</v>
      </c>
      <c r="Y9" s="2"/>
      <c r="Z9" s="2"/>
      <c r="AA9" s="114">
        <v>43891</v>
      </c>
      <c r="AB9" s="113" t="s">
        <v>185</v>
      </c>
      <c r="AC9" s="115">
        <v>7.0451194238260513</v>
      </c>
      <c r="AD9" s="115">
        <v>1.2507316136622211E-2</v>
      </c>
      <c r="AE9" s="115">
        <v>7.3056805395989581</v>
      </c>
      <c r="AF9" s="115">
        <v>5.6694062772349696</v>
      </c>
      <c r="AG9" s="115">
        <v>3.1127548706674979</v>
      </c>
      <c r="AH9" s="115">
        <v>1.6661664680860491</v>
      </c>
      <c r="AI9" s="113">
        <v>8.8940187441182363</v>
      </c>
      <c r="AJ9" s="2">
        <v>443.87090012492661</v>
      </c>
      <c r="AK9" s="2"/>
      <c r="AL9" s="2"/>
      <c r="AM9" s="119">
        <v>43891</v>
      </c>
      <c r="AN9" s="123" t="s">
        <v>196</v>
      </c>
      <c r="AO9" s="2">
        <v>-1.1076794457769363</v>
      </c>
      <c r="AP9" s="2">
        <v>4.7634955863377786E-2</v>
      </c>
      <c r="AQ9" s="2">
        <v>-1.1156805395989577</v>
      </c>
      <c r="AR9" s="2">
        <v>28.930593722765032</v>
      </c>
      <c r="AS9" s="2">
        <v>2.2906934053325019</v>
      </c>
      <c r="AT9" s="2">
        <v>0.80383353191395113</v>
      </c>
      <c r="AU9" s="2">
        <v>-4.4018744118236697E-2</v>
      </c>
      <c r="AV9" s="2">
        <v>-26.870900124926607</v>
      </c>
      <c r="AW9" s="2"/>
      <c r="AX9" s="2"/>
      <c r="AY9" s="64">
        <v>43891</v>
      </c>
      <c r="AZ9" s="61"/>
      <c r="BA9" s="61"/>
      <c r="BB9" s="61"/>
      <c r="BC9" s="61">
        <v>1.0211043758525522</v>
      </c>
      <c r="BD9" s="61">
        <f t="shared" si="0"/>
        <v>9.0367737262950865</v>
      </c>
      <c r="BE9" s="61">
        <f t="shared" si="1"/>
        <v>419.67389847539897</v>
      </c>
      <c r="BF9" s="61">
        <f t="shared" si="2"/>
        <v>5.6985160928700944</v>
      </c>
      <c r="BG9" s="61">
        <f t="shared" si="3"/>
        <v>8.1441824838742096E-3</v>
      </c>
      <c r="BH9" s="61">
        <f t="shared" si="4"/>
        <v>5.9734605987374296</v>
      </c>
      <c r="BI9" s="61" t="e">
        <f>BC9*#REF!</f>
        <v>#REF!</v>
      </c>
      <c r="BJ9" s="61">
        <f t="shared" si="5"/>
        <v>6.7699220119024206</v>
      </c>
      <c r="BK9" s="61">
        <f t="shared" si="6"/>
        <v>1.9218233068583208</v>
      </c>
      <c r="BL9" s="61" t="e">
        <f>BC9*#REF!</f>
        <v>#REF!</v>
      </c>
      <c r="BM9" s="61" t="e">
        <f>BC9*#REF!</f>
        <v>#REF!</v>
      </c>
      <c r="BN9" s="61" t="e">
        <f>BC9*#REF!</f>
        <v>#REF!</v>
      </c>
      <c r="BO9" s="61">
        <f t="shared" si="7"/>
        <v>1.7971437015004919</v>
      </c>
      <c r="BR9" s="6">
        <v>43891</v>
      </c>
      <c r="BS9" s="2">
        <v>8</v>
      </c>
      <c r="BT9" s="2" t="s">
        <v>24</v>
      </c>
      <c r="BU9" s="2"/>
      <c r="BV9">
        <v>1.0211043758525522</v>
      </c>
      <c r="BW9" s="2">
        <v>8.16</v>
      </c>
      <c r="BX9" s="31">
        <v>459</v>
      </c>
      <c r="BY9" s="7">
        <v>5.8962820688709012</v>
      </c>
      <c r="BZ9" s="2">
        <v>8.4069839999999993E-3</v>
      </c>
      <c r="CA9" s="2">
        <v>6.11</v>
      </c>
      <c r="CB9" s="14">
        <v>2.5499999999999998E-2</v>
      </c>
      <c r="CC9" s="2">
        <v>6.8</v>
      </c>
      <c r="CD9" s="2">
        <v>1.7290322579999999</v>
      </c>
      <c r="CE9" s="2">
        <v>0.506621392</v>
      </c>
      <c r="CF9" s="2">
        <v>1.2224108659999999</v>
      </c>
      <c r="CG9" s="2">
        <v>29.300864099999998</v>
      </c>
      <c r="CH9" s="2">
        <v>1.72</v>
      </c>
      <c r="CI9" s="2"/>
      <c r="CJ9" s="64">
        <v>43891</v>
      </c>
      <c r="CK9" s="61"/>
      <c r="CL9" s="61"/>
      <c r="CM9" s="61"/>
      <c r="CN9" s="61">
        <v>1.0211043758525522</v>
      </c>
      <c r="CO9" s="61">
        <f t="shared" si="22"/>
        <v>8.3322117069568264</v>
      </c>
      <c r="CP9" s="61">
        <f t="shared" si="23"/>
        <v>468.68690851632147</v>
      </c>
      <c r="CQ9" s="61">
        <f t="shared" si="24"/>
        <v>6.0207194217850164</v>
      </c>
      <c r="CR9" s="61">
        <f t="shared" si="25"/>
        <v>8.5844081501223919E-3</v>
      </c>
      <c r="CS9" s="61">
        <f t="shared" si="26"/>
        <v>6.2389477364590942</v>
      </c>
      <c r="CT9" s="61">
        <f t="shared" si="27"/>
        <v>2.6038161584240081E-2</v>
      </c>
      <c r="CU9" s="61">
        <f t="shared" si="28"/>
        <v>6.9435097557973551</v>
      </c>
      <c r="CV9" s="61">
        <f t="shared" si="29"/>
        <v>1.765522404634019</v>
      </c>
      <c r="CW9" s="61">
        <f t="shared" si="30"/>
        <v>0.51731332027171117</v>
      </c>
      <c r="CX9" s="61">
        <f t="shared" si="31"/>
        <v>1.2482090843623077</v>
      </c>
      <c r="CY9" s="61">
        <f t="shared" si="32"/>
        <v>29.919240548770951</v>
      </c>
      <c r="CZ9" s="61">
        <f t="shared" si="33"/>
        <v>1.7562995264663899</v>
      </c>
      <c r="DC9">
        <v>1.0211043758525522</v>
      </c>
      <c r="DD9">
        <f t="shared" si="8"/>
        <v>-0.6899999999999995</v>
      </c>
      <c r="DE9">
        <f t="shared" si="9"/>
        <v>48</v>
      </c>
      <c r="DF9">
        <f t="shared" si="10"/>
        <v>0.31554397036630544</v>
      </c>
      <c r="DG9">
        <f t="shared" si="11"/>
        <v>4.311269999999999E-4</v>
      </c>
      <c r="DH9">
        <f t="shared" si="12"/>
        <v>0.26000000000000068</v>
      </c>
      <c r="DI9" t="e">
        <f>CB9-#REF!</f>
        <v>#REF!</v>
      </c>
      <c r="DJ9">
        <f t="shared" si="13"/>
        <v>0.16999999999999993</v>
      </c>
      <c r="DK9">
        <f t="shared" si="14"/>
        <v>-0.15307044600000008</v>
      </c>
      <c r="DL9" t="e">
        <f>CE9-#REF!</f>
        <v>#REF!</v>
      </c>
      <c r="DM9" t="e">
        <f>CF9-#REF!</f>
        <v>#REF!</v>
      </c>
      <c r="DN9" t="e">
        <f>CG9-#REF!</f>
        <v>#REF!</v>
      </c>
      <c r="DO9">
        <f t="shared" si="15"/>
        <v>-4.0000000000000036E-2</v>
      </c>
      <c r="DQ9" s="64">
        <v>43891</v>
      </c>
      <c r="DR9" s="61"/>
      <c r="DS9" s="61">
        <v>1.0211043758525522</v>
      </c>
      <c r="DT9" s="61">
        <f t="shared" si="34"/>
        <v>-0.70456201933826046</v>
      </c>
      <c r="DU9" s="61">
        <f t="shared" si="35"/>
        <v>49.013010040922509</v>
      </c>
      <c r="DV9" s="61">
        <f t="shared" si="36"/>
        <v>0.32220332891492254</v>
      </c>
      <c r="DW9" s="61">
        <f t="shared" si="37"/>
        <v>4.4022566624818318E-4</v>
      </c>
      <c r="DX9" s="61">
        <f t="shared" si="38"/>
        <v>0.26548713772166427</v>
      </c>
      <c r="DY9" s="61" t="e">
        <f t="shared" si="39"/>
        <v>#REF!</v>
      </c>
      <c r="DZ9" s="61">
        <f t="shared" si="40"/>
        <v>0.17358774389493381</v>
      </c>
      <c r="EA9" s="61">
        <f t="shared" si="41"/>
        <v>-0.15630090222430187</v>
      </c>
      <c r="EB9" s="61" t="e">
        <f t="shared" si="42"/>
        <v>#REF!</v>
      </c>
      <c r="EC9" s="61" t="e">
        <f t="shared" si="43"/>
        <v>#REF!</v>
      </c>
      <c r="ED9" s="61" t="e">
        <f t="shared" si="44"/>
        <v>#REF!</v>
      </c>
      <c r="EE9" s="61">
        <f t="shared" si="45"/>
        <v>-4.0844175034102127E-2</v>
      </c>
      <c r="EH9" s="37">
        <v>43891</v>
      </c>
      <c r="EI9">
        <v>5</v>
      </c>
      <c r="EJ9" t="s">
        <v>27</v>
      </c>
      <c r="EL9">
        <v>1.9066793428116255</v>
      </c>
      <c r="EM9">
        <v>8.93</v>
      </c>
      <c r="EN9">
        <v>460</v>
      </c>
      <c r="EO9">
        <v>8.1325284675538487</v>
      </c>
      <c r="EP9">
        <v>1.4011640000000001E-2</v>
      </c>
      <c r="EQ9">
        <v>8.41</v>
      </c>
      <c r="ER9">
        <v>2.8899999999999999E-2</v>
      </c>
      <c r="ES9">
        <v>4.26</v>
      </c>
      <c r="ET9">
        <v>3.8075221240000001</v>
      </c>
      <c r="EU9">
        <v>0.950221239</v>
      </c>
      <c r="EV9">
        <v>2.8573008849999999</v>
      </c>
      <c r="EW9">
        <v>24.956420690000002</v>
      </c>
      <c r="EX9">
        <v>1.6</v>
      </c>
      <c r="EZ9" s="64">
        <v>43891</v>
      </c>
      <c r="FA9" s="61"/>
      <c r="FB9" s="61"/>
      <c r="FC9" s="61"/>
      <c r="FD9" s="61">
        <v>1.9066793428116255</v>
      </c>
      <c r="FE9" s="61">
        <f t="shared" si="46"/>
        <v>17.026646531307815</v>
      </c>
      <c r="FF9" s="61">
        <f t="shared" si="47"/>
        <v>877.07249769334771</v>
      </c>
      <c r="FG9" s="61">
        <f t="shared" si="48"/>
        <v>15.506124033912409</v>
      </c>
      <c r="FH9" s="61">
        <f t="shared" si="49"/>
        <v>2.6715704546913088E-2</v>
      </c>
      <c r="FI9" s="61">
        <f t="shared" si="50"/>
        <v>16.035173273045771</v>
      </c>
      <c r="FJ9" s="61">
        <f t="shared" si="51"/>
        <v>5.5103033007255976E-2</v>
      </c>
      <c r="FK9" s="61">
        <f t="shared" si="52"/>
        <v>8.122454000377525</v>
      </c>
      <c r="FL9" s="61">
        <f t="shared" si="53"/>
        <v>7.2597237811290452</v>
      </c>
      <c r="FM9" s="61">
        <f t="shared" si="54"/>
        <v>1.8117672075021685</v>
      </c>
      <c r="FN9" s="61">
        <f t="shared" si="55"/>
        <v>5.4479565736268762</v>
      </c>
      <c r="FO9" s="61">
        <f t="shared" si="56"/>
        <v>47.583891800139661</v>
      </c>
      <c r="FP9" s="61">
        <f t="shared" si="57"/>
        <v>3.0506869484986012</v>
      </c>
      <c r="FQ9"/>
      <c r="FR9"/>
      <c r="FS9" s="37">
        <v>43891</v>
      </c>
      <c r="FT9">
        <v>2</v>
      </c>
      <c r="FU9" t="s">
        <v>27</v>
      </c>
      <c r="FW9">
        <v>1.9066793428116255</v>
      </c>
      <c r="FX9">
        <v>8.94</v>
      </c>
      <c r="FY9">
        <v>494</v>
      </c>
      <c r="FZ9">
        <v>7.7346686788311159</v>
      </c>
      <c r="GA9">
        <v>8.6225480000000007E-3</v>
      </c>
      <c r="GB9">
        <v>8.36</v>
      </c>
      <c r="GC9">
        <v>2.9499999999999998E-2</v>
      </c>
      <c r="GD9">
        <v>4.34</v>
      </c>
      <c r="GE9">
        <v>3.7183999999999999</v>
      </c>
      <c r="GF9">
        <v>0.94199999999999995</v>
      </c>
      <c r="GG9">
        <v>2.7764000000000002</v>
      </c>
      <c r="GH9">
        <v>25.33347676</v>
      </c>
      <c r="GI9">
        <v>1.62</v>
      </c>
      <c r="GK9" s="64">
        <v>43891</v>
      </c>
      <c r="GL9" s="61"/>
      <c r="GM9" s="61"/>
      <c r="GN9" s="61"/>
      <c r="GO9" s="61">
        <v>1.9066793428116255</v>
      </c>
      <c r="GP9" s="61">
        <f t="shared" si="58"/>
        <v>17.045713324735932</v>
      </c>
      <c r="GQ9" s="61">
        <f t="shared" si="59"/>
        <v>941.89959534894297</v>
      </c>
      <c r="GR9" s="61">
        <f t="shared" si="60"/>
        <v>14.747532993419377</v>
      </c>
      <c r="GS9" s="61">
        <f t="shared" si="61"/>
        <v>1.6440434154001697E-2</v>
      </c>
      <c r="GT9" s="61">
        <f t="shared" si="62"/>
        <v>15.939839305905188</v>
      </c>
      <c r="GU9" s="61">
        <f t="shared" si="63"/>
        <v>5.6247040612942951E-2</v>
      </c>
      <c r="GV9" s="61">
        <f t="shared" si="64"/>
        <v>8.274988347802454</v>
      </c>
      <c r="GW9" s="61">
        <f t="shared" si="65"/>
        <v>7.0897964683107482</v>
      </c>
      <c r="GX9" s="61">
        <f t="shared" si="66"/>
        <v>1.7960919409285512</v>
      </c>
      <c r="GY9" s="61">
        <f t="shared" si="67"/>
        <v>5.2937045273821974</v>
      </c>
      <c r="GZ9" s="61">
        <f t="shared" si="68"/>
        <v>48.302816819890388</v>
      </c>
      <c r="HA9" s="61">
        <f t="shared" si="69"/>
        <v>3.0888205353548335</v>
      </c>
      <c r="HB9"/>
      <c r="HC9">
        <v>1.9066793428116255</v>
      </c>
      <c r="HD9">
        <f t="shared" si="16"/>
        <v>9.9999999999997868E-3</v>
      </c>
      <c r="HE9">
        <f t="shared" si="16"/>
        <v>34</v>
      </c>
      <c r="HF9">
        <f t="shared" si="16"/>
        <v>-0.39785978872273287</v>
      </c>
      <c r="HG9">
        <f t="shared" si="16"/>
        <v>-5.3890919999999998E-3</v>
      </c>
      <c r="HH9">
        <f t="shared" si="16"/>
        <v>-5.0000000000000711E-2</v>
      </c>
      <c r="HI9">
        <f t="shared" si="16"/>
        <v>5.9999999999999984E-4</v>
      </c>
      <c r="HJ9">
        <f t="shared" si="16"/>
        <v>8.0000000000000071E-2</v>
      </c>
      <c r="HK9">
        <f t="shared" si="16"/>
        <v>-8.9122124000000191E-2</v>
      </c>
      <c r="HL9">
        <f t="shared" si="16"/>
        <v>-8.2212390000000468E-3</v>
      </c>
      <c r="HM9">
        <f t="shared" si="16"/>
        <v>-8.09008849999997E-2</v>
      </c>
      <c r="HN9">
        <f t="shared" si="16"/>
        <v>0.3770560699999983</v>
      </c>
      <c r="HO9">
        <f t="shared" si="16"/>
        <v>2.0000000000000018E-2</v>
      </c>
      <c r="HQ9" s="64">
        <v>43891</v>
      </c>
      <c r="HR9" s="61">
        <v>1.9066793428116255</v>
      </c>
      <c r="HS9" s="61">
        <f t="shared" si="70"/>
        <v>1.906679342811585E-2</v>
      </c>
      <c r="HT9" s="61">
        <f t="shared" si="71"/>
        <v>64.827097655595267</v>
      </c>
      <c r="HU9" s="61">
        <f t="shared" si="72"/>
        <v>-0.7585910404930325</v>
      </c>
      <c r="HV9" s="61">
        <f t="shared" si="73"/>
        <v>-1.0275270392911389E-2</v>
      </c>
      <c r="HW9" s="61">
        <f t="shared" si="74"/>
        <v>-9.5333967140582634E-2</v>
      </c>
      <c r="HX9" s="61">
        <f t="shared" si="75"/>
        <v>1.144007605686975E-3</v>
      </c>
      <c r="HY9" s="61">
        <f t="shared" si="76"/>
        <v>0.15253434742493019</v>
      </c>
      <c r="HZ9" s="61">
        <f t="shared" si="77"/>
        <v>-0.16992731281829657</v>
      </c>
      <c r="IA9" s="61">
        <f t="shared" si="78"/>
        <v>-1.5675266573617393E-2</v>
      </c>
      <c r="IB9" s="61">
        <f t="shared" si="79"/>
        <v>-0.15425204624467834</v>
      </c>
      <c r="IC9" s="61">
        <f t="shared" si="80"/>
        <v>0.71892501975073109</v>
      </c>
      <c r="ID9" s="61">
        <f t="shared" si="81"/>
        <v>3.8133586856232547E-2</v>
      </c>
      <c r="IE9" s="61"/>
      <c r="IG9" s="6">
        <v>43891</v>
      </c>
      <c r="IH9" s="2">
        <v>19</v>
      </c>
      <c r="II9" s="2" t="s">
        <v>25</v>
      </c>
      <c r="IJ9" s="2"/>
      <c r="IK9">
        <v>0.12461606258641607</v>
      </c>
      <c r="IL9" s="2">
        <v>8.73</v>
      </c>
      <c r="IM9" s="31">
        <v>417</v>
      </c>
      <c r="IN9" s="7">
        <v>3.9344217313760459</v>
      </c>
      <c r="IO9" s="2">
        <v>2.8669971999999998E-2</v>
      </c>
      <c r="IP9" s="2">
        <v>3.92</v>
      </c>
      <c r="IQ9" s="7">
        <v>3.2800000000000003E-2</v>
      </c>
      <c r="IR9" s="2">
        <v>16</v>
      </c>
      <c r="IS9" s="2">
        <v>3.9303258149999998</v>
      </c>
      <c r="IT9" s="2">
        <v>1.0501253129999999</v>
      </c>
      <c r="IU9" s="2">
        <v>2.880200501</v>
      </c>
      <c r="IV9" s="2">
        <v>26.7185308</v>
      </c>
      <c r="IW9" s="2">
        <v>2.1800000000000002</v>
      </c>
      <c r="IX9" s="2"/>
      <c r="IY9" s="64">
        <v>43891</v>
      </c>
      <c r="IZ9" s="61"/>
      <c r="JA9" s="61"/>
      <c r="JB9" s="61"/>
      <c r="JC9" s="61">
        <v>0.12461606258641607</v>
      </c>
      <c r="JD9" s="61">
        <f t="shared" si="82"/>
        <v>1.0878982263794124</v>
      </c>
      <c r="JE9" s="61">
        <f t="shared" si="83"/>
        <v>51.9648980985355</v>
      </c>
      <c r="JF9" s="61">
        <f t="shared" si="84"/>
        <v>0.49029214471851279</v>
      </c>
      <c r="JG9" s="61">
        <f t="shared" si="85"/>
        <v>3.5727390251027963E-3</v>
      </c>
      <c r="JH9" s="61">
        <f t="shared" si="86"/>
        <v>0.48849496533875097</v>
      </c>
      <c r="JI9" s="61">
        <f t="shared" si="87"/>
        <v>4.0874068528344472E-3</v>
      </c>
      <c r="JJ9" s="61">
        <f t="shared" si="88"/>
        <v>1.9938570013826571</v>
      </c>
      <c r="JK9" s="61">
        <f t="shared" si="89"/>
        <v>0.4897817277470467</v>
      </c>
      <c r="JL9" s="61">
        <f t="shared" si="90"/>
        <v>0.13086248172838774</v>
      </c>
      <c r="JM9" s="61">
        <f t="shared" si="91"/>
        <v>0.35891924589404289</v>
      </c>
      <c r="JN9" s="61">
        <f t="shared" si="92"/>
        <v>3.3295581063898854</v>
      </c>
      <c r="JO9" s="61">
        <f t="shared" si="93"/>
        <v>0.27166301643838703</v>
      </c>
      <c r="JP9" s="2"/>
      <c r="JR9" s="12">
        <v>43891</v>
      </c>
      <c r="JS9" s="31">
        <v>16</v>
      </c>
      <c r="JT9" s="31" t="s">
        <v>25</v>
      </c>
      <c r="JU9" s="31"/>
      <c r="JV9">
        <v>0.12461606258641607</v>
      </c>
      <c r="JW9" s="31">
        <v>8.7899999999999991</v>
      </c>
      <c r="JX9" s="31">
        <v>451</v>
      </c>
      <c r="JY9" s="31">
        <v>3.4679654273562903</v>
      </c>
      <c r="JZ9">
        <v>2.0262987999999999E-2</v>
      </c>
      <c r="KA9">
        <v>3.55</v>
      </c>
      <c r="KB9">
        <v>4.0399999999999998E-2</v>
      </c>
      <c r="KC9">
        <v>11</v>
      </c>
      <c r="KD9">
        <v>3.2020308119999998</v>
      </c>
      <c r="KE9">
        <v>0.89320728299999996</v>
      </c>
      <c r="KF9">
        <v>2.3088235290000001</v>
      </c>
      <c r="KG9">
        <v>27.895024599999999</v>
      </c>
      <c r="KH9">
        <v>2.1</v>
      </c>
      <c r="KJ9" s="64">
        <v>43891</v>
      </c>
      <c r="KK9" s="61"/>
      <c r="KL9" s="61"/>
      <c r="KM9" s="61"/>
      <c r="KN9" s="61">
        <v>0.12461606258641607</v>
      </c>
      <c r="KO9" s="61">
        <f t="shared" si="94"/>
        <v>1.0953751901345972</v>
      </c>
      <c r="KP9" s="61">
        <f t="shared" si="95"/>
        <v>56.201844226473646</v>
      </c>
      <c r="KQ9" s="61">
        <f t="shared" si="96"/>
        <v>0.43216419674295864</v>
      </c>
      <c r="KR9" s="61">
        <f t="shared" si="97"/>
        <v>2.5250937807957978E-3</v>
      </c>
      <c r="KS9" s="61">
        <f t="shared" si="98"/>
        <v>0.442387022181777</v>
      </c>
      <c r="KT9" s="61">
        <f t="shared" si="99"/>
        <v>5.0344889284912086E-3</v>
      </c>
      <c r="KU9" s="61">
        <f t="shared" si="100"/>
        <v>1.3707766884505768</v>
      </c>
      <c r="KV9" s="61">
        <f t="shared" si="101"/>
        <v>0.39902447207182462</v>
      </c>
      <c r="KW9" s="61">
        <f t="shared" si="102"/>
        <v>0.11130797468097064</v>
      </c>
      <c r="KX9" s="61">
        <f t="shared" si="103"/>
        <v>0.28771649739085403</v>
      </c>
      <c r="KY9" s="61">
        <f t="shared" si="104"/>
        <v>3.4761681314032158</v>
      </c>
      <c r="KZ9" s="61">
        <f t="shared" si="105"/>
        <v>0.26169373143147373</v>
      </c>
      <c r="LB9">
        <v>0.12461606258641607</v>
      </c>
      <c r="LC9">
        <f t="shared" si="17"/>
        <v>5.9999999999998721E-2</v>
      </c>
      <c r="LD9">
        <f t="shared" si="17"/>
        <v>34</v>
      </c>
      <c r="LE9">
        <f t="shared" si="17"/>
        <v>-0.46645630401975557</v>
      </c>
      <c r="LF9">
        <f t="shared" si="17"/>
        <v>-8.4069839999999993E-3</v>
      </c>
      <c r="LG9">
        <f t="shared" si="17"/>
        <v>-0.37000000000000011</v>
      </c>
      <c r="LH9">
        <f t="shared" si="17"/>
        <v>7.5999999999999956E-3</v>
      </c>
      <c r="LI9">
        <f t="shared" si="17"/>
        <v>-5</v>
      </c>
      <c r="LJ9">
        <f t="shared" si="17"/>
        <v>-0.72829500299999994</v>
      </c>
      <c r="LK9">
        <f t="shared" si="17"/>
        <v>-0.15691802999999993</v>
      </c>
      <c r="LL9">
        <f t="shared" si="17"/>
        <v>-0.57137697199999993</v>
      </c>
      <c r="LM9">
        <f t="shared" si="17"/>
        <v>1.1764937999999994</v>
      </c>
      <c r="LN9">
        <f t="shared" si="17"/>
        <v>-8.0000000000000071E-2</v>
      </c>
      <c r="LP9" s="64">
        <v>43891</v>
      </c>
      <c r="LQ9" s="61">
        <v>0.12461606258641607</v>
      </c>
      <c r="LR9" s="61">
        <f t="shared" si="106"/>
        <v>7.476963755184805E-3</v>
      </c>
      <c r="LS9" s="61">
        <f t="shared" si="107"/>
        <v>4.236946127938146</v>
      </c>
      <c r="LT9" s="61">
        <f t="shared" si="108"/>
        <v>-5.8127947975554178E-2</v>
      </c>
      <c r="LU9" s="61">
        <f t="shared" si="109"/>
        <v>-1.0476452443069985E-3</v>
      </c>
      <c r="LV9" s="61">
        <f t="shared" si="110"/>
        <v>-4.610794315697396E-2</v>
      </c>
      <c r="LW9" s="61">
        <f t="shared" si="111"/>
        <v>9.4708207565676159E-4</v>
      </c>
      <c r="LX9" s="61">
        <f t="shared" si="112"/>
        <v>-0.62308031293208033</v>
      </c>
      <c r="LY9" s="61">
        <f t="shared" si="113"/>
        <v>-9.0757255675222068E-2</v>
      </c>
      <c r="LZ9" s="61">
        <f t="shared" si="114"/>
        <v>-1.9554507047417107E-2</v>
      </c>
      <c r="MA9" s="61">
        <f t="shared" si="115"/>
        <v>-7.120274850318889E-2</v>
      </c>
      <c r="MB9" s="61">
        <f t="shared" si="116"/>
        <v>0.1466100250133304</v>
      </c>
      <c r="MC9" s="61">
        <f t="shared" si="117"/>
        <v>-9.9692850069132942E-3</v>
      </c>
      <c r="MF9" s="6">
        <v>43891</v>
      </c>
      <c r="MG9">
        <v>24</v>
      </c>
      <c r="MH9" t="s">
        <v>26</v>
      </c>
      <c r="MJ9"/>
      <c r="MK9">
        <v>8.86</v>
      </c>
      <c r="ML9">
        <v>509</v>
      </c>
      <c r="MM9">
        <v>5.0319659761284132</v>
      </c>
      <c r="MN9">
        <v>9.8081479999999992E-3</v>
      </c>
      <c r="MO9">
        <v>5.22</v>
      </c>
      <c r="MP9">
        <v>2.8799999999999999E-2</v>
      </c>
      <c r="MQ9">
        <v>10.1</v>
      </c>
      <c r="MR9">
        <v>1.3158625479999999</v>
      </c>
      <c r="MS9">
        <v>0.36341548099999998</v>
      </c>
      <c r="MT9">
        <v>0.95244706700000004</v>
      </c>
      <c r="MU9">
        <v>27.618042729999999</v>
      </c>
      <c r="MV9">
        <v>1.31</v>
      </c>
      <c r="MX9" s="64">
        <v>43891</v>
      </c>
      <c r="MY9" s="61"/>
      <c r="MZ9" s="61"/>
      <c r="NA9" s="61"/>
      <c r="NB9" s="61">
        <v>9.4583591503089814E-2</v>
      </c>
      <c r="NC9" s="61">
        <f t="shared" si="118"/>
        <v>0.83801062071737575</v>
      </c>
      <c r="ND9" s="61">
        <f t="shared" si="119"/>
        <v>48.143048075072713</v>
      </c>
      <c r="NE9" s="61">
        <f t="shared" si="120"/>
        <v>0.47594141434357645</v>
      </c>
      <c r="NF9" s="61">
        <f t="shared" si="121"/>
        <v>9.2768986383384732E-4</v>
      </c>
      <c r="NG9" s="61">
        <f t="shared" si="122"/>
        <v>0.49372634764612883</v>
      </c>
      <c r="NH9" s="61">
        <f t="shared" si="123"/>
        <v>2.7240074352889868E-3</v>
      </c>
      <c r="NI9" s="61">
        <f t="shared" si="124"/>
        <v>0.95529427418120705</v>
      </c>
      <c r="NJ9" s="61">
        <f t="shared" si="125"/>
        <v>0.12445900571424691</v>
      </c>
      <c r="NK9" s="61">
        <f t="shared" si="126"/>
        <v>3.4373141400802894E-2</v>
      </c>
      <c r="NL9" s="61">
        <f t="shared" si="127"/>
        <v>9.0085864313444022E-2</v>
      </c>
      <c r="NM9" s="61">
        <f t="shared" si="128"/>
        <v>2.6122136716891995</v>
      </c>
      <c r="NN9" s="61">
        <f t="shared" si="129"/>
        <v>0.12390450486904767</v>
      </c>
      <c r="NQ9" s="6">
        <v>43891</v>
      </c>
      <c r="NR9">
        <v>22</v>
      </c>
      <c r="NS9" t="s">
        <v>26</v>
      </c>
      <c r="NU9"/>
      <c r="NV9">
        <v>8.67</v>
      </c>
      <c r="NW9">
        <v>517</v>
      </c>
      <c r="NX9" t="e">
        <v>#N/A</v>
      </c>
      <c r="NY9" t="e">
        <v>#N/A</v>
      </c>
      <c r="NZ9">
        <v>4.79</v>
      </c>
      <c r="OA9">
        <v>3.7699999999999997E-2</v>
      </c>
      <c r="OB9">
        <v>7.1</v>
      </c>
      <c r="OC9">
        <v>2.2057651030000001</v>
      </c>
      <c r="OD9">
        <v>0.70407850400000005</v>
      </c>
      <c r="OE9">
        <v>1.5016865989999999</v>
      </c>
      <c r="OF9">
        <v>31.919922150000001</v>
      </c>
      <c r="OG9">
        <v>1.34</v>
      </c>
      <c r="OI9" s="64">
        <v>43891</v>
      </c>
      <c r="OJ9" s="61"/>
      <c r="OK9" s="61"/>
      <c r="OL9" s="61"/>
      <c r="OM9" s="61">
        <v>9.4583591503089814E-2</v>
      </c>
      <c r="ON9" s="61">
        <f t="shared" si="130"/>
        <v>0.82003973833178867</v>
      </c>
      <c r="OO9" s="61">
        <f t="shared" si="131"/>
        <v>48.899716807097434</v>
      </c>
      <c r="OP9" s="61" t="e">
        <f t="shared" si="132"/>
        <v>#N/A</v>
      </c>
      <c r="OQ9" s="61" t="e">
        <f t="shared" si="133"/>
        <v>#N/A</v>
      </c>
      <c r="OR9" s="61">
        <f t="shared" si="134"/>
        <v>0.45305540329980021</v>
      </c>
      <c r="OS9" s="61">
        <f t="shared" si="135"/>
        <v>3.5658013996664856E-3</v>
      </c>
      <c r="OT9" s="61">
        <f t="shared" si="136"/>
        <v>0.6715434996719376</v>
      </c>
      <c r="OU9" s="61">
        <f t="shared" si="137"/>
        <v>0.20862918545392284</v>
      </c>
      <c r="OV9" s="61">
        <f t="shared" si="138"/>
        <v>6.6594273608442597E-2</v>
      </c>
      <c r="OW9" s="61">
        <f t="shared" si="139"/>
        <v>0.14203491184548023</v>
      </c>
      <c r="OX9" s="61">
        <f t="shared" si="140"/>
        <v>3.0191008774460286</v>
      </c>
      <c r="OY9" s="61">
        <f t="shared" si="141"/>
        <v>0.12674201261414036</v>
      </c>
      <c r="PB9" s="6">
        <v>43891</v>
      </c>
      <c r="PC9" s="57">
        <v>9.4583591503089814E-2</v>
      </c>
      <c r="PD9">
        <f t="shared" si="18"/>
        <v>-0.1899999999999995</v>
      </c>
      <c r="PE9">
        <f t="shared" si="18"/>
        <v>8</v>
      </c>
      <c r="PF9" t="e">
        <f t="shared" si="18"/>
        <v>#N/A</v>
      </c>
      <c r="PG9" t="e">
        <f t="shared" si="18"/>
        <v>#N/A</v>
      </c>
      <c r="PH9">
        <f t="shared" si="18"/>
        <v>-0.42999999999999972</v>
      </c>
      <c r="PI9">
        <f t="shared" si="18"/>
        <v>8.8999999999999982E-3</v>
      </c>
      <c r="PJ9">
        <f t="shared" si="18"/>
        <v>-3</v>
      </c>
      <c r="PK9">
        <f t="shared" si="18"/>
        <v>0.88990255500000015</v>
      </c>
      <c r="PL9">
        <f t="shared" si="18"/>
        <v>0.34066302300000006</v>
      </c>
      <c r="PM9">
        <f t="shared" si="18"/>
        <v>0.54923953199999986</v>
      </c>
      <c r="PN9">
        <f t="shared" si="18"/>
        <v>4.3018794200000023</v>
      </c>
      <c r="PO9">
        <f t="shared" si="18"/>
        <v>3.0000000000000027E-2</v>
      </c>
      <c r="PQ9" s="64">
        <v>43891</v>
      </c>
      <c r="PR9" s="61">
        <v>9.4583591503089814E-2</v>
      </c>
      <c r="PS9" s="61">
        <f t="shared" si="142"/>
        <v>-1.7970882385587018E-2</v>
      </c>
      <c r="PT9" s="61">
        <f t="shared" si="143"/>
        <v>0.75666873202471852</v>
      </c>
      <c r="PU9" s="61" t="e">
        <f t="shared" si="144"/>
        <v>#N/A</v>
      </c>
      <c r="PV9" s="61" t="e">
        <f t="shared" si="145"/>
        <v>#N/A</v>
      </c>
      <c r="PW9" s="61">
        <f t="shared" si="146"/>
        <v>-4.0670944346328591E-2</v>
      </c>
      <c r="PX9" s="61">
        <f t="shared" si="147"/>
        <v>8.4179396437749916E-4</v>
      </c>
      <c r="PY9" s="61">
        <f t="shared" si="148"/>
        <v>-0.28375077450926944</v>
      </c>
      <c r="PZ9" s="61">
        <f t="shared" si="149"/>
        <v>8.4170179739675929E-2</v>
      </c>
      <c r="QA9" s="61">
        <f t="shared" si="150"/>
        <v>3.2221132207639697E-2</v>
      </c>
      <c r="QB9" s="61">
        <f t="shared" si="151"/>
        <v>5.1949047532036212E-2</v>
      </c>
      <c r="QC9" s="61">
        <f t="shared" si="152"/>
        <v>0.40688720575682918</v>
      </c>
      <c r="QD9" s="61">
        <f t="shared" si="153"/>
        <v>2.8375077450926971E-3</v>
      </c>
      <c r="QG9" s="6">
        <v>43891</v>
      </c>
      <c r="QH9" s="43">
        <v>8.93</v>
      </c>
      <c r="QI9" s="2">
        <v>621</v>
      </c>
      <c r="QJ9" s="2">
        <v>6.1</v>
      </c>
      <c r="QK9" s="2">
        <v>7.64</v>
      </c>
      <c r="QL9" s="43">
        <v>1.17</v>
      </c>
      <c r="QO9" s="6">
        <v>43891</v>
      </c>
      <c r="QP9" s="41" t="e">
        <v>#N/A</v>
      </c>
      <c r="QQ9" s="41" t="e">
        <v>#N/A</v>
      </c>
      <c r="QR9" s="41" t="e">
        <v>#N/A</v>
      </c>
      <c r="QS9" s="41" t="e">
        <v>#N/A</v>
      </c>
      <c r="QT9" s="41" t="e">
        <v>#N/A</v>
      </c>
      <c r="QX9" s="6">
        <v>43891</v>
      </c>
      <c r="QY9" s="46" t="e">
        <f t="shared" si="154"/>
        <v>#N/A</v>
      </c>
      <c r="QZ9" s="46" t="e">
        <f t="shared" si="19"/>
        <v>#N/A</v>
      </c>
      <c r="RA9" s="46" t="e">
        <f t="shared" si="19"/>
        <v>#N/A</v>
      </c>
      <c r="RB9" s="46" t="e">
        <f t="shared" si="19"/>
        <v>#N/A</v>
      </c>
      <c r="RC9" s="46" t="e">
        <f t="shared" si="19"/>
        <v>#N/A</v>
      </c>
      <c r="RF9" s="6">
        <v>43891</v>
      </c>
      <c r="RG9" s="2">
        <v>7.83</v>
      </c>
      <c r="RH9" s="2">
        <v>1039</v>
      </c>
      <c r="RI9" s="2">
        <v>0.24299999999999999</v>
      </c>
      <c r="RJ9" s="2">
        <v>4.5</v>
      </c>
      <c r="RK9" s="2">
        <v>3.86</v>
      </c>
      <c r="RL9" s="2"/>
      <c r="RO9" s="6">
        <v>43891</v>
      </c>
      <c r="RP9">
        <v>8.84</v>
      </c>
      <c r="RQ9" t="e">
        <v>#N/A</v>
      </c>
      <c r="RR9">
        <v>0.56599999999999995</v>
      </c>
      <c r="RS9">
        <v>4.99</v>
      </c>
      <c r="RT9">
        <v>1.07</v>
      </c>
      <c r="RX9" s="6">
        <v>43891</v>
      </c>
      <c r="RY9">
        <f t="shared" si="155"/>
        <v>1.0099999999999998</v>
      </c>
      <c r="RZ9" t="e">
        <f t="shared" si="20"/>
        <v>#N/A</v>
      </c>
      <c r="SA9">
        <f t="shared" si="20"/>
        <v>0.32299999999999995</v>
      </c>
      <c r="SB9">
        <f t="shared" si="20"/>
        <v>0.49000000000000021</v>
      </c>
      <c r="SC9">
        <f t="shared" si="20"/>
        <v>-2.79</v>
      </c>
      <c r="SG9" s="6">
        <v>43891</v>
      </c>
      <c r="SH9">
        <v>8.67</v>
      </c>
      <c r="SI9">
        <v>606</v>
      </c>
      <c r="SJ9">
        <v>3.5999999999999997E-2</v>
      </c>
      <c r="SK9">
        <v>4.46</v>
      </c>
      <c r="SL9">
        <v>1.43</v>
      </c>
      <c r="SO9" s="6">
        <v>43891</v>
      </c>
      <c r="SP9" s="2">
        <v>7.91</v>
      </c>
      <c r="SQ9" s="2">
        <v>559</v>
      </c>
      <c r="SR9" s="2">
        <v>1.3599999999999999E-2</v>
      </c>
      <c r="SS9" s="2">
        <v>4.8899999999999997</v>
      </c>
      <c r="ST9" s="2">
        <v>0.97</v>
      </c>
      <c r="SW9" s="6">
        <v>43891</v>
      </c>
      <c r="SX9">
        <f t="shared" si="156"/>
        <v>-0.75999999999999979</v>
      </c>
      <c r="SY9">
        <f t="shared" si="21"/>
        <v>-47</v>
      </c>
      <c r="SZ9">
        <f t="shared" si="21"/>
        <v>-2.2399999999999996E-2</v>
      </c>
      <c r="TA9">
        <f t="shared" si="21"/>
        <v>0.42999999999999972</v>
      </c>
      <c r="TB9">
        <f t="shared" si="21"/>
        <v>-0.45999999999999996</v>
      </c>
      <c r="TF9" s="6">
        <v>43891</v>
      </c>
      <c r="TG9">
        <v>31</v>
      </c>
      <c r="TH9" s="46">
        <v>8.6199999999999992</v>
      </c>
      <c r="TI9" s="46">
        <v>540</v>
      </c>
      <c r="TJ9" s="46">
        <v>6.95</v>
      </c>
      <c r="TK9" s="46">
        <v>11.8</v>
      </c>
      <c r="TL9" s="46">
        <v>0.69</v>
      </c>
      <c r="TM9"/>
      <c r="TN9" s="6">
        <v>43891</v>
      </c>
      <c r="TO9">
        <v>32</v>
      </c>
      <c r="TP9" s="46">
        <v>8.43</v>
      </c>
      <c r="TQ9" s="46">
        <v>459</v>
      </c>
      <c r="TR9" s="46">
        <v>4.6399999999999997</v>
      </c>
      <c r="TS9" s="46">
        <v>15.8</v>
      </c>
      <c r="TT9" s="46">
        <v>1.72</v>
      </c>
      <c r="TU9"/>
      <c r="TV9" s="6">
        <v>43891</v>
      </c>
      <c r="TW9">
        <v>34</v>
      </c>
      <c r="TX9" s="46">
        <v>8.7100000000000009</v>
      </c>
      <c r="TY9" s="46">
        <v>496</v>
      </c>
      <c r="TZ9" s="46">
        <v>5.58</v>
      </c>
      <c r="UA9" s="46">
        <v>15.6</v>
      </c>
      <c r="UB9" s="46">
        <v>1.7</v>
      </c>
      <c r="UC9"/>
      <c r="UD9" s="6">
        <v>43891</v>
      </c>
      <c r="UE9" t="e">
        <v>#N/A</v>
      </c>
      <c r="UF9" s="46" t="e">
        <v>#N/A</v>
      </c>
      <c r="UG9" s="46" t="e">
        <v>#N/A</v>
      </c>
      <c r="UH9" s="46" t="e">
        <v>#N/A</v>
      </c>
      <c r="UI9" s="46" t="e">
        <v>#N/A</v>
      </c>
      <c r="UJ9" s="46" t="e">
        <v>#N/A</v>
      </c>
      <c r="UK9"/>
      <c r="UL9" s="6">
        <v>43891</v>
      </c>
      <c r="UM9" t="e">
        <v>#N/A</v>
      </c>
      <c r="UN9" s="46" t="e">
        <v>#N/A</v>
      </c>
      <c r="UO9" s="46" t="e">
        <v>#N/A</v>
      </c>
      <c r="UP9" s="46" t="e">
        <v>#N/A</v>
      </c>
      <c r="UQ9" s="46" t="e">
        <v>#N/A</v>
      </c>
      <c r="UR9" s="46" t="e">
        <v>#N/A</v>
      </c>
      <c r="US9"/>
      <c r="UT9" s="6">
        <v>43891</v>
      </c>
      <c r="UU9" t="e">
        <v>#N/A</v>
      </c>
      <c r="UV9" s="46" t="e">
        <v>#N/A</v>
      </c>
      <c r="UW9" s="46" t="e">
        <v>#N/A</v>
      </c>
      <c r="UX9" s="46" t="e">
        <v>#N/A</v>
      </c>
      <c r="UY9" s="46" t="e">
        <v>#N/A</v>
      </c>
      <c r="UZ9" s="46" t="e">
        <v>#N/A</v>
      </c>
      <c r="VA9"/>
      <c r="VB9"/>
      <c r="VC9"/>
      <c r="VD9"/>
    </row>
    <row r="10" spans="1:576" ht="15.75" x14ac:dyDescent="0.25">
      <c r="A10" s="6">
        <v>43898</v>
      </c>
      <c r="B10" s="2">
        <v>11</v>
      </c>
      <c r="C10" s="109" t="s">
        <v>188</v>
      </c>
      <c r="D10">
        <v>1.0211043758525522</v>
      </c>
      <c r="E10" s="2">
        <v>8.6999999999999993</v>
      </c>
      <c r="F10" s="31">
        <v>497</v>
      </c>
      <c r="G10" s="7">
        <v>5.1828783097818629</v>
      </c>
      <c r="H10" s="2">
        <v>2.6298770999999999E-2</v>
      </c>
      <c r="I10" s="2">
        <v>5.44</v>
      </c>
      <c r="J10" s="2">
        <v>19.399999999999999</v>
      </c>
      <c r="K10" s="2">
        <v>4.7888655460000003</v>
      </c>
      <c r="L10" s="2">
        <v>1.4730000000000001</v>
      </c>
      <c r="M10" s="2"/>
      <c r="N10" s="6">
        <v>43898</v>
      </c>
      <c r="O10" s="109" t="s">
        <v>138</v>
      </c>
      <c r="P10" s="2">
        <v>1.0211043758525522</v>
      </c>
      <c r="Q10" s="2">
        <v>0.24000000000000021</v>
      </c>
      <c r="R10" s="2">
        <v>45</v>
      </c>
      <c r="S10" s="2">
        <v>0</v>
      </c>
      <c r="T10" s="2">
        <v>-3.125672999999999E-3</v>
      </c>
      <c r="U10" s="2">
        <v>0.22999999999999954</v>
      </c>
      <c r="V10" s="2">
        <v>-1.7999999999999972</v>
      </c>
      <c r="W10" s="2">
        <v>-0.67059771500000043</v>
      </c>
      <c r="X10" s="2">
        <v>-1.9000000000000128E-2</v>
      </c>
      <c r="Y10" s="2"/>
      <c r="Z10" s="2"/>
      <c r="AA10" s="114">
        <v>43898</v>
      </c>
      <c r="AB10" s="113" t="s">
        <v>185</v>
      </c>
      <c r="AC10" s="115">
        <v>6.3304132878216031</v>
      </c>
      <c r="AD10" s="115">
        <v>2.5008612507500888E-2</v>
      </c>
      <c r="AE10" s="115">
        <v>6.8702115638762189</v>
      </c>
      <c r="AF10" s="115">
        <v>18.238630062746687</v>
      </c>
      <c r="AG10" s="115">
        <v>5.682758493714962</v>
      </c>
      <c r="AH10" s="115">
        <v>1.5022014918181308</v>
      </c>
      <c r="AI10" s="113">
        <v>8.733922123180605</v>
      </c>
      <c r="AJ10" s="2">
        <v>485.89098605906884</v>
      </c>
      <c r="AK10" s="2"/>
      <c r="AL10" s="2"/>
      <c r="AM10" s="119">
        <v>43898</v>
      </c>
      <c r="AN10" s="123" t="s">
        <v>196</v>
      </c>
      <c r="AO10" s="2">
        <v>-0.85942961379224325</v>
      </c>
      <c r="AP10" s="2">
        <v>9.8186041492499113E-2</v>
      </c>
      <c r="AQ10" s="2">
        <v>-1.3102115638762193</v>
      </c>
      <c r="AR10" s="2">
        <v>69.261369937253306</v>
      </c>
      <c r="AS10" s="2">
        <v>26.39426853628504</v>
      </c>
      <c r="AT10" s="2">
        <v>1.2347985081818693</v>
      </c>
      <c r="AU10" s="2">
        <v>-3.9221231806045864E-3</v>
      </c>
      <c r="AV10" s="2" t="e">
        <v>#N/A</v>
      </c>
      <c r="AW10" s="2"/>
      <c r="AX10" s="2"/>
      <c r="AY10" s="64">
        <v>43898</v>
      </c>
      <c r="AZ10" s="61"/>
      <c r="BA10" s="61"/>
      <c r="BB10" s="61"/>
      <c r="BC10" s="61">
        <v>1.0211043758525522</v>
      </c>
      <c r="BD10" s="61">
        <f t="shared" si="0"/>
        <v>8.8836080699172033</v>
      </c>
      <c r="BE10" s="61">
        <f t="shared" si="1"/>
        <v>507.48887479871843</v>
      </c>
      <c r="BF10" s="61">
        <f t="shared" si="2"/>
        <v>5.2922597216295397</v>
      </c>
      <c r="BG10" s="61">
        <f t="shared" si="3"/>
        <v>2.6853790147644198E-2</v>
      </c>
      <c r="BH10" s="61">
        <f t="shared" si="4"/>
        <v>5.5548078046378846</v>
      </c>
      <c r="BI10" s="61" t="e">
        <f>BC10*#REF!</f>
        <v>#REF!</v>
      </c>
      <c r="BJ10" s="61">
        <f t="shared" si="5"/>
        <v>19.809424891539511</v>
      </c>
      <c r="BK10" s="61">
        <f t="shared" si="6"/>
        <v>4.889931564390122</v>
      </c>
      <c r="BL10" s="61" t="e">
        <f>BC10*#REF!</f>
        <v>#REF!</v>
      </c>
      <c r="BM10" s="61" t="e">
        <f>BC10*#REF!</f>
        <v>#REF!</v>
      </c>
      <c r="BN10" s="61" t="e">
        <f>BC10*#REF!</f>
        <v>#REF!</v>
      </c>
      <c r="BO10" s="61">
        <f t="shared" si="7"/>
        <v>1.5040867456308096</v>
      </c>
      <c r="BR10" s="6">
        <v>43898</v>
      </c>
      <c r="BS10" s="2">
        <v>8</v>
      </c>
      <c r="BT10" s="2" t="s">
        <v>24</v>
      </c>
      <c r="BU10" s="2"/>
      <c r="BV10">
        <v>1.0211043758525522</v>
      </c>
      <c r="BW10" s="2">
        <v>8.94</v>
      </c>
      <c r="BX10" s="31">
        <v>542</v>
      </c>
      <c r="BY10" s="7">
        <v>5.1828783097818629</v>
      </c>
      <c r="BZ10" s="2">
        <v>2.3173098E-2</v>
      </c>
      <c r="CA10" s="2">
        <v>5.67</v>
      </c>
      <c r="CB10" s="7">
        <v>5.8999999999999997E-2</v>
      </c>
      <c r="CC10" s="2">
        <v>17.600000000000001</v>
      </c>
      <c r="CD10" s="2">
        <v>4.1182678309999998</v>
      </c>
      <c r="CE10" s="2">
        <v>0.82132459999999996</v>
      </c>
      <c r="CF10" s="2">
        <v>3.2969432310000002</v>
      </c>
      <c r="CG10" s="2">
        <v>19.94344791</v>
      </c>
      <c r="CH10" s="2">
        <v>1.454</v>
      </c>
      <c r="CI10" s="2"/>
      <c r="CJ10" s="64">
        <v>43898</v>
      </c>
      <c r="CK10" s="61"/>
      <c r="CL10" s="61"/>
      <c r="CM10" s="61"/>
      <c r="CN10" s="61">
        <v>1.0211043758525522</v>
      </c>
      <c r="CO10" s="61">
        <f t="shared" si="22"/>
        <v>9.1286731201218156</v>
      </c>
      <c r="CP10" s="61">
        <f t="shared" si="23"/>
        <v>553.43857171208333</v>
      </c>
      <c r="CQ10" s="61">
        <f t="shared" si="24"/>
        <v>5.2922597216295397</v>
      </c>
      <c r="CR10" s="61">
        <f t="shared" si="25"/>
        <v>2.3662151769860026E-2</v>
      </c>
      <c r="CS10" s="61">
        <f t="shared" si="26"/>
        <v>5.7896618110839713</v>
      </c>
      <c r="CT10" s="61">
        <f t="shared" si="27"/>
        <v>6.024515817530058E-2</v>
      </c>
      <c r="CU10" s="61">
        <f t="shared" si="28"/>
        <v>17.97143701500492</v>
      </c>
      <c r="CV10" s="61">
        <f t="shared" si="29"/>
        <v>4.2051813031668992</v>
      </c>
      <c r="CW10" s="61">
        <f t="shared" si="30"/>
        <v>0.83865814305534703</v>
      </c>
      <c r="CX10" s="61">
        <f t="shared" si="31"/>
        <v>3.3665231601115519</v>
      </c>
      <c r="CY10" s="61">
        <f t="shared" si="32"/>
        <v>20.364341930488436</v>
      </c>
      <c r="CZ10" s="61">
        <f t="shared" si="33"/>
        <v>1.4846857624896108</v>
      </c>
      <c r="DC10">
        <v>1.0211043758525522</v>
      </c>
      <c r="DD10">
        <f t="shared" si="8"/>
        <v>0.24000000000000021</v>
      </c>
      <c r="DE10">
        <f t="shared" si="9"/>
        <v>45</v>
      </c>
      <c r="DF10">
        <f t="shared" si="10"/>
        <v>0</v>
      </c>
      <c r="DG10">
        <f t="shared" si="11"/>
        <v>-3.125672999999999E-3</v>
      </c>
      <c r="DH10">
        <f t="shared" si="12"/>
        <v>0.22999999999999954</v>
      </c>
      <c r="DI10" t="e">
        <f>CB10-#REF!</f>
        <v>#REF!</v>
      </c>
      <c r="DJ10">
        <f t="shared" si="13"/>
        <v>-1.7999999999999972</v>
      </c>
      <c r="DK10">
        <f t="shared" si="14"/>
        <v>-0.67059771500000043</v>
      </c>
      <c r="DL10" t="e">
        <f>CE10-#REF!</f>
        <v>#REF!</v>
      </c>
      <c r="DM10" t="e">
        <f>CF10-#REF!</f>
        <v>#REF!</v>
      </c>
      <c r="DN10" t="e">
        <f>CG10-#REF!</f>
        <v>#REF!</v>
      </c>
      <c r="DO10">
        <f t="shared" si="15"/>
        <v>-1.9000000000000128E-2</v>
      </c>
      <c r="DQ10" s="64">
        <v>43898</v>
      </c>
      <c r="DR10" s="61"/>
      <c r="DS10" s="61">
        <v>1.0211043758525522</v>
      </c>
      <c r="DT10" s="61">
        <f t="shared" si="34"/>
        <v>0.24506505020461275</v>
      </c>
      <c r="DU10" s="61">
        <f t="shared" si="35"/>
        <v>45.949696913364846</v>
      </c>
      <c r="DV10" s="61">
        <f t="shared" si="36"/>
        <v>0</v>
      </c>
      <c r="DW10" s="61">
        <f t="shared" si="37"/>
        <v>-3.1916383777841734E-3</v>
      </c>
      <c r="DX10" s="61">
        <f t="shared" si="38"/>
        <v>0.23485400644608653</v>
      </c>
      <c r="DY10" s="61" t="e">
        <f t="shared" si="39"/>
        <v>#REF!</v>
      </c>
      <c r="DZ10" s="61">
        <f t="shared" si="40"/>
        <v>-1.8379878765345912</v>
      </c>
      <c r="EA10" s="61">
        <f t="shared" si="41"/>
        <v>-0.68475026122322313</v>
      </c>
      <c r="EB10" s="61" t="e">
        <f t="shared" si="42"/>
        <v>#REF!</v>
      </c>
      <c r="EC10" s="61" t="e">
        <f t="shared" si="43"/>
        <v>#REF!</v>
      </c>
      <c r="ED10" s="61" t="e">
        <f t="shared" si="44"/>
        <v>#REF!</v>
      </c>
      <c r="EE10" s="61">
        <f t="shared" si="45"/>
        <v>-1.9400983141198622E-2</v>
      </c>
      <c r="EH10" s="37">
        <v>43898</v>
      </c>
      <c r="EI10">
        <v>5</v>
      </c>
      <c r="EJ10" t="s">
        <v>27</v>
      </c>
      <c r="EL10">
        <v>1.9066793428116255</v>
      </c>
      <c r="EM10">
        <v>8.73</v>
      </c>
      <c r="EN10">
        <v>477</v>
      </c>
      <c r="EO10">
        <v>7.1996158595143367</v>
      </c>
      <c r="EP10">
        <v>2.1017461000000001E-2</v>
      </c>
      <c r="EQ10">
        <v>7.96</v>
      </c>
      <c r="ER10">
        <v>4.4999999999999998E-2</v>
      </c>
      <c r="ES10">
        <v>16.600000000000001</v>
      </c>
      <c r="ET10">
        <v>5.3319796950000002</v>
      </c>
      <c r="EU10">
        <v>1.2538071070000001</v>
      </c>
      <c r="EV10">
        <v>4.0781725890000002</v>
      </c>
      <c r="EW10">
        <v>23.514851490000002</v>
      </c>
      <c r="EX10">
        <v>1.4970000000000001</v>
      </c>
      <c r="EZ10" s="64">
        <v>43898</v>
      </c>
      <c r="FA10" s="61"/>
      <c r="FB10" s="61"/>
      <c r="FC10" s="61"/>
      <c r="FD10" s="61">
        <v>1.9066793428116255</v>
      </c>
      <c r="FE10" s="61">
        <f t="shared" si="46"/>
        <v>16.645310662745491</v>
      </c>
      <c r="FF10" s="61">
        <f t="shared" si="47"/>
        <v>909.48604652114534</v>
      </c>
      <c r="FG10" s="61">
        <f t="shared" si="48"/>
        <v>13.727358835514952</v>
      </c>
      <c r="FH10" s="61">
        <f t="shared" si="49"/>
        <v>4.0073558727048972E-2</v>
      </c>
      <c r="FI10" s="61">
        <f t="shared" si="50"/>
        <v>15.17716756878054</v>
      </c>
      <c r="FJ10" s="61">
        <f t="shared" si="51"/>
        <v>8.5800570426523143E-2</v>
      </c>
      <c r="FK10" s="61">
        <f t="shared" si="52"/>
        <v>31.650877090672985</v>
      </c>
      <c r="FL10" s="61">
        <f t="shared" si="53"/>
        <v>10.166375540747532</v>
      </c>
      <c r="FM10" s="61">
        <f t="shared" si="54"/>
        <v>2.3906081107873058</v>
      </c>
      <c r="FN10" s="61">
        <f t="shared" si="55"/>
        <v>7.7757674318669059</v>
      </c>
      <c r="FO10" s="61">
        <f t="shared" si="56"/>
        <v>44.835281585266173</v>
      </c>
      <c r="FP10" s="61">
        <f t="shared" si="57"/>
        <v>2.8542989761890039</v>
      </c>
      <c r="FQ10"/>
      <c r="FR10"/>
      <c r="FS10" s="37">
        <v>43898</v>
      </c>
      <c r="FT10">
        <v>2</v>
      </c>
      <c r="FU10" t="s">
        <v>27</v>
      </c>
      <c r="FW10">
        <v>1.9066793428116255</v>
      </c>
      <c r="FX10">
        <v>8.83</v>
      </c>
      <c r="FY10" t="e">
        <v>#N/A</v>
      </c>
      <c r="FZ10">
        <v>7.5837563451776653</v>
      </c>
      <c r="GA10">
        <v>2.0801897E-2</v>
      </c>
      <c r="GB10">
        <v>7.96</v>
      </c>
      <c r="GC10">
        <v>6.2E-2</v>
      </c>
      <c r="GD10">
        <v>16.600000000000001</v>
      </c>
      <c r="GE10">
        <v>4.8197644650000004</v>
      </c>
      <c r="GF10">
        <v>1.146441372</v>
      </c>
      <c r="GG10">
        <v>3.673323093</v>
      </c>
      <c r="GH10">
        <v>23.786253049999999</v>
      </c>
      <c r="GI10">
        <v>1.446</v>
      </c>
      <c r="GK10" s="64">
        <v>43898</v>
      </c>
      <c r="GL10" s="61"/>
      <c r="GM10" s="61"/>
      <c r="GN10" s="61"/>
      <c r="GO10" s="61">
        <v>1.9066793428116255</v>
      </c>
      <c r="GP10" s="61">
        <f t="shared" si="58"/>
        <v>16.835978597026653</v>
      </c>
      <c r="GQ10" s="61" t="e">
        <f t="shared" si="59"/>
        <v>#N/A</v>
      </c>
      <c r="GR10" s="61">
        <f t="shared" si="60"/>
        <v>14.459791564266846</v>
      </c>
      <c r="GS10" s="61">
        <f t="shared" si="61"/>
        <v>3.9662547301195124E-2</v>
      </c>
      <c r="GT10" s="61">
        <f t="shared" si="62"/>
        <v>15.17716756878054</v>
      </c>
      <c r="GU10" s="61">
        <f t="shared" si="63"/>
        <v>0.11821411925432078</v>
      </c>
      <c r="GV10" s="61">
        <f t="shared" si="64"/>
        <v>31.650877090672985</v>
      </c>
      <c r="GW10" s="61">
        <f t="shared" si="65"/>
        <v>9.1897453426330262</v>
      </c>
      <c r="GX10" s="61">
        <f t="shared" si="66"/>
        <v>2.1858960817370181</v>
      </c>
      <c r="GY10" s="61">
        <f t="shared" si="67"/>
        <v>7.0038492608960077</v>
      </c>
      <c r="GZ10" s="61">
        <f t="shared" si="68"/>
        <v>45.352757333325023</v>
      </c>
      <c r="HA10" s="61">
        <f t="shared" si="69"/>
        <v>2.7570583297056106</v>
      </c>
      <c r="HB10"/>
      <c r="HC10">
        <v>1.9066793428116255</v>
      </c>
      <c r="HD10">
        <f t="shared" si="16"/>
        <v>9.9999999999999645E-2</v>
      </c>
      <c r="HE10" t="e">
        <f t="shared" si="16"/>
        <v>#N/A</v>
      </c>
      <c r="HF10">
        <f t="shared" si="16"/>
        <v>0.38414048566332859</v>
      </c>
      <c r="HG10">
        <f t="shared" si="16"/>
        <v>-2.1556400000000142E-4</v>
      </c>
      <c r="HH10">
        <f t="shared" si="16"/>
        <v>0</v>
      </c>
      <c r="HI10">
        <f t="shared" si="16"/>
        <v>1.7000000000000001E-2</v>
      </c>
      <c r="HJ10">
        <f t="shared" si="16"/>
        <v>0</v>
      </c>
      <c r="HK10">
        <f t="shared" si="16"/>
        <v>-0.5122152299999998</v>
      </c>
      <c r="HL10">
        <f t="shared" si="16"/>
        <v>-0.10736573500000013</v>
      </c>
      <c r="HM10">
        <f t="shared" si="16"/>
        <v>-0.4048494960000002</v>
      </c>
      <c r="HN10">
        <f t="shared" si="16"/>
        <v>0.27140155999999749</v>
      </c>
      <c r="HO10">
        <f t="shared" si="16"/>
        <v>-5.1000000000000156E-2</v>
      </c>
      <c r="HQ10" s="64">
        <v>43898</v>
      </c>
      <c r="HR10" s="61">
        <v>1.9066793428116255</v>
      </c>
      <c r="HS10" s="61">
        <f t="shared" si="70"/>
        <v>0.19066793428116188</v>
      </c>
      <c r="HT10" s="61" t="e">
        <f t="shared" si="71"/>
        <v>#N/A</v>
      </c>
      <c r="HU10" s="61">
        <f t="shared" si="72"/>
        <v>0.73243272875189402</v>
      </c>
      <c r="HV10" s="61">
        <f t="shared" si="73"/>
        <v>-4.1101142585384798E-4</v>
      </c>
      <c r="HW10" s="61">
        <f t="shared" si="74"/>
        <v>0</v>
      </c>
      <c r="HX10" s="61">
        <f t="shared" si="75"/>
        <v>3.2413548827797636E-2</v>
      </c>
      <c r="HY10" s="61">
        <f t="shared" si="76"/>
        <v>0</v>
      </c>
      <c r="HZ10" s="61">
        <f t="shared" si="77"/>
        <v>-0.97663019811450524</v>
      </c>
      <c r="IA10" s="61">
        <f t="shared" si="78"/>
        <v>-0.20471202905028738</v>
      </c>
      <c r="IB10" s="61">
        <f t="shared" si="79"/>
        <v>-0.77191817097089821</v>
      </c>
      <c r="IC10" s="61">
        <f t="shared" si="80"/>
        <v>0.51747574805884522</v>
      </c>
      <c r="ID10" s="61">
        <f t="shared" si="81"/>
        <v>-9.72406464833932E-2</v>
      </c>
      <c r="IE10" s="61"/>
      <c r="IG10" s="6">
        <v>43898</v>
      </c>
      <c r="IH10" s="2">
        <v>19</v>
      </c>
      <c r="II10" s="2" t="s">
        <v>25</v>
      </c>
      <c r="IJ10" s="2"/>
      <c r="IK10">
        <v>0.11822739009601924</v>
      </c>
      <c r="IL10" s="2">
        <v>9.0399999999999991</v>
      </c>
      <c r="IM10" s="31">
        <v>449</v>
      </c>
      <c r="IN10" s="7">
        <v>3.3444916999999998</v>
      </c>
      <c r="IO10" s="2">
        <v>8.6333260999999994E-2</v>
      </c>
      <c r="IP10" s="2">
        <v>3.12</v>
      </c>
      <c r="IQ10" s="7">
        <v>6.8699999999999997E-2</v>
      </c>
      <c r="IR10" s="2">
        <v>37.700000000000003</v>
      </c>
      <c r="IS10" s="2">
        <v>22.383177570000001</v>
      </c>
      <c r="IT10" s="2">
        <v>4.2294911730000004</v>
      </c>
      <c r="IU10" s="2">
        <v>18.153686400000002</v>
      </c>
      <c r="IV10" s="2">
        <v>18.895847830000001</v>
      </c>
      <c r="IW10" s="2">
        <v>2.117</v>
      </c>
      <c r="IX10" s="2"/>
      <c r="IY10" s="64">
        <v>43898</v>
      </c>
      <c r="IZ10" s="61"/>
      <c r="JA10" s="61"/>
      <c r="JB10" s="61"/>
      <c r="JC10" s="61">
        <v>0.11822739009601924</v>
      </c>
      <c r="JD10" s="61">
        <f t="shared" si="82"/>
        <v>1.0687756064680138</v>
      </c>
      <c r="JE10" s="61">
        <f t="shared" si="83"/>
        <v>53.084098153112635</v>
      </c>
      <c r="JF10" s="61">
        <f t="shared" si="84"/>
        <v>0.39541052488879852</v>
      </c>
      <c r="JG10" s="61">
        <f t="shared" si="85"/>
        <v>1.0206956126508442E-2</v>
      </c>
      <c r="JH10" s="61">
        <f t="shared" si="86"/>
        <v>0.36886945709958002</v>
      </c>
      <c r="JI10" s="61">
        <f t="shared" si="87"/>
        <v>8.122221699596522E-3</v>
      </c>
      <c r="JJ10" s="61">
        <f t="shared" si="88"/>
        <v>4.4571726066199258</v>
      </c>
      <c r="JK10" s="61">
        <f t="shared" si="89"/>
        <v>2.6463046661568579</v>
      </c>
      <c r="JL10" s="61">
        <f t="shared" si="90"/>
        <v>0.50004170281794103</v>
      </c>
      <c r="JM10" s="61">
        <f t="shared" si="91"/>
        <v>2.1462629636935993</v>
      </c>
      <c r="JN10" s="61">
        <f t="shared" si="92"/>
        <v>2.2340067725924286</v>
      </c>
      <c r="JO10" s="61">
        <f t="shared" si="93"/>
        <v>0.25028738483327273</v>
      </c>
      <c r="JP10" s="2"/>
      <c r="JR10" s="12">
        <v>43898</v>
      </c>
      <c r="JS10" s="31">
        <v>16</v>
      </c>
      <c r="JT10" s="31" t="s">
        <v>25</v>
      </c>
      <c r="JU10" s="31"/>
      <c r="JV10">
        <v>0.11822739009601924</v>
      </c>
      <c r="JW10" s="31">
        <v>8.82</v>
      </c>
      <c r="JX10" s="31">
        <v>447</v>
      </c>
      <c r="JY10" s="31">
        <v>3.0426670329999999</v>
      </c>
      <c r="JZ10">
        <v>5.8525543999999999E-2</v>
      </c>
      <c r="KA10">
        <v>2.81</v>
      </c>
      <c r="KB10">
        <v>0.06</v>
      </c>
      <c r="KC10">
        <v>30.5</v>
      </c>
      <c r="KD10">
        <v>13.366620109999999</v>
      </c>
      <c r="KE10">
        <v>2.5530726260000001</v>
      </c>
      <c r="KF10">
        <v>10.813547489999999</v>
      </c>
      <c r="KG10">
        <v>19.100360479999999</v>
      </c>
      <c r="KH10">
        <v>1.9450000000000001</v>
      </c>
      <c r="KJ10" s="64">
        <v>43898</v>
      </c>
      <c r="KK10" s="61"/>
      <c r="KL10" s="61"/>
      <c r="KM10" s="61"/>
      <c r="KN10" s="61">
        <v>0.11822739009601924</v>
      </c>
      <c r="KO10" s="61">
        <f t="shared" si="94"/>
        <v>1.0427655806468896</v>
      </c>
      <c r="KP10" s="61">
        <f t="shared" si="95"/>
        <v>52.847643372920601</v>
      </c>
      <c r="KQ10" s="61">
        <f t="shared" si="96"/>
        <v>0.35972658224278842</v>
      </c>
      <c r="KR10" s="61">
        <f t="shared" si="97"/>
        <v>6.919322321069738E-3</v>
      </c>
      <c r="KS10" s="61">
        <f t="shared" si="98"/>
        <v>0.33221896616981406</v>
      </c>
      <c r="KT10" s="61">
        <f t="shared" si="99"/>
        <v>7.093643405761154E-3</v>
      </c>
      <c r="KU10" s="61">
        <f t="shared" si="100"/>
        <v>3.6059353979285866</v>
      </c>
      <c r="KV10" s="61">
        <f t="shared" si="101"/>
        <v>1.5803006100102654</v>
      </c>
      <c r="KW10" s="61">
        <f t="shared" si="102"/>
        <v>0.30184311329757024</v>
      </c>
      <c r="KX10" s="61">
        <f t="shared" si="103"/>
        <v>1.2784574974220595</v>
      </c>
      <c r="KY10" s="61">
        <f t="shared" si="104"/>
        <v>2.258185769443549</v>
      </c>
      <c r="KZ10" s="61">
        <f t="shared" si="105"/>
        <v>0.22995227373675742</v>
      </c>
      <c r="LB10">
        <v>0.11822739009601924</v>
      </c>
      <c r="LC10">
        <f t="shared" si="17"/>
        <v>-0.21999999999999886</v>
      </c>
      <c r="LD10">
        <f t="shared" si="17"/>
        <v>-2</v>
      </c>
      <c r="LE10">
        <f t="shared" si="17"/>
        <v>-0.30182466699999999</v>
      </c>
      <c r="LF10">
        <f t="shared" si="17"/>
        <v>-2.7807716999999996E-2</v>
      </c>
      <c r="LG10">
        <f t="shared" si="17"/>
        <v>-0.31000000000000005</v>
      </c>
      <c r="LH10">
        <f t="shared" si="17"/>
        <v>-8.6999999999999994E-3</v>
      </c>
      <c r="LI10">
        <f t="shared" si="17"/>
        <v>-7.2000000000000028</v>
      </c>
      <c r="LJ10">
        <f t="shared" si="17"/>
        <v>-9.0165574600000014</v>
      </c>
      <c r="LK10">
        <f t="shared" si="17"/>
        <v>-1.6764185470000004</v>
      </c>
      <c r="LL10">
        <f t="shared" si="17"/>
        <v>-7.3401389100000021</v>
      </c>
      <c r="LM10">
        <f t="shared" si="17"/>
        <v>0.20451264999999808</v>
      </c>
      <c r="LN10">
        <f t="shared" si="17"/>
        <v>-0.17199999999999993</v>
      </c>
      <c r="LP10" s="64">
        <v>43898</v>
      </c>
      <c r="LQ10" s="61">
        <v>0.11822739009601924</v>
      </c>
      <c r="LR10" s="61">
        <f t="shared" si="106"/>
        <v>-2.6010025821124098E-2</v>
      </c>
      <c r="LS10" s="61">
        <f t="shared" si="107"/>
        <v>-0.23645478019203847</v>
      </c>
      <c r="LT10" s="61">
        <f t="shared" si="108"/>
        <v>-3.5683942646010103E-2</v>
      </c>
      <c r="LU10" s="61">
        <f t="shared" si="109"/>
        <v>-3.2876338054387052E-3</v>
      </c>
      <c r="LV10" s="61">
        <f t="shared" si="110"/>
        <v>-3.6650490929765966E-2</v>
      </c>
      <c r="LW10" s="61">
        <f t="shared" si="111"/>
        <v>-1.0285782938353673E-3</v>
      </c>
      <c r="LX10" s="61">
        <f t="shared" si="112"/>
        <v>-0.85123720869133879</v>
      </c>
      <c r="LY10" s="61">
        <f t="shared" si="113"/>
        <v>-1.0660040561465924</v>
      </c>
      <c r="LZ10" s="61">
        <f t="shared" si="114"/>
        <v>-0.19819858952037081</v>
      </c>
      <c r="MA10" s="61">
        <f t="shared" si="115"/>
        <v>-0.86780546627153965</v>
      </c>
      <c r="MB10" s="61">
        <f t="shared" si="116"/>
        <v>2.4178996851120422E-2</v>
      </c>
      <c r="MC10" s="61">
        <f t="shared" si="117"/>
        <v>-2.0335111096515299E-2</v>
      </c>
      <c r="MF10" s="6">
        <v>43898</v>
      </c>
      <c r="MG10">
        <v>24</v>
      </c>
      <c r="MH10" t="s">
        <v>26</v>
      </c>
      <c r="MJ10"/>
      <c r="MK10">
        <v>8.8000000000000007</v>
      </c>
      <c r="ML10">
        <v>597</v>
      </c>
      <c r="MM10">
        <v>4.8536150359999999</v>
      </c>
      <c r="MN10">
        <v>1.4334985999999999E-2</v>
      </c>
      <c r="MO10">
        <v>4.93</v>
      </c>
      <c r="MP10">
        <v>6.2300000000000001E-2</v>
      </c>
      <c r="MQ10">
        <v>14.2</v>
      </c>
      <c r="MR10">
        <v>1.304666667</v>
      </c>
      <c r="MS10">
        <v>0.41133333300000002</v>
      </c>
      <c r="MT10">
        <v>0.89333333299999995</v>
      </c>
      <c r="MU10">
        <v>31.52784875</v>
      </c>
      <c r="MV10">
        <v>1.135</v>
      </c>
      <c r="MX10" s="64">
        <v>43898</v>
      </c>
      <c r="MY10" s="61"/>
      <c r="MZ10" s="61"/>
      <c r="NA10" s="61"/>
      <c r="NB10" s="61">
        <v>8.9734589082878596E-2</v>
      </c>
      <c r="NC10" s="61">
        <f t="shared" si="118"/>
        <v>0.78966438392933169</v>
      </c>
      <c r="ND10" s="61">
        <f t="shared" si="119"/>
        <v>53.571549682478519</v>
      </c>
      <c r="NE10" s="61">
        <f t="shared" si="120"/>
        <v>0.435537150821941</v>
      </c>
      <c r="NF10" s="61">
        <f t="shared" si="121"/>
        <v>1.2863440782188175E-3</v>
      </c>
      <c r="NG10" s="61">
        <f t="shared" si="122"/>
        <v>0.44239152417859146</v>
      </c>
      <c r="NH10" s="61">
        <f t="shared" si="123"/>
        <v>5.5904648998633365E-3</v>
      </c>
      <c r="NI10" s="61">
        <f t="shared" si="124"/>
        <v>1.2742311649768761</v>
      </c>
      <c r="NJ10" s="61">
        <f t="shared" si="125"/>
        <v>0.11707372725337381</v>
      </c>
      <c r="NK10" s="61">
        <f t="shared" si="126"/>
        <v>3.6910827612845871E-2</v>
      </c>
      <c r="NL10" s="61">
        <f t="shared" si="127"/>
        <v>8.0162899550793351E-2</v>
      </c>
      <c r="NM10" s="61">
        <f t="shared" si="128"/>
        <v>2.8291385522483976</v>
      </c>
      <c r="NN10" s="61">
        <f t="shared" si="129"/>
        <v>0.10184875860906721</v>
      </c>
      <c r="NQ10" s="6">
        <v>43898</v>
      </c>
      <c r="NR10">
        <v>22</v>
      </c>
      <c r="NS10" t="s">
        <v>26</v>
      </c>
      <c r="NU10"/>
      <c r="NV10">
        <v>8.7799999999999994</v>
      </c>
      <c r="NW10">
        <v>457</v>
      </c>
      <c r="NX10">
        <v>4.359720126</v>
      </c>
      <c r="NY10">
        <v>1.4442768E-2</v>
      </c>
      <c r="NZ10">
        <v>4.42</v>
      </c>
      <c r="OA10">
        <v>4.9799999999999997E-2</v>
      </c>
      <c r="OB10">
        <v>12</v>
      </c>
      <c r="OC10">
        <v>4.2042297980000001</v>
      </c>
      <c r="OD10">
        <v>0.89614899000000003</v>
      </c>
      <c r="OE10">
        <v>3.3080808080000002</v>
      </c>
      <c r="OF10">
        <v>21.315414069999999</v>
      </c>
      <c r="OG10">
        <v>1.1739999999999999</v>
      </c>
      <c r="OI10" s="64">
        <v>43898</v>
      </c>
      <c r="OJ10" s="61"/>
      <c r="OK10" s="61"/>
      <c r="OL10" s="61"/>
      <c r="OM10" s="61">
        <v>8.9734589082878596E-2</v>
      </c>
      <c r="ON10" s="61">
        <f t="shared" si="130"/>
        <v>0.78786969214767399</v>
      </c>
      <c r="OO10" s="61">
        <f t="shared" si="131"/>
        <v>41.008707210875521</v>
      </c>
      <c r="OP10" s="61">
        <f t="shared" si="132"/>
        <v>0.39121769402296569</v>
      </c>
      <c r="OQ10" s="61">
        <f t="shared" si="133"/>
        <v>1.2960158516993484E-3</v>
      </c>
      <c r="OR10" s="61">
        <f t="shared" si="134"/>
        <v>0.39662688374632338</v>
      </c>
      <c r="OS10" s="61">
        <f t="shared" si="135"/>
        <v>4.4687825363273542E-3</v>
      </c>
      <c r="OT10" s="61">
        <f t="shared" si="136"/>
        <v>1.0768150689945433</v>
      </c>
      <c r="OU10" s="61">
        <f t="shared" si="137"/>
        <v>0.37726483333352367</v>
      </c>
      <c r="OV10" s="61">
        <f t="shared" si="138"/>
        <v>8.0415561374686681E-2</v>
      </c>
      <c r="OW10" s="61">
        <f t="shared" si="139"/>
        <v>0.29684927195883704</v>
      </c>
      <c r="OX10" s="61">
        <f t="shared" si="140"/>
        <v>1.9127299227028587</v>
      </c>
      <c r="OY10" s="61">
        <f t="shared" si="141"/>
        <v>0.10534840758329947</v>
      </c>
      <c r="PB10" s="6">
        <v>43898</v>
      </c>
      <c r="PC10" s="57">
        <v>8.9734589082878596E-2</v>
      </c>
      <c r="PD10">
        <f t="shared" si="18"/>
        <v>-2.000000000000135E-2</v>
      </c>
      <c r="PE10">
        <f t="shared" si="18"/>
        <v>-140</v>
      </c>
      <c r="PF10">
        <f t="shared" si="18"/>
        <v>-0.49389490999999985</v>
      </c>
      <c r="PG10">
        <f t="shared" si="18"/>
        <v>1.0778200000000071E-4</v>
      </c>
      <c r="PH10">
        <f t="shared" si="18"/>
        <v>-0.50999999999999979</v>
      </c>
      <c r="PI10">
        <f t="shared" si="18"/>
        <v>-1.2500000000000004E-2</v>
      </c>
      <c r="PJ10">
        <f t="shared" si="18"/>
        <v>-2.1999999999999993</v>
      </c>
      <c r="PK10">
        <f t="shared" si="18"/>
        <v>2.8995631309999998</v>
      </c>
      <c r="PL10">
        <f t="shared" si="18"/>
        <v>0.48481565700000001</v>
      </c>
      <c r="PM10">
        <f t="shared" si="18"/>
        <v>2.4147474750000004</v>
      </c>
      <c r="PN10">
        <f t="shared" si="18"/>
        <v>-10.212434680000001</v>
      </c>
      <c r="PO10">
        <f t="shared" si="18"/>
        <v>3.8999999999999924E-2</v>
      </c>
      <c r="PQ10" s="64">
        <v>43898</v>
      </c>
      <c r="PR10" s="61">
        <v>8.9734589082878596E-2</v>
      </c>
      <c r="PS10" s="61">
        <f t="shared" si="142"/>
        <v>-1.7946917816576932E-3</v>
      </c>
      <c r="PT10" s="61">
        <f t="shared" si="143"/>
        <v>-12.562842471603004</v>
      </c>
      <c r="PU10" s="61">
        <f t="shared" si="144"/>
        <v>-4.4319456798975296E-2</v>
      </c>
      <c r="PV10" s="61">
        <f t="shared" si="145"/>
        <v>9.6717734805308853E-6</v>
      </c>
      <c r="PW10" s="61">
        <f t="shared" si="146"/>
        <v>-4.5764640432268064E-2</v>
      </c>
      <c r="PX10" s="61">
        <f t="shared" si="147"/>
        <v>-1.1216823635359829E-3</v>
      </c>
      <c r="PY10" s="61">
        <f t="shared" si="148"/>
        <v>-0.19741609598233284</v>
      </c>
      <c r="PZ10" s="61">
        <f t="shared" si="149"/>
        <v>0.26019110608014989</v>
      </c>
      <c r="QA10" s="61">
        <f t="shared" si="150"/>
        <v>4.3504733761840816E-2</v>
      </c>
      <c r="QB10" s="61">
        <f t="shared" si="151"/>
        <v>0.2166863724080437</v>
      </c>
      <c r="QC10" s="61">
        <f t="shared" si="152"/>
        <v>-0.91640862954553892</v>
      </c>
      <c r="QD10" s="61">
        <f t="shared" si="153"/>
        <v>3.4996489742322584E-3</v>
      </c>
      <c r="QG10" s="6">
        <v>43898</v>
      </c>
      <c r="QH10" s="43">
        <v>8.19</v>
      </c>
      <c r="QI10" s="2">
        <v>717</v>
      </c>
      <c r="QJ10" s="2">
        <v>4.5</v>
      </c>
      <c r="QK10" s="2">
        <v>7.09</v>
      </c>
      <c r="QL10" s="43">
        <v>1.1319999999999999</v>
      </c>
      <c r="QO10" s="6">
        <v>43898</v>
      </c>
      <c r="QP10" s="41" t="e">
        <v>#N/A</v>
      </c>
      <c r="QQ10" s="41" t="e">
        <v>#N/A</v>
      </c>
      <c r="QR10" s="41" t="e">
        <v>#N/A</v>
      </c>
      <c r="QS10" s="41" t="e">
        <v>#N/A</v>
      </c>
      <c r="QT10" s="41" t="e">
        <v>#N/A</v>
      </c>
      <c r="QX10" s="6">
        <v>43898</v>
      </c>
      <c r="QY10" s="46" t="e">
        <f t="shared" si="154"/>
        <v>#N/A</v>
      </c>
      <c r="QZ10" s="46" t="e">
        <f t="shared" si="19"/>
        <v>#N/A</v>
      </c>
      <c r="RA10" s="46" t="e">
        <f t="shared" si="19"/>
        <v>#N/A</v>
      </c>
      <c r="RB10" s="46" t="e">
        <f t="shared" si="19"/>
        <v>#N/A</v>
      </c>
      <c r="RC10" s="46" t="e">
        <f t="shared" si="19"/>
        <v>#N/A</v>
      </c>
      <c r="RF10" s="6">
        <v>43898</v>
      </c>
      <c r="RG10" s="2">
        <v>7.9</v>
      </c>
      <c r="RH10" s="2">
        <v>819</v>
      </c>
      <c r="RI10" s="2">
        <v>0.317</v>
      </c>
      <c r="RJ10" s="50">
        <v>-3.31</v>
      </c>
      <c r="RK10" s="2">
        <v>3.1739999999999999</v>
      </c>
      <c r="RL10" s="2"/>
      <c r="RO10" s="6">
        <v>43898</v>
      </c>
      <c r="RP10">
        <v>7.96</v>
      </c>
      <c r="RQ10">
        <v>628</v>
      </c>
      <c r="RR10">
        <v>0.219</v>
      </c>
      <c r="RS10" s="40">
        <v>-2.42</v>
      </c>
      <c r="RT10">
        <v>1.113</v>
      </c>
      <c r="RX10" s="6">
        <v>43898</v>
      </c>
      <c r="RY10">
        <f t="shared" si="155"/>
        <v>5.9999999999999609E-2</v>
      </c>
      <c r="RZ10">
        <f t="shared" si="20"/>
        <v>-191</v>
      </c>
      <c r="SA10">
        <f t="shared" si="20"/>
        <v>-9.8000000000000004E-2</v>
      </c>
      <c r="SB10">
        <f t="shared" si="20"/>
        <v>0.89000000000000012</v>
      </c>
      <c r="SC10">
        <f t="shared" si="20"/>
        <v>-2.0609999999999999</v>
      </c>
      <c r="SG10" s="6">
        <v>43898</v>
      </c>
      <c r="SH10">
        <v>8.51</v>
      </c>
      <c r="SI10">
        <v>495</v>
      </c>
      <c r="SJ10">
        <v>3.9699999999999999E-2</v>
      </c>
      <c r="SK10">
        <v>-2.44</v>
      </c>
      <c r="SL10">
        <v>1.2190000000000001</v>
      </c>
      <c r="SO10" s="6">
        <v>43898</v>
      </c>
      <c r="SP10" s="2">
        <v>7.8</v>
      </c>
      <c r="SQ10" s="2">
        <v>630</v>
      </c>
      <c r="SR10" s="2">
        <v>1.6299999999999999E-2</v>
      </c>
      <c r="SS10" s="50">
        <v>-3.17</v>
      </c>
      <c r="ST10" s="2">
        <v>0.91800000000000004</v>
      </c>
      <c r="SW10" s="6">
        <v>43898</v>
      </c>
      <c r="SX10">
        <f t="shared" si="156"/>
        <v>-0.71</v>
      </c>
      <c r="SY10">
        <f t="shared" si="21"/>
        <v>135</v>
      </c>
      <c r="SZ10">
        <f t="shared" si="21"/>
        <v>-2.3400000000000001E-2</v>
      </c>
      <c r="TA10">
        <f t="shared" si="21"/>
        <v>-0.73</v>
      </c>
      <c r="TB10">
        <f t="shared" si="21"/>
        <v>-0.30100000000000005</v>
      </c>
      <c r="TF10" s="6">
        <v>43898</v>
      </c>
      <c r="TG10">
        <v>31</v>
      </c>
      <c r="TH10" s="46">
        <v>8.35</v>
      </c>
      <c r="TI10" s="46">
        <v>551</v>
      </c>
      <c r="TJ10" s="46">
        <v>7.22</v>
      </c>
      <c r="TK10" s="46">
        <v>13.3</v>
      </c>
      <c r="TL10" s="46">
        <v>1.403</v>
      </c>
      <c r="TM10"/>
      <c r="TN10" s="6">
        <v>43898</v>
      </c>
      <c r="TO10">
        <v>32</v>
      </c>
      <c r="TP10" s="46">
        <v>8.25</v>
      </c>
      <c r="TQ10" s="46">
        <v>457</v>
      </c>
      <c r="TR10" s="46">
        <v>3.89</v>
      </c>
      <c r="TS10" s="46">
        <v>18.100000000000001</v>
      </c>
      <c r="TT10" s="46">
        <v>2.1909999999999998</v>
      </c>
      <c r="TU10"/>
      <c r="TV10" s="6">
        <v>43898</v>
      </c>
      <c r="TW10" t="e">
        <v>#N/A</v>
      </c>
      <c r="TX10" s="46" t="e">
        <v>#N/A</v>
      </c>
      <c r="TY10" s="46" t="e">
        <v>#N/A</v>
      </c>
      <c r="TZ10" s="46" t="e">
        <v>#N/A</v>
      </c>
      <c r="UA10" s="46" t="e">
        <v>#N/A</v>
      </c>
      <c r="UB10" s="46" t="e">
        <v>#N/A</v>
      </c>
      <c r="UC10"/>
      <c r="UD10" s="6">
        <v>43898</v>
      </c>
      <c r="UE10" t="e">
        <v>#N/A</v>
      </c>
      <c r="UF10" s="46" t="e">
        <v>#N/A</v>
      </c>
      <c r="UG10" s="46" t="e">
        <v>#N/A</v>
      </c>
      <c r="UH10" s="46" t="e">
        <v>#N/A</v>
      </c>
      <c r="UI10" s="46" t="e">
        <v>#N/A</v>
      </c>
      <c r="UJ10" s="46" t="e">
        <v>#N/A</v>
      </c>
      <c r="UK10"/>
      <c r="UL10" s="6">
        <v>43898</v>
      </c>
      <c r="UM10" t="e">
        <v>#N/A</v>
      </c>
      <c r="UN10" s="46" t="e">
        <v>#N/A</v>
      </c>
      <c r="UO10" s="46" t="e">
        <v>#N/A</v>
      </c>
      <c r="UP10" s="46" t="e">
        <v>#N/A</v>
      </c>
      <c r="UQ10" s="46" t="e">
        <v>#N/A</v>
      </c>
      <c r="UR10" s="46" t="e">
        <v>#N/A</v>
      </c>
      <c r="US10"/>
      <c r="UT10" s="6">
        <v>43898</v>
      </c>
      <c r="UU10" t="e">
        <v>#N/A</v>
      </c>
      <c r="UV10" s="46" t="e">
        <v>#N/A</v>
      </c>
      <c r="UW10" s="46" t="e">
        <v>#N/A</v>
      </c>
      <c r="UX10" s="46" t="e">
        <v>#N/A</v>
      </c>
      <c r="UY10" s="46" t="e">
        <v>#N/A</v>
      </c>
      <c r="UZ10" s="46" t="e">
        <v>#N/A</v>
      </c>
      <c r="VA10"/>
      <c r="VB10"/>
      <c r="VC10"/>
      <c r="VD10"/>
    </row>
    <row r="11" spans="1:576" x14ac:dyDescent="0.25">
      <c r="A11" s="35">
        <v>43973</v>
      </c>
      <c r="B11" s="2">
        <v>11</v>
      </c>
      <c r="C11" s="109" t="s">
        <v>188</v>
      </c>
      <c r="D11">
        <v>5.3826252192449244</v>
      </c>
      <c r="E11" s="2">
        <v>7.33</v>
      </c>
      <c r="F11" s="31">
        <v>481</v>
      </c>
      <c r="G11" s="7">
        <v>8.722458499</v>
      </c>
      <c r="H11" s="2">
        <v>6.4992455000000005E-2</v>
      </c>
      <c r="I11" s="2">
        <v>8.76</v>
      </c>
      <c r="J11" s="2">
        <v>51.7</v>
      </c>
      <c r="K11" s="2">
        <v>9.4939999999999998</v>
      </c>
      <c r="L11" s="2">
        <v>2.3929999999999998</v>
      </c>
      <c r="M11" s="2"/>
      <c r="N11" s="35">
        <v>43973</v>
      </c>
      <c r="O11" s="109" t="s">
        <v>138</v>
      </c>
      <c r="P11" s="2">
        <v>5.3826252192449244</v>
      </c>
      <c r="Q11" s="2">
        <v>-0.16999999999999993</v>
      </c>
      <c r="R11" s="2">
        <v>41</v>
      </c>
      <c r="S11" s="2">
        <v>-0.10975442400000013</v>
      </c>
      <c r="T11" s="2">
        <v>-4.3112700000000337E-4</v>
      </c>
      <c r="U11" s="2">
        <v>-0.11999999999999922</v>
      </c>
      <c r="V11" s="2">
        <v>-0.10000000000000142</v>
      </c>
      <c r="W11" s="2">
        <v>-0.76666666699999908</v>
      </c>
      <c r="X11" s="2">
        <v>6.0000000000000053E-2</v>
      </c>
      <c r="Y11" s="2"/>
      <c r="Z11" s="2"/>
      <c r="AA11" s="114">
        <v>43973</v>
      </c>
      <c r="AB11" s="113" t="s">
        <v>185</v>
      </c>
      <c r="AC11" s="115">
        <v>9.4645990310870491</v>
      </c>
      <c r="AD11" s="115">
        <v>5.9913978471474193E-2</v>
      </c>
      <c r="AE11" s="115">
        <v>9.5827762120470297</v>
      </c>
      <c r="AF11" s="115">
        <v>46.392292462882153</v>
      </c>
      <c r="AG11" s="115">
        <v>9.2172871816162871</v>
      </c>
      <c r="AH11" s="115">
        <v>2.3465328957164968</v>
      </c>
      <c r="AI11" s="113">
        <v>7.2213334358126149</v>
      </c>
      <c r="AJ11" s="2">
        <v>485.40719199952741</v>
      </c>
      <c r="AK11" s="2"/>
      <c r="AL11" s="2"/>
      <c r="AM11" s="119">
        <v>43973</v>
      </c>
      <c r="AN11" s="123" t="s">
        <v>196</v>
      </c>
      <c r="AO11" s="2">
        <v>-4.2268435090870495</v>
      </c>
      <c r="AP11" s="2">
        <v>7.0825404528525787E-2</v>
      </c>
      <c r="AQ11" s="2">
        <v>-4.8227762120470299</v>
      </c>
      <c r="AR11" s="2">
        <v>14.907707537117844</v>
      </c>
      <c r="AS11" s="2">
        <v>5.4667128183837121</v>
      </c>
      <c r="AT11" s="2">
        <v>1.8374671042835033</v>
      </c>
      <c r="AU11" s="2">
        <v>-0.19133343581261464</v>
      </c>
      <c r="AV11" s="2">
        <v>-144.40719199952741</v>
      </c>
      <c r="AW11" s="2"/>
      <c r="AX11" s="2"/>
      <c r="AY11" s="64">
        <v>43973</v>
      </c>
      <c r="AZ11" s="61"/>
      <c r="BA11" s="61"/>
      <c r="BB11" s="61"/>
      <c r="BC11" s="61">
        <v>5.3826252192449244</v>
      </c>
      <c r="BD11" s="61">
        <f t="shared" si="0"/>
        <v>39.454642857065295</v>
      </c>
      <c r="BE11" s="61">
        <f t="shared" si="1"/>
        <v>2589.0427304568088</v>
      </c>
      <c r="BF11" s="61">
        <f t="shared" si="2"/>
        <v>46.949725090534628</v>
      </c>
      <c r="BG11" s="61">
        <f t="shared" si="3"/>
        <v>0.34983002734364094</v>
      </c>
      <c r="BH11" s="61">
        <f t="shared" si="4"/>
        <v>47.151796920585539</v>
      </c>
      <c r="BI11" s="61" t="e">
        <f>BC11*#REF!</f>
        <v>#REF!</v>
      </c>
      <c r="BJ11" s="61">
        <f t="shared" si="5"/>
        <v>278.28172383496263</v>
      </c>
      <c r="BK11" s="61">
        <f t="shared" si="6"/>
        <v>51.102643831511308</v>
      </c>
      <c r="BL11" s="61" t="e">
        <f>BC11*#REF!</f>
        <v>#REF!</v>
      </c>
      <c r="BM11" s="61" t="e">
        <f>BC11*#REF!</f>
        <v>#REF!</v>
      </c>
      <c r="BN11" s="61" t="e">
        <f>BC11*#REF!</f>
        <v>#REF!</v>
      </c>
      <c r="BO11" s="61">
        <f t="shared" si="7"/>
        <v>12.880622149653103</v>
      </c>
      <c r="BR11" s="35">
        <v>43973</v>
      </c>
      <c r="BS11" s="2">
        <v>8</v>
      </c>
      <c r="BT11" s="2" t="s">
        <v>24</v>
      </c>
      <c r="BU11" s="2"/>
      <c r="BV11">
        <v>5.3826252192449244</v>
      </c>
      <c r="BW11" s="2">
        <v>7.16</v>
      </c>
      <c r="BX11" s="31">
        <v>522</v>
      </c>
      <c r="BY11" s="7">
        <v>8.6127040749999999</v>
      </c>
      <c r="BZ11" s="2">
        <v>6.4561328000000001E-2</v>
      </c>
      <c r="CA11" s="2">
        <v>8.64</v>
      </c>
      <c r="CB11" s="7">
        <v>6.3700000000000007E-2</v>
      </c>
      <c r="CC11" s="2">
        <v>51.6</v>
      </c>
      <c r="CD11" s="2">
        <v>8.7273333330000007</v>
      </c>
      <c r="CE11" s="2">
        <v>1.69</v>
      </c>
      <c r="CF11" s="2">
        <v>7.0373333330000003</v>
      </c>
      <c r="CG11" s="2">
        <v>19.36444886</v>
      </c>
      <c r="CH11" s="2">
        <v>2.4529999999999998</v>
      </c>
      <c r="CI11" s="2"/>
      <c r="CJ11" s="64">
        <v>43973</v>
      </c>
      <c r="CK11" s="61"/>
      <c r="CL11" s="61"/>
      <c r="CM11" s="61"/>
      <c r="CN11" s="61">
        <v>5.3826252192449244</v>
      </c>
      <c r="CO11" s="61">
        <f t="shared" si="22"/>
        <v>38.539596569793659</v>
      </c>
      <c r="CP11" s="61">
        <f t="shared" si="23"/>
        <v>2809.7303644458507</v>
      </c>
      <c r="CQ11" s="61">
        <f t="shared" si="24"/>
        <v>46.358958159988532</v>
      </c>
      <c r="CR11" s="61">
        <f t="shared" si="25"/>
        <v>0.34750943228074349</v>
      </c>
      <c r="CS11" s="61">
        <f t="shared" si="26"/>
        <v>46.50588189427615</v>
      </c>
      <c r="CT11" s="61">
        <f t="shared" si="27"/>
        <v>0.34287322646590174</v>
      </c>
      <c r="CU11" s="61">
        <f t="shared" si="28"/>
        <v>277.7434613130381</v>
      </c>
      <c r="CV11" s="61">
        <f t="shared" si="29"/>
        <v>46.975964494962668</v>
      </c>
      <c r="CW11" s="61">
        <f t="shared" si="30"/>
        <v>9.0966366205239222</v>
      </c>
      <c r="CX11" s="61">
        <f t="shared" si="31"/>
        <v>37.879327874438744</v>
      </c>
      <c r="CY11" s="61">
        <f t="shared" si="32"/>
        <v>104.23157079061463</v>
      </c>
      <c r="CZ11" s="61">
        <f t="shared" si="33"/>
        <v>13.203579662807799</v>
      </c>
      <c r="DC11">
        <v>5.3826252192449244</v>
      </c>
      <c r="DD11">
        <f t="shared" si="8"/>
        <v>-0.16999999999999993</v>
      </c>
      <c r="DE11">
        <f t="shared" si="9"/>
        <v>41</v>
      </c>
      <c r="DF11">
        <f t="shared" si="10"/>
        <v>-0.10975442400000013</v>
      </c>
      <c r="DG11">
        <f t="shared" si="11"/>
        <v>-4.3112700000000337E-4</v>
      </c>
      <c r="DH11">
        <f t="shared" si="12"/>
        <v>-0.11999999999999922</v>
      </c>
      <c r="DI11" t="e">
        <f>CB11-#REF!</f>
        <v>#REF!</v>
      </c>
      <c r="DJ11">
        <f t="shared" si="13"/>
        <v>-0.10000000000000142</v>
      </c>
      <c r="DK11">
        <f t="shared" si="14"/>
        <v>-0.76666666699999908</v>
      </c>
      <c r="DL11" t="e">
        <f>CE11-#REF!</f>
        <v>#REF!</v>
      </c>
      <c r="DM11" t="e">
        <f>CF11-#REF!</f>
        <v>#REF!</v>
      </c>
      <c r="DN11" t="e">
        <f>CG11-#REF!</f>
        <v>#REF!</v>
      </c>
      <c r="DO11">
        <f t="shared" si="15"/>
        <v>6.0000000000000053E-2</v>
      </c>
      <c r="DQ11" s="64">
        <v>43973</v>
      </c>
      <c r="DR11" s="61"/>
      <c r="DS11" s="61">
        <v>5.3826252192449244</v>
      </c>
      <c r="DT11" s="61">
        <f t="shared" si="34"/>
        <v>-0.91504628727163673</v>
      </c>
      <c r="DU11" s="61">
        <f t="shared" si="35"/>
        <v>220.6876339890419</v>
      </c>
      <c r="DV11" s="61">
        <f t="shared" si="36"/>
        <v>-0.59076693054610108</v>
      </c>
      <c r="DW11" s="61">
        <f t="shared" si="37"/>
        <v>-2.3205950628974246E-3</v>
      </c>
      <c r="DX11" s="61">
        <f t="shared" si="38"/>
        <v>-0.64591502630938669</v>
      </c>
      <c r="DY11" s="61" t="e">
        <f t="shared" si="39"/>
        <v>#REF!</v>
      </c>
      <c r="DZ11" s="61">
        <f t="shared" si="40"/>
        <v>-0.53826252192450008</v>
      </c>
      <c r="EA11" s="61">
        <f t="shared" si="41"/>
        <v>-4.1266793365486452</v>
      </c>
      <c r="EB11" s="61" t="e">
        <f t="shared" si="42"/>
        <v>#REF!</v>
      </c>
      <c r="EC11" s="61" t="e">
        <f t="shared" si="43"/>
        <v>#REF!</v>
      </c>
      <c r="ED11" s="61" t="e">
        <f t="shared" si="44"/>
        <v>#REF!</v>
      </c>
      <c r="EE11" s="61">
        <f t="shared" si="45"/>
        <v>0.32295751315469573</v>
      </c>
      <c r="EH11" s="37">
        <v>43973</v>
      </c>
      <c r="EI11">
        <v>5</v>
      </c>
      <c r="EJ11" t="s">
        <v>27</v>
      </c>
      <c r="EL11">
        <v>2.587317633888222</v>
      </c>
      <c r="EM11">
        <v>6.99</v>
      </c>
      <c r="EN11">
        <v>496</v>
      </c>
      <c r="EO11">
        <v>11.31540678</v>
      </c>
      <c r="EP11">
        <v>4.5268376999999999E-2</v>
      </c>
      <c r="EQ11">
        <v>11.6</v>
      </c>
      <c r="ER11">
        <v>3.8800000000000001E-2</v>
      </c>
      <c r="ES11">
        <v>32.200000000000003</v>
      </c>
      <c r="ET11">
        <v>8.5186119869999999</v>
      </c>
      <c r="EU11">
        <v>1.765930599</v>
      </c>
      <c r="EV11">
        <v>6.7526813880000001</v>
      </c>
      <c r="EW11">
        <v>20.73026218</v>
      </c>
      <c r="EX11">
        <v>2.1989999999999998</v>
      </c>
      <c r="EZ11" s="64">
        <v>43973</v>
      </c>
      <c r="FA11" s="61"/>
      <c r="FB11" s="61"/>
      <c r="FC11" s="61"/>
      <c r="FD11" s="61">
        <v>2.587317633888222</v>
      </c>
      <c r="FE11" s="61">
        <f t="shared" si="46"/>
        <v>18.085350260878673</v>
      </c>
      <c r="FF11" s="61">
        <f t="shared" si="47"/>
        <v>1283.3095464085582</v>
      </c>
      <c r="FG11" s="61">
        <f t="shared" si="48"/>
        <v>29.276551496512344</v>
      </c>
      <c r="FH11" s="61">
        <f t="shared" si="49"/>
        <v>0.11712367006960001</v>
      </c>
      <c r="FI11" s="61">
        <f t="shared" si="50"/>
        <v>30.012884553103373</v>
      </c>
      <c r="FJ11" s="61">
        <f t="shared" si="51"/>
        <v>0.10038792419486302</v>
      </c>
      <c r="FK11" s="61">
        <f t="shared" si="52"/>
        <v>83.311627811200751</v>
      </c>
      <c r="FL11" s="61">
        <f t="shared" si="53"/>
        <v>22.040355010216686</v>
      </c>
      <c r="FM11" s="61">
        <f t="shared" si="54"/>
        <v>4.5690233790154906</v>
      </c>
      <c r="FN11" s="61">
        <f t="shared" si="55"/>
        <v>17.471331631201195</v>
      </c>
      <c r="FO11" s="61">
        <f t="shared" si="56"/>
        <v>53.635772893440098</v>
      </c>
      <c r="FP11" s="61">
        <f t="shared" si="57"/>
        <v>5.6895114769201998</v>
      </c>
      <c r="FQ11"/>
      <c r="FR11"/>
      <c r="FS11" s="37">
        <v>43973</v>
      </c>
      <c r="FT11">
        <v>2</v>
      </c>
      <c r="FU11" t="s">
        <v>27</v>
      </c>
      <c r="FW11">
        <v>2.587317633888222</v>
      </c>
      <c r="FX11">
        <v>7.21</v>
      </c>
      <c r="FY11">
        <v>449</v>
      </c>
      <c r="FZ11">
        <v>11.576073539999999</v>
      </c>
      <c r="GA11">
        <v>0.13073938299999999</v>
      </c>
      <c r="GB11">
        <v>11.5</v>
      </c>
      <c r="GC11">
        <v>4.1099999999999998E-2</v>
      </c>
      <c r="GD11">
        <v>33.5</v>
      </c>
      <c r="GE11">
        <v>8.6614173230000002</v>
      </c>
      <c r="GF11">
        <v>1.7661417319999999</v>
      </c>
      <c r="GG11">
        <v>6.8952755909999999</v>
      </c>
      <c r="GH11">
        <v>20.390909090000001</v>
      </c>
      <c r="GI11">
        <v>2.1859999999999999</v>
      </c>
      <c r="GK11" s="64">
        <v>43973</v>
      </c>
      <c r="GL11" s="61"/>
      <c r="GM11" s="61"/>
      <c r="GN11" s="61"/>
      <c r="GO11" s="61">
        <v>2.587317633888222</v>
      </c>
      <c r="GP11" s="61">
        <f t="shared" si="58"/>
        <v>18.65456014033408</v>
      </c>
      <c r="GQ11" s="61">
        <f t="shared" si="59"/>
        <v>1161.7056176158117</v>
      </c>
      <c r="GR11" s="61">
        <f t="shared" si="60"/>
        <v>29.950979201228854</v>
      </c>
      <c r="GS11" s="61">
        <f t="shared" si="61"/>
        <v>0.338264311079566</v>
      </c>
      <c r="GT11" s="61">
        <f t="shared" si="62"/>
        <v>29.754152789714553</v>
      </c>
      <c r="GU11" s="61">
        <f t="shared" si="63"/>
        <v>0.10633875475280592</v>
      </c>
      <c r="GV11" s="61">
        <f t="shared" si="64"/>
        <v>86.675140735255439</v>
      </c>
      <c r="GW11" s="61">
        <f t="shared" si="65"/>
        <v>22.409837774262819</v>
      </c>
      <c r="GX11" s="61">
        <f t="shared" si="66"/>
        <v>4.5695696471494864</v>
      </c>
      <c r="GY11" s="61">
        <f t="shared" si="67"/>
        <v>17.84026812711333</v>
      </c>
      <c r="GZ11" s="61">
        <f t="shared" si="68"/>
        <v>52.757758659568644</v>
      </c>
      <c r="HA11" s="61">
        <f t="shared" si="69"/>
        <v>5.6558763476796532</v>
      </c>
      <c r="HB11"/>
      <c r="HC11">
        <v>2.587317633888222</v>
      </c>
      <c r="HD11">
        <f t="shared" si="16"/>
        <v>0.21999999999999975</v>
      </c>
      <c r="HE11">
        <f t="shared" si="16"/>
        <v>-47</v>
      </c>
      <c r="HF11">
        <f t="shared" si="16"/>
        <v>0.26066675999999944</v>
      </c>
      <c r="HG11">
        <f t="shared" si="16"/>
        <v>8.5471005999999988E-2</v>
      </c>
      <c r="HH11">
        <f t="shared" si="16"/>
        <v>-9.9999999999999645E-2</v>
      </c>
      <c r="HI11">
        <f t="shared" si="16"/>
        <v>2.2999999999999965E-3</v>
      </c>
      <c r="HJ11">
        <f t="shared" si="16"/>
        <v>1.2999999999999972</v>
      </c>
      <c r="HK11">
        <f t="shared" si="16"/>
        <v>0.14280533600000034</v>
      </c>
      <c r="HL11">
        <f t="shared" si="16"/>
        <v>2.1113299999986346E-4</v>
      </c>
      <c r="HM11">
        <f t="shared" si="16"/>
        <v>0.14259420299999981</v>
      </c>
      <c r="HN11">
        <f t="shared" si="16"/>
        <v>-0.33935308999999947</v>
      </c>
      <c r="HO11">
        <f t="shared" si="16"/>
        <v>-1.2999999999999901E-2</v>
      </c>
      <c r="HQ11" s="64">
        <v>43973</v>
      </c>
      <c r="HR11" s="61">
        <v>2.587317633888222</v>
      </c>
      <c r="HS11" s="61">
        <f t="shared" si="70"/>
        <v>0.56920987945540824</v>
      </c>
      <c r="HT11" s="61">
        <f t="shared" si="71"/>
        <v>-121.60392879274643</v>
      </c>
      <c r="HU11" s="61">
        <f t="shared" si="72"/>
        <v>0.67442770471650759</v>
      </c>
      <c r="HV11" s="61">
        <f t="shared" si="73"/>
        <v>0.221140641009966</v>
      </c>
      <c r="HW11" s="61">
        <f t="shared" si="74"/>
        <v>-0.25873176338882126</v>
      </c>
      <c r="HX11" s="61">
        <f t="shared" si="75"/>
        <v>5.9508305579429018E-3</v>
      </c>
      <c r="HY11" s="61">
        <f t="shared" si="76"/>
        <v>3.3635129240546813</v>
      </c>
      <c r="HZ11" s="61">
        <f t="shared" si="77"/>
        <v>0.36948276404613339</v>
      </c>
      <c r="IA11" s="61">
        <f t="shared" si="78"/>
        <v>5.4626813399536866E-4</v>
      </c>
      <c r="IB11" s="61">
        <f t="shared" si="79"/>
        <v>0.36893649591213629</v>
      </c>
      <c r="IC11" s="61">
        <f t="shared" si="80"/>
        <v>-0.8780142338714555</v>
      </c>
      <c r="ID11" s="61">
        <f t="shared" si="81"/>
        <v>-3.3635129240546631E-2</v>
      </c>
      <c r="IE11" s="61"/>
      <c r="IG11" s="35">
        <v>43973</v>
      </c>
      <c r="IH11" s="2">
        <v>19</v>
      </c>
      <c r="II11" s="2" t="s">
        <v>25</v>
      </c>
      <c r="IJ11" s="2"/>
      <c r="IK11">
        <v>0.21349108298793876</v>
      </c>
      <c r="IL11" s="2">
        <v>7.4</v>
      </c>
      <c r="IM11" s="31">
        <v>451</v>
      </c>
      <c r="IN11" s="7">
        <v>7.9541775279999998</v>
      </c>
      <c r="IO11" s="2">
        <v>0.12211683552489763</v>
      </c>
      <c r="IP11" s="2">
        <v>7.81</v>
      </c>
      <c r="IQ11" s="7">
        <v>0.157</v>
      </c>
      <c r="IR11" s="2">
        <v>87.6</v>
      </c>
      <c r="IS11" s="2">
        <v>14.491</v>
      </c>
      <c r="IT11" s="2">
        <v>3.169</v>
      </c>
      <c r="IU11" s="2">
        <v>11.321999999999999</v>
      </c>
      <c r="IV11" s="2">
        <v>21.868746120000001</v>
      </c>
      <c r="IW11" s="2">
        <v>3.5659999999999998</v>
      </c>
      <c r="IX11" s="2"/>
      <c r="IY11" s="64">
        <v>43973</v>
      </c>
      <c r="IZ11" s="61"/>
      <c r="JA11" s="61"/>
      <c r="JB11" s="61"/>
      <c r="JC11" s="61">
        <v>0.21349108298793876</v>
      </c>
      <c r="JD11" s="61">
        <f t="shared" si="82"/>
        <v>1.579834014110747</v>
      </c>
      <c r="JE11" s="61">
        <f t="shared" si="83"/>
        <v>96.284478427560373</v>
      </c>
      <c r="JF11" s="61">
        <f t="shared" si="84"/>
        <v>1.6981459747310454</v>
      </c>
      <c r="JG11" s="61">
        <f t="shared" si="85"/>
        <v>2.6070855467270389E-2</v>
      </c>
      <c r="JH11" s="61">
        <f t="shared" si="86"/>
        <v>1.6673653581358017</v>
      </c>
      <c r="JI11" s="61">
        <f t="shared" si="87"/>
        <v>3.3518100029106386E-2</v>
      </c>
      <c r="JJ11" s="61">
        <f t="shared" si="88"/>
        <v>18.701818869743434</v>
      </c>
      <c r="JK11" s="61">
        <f t="shared" si="89"/>
        <v>3.0936992835782204</v>
      </c>
      <c r="JL11" s="61">
        <f t="shared" si="90"/>
        <v>0.67655324198877798</v>
      </c>
      <c r="JM11" s="61">
        <f t="shared" si="91"/>
        <v>2.4171460415894424</v>
      </c>
      <c r="JN11" s="61">
        <f t="shared" si="92"/>
        <v>4.6687822927470837</v>
      </c>
      <c r="JO11" s="61">
        <f t="shared" si="93"/>
        <v>0.76130920193498952</v>
      </c>
      <c r="JP11" s="2"/>
      <c r="JR11" s="12">
        <v>43973</v>
      </c>
      <c r="JS11" s="31">
        <v>16</v>
      </c>
      <c r="JT11" s="31" t="s">
        <v>25</v>
      </c>
      <c r="JU11" s="31"/>
      <c r="JV11">
        <v>0.21349108298793876</v>
      </c>
      <c r="JW11" s="31">
        <v>7.65</v>
      </c>
      <c r="JX11" s="31">
        <v>583</v>
      </c>
      <c r="JY11" s="31">
        <v>7.213335163</v>
      </c>
      <c r="JZ11">
        <v>0.10810519508514767</v>
      </c>
      <c r="KA11">
        <v>6.94</v>
      </c>
      <c r="KB11">
        <v>0.151</v>
      </c>
      <c r="KC11">
        <v>80.3</v>
      </c>
      <c r="KD11">
        <v>11.515000000000001</v>
      </c>
      <c r="KE11">
        <v>2.7570000000000001</v>
      </c>
      <c r="KF11">
        <v>8.7579999999999991</v>
      </c>
      <c r="KG11">
        <v>23.942683460000001</v>
      </c>
      <c r="KH11">
        <v>3.25</v>
      </c>
      <c r="KJ11" s="64">
        <v>43973</v>
      </c>
      <c r="KK11" s="61"/>
      <c r="KL11" s="61"/>
      <c r="KM11" s="61"/>
      <c r="KN11" s="61">
        <v>0.21349108298793876</v>
      </c>
      <c r="KO11" s="61">
        <f t="shared" si="94"/>
        <v>1.6332067848577316</v>
      </c>
      <c r="KP11" s="61">
        <f t="shared" si="95"/>
        <v>124.4653013819683</v>
      </c>
      <c r="KQ11" s="61">
        <f t="shared" si="96"/>
        <v>1.5399827359038498</v>
      </c>
      <c r="KR11" s="61">
        <f t="shared" si="97"/>
        <v>2.3079495175350569E-2</v>
      </c>
      <c r="KS11" s="61">
        <f t="shared" si="98"/>
        <v>1.481628115936295</v>
      </c>
      <c r="KT11" s="61">
        <f t="shared" si="99"/>
        <v>3.2237153531178751E-2</v>
      </c>
      <c r="KU11" s="61">
        <f t="shared" si="100"/>
        <v>17.143333963931482</v>
      </c>
      <c r="KV11" s="61">
        <f t="shared" si="101"/>
        <v>2.4583498206061147</v>
      </c>
      <c r="KW11" s="61">
        <f t="shared" si="102"/>
        <v>0.58859491579774714</v>
      </c>
      <c r="KX11" s="61">
        <f t="shared" si="103"/>
        <v>1.8697549048083675</v>
      </c>
      <c r="KY11" s="61">
        <f t="shared" si="104"/>
        <v>5.1115494215128088</v>
      </c>
      <c r="KZ11" s="61">
        <f t="shared" si="105"/>
        <v>0.69384601971080095</v>
      </c>
      <c r="LB11">
        <v>0.21349108298793876</v>
      </c>
      <c r="LC11">
        <f t="shared" si="17"/>
        <v>0.25</v>
      </c>
      <c r="LD11">
        <f t="shared" si="17"/>
        <v>132</v>
      </c>
      <c r="LE11">
        <f t="shared" si="17"/>
        <v>-0.74084236499999978</v>
      </c>
      <c r="LF11">
        <f t="shared" si="17"/>
        <v>-1.4011640439749964E-2</v>
      </c>
      <c r="LG11">
        <f t="shared" si="17"/>
        <v>-0.86999999999999922</v>
      </c>
      <c r="LH11">
        <f t="shared" si="17"/>
        <v>-6.0000000000000053E-3</v>
      </c>
      <c r="LI11">
        <f t="shared" si="17"/>
        <v>-7.2999999999999972</v>
      </c>
      <c r="LJ11">
        <f t="shared" si="17"/>
        <v>-2.9759999999999991</v>
      </c>
      <c r="LK11">
        <f t="shared" si="17"/>
        <v>-0.41199999999999992</v>
      </c>
      <c r="LL11">
        <f t="shared" si="17"/>
        <v>-2.5640000000000001</v>
      </c>
      <c r="LM11">
        <f t="shared" si="17"/>
        <v>2.0739373400000005</v>
      </c>
      <c r="LN11">
        <f t="shared" si="17"/>
        <v>-0.31599999999999984</v>
      </c>
      <c r="LP11" s="64">
        <v>43973</v>
      </c>
      <c r="LQ11" s="61">
        <v>0.21349108298793876</v>
      </c>
      <c r="LR11" s="61">
        <f t="shared" si="106"/>
        <v>5.3372770746984689E-2</v>
      </c>
      <c r="LS11" s="61">
        <f t="shared" si="107"/>
        <v>28.180822954407915</v>
      </c>
      <c r="LT11" s="61">
        <f t="shared" si="108"/>
        <v>-0.15816323882719577</v>
      </c>
      <c r="LU11" s="61">
        <f t="shared" si="109"/>
        <v>-2.9913602919198184E-3</v>
      </c>
      <c r="LV11" s="61">
        <f t="shared" si="110"/>
        <v>-0.18573724219950655</v>
      </c>
      <c r="LW11" s="61">
        <f t="shared" si="111"/>
        <v>-1.2809464979276336E-3</v>
      </c>
      <c r="LX11" s="61">
        <f t="shared" si="112"/>
        <v>-1.5584849058119523</v>
      </c>
      <c r="LY11" s="61">
        <f t="shared" si="113"/>
        <v>-0.63534946297210559</v>
      </c>
      <c r="LZ11" s="61">
        <f t="shared" si="114"/>
        <v>-8.795832619103075E-2</v>
      </c>
      <c r="MA11" s="61">
        <f t="shared" si="115"/>
        <v>-0.54739113678107498</v>
      </c>
      <c r="MB11" s="61">
        <f t="shared" si="116"/>
        <v>0.44276712876572505</v>
      </c>
      <c r="MC11" s="61">
        <f t="shared" si="117"/>
        <v>-6.7463182224188609E-2</v>
      </c>
      <c r="MF11" s="35">
        <v>43973</v>
      </c>
      <c r="MG11">
        <v>24</v>
      </c>
      <c r="MH11" t="s">
        <v>26</v>
      </c>
      <c r="MJ11"/>
      <c r="MK11">
        <v>7.07</v>
      </c>
      <c r="ML11">
        <v>508</v>
      </c>
      <c r="MM11">
        <v>6.5548086159999999</v>
      </c>
      <c r="MN11">
        <v>4.311273981461522E-2</v>
      </c>
      <c r="MO11">
        <v>7.04</v>
      </c>
      <c r="MP11">
        <v>3.27E-2</v>
      </c>
      <c r="MQ11">
        <v>42.4</v>
      </c>
      <c r="MR11">
        <v>4.2330935250000001</v>
      </c>
      <c r="MS11">
        <v>0.92086330900000002</v>
      </c>
      <c r="MT11">
        <v>3.3122302160000001</v>
      </c>
      <c r="MU11">
        <v>21.75390891</v>
      </c>
      <c r="MV11">
        <v>1.552</v>
      </c>
      <c r="MX11" s="64">
        <v>43973</v>
      </c>
      <c r="MY11" s="61"/>
      <c r="MZ11" s="61"/>
      <c r="NA11" s="61"/>
      <c r="NB11" s="61">
        <v>0.16203973198784552</v>
      </c>
      <c r="NC11" s="61">
        <f t="shared" si="118"/>
        <v>1.1456209051540678</v>
      </c>
      <c r="ND11" s="61">
        <f t="shared" si="119"/>
        <v>82.316183849825521</v>
      </c>
      <c r="NE11" s="61">
        <f t="shared" si="120"/>
        <v>1.0621394313682606</v>
      </c>
      <c r="NF11" s="61">
        <f t="shared" si="121"/>
        <v>6.9859768048219665E-3</v>
      </c>
      <c r="NG11" s="61">
        <f t="shared" si="122"/>
        <v>1.1407597131944325</v>
      </c>
      <c r="NH11" s="61">
        <f t="shared" si="123"/>
        <v>5.2986992360025487E-3</v>
      </c>
      <c r="NI11" s="61">
        <f t="shared" si="124"/>
        <v>6.8704846362846501</v>
      </c>
      <c r="NJ11" s="61">
        <f t="shared" si="125"/>
        <v>0.68592934027048424</v>
      </c>
      <c r="NK11" s="61">
        <f t="shared" si="126"/>
        <v>0.14921644378780058</v>
      </c>
      <c r="NL11" s="61">
        <f t="shared" si="127"/>
        <v>0.53671289648268372</v>
      </c>
      <c r="NM11" s="61">
        <f t="shared" si="128"/>
        <v>3.5249975694644045</v>
      </c>
      <c r="NN11" s="61">
        <f t="shared" si="129"/>
        <v>0.25148566404513628</v>
      </c>
      <c r="NQ11" s="35">
        <v>43973</v>
      </c>
      <c r="NR11">
        <v>22</v>
      </c>
      <c r="NS11" t="s">
        <v>26</v>
      </c>
      <c r="NU11"/>
      <c r="NV11">
        <v>6.99</v>
      </c>
      <c r="NW11">
        <v>491</v>
      </c>
      <c r="NX11">
        <v>6.362738373</v>
      </c>
      <c r="NY11">
        <v>4.4082776460444062E-2</v>
      </c>
      <c r="NZ11">
        <v>6.55</v>
      </c>
      <c r="OA11">
        <v>3.5499999999999997E-2</v>
      </c>
      <c r="OB11">
        <v>41.9</v>
      </c>
      <c r="OC11">
        <v>13.860750850000001</v>
      </c>
      <c r="OD11">
        <v>2.8539249149999999</v>
      </c>
      <c r="OE11">
        <v>11.006825940000001</v>
      </c>
      <c r="OF11">
        <v>20.589973409999999</v>
      </c>
      <c r="OG11">
        <v>1.542</v>
      </c>
      <c r="OI11" s="64">
        <v>43973</v>
      </c>
      <c r="OJ11" s="61"/>
      <c r="OK11" s="61"/>
      <c r="OL11" s="61"/>
      <c r="OM11" s="61">
        <v>0.16203973198784552</v>
      </c>
      <c r="ON11" s="61">
        <f t="shared" si="130"/>
        <v>1.1326577265950402</v>
      </c>
      <c r="OO11" s="61">
        <f t="shared" si="131"/>
        <v>79.561508406032146</v>
      </c>
      <c r="OP11" s="61">
        <f t="shared" si="132"/>
        <v>1.0310164206697003</v>
      </c>
      <c r="OQ11" s="61">
        <f t="shared" si="133"/>
        <v>7.1431612829304615E-3</v>
      </c>
      <c r="OR11" s="61">
        <f t="shared" si="134"/>
        <v>1.061360244520388</v>
      </c>
      <c r="OS11" s="61">
        <f t="shared" si="135"/>
        <v>5.7524104855685154E-3</v>
      </c>
      <c r="OT11" s="61">
        <f t="shared" si="136"/>
        <v>6.7894647702907269</v>
      </c>
      <c r="OU11" s="61">
        <f t="shared" si="137"/>
        <v>2.245992352884302</v>
      </c>
      <c r="OV11" s="61">
        <f t="shared" si="138"/>
        <v>0.46244922834003477</v>
      </c>
      <c r="OW11" s="61">
        <f t="shared" si="139"/>
        <v>1.783543125354466</v>
      </c>
      <c r="OX11" s="61">
        <f t="shared" si="140"/>
        <v>3.3363937729932656</v>
      </c>
      <c r="OY11" s="61">
        <f t="shared" si="141"/>
        <v>0.2498652667252578</v>
      </c>
      <c r="PB11" s="35">
        <v>43973</v>
      </c>
      <c r="PC11" s="58">
        <v>0.16203973198784552</v>
      </c>
      <c r="PD11">
        <f t="shared" si="18"/>
        <v>-8.0000000000000071E-2</v>
      </c>
      <c r="PE11">
        <f t="shared" si="18"/>
        <v>-17</v>
      </c>
      <c r="PF11">
        <f t="shared" si="18"/>
        <v>-0.19207024299999986</v>
      </c>
      <c r="PG11">
        <f t="shared" si="18"/>
        <v>9.700366458288423E-4</v>
      </c>
      <c r="PH11">
        <f t="shared" si="18"/>
        <v>-0.49000000000000021</v>
      </c>
      <c r="PI11">
        <f t="shared" si="18"/>
        <v>2.7999999999999969E-3</v>
      </c>
      <c r="PJ11">
        <f t="shared" si="18"/>
        <v>-0.5</v>
      </c>
      <c r="PK11">
        <f t="shared" si="18"/>
        <v>9.6276573250000013</v>
      </c>
      <c r="PL11">
        <f t="shared" si="18"/>
        <v>1.9330616059999999</v>
      </c>
      <c r="PM11">
        <f t="shared" si="18"/>
        <v>7.6945957240000009</v>
      </c>
      <c r="PN11">
        <f t="shared" si="18"/>
        <v>-1.1639355000000009</v>
      </c>
      <c r="PO11">
        <f t="shared" si="18"/>
        <v>-1.0000000000000009E-2</v>
      </c>
      <c r="PQ11" s="64">
        <v>43973</v>
      </c>
      <c r="PR11" s="61">
        <v>0.16203973198784552</v>
      </c>
      <c r="PS11" s="61">
        <f t="shared" si="142"/>
        <v>-1.2963178559027653E-2</v>
      </c>
      <c r="PT11" s="61">
        <f t="shared" si="143"/>
        <v>-2.7546754437933738</v>
      </c>
      <c r="PU11" s="61">
        <f t="shared" si="144"/>
        <v>-3.1123010698560341E-2</v>
      </c>
      <c r="PV11" s="61">
        <f t="shared" si="145"/>
        <v>1.5718447810849425E-4</v>
      </c>
      <c r="PW11" s="61">
        <f t="shared" si="146"/>
        <v>-7.9399468674044335E-2</v>
      </c>
      <c r="PX11" s="61">
        <f t="shared" si="147"/>
        <v>4.5371124956596694E-4</v>
      </c>
      <c r="PY11" s="61">
        <f t="shared" si="148"/>
        <v>-8.101986599392276E-2</v>
      </c>
      <c r="PZ11" s="61">
        <f t="shared" si="149"/>
        <v>1.560063012613818</v>
      </c>
      <c r="QA11" s="61">
        <f t="shared" si="150"/>
        <v>0.31323278455223419</v>
      </c>
      <c r="QB11" s="61">
        <f t="shared" si="151"/>
        <v>1.2468302288717823</v>
      </c>
      <c r="QC11" s="61">
        <f t="shared" si="152"/>
        <v>-0.18860379647113912</v>
      </c>
      <c r="QD11" s="61">
        <f t="shared" si="153"/>
        <v>-1.6203973198784566E-3</v>
      </c>
      <c r="QG11" s="35">
        <v>43973</v>
      </c>
      <c r="QH11" s="43" t="e">
        <v>#N/A</v>
      </c>
      <c r="QI11" s="2" t="e">
        <v>#N/A</v>
      </c>
      <c r="QJ11" s="2" t="e">
        <v>#N/A</v>
      </c>
      <c r="QK11" s="2" t="e">
        <v>#N/A</v>
      </c>
      <c r="QL11" s="43" t="e">
        <v>#N/A</v>
      </c>
      <c r="QO11" s="35">
        <v>43973</v>
      </c>
      <c r="QP11" s="41" t="e">
        <v>#N/A</v>
      </c>
      <c r="QQ11" s="41" t="e">
        <v>#N/A</v>
      </c>
      <c r="QR11" s="41" t="e">
        <v>#N/A</v>
      </c>
      <c r="QS11" s="41" t="e">
        <v>#N/A</v>
      </c>
      <c r="QT11" s="41" t="e">
        <v>#N/A</v>
      </c>
      <c r="QX11" s="35">
        <v>43973</v>
      </c>
      <c r="QY11" s="46" t="e">
        <f t="shared" si="154"/>
        <v>#N/A</v>
      </c>
      <c r="QZ11" s="46" t="e">
        <f t="shared" si="19"/>
        <v>#N/A</v>
      </c>
      <c r="RA11" s="46" t="e">
        <f t="shared" si="19"/>
        <v>#N/A</v>
      </c>
      <c r="RB11" s="46" t="e">
        <f t="shared" si="19"/>
        <v>#N/A</v>
      </c>
      <c r="RC11" s="46" t="e">
        <f t="shared" si="19"/>
        <v>#N/A</v>
      </c>
      <c r="RF11" s="35">
        <v>43973</v>
      </c>
      <c r="RG11" s="2" t="e">
        <v>#N/A</v>
      </c>
      <c r="RH11" s="2" t="e">
        <v>#N/A</v>
      </c>
      <c r="RI11" s="2" t="e">
        <v>#N/A</v>
      </c>
      <c r="RJ11" s="2" t="e">
        <v>#N/A</v>
      </c>
      <c r="RK11" s="2" t="e">
        <v>#N/A</v>
      </c>
      <c r="RL11" s="2"/>
      <c r="RO11" s="35">
        <v>43973</v>
      </c>
      <c r="RP11" t="e">
        <v>#N/A</v>
      </c>
      <c r="RQ11" t="e">
        <v>#N/A</v>
      </c>
      <c r="RR11" t="e">
        <v>#N/A</v>
      </c>
      <c r="RS11" t="e">
        <v>#N/A</v>
      </c>
      <c r="RT11" t="e">
        <v>#N/A</v>
      </c>
      <c r="RX11" s="35">
        <v>43973</v>
      </c>
      <c r="RY11" t="e">
        <f t="shared" si="155"/>
        <v>#N/A</v>
      </c>
      <c r="RZ11" t="e">
        <f t="shared" si="20"/>
        <v>#N/A</v>
      </c>
      <c r="SA11" t="e">
        <f t="shared" si="20"/>
        <v>#N/A</v>
      </c>
      <c r="SB11" t="e">
        <f t="shared" si="20"/>
        <v>#N/A</v>
      </c>
      <c r="SC11" t="e">
        <f t="shared" si="20"/>
        <v>#N/A</v>
      </c>
      <c r="SG11" s="35">
        <v>43973</v>
      </c>
      <c r="SH11" t="e">
        <v>#N/A</v>
      </c>
      <c r="SI11" t="e">
        <v>#N/A</v>
      </c>
      <c r="SJ11" t="e">
        <v>#N/A</v>
      </c>
      <c r="SK11" t="e">
        <v>#N/A</v>
      </c>
      <c r="SL11" t="e">
        <v>#N/A</v>
      </c>
      <c r="SO11" s="35">
        <v>43973</v>
      </c>
      <c r="SP11" s="2" t="e">
        <v>#N/A</v>
      </c>
      <c r="SQ11" s="2" t="e">
        <v>#N/A</v>
      </c>
      <c r="SR11" s="2" t="e">
        <v>#N/A</v>
      </c>
      <c r="SS11" s="2" t="e">
        <v>#N/A</v>
      </c>
      <c r="ST11" s="2" t="e">
        <v>#N/A</v>
      </c>
      <c r="SW11" s="35">
        <v>43973</v>
      </c>
      <c r="SX11" t="e">
        <f t="shared" si="156"/>
        <v>#N/A</v>
      </c>
      <c r="SY11" t="e">
        <f t="shared" si="21"/>
        <v>#N/A</v>
      </c>
      <c r="SZ11" t="e">
        <f t="shared" si="21"/>
        <v>#N/A</v>
      </c>
      <c r="TA11" t="e">
        <f t="shared" si="21"/>
        <v>#N/A</v>
      </c>
      <c r="TB11" t="e">
        <f t="shared" si="21"/>
        <v>#N/A</v>
      </c>
      <c r="TF11" s="35">
        <v>43973</v>
      </c>
      <c r="TG11" t="e">
        <v>#N/A</v>
      </c>
      <c r="TH11" s="46" t="e">
        <v>#N/A</v>
      </c>
      <c r="TI11" s="46" t="e">
        <v>#N/A</v>
      </c>
      <c r="TJ11" s="46" t="e">
        <v>#N/A</v>
      </c>
      <c r="TK11" s="46" t="e">
        <v>#N/A</v>
      </c>
      <c r="TL11" s="46" t="e">
        <v>#N/A</v>
      </c>
      <c r="TM11"/>
      <c r="TN11" s="35">
        <v>43973</v>
      </c>
      <c r="TO11" t="e">
        <v>#N/A</v>
      </c>
      <c r="TP11" s="46" t="e">
        <v>#N/A</v>
      </c>
      <c r="TQ11" s="46" t="e">
        <v>#N/A</v>
      </c>
      <c r="TR11" s="46" t="e">
        <v>#N/A</v>
      </c>
      <c r="TS11" s="46" t="e">
        <v>#N/A</v>
      </c>
      <c r="TT11" s="46" t="e">
        <v>#N/A</v>
      </c>
      <c r="TU11"/>
      <c r="TV11" s="35">
        <v>43973</v>
      </c>
      <c r="TW11" t="e">
        <v>#N/A</v>
      </c>
      <c r="TX11" s="46" t="e">
        <v>#N/A</v>
      </c>
      <c r="TY11" s="46" t="e">
        <v>#N/A</v>
      </c>
      <c r="TZ11" s="46" t="e">
        <v>#N/A</v>
      </c>
      <c r="UA11" s="46" t="e">
        <v>#N/A</v>
      </c>
      <c r="UB11" s="46" t="e">
        <v>#N/A</v>
      </c>
      <c r="UC11"/>
      <c r="UD11" s="35">
        <v>43973</v>
      </c>
      <c r="UE11" t="e">
        <v>#N/A</v>
      </c>
      <c r="UF11" s="46" t="e">
        <v>#N/A</v>
      </c>
      <c r="UG11" s="46" t="e">
        <v>#N/A</v>
      </c>
      <c r="UH11" s="46" t="e">
        <v>#N/A</v>
      </c>
      <c r="UI11" s="46" t="e">
        <v>#N/A</v>
      </c>
      <c r="UJ11" s="46" t="e">
        <v>#N/A</v>
      </c>
      <c r="UK11"/>
      <c r="UL11" s="35">
        <v>43973</v>
      </c>
      <c r="UM11" t="e">
        <v>#N/A</v>
      </c>
      <c r="UN11" s="46" t="e">
        <v>#N/A</v>
      </c>
      <c r="UO11" s="46" t="e">
        <v>#N/A</v>
      </c>
      <c r="UP11" s="46" t="e">
        <v>#N/A</v>
      </c>
      <c r="UQ11" s="46" t="e">
        <v>#N/A</v>
      </c>
      <c r="UR11" s="46" t="e">
        <v>#N/A</v>
      </c>
      <c r="US11"/>
      <c r="UT11" s="35">
        <v>43973</v>
      </c>
      <c r="UU11" t="e">
        <v>#N/A</v>
      </c>
      <c r="UV11" s="46" t="e">
        <v>#N/A</v>
      </c>
      <c r="UW11" s="46" t="e">
        <v>#N/A</v>
      </c>
      <c r="UX11" s="46" t="e">
        <v>#N/A</v>
      </c>
      <c r="UY11" s="46" t="e">
        <v>#N/A</v>
      </c>
      <c r="UZ11" s="46" t="e">
        <v>#N/A</v>
      </c>
      <c r="VA11"/>
      <c r="VB11"/>
      <c r="VC11"/>
      <c r="VD11"/>
    </row>
    <row r="12" spans="1:576" x14ac:dyDescent="0.25">
      <c r="A12" s="35">
        <v>43983</v>
      </c>
      <c r="B12" s="2">
        <v>11</v>
      </c>
      <c r="C12" s="109" t="s">
        <v>188</v>
      </c>
      <c r="D12">
        <v>2.0296692882390865</v>
      </c>
      <c r="E12" s="2">
        <v>9.0500000000000007</v>
      </c>
      <c r="F12" s="31">
        <v>484</v>
      </c>
      <c r="G12" s="7">
        <v>6.0471944025243518</v>
      </c>
      <c r="H12" s="2">
        <v>2.9316663073938352E-2</v>
      </c>
      <c r="I12" s="2">
        <v>6.5</v>
      </c>
      <c r="J12" s="2">
        <v>18.600000000000001</v>
      </c>
      <c r="K12" s="2">
        <v>7.8305513400000004</v>
      </c>
      <c r="L12" s="2">
        <v>1.7350000000000001</v>
      </c>
      <c r="M12" s="2"/>
      <c r="N12" s="35">
        <v>43983</v>
      </c>
      <c r="O12" s="109" t="s">
        <v>138</v>
      </c>
      <c r="P12" s="2">
        <v>2.0296692882390865</v>
      </c>
      <c r="Q12" s="2">
        <v>-7.0000000000000284E-2</v>
      </c>
      <c r="R12" s="2">
        <v>-16</v>
      </c>
      <c r="S12" s="2">
        <v>0.19207024283166341</v>
      </c>
      <c r="T12" s="2">
        <v>-4.850183229144215E-3</v>
      </c>
      <c r="U12" s="2">
        <v>-4.0000000000000036E-2</v>
      </c>
      <c r="V12" s="2">
        <v>0.39999999999999858</v>
      </c>
      <c r="W12" s="2">
        <v>0.45699940400000028</v>
      </c>
      <c r="X12" s="2">
        <v>-2.9000000000000137E-2</v>
      </c>
      <c r="Y12" s="2"/>
      <c r="Z12" s="2"/>
      <c r="AA12" s="114">
        <v>43983</v>
      </c>
      <c r="AB12" s="113" t="s">
        <v>185</v>
      </c>
      <c r="AC12" s="115">
        <v>7.181545795613224</v>
      </c>
      <c r="AD12" s="115">
        <v>2.732830304956798E-2</v>
      </c>
      <c r="AE12" s="115">
        <v>7.7183933037469945</v>
      </c>
      <c r="AF12" s="115">
        <v>18.060737105810325</v>
      </c>
      <c r="AG12" s="115">
        <v>7.9493805500760795</v>
      </c>
      <c r="AH12" s="115">
        <v>1.7657841067223645</v>
      </c>
      <c r="AI12" s="113">
        <v>9.0402586584243299</v>
      </c>
      <c r="AJ12" s="2">
        <v>514.56678307564391</v>
      </c>
      <c r="AK12" s="2"/>
      <c r="AL12" s="2"/>
      <c r="AM12" s="119">
        <v>43983</v>
      </c>
      <c r="AN12" s="123" t="s">
        <v>196</v>
      </c>
      <c r="AO12" s="2">
        <v>-0.68161439261322432</v>
      </c>
      <c r="AP12" s="2">
        <v>8.7243803007771986E-2</v>
      </c>
      <c r="AQ12" s="2">
        <v>-2.1783933037469945</v>
      </c>
      <c r="AR12" s="2">
        <v>-8.4407371058103262</v>
      </c>
      <c r="AS12" s="2">
        <v>8.7746194499239216</v>
      </c>
      <c r="AT12" s="2">
        <v>2.1422158932776352</v>
      </c>
      <c r="AU12" s="2">
        <v>-1.41025865842433</v>
      </c>
      <c r="AV12" s="2">
        <v>-117.56678307564391</v>
      </c>
      <c r="AW12" s="2"/>
      <c r="AX12" s="2"/>
      <c r="AY12" s="64">
        <v>43983</v>
      </c>
      <c r="AZ12" s="61"/>
      <c r="BA12" s="61"/>
      <c r="BB12" s="61"/>
      <c r="BC12" s="61">
        <v>2.0296692882390865</v>
      </c>
      <c r="BD12" s="61">
        <f t="shared" si="0"/>
        <v>18.368507058563736</v>
      </c>
      <c r="BE12" s="61">
        <f t="shared" si="1"/>
        <v>982.35993550771786</v>
      </c>
      <c r="BF12" s="61">
        <f t="shared" si="2"/>
        <v>12.27380475881499</v>
      </c>
      <c r="BG12" s="61">
        <f t="shared" si="3"/>
        <v>5.9503130674825565E-2</v>
      </c>
      <c r="BH12" s="61">
        <f t="shared" si="4"/>
        <v>13.192850373554062</v>
      </c>
      <c r="BI12" s="61" t="e">
        <f>BC12*#REF!</f>
        <v>#REF!</v>
      </c>
      <c r="BJ12" s="61">
        <f t="shared" si="5"/>
        <v>37.751848761247011</v>
      </c>
      <c r="BK12" s="61">
        <f t="shared" si="6"/>
        <v>15.893429564777426</v>
      </c>
      <c r="BL12" s="61" t="e">
        <f>BC12*#REF!</f>
        <v>#REF!</v>
      </c>
      <c r="BM12" s="61" t="e">
        <f>BC12*#REF!</f>
        <v>#REF!</v>
      </c>
      <c r="BN12" s="61" t="e">
        <f>BC12*#REF!</f>
        <v>#REF!</v>
      </c>
      <c r="BO12" s="61">
        <f t="shared" si="7"/>
        <v>3.5214762150948156</v>
      </c>
      <c r="BR12" s="35">
        <v>43983</v>
      </c>
      <c r="BS12" s="2">
        <v>8</v>
      </c>
      <c r="BT12" s="2" t="s">
        <v>24</v>
      </c>
      <c r="BU12" s="2"/>
      <c r="BV12">
        <v>2.0296692882390865</v>
      </c>
      <c r="BW12" s="2">
        <v>8.98</v>
      </c>
      <c r="BX12" s="31">
        <v>468</v>
      </c>
      <c r="BY12" s="7">
        <v>6.2392646453560152</v>
      </c>
      <c r="BZ12" s="2">
        <v>2.4466479844794137E-2</v>
      </c>
      <c r="CA12" s="2">
        <v>6.46</v>
      </c>
      <c r="CB12" s="7">
        <v>2.4299999999999999E-2</v>
      </c>
      <c r="CC12" s="2">
        <v>19</v>
      </c>
      <c r="CD12" s="2">
        <v>8.2875507440000007</v>
      </c>
      <c r="CE12" s="2">
        <v>1.3802435719999999</v>
      </c>
      <c r="CF12" s="2">
        <v>6.9073071720000003</v>
      </c>
      <c r="CG12" s="2">
        <v>16.654420770000002</v>
      </c>
      <c r="CH12" s="2">
        <v>1.706</v>
      </c>
      <c r="CI12" s="2"/>
      <c r="CJ12" s="64">
        <v>43983</v>
      </c>
      <c r="CK12" s="61"/>
      <c r="CL12" s="61"/>
      <c r="CM12" s="61"/>
      <c r="CN12" s="61">
        <v>2.0296692882390865</v>
      </c>
      <c r="CO12" s="61">
        <f t="shared" si="22"/>
        <v>18.226430208386997</v>
      </c>
      <c r="CP12" s="61">
        <f t="shared" si="23"/>
        <v>949.88522689589252</v>
      </c>
      <c r="CQ12" s="61">
        <f t="shared" si="24"/>
        <v>12.66364383187504</v>
      </c>
      <c r="CR12" s="61">
        <f t="shared" si="25"/>
        <v>4.9658862732299275E-2</v>
      </c>
      <c r="CS12" s="61">
        <f t="shared" si="26"/>
        <v>13.1116636020245</v>
      </c>
      <c r="CT12" s="61">
        <f t="shared" si="27"/>
        <v>4.9320963704209797E-2</v>
      </c>
      <c r="CU12" s="61">
        <f t="shared" si="28"/>
        <v>38.563716476542645</v>
      </c>
      <c r="CV12" s="61">
        <f t="shared" si="29"/>
        <v>16.820987219819795</v>
      </c>
      <c r="CW12" s="61">
        <f t="shared" si="30"/>
        <v>2.8014379883778142</v>
      </c>
      <c r="CX12" s="61">
        <f t="shared" si="31"/>
        <v>14.019549231441978</v>
      </c>
      <c r="CY12" s="61">
        <f t="shared" si="32"/>
        <v>33.802966350280165</v>
      </c>
      <c r="CZ12" s="61">
        <f t="shared" si="33"/>
        <v>3.4626158057358816</v>
      </c>
      <c r="DC12">
        <v>2.0296692882390865</v>
      </c>
      <c r="DD12">
        <f t="shared" si="8"/>
        <v>-7.0000000000000284E-2</v>
      </c>
      <c r="DE12">
        <f t="shared" si="9"/>
        <v>-16</v>
      </c>
      <c r="DF12">
        <f t="shared" si="10"/>
        <v>0.19207024283166341</v>
      </c>
      <c r="DG12">
        <f t="shared" si="11"/>
        <v>-4.850183229144215E-3</v>
      </c>
      <c r="DH12">
        <f t="shared" si="12"/>
        <v>-4.0000000000000036E-2</v>
      </c>
      <c r="DI12" t="e">
        <f>CB12-#REF!</f>
        <v>#REF!</v>
      </c>
      <c r="DJ12">
        <f t="shared" si="13"/>
        <v>0.39999999999999858</v>
      </c>
      <c r="DK12">
        <f t="shared" si="14"/>
        <v>0.45699940400000028</v>
      </c>
      <c r="DL12" t="e">
        <f>CE12-#REF!</f>
        <v>#REF!</v>
      </c>
      <c r="DM12" t="e">
        <f>CF12-#REF!</f>
        <v>#REF!</v>
      </c>
      <c r="DN12" t="e">
        <f>CG12-#REF!</f>
        <v>#REF!</v>
      </c>
      <c r="DO12">
        <f t="shared" si="15"/>
        <v>-2.9000000000000137E-2</v>
      </c>
      <c r="DQ12" s="64">
        <v>43983</v>
      </c>
      <c r="DR12" s="61"/>
      <c r="DS12" s="61">
        <v>2.0296692882390865</v>
      </c>
      <c r="DT12" s="61">
        <f t="shared" si="34"/>
        <v>-0.14207685017673663</v>
      </c>
      <c r="DU12" s="61">
        <f t="shared" si="35"/>
        <v>-32.474708611825385</v>
      </c>
      <c r="DV12" s="61">
        <f t="shared" si="36"/>
        <v>0.38983907306005078</v>
      </c>
      <c r="DW12" s="61">
        <f t="shared" si="37"/>
        <v>-9.8442679425262934E-3</v>
      </c>
      <c r="DX12" s="61">
        <f t="shared" si="38"/>
        <v>-8.1186771529563537E-2</v>
      </c>
      <c r="DY12" s="61" t="e">
        <f t="shared" si="39"/>
        <v>#REF!</v>
      </c>
      <c r="DZ12" s="61">
        <f t="shared" si="40"/>
        <v>0.81186771529563173</v>
      </c>
      <c r="EA12" s="61">
        <f t="shared" si="41"/>
        <v>0.92755765504236731</v>
      </c>
      <c r="EB12" s="61" t="e">
        <f t="shared" si="42"/>
        <v>#REF!</v>
      </c>
      <c r="EC12" s="61" t="e">
        <f t="shared" si="43"/>
        <v>#REF!</v>
      </c>
      <c r="ED12" s="61" t="e">
        <f t="shared" si="44"/>
        <v>#REF!</v>
      </c>
      <c r="EE12" s="61">
        <f t="shared" si="45"/>
        <v>-5.8860409358933788E-2</v>
      </c>
      <c r="EH12" s="37">
        <v>43983</v>
      </c>
      <c r="EI12">
        <v>5</v>
      </c>
      <c r="EJ12" t="s">
        <v>27</v>
      </c>
      <c r="EL12">
        <v>1.6799617160871019</v>
      </c>
      <c r="EM12">
        <v>9.23</v>
      </c>
      <c r="EN12">
        <v>554</v>
      </c>
      <c r="EO12">
        <v>8.8870901358211007</v>
      </c>
      <c r="EP12">
        <v>2.5867643888769134E-2</v>
      </c>
      <c r="EQ12">
        <v>9.57</v>
      </c>
      <c r="ER12">
        <v>2.1700000000000001E-2</v>
      </c>
      <c r="ES12">
        <v>17.899999999999999</v>
      </c>
      <c r="ET12">
        <v>8.7315254240000009</v>
      </c>
      <c r="EU12">
        <v>1.764067797</v>
      </c>
      <c r="EV12">
        <v>6.9674576269999999</v>
      </c>
      <c r="EW12">
        <v>20.203431940000002</v>
      </c>
      <c r="EX12">
        <v>1.7709999999999999</v>
      </c>
      <c r="EZ12" s="64">
        <v>43983</v>
      </c>
      <c r="FA12" s="61"/>
      <c r="FB12" s="61"/>
      <c r="FC12" s="61"/>
      <c r="FD12" s="61">
        <v>1.6799617160871019</v>
      </c>
      <c r="FE12" s="61">
        <f t="shared" si="46"/>
        <v>15.506046639483952</v>
      </c>
      <c r="FF12" s="61">
        <f t="shared" si="47"/>
        <v>930.69879071225444</v>
      </c>
      <c r="FG12" s="61">
        <f t="shared" si="48"/>
        <v>14.929971195594772</v>
      </c>
      <c r="FH12" s="61">
        <f t="shared" si="49"/>
        <v>4.3456651418506624E-2</v>
      </c>
      <c r="FI12" s="61">
        <f t="shared" si="50"/>
        <v>16.077233622953564</v>
      </c>
      <c r="FJ12" s="61">
        <f t="shared" si="51"/>
        <v>3.6455169239090111E-2</v>
      </c>
      <c r="FK12" s="61">
        <f t="shared" si="52"/>
        <v>30.071314717959122</v>
      </c>
      <c r="FL12" s="61">
        <f t="shared" si="53"/>
        <v>14.668628435361201</v>
      </c>
      <c r="FM12" s="61">
        <f t="shared" si="54"/>
        <v>2.9635663635421134</v>
      </c>
      <c r="FN12" s="61">
        <f t="shared" si="55"/>
        <v>11.705062071819086</v>
      </c>
      <c r="FO12" s="61">
        <f t="shared" si="56"/>
        <v>33.940992192771368</v>
      </c>
      <c r="FP12" s="61">
        <f t="shared" si="57"/>
        <v>2.9752121991902571</v>
      </c>
      <c r="FQ12"/>
      <c r="FR12"/>
      <c r="FS12" s="37">
        <v>43983</v>
      </c>
      <c r="FT12">
        <v>2</v>
      </c>
      <c r="FU12" t="s">
        <v>27</v>
      </c>
      <c r="FW12">
        <v>1.6799617160871019</v>
      </c>
      <c r="FX12">
        <v>8.7899999999999991</v>
      </c>
      <c r="FY12">
        <v>458</v>
      </c>
      <c r="FZ12">
        <v>9.2849499249999994</v>
      </c>
      <c r="GA12">
        <v>2.6837680534597973E-2</v>
      </c>
      <c r="GB12">
        <v>9.52</v>
      </c>
      <c r="GC12">
        <v>2.1499999999999998E-2</v>
      </c>
      <c r="GD12">
        <v>18</v>
      </c>
      <c r="GE12">
        <v>7.8707940780000003</v>
      </c>
      <c r="GF12">
        <v>1.5269178999999999</v>
      </c>
      <c r="GG12">
        <v>6.3438761780000004</v>
      </c>
      <c r="GH12">
        <v>19.399794799999999</v>
      </c>
      <c r="GI12">
        <v>1.776</v>
      </c>
      <c r="GK12" s="64">
        <v>43983</v>
      </c>
      <c r="GL12" s="61"/>
      <c r="GM12" s="61"/>
      <c r="GN12" s="61"/>
      <c r="GO12" s="61">
        <v>1.6799617160871019</v>
      </c>
      <c r="GP12" s="61">
        <f t="shared" si="58"/>
        <v>14.766863484405624</v>
      </c>
      <c r="GQ12" s="61">
        <f t="shared" si="59"/>
        <v>769.42246596789266</v>
      </c>
      <c r="GR12" s="61">
        <f t="shared" si="60"/>
        <v>15.598360409785807</v>
      </c>
      <c r="GS12" s="61">
        <f t="shared" si="61"/>
        <v>4.5086275846700621E-2</v>
      </c>
      <c r="GT12" s="61">
        <f t="shared" si="62"/>
        <v>15.993235537149209</v>
      </c>
      <c r="GU12" s="61">
        <f t="shared" si="63"/>
        <v>3.6119176895872684E-2</v>
      </c>
      <c r="GV12" s="61">
        <f t="shared" si="64"/>
        <v>30.239310889567832</v>
      </c>
      <c r="GW12" s="61">
        <f t="shared" si="65"/>
        <v>13.222632726245079</v>
      </c>
      <c r="GX12" s="61">
        <f t="shared" si="66"/>
        <v>2.5651636156081139</v>
      </c>
      <c r="GY12" s="61">
        <f t="shared" si="67"/>
        <v>10.657469110636965</v>
      </c>
      <c r="GZ12" s="61">
        <f t="shared" si="68"/>
        <v>32.590912563945636</v>
      </c>
      <c r="HA12" s="61">
        <f t="shared" si="69"/>
        <v>2.9836120077706929</v>
      </c>
      <c r="HB12"/>
      <c r="HC12">
        <v>1.6799617160871019</v>
      </c>
      <c r="HD12">
        <f t="shared" si="16"/>
        <v>-0.44000000000000128</v>
      </c>
      <c r="HE12">
        <f t="shared" si="16"/>
        <v>-96</v>
      </c>
      <c r="HF12">
        <f t="shared" si="16"/>
        <v>0.39785978917889864</v>
      </c>
      <c r="HG12">
        <f t="shared" si="16"/>
        <v>9.7003664582883883E-4</v>
      </c>
      <c r="HH12">
        <f t="shared" si="16"/>
        <v>-5.0000000000000711E-2</v>
      </c>
      <c r="HI12">
        <f t="shared" si="16"/>
        <v>-2.0000000000000226E-4</v>
      </c>
      <c r="HJ12">
        <f t="shared" si="16"/>
        <v>0.10000000000000142</v>
      </c>
      <c r="HK12">
        <f t="shared" si="16"/>
        <v>-0.86073134600000056</v>
      </c>
      <c r="HL12">
        <f t="shared" si="16"/>
        <v>-0.23714989700000011</v>
      </c>
      <c r="HM12">
        <f t="shared" si="16"/>
        <v>-0.62358144899999957</v>
      </c>
      <c r="HN12">
        <f t="shared" si="16"/>
        <v>-0.80363714000000286</v>
      </c>
      <c r="HO12">
        <f t="shared" si="16"/>
        <v>5.0000000000001155E-3</v>
      </c>
      <c r="HQ12" s="64">
        <v>43983</v>
      </c>
      <c r="HR12" s="61">
        <v>1.6799617160871019</v>
      </c>
      <c r="HS12" s="61">
        <f t="shared" si="70"/>
        <v>-0.73918315507832699</v>
      </c>
      <c r="HT12" s="61">
        <f t="shared" si="71"/>
        <v>-161.27632474436177</v>
      </c>
      <c r="HU12" s="61">
        <f t="shared" si="72"/>
        <v>0.66838921419103514</v>
      </c>
      <c r="HV12" s="61">
        <f t="shared" si="73"/>
        <v>1.6296244281939923E-3</v>
      </c>
      <c r="HW12" s="61">
        <f t="shared" si="74"/>
        <v>-8.399808580435629E-2</v>
      </c>
      <c r="HX12" s="61">
        <f t="shared" si="75"/>
        <v>-3.3599234321742417E-4</v>
      </c>
      <c r="HY12" s="61">
        <f t="shared" si="76"/>
        <v>0.16799617160871258</v>
      </c>
      <c r="HZ12" s="61">
        <f t="shared" si="77"/>
        <v>-1.445995709116122</v>
      </c>
      <c r="IA12" s="61">
        <f t="shared" si="78"/>
        <v>-0.39840274793399966</v>
      </c>
      <c r="IB12" s="61">
        <f t="shared" si="79"/>
        <v>-1.0475929611821209</v>
      </c>
      <c r="IC12" s="61">
        <f t="shared" si="80"/>
        <v>-1.3500796288257353</v>
      </c>
      <c r="ID12" s="61">
        <f t="shared" si="81"/>
        <v>8.3998085804357029E-3</v>
      </c>
      <c r="IE12" s="61"/>
      <c r="IG12" s="35">
        <v>43983</v>
      </c>
      <c r="IH12" s="2">
        <v>19</v>
      </c>
      <c r="II12" s="2" t="s">
        <v>25</v>
      </c>
      <c r="IJ12" s="2"/>
      <c r="IK12">
        <v>0.14760952315907108</v>
      </c>
      <c r="IL12" s="2">
        <v>7.84</v>
      </c>
      <c r="IM12" s="31">
        <v>444</v>
      </c>
      <c r="IN12" s="7">
        <v>4.2499657017423518</v>
      </c>
      <c r="IO12" s="2">
        <v>1.8538478120284543E-2</v>
      </c>
      <c r="IP12" s="2">
        <v>4.49</v>
      </c>
      <c r="IQ12" s="7">
        <v>2.47E-2</v>
      </c>
      <c r="IR12" s="2">
        <v>7.36</v>
      </c>
      <c r="IS12" s="2">
        <v>4.4960000000000004</v>
      </c>
      <c r="IT12" s="2">
        <v>1.1995</v>
      </c>
      <c r="IU12" s="2">
        <v>3.2965</v>
      </c>
      <c r="IV12" s="2">
        <v>26.679270460000001</v>
      </c>
      <c r="IW12" s="2">
        <v>2.484</v>
      </c>
      <c r="IX12" s="2"/>
      <c r="IY12" s="64">
        <v>43983</v>
      </c>
      <c r="IZ12" s="61"/>
      <c r="JA12" s="61"/>
      <c r="JB12" s="61"/>
      <c r="JC12" s="61">
        <v>0.14760952315907108</v>
      </c>
      <c r="JD12" s="61">
        <f t="shared" si="82"/>
        <v>1.1572586615671172</v>
      </c>
      <c r="JE12" s="61">
        <f t="shared" si="83"/>
        <v>65.538628282627556</v>
      </c>
      <c r="JF12" s="61">
        <f t="shared" si="84"/>
        <v>0.62733541067659548</v>
      </c>
      <c r="JG12" s="61">
        <f t="shared" si="85"/>
        <v>2.7364559154300738E-3</v>
      </c>
      <c r="JH12" s="61">
        <f t="shared" si="86"/>
        <v>0.66276675898422921</v>
      </c>
      <c r="JI12" s="61">
        <f t="shared" si="87"/>
        <v>3.6459552220290555E-3</v>
      </c>
      <c r="JJ12" s="61">
        <f t="shared" si="88"/>
        <v>1.0864060904507633</v>
      </c>
      <c r="JK12" s="61">
        <f t="shared" si="89"/>
        <v>0.6636524161231836</v>
      </c>
      <c r="JL12" s="61">
        <f t="shared" si="90"/>
        <v>0.17705762302930578</v>
      </c>
      <c r="JM12" s="61">
        <f t="shared" si="91"/>
        <v>0.48659479309387782</v>
      </c>
      <c r="JN12" s="61">
        <f t="shared" si="92"/>
        <v>3.9381143908324914</v>
      </c>
      <c r="JO12" s="61">
        <f t="shared" si="93"/>
        <v>0.36666205552713255</v>
      </c>
      <c r="JP12" s="2"/>
      <c r="JR12" s="12">
        <v>43983</v>
      </c>
      <c r="JS12" s="31">
        <v>16</v>
      </c>
      <c r="JT12" s="31" t="s">
        <v>25</v>
      </c>
      <c r="JU12" s="31"/>
      <c r="JV12">
        <v>0.14760952315907108</v>
      </c>
      <c r="JW12" s="31">
        <v>6.9</v>
      </c>
      <c r="JX12" s="31">
        <v>532</v>
      </c>
      <c r="JY12" s="31">
        <v>3.9481410344354511</v>
      </c>
      <c r="JZ12">
        <v>2.0801896960551843E-2</v>
      </c>
      <c r="KA12">
        <v>3.94</v>
      </c>
      <c r="KB12">
        <v>3.3000000000000002E-2</v>
      </c>
      <c r="KC12">
        <v>14.5</v>
      </c>
      <c r="KD12">
        <v>3.1968000000000001</v>
      </c>
      <c r="KE12">
        <v>0.83440000000000003</v>
      </c>
      <c r="KF12">
        <v>2.3624000000000001</v>
      </c>
      <c r="KG12">
        <v>26.101101100000001</v>
      </c>
      <c r="KH12">
        <v>2.367</v>
      </c>
      <c r="KJ12" s="64">
        <v>43983</v>
      </c>
      <c r="KK12" s="61"/>
      <c r="KL12" s="61"/>
      <c r="KM12" s="61"/>
      <c r="KN12" s="61">
        <v>0.14760952315907108</v>
      </c>
      <c r="KO12" s="61">
        <f t="shared" si="94"/>
        <v>1.0185057097975905</v>
      </c>
      <c r="KP12" s="61">
        <f t="shared" si="95"/>
        <v>78.528266320625818</v>
      </c>
      <c r="KQ12" s="61">
        <f t="shared" si="96"/>
        <v>0.58278321545777856</v>
      </c>
      <c r="KR12" s="61">
        <f t="shared" si="97"/>
        <v>3.0705580911511879E-3</v>
      </c>
      <c r="KS12" s="61">
        <f t="shared" si="98"/>
        <v>0.58158152124674001</v>
      </c>
      <c r="KT12" s="61">
        <f t="shared" si="99"/>
        <v>4.8711142642493457E-3</v>
      </c>
      <c r="KU12" s="61">
        <f t="shared" si="100"/>
        <v>2.1403380858065306</v>
      </c>
      <c r="KV12" s="61">
        <f t="shared" si="101"/>
        <v>0.47187812363491843</v>
      </c>
      <c r="KW12" s="61">
        <f t="shared" si="102"/>
        <v>0.12316538612392891</v>
      </c>
      <c r="KX12" s="61">
        <f t="shared" si="103"/>
        <v>0.34871273751098952</v>
      </c>
      <c r="KY12" s="61">
        <f t="shared" si="104"/>
        <v>3.8527710872977057</v>
      </c>
      <c r="KZ12" s="61">
        <f t="shared" si="105"/>
        <v>0.34939174131752126</v>
      </c>
      <c r="LB12">
        <v>0.14760952315907108</v>
      </c>
      <c r="LC12">
        <f t="shared" si="17"/>
        <v>-0.9399999999999995</v>
      </c>
      <c r="LD12">
        <f t="shared" si="17"/>
        <v>88</v>
      </c>
      <c r="LE12">
        <f t="shared" si="17"/>
        <v>-0.30182466730690072</v>
      </c>
      <c r="LF12">
        <f t="shared" si="17"/>
        <v>2.2634188402672999E-3</v>
      </c>
      <c r="LG12">
        <f t="shared" si="17"/>
        <v>-0.55000000000000027</v>
      </c>
      <c r="LH12">
        <f t="shared" si="17"/>
        <v>8.3000000000000018E-3</v>
      </c>
      <c r="LI12">
        <f t="shared" si="17"/>
        <v>7.14</v>
      </c>
      <c r="LJ12">
        <f t="shared" si="17"/>
        <v>-1.2992000000000004</v>
      </c>
      <c r="LK12">
        <f t="shared" si="17"/>
        <v>-0.36509999999999998</v>
      </c>
      <c r="LL12">
        <f t="shared" si="17"/>
        <v>-0.93409999999999993</v>
      </c>
      <c r="LM12">
        <f t="shared" si="17"/>
        <v>-0.57816936000000041</v>
      </c>
      <c r="LN12">
        <f t="shared" si="17"/>
        <v>-0.11699999999999999</v>
      </c>
      <c r="LP12" s="64">
        <v>43983</v>
      </c>
      <c r="LQ12" s="61">
        <v>0.14760952315907108</v>
      </c>
      <c r="LR12" s="61">
        <f t="shared" si="106"/>
        <v>-0.13875295176952673</v>
      </c>
      <c r="LS12" s="61">
        <f t="shared" si="107"/>
        <v>12.989638037998255</v>
      </c>
      <c r="LT12" s="61">
        <f t="shared" si="108"/>
        <v>-4.4552195218816884E-2</v>
      </c>
      <c r="LU12" s="61">
        <f t="shared" si="109"/>
        <v>3.3410217572111379E-4</v>
      </c>
      <c r="LV12" s="61">
        <f t="shared" si="110"/>
        <v>-8.1185237737489133E-2</v>
      </c>
      <c r="LW12" s="61">
        <f t="shared" si="111"/>
        <v>1.2251590422202902E-3</v>
      </c>
      <c r="LX12" s="61">
        <f t="shared" si="112"/>
        <v>1.0539319953557675</v>
      </c>
      <c r="LY12" s="61">
        <f t="shared" si="113"/>
        <v>-0.19177429248826519</v>
      </c>
      <c r="LZ12" s="61">
        <f t="shared" si="114"/>
        <v>-5.3892236905376846E-2</v>
      </c>
      <c r="MA12" s="61">
        <f t="shared" si="115"/>
        <v>-0.1378820555828883</v>
      </c>
      <c r="MB12" s="61">
        <f t="shared" si="116"/>
        <v>-8.5343303534785364E-2</v>
      </c>
      <c r="MC12" s="61">
        <f t="shared" si="117"/>
        <v>-1.7270314209611316E-2</v>
      </c>
      <c r="MF12" s="35">
        <v>43983</v>
      </c>
      <c r="MG12">
        <v>24</v>
      </c>
      <c r="MH12" t="s">
        <v>26</v>
      </c>
      <c r="MJ12"/>
      <c r="MK12">
        <v>7.6</v>
      </c>
      <c r="ML12">
        <v>570</v>
      </c>
      <c r="MM12">
        <v>6.0197557964055433</v>
      </c>
      <c r="MN12">
        <v>2.4789825393403752E-2</v>
      </c>
      <c r="MO12">
        <v>6.28</v>
      </c>
      <c r="MP12">
        <v>1.3100000000000001E-2</v>
      </c>
      <c r="MQ12">
        <v>24.8</v>
      </c>
      <c r="MR12">
        <v>2.9238578679999998</v>
      </c>
      <c r="MS12">
        <v>0.57834179399999996</v>
      </c>
      <c r="MT12">
        <v>2.3455160739999998</v>
      </c>
      <c r="MU12">
        <v>19.780092589999999</v>
      </c>
      <c r="MV12">
        <v>1.2989999999999999</v>
      </c>
      <c r="MX12" s="64">
        <v>43983</v>
      </c>
      <c r="MY12" s="61"/>
      <c r="MZ12" s="61"/>
      <c r="NA12" s="61"/>
      <c r="NB12" s="61">
        <v>0.11203562807773496</v>
      </c>
      <c r="NC12" s="61">
        <f t="shared" si="118"/>
        <v>0.85147077339078558</v>
      </c>
      <c r="ND12" s="61">
        <f t="shared" si="119"/>
        <v>63.860308004308926</v>
      </c>
      <c r="NE12" s="61">
        <f t="shared" si="120"/>
        <v>0.6744271215248806</v>
      </c>
      <c r="NF12" s="61">
        <f t="shared" si="121"/>
        <v>2.7773436578873724E-3</v>
      </c>
      <c r="NG12" s="61">
        <f t="shared" si="122"/>
        <v>0.7035837443281755</v>
      </c>
      <c r="NH12" s="61">
        <f t="shared" si="123"/>
        <v>1.467666727818328E-3</v>
      </c>
      <c r="NI12" s="61">
        <f t="shared" si="124"/>
        <v>2.7784835763278268</v>
      </c>
      <c r="NJ12" s="61">
        <f t="shared" si="125"/>
        <v>0.32757625265140705</v>
      </c>
      <c r="NK12" s="61">
        <f t="shared" si="126"/>
        <v>6.4794886134394006E-2</v>
      </c>
      <c r="NL12" s="61">
        <f t="shared" si="127"/>
        <v>0.26278136651701306</v>
      </c>
      <c r="NM12" s="61">
        <f t="shared" si="128"/>
        <v>2.2160750967564011</v>
      </c>
      <c r="NN12" s="61">
        <f t="shared" si="129"/>
        <v>0.14553428087297771</v>
      </c>
      <c r="NQ12" s="35">
        <v>43983</v>
      </c>
      <c r="NR12">
        <v>22</v>
      </c>
      <c r="NS12" t="s">
        <v>26</v>
      </c>
      <c r="NU12"/>
      <c r="NV12">
        <v>7.48</v>
      </c>
      <c r="NW12">
        <v>546</v>
      </c>
      <c r="NX12">
        <v>5.2651941281382904</v>
      </c>
      <c r="NY12">
        <v>2.1664151756844149E-2</v>
      </c>
      <c r="NZ12">
        <v>5.66</v>
      </c>
      <c r="OA12">
        <v>3.1800000000000002E-2</v>
      </c>
      <c r="OB12">
        <v>20.399999999999999</v>
      </c>
      <c r="OC12">
        <v>2.324909747</v>
      </c>
      <c r="OD12">
        <v>0.76101083000000003</v>
      </c>
      <c r="OE12">
        <v>1.5638989169999999</v>
      </c>
      <c r="OF12">
        <v>32.732919250000002</v>
      </c>
      <c r="OG12">
        <v>1.2869999999999999</v>
      </c>
      <c r="OI12" s="64">
        <v>43983</v>
      </c>
      <c r="OJ12" s="61"/>
      <c r="OK12" s="61"/>
      <c r="OL12" s="61"/>
      <c r="OM12" s="61">
        <v>0.11203562807773496</v>
      </c>
      <c r="ON12" s="61">
        <f t="shared" si="130"/>
        <v>0.83802649802145757</v>
      </c>
      <c r="OO12" s="61">
        <f t="shared" si="131"/>
        <v>61.171452930443287</v>
      </c>
      <c r="OP12" s="61">
        <f t="shared" si="132"/>
        <v>0.58988933109717545</v>
      </c>
      <c r="OQ12" s="61">
        <f t="shared" si="133"/>
        <v>2.4271568488493994E-3</v>
      </c>
      <c r="OR12" s="61">
        <f t="shared" si="134"/>
        <v>0.63412165491997985</v>
      </c>
      <c r="OS12" s="61">
        <f t="shared" si="135"/>
        <v>3.5627329728719717E-3</v>
      </c>
      <c r="OT12" s="61">
        <f t="shared" si="136"/>
        <v>2.2855268127857928</v>
      </c>
      <c r="OU12" s="61">
        <f t="shared" si="137"/>
        <v>0.26047272372919289</v>
      </c>
      <c r="OV12" s="61">
        <f t="shared" si="138"/>
        <v>8.526032631300838E-2</v>
      </c>
      <c r="OW12" s="61">
        <f t="shared" si="139"/>
        <v>0.1752123974161845</v>
      </c>
      <c r="OX12" s="61">
        <f t="shared" si="140"/>
        <v>3.6672531669915314</v>
      </c>
      <c r="OY12" s="61">
        <f t="shared" si="141"/>
        <v>0.14418985333604487</v>
      </c>
      <c r="PB12" s="35">
        <v>43983</v>
      </c>
      <c r="PC12" s="58">
        <v>0.11203562807773496</v>
      </c>
      <c r="PD12">
        <f t="shared" si="18"/>
        <v>-0.11999999999999922</v>
      </c>
      <c r="PE12">
        <f t="shared" si="18"/>
        <v>-24</v>
      </c>
      <c r="PF12">
        <f t="shared" si="18"/>
        <v>-0.75456166826725291</v>
      </c>
      <c r="PG12">
        <f t="shared" si="18"/>
        <v>-3.1256736365596026E-3</v>
      </c>
      <c r="PH12">
        <f t="shared" si="18"/>
        <v>-0.62000000000000011</v>
      </c>
      <c r="PI12">
        <f t="shared" si="18"/>
        <v>1.8700000000000001E-2</v>
      </c>
      <c r="PJ12">
        <f t="shared" si="18"/>
        <v>-4.4000000000000021</v>
      </c>
      <c r="PK12">
        <f t="shared" si="18"/>
        <v>-0.59894812099999983</v>
      </c>
      <c r="PL12">
        <f t="shared" si="18"/>
        <v>0.18266903600000006</v>
      </c>
      <c r="PM12">
        <f t="shared" si="18"/>
        <v>-0.7816171569999999</v>
      </c>
      <c r="PN12">
        <f t="shared" si="18"/>
        <v>12.952826660000003</v>
      </c>
      <c r="PO12">
        <f t="shared" si="18"/>
        <v>-1.2000000000000011E-2</v>
      </c>
      <c r="PQ12" s="64">
        <v>43983</v>
      </c>
      <c r="PR12" s="61">
        <v>0.11203562807773496</v>
      </c>
      <c r="PS12" s="61">
        <f t="shared" si="142"/>
        <v>-1.3444275369328107E-2</v>
      </c>
      <c r="PT12" s="61">
        <f t="shared" si="143"/>
        <v>-2.6888550738656392</v>
      </c>
      <c r="PU12" s="61">
        <f t="shared" si="144"/>
        <v>-8.4537790427705164E-2</v>
      </c>
      <c r="PV12" s="61">
        <f t="shared" si="145"/>
        <v>-3.5018680903797295E-4</v>
      </c>
      <c r="PW12" s="61">
        <f t="shared" si="146"/>
        <v>-6.946208940819569E-2</v>
      </c>
      <c r="PX12" s="61">
        <f t="shared" si="147"/>
        <v>2.0950662450536436E-3</v>
      </c>
      <c r="PY12" s="61">
        <f t="shared" si="148"/>
        <v>-0.49295676354203405</v>
      </c>
      <c r="PZ12" s="61">
        <f t="shared" si="149"/>
        <v>-6.7103528922214176E-2</v>
      </c>
      <c r="QA12" s="61">
        <f t="shared" si="150"/>
        <v>2.0465440178614385E-2</v>
      </c>
      <c r="QB12" s="61">
        <f t="shared" si="151"/>
        <v>-8.7568969100828564E-2</v>
      </c>
      <c r="QC12" s="61">
        <f t="shared" si="152"/>
        <v>1.4511780702351302</v>
      </c>
      <c r="QD12" s="61">
        <f t="shared" si="153"/>
        <v>-1.3444275369328207E-3</v>
      </c>
      <c r="QG12" s="35">
        <v>43983</v>
      </c>
      <c r="QH12" s="43" t="e">
        <v>#N/A</v>
      </c>
      <c r="QI12" s="2" t="e">
        <v>#N/A</v>
      </c>
      <c r="QJ12" s="2" t="e">
        <v>#N/A</v>
      </c>
      <c r="QK12" s="2" t="e">
        <v>#N/A</v>
      </c>
      <c r="QL12" s="43" t="e">
        <v>#N/A</v>
      </c>
      <c r="QO12" s="35">
        <v>43983</v>
      </c>
      <c r="QP12" s="41" t="e">
        <v>#N/A</v>
      </c>
      <c r="QQ12" s="41" t="e">
        <v>#N/A</v>
      </c>
      <c r="QR12" s="41" t="e">
        <v>#N/A</v>
      </c>
      <c r="QS12" s="41" t="e">
        <v>#N/A</v>
      </c>
      <c r="QT12" s="41" t="e">
        <v>#N/A</v>
      </c>
      <c r="QX12" s="35">
        <v>43983</v>
      </c>
      <c r="QY12" s="46" t="e">
        <f t="shared" si="154"/>
        <v>#N/A</v>
      </c>
      <c r="QZ12" s="46" t="e">
        <f t="shared" si="19"/>
        <v>#N/A</v>
      </c>
      <c r="RA12" s="46" t="e">
        <f t="shared" si="19"/>
        <v>#N/A</v>
      </c>
      <c r="RB12" s="46" t="e">
        <f t="shared" si="19"/>
        <v>#N/A</v>
      </c>
      <c r="RC12" s="46" t="e">
        <f t="shared" si="19"/>
        <v>#N/A</v>
      </c>
      <c r="RF12" s="35">
        <v>43983</v>
      </c>
      <c r="RG12" s="2" t="e">
        <v>#N/A</v>
      </c>
      <c r="RH12" s="2" t="e">
        <v>#N/A</v>
      </c>
      <c r="RI12" s="2" t="e">
        <v>#N/A</v>
      </c>
      <c r="RJ12" s="2" t="e">
        <v>#N/A</v>
      </c>
      <c r="RK12" s="2" t="e">
        <v>#N/A</v>
      </c>
      <c r="RL12" s="2"/>
      <c r="RO12" s="35">
        <v>43983</v>
      </c>
      <c r="RP12" t="e">
        <v>#N/A</v>
      </c>
      <c r="RQ12" t="e">
        <v>#N/A</v>
      </c>
      <c r="RR12" t="e">
        <v>#N/A</v>
      </c>
      <c r="RS12" t="e">
        <v>#N/A</v>
      </c>
      <c r="RT12" t="e">
        <v>#N/A</v>
      </c>
      <c r="RX12" s="35">
        <v>43983</v>
      </c>
      <c r="RY12" t="e">
        <f t="shared" si="155"/>
        <v>#N/A</v>
      </c>
      <c r="RZ12" t="e">
        <f t="shared" si="20"/>
        <v>#N/A</v>
      </c>
      <c r="SA12" t="e">
        <f t="shared" si="20"/>
        <v>#N/A</v>
      </c>
      <c r="SB12" t="e">
        <f t="shared" si="20"/>
        <v>#N/A</v>
      </c>
      <c r="SC12" t="e">
        <f t="shared" si="20"/>
        <v>#N/A</v>
      </c>
      <c r="SG12" s="35">
        <v>43983</v>
      </c>
      <c r="SH12" t="e">
        <v>#N/A</v>
      </c>
      <c r="SI12" t="e">
        <v>#N/A</v>
      </c>
      <c r="SJ12" t="e">
        <v>#N/A</v>
      </c>
      <c r="SK12" t="e">
        <v>#N/A</v>
      </c>
      <c r="SL12" t="e">
        <v>#N/A</v>
      </c>
      <c r="SO12" s="35">
        <v>43983</v>
      </c>
      <c r="SP12" s="2" t="e">
        <v>#N/A</v>
      </c>
      <c r="SQ12" s="2" t="e">
        <v>#N/A</v>
      </c>
      <c r="SR12" s="2" t="e">
        <v>#N/A</v>
      </c>
      <c r="SS12" s="2" t="e">
        <v>#N/A</v>
      </c>
      <c r="ST12" s="2" t="e">
        <v>#N/A</v>
      </c>
      <c r="SW12" s="35">
        <v>43983</v>
      </c>
      <c r="SX12" t="e">
        <f t="shared" si="156"/>
        <v>#N/A</v>
      </c>
      <c r="SY12" t="e">
        <f t="shared" si="21"/>
        <v>#N/A</v>
      </c>
      <c r="SZ12" t="e">
        <f t="shared" si="21"/>
        <v>#N/A</v>
      </c>
      <c r="TA12" t="e">
        <f t="shared" si="21"/>
        <v>#N/A</v>
      </c>
      <c r="TB12" t="e">
        <f t="shared" si="21"/>
        <v>#N/A</v>
      </c>
      <c r="TF12" s="35">
        <v>43983</v>
      </c>
      <c r="TG12" t="e">
        <v>#N/A</v>
      </c>
      <c r="TH12" s="46" t="e">
        <v>#N/A</v>
      </c>
      <c r="TI12" s="46" t="e">
        <v>#N/A</v>
      </c>
      <c r="TJ12" s="46" t="e">
        <v>#N/A</v>
      </c>
      <c r="TK12" s="46" t="e">
        <v>#N/A</v>
      </c>
      <c r="TL12" s="46" t="e">
        <v>#N/A</v>
      </c>
      <c r="TM12"/>
      <c r="TN12" s="35">
        <v>43983</v>
      </c>
      <c r="TO12" t="e">
        <v>#N/A</v>
      </c>
      <c r="TP12" s="46" t="e">
        <v>#N/A</v>
      </c>
      <c r="TQ12" s="46" t="e">
        <v>#N/A</v>
      </c>
      <c r="TR12" s="46" t="e">
        <v>#N/A</v>
      </c>
      <c r="TS12" s="46" t="e">
        <v>#N/A</v>
      </c>
      <c r="TT12" s="46" t="e">
        <v>#N/A</v>
      </c>
      <c r="TU12"/>
      <c r="TV12" s="35">
        <v>43983</v>
      </c>
      <c r="TW12" t="e">
        <v>#N/A</v>
      </c>
      <c r="TX12" s="46" t="e">
        <v>#N/A</v>
      </c>
      <c r="TY12" s="46" t="e">
        <v>#N/A</v>
      </c>
      <c r="TZ12" s="46" t="e">
        <v>#N/A</v>
      </c>
      <c r="UA12" s="46" t="e">
        <v>#N/A</v>
      </c>
      <c r="UB12" s="46" t="e">
        <v>#N/A</v>
      </c>
      <c r="UC12"/>
      <c r="UD12" s="35">
        <v>43983</v>
      </c>
      <c r="UE12" t="e">
        <v>#N/A</v>
      </c>
      <c r="UF12" s="46" t="e">
        <v>#N/A</v>
      </c>
      <c r="UG12" s="46" t="e">
        <v>#N/A</v>
      </c>
      <c r="UH12" s="46" t="e">
        <v>#N/A</v>
      </c>
      <c r="UI12" s="46" t="e">
        <v>#N/A</v>
      </c>
      <c r="UJ12" s="46" t="e">
        <v>#N/A</v>
      </c>
      <c r="UK12"/>
      <c r="UL12" s="35">
        <v>43983</v>
      </c>
      <c r="UM12" t="e">
        <v>#N/A</v>
      </c>
      <c r="UN12" s="46" t="e">
        <v>#N/A</v>
      </c>
      <c r="UO12" s="46" t="e">
        <v>#N/A</v>
      </c>
      <c r="UP12" s="46" t="e">
        <v>#N/A</v>
      </c>
      <c r="UQ12" s="46" t="e">
        <v>#N/A</v>
      </c>
      <c r="UR12" s="46" t="e">
        <v>#N/A</v>
      </c>
      <c r="US12"/>
      <c r="UT12" s="35">
        <v>43983</v>
      </c>
      <c r="UU12" t="e">
        <v>#N/A</v>
      </c>
      <c r="UV12" s="46" t="e">
        <v>#N/A</v>
      </c>
      <c r="UW12" s="46" t="e">
        <v>#N/A</v>
      </c>
      <c r="UX12" s="46" t="e">
        <v>#N/A</v>
      </c>
      <c r="UY12" s="46" t="e">
        <v>#N/A</v>
      </c>
      <c r="UZ12" s="46" t="e">
        <v>#N/A</v>
      </c>
      <c r="VA12"/>
      <c r="VB12"/>
      <c r="VC12"/>
      <c r="VD12"/>
    </row>
    <row r="13" spans="1:576" x14ac:dyDescent="0.25">
      <c r="A13" s="35">
        <v>43990</v>
      </c>
      <c r="B13" s="2">
        <v>11</v>
      </c>
      <c r="C13" s="109" t="s">
        <v>188</v>
      </c>
      <c r="D13">
        <v>1.2903753732842917</v>
      </c>
      <c r="E13" s="2">
        <v>8.8699999999999992</v>
      </c>
      <c r="F13" s="2">
        <v>542</v>
      </c>
      <c r="G13" s="7">
        <v>4.1264919742077106</v>
      </c>
      <c r="H13" s="2">
        <v>1.929295106704031E-2</v>
      </c>
      <c r="I13" s="2">
        <v>4.24</v>
      </c>
      <c r="J13" s="2">
        <v>13.3</v>
      </c>
      <c r="K13" s="2">
        <v>5.8639175259999998</v>
      </c>
      <c r="L13" s="2">
        <v>1.88</v>
      </c>
      <c r="M13" s="2"/>
      <c r="N13" s="35">
        <v>43990</v>
      </c>
      <c r="O13" s="109" t="s">
        <v>138</v>
      </c>
      <c r="P13" s="2">
        <v>1.2903753732842917</v>
      </c>
      <c r="Q13" s="2">
        <v>2.000000000000135E-2</v>
      </c>
      <c r="R13" s="2">
        <v>-62</v>
      </c>
      <c r="S13" s="2">
        <v>8.2315818356427428E-2</v>
      </c>
      <c r="T13" s="2">
        <v>1.1856003449019215E-3</v>
      </c>
      <c r="U13" s="2">
        <v>4.0000000000000036E-2</v>
      </c>
      <c r="V13" s="2">
        <v>0.19999999999999929</v>
      </c>
      <c r="W13" s="2">
        <v>1.0951268430000001</v>
      </c>
      <c r="X13" s="2">
        <v>-2.1999999999999797E-2</v>
      </c>
      <c r="Y13" s="2"/>
      <c r="Z13" s="2"/>
      <c r="AA13" s="114">
        <v>43990</v>
      </c>
      <c r="AB13" s="113" t="s">
        <v>185</v>
      </c>
      <c r="AC13" s="115">
        <v>4.8310919912426993</v>
      </c>
      <c r="AD13" s="115">
        <v>4.0910513445097274E-2</v>
      </c>
      <c r="AE13" s="115">
        <v>5.086032786154318</v>
      </c>
      <c r="AF13" s="115">
        <v>23.261197070021534</v>
      </c>
      <c r="AG13" s="115">
        <v>13.502020717751444</v>
      </c>
      <c r="AH13" s="115">
        <v>2.0246858207922855</v>
      </c>
      <c r="AI13" s="113">
        <v>8.8434694166956156</v>
      </c>
      <c r="AJ13" s="2">
        <v>466.01181461654136</v>
      </c>
      <c r="AK13" s="2"/>
      <c r="AL13" s="2"/>
      <c r="AM13" s="119">
        <v>43990</v>
      </c>
      <c r="AN13" s="123" t="s">
        <v>196</v>
      </c>
      <c r="AO13" s="2">
        <v>0.20087398488571395</v>
      </c>
      <c r="AP13" s="2">
        <v>4.6812089088583211E-3</v>
      </c>
      <c r="AQ13" s="2">
        <v>-0.27603278615431837</v>
      </c>
      <c r="AR13" s="2">
        <v>-16.801197070021534</v>
      </c>
      <c r="AS13" s="2">
        <v>-5.5330207177514437</v>
      </c>
      <c r="AT13" s="2">
        <v>1.7223141792077143</v>
      </c>
      <c r="AU13" s="2">
        <v>8.6530583304384123E-2</v>
      </c>
      <c r="AV13" s="2">
        <v>-57.011814616541358</v>
      </c>
      <c r="AW13" s="2"/>
      <c r="AX13" s="2"/>
      <c r="AY13" s="64">
        <v>43990</v>
      </c>
      <c r="AZ13" s="61"/>
      <c r="BA13" s="61"/>
      <c r="BB13" s="61"/>
      <c r="BC13" s="61">
        <v>1.2903753732842917</v>
      </c>
      <c r="BD13" s="61">
        <f t="shared" si="0"/>
        <v>11.445629561031668</v>
      </c>
      <c r="BE13" s="61">
        <f t="shared" si="1"/>
        <v>699.38345232008612</v>
      </c>
      <c r="BF13" s="61">
        <f t="shared" si="2"/>
        <v>5.3247236215729083</v>
      </c>
      <c r="BG13" s="61">
        <f t="shared" si="3"/>
        <v>2.4895148934887715E-2</v>
      </c>
      <c r="BH13" s="61">
        <f t="shared" si="4"/>
        <v>5.471191582725397</v>
      </c>
      <c r="BI13" s="61" t="e">
        <f>BC13*#REF!</f>
        <v>#REF!</v>
      </c>
      <c r="BJ13" s="61">
        <f t="shared" si="5"/>
        <v>17.161992464681081</v>
      </c>
      <c r="BK13" s="61">
        <f t="shared" si="6"/>
        <v>7.5666547665205499</v>
      </c>
      <c r="BL13" s="61" t="e">
        <f>BC13*#REF!</f>
        <v>#REF!</v>
      </c>
      <c r="BM13" s="61" t="e">
        <f>BC13*#REF!</f>
        <v>#REF!</v>
      </c>
      <c r="BN13" s="61" t="e">
        <f>BC13*#REF!</f>
        <v>#REF!</v>
      </c>
      <c r="BO13" s="61">
        <f t="shared" si="7"/>
        <v>2.4259057017744685</v>
      </c>
      <c r="BR13" s="35">
        <v>43990</v>
      </c>
      <c r="BS13" s="2">
        <v>8</v>
      </c>
      <c r="BT13" s="2" t="s">
        <v>24</v>
      </c>
      <c r="BU13" s="2"/>
      <c r="BV13">
        <v>1.2903753732842917</v>
      </c>
      <c r="BW13" s="2">
        <v>8.89</v>
      </c>
      <c r="BX13" s="31">
        <v>480</v>
      </c>
      <c r="BY13" s="7">
        <v>4.2088077925641381</v>
      </c>
      <c r="BZ13" s="2">
        <v>2.0478551411942231E-2</v>
      </c>
      <c r="CA13" s="2">
        <v>4.28</v>
      </c>
      <c r="CB13" s="7">
        <v>2.8199999999999999E-2</v>
      </c>
      <c r="CC13" s="2">
        <v>13.5</v>
      </c>
      <c r="CD13" s="2">
        <v>6.9590443689999999</v>
      </c>
      <c r="CE13" s="2">
        <v>1.1672354949999999</v>
      </c>
      <c r="CF13" s="2">
        <v>5.791808874</v>
      </c>
      <c r="CG13" s="2">
        <v>16.77292791</v>
      </c>
      <c r="CH13" s="2">
        <v>1.8580000000000001</v>
      </c>
      <c r="CI13" s="2"/>
      <c r="CJ13" s="64">
        <v>43990</v>
      </c>
      <c r="CK13" s="61"/>
      <c r="CL13" s="61"/>
      <c r="CM13" s="61"/>
      <c r="CN13" s="61">
        <v>1.2903753732842917</v>
      </c>
      <c r="CO13" s="61">
        <f t="shared" si="22"/>
        <v>11.471437068497355</v>
      </c>
      <c r="CP13" s="61">
        <f t="shared" si="23"/>
        <v>619.38017917646005</v>
      </c>
      <c r="CQ13" s="61">
        <f t="shared" si="24"/>
        <v>5.4309419264117853</v>
      </c>
      <c r="CR13" s="61">
        <f t="shared" si="25"/>
        <v>2.6425018422506517E-2</v>
      </c>
      <c r="CS13" s="61">
        <f t="shared" si="26"/>
        <v>5.5228065976567686</v>
      </c>
      <c r="CT13" s="61">
        <f t="shared" si="27"/>
        <v>3.6388585526617029E-2</v>
      </c>
      <c r="CU13" s="61">
        <f t="shared" si="28"/>
        <v>17.420067539337939</v>
      </c>
      <c r="CV13" s="61">
        <f t="shared" si="29"/>
        <v>8.9797794753503233</v>
      </c>
      <c r="CW13" s="61">
        <f t="shared" si="30"/>
        <v>1.5061719375712999</v>
      </c>
      <c r="CX13" s="61">
        <f t="shared" si="31"/>
        <v>7.4736075377790234</v>
      </c>
      <c r="CY13" s="61">
        <f t="shared" si="32"/>
        <v>21.643373112936764</v>
      </c>
      <c r="CZ13" s="61">
        <f t="shared" si="33"/>
        <v>2.3975174435622142</v>
      </c>
      <c r="DC13">
        <v>1.2903753732842917</v>
      </c>
      <c r="DD13">
        <f t="shared" si="8"/>
        <v>2.000000000000135E-2</v>
      </c>
      <c r="DE13">
        <f t="shared" si="9"/>
        <v>-62</v>
      </c>
      <c r="DF13">
        <f t="shared" si="10"/>
        <v>8.2315818356427428E-2</v>
      </c>
      <c r="DG13">
        <f t="shared" si="11"/>
        <v>1.1856003449019215E-3</v>
      </c>
      <c r="DH13">
        <f t="shared" si="12"/>
        <v>4.0000000000000036E-2</v>
      </c>
      <c r="DI13" t="e">
        <f>CB13-#REF!</f>
        <v>#REF!</v>
      </c>
      <c r="DJ13">
        <f t="shared" si="13"/>
        <v>0.19999999999999929</v>
      </c>
      <c r="DK13">
        <f t="shared" si="14"/>
        <v>1.0951268430000001</v>
      </c>
      <c r="DL13" t="e">
        <f>CE13-#REF!</f>
        <v>#REF!</v>
      </c>
      <c r="DM13" t="e">
        <f>CF13-#REF!</f>
        <v>#REF!</v>
      </c>
      <c r="DN13" t="e">
        <f>CG13-#REF!</f>
        <v>#REF!</v>
      </c>
      <c r="DO13">
        <f t="shared" si="15"/>
        <v>-2.1999999999999797E-2</v>
      </c>
      <c r="DQ13" s="64">
        <v>43990</v>
      </c>
      <c r="DR13" s="61"/>
      <c r="DS13" s="61">
        <v>1.2903753732842917</v>
      </c>
      <c r="DT13" s="61">
        <f t="shared" si="34"/>
        <v>2.5807507465687576E-2</v>
      </c>
      <c r="DU13" s="61">
        <f t="shared" si="35"/>
        <v>-80.003273143626089</v>
      </c>
      <c r="DV13" s="61">
        <f t="shared" si="36"/>
        <v>0.106218304838877</v>
      </c>
      <c r="DW13" s="61">
        <f t="shared" si="37"/>
        <v>1.529869487618802E-3</v>
      </c>
      <c r="DX13" s="61">
        <f t="shared" si="38"/>
        <v>5.1615014931371717E-2</v>
      </c>
      <c r="DY13" s="61" t="e">
        <f t="shared" si="39"/>
        <v>#REF!</v>
      </c>
      <c r="DZ13" s="61">
        <f t="shared" si="40"/>
        <v>0.25807507465685742</v>
      </c>
      <c r="EA13" s="61">
        <f t="shared" si="41"/>
        <v>1.4131247088297731</v>
      </c>
      <c r="EB13" s="61" t="e">
        <f t="shared" si="42"/>
        <v>#REF!</v>
      </c>
      <c r="EC13" s="61" t="e">
        <f t="shared" si="43"/>
        <v>#REF!</v>
      </c>
      <c r="ED13" s="61" t="e">
        <f t="shared" si="44"/>
        <v>#REF!</v>
      </c>
      <c r="EE13" s="61">
        <f t="shared" si="45"/>
        <v>-2.8388258212254158E-2</v>
      </c>
      <c r="EH13" s="37">
        <v>43990</v>
      </c>
      <c r="EI13">
        <v>5</v>
      </c>
      <c r="EJ13" t="s">
        <v>27</v>
      </c>
      <c r="EL13">
        <v>1.2420500332525455</v>
      </c>
      <c r="EM13">
        <v>8.8000000000000007</v>
      </c>
      <c r="EN13">
        <v>390</v>
      </c>
      <c r="EO13">
        <v>5.6081767046234043</v>
      </c>
      <c r="EP13">
        <v>6.5639146367751672E-2</v>
      </c>
      <c r="EQ13">
        <v>6.05</v>
      </c>
      <c r="ER13">
        <v>5.3499999999999999E-2</v>
      </c>
      <c r="ES13">
        <v>34</v>
      </c>
      <c r="ET13">
        <v>22.945728639999999</v>
      </c>
      <c r="EU13">
        <v>3.298492462</v>
      </c>
      <c r="EV13">
        <v>19.64723618</v>
      </c>
      <c r="EW13">
        <v>14.37519163</v>
      </c>
      <c r="EX13">
        <v>2.17</v>
      </c>
      <c r="EZ13" s="64">
        <v>43990</v>
      </c>
      <c r="FA13" s="61"/>
      <c r="FB13" s="61"/>
      <c r="FC13" s="61"/>
      <c r="FD13" s="61">
        <v>1.2420500332525455</v>
      </c>
      <c r="FE13" s="61">
        <f t="shared" si="46"/>
        <v>10.930040292622401</v>
      </c>
      <c r="FF13" s="61">
        <f t="shared" si="47"/>
        <v>484.39951296849273</v>
      </c>
      <c r="FG13" s="61">
        <f t="shared" si="48"/>
        <v>6.9656360624636502</v>
      </c>
      <c r="FH13" s="61">
        <f t="shared" si="49"/>
        <v>8.1527103928734662E-2</v>
      </c>
      <c r="FI13" s="61">
        <f t="shared" si="50"/>
        <v>7.5144027011779002</v>
      </c>
      <c r="FJ13" s="61">
        <f t="shared" si="51"/>
        <v>6.6449676779011188E-2</v>
      </c>
      <c r="FK13" s="61">
        <f t="shared" si="52"/>
        <v>42.229701130586548</v>
      </c>
      <c r="FL13" s="61">
        <f t="shared" si="53"/>
        <v>28.499743020315883</v>
      </c>
      <c r="FM13" s="61">
        <f t="shared" si="54"/>
        <v>4.0968926721103704</v>
      </c>
      <c r="FN13" s="61">
        <f t="shared" si="55"/>
        <v>24.402850350689615</v>
      </c>
      <c r="FO13" s="61">
        <f t="shared" si="56"/>
        <v>17.854707242053212</v>
      </c>
      <c r="FP13" s="61">
        <f t="shared" si="57"/>
        <v>2.6952485721580235</v>
      </c>
      <c r="FQ13"/>
      <c r="FR13"/>
      <c r="FS13" s="37">
        <v>43990</v>
      </c>
      <c r="FT13">
        <v>2</v>
      </c>
      <c r="FU13" t="s">
        <v>27</v>
      </c>
      <c r="FW13">
        <v>1.2420500332525455</v>
      </c>
      <c r="FX13">
        <v>8.86</v>
      </c>
      <c r="FY13">
        <v>512</v>
      </c>
      <c r="FZ13">
        <v>5.7453697352174515</v>
      </c>
      <c r="GA13">
        <v>5.3352015520586334E-2</v>
      </c>
      <c r="GB13">
        <v>6</v>
      </c>
      <c r="GC13">
        <v>3.4799999999999998E-2</v>
      </c>
      <c r="GD13">
        <v>34.1</v>
      </c>
      <c r="GE13">
        <v>15.068686870000001</v>
      </c>
      <c r="GF13">
        <v>2.2575757580000002</v>
      </c>
      <c r="GG13">
        <v>12.811111110000001</v>
      </c>
      <c r="GH13">
        <v>14.98190106</v>
      </c>
      <c r="GI13">
        <v>2.222</v>
      </c>
      <c r="GK13" s="64">
        <v>43990</v>
      </c>
      <c r="GL13" s="61"/>
      <c r="GM13" s="61"/>
      <c r="GN13" s="61"/>
      <c r="GO13" s="61">
        <v>1.2420500332525455</v>
      </c>
      <c r="GP13" s="61">
        <f t="shared" si="58"/>
        <v>11.004563294617553</v>
      </c>
      <c r="GQ13" s="61">
        <f t="shared" si="59"/>
        <v>635.92961702530329</v>
      </c>
      <c r="GR13" s="61">
        <f t="shared" si="60"/>
        <v>7.1360366706750042</v>
      </c>
      <c r="GS13" s="61">
        <f t="shared" si="61"/>
        <v>6.6265872651434576E-2</v>
      </c>
      <c r="GT13" s="61">
        <f t="shared" si="62"/>
        <v>7.4523001995152729</v>
      </c>
      <c r="GU13" s="61">
        <f t="shared" si="63"/>
        <v>4.322334115718858E-2</v>
      </c>
      <c r="GV13" s="61">
        <f t="shared" si="64"/>
        <v>42.353906133911799</v>
      </c>
      <c r="GW13" s="61">
        <f t="shared" si="65"/>
        <v>18.716063027955695</v>
      </c>
      <c r="GX13" s="61">
        <f t="shared" si="66"/>
        <v>2.8040220452940408</v>
      </c>
      <c r="GY13" s="61">
        <f t="shared" si="67"/>
        <v>15.912040980177556</v>
      </c>
      <c r="GZ13" s="61">
        <f t="shared" si="68"/>
        <v>18.608270709759346</v>
      </c>
      <c r="HA13" s="61">
        <f t="shared" si="69"/>
        <v>2.759835173887156</v>
      </c>
      <c r="HB13"/>
      <c r="HC13">
        <v>1.2420500332525455</v>
      </c>
      <c r="HD13">
        <f t="shared" si="16"/>
        <v>5.9999999999998721E-2</v>
      </c>
      <c r="HE13">
        <f t="shared" si="16"/>
        <v>122</v>
      </c>
      <c r="HF13">
        <f t="shared" si="16"/>
        <v>0.13719303059404719</v>
      </c>
      <c r="HG13">
        <f t="shared" si="16"/>
        <v>-1.2287130847165338E-2</v>
      </c>
      <c r="HH13">
        <f t="shared" si="16"/>
        <v>-4.9999999999999822E-2</v>
      </c>
      <c r="HI13">
        <f t="shared" si="16"/>
        <v>-1.8700000000000001E-2</v>
      </c>
      <c r="HJ13">
        <f t="shared" si="16"/>
        <v>0.10000000000000142</v>
      </c>
      <c r="HK13">
        <f t="shared" si="16"/>
        <v>-7.8770417699999982</v>
      </c>
      <c r="HL13">
        <f t="shared" si="16"/>
        <v>-1.0409167039999998</v>
      </c>
      <c r="HM13">
        <f t="shared" si="16"/>
        <v>-6.8361250699999996</v>
      </c>
      <c r="HN13">
        <f t="shared" si="16"/>
        <v>0.60670943000000044</v>
      </c>
      <c r="HO13">
        <f t="shared" si="16"/>
        <v>5.2000000000000046E-2</v>
      </c>
      <c r="HQ13" s="64">
        <v>43990</v>
      </c>
      <c r="HR13" s="61">
        <v>1.2420500332525455</v>
      </c>
      <c r="HS13" s="61">
        <f t="shared" si="70"/>
        <v>7.4523001995151134E-2</v>
      </c>
      <c r="HT13" s="61">
        <f t="shared" si="71"/>
        <v>151.53010405681056</v>
      </c>
      <c r="HU13" s="61">
        <f t="shared" si="72"/>
        <v>0.1704006082113538</v>
      </c>
      <c r="HV13" s="61">
        <f t="shared" si="73"/>
        <v>-1.5261231277300086E-2</v>
      </c>
      <c r="HW13" s="61">
        <f t="shared" si="74"/>
        <v>-6.2102501662627055E-2</v>
      </c>
      <c r="HX13" s="61">
        <f t="shared" si="75"/>
        <v>-2.3226335621822601E-2</v>
      </c>
      <c r="HY13" s="61">
        <f t="shared" si="76"/>
        <v>0.12420500332525632</v>
      </c>
      <c r="HZ13" s="61">
        <f t="shared" si="77"/>
        <v>-9.783679992360188</v>
      </c>
      <c r="IA13" s="61">
        <f t="shared" si="78"/>
        <v>-1.2928706268163297</v>
      </c>
      <c r="IB13" s="61">
        <f t="shared" si="79"/>
        <v>-8.4908093705120589</v>
      </c>
      <c r="IC13" s="61">
        <f t="shared" si="80"/>
        <v>0.75356346770613347</v>
      </c>
      <c r="ID13" s="61">
        <f t="shared" si="81"/>
        <v>6.4586601729132428E-2</v>
      </c>
      <c r="IE13" s="61"/>
      <c r="IG13" s="35">
        <v>43990</v>
      </c>
      <c r="IH13" s="2">
        <v>19</v>
      </c>
      <c r="II13" s="2" t="s">
        <v>25</v>
      </c>
      <c r="IJ13" s="2"/>
      <c r="IK13">
        <v>0.10009144212687889</v>
      </c>
      <c r="IL13" s="2">
        <v>8.9600000000000009</v>
      </c>
      <c r="IM13" s="31">
        <v>419</v>
      </c>
      <c r="IN13" s="7">
        <v>3.275895184524626</v>
      </c>
      <c r="IO13" s="2">
        <v>1.3688294891140334E-2</v>
      </c>
      <c r="IP13" s="2">
        <v>3.14</v>
      </c>
      <c r="IQ13" s="7">
        <v>2.5399999999999999E-2</v>
      </c>
      <c r="IR13" s="2">
        <v>6.02</v>
      </c>
      <c r="IS13" s="2">
        <v>1.8865000000000001</v>
      </c>
      <c r="IT13" s="2">
        <v>0.73150000000000004</v>
      </c>
      <c r="IU13" s="2">
        <v>1.155</v>
      </c>
      <c r="IV13" s="2">
        <v>38.775510199999999</v>
      </c>
      <c r="IW13" s="2">
        <v>2.5920000000000001</v>
      </c>
      <c r="IX13" s="2"/>
      <c r="IY13" s="64">
        <v>43990</v>
      </c>
      <c r="IZ13" s="61"/>
      <c r="JA13" s="61"/>
      <c r="JB13" s="61"/>
      <c r="JC13" s="61">
        <v>0.10009144212687889</v>
      </c>
      <c r="JD13" s="61">
        <f t="shared" si="82"/>
        <v>0.89681932145683485</v>
      </c>
      <c r="JE13" s="61">
        <f t="shared" si="83"/>
        <v>41.938314251162254</v>
      </c>
      <c r="JF13" s="61">
        <f t="shared" si="84"/>
        <v>0.32788907327556782</v>
      </c>
      <c r="JG13" s="61">
        <f t="shared" si="85"/>
        <v>1.3700811759122247E-3</v>
      </c>
      <c r="JH13" s="61">
        <f t="shared" si="86"/>
        <v>0.31428712827839972</v>
      </c>
      <c r="JI13" s="61">
        <f t="shared" si="87"/>
        <v>2.5423226300227237E-3</v>
      </c>
      <c r="JJ13" s="61">
        <f t="shared" si="88"/>
        <v>0.60255048160381086</v>
      </c>
      <c r="JK13" s="61">
        <f t="shared" si="89"/>
        <v>0.18882250557235702</v>
      </c>
      <c r="JL13" s="61">
        <f t="shared" si="90"/>
        <v>7.3216889915811906E-2</v>
      </c>
      <c r="JM13" s="61">
        <f t="shared" si="91"/>
        <v>0.11560561565654512</v>
      </c>
      <c r="JN13" s="61">
        <f t="shared" si="92"/>
        <v>3.881096735123502</v>
      </c>
      <c r="JO13" s="61">
        <f t="shared" si="93"/>
        <v>0.25943701799287006</v>
      </c>
      <c r="JP13" s="2"/>
      <c r="JR13" s="12">
        <v>43990</v>
      </c>
      <c r="JS13" s="31">
        <v>16</v>
      </c>
      <c r="JT13" s="31" t="s">
        <v>25</v>
      </c>
      <c r="JU13" s="31"/>
      <c r="JV13">
        <v>0.10009144212687889</v>
      </c>
      <c r="JW13" s="31">
        <v>8.5500000000000007</v>
      </c>
      <c r="JX13" s="31">
        <v>496</v>
      </c>
      <c r="JY13" s="31">
        <v>2.3841404856633281</v>
      </c>
      <c r="JZ13">
        <v>2.8023280879499898E-2</v>
      </c>
      <c r="KA13">
        <v>2.21</v>
      </c>
      <c r="KB13">
        <v>4.2799999999999998E-2</v>
      </c>
      <c r="KC13">
        <v>21.4</v>
      </c>
      <c r="KD13">
        <v>5.619125683</v>
      </c>
      <c r="KE13">
        <v>1.1797814209999999</v>
      </c>
      <c r="KF13">
        <v>4.4393442619999997</v>
      </c>
      <c r="KG13">
        <v>20.99581834</v>
      </c>
      <c r="KH13">
        <v>2.3050000000000002</v>
      </c>
      <c r="KJ13" s="64">
        <v>43990</v>
      </c>
      <c r="KK13" s="61"/>
      <c r="KL13" s="61"/>
      <c r="KM13" s="61"/>
      <c r="KN13" s="61">
        <v>0.10009144212687889</v>
      </c>
      <c r="KO13" s="61">
        <f t="shared" si="94"/>
        <v>0.85578183018481457</v>
      </c>
      <c r="KP13" s="61">
        <f t="shared" si="95"/>
        <v>49.645355294931925</v>
      </c>
      <c r="KQ13" s="61">
        <f t="shared" si="96"/>
        <v>0.23863205944311994</v>
      </c>
      <c r="KR13" s="61">
        <f t="shared" si="97"/>
        <v>2.8048905963557356E-3</v>
      </c>
      <c r="KS13" s="61">
        <f t="shared" si="98"/>
        <v>0.22120208710040234</v>
      </c>
      <c r="KT13" s="61">
        <f t="shared" si="99"/>
        <v>4.2839137230304162E-3</v>
      </c>
      <c r="KU13" s="61">
        <f t="shared" si="100"/>
        <v>2.141956861515208</v>
      </c>
      <c r="KV13" s="61">
        <f t="shared" si="101"/>
        <v>0.56242639310365328</v>
      </c>
      <c r="KW13" s="61">
        <f t="shared" si="102"/>
        <v>0.11808602382238843</v>
      </c>
      <c r="KX13" s="61">
        <f t="shared" si="103"/>
        <v>0.4443403692812648</v>
      </c>
      <c r="KY13" s="61">
        <f t="shared" si="104"/>
        <v>2.1015017362845723</v>
      </c>
      <c r="KZ13" s="61">
        <f t="shared" si="105"/>
        <v>0.23071077410245586</v>
      </c>
      <c r="LB13">
        <v>0.10009144212687889</v>
      </c>
      <c r="LC13">
        <f t="shared" si="17"/>
        <v>-0.41000000000000014</v>
      </c>
      <c r="LD13">
        <f t="shared" si="17"/>
        <v>77</v>
      </c>
      <c r="LE13">
        <f t="shared" si="17"/>
        <v>-0.89175469886129788</v>
      </c>
      <c r="LF13">
        <f t="shared" si="17"/>
        <v>1.4334985988359564E-2</v>
      </c>
      <c r="LG13">
        <f t="shared" si="17"/>
        <v>-0.93000000000000016</v>
      </c>
      <c r="LH13">
        <f t="shared" si="17"/>
        <v>1.7399999999999999E-2</v>
      </c>
      <c r="LI13">
        <f t="shared" si="17"/>
        <v>15.379999999999999</v>
      </c>
      <c r="LJ13">
        <f t="shared" si="17"/>
        <v>3.7326256830000002</v>
      </c>
      <c r="LK13">
        <f t="shared" si="17"/>
        <v>0.4482814209999999</v>
      </c>
      <c r="LL13">
        <f t="shared" si="17"/>
        <v>3.2843442619999994</v>
      </c>
      <c r="LM13">
        <f t="shared" si="17"/>
        <v>-17.77969186</v>
      </c>
      <c r="LN13">
        <f t="shared" si="17"/>
        <v>-0.28699999999999992</v>
      </c>
      <c r="LP13" s="64">
        <v>43990</v>
      </c>
      <c r="LQ13" s="61">
        <v>0.10009144212687889</v>
      </c>
      <c r="LR13" s="61">
        <f t="shared" si="106"/>
        <v>-4.103749127202036E-2</v>
      </c>
      <c r="LS13" s="61">
        <f t="shared" si="107"/>
        <v>7.7070410437696744</v>
      </c>
      <c r="LT13" s="61">
        <f t="shared" si="108"/>
        <v>-8.9257013832447898E-2</v>
      </c>
      <c r="LU13" s="61">
        <f t="shared" si="109"/>
        <v>1.434809420443511E-3</v>
      </c>
      <c r="LV13" s="61">
        <f t="shared" si="110"/>
        <v>-9.3085041177997374E-2</v>
      </c>
      <c r="LW13" s="61">
        <f t="shared" si="111"/>
        <v>1.7415910930076925E-3</v>
      </c>
      <c r="LX13" s="61">
        <f t="shared" si="112"/>
        <v>1.5394063799113971</v>
      </c>
      <c r="LY13" s="61">
        <f t="shared" si="113"/>
        <v>0.37360388753129631</v>
      </c>
      <c r="LZ13" s="61">
        <f t="shared" si="114"/>
        <v>4.4869133906576521E-2</v>
      </c>
      <c r="MA13" s="61">
        <f t="shared" si="115"/>
        <v>0.32873475362471966</v>
      </c>
      <c r="MB13" s="61">
        <f t="shared" si="116"/>
        <v>-1.7795949988389297</v>
      </c>
      <c r="MC13" s="61">
        <f t="shared" si="117"/>
        <v>-2.8726243890414234E-2</v>
      </c>
      <c r="MF13" s="35">
        <v>43990</v>
      </c>
      <c r="MG13">
        <v>24</v>
      </c>
      <c r="MH13" t="s">
        <v>26</v>
      </c>
      <c r="MJ13"/>
      <c r="MK13">
        <v>8.9499999999999993</v>
      </c>
      <c r="ML13">
        <v>480</v>
      </c>
      <c r="MM13">
        <v>6.1432295239401844</v>
      </c>
      <c r="MN13">
        <v>3.9663720629446002E-2</v>
      </c>
      <c r="MO13">
        <v>6.26</v>
      </c>
      <c r="MP13">
        <v>2.1600000000000001E-2</v>
      </c>
      <c r="MQ13">
        <v>39.6</v>
      </c>
      <c r="MR13">
        <v>4.1440000000000001</v>
      </c>
      <c r="MS13">
        <v>0.80249999999999999</v>
      </c>
      <c r="MT13">
        <v>3.3414999999999999</v>
      </c>
      <c r="MU13">
        <v>19.365347490000001</v>
      </c>
      <c r="MV13">
        <v>1.359</v>
      </c>
      <c r="MX13" s="64">
        <v>43990</v>
      </c>
      <c r="MY13" s="61"/>
      <c r="MZ13" s="61"/>
      <c r="NA13" s="61"/>
      <c r="NB13" s="61">
        <v>7.5969404574301083E-2</v>
      </c>
      <c r="NC13" s="61">
        <f t="shared" si="118"/>
        <v>0.67992617093999463</v>
      </c>
      <c r="ND13" s="61">
        <f t="shared" si="119"/>
        <v>36.465314195664519</v>
      </c>
      <c r="NE13" s="61">
        <f t="shared" si="120"/>
        <v>0.46669748909700293</v>
      </c>
      <c r="NF13" s="61">
        <f t="shared" si="121"/>
        <v>3.0132292394204354E-3</v>
      </c>
      <c r="NG13" s="61">
        <f t="shared" si="122"/>
        <v>0.47556847263512475</v>
      </c>
      <c r="NH13" s="61">
        <f t="shared" si="123"/>
        <v>1.6409391388049034E-3</v>
      </c>
      <c r="NI13" s="61">
        <f t="shared" si="124"/>
        <v>3.0083884211423229</v>
      </c>
      <c r="NJ13" s="61">
        <f t="shared" si="125"/>
        <v>0.31481721255590372</v>
      </c>
      <c r="NK13" s="61">
        <f t="shared" si="126"/>
        <v>6.0965447170876617E-2</v>
      </c>
      <c r="NL13" s="61">
        <f t="shared" si="127"/>
        <v>0.25385176538502707</v>
      </c>
      <c r="NM13" s="61">
        <f t="shared" si="128"/>
        <v>1.4711739181897361</v>
      </c>
      <c r="NN13" s="61">
        <f t="shared" si="129"/>
        <v>0.10324242081647517</v>
      </c>
      <c r="NQ13" s="35">
        <v>43990</v>
      </c>
      <c r="NR13">
        <v>22</v>
      </c>
      <c r="NS13" t="s">
        <v>26</v>
      </c>
      <c r="NU13"/>
      <c r="NV13">
        <v>8.85</v>
      </c>
      <c r="NW13">
        <v>519</v>
      </c>
      <c r="NX13">
        <v>5.2926327342570998</v>
      </c>
      <c r="NY13">
        <v>3.6645828842422935E-2</v>
      </c>
      <c r="NZ13">
        <v>5.47</v>
      </c>
      <c r="OA13">
        <v>1.8499999999999999E-2</v>
      </c>
      <c r="OB13">
        <v>33</v>
      </c>
      <c r="OC13">
        <v>2.6037593979999998</v>
      </c>
      <c r="OD13">
        <v>0.695488722</v>
      </c>
      <c r="OE13">
        <v>1.908270677</v>
      </c>
      <c r="OF13">
        <v>26.710944269999999</v>
      </c>
      <c r="OG13">
        <v>1.375</v>
      </c>
      <c r="OI13" s="64">
        <v>43990</v>
      </c>
      <c r="OJ13" s="61"/>
      <c r="OK13" s="61"/>
      <c r="OL13" s="61"/>
      <c r="OM13" s="61">
        <v>7.5969404574301083E-2</v>
      </c>
      <c r="ON13" s="61">
        <f t="shared" si="130"/>
        <v>0.67232923048256454</v>
      </c>
      <c r="OO13" s="61">
        <f t="shared" si="131"/>
        <v>39.42812097406226</v>
      </c>
      <c r="OP13" s="61">
        <f t="shared" si="132"/>
        <v>0.40207815745196696</v>
      </c>
      <c r="OQ13" s="61">
        <f t="shared" si="133"/>
        <v>2.7839617972906195E-3</v>
      </c>
      <c r="OR13" s="61">
        <f t="shared" si="134"/>
        <v>0.41555264302142692</v>
      </c>
      <c r="OS13" s="61">
        <f t="shared" si="135"/>
        <v>1.40543398462457E-3</v>
      </c>
      <c r="OT13" s="61">
        <f t="shared" si="136"/>
        <v>2.5069903509519356</v>
      </c>
      <c r="OU13" s="61">
        <f t="shared" si="137"/>
        <v>0.19780605112080063</v>
      </c>
      <c r="OV13" s="61">
        <f t="shared" si="138"/>
        <v>5.2835864098481615E-2</v>
      </c>
      <c r="OW13" s="61">
        <f t="shared" si="139"/>
        <v>0.14497018709828843</v>
      </c>
      <c r="OX13" s="61">
        <f t="shared" si="140"/>
        <v>2.0292145318092394</v>
      </c>
      <c r="OY13" s="61">
        <f t="shared" si="141"/>
        <v>0.10445793128966399</v>
      </c>
      <c r="PB13" s="35">
        <v>43990</v>
      </c>
      <c r="PC13" s="58">
        <v>7.5969404574301083E-2</v>
      </c>
      <c r="PD13">
        <f t="shared" si="18"/>
        <v>-9.9999999999999645E-2</v>
      </c>
      <c r="PE13">
        <f t="shared" si="18"/>
        <v>39</v>
      </c>
      <c r="PF13">
        <f t="shared" si="18"/>
        <v>-0.85059678968308461</v>
      </c>
      <c r="PG13">
        <f t="shared" si="18"/>
        <v>-3.0178917870230665E-3</v>
      </c>
      <c r="PH13">
        <f t="shared" si="18"/>
        <v>-0.79</v>
      </c>
      <c r="PI13">
        <f t="shared" si="18"/>
        <v>-3.1000000000000021E-3</v>
      </c>
      <c r="PJ13">
        <f t="shared" si="18"/>
        <v>-6.6000000000000014</v>
      </c>
      <c r="PK13">
        <f t="shared" si="18"/>
        <v>-1.5402406020000003</v>
      </c>
      <c r="PL13">
        <f t="shared" si="18"/>
        <v>-0.10701127799999999</v>
      </c>
      <c r="PM13">
        <f t="shared" si="18"/>
        <v>-1.4332293229999999</v>
      </c>
      <c r="PN13">
        <f t="shared" si="18"/>
        <v>7.3455967799999975</v>
      </c>
      <c r="PO13">
        <f t="shared" si="18"/>
        <v>1.6000000000000014E-2</v>
      </c>
      <c r="PQ13" s="64">
        <v>43990</v>
      </c>
      <c r="PR13" s="61">
        <v>7.5969404574301083E-2</v>
      </c>
      <c r="PS13" s="61">
        <f t="shared" si="142"/>
        <v>-7.5969404574300816E-3</v>
      </c>
      <c r="PT13" s="61">
        <f t="shared" si="143"/>
        <v>2.9628067783977423</v>
      </c>
      <c r="PU13" s="61">
        <f t="shared" si="144"/>
        <v>-6.4619331645035943E-2</v>
      </c>
      <c r="PV13" s="61">
        <f t="shared" si="145"/>
        <v>-2.2926744212981582E-4</v>
      </c>
      <c r="PW13" s="61">
        <f t="shared" si="146"/>
        <v>-6.0015829613697856E-2</v>
      </c>
      <c r="PX13" s="61">
        <f t="shared" si="147"/>
        <v>-2.3550515418033351E-4</v>
      </c>
      <c r="PY13" s="61">
        <f t="shared" si="148"/>
        <v>-0.50139807019038729</v>
      </c>
      <c r="PZ13" s="61">
        <f t="shared" si="149"/>
        <v>-0.11701116143510308</v>
      </c>
      <c r="QA13" s="61">
        <f t="shared" si="150"/>
        <v>-8.1295830723950042E-3</v>
      </c>
      <c r="QB13" s="61">
        <f t="shared" si="151"/>
        <v>-0.10888157828673864</v>
      </c>
      <c r="QC13" s="61">
        <f t="shared" si="152"/>
        <v>0.55804061361950308</v>
      </c>
      <c r="QD13" s="61">
        <f t="shared" si="153"/>
        <v>1.2155104731888184E-3</v>
      </c>
      <c r="QG13" s="35">
        <v>43990</v>
      </c>
      <c r="QH13" s="43" t="e">
        <v>#N/A</v>
      </c>
      <c r="QI13" s="2" t="e">
        <v>#N/A</v>
      </c>
      <c r="QJ13" s="2" t="e">
        <v>#N/A</v>
      </c>
      <c r="QK13" s="2" t="e">
        <v>#N/A</v>
      </c>
      <c r="QL13" s="43" t="e">
        <v>#N/A</v>
      </c>
      <c r="QO13" s="35">
        <v>43990</v>
      </c>
      <c r="QP13" s="41" t="e">
        <v>#N/A</v>
      </c>
      <c r="QQ13" s="41" t="e">
        <v>#N/A</v>
      </c>
      <c r="QR13" s="41" t="e">
        <v>#N/A</v>
      </c>
      <c r="QS13" s="41" t="e">
        <v>#N/A</v>
      </c>
      <c r="QT13" s="41" t="e">
        <v>#N/A</v>
      </c>
      <c r="QX13" s="35">
        <v>43990</v>
      </c>
      <c r="QY13" s="46" t="e">
        <f t="shared" si="154"/>
        <v>#N/A</v>
      </c>
      <c r="QZ13" s="46" t="e">
        <f t="shared" si="19"/>
        <v>#N/A</v>
      </c>
      <c r="RA13" s="46" t="e">
        <f t="shared" si="19"/>
        <v>#N/A</v>
      </c>
      <c r="RB13" s="46" t="e">
        <f t="shared" si="19"/>
        <v>#N/A</v>
      </c>
      <c r="RC13" s="46" t="e">
        <f t="shared" si="19"/>
        <v>#N/A</v>
      </c>
      <c r="RF13" s="35">
        <v>43990</v>
      </c>
      <c r="RG13" s="2" t="e">
        <v>#N/A</v>
      </c>
      <c r="RH13" s="2" t="e">
        <v>#N/A</v>
      </c>
      <c r="RI13" s="2" t="e">
        <v>#N/A</v>
      </c>
      <c r="RJ13" s="2" t="e">
        <v>#N/A</v>
      </c>
      <c r="RK13" s="2" t="e">
        <v>#N/A</v>
      </c>
      <c r="RL13" s="2"/>
      <c r="RO13" s="35">
        <v>43990</v>
      </c>
      <c r="RP13" t="e">
        <v>#N/A</v>
      </c>
      <c r="RQ13" t="e">
        <v>#N/A</v>
      </c>
      <c r="RR13" t="e">
        <v>#N/A</v>
      </c>
      <c r="RS13" t="e">
        <v>#N/A</v>
      </c>
      <c r="RT13" t="e">
        <v>#N/A</v>
      </c>
      <c r="RX13" s="35">
        <v>43990</v>
      </c>
      <c r="RY13" t="e">
        <f t="shared" si="155"/>
        <v>#N/A</v>
      </c>
      <c r="RZ13" t="e">
        <f t="shared" si="20"/>
        <v>#N/A</v>
      </c>
      <c r="SA13" t="e">
        <f t="shared" si="20"/>
        <v>#N/A</v>
      </c>
      <c r="SB13" t="e">
        <f t="shared" si="20"/>
        <v>#N/A</v>
      </c>
      <c r="SC13" t="e">
        <f t="shared" si="20"/>
        <v>#N/A</v>
      </c>
      <c r="SG13" s="35">
        <v>43990</v>
      </c>
      <c r="SH13" t="e">
        <v>#N/A</v>
      </c>
      <c r="SI13" t="e">
        <v>#N/A</v>
      </c>
      <c r="SJ13" t="e">
        <v>#N/A</v>
      </c>
      <c r="SK13" t="e">
        <v>#N/A</v>
      </c>
      <c r="SL13" t="e">
        <v>#N/A</v>
      </c>
      <c r="SO13" s="35">
        <v>43990</v>
      </c>
      <c r="SP13" s="2" t="e">
        <v>#N/A</v>
      </c>
      <c r="SQ13" s="2" t="e">
        <v>#N/A</v>
      </c>
      <c r="SR13" s="2" t="e">
        <v>#N/A</v>
      </c>
      <c r="SS13" s="2" t="e">
        <v>#N/A</v>
      </c>
      <c r="ST13" s="2" t="e">
        <v>#N/A</v>
      </c>
      <c r="SW13" s="35">
        <v>43990</v>
      </c>
      <c r="SX13" t="e">
        <f t="shared" si="156"/>
        <v>#N/A</v>
      </c>
      <c r="SY13" t="e">
        <f t="shared" si="21"/>
        <v>#N/A</v>
      </c>
      <c r="SZ13" t="e">
        <f t="shared" si="21"/>
        <v>#N/A</v>
      </c>
      <c r="TA13" t="e">
        <f t="shared" si="21"/>
        <v>#N/A</v>
      </c>
      <c r="TB13" t="e">
        <f t="shared" si="21"/>
        <v>#N/A</v>
      </c>
      <c r="TF13" s="35">
        <v>43990</v>
      </c>
      <c r="TG13" t="e">
        <v>#N/A</v>
      </c>
      <c r="TH13" s="46" t="e">
        <v>#N/A</v>
      </c>
      <c r="TI13" s="46" t="e">
        <v>#N/A</v>
      </c>
      <c r="TJ13" s="46" t="e">
        <v>#N/A</v>
      </c>
      <c r="TK13" s="46" t="e">
        <v>#N/A</v>
      </c>
      <c r="TL13" s="46" t="e">
        <v>#N/A</v>
      </c>
      <c r="TM13"/>
      <c r="TN13" s="35">
        <v>43990</v>
      </c>
      <c r="TO13" t="e">
        <v>#N/A</v>
      </c>
      <c r="TP13" s="46" t="e">
        <v>#N/A</v>
      </c>
      <c r="TQ13" s="46" t="e">
        <v>#N/A</v>
      </c>
      <c r="TR13" s="46" t="e">
        <v>#N/A</v>
      </c>
      <c r="TS13" s="46" t="e">
        <v>#N/A</v>
      </c>
      <c r="TT13" s="46" t="e">
        <v>#N/A</v>
      </c>
      <c r="TU13"/>
      <c r="TV13" s="35">
        <v>43990</v>
      </c>
      <c r="TW13" t="e">
        <v>#N/A</v>
      </c>
      <c r="TX13" s="46" t="e">
        <v>#N/A</v>
      </c>
      <c r="TY13" s="46" t="e">
        <v>#N/A</v>
      </c>
      <c r="TZ13" s="46" t="e">
        <v>#N/A</v>
      </c>
      <c r="UA13" s="46" t="e">
        <v>#N/A</v>
      </c>
      <c r="UB13" s="46" t="e">
        <v>#N/A</v>
      </c>
      <c r="UC13"/>
      <c r="UD13" s="35">
        <v>43990</v>
      </c>
      <c r="UE13" t="e">
        <v>#N/A</v>
      </c>
      <c r="UF13" s="46" t="e">
        <v>#N/A</v>
      </c>
      <c r="UG13" s="46" t="e">
        <v>#N/A</v>
      </c>
      <c r="UH13" s="46" t="e">
        <v>#N/A</v>
      </c>
      <c r="UI13" s="46" t="e">
        <v>#N/A</v>
      </c>
      <c r="UJ13" s="46" t="e">
        <v>#N/A</v>
      </c>
      <c r="UK13"/>
      <c r="UL13" s="35">
        <v>43990</v>
      </c>
      <c r="UM13" t="e">
        <v>#N/A</v>
      </c>
      <c r="UN13" s="46" t="e">
        <v>#N/A</v>
      </c>
      <c r="UO13" s="46" t="e">
        <v>#N/A</v>
      </c>
      <c r="UP13" s="46" t="e">
        <v>#N/A</v>
      </c>
      <c r="UQ13" s="46" t="e">
        <v>#N/A</v>
      </c>
      <c r="UR13" s="46" t="e">
        <v>#N/A</v>
      </c>
      <c r="US13"/>
      <c r="UT13" s="35">
        <v>43990</v>
      </c>
      <c r="UU13" t="e">
        <v>#N/A</v>
      </c>
      <c r="UV13" s="46" t="e">
        <v>#N/A</v>
      </c>
      <c r="UW13" s="46" t="e">
        <v>#N/A</v>
      </c>
      <c r="UX13" s="46" t="e">
        <v>#N/A</v>
      </c>
      <c r="UY13" s="46" t="e">
        <v>#N/A</v>
      </c>
      <c r="UZ13" s="46" t="e">
        <v>#N/A</v>
      </c>
      <c r="VA13"/>
      <c r="VB13"/>
      <c r="VC13"/>
      <c r="VD13"/>
    </row>
    <row r="14" spans="1:576" x14ac:dyDescent="0.25">
      <c r="A14" s="35">
        <v>43997</v>
      </c>
      <c r="B14" s="2">
        <v>11</v>
      </c>
      <c r="C14" s="109" t="s">
        <v>188</v>
      </c>
      <c r="D14">
        <v>1.0858886622440185</v>
      </c>
      <c r="E14" s="2">
        <v>8.7100000000000009</v>
      </c>
      <c r="F14" s="31">
        <v>540</v>
      </c>
      <c r="G14" s="7">
        <v>3.3444916998216492</v>
      </c>
      <c r="H14" s="2">
        <v>1.6167277430480707E-2</v>
      </c>
      <c r="I14" s="2">
        <v>3.28</v>
      </c>
      <c r="J14" s="2">
        <v>13.2</v>
      </c>
      <c r="K14" s="2">
        <v>5.3532000000000002</v>
      </c>
      <c r="L14" s="2">
        <v>1.871</v>
      </c>
      <c r="M14" s="2"/>
      <c r="N14" s="35">
        <v>43997</v>
      </c>
      <c r="O14" s="109" t="s">
        <v>138</v>
      </c>
      <c r="P14" s="2">
        <v>1.0858886622440185</v>
      </c>
      <c r="Q14" s="2">
        <v>1.9999999999999574E-2</v>
      </c>
      <c r="R14" s="2">
        <v>10</v>
      </c>
      <c r="S14" s="2">
        <v>-0.24694745506928273</v>
      </c>
      <c r="T14" s="2">
        <v>1.2933821944384576E-3</v>
      </c>
      <c r="U14" s="2">
        <v>-2.9999999999999805E-2</v>
      </c>
      <c r="V14" s="2">
        <v>0.10000000000000142</v>
      </c>
      <c r="W14" s="2">
        <v>-0.35760000000000058</v>
      </c>
      <c r="X14" s="2">
        <v>-1.0999999999999899E-2</v>
      </c>
      <c r="Y14" s="2"/>
      <c r="Z14" s="2"/>
      <c r="AA14" s="114">
        <v>43997</v>
      </c>
      <c r="AB14" s="113" t="s">
        <v>185</v>
      </c>
      <c r="AC14" s="115">
        <v>4.0979951195512818</v>
      </c>
      <c r="AD14" s="115">
        <v>2.9129458048816677E-2</v>
      </c>
      <c r="AE14" s="115">
        <v>4.0815819571331797</v>
      </c>
      <c r="AF14" s="115">
        <v>19.868185925955117</v>
      </c>
      <c r="AG14" s="115">
        <v>8.8309540777270694</v>
      </c>
      <c r="AH14" s="115">
        <v>2.0647776683891528</v>
      </c>
      <c r="AI14" s="113">
        <v>8.6705537157700174</v>
      </c>
      <c r="AJ14" s="2">
        <v>524.35855369550052</v>
      </c>
      <c r="AK14" s="2"/>
      <c r="AL14" s="2"/>
      <c r="AM14" s="119">
        <v>43997</v>
      </c>
      <c r="AN14" s="123" t="s">
        <v>196</v>
      </c>
      <c r="AO14" s="2">
        <v>0.44007594643856596</v>
      </c>
      <c r="AP14" s="2">
        <v>1.75400828005043E-2</v>
      </c>
      <c r="AQ14" s="2">
        <v>6.8418042866820628E-2</v>
      </c>
      <c r="AR14" s="2">
        <v>-12.118185925955117</v>
      </c>
      <c r="AS14" s="2">
        <v>1.658535412272931</v>
      </c>
      <c r="AT14" s="2">
        <v>1.6362223316108473</v>
      </c>
      <c r="AU14" s="2">
        <v>0.36944628422998171</v>
      </c>
      <c r="AV14" s="2">
        <v>-106.35855369550052</v>
      </c>
      <c r="AW14" s="2"/>
      <c r="AX14" s="2"/>
      <c r="AY14" s="64">
        <v>43997</v>
      </c>
      <c r="AZ14" s="61"/>
      <c r="BA14" s="61"/>
      <c r="BB14" s="61"/>
      <c r="BC14" s="61">
        <v>1.0858886622440185</v>
      </c>
      <c r="BD14" s="61">
        <f t="shared" si="0"/>
        <v>9.4580902481454014</v>
      </c>
      <c r="BE14" s="61">
        <f t="shared" si="1"/>
        <v>586.37987761176998</v>
      </c>
      <c r="BF14" s="61">
        <f t="shared" si="2"/>
        <v>3.6317456178055538</v>
      </c>
      <c r="BG14" s="61">
        <f t="shared" si="3"/>
        <v>1.7555863261112609E-2</v>
      </c>
      <c r="BH14" s="61">
        <f t="shared" si="4"/>
        <v>3.5617148121603805</v>
      </c>
      <c r="BI14" s="61" t="e">
        <f>BC14*#REF!</f>
        <v>#REF!</v>
      </c>
      <c r="BJ14" s="61">
        <f t="shared" si="5"/>
        <v>14.333730341621044</v>
      </c>
      <c r="BK14" s="61">
        <f t="shared" si="6"/>
        <v>5.8129791867246796</v>
      </c>
      <c r="BL14" s="61" t="e">
        <f>BC14*#REF!</f>
        <v>#REF!</v>
      </c>
      <c r="BM14" s="61" t="e">
        <f>BC14*#REF!</f>
        <v>#REF!</v>
      </c>
      <c r="BN14" s="61" t="e">
        <f>BC14*#REF!</f>
        <v>#REF!</v>
      </c>
      <c r="BO14" s="61">
        <f t="shared" si="7"/>
        <v>2.0316976870585584</v>
      </c>
      <c r="BR14" s="35">
        <v>43997</v>
      </c>
      <c r="BS14" s="2">
        <v>8</v>
      </c>
      <c r="BT14" s="2" t="s">
        <v>24</v>
      </c>
      <c r="BU14" s="2"/>
      <c r="BV14">
        <v>1.0858886622440185</v>
      </c>
      <c r="BW14" s="2">
        <v>8.73</v>
      </c>
      <c r="BX14" s="31">
        <v>550</v>
      </c>
      <c r="BY14" s="7">
        <v>3.0975442447523664</v>
      </c>
      <c r="BZ14" s="2">
        <v>1.7460659624919165E-2</v>
      </c>
      <c r="CA14" s="2">
        <v>3.25</v>
      </c>
      <c r="CB14" s="7">
        <v>2.23E-2</v>
      </c>
      <c r="CC14" s="2">
        <v>13.3</v>
      </c>
      <c r="CD14" s="2">
        <v>4.9955999999999996</v>
      </c>
      <c r="CE14" s="2">
        <v>0.79079999999999995</v>
      </c>
      <c r="CF14" s="2">
        <v>4.2047999999999996</v>
      </c>
      <c r="CG14" s="2">
        <v>15.829930340000001</v>
      </c>
      <c r="CH14" s="2">
        <v>1.86</v>
      </c>
      <c r="CI14" s="2"/>
      <c r="CJ14" s="64">
        <v>43997</v>
      </c>
      <c r="CK14" s="61"/>
      <c r="CL14" s="61"/>
      <c r="CM14" s="61"/>
      <c r="CN14" s="61">
        <v>1.0858886622440185</v>
      </c>
      <c r="CO14" s="61">
        <f t="shared" si="22"/>
        <v>9.4798080213902818</v>
      </c>
      <c r="CP14" s="61">
        <f t="shared" si="23"/>
        <v>597.23876423421018</v>
      </c>
      <c r="CQ14" s="61">
        <f t="shared" si="24"/>
        <v>3.363588176175806</v>
      </c>
      <c r="CR14" s="61">
        <f t="shared" si="25"/>
        <v>1.8960332322001616E-2</v>
      </c>
      <c r="CS14" s="61">
        <f t="shared" si="26"/>
        <v>3.52913815229306</v>
      </c>
      <c r="CT14" s="61">
        <f t="shared" si="27"/>
        <v>2.4215317168041612E-2</v>
      </c>
      <c r="CU14" s="61">
        <f t="shared" si="28"/>
        <v>14.442319207845447</v>
      </c>
      <c r="CV14" s="61">
        <f t="shared" si="29"/>
        <v>5.4246654011062185</v>
      </c>
      <c r="CW14" s="61">
        <f t="shared" si="30"/>
        <v>0.85872075410256976</v>
      </c>
      <c r="CX14" s="61">
        <f t="shared" si="31"/>
        <v>4.5659446470036489</v>
      </c>
      <c r="CY14" s="61">
        <f t="shared" si="32"/>
        <v>17.1895418803186</v>
      </c>
      <c r="CZ14" s="61">
        <f t="shared" si="33"/>
        <v>2.0197529117738746</v>
      </c>
      <c r="DC14">
        <v>1.0858886622440185</v>
      </c>
      <c r="DD14">
        <f t="shared" si="8"/>
        <v>1.9999999999999574E-2</v>
      </c>
      <c r="DE14">
        <f t="shared" si="9"/>
        <v>10</v>
      </c>
      <c r="DF14">
        <f t="shared" si="10"/>
        <v>-0.24694745506928273</v>
      </c>
      <c r="DG14">
        <f t="shared" si="11"/>
        <v>1.2933821944384576E-3</v>
      </c>
      <c r="DH14">
        <f t="shared" si="12"/>
        <v>-2.9999999999999805E-2</v>
      </c>
      <c r="DI14" t="e">
        <f>CB14-#REF!</f>
        <v>#REF!</v>
      </c>
      <c r="DJ14">
        <f t="shared" si="13"/>
        <v>0.10000000000000142</v>
      </c>
      <c r="DK14">
        <f t="shared" si="14"/>
        <v>-0.35760000000000058</v>
      </c>
      <c r="DL14" t="e">
        <f>CE14-#REF!</f>
        <v>#REF!</v>
      </c>
      <c r="DM14" t="e">
        <f>CF14-#REF!</f>
        <v>#REF!</v>
      </c>
      <c r="DN14" t="e">
        <f>CG14-#REF!</f>
        <v>#REF!</v>
      </c>
      <c r="DO14">
        <f t="shared" si="15"/>
        <v>-1.0999999999999899E-2</v>
      </c>
      <c r="DQ14" s="64">
        <v>43997</v>
      </c>
      <c r="DR14" s="61"/>
      <c r="DS14" s="61">
        <v>1.0858886622440185</v>
      </c>
      <c r="DT14" s="61">
        <f t="shared" si="34"/>
        <v>2.1717773244879907E-2</v>
      </c>
      <c r="DU14" s="61">
        <f t="shared" si="35"/>
        <v>10.858886622440185</v>
      </c>
      <c r="DV14" s="61">
        <f t="shared" si="36"/>
        <v>-0.26815744162974831</v>
      </c>
      <c r="DW14" s="61">
        <f t="shared" si="37"/>
        <v>1.4044690608890097E-3</v>
      </c>
      <c r="DX14" s="61">
        <f t="shared" si="38"/>
        <v>-3.2576659867320341E-2</v>
      </c>
      <c r="DY14" s="61" t="e">
        <f t="shared" si="39"/>
        <v>#REF!</v>
      </c>
      <c r="DZ14" s="61">
        <f t="shared" si="40"/>
        <v>0.10858886622440339</v>
      </c>
      <c r="EA14" s="61">
        <f t="shared" si="41"/>
        <v>-0.38831378561846164</v>
      </c>
      <c r="EB14" s="61" t="e">
        <f t="shared" si="42"/>
        <v>#REF!</v>
      </c>
      <c r="EC14" s="61" t="e">
        <f t="shared" si="43"/>
        <v>#REF!</v>
      </c>
      <c r="ED14" s="61" t="e">
        <f t="shared" si="44"/>
        <v>#REF!</v>
      </c>
      <c r="EE14" s="61">
        <f t="shared" si="45"/>
        <v>-1.1944775284684093E-2</v>
      </c>
      <c r="EH14" s="37">
        <v>43997</v>
      </c>
      <c r="EI14">
        <v>5</v>
      </c>
      <c r="EJ14" t="s">
        <v>27</v>
      </c>
      <c r="EL14">
        <v>0.97946705536139456</v>
      </c>
      <c r="EM14">
        <v>8.6300000000000008</v>
      </c>
      <c r="EN14">
        <v>511</v>
      </c>
      <c r="EO14">
        <v>4.9496501577719858</v>
      </c>
      <c r="EP14">
        <v>4.3543867212761371E-2</v>
      </c>
      <c r="EQ14">
        <v>5</v>
      </c>
      <c r="ER14">
        <v>4.2999999999999997E-2</v>
      </c>
      <c r="ES14">
        <v>27.2</v>
      </c>
      <c r="ET14">
        <v>12.9672</v>
      </c>
      <c r="EU14">
        <v>2.1072000000000002</v>
      </c>
      <c r="EV14">
        <v>10.86</v>
      </c>
      <c r="EW14">
        <v>16.25023135</v>
      </c>
      <c r="EX14">
        <v>2.2770000000000001</v>
      </c>
      <c r="EZ14" s="64">
        <v>43997</v>
      </c>
      <c r="FA14" s="61"/>
      <c r="FB14" s="61"/>
      <c r="FC14" s="61"/>
      <c r="FD14" s="61">
        <v>0.97946705536139456</v>
      </c>
      <c r="FE14" s="61">
        <f t="shared" si="46"/>
        <v>8.4528006877688355</v>
      </c>
      <c r="FF14" s="61">
        <f t="shared" si="47"/>
        <v>500.50766528967262</v>
      </c>
      <c r="FG14" s="61">
        <f t="shared" si="48"/>
        <v>4.8480192651019891</v>
      </c>
      <c r="FH14" s="61">
        <f t="shared" si="49"/>
        <v>4.2649783397930956E-2</v>
      </c>
      <c r="FI14" s="61">
        <f t="shared" si="50"/>
        <v>4.8973352768069729</v>
      </c>
      <c r="FJ14" s="61">
        <f t="shared" si="51"/>
        <v>4.211708338053996E-2</v>
      </c>
      <c r="FK14" s="61">
        <f t="shared" si="52"/>
        <v>26.641503905829932</v>
      </c>
      <c r="FL14" s="61">
        <f t="shared" si="53"/>
        <v>12.700945200282275</v>
      </c>
      <c r="FM14" s="61">
        <f t="shared" si="54"/>
        <v>2.0639329790575309</v>
      </c>
      <c r="FN14" s="61">
        <f t="shared" si="55"/>
        <v>10.637012221224744</v>
      </c>
      <c r="FO14" s="61">
        <f t="shared" si="56"/>
        <v>15.916566249325919</v>
      </c>
      <c r="FP14" s="61">
        <f t="shared" si="57"/>
        <v>2.2302464850578954</v>
      </c>
      <c r="FQ14"/>
      <c r="FR14"/>
      <c r="FS14" s="37">
        <v>43997</v>
      </c>
      <c r="FT14">
        <v>2</v>
      </c>
      <c r="FU14" t="s">
        <v>27</v>
      </c>
      <c r="FW14">
        <v>0.97946705536139456</v>
      </c>
      <c r="FX14">
        <v>8.81</v>
      </c>
      <c r="FY14">
        <v>531</v>
      </c>
      <c r="FZ14">
        <v>4.9222115516531764</v>
      </c>
      <c r="GA14">
        <v>4.1064884673420995E-2</v>
      </c>
      <c r="GB14">
        <v>4.9400000000000004</v>
      </c>
      <c r="GC14">
        <v>9.9699999999999997E-2</v>
      </c>
      <c r="GD14">
        <v>27.6</v>
      </c>
      <c r="GE14">
        <v>9.7633333330000003</v>
      </c>
      <c r="GF14">
        <v>1.6366666670000001</v>
      </c>
      <c r="GG14">
        <v>8.1266666670000003</v>
      </c>
      <c r="GH14">
        <v>16.763400480000001</v>
      </c>
      <c r="GI14">
        <v>2.3919999999999999</v>
      </c>
      <c r="GK14" s="64">
        <v>43997</v>
      </c>
      <c r="GL14" s="61"/>
      <c r="GM14" s="61"/>
      <c r="GN14" s="61"/>
      <c r="GO14" s="61">
        <v>0.97946705536139456</v>
      </c>
      <c r="GP14" s="61">
        <f t="shared" si="58"/>
        <v>8.6291047577338862</v>
      </c>
      <c r="GQ14" s="61">
        <f t="shared" si="59"/>
        <v>520.0970063969005</v>
      </c>
      <c r="GR14" s="61">
        <f t="shared" si="60"/>
        <v>4.8211440543635771</v>
      </c>
      <c r="GS14" s="61">
        <f t="shared" si="61"/>
        <v>4.0221701669830925E-2</v>
      </c>
      <c r="GT14" s="61">
        <f t="shared" si="62"/>
        <v>4.8385672534852899</v>
      </c>
      <c r="GU14" s="61">
        <f t="shared" si="63"/>
        <v>9.765286541953104E-2</v>
      </c>
      <c r="GV14" s="61">
        <f t="shared" si="64"/>
        <v>27.033290727974492</v>
      </c>
      <c r="GW14" s="61">
        <f t="shared" si="65"/>
        <v>9.5628633501852605</v>
      </c>
      <c r="GX14" s="61">
        <f t="shared" si="66"/>
        <v>1.6030610809346382</v>
      </c>
      <c r="GY14" s="61">
        <f t="shared" si="67"/>
        <v>7.9598022702300888</v>
      </c>
      <c r="GZ14" s="61">
        <f t="shared" si="68"/>
        <v>16.419198505989389</v>
      </c>
      <c r="HA14" s="61">
        <f t="shared" si="69"/>
        <v>2.3428851964244557</v>
      </c>
      <c r="HB14"/>
      <c r="HC14">
        <v>0.97946705536139456</v>
      </c>
      <c r="HD14">
        <f t="shared" si="16"/>
        <v>0.17999999999999972</v>
      </c>
      <c r="HE14">
        <f t="shared" si="16"/>
        <v>20</v>
      </c>
      <c r="HF14">
        <f t="shared" si="16"/>
        <v>-2.7438606118809439E-2</v>
      </c>
      <c r="HG14">
        <f t="shared" si="16"/>
        <v>-2.4789825393403755E-3</v>
      </c>
      <c r="HH14">
        <f t="shared" si="16"/>
        <v>-5.9999999999999609E-2</v>
      </c>
      <c r="HI14">
        <f t="shared" si="16"/>
        <v>5.67E-2</v>
      </c>
      <c r="HJ14">
        <f t="shared" si="16"/>
        <v>0.40000000000000213</v>
      </c>
      <c r="HK14">
        <f t="shared" si="16"/>
        <v>-3.2038666669999998</v>
      </c>
      <c r="HL14">
        <f t="shared" si="16"/>
        <v>-0.47053333300000011</v>
      </c>
      <c r="HM14">
        <f t="shared" si="16"/>
        <v>-2.7333333329999991</v>
      </c>
      <c r="HN14">
        <f t="shared" si="16"/>
        <v>0.51316913000000142</v>
      </c>
      <c r="HO14">
        <f t="shared" si="16"/>
        <v>0.11499999999999977</v>
      </c>
      <c r="HQ14" s="64">
        <v>43997</v>
      </c>
      <c r="HR14" s="61">
        <v>0.97946705536139456</v>
      </c>
      <c r="HS14" s="61">
        <f t="shared" si="70"/>
        <v>0.17630406996505074</v>
      </c>
      <c r="HT14" s="61">
        <f t="shared" si="71"/>
        <v>19.589341107227892</v>
      </c>
      <c r="HU14" s="61">
        <f t="shared" si="72"/>
        <v>-2.6875210738411422E-2</v>
      </c>
      <c r="HV14" s="61">
        <f t="shared" si="73"/>
        <v>-2.4280817281000303E-3</v>
      </c>
      <c r="HW14" s="61">
        <f t="shared" si="74"/>
        <v>-5.8768023321683294E-2</v>
      </c>
      <c r="HX14" s="61">
        <f t="shared" si="75"/>
        <v>5.5535782038991073E-2</v>
      </c>
      <c r="HY14" s="61">
        <f t="shared" si="76"/>
        <v>0.3917868221445599</v>
      </c>
      <c r="HZ14" s="61">
        <f t="shared" si="77"/>
        <v>-3.1380818500970156</v>
      </c>
      <c r="IA14" s="61">
        <f t="shared" si="78"/>
        <v>-0.46087189812289259</v>
      </c>
      <c r="IB14" s="61">
        <f t="shared" si="79"/>
        <v>-2.6772099509946554</v>
      </c>
      <c r="IC14" s="61">
        <f t="shared" si="80"/>
        <v>0.50263225666347011</v>
      </c>
      <c r="ID14" s="61">
        <f t="shared" si="81"/>
        <v>0.11263871136656015</v>
      </c>
      <c r="IE14" s="61"/>
      <c r="IG14" s="35">
        <v>43997</v>
      </c>
      <c r="IH14" s="2">
        <v>19</v>
      </c>
      <c r="II14" s="2" t="s">
        <v>25</v>
      </c>
      <c r="IJ14" s="2"/>
      <c r="IK14">
        <v>2.3993438188665322E-2</v>
      </c>
      <c r="IL14" s="2">
        <v>8.86</v>
      </c>
      <c r="IM14" s="31">
        <v>378</v>
      </c>
      <c r="IN14" s="7">
        <v>2.3704211826039239</v>
      </c>
      <c r="IO14" s="2">
        <v>2.1879715455917222E-2</v>
      </c>
      <c r="IP14" s="2">
        <v>2.14</v>
      </c>
      <c r="IQ14" s="7">
        <v>0.03</v>
      </c>
      <c r="IR14" s="2">
        <v>11.4</v>
      </c>
      <c r="IS14" s="2">
        <v>2.1906666669999999</v>
      </c>
      <c r="IT14" s="2">
        <v>1.3413333329999999</v>
      </c>
      <c r="IU14" s="2">
        <v>0.84933333300000002</v>
      </c>
      <c r="IV14" s="2">
        <v>61.229458309999998</v>
      </c>
      <c r="IW14" s="2">
        <v>2.7069999999999999</v>
      </c>
      <c r="IX14" s="2"/>
      <c r="IY14" s="64">
        <v>43997</v>
      </c>
      <c r="IZ14" s="61"/>
      <c r="JA14" s="61"/>
      <c r="JB14" s="61"/>
      <c r="JC14" s="61">
        <v>2.3993438188665322E-2</v>
      </c>
      <c r="JD14" s="61">
        <f t="shared" si="82"/>
        <v>0.21258186235157472</v>
      </c>
      <c r="JE14" s="61">
        <f t="shared" si="83"/>
        <v>9.0695196353154923</v>
      </c>
      <c r="JF14" s="61">
        <f t="shared" si="84"/>
        <v>5.68745541259102E-2</v>
      </c>
      <c r="JG14" s="61">
        <f t="shared" si="85"/>
        <v>5.2496960037713518E-4</v>
      </c>
      <c r="JH14" s="61">
        <f t="shared" si="86"/>
        <v>5.1345957723743792E-2</v>
      </c>
      <c r="JI14" s="61">
        <f t="shared" si="87"/>
        <v>7.1980314565995966E-4</v>
      </c>
      <c r="JJ14" s="61">
        <f t="shared" si="88"/>
        <v>0.27352519535078468</v>
      </c>
      <c r="JK14" s="61">
        <f t="shared" si="89"/>
        <v>5.2561625266633973E-2</v>
      </c>
      <c r="JL14" s="61">
        <f t="shared" si="90"/>
        <v>3.2183198415731938E-2</v>
      </c>
      <c r="JM14" s="61">
        <f t="shared" si="91"/>
        <v>2.0378426826908602E-2</v>
      </c>
      <c r="JN14" s="61">
        <f t="shared" si="92"/>
        <v>1.4691052232864452</v>
      </c>
      <c r="JO14" s="61">
        <f t="shared" si="93"/>
        <v>6.4950237176717024E-2</v>
      </c>
      <c r="JP14" s="2"/>
      <c r="JR14" s="12">
        <v>43997</v>
      </c>
      <c r="JS14" s="31">
        <v>16</v>
      </c>
      <c r="JT14" s="31" t="s">
        <v>25</v>
      </c>
      <c r="JU14" s="31"/>
      <c r="JV14">
        <v>2.3993438188665322E-2</v>
      </c>
      <c r="JW14" s="31">
        <v>8.27</v>
      </c>
      <c r="JX14" s="31">
        <v>512</v>
      </c>
      <c r="JY14" s="31">
        <v>1.5472629990396489</v>
      </c>
      <c r="JZ14">
        <v>3.1256736365596033E-2</v>
      </c>
      <c r="KA14">
        <v>1.36</v>
      </c>
      <c r="KB14">
        <v>4.4299999999999999E-2</v>
      </c>
      <c r="KC14">
        <v>24.2</v>
      </c>
      <c r="KD14">
        <v>10.516999999999999</v>
      </c>
      <c r="KE14">
        <v>7.5490000000000004</v>
      </c>
      <c r="KF14">
        <v>2.968</v>
      </c>
      <c r="KG14">
        <v>71.779024440000001</v>
      </c>
      <c r="KH14">
        <v>2.1880000000000002</v>
      </c>
      <c r="KJ14" s="64">
        <v>43997</v>
      </c>
      <c r="KK14" s="61"/>
      <c r="KL14" s="61"/>
      <c r="KM14" s="61"/>
      <c r="KN14" s="61">
        <v>2.3993438188665322E-2</v>
      </c>
      <c r="KO14" s="61">
        <f t="shared" si="94"/>
        <v>0.19842573382026221</v>
      </c>
      <c r="KP14" s="61">
        <f t="shared" si="95"/>
        <v>12.284640352596645</v>
      </c>
      <c r="KQ14" s="61">
        <f t="shared" si="96"/>
        <v>3.7124159129066747E-2</v>
      </c>
      <c r="KR14" s="61">
        <f t="shared" si="97"/>
        <v>7.4995657196733599E-4</v>
      </c>
      <c r="KS14" s="61">
        <f t="shared" si="98"/>
        <v>3.263107593658484E-2</v>
      </c>
      <c r="KT14" s="61">
        <f t="shared" si="99"/>
        <v>1.0629093117578738E-3</v>
      </c>
      <c r="KU14" s="61">
        <f t="shared" si="100"/>
        <v>0.58064120416570075</v>
      </c>
      <c r="KV14" s="61">
        <f t="shared" si="101"/>
        <v>0.25233898943019317</v>
      </c>
      <c r="KW14" s="61">
        <f t="shared" si="102"/>
        <v>0.18112646488623452</v>
      </c>
      <c r="KX14" s="61">
        <f t="shared" si="103"/>
        <v>7.1212524543958669E-2</v>
      </c>
      <c r="KY14" s="61">
        <f t="shared" si="104"/>
        <v>1.7222255861438376</v>
      </c>
      <c r="KZ14" s="61">
        <f t="shared" si="105"/>
        <v>5.2497642756799731E-2</v>
      </c>
      <c r="LB14">
        <v>2.3993438188665322E-2</v>
      </c>
      <c r="LC14">
        <f t="shared" si="17"/>
        <v>-0.58999999999999986</v>
      </c>
      <c r="LD14">
        <f t="shared" si="17"/>
        <v>134</v>
      </c>
      <c r="LE14">
        <f t="shared" si="17"/>
        <v>-0.82315818356427495</v>
      </c>
      <c r="LF14">
        <f t="shared" si="17"/>
        <v>9.3770209096788112E-3</v>
      </c>
      <c r="LG14">
        <f t="shared" si="17"/>
        <v>-0.78</v>
      </c>
      <c r="LH14">
        <f t="shared" si="17"/>
        <v>1.43E-2</v>
      </c>
      <c r="LI14">
        <f t="shared" si="17"/>
        <v>12.799999999999999</v>
      </c>
      <c r="LJ14">
        <f t="shared" si="17"/>
        <v>8.3263333329999991</v>
      </c>
      <c r="LK14">
        <f t="shared" si="17"/>
        <v>6.2076666670000007</v>
      </c>
      <c r="LL14">
        <f t="shared" si="17"/>
        <v>2.1186666669999998</v>
      </c>
      <c r="LM14">
        <f t="shared" si="17"/>
        <v>10.549566130000002</v>
      </c>
      <c r="LN14">
        <f t="shared" si="17"/>
        <v>-0.51899999999999968</v>
      </c>
      <c r="LP14" s="64">
        <v>43997</v>
      </c>
      <c r="LQ14" s="61">
        <v>2.3993438188665322E-2</v>
      </c>
      <c r="LR14" s="61">
        <f t="shared" si="106"/>
        <v>-1.4156128531312536E-2</v>
      </c>
      <c r="LS14" s="61">
        <f t="shared" si="107"/>
        <v>3.2151207172811533</v>
      </c>
      <c r="LT14" s="61">
        <f t="shared" si="108"/>
        <v>-1.9750394996843453E-2</v>
      </c>
      <c r="LU14" s="61">
        <f t="shared" si="109"/>
        <v>2.2498697159020083E-4</v>
      </c>
      <c r="LV14" s="61">
        <f t="shared" si="110"/>
        <v>-1.8714881787158952E-2</v>
      </c>
      <c r="LW14" s="61">
        <f t="shared" si="111"/>
        <v>3.431061660979141E-4</v>
      </c>
      <c r="LX14" s="61">
        <f t="shared" si="112"/>
        <v>0.30711600881491607</v>
      </c>
      <c r="LY14" s="61">
        <f t="shared" si="113"/>
        <v>0.19977736416355918</v>
      </c>
      <c r="LZ14" s="61">
        <f t="shared" si="114"/>
        <v>0.1489432664705026</v>
      </c>
      <c r="MA14" s="61">
        <f t="shared" si="115"/>
        <v>5.0834097717050074E-2</v>
      </c>
      <c r="MB14" s="61">
        <f t="shared" si="116"/>
        <v>0.25312036285739231</v>
      </c>
      <c r="MC14" s="61">
        <f t="shared" si="117"/>
        <v>-1.2452594419917295E-2</v>
      </c>
      <c r="MF14" s="35">
        <v>43997</v>
      </c>
      <c r="MG14">
        <v>24</v>
      </c>
      <c r="MH14" t="s">
        <v>26</v>
      </c>
      <c r="MJ14"/>
      <c r="MK14">
        <v>8.25</v>
      </c>
      <c r="ML14">
        <v>503</v>
      </c>
      <c r="MM14">
        <v>5.4984222801481692</v>
      </c>
      <c r="MN14">
        <v>3.6322483293813324E-2</v>
      </c>
      <c r="MO14">
        <v>5.04</v>
      </c>
      <c r="MP14">
        <v>-6.7099999999999998E-3</v>
      </c>
      <c r="MQ14">
        <v>34.299999999999997</v>
      </c>
      <c r="MR14">
        <v>2.4864677309999998</v>
      </c>
      <c r="MS14">
        <v>0.49271339400000003</v>
      </c>
      <c r="MT14">
        <v>1.9937543369999999</v>
      </c>
      <c r="MU14">
        <v>19.815796819999999</v>
      </c>
      <c r="MV14">
        <v>1.359</v>
      </c>
      <c r="MX14" s="64">
        <v>43997</v>
      </c>
      <c r="MY14" s="61"/>
      <c r="MZ14" s="61"/>
      <c r="NA14" s="61"/>
      <c r="NB14" s="61">
        <v>1.8211019585196983E-2</v>
      </c>
      <c r="NC14" s="61">
        <f t="shared" si="118"/>
        <v>0.15024091157787511</v>
      </c>
      <c r="ND14" s="61">
        <f t="shared" si="119"/>
        <v>9.1601428513540828</v>
      </c>
      <c r="NE14" s="61">
        <f t="shared" si="120"/>
        <v>0.10013187583146177</v>
      </c>
      <c r="NF14" s="61">
        <f t="shared" si="121"/>
        <v>6.6146945464662463E-4</v>
      </c>
      <c r="NG14" s="61">
        <f t="shared" si="122"/>
        <v>9.1783538709392792E-2</v>
      </c>
      <c r="NH14" s="61">
        <f t="shared" si="123"/>
        <v>-1.2219594141667174E-4</v>
      </c>
      <c r="NI14" s="61">
        <f t="shared" si="124"/>
        <v>0.62463797177225644</v>
      </c>
      <c r="NJ14" s="61">
        <f t="shared" si="125"/>
        <v>4.5281112547201303E-2</v>
      </c>
      <c r="NK14" s="61">
        <f t="shared" si="126"/>
        <v>8.9728132680228778E-3</v>
      </c>
      <c r="NL14" s="61">
        <f t="shared" si="127"/>
        <v>3.6308299279178426E-2</v>
      </c>
      <c r="NM14" s="61">
        <f t="shared" si="128"/>
        <v>0.36086586398530407</v>
      </c>
      <c r="NN14" s="61">
        <f t="shared" si="129"/>
        <v>2.4748775616282699E-2</v>
      </c>
      <c r="NQ14" s="35">
        <v>43997</v>
      </c>
      <c r="NR14">
        <v>22</v>
      </c>
      <c r="NS14" t="s">
        <v>26</v>
      </c>
      <c r="NU14"/>
      <c r="NV14">
        <v>8.6999999999999993</v>
      </c>
      <c r="NW14">
        <v>560</v>
      </c>
      <c r="NX14">
        <v>4.6341061874056804</v>
      </c>
      <c r="NY14">
        <v>3.6969174391032547E-2</v>
      </c>
      <c r="NZ14">
        <v>4.66</v>
      </c>
      <c r="OA14">
        <v>2.29E-2</v>
      </c>
      <c r="OB14">
        <v>24.8</v>
      </c>
      <c r="OC14">
        <v>14.49125475</v>
      </c>
      <c r="OD14">
        <v>2.500380228</v>
      </c>
      <c r="OE14">
        <v>11.99087452</v>
      </c>
      <c r="OF14">
        <v>17.254408059999999</v>
      </c>
      <c r="OG14">
        <v>1.333</v>
      </c>
      <c r="OI14" s="64">
        <v>43997</v>
      </c>
      <c r="OJ14" s="61"/>
      <c r="OK14" s="61"/>
      <c r="OL14" s="61"/>
      <c r="OM14" s="61">
        <v>1.8211019585196983E-2</v>
      </c>
      <c r="ON14" s="61">
        <f t="shared" si="130"/>
        <v>0.15843587039121373</v>
      </c>
      <c r="OO14" s="61">
        <f t="shared" si="131"/>
        <v>10.198170967710311</v>
      </c>
      <c r="OP14" s="61">
        <f t="shared" si="132"/>
        <v>8.4391798538727372E-2</v>
      </c>
      <c r="OQ14" s="61">
        <f t="shared" si="133"/>
        <v>6.7324635888365647E-4</v>
      </c>
      <c r="OR14" s="61">
        <f t="shared" si="134"/>
        <v>8.4863351267017939E-2</v>
      </c>
      <c r="OS14" s="61">
        <f t="shared" si="135"/>
        <v>4.1703234850101094E-4</v>
      </c>
      <c r="OT14" s="61">
        <f t="shared" si="136"/>
        <v>0.45163328571288519</v>
      </c>
      <c r="OU14" s="61">
        <f t="shared" si="137"/>
        <v>0.2639005240663288</v>
      </c>
      <c r="OV14" s="61">
        <f t="shared" si="138"/>
        <v>4.5534473302547299E-2</v>
      </c>
      <c r="OW14" s="61">
        <f t="shared" si="139"/>
        <v>0.21836605072735948</v>
      </c>
      <c r="OX14" s="61">
        <f t="shared" si="140"/>
        <v>0.31422036311164064</v>
      </c>
      <c r="OY14" s="61">
        <f t="shared" si="141"/>
        <v>2.4275289107067579E-2</v>
      </c>
      <c r="PB14" s="35">
        <v>43997</v>
      </c>
      <c r="PC14" s="58">
        <v>1.8211019585196983E-2</v>
      </c>
      <c r="PD14">
        <f t="shared" si="18"/>
        <v>0.44999999999999929</v>
      </c>
      <c r="PE14">
        <f t="shared" si="18"/>
        <v>57</v>
      </c>
      <c r="PF14">
        <f t="shared" si="18"/>
        <v>-0.86431609274248888</v>
      </c>
      <c r="PG14">
        <f t="shared" si="18"/>
        <v>6.4669109721922358E-4</v>
      </c>
      <c r="PH14">
        <f t="shared" si="18"/>
        <v>-0.37999999999999989</v>
      </c>
      <c r="PI14">
        <f t="shared" si="18"/>
        <v>2.9610000000000001E-2</v>
      </c>
      <c r="PJ14">
        <f t="shared" si="18"/>
        <v>-9.4999999999999964</v>
      </c>
      <c r="PK14">
        <f t="shared" si="18"/>
        <v>12.004787019</v>
      </c>
      <c r="PL14">
        <f t="shared" si="18"/>
        <v>2.0076668340000001</v>
      </c>
      <c r="PM14">
        <f t="shared" si="18"/>
        <v>9.9971201829999998</v>
      </c>
      <c r="PN14">
        <f t="shared" si="18"/>
        <v>-2.5613887599999998</v>
      </c>
      <c r="PO14">
        <f t="shared" si="18"/>
        <v>-2.6000000000000023E-2</v>
      </c>
      <c r="PQ14" s="64">
        <v>43997</v>
      </c>
      <c r="PR14" s="61">
        <v>1.8211019585196983E-2</v>
      </c>
      <c r="PS14" s="61">
        <f t="shared" si="142"/>
        <v>8.1949588133386295E-3</v>
      </c>
      <c r="PT14" s="61">
        <f t="shared" si="143"/>
        <v>1.0380281163562279</v>
      </c>
      <c r="PU14" s="61">
        <f t="shared" si="144"/>
        <v>-1.5740077292734397E-2</v>
      </c>
      <c r="PV14" s="61">
        <f t="shared" si="145"/>
        <v>1.1776904237031806E-5</v>
      </c>
      <c r="PW14" s="61">
        <f t="shared" si="146"/>
        <v>-6.9201874423748515E-3</v>
      </c>
      <c r="PX14" s="61">
        <f t="shared" si="147"/>
        <v>5.3922828991768274E-4</v>
      </c>
      <c r="PY14" s="61">
        <f t="shared" si="148"/>
        <v>-0.17300468605937128</v>
      </c>
      <c r="PZ14" s="61">
        <f t="shared" si="149"/>
        <v>0.2186194115191275</v>
      </c>
      <c r="QA14" s="61">
        <f t="shared" si="150"/>
        <v>3.6561660034524421E-2</v>
      </c>
      <c r="QB14" s="61">
        <f t="shared" si="151"/>
        <v>0.18205775144818104</v>
      </c>
      <c r="QC14" s="61">
        <f t="shared" si="152"/>
        <v>-4.6645500873663412E-2</v>
      </c>
      <c r="QD14" s="61">
        <f t="shared" si="153"/>
        <v>-4.7348650921512196E-4</v>
      </c>
      <c r="QG14" s="35">
        <v>43997</v>
      </c>
      <c r="QH14" s="43" t="e">
        <v>#N/A</v>
      </c>
      <c r="QI14" s="2" t="e">
        <v>#N/A</v>
      </c>
      <c r="QJ14" s="2" t="e">
        <v>#N/A</v>
      </c>
      <c r="QK14" s="2" t="e">
        <v>#N/A</v>
      </c>
      <c r="QL14" s="43" t="e">
        <v>#N/A</v>
      </c>
      <c r="QO14" s="35">
        <v>43997</v>
      </c>
      <c r="QP14" s="41" t="e">
        <v>#N/A</v>
      </c>
      <c r="QQ14" s="41" t="e">
        <v>#N/A</v>
      </c>
      <c r="QR14" s="41" t="e">
        <v>#N/A</v>
      </c>
      <c r="QS14" s="41" t="e">
        <v>#N/A</v>
      </c>
      <c r="QT14" s="41" t="e">
        <v>#N/A</v>
      </c>
      <c r="QX14" s="35">
        <v>43997</v>
      </c>
      <c r="QY14" s="46" t="e">
        <f t="shared" si="154"/>
        <v>#N/A</v>
      </c>
      <c r="QZ14" s="46" t="e">
        <f t="shared" si="19"/>
        <v>#N/A</v>
      </c>
      <c r="RA14" s="46" t="e">
        <f t="shared" si="19"/>
        <v>#N/A</v>
      </c>
      <c r="RB14" s="46" t="e">
        <f t="shared" si="19"/>
        <v>#N/A</v>
      </c>
      <c r="RC14" s="46" t="e">
        <f t="shared" si="19"/>
        <v>#N/A</v>
      </c>
      <c r="RF14" s="35">
        <v>43997</v>
      </c>
      <c r="RG14" s="2" t="e">
        <v>#N/A</v>
      </c>
      <c r="RH14" s="2" t="e">
        <v>#N/A</v>
      </c>
      <c r="RI14" s="2" t="e">
        <v>#N/A</v>
      </c>
      <c r="RJ14" s="2" t="e">
        <v>#N/A</v>
      </c>
      <c r="RK14" s="2" t="e">
        <v>#N/A</v>
      </c>
      <c r="RL14" s="2"/>
      <c r="RO14" s="35">
        <v>43997</v>
      </c>
      <c r="RP14" t="e">
        <v>#N/A</v>
      </c>
      <c r="RQ14" t="e">
        <v>#N/A</v>
      </c>
      <c r="RR14" t="e">
        <v>#N/A</v>
      </c>
      <c r="RS14" t="e">
        <v>#N/A</v>
      </c>
      <c r="RT14" t="e">
        <v>#N/A</v>
      </c>
      <c r="RX14" s="35">
        <v>43997</v>
      </c>
      <c r="RY14" t="e">
        <f t="shared" si="155"/>
        <v>#N/A</v>
      </c>
      <c r="RZ14" t="e">
        <f t="shared" si="20"/>
        <v>#N/A</v>
      </c>
      <c r="SA14" t="e">
        <f t="shared" si="20"/>
        <v>#N/A</v>
      </c>
      <c r="SB14" t="e">
        <f t="shared" si="20"/>
        <v>#N/A</v>
      </c>
      <c r="SC14" t="e">
        <f t="shared" si="20"/>
        <v>#N/A</v>
      </c>
      <c r="SG14" s="35">
        <v>43997</v>
      </c>
      <c r="SH14" t="e">
        <v>#N/A</v>
      </c>
      <c r="SI14" t="e">
        <v>#N/A</v>
      </c>
      <c r="SJ14" t="e">
        <v>#N/A</v>
      </c>
      <c r="SK14" t="e">
        <v>#N/A</v>
      </c>
      <c r="SL14" t="e">
        <v>#N/A</v>
      </c>
      <c r="SO14" s="35">
        <v>43997</v>
      </c>
      <c r="SP14" s="2" t="e">
        <v>#N/A</v>
      </c>
      <c r="SQ14" s="2" t="e">
        <v>#N/A</v>
      </c>
      <c r="SR14" s="2" t="e">
        <v>#N/A</v>
      </c>
      <c r="SS14" s="2" t="e">
        <v>#N/A</v>
      </c>
      <c r="ST14" s="2" t="e">
        <v>#N/A</v>
      </c>
      <c r="SW14" s="35">
        <v>43997</v>
      </c>
      <c r="SX14" t="e">
        <f t="shared" si="156"/>
        <v>#N/A</v>
      </c>
      <c r="SY14" t="e">
        <f t="shared" si="21"/>
        <v>#N/A</v>
      </c>
      <c r="SZ14" t="e">
        <f t="shared" si="21"/>
        <v>#N/A</v>
      </c>
      <c r="TA14" t="e">
        <f t="shared" si="21"/>
        <v>#N/A</v>
      </c>
      <c r="TB14" t="e">
        <f t="shared" si="21"/>
        <v>#N/A</v>
      </c>
      <c r="TF14" s="35">
        <v>43997</v>
      </c>
      <c r="TG14" t="e">
        <v>#N/A</v>
      </c>
      <c r="TH14" s="46" t="e">
        <v>#N/A</v>
      </c>
      <c r="TI14" s="46" t="e">
        <v>#N/A</v>
      </c>
      <c r="TJ14" s="46" t="e">
        <v>#N/A</v>
      </c>
      <c r="TK14" s="46" t="e">
        <v>#N/A</v>
      </c>
      <c r="TL14" s="46" t="e">
        <v>#N/A</v>
      </c>
      <c r="TM14"/>
      <c r="TN14" s="35">
        <v>43997</v>
      </c>
      <c r="TO14" t="e">
        <v>#N/A</v>
      </c>
      <c r="TP14" s="46" t="e">
        <v>#N/A</v>
      </c>
      <c r="TQ14" s="46" t="e">
        <v>#N/A</v>
      </c>
      <c r="TR14" s="46" t="e">
        <v>#N/A</v>
      </c>
      <c r="TS14" s="46" t="e">
        <v>#N/A</v>
      </c>
      <c r="TT14" s="46" t="e">
        <v>#N/A</v>
      </c>
      <c r="TU14"/>
      <c r="TV14" s="35">
        <v>43997</v>
      </c>
      <c r="TW14" t="e">
        <v>#N/A</v>
      </c>
      <c r="TX14" s="46" t="e">
        <v>#N/A</v>
      </c>
      <c r="TY14" s="46" t="e">
        <v>#N/A</v>
      </c>
      <c r="TZ14" s="46" t="e">
        <v>#N/A</v>
      </c>
      <c r="UA14" s="46" t="e">
        <v>#N/A</v>
      </c>
      <c r="UB14" s="46" t="e">
        <v>#N/A</v>
      </c>
      <c r="UC14"/>
      <c r="UD14" s="35">
        <v>43997</v>
      </c>
      <c r="UE14" s="51" t="e">
        <v>#N/A</v>
      </c>
      <c r="UF14" s="53" t="e">
        <v>#N/A</v>
      </c>
      <c r="UG14" s="53" t="e">
        <v>#N/A</v>
      </c>
      <c r="UH14" s="53" t="e">
        <v>#N/A</v>
      </c>
      <c r="UI14" s="53" t="e">
        <v>#N/A</v>
      </c>
      <c r="UJ14" s="53" t="e">
        <v>#N/A</v>
      </c>
      <c r="UK14"/>
      <c r="UL14" s="35">
        <v>43997</v>
      </c>
      <c r="UM14" t="e">
        <v>#N/A</v>
      </c>
      <c r="UN14" s="46" t="e">
        <v>#N/A</v>
      </c>
      <c r="UO14" s="46" t="e">
        <v>#N/A</v>
      </c>
      <c r="UP14" s="46" t="e">
        <v>#N/A</v>
      </c>
      <c r="UQ14" s="46" t="e">
        <v>#N/A</v>
      </c>
      <c r="UR14" s="46" t="e">
        <v>#N/A</v>
      </c>
      <c r="US14"/>
      <c r="UT14" s="35">
        <v>43997</v>
      </c>
      <c r="UU14" t="e">
        <v>#N/A</v>
      </c>
      <c r="UV14" s="46" t="e">
        <v>#N/A</v>
      </c>
      <c r="UW14" s="46" t="e">
        <v>#N/A</v>
      </c>
      <c r="UX14" s="46" t="e">
        <v>#N/A</v>
      </c>
      <c r="UY14" s="46" t="e">
        <v>#N/A</v>
      </c>
      <c r="UZ14" s="46" t="e">
        <v>#N/A</v>
      </c>
      <c r="VA14"/>
      <c r="VB14"/>
      <c r="VC14"/>
      <c r="VD14"/>
    </row>
    <row r="15" spans="1:576" x14ac:dyDescent="0.25">
      <c r="A15" s="35">
        <v>44025</v>
      </c>
      <c r="B15" s="2">
        <v>11</v>
      </c>
      <c r="C15" s="109" t="s">
        <v>188</v>
      </c>
      <c r="D15">
        <v>0.67707622033119452</v>
      </c>
      <c r="E15" s="2">
        <v>9.35</v>
      </c>
      <c r="F15" s="2">
        <v>409</v>
      </c>
      <c r="G15" s="7">
        <v>0.46618191795856778</v>
      </c>
      <c r="H15" s="2">
        <v>3.8801465833153699E-2</v>
      </c>
      <c r="I15" s="2">
        <v>0.28999999999999998</v>
      </c>
      <c r="J15" s="2">
        <v>31.9</v>
      </c>
      <c r="K15" s="2">
        <v>5.5329639889999997</v>
      </c>
      <c r="L15" s="2">
        <v>2.3359999999999999</v>
      </c>
      <c r="M15" s="2"/>
      <c r="N15" s="35">
        <v>44025</v>
      </c>
      <c r="O15" s="109" t="s">
        <v>138</v>
      </c>
      <c r="P15" s="2">
        <v>0.67707622033119452</v>
      </c>
      <c r="Q15" s="2">
        <v>3.0000000000001137E-2</v>
      </c>
      <c r="R15" s="2">
        <v>-25</v>
      </c>
      <c r="S15" s="2">
        <v>-6.9968445602963447E-2</v>
      </c>
      <c r="T15" s="2">
        <v>-6.4669109721923052E-4</v>
      </c>
      <c r="U15" s="2">
        <v>-6.0999999999999971E-2</v>
      </c>
      <c r="V15" s="2">
        <v>-4.5</v>
      </c>
      <c r="W15" s="2">
        <v>1.2583693440000001</v>
      </c>
      <c r="X15" s="2">
        <v>2.9000000000000359E-2</v>
      </c>
      <c r="Y15" s="2"/>
      <c r="Z15" s="2"/>
      <c r="AA15" s="114">
        <v>44025</v>
      </c>
      <c r="AB15" s="113" t="s">
        <v>185</v>
      </c>
      <c r="AC15" s="115">
        <v>0.50842093361045293</v>
      </c>
      <c r="AD15" s="115">
        <v>5.980373624471106E-2</v>
      </c>
      <c r="AE15" s="115">
        <v>0.28711798931844901</v>
      </c>
      <c r="AF15" s="115">
        <v>45.392476925251437</v>
      </c>
      <c r="AG15" s="115">
        <v>7.7612642885634591</v>
      </c>
      <c r="AH15" s="115">
        <v>2.8231462954157744</v>
      </c>
      <c r="AI15" s="113">
        <v>9.3697292347617882</v>
      </c>
      <c r="AJ15" s="2">
        <v>442.3621533445172</v>
      </c>
      <c r="AK15" s="2"/>
      <c r="AL15" s="2"/>
      <c r="AM15" s="119">
        <v>44025</v>
      </c>
      <c r="AN15" s="123" t="s">
        <v>196</v>
      </c>
      <c r="AO15" s="2">
        <v>1.8071230367558524</v>
      </c>
      <c r="AP15" s="2">
        <v>-1.7984378624534295E-2</v>
      </c>
      <c r="AQ15" s="2">
        <v>1.3128820106815511</v>
      </c>
      <c r="AR15" s="2">
        <v>-45.392476925251437</v>
      </c>
      <c r="AS15" s="2">
        <v>2.1877153034365415</v>
      </c>
      <c r="AT15" s="2">
        <v>1.0118537045842255</v>
      </c>
      <c r="AU15" s="2">
        <v>0.10027076523821243</v>
      </c>
      <c r="AV15" s="2">
        <v>-112.3621533445172</v>
      </c>
      <c r="AW15" s="2"/>
      <c r="AX15" s="2"/>
      <c r="AY15" s="64">
        <v>44025</v>
      </c>
      <c r="AZ15" s="61"/>
      <c r="BA15" s="61"/>
      <c r="BB15" s="61"/>
      <c r="BC15" s="61">
        <v>0.67707622033119452</v>
      </c>
      <c r="BD15" s="61">
        <f t="shared" si="0"/>
        <v>6.3306626600966682</v>
      </c>
      <c r="BE15" s="61">
        <f t="shared" si="1"/>
        <v>276.92417411545858</v>
      </c>
      <c r="BF15" s="61">
        <f t="shared" si="2"/>
        <v>0.31564069099813408</v>
      </c>
      <c r="BG15" s="61">
        <f t="shared" si="3"/>
        <v>2.6271549829621689E-2</v>
      </c>
      <c r="BH15" s="61">
        <f t="shared" si="4"/>
        <v>0.1963521038960464</v>
      </c>
      <c r="BI15" s="61" t="e">
        <f>BC15*#REF!</f>
        <v>#REF!</v>
      </c>
      <c r="BJ15" s="61">
        <f t="shared" si="5"/>
        <v>21.598731428565106</v>
      </c>
      <c r="BK15" s="61">
        <f t="shared" si="6"/>
        <v>3.7462383449007288</v>
      </c>
      <c r="BL15" s="61" t="e">
        <f>BC15*#REF!</f>
        <v>#REF!</v>
      </c>
      <c r="BM15" s="61" t="e">
        <f>BC15*#REF!</f>
        <v>#REF!</v>
      </c>
      <c r="BN15" s="61" t="e">
        <f>BC15*#REF!</f>
        <v>#REF!</v>
      </c>
      <c r="BO15" s="61">
        <f t="shared" si="7"/>
        <v>1.5816500506936704</v>
      </c>
      <c r="BR15" s="35">
        <v>44025</v>
      </c>
      <c r="BS15" s="2">
        <v>8</v>
      </c>
      <c r="BT15" s="2" t="s">
        <v>24</v>
      </c>
      <c r="BU15" s="2"/>
      <c r="BV15">
        <v>0.67707622033119452</v>
      </c>
      <c r="BW15" s="2">
        <v>9.3800000000000008</v>
      </c>
      <c r="BX15" s="2">
        <v>384</v>
      </c>
      <c r="BY15" s="7">
        <v>0.39621347235560433</v>
      </c>
      <c r="BZ15" s="2">
        <v>3.8154774735934469E-2</v>
      </c>
      <c r="CA15" s="2">
        <v>0.22900000000000001</v>
      </c>
      <c r="CB15" s="14">
        <v>3.2099999999999997E-2</v>
      </c>
      <c r="CC15" s="2">
        <v>27.4</v>
      </c>
      <c r="CD15" s="2">
        <v>6.7913333329999999</v>
      </c>
      <c r="CE15" s="2">
        <v>1.437333333</v>
      </c>
      <c r="CF15" s="2">
        <v>5.3540000000000001</v>
      </c>
      <c r="CG15" s="2">
        <v>21.164228919999999</v>
      </c>
      <c r="CH15" s="2">
        <v>2.3650000000000002</v>
      </c>
      <c r="CI15" s="2"/>
      <c r="CJ15" s="64">
        <v>44025</v>
      </c>
      <c r="CK15" s="61"/>
      <c r="CL15" s="61"/>
      <c r="CM15" s="61"/>
      <c r="CN15" s="61">
        <v>0.67707622033119452</v>
      </c>
      <c r="CO15" s="61">
        <f t="shared" si="22"/>
        <v>6.3509749467066055</v>
      </c>
      <c r="CP15" s="61">
        <f t="shared" si="23"/>
        <v>259.99726860717868</v>
      </c>
      <c r="CQ15" s="61">
        <f t="shared" si="24"/>
        <v>0.2682667203068308</v>
      </c>
      <c r="CR15" s="61">
        <f t="shared" si="25"/>
        <v>2.5833690665794662E-2</v>
      </c>
      <c r="CS15" s="61">
        <f t="shared" si="26"/>
        <v>0.15505045445584356</v>
      </c>
      <c r="CT15" s="61">
        <f t="shared" si="27"/>
        <v>2.1734146672631342E-2</v>
      </c>
      <c r="CU15" s="61">
        <f t="shared" si="28"/>
        <v>18.55188843707473</v>
      </c>
      <c r="CV15" s="61">
        <f t="shared" si="29"/>
        <v>4.5982503041168936</v>
      </c>
      <c r="CW15" s="61">
        <f t="shared" si="30"/>
        <v>0.97318422046367814</v>
      </c>
      <c r="CX15" s="61">
        <f t="shared" si="31"/>
        <v>3.6250660836532154</v>
      </c>
      <c r="CY15" s="61">
        <f t="shared" si="32"/>
        <v>14.329796123377758</v>
      </c>
      <c r="CZ15" s="61">
        <f t="shared" si="33"/>
        <v>1.6012852610832753</v>
      </c>
      <c r="DC15">
        <v>0.67707622033119452</v>
      </c>
      <c r="DD15">
        <f t="shared" si="8"/>
        <v>3.0000000000001137E-2</v>
      </c>
      <c r="DE15">
        <f t="shared" si="9"/>
        <v>-25</v>
      </c>
      <c r="DF15">
        <f t="shared" si="10"/>
        <v>-6.9968445602963447E-2</v>
      </c>
      <c r="DG15">
        <f t="shared" si="11"/>
        <v>-6.4669109721923052E-4</v>
      </c>
      <c r="DH15">
        <f t="shared" si="12"/>
        <v>-6.0999999999999971E-2</v>
      </c>
      <c r="DI15" t="e">
        <f>CB15-#REF!</f>
        <v>#REF!</v>
      </c>
      <c r="DJ15">
        <f t="shared" si="13"/>
        <v>-4.5</v>
      </c>
      <c r="DK15">
        <f t="shared" si="14"/>
        <v>1.2583693440000001</v>
      </c>
      <c r="DL15" t="e">
        <f>CE15-#REF!</f>
        <v>#REF!</v>
      </c>
      <c r="DM15" t="e">
        <f>CF15-#REF!</f>
        <v>#REF!</v>
      </c>
      <c r="DN15" t="e">
        <f>CG15-#REF!</f>
        <v>#REF!</v>
      </c>
      <c r="DO15">
        <f t="shared" si="15"/>
        <v>2.9000000000000359E-2</v>
      </c>
      <c r="DQ15" s="64">
        <v>44025</v>
      </c>
      <c r="DR15" s="61"/>
      <c r="DS15" s="61">
        <v>0.67707622033119452</v>
      </c>
      <c r="DT15" s="61">
        <f t="shared" si="34"/>
        <v>2.0312286609936607E-2</v>
      </c>
      <c r="DU15" s="61">
        <f t="shared" si="35"/>
        <v>-16.926905508279862</v>
      </c>
      <c r="DV15" s="61">
        <f t="shared" si="36"/>
        <v>-4.737397069130328E-2</v>
      </c>
      <c r="DW15" s="61">
        <f t="shared" si="37"/>
        <v>-4.3785916382702966E-4</v>
      </c>
      <c r="DX15" s="61">
        <f t="shared" si="38"/>
        <v>-4.1301649440202849E-2</v>
      </c>
      <c r="DY15" s="61" t="e">
        <f t="shared" si="39"/>
        <v>#REF!</v>
      </c>
      <c r="DZ15" s="61">
        <f t="shared" si="40"/>
        <v>-3.0468429914903754</v>
      </c>
      <c r="EA15" s="61">
        <f t="shared" si="41"/>
        <v>0.85201195921616479</v>
      </c>
      <c r="EB15" s="61" t="e">
        <f t="shared" si="42"/>
        <v>#REF!</v>
      </c>
      <c r="EC15" s="61" t="e">
        <f t="shared" si="43"/>
        <v>#REF!</v>
      </c>
      <c r="ED15" s="61" t="e">
        <f t="shared" si="44"/>
        <v>#REF!</v>
      </c>
      <c r="EE15" s="61">
        <f t="shared" si="45"/>
        <v>1.9635210389604883E-2</v>
      </c>
      <c r="EH15" s="37">
        <v>44025</v>
      </c>
      <c r="EI15">
        <v>5</v>
      </c>
      <c r="EJ15" t="s">
        <v>27</v>
      </c>
      <c r="EL15">
        <v>0.41475842794686013</v>
      </c>
      <c r="EM15">
        <v>9.4</v>
      </c>
      <c r="EN15">
        <v>496</v>
      </c>
      <c r="EO15">
        <v>0.55672931815063798</v>
      </c>
      <c r="EP15">
        <v>9.3446863548178494E-2</v>
      </c>
      <c r="EQ15">
        <v>0.26400000000000001</v>
      </c>
      <c r="ER15">
        <v>4.6699999999999998E-2</v>
      </c>
      <c r="ES15">
        <v>66.7</v>
      </c>
      <c r="ET15">
        <v>11.456</v>
      </c>
      <c r="EU15">
        <v>2.33</v>
      </c>
      <c r="EV15">
        <v>9.1259999999999994</v>
      </c>
      <c r="EW15">
        <v>20.338687149999998</v>
      </c>
      <c r="EX15">
        <v>3.6139999999999999</v>
      </c>
      <c r="EZ15" s="64">
        <v>44025</v>
      </c>
      <c r="FA15" s="61"/>
      <c r="FB15" s="61"/>
      <c r="FC15" s="61"/>
      <c r="FD15" s="61">
        <v>0.41475842794686013</v>
      </c>
      <c r="FE15" s="61">
        <f t="shared" si="46"/>
        <v>3.8987292227004855</v>
      </c>
      <c r="FF15" s="61">
        <f t="shared" si="47"/>
        <v>205.72018026164261</v>
      </c>
      <c r="FG15" s="61">
        <f t="shared" si="48"/>
        <v>0.23090817678808595</v>
      </c>
      <c r="FH15" s="61">
        <f t="shared" si="49"/>
        <v>3.8757874221807258E-2</v>
      </c>
      <c r="FI15" s="61">
        <f t="shared" si="50"/>
        <v>0.10949622497797108</v>
      </c>
      <c r="FJ15" s="61">
        <f t="shared" si="51"/>
        <v>1.9369218585118367E-2</v>
      </c>
      <c r="FK15" s="61">
        <f t="shared" si="52"/>
        <v>27.664387144055571</v>
      </c>
      <c r="FL15" s="61">
        <f t="shared" si="53"/>
        <v>4.7514725505592299</v>
      </c>
      <c r="FM15" s="61">
        <f t="shared" si="54"/>
        <v>0.96638713711618418</v>
      </c>
      <c r="FN15" s="61">
        <f t="shared" si="55"/>
        <v>3.7850854134430452</v>
      </c>
      <c r="FO15" s="61">
        <f t="shared" si="56"/>
        <v>8.4356419088370043</v>
      </c>
      <c r="FP15" s="61">
        <f t="shared" si="57"/>
        <v>1.4989369585999526</v>
      </c>
      <c r="FQ15"/>
      <c r="FR15"/>
      <c r="FS15" s="37">
        <v>44025</v>
      </c>
      <c r="FT15">
        <v>2</v>
      </c>
      <c r="FU15" t="s">
        <v>27</v>
      </c>
      <c r="FW15">
        <v>0.41475842794686013</v>
      </c>
      <c r="FX15" t="e">
        <v>#N/A</v>
      </c>
      <c r="FY15">
        <v>474</v>
      </c>
      <c r="FZ15">
        <v>0.53752229386747152</v>
      </c>
      <c r="GA15">
        <v>7.7602931666307412E-2</v>
      </c>
      <c r="GB15">
        <v>0.23400000000000001</v>
      </c>
      <c r="GC15">
        <v>2.18E-2</v>
      </c>
      <c r="GD15">
        <v>62.8</v>
      </c>
      <c r="GE15">
        <v>9.568333333</v>
      </c>
      <c r="GF15">
        <v>1.544166667</v>
      </c>
      <c r="GG15">
        <v>8.0241666669999994</v>
      </c>
      <c r="GH15">
        <v>16.138303430000001</v>
      </c>
      <c r="GI15">
        <v>3.298</v>
      </c>
      <c r="GK15" s="64">
        <v>44025</v>
      </c>
      <c r="GL15" s="61"/>
      <c r="GM15" s="61"/>
      <c r="GN15" s="61"/>
      <c r="GO15" s="61">
        <v>0.41475842794686013</v>
      </c>
      <c r="GP15" s="61" t="e">
        <f t="shared" si="58"/>
        <v>#N/A</v>
      </c>
      <c r="GQ15" s="61">
        <f t="shared" si="59"/>
        <v>196.5954948468117</v>
      </c>
      <c r="GR15" s="61">
        <f t="shared" si="60"/>
        <v>0.22294190159086266</v>
      </c>
      <c r="GS15" s="61">
        <f t="shared" si="61"/>
        <v>3.218646994198527E-2</v>
      </c>
      <c r="GT15" s="61">
        <f t="shared" si="62"/>
        <v>9.7053472139565278E-2</v>
      </c>
      <c r="GU15" s="61">
        <f t="shared" si="63"/>
        <v>9.0417337292415505E-3</v>
      </c>
      <c r="GV15" s="61">
        <f t="shared" si="64"/>
        <v>26.046829275062816</v>
      </c>
      <c r="GW15" s="61">
        <f t="shared" si="65"/>
        <v>3.9685468912666204</v>
      </c>
      <c r="GX15" s="61">
        <f t="shared" si="66"/>
        <v>0.64045613929286271</v>
      </c>
      <c r="GY15" s="61">
        <f t="shared" si="67"/>
        <v>3.3280907523885159</v>
      </c>
      <c r="GZ15" s="61">
        <f t="shared" si="68"/>
        <v>6.6934973603562211</v>
      </c>
      <c r="HA15" s="61">
        <f t="shared" si="69"/>
        <v>1.3678732953687447</v>
      </c>
      <c r="HB15"/>
      <c r="HC15">
        <v>0.41475842794686013</v>
      </c>
      <c r="HD15" t="e">
        <f t="shared" si="16"/>
        <v>#N/A</v>
      </c>
      <c r="HE15">
        <f t="shared" si="16"/>
        <v>-22</v>
      </c>
      <c r="HF15">
        <f t="shared" si="16"/>
        <v>-1.9207024283166452E-2</v>
      </c>
      <c r="HG15">
        <f t="shared" si="16"/>
        <v>-1.5843931881871082E-2</v>
      </c>
      <c r="HH15">
        <f t="shared" si="16"/>
        <v>-0.03</v>
      </c>
      <c r="HI15">
        <f t="shared" si="16"/>
        <v>-2.4899999999999999E-2</v>
      </c>
      <c r="HJ15">
        <f t="shared" si="16"/>
        <v>-3.9000000000000057</v>
      </c>
      <c r="HK15">
        <f t="shared" si="16"/>
        <v>-1.8876666669999995</v>
      </c>
      <c r="HL15">
        <f t="shared" si="16"/>
        <v>-0.78583333300000002</v>
      </c>
      <c r="HM15">
        <f t="shared" si="16"/>
        <v>-1.1018333330000001</v>
      </c>
      <c r="HN15">
        <f t="shared" si="16"/>
        <v>-4.2003837199999978</v>
      </c>
      <c r="HO15">
        <f t="shared" si="16"/>
        <v>-0.31599999999999984</v>
      </c>
      <c r="HQ15" s="64">
        <v>44025</v>
      </c>
      <c r="HR15" s="61">
        <v>0.41475842794686013</v>
      </c>
      <c r="HS15" s="61" t="e">
        <f t="shared" si="70"/>
        <v>#N/A</v>
      </c>
      <c r="HT15" s="61">
        <f t="shared" si="71"/>
        <v>-9.1246854148309229</v>
      </c>
      <c r="HU15" s="61">
        <f t="shared" si="72"/>
        <v>-7.9662751972232864E-3</v>
      </c>
      <c r="HV15" s="61">
        <f t="shared" si="73"/>
        <v>-6.5714042798219871E-3</v>
      </c>
      <c r="HW15" s="61">
        <f t="shared" si="74"/>
        <v>-1.2442752838405803E-2</v>
      </c>
      <c r="HX15" s="61">
        <f t="shared" si="75"/>
        <v>-1.0327484855876817E-2</v>
      </c>
      <c r="HY15" s="61">
        <f t="shared" si="76"/>
        <v>-1.6175578689927568</v>
      </c>
      <c r="HZ15" s="61">
        <f t="shared" si="77"/>
        <v>-0.78292565929260893</v>
      </c>
      <c r="IA15" s="61">
        <f t="shared" si="78"/>
        <v>-0.32593099782332147</v>
      </c>
      <c r="IB15" s="61">
        <f t="shared" si="79"/>
        <v>-0.45699466105452929</v>
      </c>
      <c r="IC15" s="61">
        <f t="shared" si="80"/>
        <v>-1.7421445484807834</v>
      </c>
      <c r="ID15" s="61">
        <f t="shared" si="81"/>
        <v>-0.13106366323120774</v>
      </c>
      <c r="IE15" s="61"/>
      <c r="IG15" s="35">
        <v>44025</v>
      </c>
      <c r="IH15" s="2">
        <v>19</v>
      </c>
      <c r="II15" s="2" t="s">
        <v>25</v>
      </c>
      <c r="IJ15" s="2"/>
      <c r="IK15">
        <v>4.406172415722766E-3</v>
      </c>
      <c r="IL15" s="2">
        <v>9.4</v>
      </c>
      <c r="IM15" s="2">
        <v>436</v>
      </c>
      <c r="IN15" s="7">
        <v>1.4237892715050076</v>
      </c>
      <c r="IO15" s="2">
        <v>0.11672774304807072</v>
      </c>
      <c r="IP15" s="2">
        <v>0.94799999999999995</v>
      </c>
      <c r="IQ15" s="7">
        <v>0.10299999999999999</v>
      </c>
      <c r="IR15" s="2">
        <v>99.5</v>
      </c>
      <c r="IS15" s="2">
        <v>5.7201465200000001</v>
      </c>
      <c r="IT15" s="2">
        <v>1.091575092</v>
      </c>
      <c r="IU15" s="2">
        <v>4.628571429</v>
      </c>
      <c r="IV15" s="2">
        <v>19.082991799999999</v>
      </c>
      <c r="IW15" s="2">
        <v>3.8690000000000002</v>
      </c>
      <c r="IX15" s="2"/>
      <c r="IY15" s="64">
        <v>44025</v>
      </c>
      <c r="IZ15" s="61"/>
      <c r="JA15" s="61"/>
      <c r="JB15" s="61"/>
      <c r="JC15" s="61">
        <v>4.406172415722766E-3</v>
      </c>
      <c r="JD15" s="61">
        <f t="shared" si="82"/>
        <v>4.1418020707794004E-2</v>
      </c>
      <c r="JE15" s="61">
        <f t="shared" si="83"/>
        <v>1.9210911732551259</v>
      </c>
      <c r="JF15" s="61">
        <f t="shared" si="84"/>
        <v>6.2734610139073763E-3</v>
      </c>
      <c r="JG15" s="61">
        <f t="shared" si="85"/>
        <v>5.1432256156798406E-4</v>
      </c>
      <c r="JH15" s="61">
        <f t="shared" si="86"/>
        <v>4.1770514501051816E-3</v>
      </c>
      <c r="JI15" s="61">
        <f t="shared" si="87"/>
        <v>4.5383575881944487E-4</v>
      </c>
      <c r="JJ15" s="61">
        <f t="shared" si="88"/>
        <v>0.43841415536441519</v>
      </c>
      <c r="JK15" s="61">
        <f t="shared" si="89"/>
        <v>2.5203951810316573E-2</v>
      </c>
      <c r="JL15" s="61">
        <f t="shared" si="90"/>
        <v>4.8096680600604406E-3</v>
      </c>
      <c r="JM15" s="61">
        <f t="shared" si="91"/>
        <v>2.0394283754662304E-2</v>
      </c>
      <c r="JN15" s="61">
        <f t="shared" si="92"/>
        <v>8.4082952078623721E-2</v>
      </c>
      <c r="JO15" s="61">
        <f t="shared" si="93"/>
        <v>1.7047481076431382E-2</v>
      </c>
      <c r="JP15" s="2"/>
      <c r="JR15" s="12">
        <v>44025</v>
      </c>
      <c r="JS15" s="31">
        <v>16</v>
      </c>
      <c r="JT15" s="31" t="s">
        <v>25</v>
      </c>
      <c r="JU15" s="31"/>
      <c r="JV15">
        <v>4.406172415722766E-3</v>
      </c>
      <c r="JW15" s="31">
        <v>9.18</v>
      </c>
      <c r="JX15" s="31">
        <v>535</v>
      </c>
      <c r="JY15" s="31">
        <v>0.25078885992591576</v>
      </c>
      <c r="JZ15">
        <v>3.5999137745203712E-2</v>
      </c>
      <c r="KA15">
        <v>0.11</v>
      </c>
      <c r="KB15">
        <v>3.9E-2</v>
      </c>
      <c r="KC15">
        <v>23.8</v>
      </c>
      <c r="KD15">
        <v>5.6838383840000004</v>
      </c>
      <c r="KE15">
        <v>1.4848484850000001</v>
      </c>
      <c r="KF15">
        <v>4.1989898989999999</v>
      </c>
      <c r="KG15">
        <v>26.124044779999998</v>
      </c>
      <c r="KH15">
        <v>1.7310000000000001</v>
      </c>
      <c r="KJ15" s="64">
        <v>44025</v>
      </c>
      <c r="KK15" s="61"/>
      <c r="KL15" s="61"/>
      <c r="KM15" s="61"/>
      <c r="KN15" s="61">
        <v>4.406172415722766E-3</v>
      </c>
      <c r="KO15" s="61">
        <f t="shared" si="94"/>
        <v>4.0448662776334993E-2</v>
      </c>
      <c r="KP15" s="61">
        <f t="shared" si="95"/>
        <v>2.3573022424116798</v>
      </c>
      <c r="KQ15" s="61">
        <f t="shared" si="96"/>
        <v>1.1050189567761307E-3</v>
      </c>
      <c r="KR15" s="61">
        <f t="shared" si="97"/>
        <v>1.5861840772272084E-4</v>
      </c>
      <c r="KS15" s="61">
        <f t="shared" si="98"/>
        <v>4.8467896572950428E-4</v>
      </c>
      <c r="KT15" s="61">
        <f t="shared" si="99"/>
        <v>1.7184072421318788E-4</v>
      </c>
      <c r="KU15" s="61">
        <f t="shared" si="100"/>
        <v>0.10486690349420183</v>
      </c>
      <c r="KV15" s="61">
        <f t="shared" si="101"/>
        <v>2.5043971903007063E-2</v>
      </c>
      <c r="KW15" s="61">
        <f t="shared" si="102"/>
        <v>6.5424984361347393E-3</v>
      </c>
      <c r="KX15" s="61">
        <f t="shared" si="103"/>
        <v>1.8501473466872323E-2</v>
      </c>
      <c r="KY15" s="61">
        <f t="shared" si="104"/>
        <v>0.11510704549674231</v>
      </c>
      <c r="KZ15" s="61">
        <f t="shared" si="105"/>
        <v>7.6270844516161083E-3</v>
      </c>
      <c r="LB15">
        <v>4.406172415722766E-3</v>
      </c>
      <c r="LC15">
        <f t="shared" si="17"/>
        <v>-0.22000000000000064</v>
      </c>
      <c r="LD15">
        <f t="shared" si="17"/>
        <v>99</v>
      </c>
      <c r="LE15">
        <f t="shared" si="17"/>
        <v>-1.1730004115790917</v>
      </c>
      <c r="LF15">
        <f t="shared" si="17"/>
        <v>-8.0728605302867018E-2</v>
      </c>
      <c r="LG15">
        <f t="shared" si="17"/>
        <v>-0.83799999999999997</v>
      </c>
      <c r="LH15">
        <f t="shared" si="17"/>
        <v>-6.4000000000000001E-2</v>
      </c>
      <c r="LI15">
        <f t="shared" si="17"/>
        <v>-75.7</v>
      </c>
      <c r="LJ15">
        <f t="shared" si="17"/>
        <v>-3.6308135999999713E-2</v>
      </c>
      <c r="LK15">
        <f t="shared" si="17"/>
        <v>0.39327339300000008</v>
      </c>
      <c r="LL15">
        <f t="shared" si="17"/>
        <v>-0.4295815300000001</v>
      </c>
      <c r="LM15">
        <f t="shared" si="17"/>
        <v>7.0410529799999999</v>
      </c>
      <c r="LN15">
        <f t="shared" si="17"/>
        <v>-2.1379999999999999</v>
      </c>
      <c r="LP15" s="64">
        <v>44025</v>
      </c>
      <c r="LQ15" s="61">
        <v>4.406172415722766E-3</v>
      </c>
      <c r="LR15" s="61">
        <f t="shared" si="106"/>
        <v>-9.6935793145901139E-4</v>
      </c>
      <c r="LS15" s="61">
        <f t="shared" si="107"/>
        <v>0.43621106915655383</v>
      </c>
      <c r="LT15" s="61">
        <f t="shared" si="108"/>
        <v>-5.1684420571312456E-3</v>
      </c>
      <c r="LU15" s="61">
        <f t="shared" si="109"/>
        <v>-3.5570415384526328E-4</v>
      </c>
      <c r="LV15" s="61">
        <f t="shared" si="110"/>
        <v>-3.6923724843756778E-3</v>
      </c>
      <c r="LW15" s="61">
        <f t="shared" si="111"/>
        <v>-2.8199503460625704E-4</v>
      </c>
      <c r="LX15" s="61">
        <f t="shared" si="112"/>
        <v>-0.33354725187021339</v>
      </c>
      <c r="LY15" s="61">
        <f t="shared" si="113"/>
        <v>-1.5997990730950946E-4</v>
      </c>
      <c r="LZ15" s="61">
        <f t="shared" si="114"/>
        <v>1.7328303760742992E-3</v>
      </c>
      <c r="MA15" s="61">
        <f t="shared" si="115"/>
        <v>-1.8928102877899824E-3</v>
      </c>
      <c r="MB15" s="61">
        <f t="shared" si="116"/>
        <v>3.1024093418118581E-2</v>
      </c>
      <c r="MC15" s="61">
        <f t="shared" si="117"/>
        <v>-9.4203966248152735E-3</v>
      </c>
      <c r="MF15" s="35">
        <v>44025</v>
      </c>
      <c r="MG15">
        <v>24</v>
      </c>
      <c r="MH15" t="s">
        <v>26</v>
      </c>
      <c r="MJ15"/>
      <c r="MK15">
        <v>9.57</v>
      </c>
      <c r="ML15">
        <v>553</v>
      </c>
      <c r="MM15">
        <v>1.8628069694059544</v>
      </c>
      <c r="MN15">
        <v>6.445354602284975E-2</v>
      </c>
      <c r="MO15">
        <v>1.7</v>
      </c>
      <c r="MP15">
        <v>2.2200000000000001E-2</v>
      </c>
      <c r="MQ15">
        <v>63.2</v>
      </c>
      <c r="MR15">
        <v>3.3656716420000001</v>
      </c>
      <c r="MS15">
        <v>0.65373134300000002</v>
      </c>
      <c r="MT15">
        <v>2.7119402990000001</v>
      </c>
      <c r="MU15">
        <v>19.423503329999999</v>
      </c>
      <c r="MV15">
        <v>1.99</v>
      </c>
      <c r="MX15" s="64">
        <v>44025</v>
      </c>
      <c r="MY15" s="61"/>
      <c r="MZ15" s="61"/>
      <c r="NA15" s="61"/>
      <c r="NB15" s="61">
        <v>3.3442848635335796E-3</v>
      </c>
      <c r="NC15" s="61">
        <f t="shared" si="118"/>
        <v>3.2004806144016358E-2</v>
      </c>
      <c r="ND15" s="61">
        <f t="shared" si="119"/>
        <v>1.8493895295340694</v>
      </c>
      <c r="NE15" s="61">
        <f t="shared" si="120"/>
        <v>6.2297571514691929E-3</v>
      </c>
      <c r="NF15" s="61">
        <f t="shared" si="121"/>
        <v>2.1555101836528138E-4</v>
      </c>
      <c r="NG15" s="61">
        <f t="shared" si="122"/>
        <v>5.6852842680070849E-3</v>
      </c>
      <c r="NH15" s="61">
        <f t="shared" si="123"/>
        <v>7.4243123970445468E-5</v>
      </c>
      <c r="NI15" s="61">
        <f t="shared" si="124"/>
        <v>0.21135880337532223</v>
      </c>
      <c r="NJ15" s="61">
        <f t="shared" si="125"/>
        <v>1.125576472796481E-2</v>
      </c>
      <c r="NK15" s="61">
        <f t="shared" si="126"/>
        <v>2.1862638352123788E-3</v>
      </c>
      <c r="NL15" s="61">
        <f t="shared" si="127"/>
        <v>9.0695008927524304E-3</v>
      </c>
      <c r="NM15" s="61">
        <f t="shared" si="128"/>
        <v>6.4957728183313079E-2</v>
      </c>
      <c r="NN15" s="61">
        <f t="shared" si="129"/>
        <v>6.6551268784318237E-3</v>
      </c>
      <c r="NQ15" s="35">
        <v>44025</v>
      </c>
      <c r="NR15">
        <v>22</v>
      </c>
      <c r="NS15" t="s">
        <v>26</v>
      </c>
      <c r="NU15"/>
      <c r="NV15">
        <v>9.4</v>
      </c>
      <c r="NW15">
        <v>588</v>
      </c>
      <c r="NX15">
        <v>1.3551927562079846</v>
      </c>
      <c r="NY15">
        <v>8.0513041603793925E-2</v>
      </c>
      <c r="NZ15">
        <v>1.19</v>
      </c>
      <c r="OA15">
        <v>-6.8900000000000003E-3</v>
      </c>
      <c r="OB15">
        <v>42.5</v>
      </c>
      <c r="OC15">
        <v>42.106854839999997</v>
      </c>
      <c r="OD15">
        <v>7.7590725809999999</v>
      </c>
      <c r="OE15">
        <v>34.347782260000002</v>
      </c>
      <c r="OF15">
        <v>18.427100790000001</v>
      </c>
      <c r="OG15">
        <v>1.581</v>
      </c>
      <c r="OI15" s="64">
        <v>44025</v>
      </c>
      <c r="OJ15" s="61"/>
      <c r="OK15" s="61"/>
      <c r="OL15" s="61"/>
      <c r="OM15" s="61">
        <v>3.3442848635335796E-3</v>
      </c>
      <c r="ON15" s="61">
        <f t="shared" si="130"/>
        <v>3.1436277717215647E-2</v>
      </c>
      <c r="OO15" s="61">
        <f t="shared" si="131"/>
        <v>1.9664394997577448</v>
      </c>
      <c r="OP15" s="61">
        <f t="shared" si="132"/>
        <v>4.5321506217567151E-3</v>
      </c>
      <c r="OQ15" s="61">
        <f t="shared" si="133"/>
        <v>2.6925854635261737E-4</v>
      </c>
      <c r="OR15" s="61">
        <f t="shared" si="134"/>
        <v>3.9796989876049599E-3</v>
      </c>
      <c r="OS15" s="61">
        <f t="shared" si="135"/>
        <v>-2.3042122709746363E-5</v>
      </c>
      <c r="OT15" s="61">
        <f t="shared" si="136"/>
        <v>0.14213210670017715</v>
      </c>
      <c r="OU15" s="61">
        <f t="shared" si="137"/>
        <v>0.14081731729241764</v>
      </c>
      <c r="OV15" s="61">
        <f t="shared" si="138"/>
        <v>2.5948548987696725E-2</v>
      </c>
      <c r="OW15" s="61">
        <f t="shared" si="139"/>
        <v>0.11486876830806521</v>
      </c>
      <c r="OX15" s="61">
        <f t="shared" si="140"/>
        <v>6.1625474250804668E-2</v>
      </c>
      <c r="OY15" s="61">
        <f t="shared" si="141"/>
        <v>5.2873143692465895E-3</v>
      </c>
      <c r="PB15" s="35">
        <v>44025</v>
      </c>
      <c r="PC15" s="58">
        <v>3.3442848635335796E-3</v>
      </c>
      <c r="PD15">
        <f t="shared" si="18"/>
        <v>-0.16999999999999993</v>
      </c>
      <c r="PE15">
        <f t="shared" si="18"/>
        <v>35</v>
      </c>
      <c r="PF15">
        <f t="shared" si="18"/>
        <v>-0.50761421319796973</v>
      </c>
      <c r="PG15">
        <f t="shared" si="18"/>
        <v>1.6059495580944175E-2</v>
      </c>
      <c r="PH15">
        <f t="shared" si="18"/>
        <v>-0.51</v>
      </c>
      <c r="PI15">
        <f t="shared" si="18"/>
        <v>-2.9090000000000001E-2</v>
      </c>
      <c r="PJ15">
        <f t="shared" si="18"/>
        <v>-20.700000000000003</v>
      </c>
      <c r="PK15">
        <f t="shared" si="18"/>
        <v>38.741183197999995</v>
      </c>
      <c r="PL15">
        <f t="shared" si="18"/>
        <v>7.1053412379999994</v>
      </c>
      <c r="PM15">
        <f t="shared" si="18"/>
        <v>31.635841961000004</v>
      </c>
      <c r="PN15">
        <f t="shared" si="18"/>
        <v>-0.99640253999999828</v>
      </c>
      <c r="PO15">
        <f t="shared" si="18"/>
        <v>-0.40900000000000003</v>
      </c>
      <c r="PQ15" s="64">
        <v>44025</v>
      </c>
      <c r="PR15" s="61">
        <v>3.3442848635335796E-3</v>
      </c>
      <c r="PS15" s="61">
        <f t="shared" si="142"/>
        <v>-5.6852842680070828E-4</v>
      </c>
      <c r="PT15" s="61">
        <f t="shared" si="143"/>
        <v>0.11704997022367529</v>
      </c>
      <c r="PU15" s="61">
        <f t="shared" si="144"/>
        <v>-1.6976065297124776E-3</v>
      </c>
      <c r="PV15" s="61">
        <f t="shared" si="145"/>
        <v>5.3707527987336014E-5</v>
      </c>
      <c r="PW15" s="61">
        <f t="shared" si="146"/>
        <v>-1.7055852804021257E-3</v>
      </c>
      <c r="PX15" s="61">
        <f t="shared" si="147"/>
        <v>-9.7285246680191832E-5</v>
      </c>
      <c r="PY15" s="61">
        <f t="shared" si="148"/>
        <v>-6.9226696675145111E-2</v>
      </c>
      <c r="PZ15" s="61">
        <f t="shared" si="149"/>
        <v>0.12956155256445281</v>
      </c>
      <c r="QA15" s="61">
        <f t="shared" si="150"/>
        <v>2.3762285152484342E-2</v>
      </c>
      <c r="QB15" s="61">
        <f t="shared" si="151"/>
        <v>0.10579926741531279</v>
      </c>
      <c r="QC15" s="61">
        <f t="shared" si="152"/>
        <v>-3.3322539325084063E-3</v>
      </c>
      <c r="QD15" s="61">
        <f t="shared" si="153"/>
        <v>-1.3678125091852341E-3</v>
      </c>
      <c r="QG15" s="35">
        <v>44025</v>
      </c>
      <c r="QH15" s="43" t="e">
        <v>#N/A</v>
      </c>
      <c r="QI15" s="2" t="e">
        <v>#N/A</v>
      </c>
      <c r="QJ15" s="2" t="e">
        <v>#N/A</v>
      </c>
      <c r="QK15" s="2" t="e">
        <v>#N/A</v>
      </c>
      <c r="QL15" s="43" t="e">
        <v>#N/A</v>
      </c>
      <c r="QO15" s="35">
        <v>44025</v>
      </c>
      <c r="QP15" s="41" t="e">
        <v>#N/A</v>
      </c>
      <c r="QQ15" s="41" t="e">
        <v>#N/A</v>
      </c>
      <c r="QR15" s="41" t="e">
        <v>#N/A</v>
      </c>
      <c r="QS15" s="41" t="e">
        <v>#N/A</v>
      </c>
      <c r="QT15" s="41" t="e">
        <v>#N/A</v>
      </c>
      <c r="QX15" s="35">
        <v>44025</v>
      </c>
      <c r="QY15" s="46" t="e">
        <f t="shared" si="154"/>
        <v>#N/A</v>
      </c>
      <c r="QZ15" s="46" t="e">
        <f t="shared" si="19"/>
        <v>#N/A</v>
      </c>
      <c r="RA15" s="46" t="e">
        <f t="shared" si="19"/>
        <v>#N/A</v>
      </c>
      <c r="RB15" s="46" t="e">
        <f t="shared" si="19"/>
        <v>#N/A</v>
      </c>
      <c r="RC15" s="46" t="e">
        <f t="shared" si="19"/>
        <v>#N/A</v>
      </c>
      <c r="RF15" s="35">
        <v>44025</v>
      </c>
      <c r="RG15" s="2" t="e">
        <v>#N/A</v>
      </c>
      <c r="RH15" s="2" t="e">
        <v>#N/A</v>
      </c>
      <c r="RI15" s="2" t="e">
        <v>#N/A</v>
      </c>
      <c r="RJ15" s="2" t="e">
        <v>#N/A</v>
      </c>
      <c r="RK15" s="2" t="e">
        <v>#N/A</v>
      </c>
      <c r="RL15" s="2"/>
      <c r="RO15" s="35">
        <v>44025</v>
      </c>
      <c r="RP15" t="e">
        <v>#N/A</v>
      </c>
      <c r="RQ15" t="e">
        <v>#N/A</v>
      </c>
      <c r="RR15" t="e">
        <v>#N/A</v>
      </c>
      <c r="RS15" t="e">
        <v>#N/A</v>
      </c>
      <c r="RT15" t="e">
        <v>#N/A</v>
      </c>
      <c r="RX15" s="35">
        <v>44025</v>
      </c>
      <c r="RY15" t="e">
        <f t="shared" si="155"/>
        <v>#N/A</v>
      </c>
      <c r="RZ15" t="e">
        <f t="shared" si="20"/>
        <v>#N/A</v>
      </c>
      <c r="SA15" t="e">
        <f t="shared" si="20"/>
        <v>#N/A</v>
      </c>
      <c r="SB15" t="e">
        <f t="shared" si="20"/>
        <v>#N/A</v>
      </c>
      <c r="SC15" t="e">
        <f t="shared" si="20"/>
        <v>#N/A</v>
      </c>
      <c r="SG15" s="35">
        <v>44025</v>
      </c>
      <c r="SH15" t="e">
        <v>#N/A</v>
      </c>
      <c r="SI15" t="e">
        <v>#N/A</v>
      </c>
      <c r="SJ15" t="e">
        <v>#N/A</v>
      </c>
      <c r="SK15" t="e">
        <v>#N/A</v>
      </c>
      <c r="SL15" t="e">
        <v>#N/A</v>
      </c>
      <c r="SO15" s="35">
        <v>44025</v>
      </c>
      <c r="SP15" s="2" t="e">
        <v>#N/A</v>
      </c>
      <c r="SQ15" s="2" t="e">
        <v>#N/A</v>
      </c>
      <c r="SR15" s="2" t="e">
        <v>#N/A</v>
      </c>
      <c r="SS15" s="2" t="e">
        <v>#N/A</v>
      </c>
      <c r="ST15" s="2" t="e">
        <v>#N/A</v>
      </c>
      <c r="SW15" s="35">
        <v>44025</v>
      </c>
      <c r="SX15" t="e">
        <f t="shared" si="156"/>
        <v>#N/A</v>
      </c>
      <c r="SY15" t="e">
        <f t="shared" si="21"/>
        <v>#N/A</v>
      </c>
      <c r="SZ15" t="e">
        <f t="shared" si="21"/>
        <v>#N/A</v>
      </c>
      <c r="TA15" t="e">
        <f t="shared" si="21"/>
        <v>#N/A</v>
      </c>
      <c r="TB15" t="e">
        <f t="shared" si="21"/>
        <v>#N/A</v>
      </c>
      <c r="TF15" s="35">
        <v>44025</v>
      </c>
      <c r="TG15" t="e">
        <v>#N/A</v>
      </c>
      <c r="TH15" s="46" t="e">
        <v>#N/A</v>
      </c>
      <c r="TI15" s="46" t="e">
        <v>#N/A</v>
      </c>
      <c r="TJ15" s="46" t="e">
        <v>#N/A</v>
      </c>
      <c r="TK15" s="46" t="e">
        <v>#N/A</v>
      </c>
      <c r="TL15" s="46" t="e">
        <v>#N/A</v>
      </c>
      <c r="TM15"/>
      <c r="TN15" s="35">
        <v>44025</v>
      </c>
      <c r="TO15" t="e">
        <v>#N/A</v>
      </c>
      <c r="TP15" s="46" t="e">
        <v>#N/A</v>
      </c>
      <c r="TQ15" s="46" t="e">
        <v>#N/A</v>
      </c>
      <c r="TR15" s="46" t="e">
        <v>#N/A</v>
      </c>
      <c r="TS15" s="46" t="e">
        <v>#N/A</v>
      </c>
      <c r="TT15" s="46" t="e">
        <v>#N/A</v>
      </c>
      <c r="TU15"/>
      <c r="TV15" s="35">
        <v>44025</v>
      </c>
      <c r="TW15" t="e">
        <v>#N/A</v>
      </c>
      <c r="TX15" s="46" t="e">
        <v>#N/A</v>
      </c>
      <c r="TY15" s="46" t="e">
        <v>#N/A</v>
      </c>
      <c r="TZ15" s="46" t="e">
        <v>#N/A</v>
      </c>
      <c r="UA15" s="46" t="e">
        <v>#N/A</v>
      </c>
      <c r="UB15" s="46" t="e">
        <v>#N/A</v>
      </c>
      <c r="UC15"/>
      <c r="UD15" s="35">
        <v>44025</v>
      </c>
      <c r="UE15" t="e">
        <v>#N/A</v>
      </c>
      <c r="UF15" s="46" t="e">
        <v>#N/A</v>
      </c>
      <c r="UG15" s="46" t="e">
        <v>#N/A</v>
      </c>
      <c r="UH15" s="46" t="e">
        <v>#N/A</v>
      </c>
      <c r="UI15" s="46" t="e">
        <v>#N/A</v>
      </c>
      <c r="UJ15" s="46" t="e">
        <v>#N/A</v>
      </c>
      <c r="UK15"/>
      <c r="UL15" s="35">
        <v>44025</v>
      </c>
      <c r="UM15" t="e">
        <v>#N/A</v>
      </c>
      <c r="UN15" s="46" t="e">
        <v>#N/A</v>
      </c>
      <c r="UO15" s="46" t="e">
        <v>#N/A</v>
      </c>
      <c r="UP15" s="46" t="e">
        <v>#N/A</v>
      </c>
      <c r="UQ15" s="46" t="e">
        <v>#N/A</v>
      </c>
      <c r="UR15" s="46" t="e">
        <v>#N/A</v>
      </c>
      <c r="US15"/>
      <c r="UT15" s="35">
        <v>44025</v>
      </c>
      <c r="UU15" t="e">
        <v>#N/A</v>
      </c>
      <c r="UV15" s="46" t="e">
        <v>#N/A</v>
      </c>
      <c r="UW15" s="46" t="e">
        <v>#N/A</v>
      </c>
      <c r="UX15" s="46" t="e">
        <v>#N/A</v>
      </c>
      <c r="UY15" s="46" t="e">
        <v>#N/A</v>
      </c>
      <c r="UZ15" s="46" t="e">
        <v>#N/A</v>
      </c>
      <c r="VA15"/>
      <c r="VB15"/>
      <c r="VC15"/>
      <c r="VD15"/>
    </row>
    <row r="16" spans="1:576" x14ac:dyDescent="0.25">
      <c r="A16" s="35">
        <v>44032</v>
      </c>
      <c r="B16" s="2">
        <v>11</v>
      </c>
      <c r="C16" s="109" t="s">
        <v>188</v>
      </c>
      <c r="D16">
        <v>0.61533757411948242</v>
      </c>
      <c r="E16" s="2">
        <v>9</v>
      </c>
      <c r="F16" s="2">
        <v>371</v>
      </c>
      <c r="G16" s="7">
        <v>0.34956784195362872</v>
      </c>
      <c r="H16" s="2">
        <v>3.858590213408062E-2</v>
      </c>
      <c r="I16" s="2">
        <v>0.113</v>
      </c>
      <c r="J16" s="2">
        <v>29.6</v>
      </c>
      <c r="K16" s="2">
        <v>7.6866666669999999</v>
      </c>
      <c r="L16" s="2">
        <v>2.4279999999999999</v>
      </c>
      <c r="M16" s="2"/>
      <c r="N16" s="35">
        <v>44032</v>
      </c>
      <c r="O16" s="109" t="s">
        <v>138</v>
      </c>
      <c r="P16" s="2">
        <v>0.61533757411948242</v>
      </c>
      <c r="Q16" s="2">
        <v>-5.0000000000000711E-2</v>
      </c>
      <c r="R16" s="2">
        <v>79</v>
      </c>
      <c r="S16" s="2">
        <v>3.0182466730690083E-2</v>
      </c>
      <c r="T16" s="2">
        <v>6.5746928217288239E-3</v>
      </c>
      <c r="U16" s="2">
        <v>-2.0100000000000007E-2</v>
      </c>
      <c r="V16" s="2">
        <v>-3.3000000000000007</v>
      </c>
      <c r="W16" s="2">
        <v>7.450175443</v>
      </c>
      <c r="X16" s="2">
        <v>6.0999999999999943E-2</v>
      </c>
      <c r="Y16" s="2"/>
      <c r="Z16" s="2"/>
      <c r="AA16" s="114">
        <v>44032</v>
      </c>
      <c r="AB16" s="113" t="s">
        <v>185</v>
      </c>
      <c r="AC16" s="115" t="e">
        <v>#N/A</v>
      </c>
      <c r="AD16" s="115" t="e">
        <v>#N/A</v>
      </c>
      <c r="AE16" s="115" t="e">
        <v>#N/A</v>
      </c>
      <c r="AF16" s="115" t="e">
        <v>#N/A</v>
      </c>
      <c r="AG16" s="115" t="e">
        <v>#N/A</v>
      </c>
      <c r="AH16" s="115" t="e">
        <v>#N/A</v>
      </c>
      <c r="AI16" s="113" t="e">
        <v>#N/A</v>
      </c>
      <c r="AJ16" s="2" t="e">
        <v>#N/A</v>
      </c>
      <c r="AK16" s="2"/>
      <c r="AL16" s="2"/>
      <c r="AM16" s="119">
        <v>44032</v>
      </c>
      <c r="AN16" s="123" t="s">
        <v>196</v>
      </c>
      <c r="AO16" s="2" t="e">
        <v>#N/A</v>
      </c>
      <c r="AP16" s="2" t="e">
        <v>#N/A</v>
      </c>
      <c r="AQ16" s="2" t="e">
        <v>#N/A</v>
      </c>
      <c r="AR16" s="2" t="e">
        <v>#N/A</v>
      </c>
      <c r="AS16" s="2" t="e">
        <v>#N/A</v>
      </c>
      <c r="AT16" s="2" t="e">
        <v>#N/A</v>
      </c>
      <c r="AU16" s="2" t="e">
        <v>#N/A</v>
      </c>
      <c r="AV16" s="2" t="e">
        <v>#N/A</v>
      </c>
      <c r="AW16" s="2"/>
      <c r="AX16" s="2"/>
      <c r="AY16" s="64">
        <v>44032</v>
      </c>
      <c r="AZ16" s="61"/>
      <c r="BA16" s="61"/>
      <c r="BB16" s="61"/>
      <c r="BC16" s="61">
        <v>0.61533757411948242</v>
      </c>
      <c r="BD16" s="61">
        <f t="shared" si="0"/>
        <v>5.5380381670753422</v>
      </c>
      <c r="BE16" s="61">
        <f t="shared" si="1"/>
        <v>228.29023999832799</v>
      </c>
      <c r="BF16" s="61">
        <f t="shared" si="2"/>
        <v>0.21510222785792854</v>
      </c>
      <c r="BG16" s="61">
        <f t="shared" si="3"/>
        <v>2.3743355414396927E-2</v>
      </c>
      <c r="BH16" s="61">
        <f t="shared" si="4"/>
        <v>6.9533145875501509E-2</v>
      </c>
      <c r="BI16" s="61" t="e">
        <f>BC16*#REF!</f>
        <v>#REF!</v>
      </c>
      <c r="BJ16" s="61">
        <f t="shared" si="5"/>
        <v>18.213992193936679</v>
      </c>
      <c r="BK16" s="61">
        <f t="shared" si="6"/>
        <v>4.7298948199368676</v>
      </c>
      <c r="BL16" s="61" t="e">
        <f>BC16*#REF!</f>
        <v>#REF!</v>
      </c>
      <c r="BM16" s="61" t="e">
        <f>BC16*#REF!</f>
        <v>#REF!</v>
      </c>
      <c r="BN16" s="61" t="e">
        <f>BC16*#REF!</f>
        <v>#REF!</v>
      </c>
      <c r="BO16" s="61">
        <f t="shared" si="7"/>
        <v>1.4940396299621033</v>
      </c>
      <c r="BR16" s="35">
        <v>44032</v>
      </c>
      <c r="BS16" s="2">
        <v>8</v>
      </c>
      <c r="BT16" s="2" t="s">
        <v>24</v>
      </c>
      <c r="BU16" s="2"/>
      <c r="BV16">
        <v>0.61533757411948242</v>
      </c>
      <c r="BW16" s="2">
        <v>8.9499999999999993</v>
      </c>
      <c r="BX16" s="2">
        <v>450</v>
      </c>
      <c r="BY16" s="7">
        <v>0.3797503086843188</v>
      </c>
      <c r="BZ16" s="2">
        <v>4.5160594955809444E-2</v>
      </c>
      <c r="CA16" s="2">
        <v>9.2899999999999996E-2</v>
      </c>
      <c r="CB16" s="7">
        <v>6.1100000000000002E-2</v>
      </c>
      <c r="CC16" s="2">
        <v>26.3</v>
      </c>
      <c r="CD16" s="2">
        <v>15.13684211</v>
      </c>
      <c r="CE16" s="2">
        <v>3.0526315789999998</v>
      </c>
      <c r="CF16" s="2">
        <v>12.08421053</v>
      </c>
      <c r="CG16" s="2">
        <v>20.16689847</v>
      </c>
      <c r="CH16" s="2">
        <v>2.4889999999999999</v>
      </c>
      <c r="CI16" s="2"/>
      <c r="CJ16" s="64">
        <v>44032</v>
      </c>
      <c r="CK16" s="61"/>
      <c r="CL16" s="61"/>
      <c r="CM16" s="61"/>
      <c r="CN16" s="61">
        <v>0.61533757411948242</v>
      </c>
      <c r="CO16" s="61">
        <f t="shared" si="22"/>
        <v>5.5072712883693669</v>
      </c>
      <c r="CP16" s="61">
        <f t="shared" si="23"/>
        <v>276.90190835376711</v>
      </c>
      <c r="CQ16" s="61">
        <f t="shared" si="24"/>
        <v>0.23367463371693334</v>
      </c>
      <c r="CR16" s="61">
        <f t="shared" si="25"/>
        <v>2.7789010945900319E-2</v>
      </c>
      <c r="CS16" s="61">
        <f t="shared" si="26"/>
        <v>5.7164860635699914E-2</v>
      </c>
      <c r="CT16" s="61">
        <f t="shared" si="27"/>
        <v>3.7597125778700377E-2</v>
      </c>
      <c r="CU16" s="61">
        <f t="shared" si="28"/>
        <v>16.183378199342389</v>
      </c>
      <c r="CV16" s="61">
        <f t="shared" si="29"/>
        <v>9.314267703797027</v>
      </c>
      <c r="CW16" s="61">
        <f t="shared" si="30"/>
        <v>1.8783989105023851</v>
      </c>
      <c r="CX16" s="61">
        <f t="shared" si="31"/>
        <v>7.4358687926793046</v>
      </c>
      <c r="CY16" s="61">
        <f t="shared" si="32"/>
        <v>12.409450382043701</v>
      </c>
      <c r="CZ16" s="61">
        <f t="shared" si="33"/>
        <v>1.5315752219833916</v>
      </c>
      <c r="DC16">
        <v>0.61533757411948242</v>
      </c>
      <c r="DD16">
        <f t="shared" si="8"/>
        <v>-5.0000000000000711E-2</v>
      </c>
      <c r="DE16">
        <f t="shared" si="9"/>
        <v>79</v>
      </c>
      <c r="DF16">
        <f t="shared" si="10"/>
        <v>3.0182466730690083E-2</v>
      </c>
      <c r="DG16">
        <f t="shared" si="11"/>
        <v>6.5746928217288239E-3</v>
      </c>
      <c r="DH16">
        <f t="shared" si="12"/>
        <v>-2.0100000000000007E-2</v>
      </c>
      <c r="DI16" t="e">
        <f>CB16-#REF!</f>
        <v>#REF!</v>
      </c>
      <c r="DJ16">
        <f t="shared" si="13"/>
        <v>-3.3000000000000007</v>
      </c>
      <c r="DK16">
        <f t="shared" si="14"/>
        <v>7.450175443</v>
      </c>
      <c r="DL16" t="e">
        <f>CE16-#REF!</f>
        <v>#REF!</v>
      </c>
      <c r="DM16" t="e">
        <f>CF16-#REF!</f>
        <v>#REF!</v>
      </c>
      <c r="DN16" t="e">
        <f>CG16-#REF!</f>
        <v>#REF!</v>
      </c>
      <c r="DO16">
        <f t="shared" si="15"/>
        <v>6.0999999999999943E-2</v>
      </c>
      <c r="DQ16" s="64">
        <v>44032</v>
      </c>
      <c r="DR16" s="61"/>
      <c r="DS16" s="61">
        <v>0.61533757411948242</v>
      </c>
      <c r="DT16" s="61">
        <f t="shared" si="34"/>
        <v>-3.0766878705974558E-2</v>
      </c>
      <c r="DU16" s="61">
        <f t="shared" si="35"/>
        <v>48.611668355439114</v>
      </c>
      <c r="DV16" s="61">
        <f t="shared" si="36"/>
        <v>1.8572405859004822E-2</v>
      </c>
      <c r="DW16" s="61">
        <f t="shared" si="37"/>
        <v>4.0456555315033895E-3</v>
      </c>
      <c r="DX16" s="61">
        <f t="shared" si="38"/>
        <v>-1.23682852398016E-2</v>
      </c>
      <c r="DY16" s="61" t="e">
        <f t="shared" si="39"/>
        <v>#REF!</v>
      </c>
      <c r="DZ16" s="61">
        <f t="shared" si="40"/>
        <v>-2.0306139945942925</v>
      </c>
      <c r="EA16" s="61">
        <f t="shared" si="41"/>
        <v>4.5843728838601603</v>
      </c>
      <c r="EB16" s="61" t="e">
        <f t="shared" si="42"/>
        <v>#REF!</v>
      </c>
      <c r="EC16" s="61" t="e">
        <f t="shared" si="43"/>
        <v>#REF!</v>
      </c>
      <c r="ED16" s="61" t="e">
        <f t="shared" si="44"/>
        <v>#REF!</v>
      </c>
      <c r="EE16" s="61">
        <f t="shared" si="45"/>
        <v>3.7535592021288394E-2</v>
      </c>
      <c r="EH16" s="37">
        <v>44032</v>
      </c>
      <c r="EI16">
        <v>5</v>
      </c>
      <c r="EJ16" t="s">
        <v>27</v>
      </c>
      <c r="EL16">
        <v>0.33104377044700389</v>
      </c>
      <c r="EM16">
        <v>8.91</v>
      </c>
      <c r="EN16">
        <v>406</v>
      </c>
      <c r="EO16">
        <v>0.53066264233776916</v>
      </c>
      <c r="EP16">
        <v>0.10303944815693038</v>
      </c>
      <c r="EQ16">
        <v>8.8200000000000001E-2</v>
      </c>
      <c r="ER16">
        <v>0.27200000000000002</v>
      </c>
      <c r="ES16">
        <v>52.8</v>
      </c>
      <c r="ET16">
        <v>19.754000000000001</v>
      </c>
      <c r="EU16">
        <v>5.3120000000000003</v>
      </c>
      <c r="EV16">
        <v>14.442</v>
      </c>
      <c r="EW16">
        <v>26.8907563</v>
      </c>
      <c r="EX16">
        <v>3.8359999999999999</v>
      </c>
      <c r="EZ16" s="64">
        <v>44032</v>
      </c>
      <c r="FA16" s="61"/>
      <c r="FB16" s="61"/>
      <c r="FC16" s="61"/>
      <c r="FD16" s="61">
        <v>0.33104377044700389</v>
      </c>
      <c r="FE16" s="61">
        <f t="shared" si="46"/>
        <v>2.9495999946828046</v>
      </c>
      <c r="FF16" s="61">
        <f t="shared" si="47"/>
        <v>134.40377080148357</v>
      </c>
      <c r="FG16" s="61">
        <f t="shared" si="48"/>
        <v>0.175672561954865</v>
      </c>
      <c r="FH16" s="61">
        <f t="shared" si="49"/>
        <v>3.411056742264882E-2</v>
      </c>
      <c r="FI16" s="61">
        <f t="shared" si="50"/>
        <v>2.9198060553425744E-2</v>
      </c>
      <c r="FJ16" s="61">
        <f t="shared" si="51"/>
        <v>9.0043905561585064E-2</v>
      </c>
      <c r="FK16" s="61">
        <f t="shared" si="52"/>
        <v>17.479111079601804</v>
      </c>
      <c r="FL16" s="61">
        <f t="shared" si="53"/>
        <v>6.5394386414101158</v>
      </c>
      <c r="FM16" s="61">
        <f t="shared" si="54"/>
        <v>1.7585045086144848</v>
      </c>
      <c r="FN16" s="61">
        <f t="shared" si="55"/>
        <v>4.7809341327956298</v>
      </c>
      <c r="FO16" s="61">
        <f t="shared" si="56"/>
        <v>8.9020173557235243</v>
      </c>
      <c r="FP16" s="61">
        <f t="shared" si="57"/>
        <v>1.2698839034347069</v>
      </c>
      <c r="FQ16"/>
      <c r="FR16"/>
      <c r="FS16" s="37">
        <v>44032</v>
      </c>
      <c r="FT16">
        <v>2</v>
      </c>
      <c r="FU16" t="s">
        <v>27</v>
      </c>
      <c r="FW16">
        <v>0.33104377044700389</v>
      </c>
      <c r="FX16">
        <v>9.35</v>
      </c>
      <c r="FY16">
        <v>381</v>
      </c>
      <c r="FZ16">
        <v>0.73508025792289755</v>
      </c>
      <c r="GA16">
        <v>0.11888338003880149</v>
      </c>
      <c r="GB16">
        <v>0.20899999999999999</v>
      </c>
      <c r="GC16">
        <v>6.9800000000000001E-2</v>
      </c>
      <c r="GD16">
        <v>88.9</v>
      </c>
      <c r="GE16">
        <v>15.75217391</v>
      </c>
      <c r="GF16">
        <v>2.9456521740000001</v>
      </c>
      <c r="GG16">
        <v>12.806521740000001</v>
      </c>
      <c r="GH16">
        <v>18.6999724</v>
      </c>
      <c r="GI16">
        <v>3.8639999999999999</v>
      </c>
      <c r="GK16" s="64">
        <v>44032</v>
      </c>
      <c r="GL16" s="61"/>
      <c r="GM16" s="61"/>
      <c r="GN16" s="61"/>
      <c r="GO16" s="61">
        <v>0.33104377044700389</v>
      </c>
      <c r="GP16" s="61">
        <f t="shared" si="58"/>
        <v>3.0952592536794863</v>
      </c>
      <c r="GQ16" s="61">
        <f t="shared" si="59"/>
        <v>126.12767654030849</v>
      </c>
      <c r="GR16" s="61">
        <f t="shared" si="60"/>
        <v>0.2433437401639521</v>
      </c>
      <c r="GS16" s="61">
        <f t="shared" si="61"/>
        <v>3.9355602371528922E-2</v>
      </c>
      <c r="GT16" s="61">
        <f t="shared" si="62"/>
        <v>6.9188148023423809E-2</v>
      </c>
      <c r="GU16" s="61">
        <f t="shared" si="63"/>
        <v>2.3106855177200871E-2</v>
      </c>
      <c r="GV16" s="61">
        <f t="shared" si="64"/>
        <v>29.429791192738648</v>
      </c>
      <c r="GW16" s="61">
        <f t="shared" si="65"/>
        <v>5.2146590439033238</v>
      </c>
      <c r="GX16" s="61">
        <f t="shared" si="66"/>
        <v>0.97513980210637397</v>
      </c>
      <c r="GY16" s="61">
        <f t="shared" si="67"/>
        <v>4.2395192431211255</v>
      </c>
      <c r="GZ16" s="61">
        <f t="shared" si="68"/>
        <v>6.1905093705509087</v>
      </c>
      <c r="HA16" s="61">
        <f t="shared" si="69"/>
        <v>1.2791531290072231</v>
      </c>
      <c r="HB16"/>
      <c r="HC16">
        <v>0.33104377044700389</v>
      </c>
      <c r="HD16">
        <f t="shared" si="16"/>
        <v>0.4399999999999995</v>
      </c>
      <c r="HE16">
        <f t="shared" si="16"/>
        <v>-25</v>
      </c>
      <c r="HF16">
        <f t="shared" si="16"/>
        <v>0.20441761558512839</v>
      </c>
      <c r="HG16">
        <f t="shared" si="16"/>
        <v>1.5843931881871109E-2</v>
      </c>
      <c r="HH16">
        <f t="shared" si="16"/>
        <v>0.12079999999999999</v>
      </c>
      <c r="HI16">
        <f t="shared" si="16"/>
        <v>-0.20220000000000002</v>
      </c>
      <c r="HJ16">
        <f t="shared" si="16"/>
        <v>36.100000000000009</v>
      </c>
      <c r="HK16">
        <f t="shared" si="16"/>
        <v>-4.0018260900000016</v>
      </c>
      <c r="HL16">
        <f t="shared" si="16"/>
        <v>-2.3663478260000002</v>
      </c>
      <c r="HM16">
        <f t="shared" si="16"/>
        <v>-1.6354782599999993</v>
      </c>
      <c r="HN16">
        <f t="shared" si="16"/>
        <v>-8.1907838999999996</v>
      </c>
      <c r="HO16">
        <f t="shared" si="16"/>
        <v>2.8000000000000025E-2</v>
      </c>
      <c r="HQ16" s="64">
        <v>44032</v>
      </c>
      <c r="HR16" s="61">
        <v>0.33104377044700389</v>
      </c>
      <c r="HS16" s="61">
        <f t="shared" si="70"/>
        <v>0.14565925899668156</v>
      </c>
      <c r="HT16" s="61">
        <f t="shared" si="71"/>
        <v>-8.2760942611750981</v>
      </c>
      <c r="HU16" s="61">
        <f t="shared" si="72"/>
        <v>6.7671178209087121E-2</v>
      </c>
      <c r="HV16" s="61">
        <f t="shared" si="73"/>
        <v>5.2450349488801055E-3</v>
      </c>
      <c r="HW16" s="61">
        <f t="shared" si="74"/>
        <v>3.9990087469998069E-2</v>
      </c>
      <c r="HX16" s="61">
        <f t="shared" si="75"/>
        <v>-6.6937050384384189E-2</v>
      </c>
      <c r="HY16" s="61">
        <f t="shared" si="76"/>
        <v>11.950680113136844</v>
      </c>
      <c r="HZ16" s="61">
        <f t="shared" si="77"/>
        <v>-1.3247795975067918</v>
      </c>
      <c r="IA16" s="61">
        <f t="shared" si="78"/>
        <v>-0.78336470650811074</v>
      </c>
      <c r="IB16" s="61">
        <f t="shared" si="79"/>
        <v>-0.54141488967450513</v>
      </c>
      <c r="IC16" s="61">
        <f t="shared" si="80"/>
        <v>-2.7115079851726152</v>
      </c>
      <c r="ID16" s="61">
        <f t="shared" si="81"/>
        <v>9.2692255725161168E-3</v>
      </c>
      <c r="IE16" s="61"/>
      <c r="IG16" s="35">
        <v>44032</v>
      </c>
      <c r="IH16" s="2">
        <v>19</v>
      </c>
      <c r="II16" s="2" t="s">
        <v>25</v>
      </c>
      <c r="IJ16" s="2"/>
      <c r="IK16">
        <v>9.4602945174123795E-5</v>
      </c>
      <c r="IL16" s="2" t="e">
        <v>#N/A</v>
      </c>
      <c r="IM16" s="2" t="e">
        <v>#N/A</v>
      </c>
      <c r="IN16" s="7" t="e">
        <v>#N/A</v>
      </c>
      <c r="IO16" s="2" t="e">
        <v>#N/A</v>
      </c>
      <c r="IP16" s="2" t="e">
        <v>#N/A</v>
      </c>
      <c r="IQ16" s="7" t="e">
        <v>#N/A</v>
      </c>
      <c r="IR16" s="2" t="e">
        <v>#N/A</v>
      </c>
      <c r="IS16" s="2" t="e">
        <v>#N/A</v>
      </c>
      <c r="IT16" s="2" t="e">
        <v>#N/A</v>
      </c>
      <c r="IU16" s="2" t="e">
        <v>#N/A</v>
      </c>
      <c r="IV16" s="2" t="e">
        <v>#N/A</v>
      </c>
      <c r="IW16" s="2" t="e">
        <v>#N/A</v>
      </c>
      <c r="IX16" s="2"/>
      <c r="IY16" s="64">
        <v>44032</v>
      </c>
      <c r="IZ16" s="61"/>
      <c r="JA16" s="61"/>
      <c r="JB16" s="61"/>
      <c r="JC16" s="61">
        <v>9.4602945174123795E-5</v>
      </c>
      <c r="JD16" s="61" t="e">
        <f t="shared" si="82"/>
        <v>#N/A</v>
      </c>
      <c r="JE16" s="61" t="e">
        <f t="shared" si="83"/>
        <v>#N/A</v>
      </c>
      <c r="JF16" s="61" t="e">
        <f t="shared" si="84"/>
        <v>#N/A</v>
      </c>
      <c r="JG16" s="61" t="e">
        <f t="shared" si="85"/>
        <v>#N/A</v>
      </c>
      <c r="JH16" s="61" t="e">
        <f t="shared" si="86"/>
        <v>#N/A</v>
      </c>
      <c r="JI16" s="61" t="e">
        <f t="shared" si="87"/>
        <v>#N/A</v>
      </c>
      <c r="JJ16" s="61" t="e">
        <f t="shared" si="88"/>
        <v>#N/A</v>
      </c>
      <c r="JK16" s="61" t="e">
        <f t="shared" si="89"/>
        <v>#N/A</v>
      </c>
      <c r="JL16" s="61" t="e">
        <f t="shared" si="90"/>
        <v>#N/A</v>
      </c>
      <c r="JM16" s="61" t="e">
        <f t="shared" si="91"/>
        <v>#N/A</v>
      </c>
      <c r="JN16" s="61" t="e">
        <f t="shared" si="92"/>
        <v>#N/A</v>
      </c>
      <c r="JO16" s="61" t="e">
        <f t="shared" si="93"/>
        <v>#N/A</v>
      </c>
      <c r="JP16" s="2"/>
      <c r="JR16" s="12">
        <v>44032</v>
      </c>
      <c r="JS16" s="31">
        <v>16</v>
      </c>
      <c r="JT16" s="31" t="s">
        <v>25</v>
      </c>
      <c r="JU16" s="31"/>
      <c r="JV16">
        <v>9.4602945174123795E-5</v>
      </c>
      <c r="JW16" s="31">
        <v>8.93</v>
      </c>
      <c r="JX16" s="31">
        <v>520</v>
      </c>
      <c r="JY16" s="31">
        <v>0.30017835093977224</v>
      </c>
      <c r="JZ16">
        <v>3.492131924983833E-2</v>
      </c>
      <c r="KA16">
        <v>0.10299999999999999</v>
      </c>
      <c r="KB16">
        <v>5.0799999999999998E-2</v>
      </c>
      <c r="KC16">
        <v>24.8</v>
      </c>
      <c r="KD16">
        <v>5.2618320609999998</v>
      </c>
      <c r="KE16">
        <v>1.683969466</v>
      </c>
      <c r="KF16">
        <v>3.577862595</v>
      </c>
      <c r="KG16">
        <v>32.003481790000002</v>
      </c>
      <c r="KH16">
        <v>1.8460000000000001</v>
      </c>
      <c r="KJ16" s="64">
        <v>44032</v>
      </c>
      <c r="KK16" s="61"/>
      <c r="KL16" s="61"/>
      <c r="KM16" s="61"/>
      <c r="KN16" s="61">
        <v>9.4602945174123795E-5</v>
      </c>
      <c r="KO16" s="61">
        <f t="shared" si="94"/>
        <v>8.4480430040492543E-4</v>
      </c>
      <c r="KP16" s="61">
        <f t="shared" si="95"/>
        <v>4.9193531490544375E-2</v>
      </c>
      <c r="KQ16" s="61">
        <f t="shared" si="96"/>
        <v>2.8397756076414167E-5</v>
      </c>
      <c r="KR16" s="61">
        <f t="shared" si="97"/>
        <v>3.3036596504005295E-6</v>
      </c>
      <c r="KS16" s="61">
        <f t="shared" si="98"/>
        <v>9.7441033529347499E-6</v>
      </c>
      <c r="KT16" s="61">
        <f t="shared" si="99"/>
        <v>4.8058296148454887E-6</v>
      </c>
      <c r="KU16" s="61">
        <f t="shared" si="100"/>
        <v>2.3461530403182701E-3</v>
      </c>
      <c r="KV16" s="61">
        <f t="shared" si="101"/>
        <v>4.9778480998222976E-4</v>
      </c>
      <c r="KW16" s="61">
        <f t="shared" si="102"/>
        <v>1.5930847106689652E-4</v>
      </c>
      <c r="KX16" s="61">
        <f t="shared" si="103"/>
        <v>3.3847633891533329E-4</v>
      </c>
      <c r="KY16" s="61">
        <f t="shared" si="104"/>
        <v>3.0276236331604396E-3</v>
      </c>
      <c r="KZ16" s="61">
        <f t="shared" si="105"/>
        <v>1.7463703679143253E-4</v>
      </c>
      <c r="LB16">
        <v>9.4602945174123795E-5</v>
      </c>
      <c r="LC16" t="e">
        <f t="shared" si="17"/>
        <v>#N/A</v>
      </c>
      <c r="LD16" t="e">
        <f t="shared" si="17"/>
        <v>#N/A</v>
      </c>
      <c r="LE16" t="e">
        <f t="shared" si="17"/>
        <v>#N/A</v>
      </c>
      <c r="LF16" t="e">
        <f t="shared" si="17"/>
        <v>#N/A</v>
      </c>
      <c r="LG16" t="e">
        <f t="shared" si="17"/>
        <v>#N/A</v>
      </c>
      <c r="LH16" t="e">
        <f t="shared" si="17"/>
        <v>#N/A</v>
      </c>
      <c r="LI16" t="e">
        <f t="shared" si="17"/>
        <v>#N/A</v>
      </c>
      <c r="LJ16" t="e">
        <f t="shared" si="17"/>
        <v>#N/A</v>
      </c>
      <c r="LK16" t="e">
        <f t="shared" si="17"/>
        <v>#N/A</v>
      </c>
      <c r="LL16" t="e">
        <f t="shared" si="17"/>
        <v>#N/A</v>
      </c>
      <c r="LM16" t="e">
        <f t="shared" si="17"/>
        <v>#N/A</v>
      </c>
      <c r="LN16" t="e">
        <f t="shared" si="17"/>
        <v>#N/A</v>
      </c>
      <c r="LP16" s="64">
        <v>44032</v>
      </c>
      <c r="LQ16" s="61">
        <v>9.4602945174123795E-5</v>
      </c>
      <c r="LR16" s="61" t="e">
        <f t="shared" si="106"/>
        <v>#N/A</v>
      </c>
      <c r="LS16" s="61" t="e">
        <f t="shared" si="107"/>
        <v>#N/A</v>
      </c>
      <c r="LT16" s="61" t="e">
        <f t="shared" si="108"/>
        <v>#N/A</v>
      </c>
      <c r="LU16" s="61" t="e">
        <f t="shared" si="109"/>
        <v>#N/A</v>
      </c>
      <c r="LV16" s="61" t="e">
        <f t="shared" si="110"/>
        <v>#N/A</v>
      </c>
      <c r="LW16" s="61" t="e">
        <f t="shared" si="111"/>
        <v>#N/A</v>
      </c>
      <c r="LX16" s="61" t="e">
        <f t="shared" si="112"/>
        <v>#N/A</v>
      </c>
      <c r="LY16" s="61" t="e">
        <f t="shared" si="113"/>
        <v>#N/A</v>
      </c>
      <c r="LZ16" s="61" t="e">
        <f t="shared" si="114"/>
        <v>#N/A</v>
      </c>
      <c r="MA16" s="61" t="e">
        <f t="shared" si="115"/>
        <v>#N/A</v>
      </c>
      <c r="MB16" s="61" t="e">
        <f t="shared" si="116"/>
        <v>#N/A</v>
      </c>
      <c r="MC16" s="61" t="e">
        <f t="shared" si="117"/>
        <v>#N/A</v>
      </c>
      <c r="MF16" s="35">
        <v>44032</v>
      </c>
      <c r="MG16">
        <v>24</v>
      </c>
      <c r="MH16" t="s">
        <v>26</v>
      </c>
      <c r="MJ16"/>
      <c r="MK16">
        <v>9.1</v>
      </c>
      <c r="ML16">
        <v>425</v>
      </c>
      <c r="MM16">
        <v>0.8338592399506104</v>
      </c>
      <c r="MN16">
        <v>6.6609183013580514E-2</v>
      </c>
      <c r="MO16">
        <v>0.61</v>
      </c>
      <c r="MP16">
        <v>2.69E-2</v>
      </c>
      <c r="MQ16">
        <v>62.5</v>
      </c>
      <c r="MR16">
        <v>5.6984496120000001</v>
      </c>
      <c r="MS16">
        <v>1.414728682</v>
      </c>
      <c r="MT16">
        <v>4.2837209300000003</v>
      </c>
      <c r="MU16">
        <v>24.826554210000001</v>
      </c>
      <c r="MV16">
        <v>2.339</v>
      </c>
      <c r="MX16" s="64">
        <v>44032</v>
      </c>
      <c r="MY16" s="61"/>
      <c r="MZ16" s="61"/>
      <c r="NA16" s="61"/>
      <c r="NB16" s="61">
        <v>7.1803635387159963E-5</v>
      </c>
      <c r="NC16" s="61">
        <f t="shared" si="118"/>
        <v>6.5341308202315567E-4</v>
      </c>
      <c r="ND16" s="61">
        <f t="shared" si="119"/>
        <v>3.0516545039542986E-2</v>
      </c>
      <c r="NE16" s="61">
        <f t="shared" si="120"/>
        <v>5.9874124829627961E-5</v>
      </c>
      <c r="NF16" s="61">
        <f t="shared" si="121"/>
        <v>4.7827814905437441E-6</v>
      </c>
      <c r="NG16" s="61">
        <f t="shared" si="122"/>
        <v>4.3800217586167577E-5</v>
      </c>
      <c r="NH16" s="61">
        <f t="shared" si="123"/>
        <v>1.9315177919146032E-6</v>
      </c>
      <c r="NI16" s="61">
        <f t="shared" si="124"/>
        <v>4.4877272116974976E-3</v>
      </c>
      <c r="NJ16" s="61">
        <f t="shared" si="125"/>
        <v>4.0916939821215116E-4</v>
      </c>
      <c r="NK16" s="61">
        <f t="shared" si="126"/>
        <v>1.0158266245408538E-4</v>
      </c>
      <c r="NL16" s="61">
        <f t="shared" si="127"/>
        <v>3.0758673575806579E-4</v>
      </c>
      <c r="NM16" s="61">
        <f t="shared" si="128"/>
        <v>1.7826368464144012E-3</v>
      </c>
      <c r="NN16" s="61">
        <f t="shared" si="129"/>
        <v>1.6794870317056714E-4</v>
      </c>
      <c r="NQ16" s="35">
        <v>44032</v>
      </c>
      <c r="NR16">
        <v>22</v>
      </c>
      <c r="NS16" t="s">
        <v>26</v>
      </c>
      <c r="NU16"/>
      <c r="NV16">
        <v>8.2799999999999994</v>
      </c>
      <c r="NW16">
        <v>575</v>
      </c>
      <c r="NX16">
        <v>0.26999588420908216</v>
      </c>
      <c r="NY16">
        <v>2.4358697995257601E-2</v>
      </c>
      <c r="NZ16">
        <v>0.45600000000000002</v>
      </c>
      <c r="OA16">
        <v>2.35E-2</v>
      </c>
      <c r="OB16">
        <v>21.1</v>
      </c>
      <c r="OC16">
        <v>10.389528800000001</v>
      </c>
      <c r="OD16">
        <v>2.386910995</v>
      </c>
      <c r="OE16">
        <v>8.0026178009999995</v>
      </c>
      <c r="OF16">
        <v>22.974198749999999</v>
      </c>
      <c r="OG16">
        <v>1.0329999999999999</v>
      </c>
      <c r="OI16" s="64">
        <v>44032</v>
      </c>
      <c r="OJ16" s="61"/>
      <c r="OK16" s="61"/>
      <c r="OL16" s="61"/>
      <c r="OM16" s="61">
        <v>7.1803635387159963E-5</v>
      </c>
      <c r="ON16" s="61">
        <f t="shared" si="130"/>
        <v>5.9453410100568447E-4</v>
      </c>
      <c r="OO16" s="61">
        <f t="shared" si="131"/>
        <v>4.1287090347616982E-2</v>
      </c>
      <c r="OP16" s="61">
        <f t="shared" si="132"/>
        <v>1.9386686025782796E-5</v>
      </c>
      <c r="OQ16" s="61">
        <f t="shared" si="133"/>
        <v>1.7490430693574212E-6</v>
      </c>
      <c r="OR16" s="61">
        <f t="shared" si="134"/>
        <v>3.2742457736544942E-5</v>
      </c>
      <c r="OS16" s="61">
        <f t="shared" si="135"/>
        <v>1.6873854315982591E-6</v>
      </c>
      <c r="OT16" s="61">
        <f t="shared" si="136"/>
        <v>1.5150567066690753E-3</v>
      </c>
      <c r="OU16" s="61">
        <f t="shared" si="137"/>
        <v>7.4600593779959763E-4</v>
      </c>
      <c r="OV16" s="61">
        <f t="shared" si="138"/>
        <v>1.713888867865832E-4</v>
      </c>
      <c r="OW16" s="61">
        <f t="shared" si="139"/>
        <v>5.7461705072579979E-4</v>
      </c>
      <c r="OX16" s="61">
        <f t="shared" si="140"/>
        <v>1.6496309903571461E-3</v>
      </c>
      <c r="OY16" s="61">
        <f t="shared" si="141"/>
        <v>7.4173155354936241E-5</v>
      </c>
      <c r="PB16" s="35">
        <v>44032</v>
      </c>
      <c r="PC16" s="58">
        <v>7.1803635387159963E-5</v>
      </c>
      <c r="PD16">
        <f t="shared" si="18"/>
        <v>-0.82000000000000028</v>
      </c>
      <c r="PE16">
        <f t="shared" si="18"/>
        <v>150</v>
      </c>
      <c r="PF16">
        <f t="shared" si="18"/>
        <v>-0.56386335574152824</v>
      </c>
      <c r="PG16">
        <f t="shared" si="18"/>
        <v>-4.2250485018322917E-2</v>
      </c>
      <c r="PH16">
        <f t="shared" si="18"/>
        <v>-0.15399999999999997</v>
      </c>
      <c r="PI16">
        <f t="shared" si="18"/>
        <v>-3.4000000000000002E-3</v>
      </c>
      <c r="PJ16">
        <f t="shared" si="18"/>
        <v>-41.4</v>
      </c>
      <c r="PK16">
        <f t="shared" si="18"/>
        <v>4.6910791880000007</v>
      </c>
      <c r="PL16">
        <f t="shared" si="18"/>
        <v>0.97218231300000002</v>
      </c>
      <c r="PM16">
        <f t="shared" si="18"/>
        <v>3.7188968709999992</v>
      </c>
      <c r="PN16">
        <f t="shared" si="18"/>
        <v>-1.8523554600000018</v>
      </c>
      <c r="PO16">
        <f t="shared" si="18"/>
        <v>-1.306</v>
      </c>
      <c r="PQ16" s="64">
        <v>44032</v>
      </c>
      <c r="PR16" s="61">
        <v>7.1803635387159963E-5</v>
      </c>
      <c r="PS16" s="61">
        <f t="shared" si="142"/>
        <v>-5.8878981017471191E-5</v>
      </c>
      <c r="PT16" s="61">
        <f t="shared" si="143"/>
        <v>1.0770545308073995E-2</v>
      </c>
      <c r="PU16" s="61">
        <f t="shared" si="144"/>
        <v>-4.0487438803845162E-5</v>
      </c>
      <c r="PV16" s="61">
        <f t="shared" si="145"/>
        <v>-3.0337384211863233E-6</v>
      </c>
      <c r="PW16" s="61">
        <f t="shared" si="146"/>
        <v>-1.1057759849622633E-5</v>
      </c>
      <c r="PX16" s="61">
        <f t="shared" si="147"/>
        <v>-2.4413236031634387E-7</v>
      </c>
      <c r="PY16" s="61">
        <f t="shared" si="148"/>
        <v>-2.9726705050284225E-3</v>
      </c>
      <c r="PZ16" s="61">
        <f t="shared" si="149"/>
        <v>3.3683653958744647E-4</v>
      </c>
      <c r="QA16" s="61">
        <f t="shared" si="150"/>
        <v>6.9806224332497825E-5</v>
      </c>
      <c r="QB16" s="61">
        <f t="shared" si="151"/>
        <v>2.6703031496773399E-4</v>
      </c>
      <c r="QC16" s="61">
        <f t="shared" si="152"/>
        <v>-1.3300585605725512E-4</v>
      </c>
      <c r="QD16" s="61">
        <f t="shared" si="153"/>
        <v>-9.3775547815630914E-5</v>
      </c>
      <c r="QG16" s="35">
        <v>44032</v>
      </c>
      <c r="QH16" s="43" t="e">
        <v>#N/A</v>
      </c>
      <c r="QI16" s="2" t="e">
        <v>#N/A</v>
      </c>
      <c r="QJ16" s="2" t="e">
        <v>#N/A</v>
      </c>
      <c r="QK16" s="2" t="e">
        <v>#N/A</v>
      </c>
      <c r="QL16" s="43" t="e">
        <v>#N/A</v>
      </c>
      <c r="QO16" s="35">
        <v>44032</v>
      </c>
      <c r="QP16" s="41" t="e">
        <v>#N/A</v>
      </c>
      <c r="QQ16" s="41" t="e">
        <v>#N/A</v>
      </c>
      <c r="QR16" s="41" t="e">
        <v>#N/A</v>
      </c>
      <c r="QS16" s="41" t="e">
        <v>#N/A</v>
      </c>
      <c r="QT16" s="41" t="e">
        <v>#N/A</v>
      </c>
      <c r="QX16" s="35">
        <v>44032</v>
      </c>
      <c r="QY16" s="46" t="e">
        <f t="shared" si="154"/>
        <v>#N/A</v>
      </c>
      <c r="QZ16" s="46" t="e">
        <f t="shared" si="19"/>
        <v>#N/A</v>
      </c>
      <c r="RA16" s="46" t="e">
        <f t="shared" si="19"/>
        <v>#N/A</v>
      </c>
      <c r="RB16" s="46" t="e">
        <f t="shared" si="19"/>
        <v>#N/A</v>
      </c>
      <c r="RC16" s="46" t="e">
        <f t="shared" si="19"/>
        <v>#N/A</v>
      </c>
      <c r="RF16" s="35">
        <v>44032</v>
      </c>
      <c r="RG16" s="2" t="e">
        <v>#N/A</v>
      </c>
      <c r="RH16" s="2" t="e">
        <v>#N/A</v>
      </c>
      <c r="RI16" s="2" t="e">
        <v>#N/A</v>
      </c>
      <c r="RJ16" s="2" t="e">
        <v>#N/A</v>
      </c>
      <c r="RK16" s="2" t="e">
        <v>#N/A</v>
      </c>
      <c r="RL16" s="2"/>
      <c r="RO16" s="35">
        <v>44032</v>
      </c>
      <c r="RP16" t="e">
        <v>#N/A</v>
      </c>
      <c r="RQ16" t="e">
        <v>#N/A</v>
      </c>
      <c r="RR16" t="e">
        <v>#N/A</v>
      </c>
      <c r="RS16" t="e">
        <v>#N/A</v>
      </c>
      <c r="RT16" t="e">
        <v>#N/A</v>
      </c>
      <c r="RX16" s="35">
        <v>44032</v>
      </c>
      <c r="RY16" t="e">
        <f t="shared" si="155"/>
        <v>#N/A</v>
      </c>
      <c r="RZ16" t="e">
        <f t="shared" si="20"/>
        <v>#N/A</v>
      </c>
      <c r="SA16" t="e">
        <f t="shared" si="20"/>
        <v>#N/A</v>
      </c>
      <c r="SB16" t="e">
        <f t="shared" si="20"/>
        <v>#N/A</v>
      </c>
      <c r="SC16" t="e">
        <f t="shared" si="20"/>
        <v>#N/A</v>
      </c>
      <c r="SG16" s="35">
        <v>44032</v>
      </c>
      <c r="SH16" t="e">
        <v>#N/A</v>
      </c>
      <c r="SI16" t="e">
        <v>#N/A</v>
      </c>
      <c r="SJ16" t="e">
        <v>#N/A</v>
      </c>
      <c r="SK16" t="e">
        <v>#N/A</v>
      </c>
      <c r="SL16" t="e">
        <v>#N/A</v>
      </c>
      <c r="SO16" s="35">
        <v>44032</v>
      </c>
      <c r="SP16" s="2" t="e">
        <v>#N/A</v>
      </c>
      <c r="SQ16" s="2" t="e">
        <v>#N/A</v>
      </c>
      <c r="SR16" s="2" t="e">
        <v>#N/A</v>
      </c>
      <c r="SS16" s="2" t="e">
        <v>#N/A</v>
      </c>
      <c r="ST16" s="2" t="e">
        <v>#N/A</v>
      </c>
      <c r="SW16" s="35">
        <v>44032</v>
      </c>
      <c r="SX16" t="e">
        <f t="shared" si="156"/>
        <v>#N/A</v>
      </c>
      <c r="SY16" t="e">
        <f t="shared" si="21"/>
        <v>#N/A</v>
      </c>
      <c r="SZ16" t="e">
        <f t="shared" si="21"/>
        <v>#N/A</v>
      </c>
      <c r="TA16" t="e">
        <f t="shared" si="21"/>
        <v>#N/A</v>
      </c>
      <c r="TB16" t="e">
        <f t="shared" si="21"/>
        <v>#N/A</v>
      </c>
      <c r="TF16" s="35">
        <v>44032</v>
      </c>
      <c r="TG16" t="e">
        <v>#N/A</v>
      </c>
      <c r="TH16" s="46" t="e">
        <v>#N/A</v>
      </c>
      <c r="TI16" s="46" t="e">
        <v>#N/A</v>
      </c>
      <c r="TJ16" s="46" t="e">
        <v>#N/A</v>
      </c>
      <c r="TK16" s="46" t="e">
        <v>#N/A</v>
      </c>
      <c r="TL16" s="46" t="e">
        <v>#N/A</v>
      </c>
      <c r="TM16"/>
      <c r="TN16" s="35">
        <v>44032</v>
      </c>
      <c r="TO16" t="e">
        <v>#N/A</v>
      </c>
      <c r="TP16" s="46" t="e">
        <v>#N/A</v>
      </c>
      <c r="TQ16" s="46" t="e">
        <v>#N/A</v>
      </c>
      <c r="TR16" s="46" t="e">
        <v>#N/A</v>
      </c>
      <c r="TS16" s="46" t="e">
        <v>#N/A</v>
      </c>
      <c r="TT16" s="46" t="e">
        <v>#N/A</v>
      </c>
      <c r="TU16"/>
      <c r="TV16" s="35">
        <v>44032</v>
      </c>
      <c r="TW16" t="e">
        <v>#N/A</v>
      </c>
      <c r="TX16" s="46" t="e">
        <v>#N/A</v>
      </c>
      <c r="TY16" s="46" t="e">
        <v>#N/A</v>
      </c>
      <c r="TZ16" s="46" t="e">
        <v>#N/A</v>
      </c>
      <c r="UA16" s="46" t="e">
        <v>#N/A</v>
      </c>
      <c r="UB16" s="46" t="e">
        <v>#N/A</v>
      </c>
      <c r="UC16"/>
      <c r="UD16" s="35">
        <v>44032</v>
      </c>
      <c r="UE16" t="e">
        <v>#N/A</v>
      </c>
      <c r="UF16" s="46" t="e">
        <v>#N/A</v>
      </c>
      <c r="UG16" s="46" t="e">
        <v>#N/A</v>
      </c>
      <c r="UH16" s="46" t="e">
        <v>#N/A</v>
      </c>
      <c r="UI16" s="46" t="e">
        <v>#N/A</v>
      </c>
      <c r="UJ16" s="46" t="e">
        <v>#N/A</v>
      </c>
      <c r="UK16"/>
      <c r="UL16" s="35">
        <v>44032</v>
      </c>
      <c r="UM16" t="e">
        <v>#N/A</v>
      </c>
      <c r="UN16" s="46" t="e">
        <v>#N/A</v>
      </c>
      <c r="UO16" s="46" t="e">
        <v>#N/A</v>
      </c>
      <c r="UP16" s="46" t="e">
        <v>#N/A</v>
      </c>
      <c r="UQ16" s="46" t="e">
        <v>#N/A</v>
      </c>
      <c r="UR16" s="46" t="e">
        <v>#N/A</v>
      </c>
      <c r="US16"/>
      <c r="UT16" s="35">
        <v>44032</v>
      </c>
      <c r="UU16" t="e">
        <v>#N/A</v>
      </c>
      <c r="UV16" s="46" t="e">
        <v>#N/A</v>
      </c>
      <c r="UW16" s="46" t="e">
        <v>#N/A</v>
      </c>
      <c r="UX16" s="46" t="e">
        <v>#N/A</v>
      </c>
      <c r="UY16" s="46" t="e">
        <v>#N/A</v>
      </c>
      <c r="UZ16" s="46" t="e">
        <v>#N/A</v>
      </c>
      <c r="VA16"/>
      <c r="VB16"/>
      <c r="VC16"/>
      <c r="VD16"/>
    </row>
    <row r="17" spans="1:576" ht="15.75" x14ac:dyDescent="0.25">
      <c r="A17" s="6">
        <v>44040</v>
      </c>
      <c r="B17" s="2">
        <v>11</v>
      </c>
      <c r="C17" s="109" t="s">
        <v>188</v>
      </c>
      <c r="D17">
        <v>0.67707622033119452</v>
      </c>
      <c r="E17" s="2">
        <v>7.6</v>
      </c>
      <c r="F17" s="2">
        <v>322</v>
      </c>
      <c r="G17" s="7">
        <v>0.43599945122787764</v>
      </c>
      <c r="H17" s="2">
        <v>4.8609614140978662E-2</v>
      </c>
      <c r="I17" s="2">
        <v>0.20200000000000001</v>
      </c>
      <c r="J17" s="2">
        <v>35.799999999999997</v>
      </c>
      <c r="K17" s="2">
        <v>9.2219999999999995</v>
      </c>
      <c r="L17" s="2">
        <v>2.5859999999999999</v>
      </c>
      <c r="M17" s="2"/>
      <c r="N17" s="6">
        <v>44040</v>
      </c>
      <c r="O17" s="109" t="s">
        <v>138</v>
      </c>
      <c r="P17" s="2">
        <v>0.67707622033119452</v>
      </c>
      <c r="Q17" s="2">
        <v>-0.77999999999999936</v>
      </c>
      <c r="R17" s="2">
        <v>89</v>
      </c>
      <c r="S17" s="2">
        <v>3.2926327342570894E-2</v>
      </c>
      <c r="T17" s="2">
        <v>1.271825824531149E-2</v>
      </c>
      <c r="U17" s="2">
        <v>-5.400000000000002E-2</v>
      </c>
      <c r="V17" s="2">
        <v>-0.5</v>
      </c>
      <c r="W17" s="2">
        <v>11.122000000000002</v>
      </c>
      <c r="X17" s="2">
        <v>-4.5999999999999819E-2</v>
      </c>
      <c r="Y17" s="2"/>
      <c r="Z17" s="2"/>
      <c r="AA17" s="114">
        <v>44040</v>
      </c>
      <c r="AB17" s="113" t="s">
        <v>185</v>
      </c>
      <c r="AC17" s="115">
        <v>0.61687494999217474</v>
      </c>
      <c r="AD17" s="115">
        <v>8.4934660223714681E-2</v>
      </c>
      <c r="AE17" s="115">
        <v>0.28843474409559039</v>
      </c>
      <c r="AF17" s="115">
        <v>52.250035478146621</v>
      </c>
      <c r="AG17" s="115">
        <v>20.101011630525804</v>
      </c>
      <c r="AH17" s="115">
        <v>2.8570288082337147</v>
      </c>
      <c r="AI17" s="113">
        <v>7.3746645894618723</v>
      </c>
      <c r="AJ17" s="2">
        <v>319.35116036817675</v>
      </c>
      <c r="AK17" s="2"/>
      <c r="AL17" s="2"/>
      <c r="AM17" s="119">
        <v>44040</v>
      </c>
      <c r="AN17" s="123" t="s">
        <v>196</v>
      </c>
      <c r="AO17" s="2">
        <v>0.38573171758911207</v>
      </c>
      <c r="AP17" s="2">
        <v>-3.4923882038761025E-2</v>
      </c>
      <c r="AQ17" s="2">
        <v>0.15856525590440962</v>
      </c>
      <c r="AR17" s="2">
        <v>-45.310035478146624</v>
      </c>
      <c r="AS17" s="2">
        <v>-13.267398185525803</v>
      </c>
      <c r="AT17" s="2">
        <v>0.95597119176628542</v>
      </c>
      <c r="AU17" s="2">
        <v>0.35533541053812812</v>
      </c>
      <c r="AV17" s="2">
        <v>-12.35116036817675</v>
      </c>
      <c r="AW17" s="2"/>
      <c r="AX17" s="2"/>
      <c r="AY17" s="64">
        <v>44040</v>
      </c>
      <c r="AZ17" s="61"/>
      <c r="BA17" s="61"/>
      <c r="BB17" s="61"/>
      <c r="BC17" s="61">
        <v>0.67707622033119452</v>
      </c>
      <c r="BD17" s="61">
        <f t="shared" si="0"/>
        <v>5.1457792745170785</v>
      </c>
      <c r="BE17" s="61">
        <f t="shared" si="1"/>
        <v>218.01854294664463</v>
      </c>
      <c r="BF17" s="61">
        <f t="shared" si="2"/>
        <v>0.29520486050384637</v>
      </c>
      <c r="BG17" s="61">
        <f t="shared" si="3"/>
        <v>3.2912413814331618E-2</v>
      </c>
      <c r="BH17" s="61">
        <f t="shared" si="4"/>
        <v>0.13676939650690131</v>
      </c>
      <c r="BI17" s="61" t="e">
        <f>BC17*#REF!</f>
        <v>#REF!</v>
      </c>
      <c r="BJ17" s="61">
        <f t="shared" si="5"/>
        <v>24.239328687856762</v>
      </c>
      <c r="BK17" s="61">
        <f t="shared" si="6"/>
        <v>6.243996903894276</v>
      </c>
      <c r="BL17" s="61" t="e">
        <f>BC17*#REF!</f>
        <v>#REF!</v>
      </c>
      <c r="BM17" s="61" t="e">
        <f>BC17*#REF!</f>
        <v>#REF!</v>
      </c>
      <c r="BN17" s="61" t="e">
        <f>BC17*#REF!</f>
        <v>#REF!</v>
      </c>
      <c r="BO17" s="61">
        <f t="shared" si="7"/>
        <v>1.750919105776469</v>
      </c>
      <c r="BR17" s="6">
        <v>44040</v>
      </c>
      <c r="BS17" s="2">
        <v>8</v>
      </c>
      <c r="BT17" s="2" t="s">
        <v>24</v>
      </c>
      <c r="BU17" s="2"/>
      <c r="BV17">
        <v>0.67707622033119452</v>
      </c>
      <c r="BW17" s="2">
        <v>6.82</v>
      </c>
      <c r="BX17" s="2">
        <v>411</v>
      </c>
      <c r="BY17" s="7">
        <v>0.46892577857044854</v>
      </c>
      <c r="BZ17" s="2">
        <v>6.1327872386290151E-2</v>
      </c>
      <c r="CA17" s="2">
        <v>0.14799999999999999</v>
      </c>
      <c r="CB17" s="7">
        <v>4.8300000000000003E-2</v>
      </c>
      <c r="CC17" s="2">
        <v>35.299999999999997</v>
      </c>
      <c r="CD17" s="2">
        <v>20.344000000000001</v>
      </c>
      <c r="CE17" s="2">
        <v>3.306666667</v>
      </c>
      <c r="CF17" s="2">
        <v>17.037333329999999</v>
      </c>
      <c r="CG17" s="2">
        <v>16.25376851</v>
      </c>
      <c r="CH17" s="2">
        <v>2.54</v>
      </c>
      <c r="CI17" s="2"/>
      <c r="CJ17" s="64">
        <v>44040</v>
      </c>
      <c r="CK17" s="61"/>
      <c r="CL17" s="61"/>
      <c r="CM17" s="61"/>
      <c r="CN17" s="61">
        <v>0.67707622033119452</v>
      </c>
      <c r="CO17" s="61">
        <f t="shared" si="22"/>
        <v>4.6176598226587471</v>
      </c>
      <c r="CP17" s="61">
        <f t="shared" si="23"/>
        <v>278.27832655612093</v>
      </c>
      <c r="CQ17" s="61">
        <f t="shared" si="24"/>
        <v>0.31749849377034195</v>
      </c>
      <c r="CR17" s="61">
        <f t="shared" si="25"/>
        <v>4.1523644036263171E-2</v>
      </c>
      <c r="CS17" s="61">
        <f t="shared" si="26"/>
        <v>0.10020728060901679</v>
      </c>
      <c r="CT17" s="61">
        <f t="shared" si="27"/>
        <v>3.2702781441996696E-2</v>
      </c>
      <c r="CU17" s="61">
        <f t="shared" si="28"/>
        <v>23.900790577691165</v>
      </c>
      <c r="CV17" s="61">
        <f t="shared" si="29"/>
        <v>13.774438626417822</v>
      </c>
      <c r="CW17" s="61">
        <f t="shared" si="30"/>
        <v>2.2388653687875086</v>
      </c>
      <c r="CX17" s="61">
        <f t="shared" si="31"/>
        <v>11.535573255599083</v>
      </c>
      <c r="CY17" s="61">
        <f t="shared" si="32"/>
        <v>11.005040148888991</v>
      </c>
      <c r="CZ17" s="61">
        <f t="shared" si="33"/>
        <v>1.7197735996412342</v>
      </c>
      <c r="DC17">
        <v>0.67707622033119452</v>
      </c>
      <c r="DD17">
        <f t="shared" si="8"/>
        <v>-0.77999999999999936</v>
      </c>
      <c r="DE17">
        <f t="shared" si="9"/>
        <v>89</v>
      </c>
      <c r="DF17">
        <f t="shared" si="10"/>
        <v>3.2926327342570894E-2</v>
      </c>
      <c r="DG17">
        <f t="shared" si="11"/>
        <v>1.271825824531149E-2</v>
      </c>
      <c r="DH17">
        <f t="shared" si="12"/>
        <v>-5.400000000000002E-2</v>
      </c>
      <c r="DI17" t="e">
        <f>CB17-#REF!</f>
        <v>#REF!</v>
      </c>
      <c r="DJ17">
        <f t="shared" si="13"/>
        <v>-0.5</v>
      </c>
      <c r="DK17">
        <f t="shared" si="14"/>
        <v>11.122000000000002</v>
      </c>
      <c r="DL17" t="e">
        <f>CE17-#REF!</f>
        <v>#REF!</v>
      </c>
      <c r="DM17" t="e">
        <f>CF17-#REF!</f>
        <v>#REF!</v>
      </c>
      <c r="DN17" t="e">
        <f>CG17-#REF!</f>
        <v>#REF!</v>
      </c>
      <c r="DO17">
        <f t="shared" si="15"/>
        <v>-4.5999999999999819E-2</v>
      </c>
      <c r="DQ17" s="64">
        <v>44040</v>
      </c>
      <c r="DR17" s="61"/>
      <c r="DS17" s="61">
        <v>0.67707622033119452</v>
      </c>
      <c r="DT17" s="61">
        <f t="shared" si="34"/>
        <v>-0.52811945185833131</v>
      </c>
      <c r="DU17" s="61">
        <f t="shared" si="35"/>
        <v>60.259783609476315</v>
      </c>
      <c r="DV17" s="61">
        <f t="shared" si="36"/>
        <v>2.2293633266495565E-2</v>
      </c>
      <c r="DW17" s="61">
        <f t="shared" si="37"/>
        <v>8.611230221931554E-3</v>
      </c>
      <c r="DX17" s="61">
        <f t="shared" si="38"/>
        <v>-3.6562115897884516E-2</v>
      </c>
      <c r="DY17" s="61" t="e">
        <f t="shared" si="39"/>
        <v>#REF!</v>
      </c>
      <c r="DZ17" s="61">
        <f t="shared" si="40"/>
        <v>-0.33853811016559726</v>
      </c>
      <c r="EA17" s="61">
        <f t="shared" si="41"/>
        <v>7.5304417225235465</v>
      </c>
      <c r="EB17" s="61" t="e">
        <f t="shared" si="42"/>
        <v>#REF!</v>
      </c>
      <c r="EC17" s="61" t="e">
        <f t="shared" si="43"/>
        <v>#REF!</v>
      </c>
      <c r="ED17" s="61" t="e">
        <f t="shared" si="44"/>
        <v>#REF!</v>
      </c>
      <c r="EE17" s="61">
        <f t="shared" si="45"/>
        <v>-3.1145506135234827E-2</v>
      </c>
      <c r="EH17" s="37">
        <v>44040</v>
      </c>
      <c r="EI17">
        <v>5</v>
      </c>
      <c r="EJ17" t="s">
        <v>27</v>
      </c>
      <c r="EL17">
        <v>0.38995558859972146</v>
      </c>
      <c r="EM17">
        <v>6.95</v>
      </c>
      <c r="EN17">
        <v>311</v>
      </c>
      <c r="EO17">
        <v>0.91343119769515702</v>
      </c>
      <c r="EP17">
        <v>0.14690666091830137</v>
      </c>
      <c r="EQ17">
        <v>0.42199999999999999</v>
      </c>
      <c r="ER17">
        <v>5.3499999999999999E-2</v>
      </c>
      <c r="ES17">
        <v>79.5</v>
      </c>
      <c r="ET17">
        <v>39.362000000000002</v>
      </c>
      <c r="EU17">
        <v>8.4540000000000006</v>
      </c>
      <c r="EV17">
        <v>30.908000000000001</v>
      </c>
      <c r="EW17">
        <v>21.477567199999999</v>
      </c>
      <c r="EX17">
        <v>3.3109999999999999</v>
      </c>
      <c r="EZ17" s="64">
        <v>44040</v>
      </c>
      <c r="FA17" s="61"/>
      <c r="FB17" s="61"/>
      <c r="FC17" s="61"/>
      <c r="FD17" s="61">
        <v>0.38995558859972146</v>
      </c>
      <c r="FE17" s="61">
        <f t="shared" si="46"/>
        <v>2.710191340768064</v>
      </c>
      <c r="FF17" s="61">
        <f t="shared" si="47"/>
        <v>121.27618805451337</v>
      </c>
      <c r="FG17" s="61">
        <f t="shared" si="48"/>
        <v>0.35619760034256348</v>
      </c>
      <c r="FH17" s="61">
        <f t="shared" si="49"/>
        <v>5.7287073427615909E-2</v>
      </c>
      <c r="FI17" s="61">
        <f t="shared" si="50"/>
        <v>0.16456125838908245</v>
      </c>
      <c r="FJ17" s="61">
        <f t="shared" si="51"/>
        <v>2.0862623990085098E-2</v>
      </c>
      <c r="FK17" s="61">
        <f t="shared" si="52"/>
        <v>31.001469293677857</v>
      </c>
      <c r="FL17" s="61">
        <f t="shared" si="53"/>
        <v>15.349431878462237</v>
      </c>
      <c r="FM17" s="61">
        <f t="shared" si="54"/>
        <v>3.2966845460220453</v>
      </c>
      <c r="FN17" s="61">
        <f t="shared" si="55"/>
        <v>12.052747332440191</v>
      </c>
      <c r="FO17" s="61">
        <f t="shared" si="56"/>
        <v>8.3752973591660709</v>
      </c>
      <c r="FP17" s="61">
        <f t="shared" si="57"/>
        <v>1.2911429538536778</v>
      </c>
      <c r="FQ17"/>
      <c r="FR17"/>
      <c r="FS17" s="37">
        <v>44040</v>
      </c>
      <c r="FT17">
        <v>2</v>
      </c>
      <c r="FU17" t="s">
        <v>27</v>
      </c>
      <c r="FW17">
        <v>0.38995558859972146</v>
      </c>
      <c r="FX17">
        <v>5.55</v>
      </c>
      <c r="FY17">
        <v>298</v>
      </c>
      <c r="FZ17">
        <v>0.67883111537933871</v>
      </c>
      <c r="GA17">
        <v>9.7434791981030403E-2</v>
      </c>
      <c r="GB17">
        <v>0.34899999999999998</v>
      </c>
      <c r="GC17">
        <v>3.56E-2</v>
      </c>
      <c r="GD17">
        <v>79.599999999999994</v>
      </c>
      <c r="GE17">
        <v>10.537000000000001</v>
      </c>
      <c r="GF17">
        <v>1.8879999999999999</v>
      </c>
      <c r="GG17">
        <v>8.6489999999999991</v>
      </c>
      <c r="GH17">
        <v>17.917813420000002</v>
      </c>
      <c r="GI17">
        <v>3.214</v>
      </c>
      <c r="GK17" s="64">
        <v>44040</v>
      </c>
      <c r="GL17" s="61"/>
      <c r="GM17" s="61"/>
      <c r="GN17" s="61"/>
      <c r="GO17" s="61">
        <v>0.38995558859972146</v>
      </c>
      <c r="GP17" s="61">
        <f t="shared" si="58"/>
        <v>2.1642535167284542</v>
      </c>
      <c r="GQ17" s="61">
        <f t="shared" si="59"/>
        <v>116.206765402717</v>
      </c>
      <c r="GR17" s="61">
        <f t="shared" si="60"/>
        <v>0.26471398715755545</v>
      </c>
      <c r="GS17" s="61">
        <f t="shared" si="61"/>
        <v>3.7995241657054132E-2</v>
      </c>
      <c r="GT17" s="61">
        <f t="shared" si="62"/>
        <v>0.13609450042130278</v>
      </c>
      <c r="GU17" s="61">
        <f t="shared" si="63"/>
        <v>1.3882418954150084E-2</v>
      </c>
      <c r="GV17" s="61">
        <f t="shared" si="64"/>
        <v>31.040464852537827</v>
      </c>
      <c r="GW17" s="61">
        <f t="shared" si="65"/>
        <v>4.1089620370752655</v>
      </c>
      <c r="GX17" s="61">
        <f t="shared" si="66"/>
        <v>0.73623615127627406</v>
      </c>
      <c r="GY17" s="61">
        <f t="shared" si="67"/>
        <v>3.3727258857989906</v>
      </c>
      <c r="GZ17" s="61">
        <f t="shared" si="68"/>
        <v>6.9871514786160889</v>
      </c>
      <c r="HA17" s="61">
        <f t="shared" si="69"/>
        <v>1.2533172617595048</v>
      </c>
      <c r="HB17"/>
      <c r="HC17">
        <v>0.38995558859972146</v>
      </c>
      <c r="HD17">
        <f t="shared" si="16"/>
        <v>-1.4000000000000004</v>
      </c>
      <c r="HE17">
        <f t="shared" si="16"/>
        <v>-13</v>
      </c>
      <c r="HF17">
        <f t="shared" si="16"/>
        <v>-0.2346000823158183</v>
      </c>
      <c r="HG17">
        <f t="shared" si="16"/>
        <v>-4.9471868937270971E-2</v>
      </c>
      <c r="HH17">
        <f t="shared" si="16"/>
        <v>-7.3000000000000009E-2</v>
      </c>
      <c r="HI17">
        <f t="shared" si="16"/>
        <v>-1.7899999999999999E-2</v>
      </c>
      <c r="HJ17">
        <f t="shared" si="16"/>
        <v>9.9999999999994316E-2</v>
      </c>
      <c r="HK17">
        <f t="shared" si="16"/>
        <v>-28.825000000000003</v>
      </c>
      <c r="HL17">
        <f t="shared" si="16"/>
        <v>-6.5660000000000007</v>
      </c>
      <c r="HM17">
        <f t="shared" si="16"/>
        <v>-22.259</v>
      </c>
      <c r="HN17">
        <f t="shared" si="16"/>
        <v>-3.5597537799999976</v>
      </c>
      <c r="HO17">
        <f t="shared" si="16"/>
        <v>-9.6999999999999975E-2</v>
      </c>
      <c r="HQ17" s="64">
        <v>44040</v>
      </c>
      <c r="HR17" s="61">
        <v>0.38995558859972146</v>
      </c>
      <c r="HS17" s="61">
        <f t="shared" si="70"/>
        <v>-0.54593782403961022</v>
      </c>
      <c r="HT17" s="61">
        <f t="shared" si="71"/>
        <v>-5.069422651796379</v>
      </c>
      <c r="HU17" s="61">
        <f t="shared" si="72"/>
        <v>-9.1483613185008028E-2</v>
      </c>
      <c r="HV17" s="61">
        <f t="shared" si="73"/>
        <v>-1.9291831770561776E-2</v>
      </c>
      <c r="HW17" s="61">
        <f t="shared" si="74"/>
        <v>-2.8466757967779671E-2</v>
      </c>
      <c r="HX17" s="61">
        <f t="shared" si="75"/>
        <v>-6.9802050359350134E-3</v>
      </c>
      <c r="HY17" s="61">
        <f t="shared" si="76"/>
        <v>3.8995558859969928E-2</v>
      </c>
      <c r="HZ17" s="61">
        <f t="shared" si="77"/>
        <v>-11.240469841386972</v>
      </c>
      <c r="IA17" s="61">
        <f t="shared" si="78"/>
        <v>-2.5604483947457712</v>
      </c>
      <c r="IB17" s="61">
        <f t="shared" si="79"/>
        <v>-8.6800214466412005</v>
      </c>
      <c r="IC17" s="61">
        <f t="shared" si="80"/>
        <v>-1.3881458805499824</v>
      </c>
      <c r="ID17" s="61">
        <f t="shared" si="81"/>
        <v>-3.7825692094172969E-2</v>
      </c>
      <c r="IE17" s="61"/>
      <c r="IG17" s="6">
        <v>44040</v>
      </c>
      <c r="IH17" s="2">
        <v>19</v>
      </c>
      <c r="II17" s="2" t="s">
        <v>25</v>
      </c>
      <c r="IJ17" s="2"/>
      <c r="IK17">
        <v>5.5948881390492184E-3</v>
      </c>
      <c r="IL17" s="2">
        <v>8.8800000000000008</v>
      </c>
      <c r="IM17" s="2">
        <v>465</v>
      </c>
      <c r="IN17" s="7">
        <v>0.90108382494169303</v>
      </c>
      <c r="IO17" s="2">
        <v>0.16954084932097435</v>
      </c>
      <c r="IP17" s="2">
        <v>0.38300000000000001</v>
      </c>
      <c r="IQ17" s="7">
        <v>-8.3199999999999996E-2</v>
      </c>
      <c r="IR17" s="2">
        <v>130</v>
      </c>
      <c r="IS17" s="2">
        <v>6.6369999999999996</v>
      </c>
      <c r="IT17" s="2">
        <v>1.966</v>
      </c>
      <c r="IU17" s="2">
        <v>4.6710000000000003</v>
      </c>
      <c r="IV17" s="2">
        <v>29.62181709</v>
      </c>
      <c r="IW17" s="2">
        <v>4.3739999999999997</v>
      </c>
      <c r="IX17" s="2"/>
      <c r="IY17" s="64">
        <v>44040</v>
      </c>
      <c r="IZ17" s="61"/>
      <c r="JA17" s="61"/>
      <c r="JB17" s="61"/>
      <c r="JC17" s="61">
        <v>5.5948881390492184E-3</v>
      </c>
      <c r="JD17" s="61">
        <f t="shared" si="82"/>
        <v>4.9682606674757067E-2</v>
      </c>
      <c r="JE17" s="61">
        <f t="shared" si="83"/>
        <v>2.6016229846578867</v>
      </c>
      <c r="JF17" s="61">
        <f t="shared" si="84"/>
        <v>5.0414632044553809E-3</v>
      </c>
      <c r="JG17" s="61">
        <f t="shared" si="85"/>
        <v>9.4856208695025018E-4</v>
      </c>
      <c r="JH17" s="61">
        <f t="shared" si="86"/>
        <v>2.1428421572558505E-3</v>
      </c>
      <c r="JI17" s="61">
        <f t="shared" si="87"/>
        <v>-4.6549469316889495E-4</v>
      </c>
      <c r="JJ17" s="61">
        <f t="shared" si="88"/>
        <v>0.72733545807639843</v>
      </c>
      <c r="JK17" s="61">
        <f t="shared" si="89"/>
        <v>3.7133272578869662E-2</v>
      </c>
      <c r="JL17" s="61">
        <f t="shared" si="90"/>
        <v>1.0999550081370763E-2</v>
      </c>
      <c r="JM17" s="61">
        <f t="shared" si="91"/>
        <v>2.6133722497498901E-2</v>
      </c>
      <c r="JN17" s="61">
        <f t="shared" si="92"/>
        <v>0.16573075309392643</v>
      </c>
      <c r="JO17" s="61">
        <f t="shared" si="93"/>
        <v>2.4472040720201281E-2</v>
      </c>
      <c r="JP17" s="2"/>
      <c r="JR17" s="12">
        <v>44040</v>
      </c>
      <c r="JS17" s="31">
        <v>16</v>
      </c>
      <c r="JT17" s="31" t="s">
        <v>25</v>
      </c>
      <c r="JU17" s="31"/>
      <c r="JV17">
        <v>5.5948881390492184E-3</v>
      </c>
      <c r="JW17" s="31">
        <v>8.44</v>
      </c>
      <c r="JX17" s="31">
        <v>570</v>
      </c>
      <c r="JY17" s="31">
        <v>0.47578543010015084</v>
      </c>
      <c r="JZ17">
        <v>5.550765251131709E-2</v>
      </c>
      <c r="KA17">
        <v>0.25</v>
      </c>
      <c r="KB17">
        <v>3.2500000000000001E-2</v>
      </c>
      <c r="KC17">
        <v>36.700000000000003</v>
      </c>
      <c r="KD17">
        <v>7.9316326530000003</v>
      </c>
      <c r="KE17">
        <v>1.902040816</v>
      </c>
      <c r="KF17">
        <v>6.0295918369999999</v>
      </c>
      <c r="KG17">
        <v>23.98044513</v>
      </c>
      <c r="KH17">
        <v>2.7719999999999998</v>
      </c>
      <c r="KJ17" s="64">
        <v>44040</v>
      </c>
      <c r="KK17" s="61"/>
      <c r="KL17" s="61"/>
      <c r="KM17" s="61"/>
      <c r="KN17" s="61">
        <v>5.5948881390492184E-3</v>
      </c>
      <c r="KO17" s="61">
        <f t="shared" si="94"/>
        <v>4.72208558935754E-2</v>
      </c>
      <c r="KP17" s="61">
        <f t="shared" si="95"/>
        <v>3.1890862392580543</v>
      </c>
      <c r="KQ17" s="61">
        <f t="shared" si="96"/>
        <v>2.6619662595997648E-3</v>
      </c>
      <c r="KR17" s="61">
        <f t="shared" si="97"/>
        <v>3.1055910666203355E-4</v>
      </c>
      <c r="KS17" s="61">
        <f t="shared" si="98"/>
        <v>1.3987220347623046E-3</v>
      </c>
      <c r="KT17" s="61">
        <f t="shared" si="99"/>
        <v>1.818338645190996E-4</v>
      </c>
      <c r="KU17" s="61">
        <f t="shared" si="100"/>
        <v>0.20533239470310632</v>
      </c>
      <c r="KV17" s="61">
        <f t="shared" si="101"/>
        <v>4.4376597453565189E-2</v>
      </c>
      <c r="KW17" s="61">
        <f t="shared" si="102"/>
        <v>1.0641705601425896E-2</v>
      </c>
      <c r="KX17" s="61">
        <f t="shared" si="103"/>
        <v>3.3734891852139286E-2</v>
      </c>
      <c r="KY17" s="61">
        <f t="shared" si="104"/>
        <v>0.13416790802695758</v>
      </c>
      <c r="KZ17" s="61">
        <f t="shared" si="105"/>
        <v>1.5509029921444432E-2</v>
      </c>
      <c r="LB17">
        <v>5.5948881390492184E-3</v>
      </c>
      <c r="LC17">
        <f t="shared" si="17"/>
        <v>-0.44000000000000128</v>
      </c>
      <c r="LD17">
        <f t="shared" si="17"/>
        <v>105</v>
      </c>
      <c r="LE17">
        <f t="shared" si="17"/>
        <v>-0.42529839484154219</v>
      </c>
      <c r="LF17">
        <f t="shared" si="17"/>
        <v>-0.11403319680965726</v>
      </c>
      <c r="LG17">
        <f t="shared" si="17"/>
        <v>-0.13300000000000001</v>
      </c>
      <c r="LH17">
        <f t="shared" si="17"/>
        <v>0.1157</v>
      </c>
      <c r="LI17">
        <f t="shared" si="17"/>
        <v>-93.3</v>
      </c>
      <c r="LJ17">
        <f t="shared" si="17"/>
        <v>1.2946326530000007</v>
      </c>
      <c r="LK17">
        <f t="shared" si="17"/>
        <v>-6.3959184000000002E-2</v>
      </c>
      <c r="LL17">
        <f t="shared" si="17"/>
        <v>1.3585918369999996</v>
      </c>
      <c r="LM17">
        <f t="shared" si="17"/>
        <v>-5.6413719600000007</v>
      </c>
      <c r="LN17">
        <f t="shared" si="17"/>
        <v>-1.6019999999999999</v>
      </c>
      <c r="LP17" s="64">
        <v>44040</v>
      </c>
      <c r="LQ17" s="61">
        <v>5.5948881390492184E-3</v>
      </c>
      <c r="LR17" s="61">
        <f t="shared" si="106"/>
        <v>-2.4617507811816632E-3</v>
      </c>
      <c r="LS17" s="61">
        <f t="shared" si="107"/>
        <v>0.58746325460016791</v>
      </c>
      <c r="LT17" s="61">
        <f t="shared" si="108"/>
        <v>-2.3794969448556157E-3</v>
      </c>
      <c r="LU17" s="61">
        <f t="shared" si="109"/>
        <v>-6.3800298028821663E-4</v>
      </c>
      <c r="LV17" s="61">
        <f t="shared" si="110"/>
        <v>-7.4412012249354604E-4</v>
      </c>
      <c r="LW17" s="61">
        <f t="shared" si="111"/>
        <v>6.473285576879946E-4</v>
      </c>
      <c r="LX17" s="61">
        <f t="shared" si="112"/>
        <v>-0.52200306337329205</v>
      </c>
      <c r="LY17" s="61">
        <f t="shared" si="113"/>
        <v>7.2433248746955267E-3</v>
      </c>
      <c r="LZ17" s="61">
        <f t="shared" si="114"/>
        <v>-3.5784447994486658E-4</v>
      </c>
      <c r="MA17" s="61">
        <f t="shared" si="115"/>
        <v>7.601169354640387E-3</v>
      </c>
      <c r="MB17" s="61">
        <f t="shared" si="116"/>
        <v>-3.1562845066968846E-2</v>
      </c>
      <c r="MC17" s="61">
        <f t="shared" si="117"/>
        <v>-8.9630107987568475E-3</v>
      </c>
      <c r="MF17" s="6">
        <v>44040</v>
      </c>
      <c r="MG17">
        <v>24</v>
      </c>
      <c r="MH17" t="s">
        <v>26</v>
      </c>
      <c r="MJ17"/>
      <c r="MK17">
        <v>8.4600000000000009</v>
      </c>
      <c r="ML17">
        <v>472</v>
      </c>
      <c r="MM17">
        <v>1.8490876663465499</v>
      </c>
      <c r="MN17">
        <v>7.4369476180211266E-2</v>
      </c>
      <c r="MO17">
        <v>1.68</v>
      </c>
      <c r="MP17">
        <v>2.1700000000000001E-2</v>
      </c>
      <c r="MQ17">
        <v>70.3</v>
      </c>
      <c r="MR17">
        <v>3.6922015180000001</v>
      </c>
      <c r="MS17">
        <v>0.75638371299999996</v>
      </c>
      <c r="MT17">
        <v>2.9358178050000001</v>
      </c>
      <c r="MU17">
        <v>20.48598131</v>
      </c>
      <c r="MV17">
        <v>2.3839999999999999</v>
      </c>
      <c r="MX17" s="64">
        <v>44040</v>
      </c>
      <c r="MY17" s="61"/>
      <c r="MZ17" s="61"/>
      <c r="NA17" s="61"/>
      <c r="NB17" s="61">
        <v>4.2465200975383569E-3</v>
      </c>
      <c r="NC17" s="61">
        <f t="shared" si="118"/>
        <v>3.5925560025174504E-2</v>
      </c>
      <c r="ND17" s="61">
        <f t="shared" si="119"/>
        <v>2.0043574860381046</v>
      </c>
      <c r="NE17" s="61">
        <f t="shared" si="120"/>
        <v>7.8521879372509245E-3</v>
      </c>
      <c r="NF17" s="61">
        <f t="shared" si="121"/>
        <v>3.1581147524266726E-4</v>
      </c>
      <c r="NG17" s="61">
        <f t="shared" si="122"/>
        <v>7.1341537638644394E-3</v>
      </c>
      <c r="NH17" s="61">
        <f t="shared" si="123"/>
        <v>9.2149486116582346E-5</v>
      </c>
      <c r="NI17" s="61">
        <f t="shared" si="124"/>
        <v>0.29853036285694645</v>
      </c>
      <c r="NJ17" s="61">
        <f t="shared" si="125"/>
        <v>1.5679007950348628E-2</v>
      </c>
      <c r="NK17" s="61">
        <f t="shared" si="126"/>
        <v>3.2119986387051844E-3</v>
      </c>
      <c r="NL17" s="61">
        <f t="shared" si="127"/>
        <v>1.2467009311643445E-2</v>
      </c>
      <c r="NM17" s="61">
        <f t="shared" si="128"/>
        <v>8.6994131350710158E-2</v>
      </c>
      <c r="NN17" s="61">
        <f t="shared" si="129"/>
        <v>1.0123703912531442E-2</v>
      </c>
      <c r="NQ17" s="6">
        <v>44040</v>
      </c>
      <c r="NR17">
        <v>22</v>
      </c>
      <c r="NS17" t="s">
        <v>26</v>
      </c>
      <c r="NU17"/>
      <c r="NV17">
        <v>6.92</v>
      </c>
      <c r="NW17">
        <v>488</v>
      </c>
      <c r="NX17">
        <v>1.3003155439703662</v>
      </c>
      <c r="NY17">
        <v>5.2489760724294031E-2</v>
      </c>
      <c r="NZ17">
        <v>1.17</v>
      </c>
      <c r="OA17">
        <v>1.7899999999999999E-2</v>
      </c>
      <c r="OB17">
        <v>49.9</v>
      </c>
      <c r="OC17">
        <v>2.7912751679999999</v>
      </c>
      <c r="OD17">
        <v>0.65838926200000003</v>
      </c>
      <c r="OE17">
        <v>2.1328859059999998</v>
      </c>
      <c r="OF17">
        <v>23.587400819999999</v>
      </c>
      <c r="OG17">
        <v>1.9730000000000001</v>
      </c>
      <c r="OI17" s="64">
        <v>44040</v>
      </c>
      <c r="OJ17" s="61"/>
      <c r="OK17" s="61"/>
      <c r="OL17" s="61"/>
      <c r="OM17" s="61">
        <v>4.2465200975383569E-3</v>
      </c>
      <c r="ON17" s="61">
        <f t="shared" si="130"/>
        <v>2.938591907496543E-2</v>
      </c>
      <c r="OO17" s="61">
        <f t="shared" si="131"/>
        <v>2.0723018075987181</v>
      </c>
      <c r="OP17" s="61">
        <f t="shared" si="132"/>
        <v>5.5218160906116811E-3</v>
      </c>
      <c r="OQ17" s="61">
        <f t="shared" si="133"/>
        <v>2.2289882383069411E-4</v>
      </c>
      <c r="OR17" s="61">
        <f t="shared" si="134"/>
        <v>4.9684285141198773E-3</v>
      </c>
      <c r="OS17" s="61">
        <f t="shared" si="135"/>
        <v>7.6012709745936586E-5</v>
      </c>
      <c r="OT17" s="61">
        <f t="shared" si="136"/>
        <v>0.21190135286716399</v>
      </c>
      <c r="OU17" s="61">
        <f t="shared" si="137"/>
        <v>1.1853206098671753E-2</v>
      </c>
      <c r="OV17" s="61">
        <f t="shared" si="138"/>
        <v>2.7958632330864468E-3</v>
      </c>
      <c r="OW17" s="61">
        <f t="shared" si="139"/>
        <v>9.057342865585306E-3</v>
      </c>
      <c r="OX17" s="61">
        <f t="shared" si="140"/>
        <v>0.10016437163082272</v>
      </c>
      <c r="OY17" s="61">
        <f t="shared" si="141"/>
        <v>8.3783841524431787E-3</v>
      </c>
      <c r="PB17" s="6">
        <v>44040</v>
      </c>
      <c r="PC17" s="57">
        <v>4.2465200975383569E-3</v>
      </c>
      <c r="PD17">
        <f t="shared" si="18"/>
        <v>-1.5400000000000009</v>
      </c>
      <c r="PE17">
        <f t="shared" si="18"/>
        <v>16</v>
      </c>
      <c r="PF17">
        <f t="shared" si="18"/>
        <v>-0.54877212237618367</v>
      </c>
      <c r="PG17">
        <f t="shared" si="18"/>
        <v>-2.1879715455917235E-2</v>
      </c>
      <c r="PH17">
        <f t="shared" si="18"/>
        <v>-0.51</v>
      </c>
      <c r="PI17">
        <f t="shared" si="18"/>
        <v>-3.8000000000000013E-3</v>
      </c>
      <c r="PJ17">
        <f t="shared" si="18"/>
        <v>-20.399999999999999</v>
      </c>
      <c r="PK17">
        <f t="shared" si="18"/>
        <v>-0.90092635000000021</v>
      </c>
      <c r="PL17">
        <f t="shared" si="18"/>
        <v>-9.7994450999999927E-2</v>
      </c>
      <c r="PM17">
        <f t="shared" si="18"/>
        <v>-0.80293189900000028</v>
      </c>
      <c r="PN17">
        <f t="shared" si="18"/>
        <v>3.1014195099999995</v>
      </c>
      <c r="PO17">
        <f t="shared" si="18"/>
        <v>-0.41099999999999981</v>
      </c>
      <c r="PQ17" s="64">
        <v>44040</v>
      </c>
      <c r="PR17" s="61">
        <v>4.2465200975383569E-3</v>
      </c>
      <c r="PS17" s="61">
        <f t="shared" si="142"/>
        <v>-6.539640950209074E-3</v>
      </c>
      <c r="PT17" s="61">
        <f t="shared" si="143"/>
        <v>6.794432156061371E-2</v>
      </c>
      <c r="PU17" s="61">
        <f t="shared" si="144"/>
        <v>-2.3303718466392426E-3</v>
      </c>
      <c r="PV17" s="61">
        <f t="shared" si="145"/>
        <v>-9.2912651411973158E-5</v>
      </c>
      <c r="PW17" s="61">
        <f t="shared" si="146"/>
        <v>-2.1657252497445621E-3</v>
      </c>
      <c r="PX17" s="61">
        <f t="shared" si="147"/>
        <v>-1.613677637064576E-5</v>
      </c>
      <c r="PY17" s="61">
        <f t="shared" si="148"/>
        <v>-8.6629009989782471E-2</v>
      </c>
      <c r="PZ17" s="61">
        <f t="shared" si="149"/>
        <v>-3.8258018516768768E-3</v>
      </c>
      <c r="QA17" s="61">
        <f t="shared" si="150"/>
        <v>-4.1613540561873742E-4</v>
      </c>
      <c r="QB17" s="61">
        <f t="shared" si="151"/>
        <v>-3.4096664460581392E-3</v>
      </c>
      <c r="QC17" s="61">
        <f t="shared" si="152"/>
        <v>1.3170240280112561E-2</v>
      </c>
      <c r="QD17" s="61">
        <f t="shared" si="153"/>
        <v>-1.745319760088264E-3</v>
      </c>
      <c r="QG17" s="6">
        <v>44040</v>
      </c>
      <c r="QH17" s="43" t="e">
        <v>#N/A</v>
      </c>
      <c r="QI17" s="2" t="e">
        <v>#N/A</v>
      </c>
      <c r="QJ17" s="2" t="e">
        <v>#N/A</v>
      </c>
      <c r="QK17" s="2" t="e">
        <v>#N/A</v>
      </c>
      <c r="QL17" s="43" t="e">
        <v>#N/A</v>
      </c>
      <c r="QO17" s="6">
        <v>44040</v>
      </c>
      <c r="QP17" s="41" t="e">
        <v>#N/A</v>
      </c>
      <c r="QQ17" s="41" t="e">
        <v>#N/A</v>
      </c>
      <c r="QR17" s="41" t="e">
        <v>#N/A</v>
      </c>
      <c r="QS17" s="41" t="e">
        <v>#N/A</v>
      </c>
      <c r="QT17" s="41" t="e">
        <v>#N/A</v>
      </c>
      <c r="QX17" s="6">
        <v>44040</v>
      </c>
      <c r="QY17" s="46" t="e">
        <f t="shared" si="154"/>
        <v>#N/A</v>
      </c>
      <c r="QZ17" s="46" t="e">
        <f t="shared" si="19"/>
        <v>#N/A</v>
      </c>
      <c r="RA17" s="46" t="e">
        <f t="shared" si="19"/>
        <v>#N/A</v>
      </c>
      <c r="RB17" s="46" t="e">
        <f t="shared" si="19"/>
        <v>#N/A</v>
      </c>
      <c r="RC17" s="46" t="e">
        <f t="shared" si="19"/>
        <v>#N/A</v>
      </c>
      <c r="RF17" s="6">
        <v>44040</v>
      </c>
      <c r="RG17" s="2" t="e">
        <v>#N/A</v>
      </c>
      <c r="RH17" s="2" t="e">
        <v>#N/A</v>
      </c>
      <c r="RI17" s="2" t="e">
        <v>#N/A</v>
      </c>
      <c r="RJ17" s="2" t="e">
        <v>#N/A</v>
      </c>
      <c r="RK17" s="2" t="e">
        <v>#N/A</v>
      </c>
      <c r="RL17" s="2"/>
      <c r="RO17" s="6">
        <v>44040</v>
      </c>
      <c r="RP17" t="e">
        <v>#N/A</v>
      </c>
      <c r="RQ17" t="e">
        <v>#N/A</v>
      </c>
      <c r="RR17" t="e">
        <v>#N/A</v>
      </c>
      <c r="RS17" t="e">
        <v>#N/A</v>
      </c>
      <c r="RT17" t="e">
        <v>#N/A</v>
      </c>
      <c r="RX17" s="6">
        <v>44040</v>
      </c>
      <c r="RY17" t="e">
        <f t="shared" si="155"/>
        <v>#N/A</v>
      </c>
      <c r="RZ17" t="e">
        <f t="shared" si="20"/>
        <v>#N/A</v>
      </c>
      <c r="SA17" t="e">
        <f t="shared" si="20"/>
        <v>#N/A</v>
      </c>
      <c r="SB17" t="e">
        <f t="shared" si="20"/>
        <v>#N/A</v>
      </c>
      <c r="SC17" t="e">
        <f t="shared" si="20"/>
        <v>#N/A</v>
      </c>
      <c r="SG17" s="6">
        <v>44040</v>
      </c>
      <c r="SH17" t="e">
        <v>#N/A</v>
      </c>
      <c r="SI17" t="e">
        <v>#N/A</v>
      </c>
      <c r="SJ17" t="e">
        <v>#N/A</v>
      </c>
      <c r="SK17" t="e">
        <v>#N/A</v>
      </c>
      <c r="SL17" t="e">
        <v>#N/A</v>
      </c>
      <c r="SO17" s="6">
        <v>44040</v>
      </c>
      <c r="SP17" s="2" t="e">
        <v>#N/A</v>
      </c>
      <c r="SQ17" s="2" t="e">
        <v>#N/A</v>
      </c>
      <c r="SR17" s="2" t="e">
        <v>#N/A</v>
      </c>
      <c r="SS17" s="2" t="e">
        <v>#N/A</v>
      </c>
      <c r="ST17" s="2" t="e">
        <v>#N/A</v>
      </c>
      <c r="SW17" s="6">
        <v>44040</v>
      </c>
      <c r="SX17" t="e">
        <f t="shared" si="156"/>
        <v>#N/A</v>
      </c>
      <c r="SY17" t="e">
        <f t="shared" si="21"/>
        <v>#N/A</v>
      </c>
      <c r="SZ17" t="e">
        <f t="shared" si="21"/>
        <v>#N/A</v>
      </c>
      <c r="TA17" t="e">
        <f t="shared" si="21"/>
        <v>#N/A</v>
      </c>
      <c r="TB17" t="e">
        <f t="shared" si="21"/>
        <v>#N/A</v>
      </c>
      <c r="TF17" s="6">
        <v>44040</v>
      </c>
      <c r="TG17" t="e">
        <v>#N/A</v>
      </c>
      <c r="TH17" s="46" t="e">
        <v>#N/A</v>
      </c>
      <c r="TI17" s="46" t="e">
        <v>#N/A</v>
      </c>
      <c r="TJ17" s="46" t="e">
        <v>#N/A</v>
      </c>
      <c r="TK17" s="46" t="e">
        <v>#N/A</v>
      </c>
      <c r="TL17" s="46" t="e">
        <v>#N/A</v>
      </c>
      <c r="TM17"/>
      <c r="TN17" s="6">
        <v>44040</v>
      </c>
      <c r="TO17" t="e">
        <v>#N/A</v>
      </c>
      <c r="TP17" s="46" t="e">
        <v>#N/A</v>
      </c>
      <c r="TQ17" s="46" t="e">
        <v>#N/A</v>
      </c>
      <c r="TR17" s="46" t="e">
        <v>#N/A</v>
      </c>
      <c r="TS17" s="46" t="e">
        <v>#N/A</v>
      </c>
      <c r="TT17" s="46" t="e">
        <v>#N/A</v>
      </c>
      <c r="TU17"/>
      <c r="TV17" s="6">
        <v>44040</v>
      </c>
      <c r="TW17" t="e">
        <v>#N/A</v>
      </c>
      <c r="TX17" s="46" t="e">
        <v>#N/A</v>
      </c>
      <c r="TY17" s="46" t="e">
        <v>#N/A</v>
      </c>
      <c r="TZ17" s="46" t="e">
        <v>#N/A</v>
      </c>
      <c r="UA17" s="46" t="e">
        <v>#N/A</v>
      </c>
      <c r="UB17" s="46" t="e">
        <v>#N/A</v>
      </c>
      <c r="UC17"/>
      <c r="UD17" s="6">
        <v>44040</v>
      </c>
      <c r="UE17" t="e">
        <v>#N/A</v>
      </c>
      <c r="UF17" s="46" t="e">
        <v>#N/A</v>
      </c>
      <c r="UG17" s="46" t="e">
        <v>#N/A</v>
      </c>
      <c r="UH17" s="46" t="e">
        <v>#N/A</v>
      </c>
      <c r="UI17" s="46" t="e">
        <v>#N/A</v>
      </c>
      <c r="UJ17" s="46" t="e">
        <v>#N/A</v>
      </c>
      <c r="UK17"/>
      <c r="UL17" s="6">
        <v>44040</v>
      </c>
      <c r="UM17" t="e">
        <v>#N/A</v>
      </c>
      <c r="UN17" s="46" t="e">
        <v>#N/A</v>
      </c>
      <c r="UO17" s="46" t="e">
        <v>#N/A</v>
      </c>
      <c r="UP17" s="46" t="e">
        <v>#N/A</v>
      </c>
      <c r="UQ17" s="46" t="e">
        <v>#N/A</v>
      </c>
      <c r="UR17" s="46" t="e">
        <v>#N/A</v>
      </c>
      <c r="US17"/>
      <c r="UT17" s="6">
        <v>44040</v>
      </c>
      <c r="UU17" t="e">
        <v>#N/A</v>
      </c>
      <c r="UV17" s="46" t="e">
        <v>#N/A</v>
      </c>
      <c r="UW17" s="46" t="e">
        <v>#N/A</v>
      </c>
      <c r="UX17" s="46" t="e">
        <v>#N/A</v>
      </c>
      <c r="UY17" s="46" t="e">
        <v>#N/A</v>
      </c>
      <c r="UZ17" s="46" t="e">
        <v>#N/A</v>
      </c>
      <c r="VA17"/>
      <c r="VB17"/>
      <c r="VC17"/>
      <c r="VD17"/>
    </row>
    <row r="18" spans="1:576" ht="15.75" x14ac:dyDescent="0.25">
      <c r="A18" s="6">
        <v>44047</v>
      </c>
      <c r="B18" s="2">
        <v>11</v>
      </c>
      <c r="C18" s="109" t="s">
        <v>188</v>
      </c>
      <c r="D18">
        <v>1.0858886622440185</v>
      </c>
      <c r="E18" s="2">
        <v>6.71</v>
      </c>
      <c r="F18" s="2">
        <v>372</v>
      </c>
      <c r="G18" s="7">
        <v>0.66236795170805318</v>
      </c>
      <c r="H18" s="2">
        <v>6.2405690881655533E-2</v>
      </c>
      <c r="I18" s="2">
        <v>0.26600000000000001</v>
      </c>
      <c r="J18" s="2">
        <v>39.200000000000003</v>
      </c>
      <c r="K18" s="2">
        <v>10.22916667</v>
      </c>
      <c r="L18" s="2">
        <v>4.3010000000000002</v>
      </c>
      <c r="M18" s="2"/>
      <c r="N18" s="6">
        <v>44047</v>
      </c>
      <c r="O18" s="109" t="s">
        <v>138</v>
      </c>
      <c r="P18" s="2">
        <v>1.0858886622440185</v>
      </c>
      <c r="Q18" s="2">
        <v>0.63999999999999968</v>
      </c>
      <c r="R18" s="2">
        <v>-72</v>
      </c>
      <c r="S18" s="2">
        <v>2.4694745506928184E-2</v>
      </c>
      <c r="T18" s="2">
        <v>4.9579650786807442E-3</v>
      </c>
      <c r="U18" s="2">
        <v>1.0000000000000009E-2</v>
      </c>
      <c r="V18" s="2">
        <v>-0.70000000000000284</v>
      </c>
      <c r="W18" s="2">
        <v>2.7178333299999995</v>
      </c>
      <c r="X18" s="2">
        <v>1.1999999999999567E-2</v>
      </c>
      <c r="Y18" s="2"/>
      <c r="Z18" s="2"/>
      <c r="AA18" s="114">
        <v>44047</v>
      </c>
      <c r="AB18" s="113" t="s">
        <v>185</v>
      </c>
      <c r="AC18" s="115">
        <v>0.79510930633804933</v>
      </c>
      <c r="AD18" s="115">
        <v>8.6245215726486607E-2</v>
      </c>
      <c r="AE18" s="115">
        <v>0.42055026938272294</v>
      </c>
      <c r="AF18" s="115">
        <v>55.956667020192782</v>
      </c>
      <c r="AG18" s="115">
        <v>11.510446943523407</v>
      </c>
      <c r="AH18" s="115">
        <v>4.136063044477849</v>
      </c>
      <c r="AI18" s="113">
        <v>7.1106965179303563</v>
      </c>
      <c r="AJ18" s="2">
        <v>373.05405836498187</v>
      </c>
      <c r="AK18" s="2"/>
      <c r="AL18" s="2"/>
      <c r="AM18" s="119">
        <v>44047</v>
      </c>
      <c r="AN18" s="123" t="s">
        <v>196</v>
      </c>
      <c r="AO18" s="2">
        <v>0.14850435808779783</v>
      </c>
      <c r="AP18" s="2">
        <v>-2.0067160111052237E-2</v>
      </c>
      <c r="AQ18" s="2">
        <v>-0.24355026938272295</v>
      </c>
      <c r="AR18" s="2">
        <v>-48.456667020192782</v>
      </c>
      <c r="AS18" s="2">
        <v>0.13555305647659388</v>
      </c>
      <c r="AT18" s="2">
        <v>-0.27606304447784913</v>
      </c>
      <c r="AU18" s="2">
        <v>-0.33069651793035604</v>
      </c>
      <c r="AV18" s="2">
        <v>-89.05405836498187</v>
      </c>
      <c r="AW18" s="2"/>
      <c r="AX18" s="2"/>
      <c r="AY18" s="64">
        <v>44047</v>
      </c>
      <c r="AZ18" s="61"/>
      <c r="BA18" s="61"/>
      <c r="BB18" s="61"/>
      <c r="BC18" s="61">
        <v>1.0858886622440185</v>
      </c>
      <c r="BD18" s="61">
        <f t="shared" si="0"/>
        <v>7.2863129236573636</v>
      </c>
      <c r="BE18" s="61">
        <f t="shared" si="1"/>
        <v>403.95058235477489</v>
      </c>
      <c r="BF18" s="61">
        <f t="shared" si="2"/>
        <v>0.71925784899356848</v>
      </c>
      <c r="BG18" s="61">
        <f t="shared" si="3"/>
        <v>6.7765632187894664E-2</v>
      </c>
      <c r="BH18" s="61">
        <f t="shared" si="4"/>
        <v>0.28884638415690894</v>
      </c>
      <c r="BI18" s="61" t="e">
        <f>BC18*#REF!</f>
        <v>#REF!</v>
      </c>
      <c r="BJ18" s="61">
        <f t="shared" si="5"/>
        <v>42.566835559965526</v>
      </c>
      <c r="BK18" s="61">
        <f t="shared" si="6"/>
        <v>11.107736111157401</v>
      </c>
      <c r="BL18" s="61" t="e">
        <f>BC18*#REF!</f>
        <v>#REF!</v>
      </c>
      <c r="BM18" s="61" t="e">
        <f>BC18*#REF!</f>
        <v>#REF!</v>
      </c>
      <c r="BN18" s="61" t="e">
        <f>BC18*#REF!</f>
        <v>#REF!</v>
      </c>
      <c r="BO18" s="61">
        <f t="shared" si="7"/>
        <v>4.6704071363115238</v>
      </c>
      <c r="BR18" s="6">
        <v>44047</v>
      </c>
      <c r="BS18" s="2">
        <v>8</v>
      </c>
      <c r="BT18" s="2" t="s">
        <v>24</v>
      </c>
      <c r="BU18" s="2"/>
      <c r="BV18">
        <v>1.0858886622440185</v>
      </c>
      <c r="BW18" s="2">
        <v>7.35</v>
      </c>
      <c r="BX18" s="2">
        <v>300</v>
      </c>
      <c r="BY18" s="7">
        <v>0.68706269721498137</v>
      </c>
      <c r="BZ18" s="2">
        <v>6.7363655960336277E-2</v>
      </c>
      <c r="CA18" s="2">
        <v>0.27600000000000002</v>
      </c>
      <c r="CB18" s="7">
        <v>2.52E-2</v>
      </c>
      <c r="CC18" s="2">
        <v>38.5</v>
      </c>
      <c r="CD18" s="2">
        <v>12.946999999999999</v>
      </c>
      <c r="CE18" s="2">
        <v>2.5409999999999999</v>
      </c>
      <c r="CF18" s="2">
        <v>10.406000000000001</v>
      </c>
      <c r="CG18" s="2">
        <v>19.62616822</v>
      </c>
      <c r="CH18" s="2">
        <v>4.3129999999999997</v>
      </c>
      <c r="CI18" s="2"/>
      <c r="CJ18" s="64">
        <v>44047</v>
      </c>
      <c r="CK18" s="61"/>
      <c r="CL18" s="61"/>
      <c r="CM18" s="61"/>
      <c r="CN18" s="61">
        <v>1.0858886622440185</v>
      </c>
      <c r="CO18" s="61">
        <f t="shared" si="22"/>
        <v>7.9812816674935352</v>
      </c>
      <c r="CP18" s="61">
        <f t="shared" si="23"/>
        <v>325.76659867320552</v>
      </c>
      <c r="CQ18" s="61">
        <f t="shared" si="24"/>
        <v>0.7460735931565432</v>
      </c>
      <c r="CR18" s="61">
        <f t="shared" si="25"/>
        <v>7.3149430254635855E-2</v>
      </c>
      <c r="CS18" s="61">
        <f t="shared" si="26"/>
        <v>0.29970527077934911</v>
      </c>
      <c r="CT18" s="61">
        <f t="shared" si="27"/>
        <v>2.7364394288549265E-2</v>
      </c>
      <c r="CU18" s="61">
        <f t="shared" si="28"/>
        <v>41.806713496394714</v>
      </c>
      <c r="CV18" s="61">
        <f t="shared" si="29"/>
        <v>14.059000510073306</v>
      </c>
      <c r="CW18" s="61">
        <f t="shared" si="30"/>
        <v>2.7592430907620509</v>
      </c>
      <c r="CX18" s="61">
        <f t="shared" si="31"/>
        <v>11.299757419311257</v>
      </c>
      <c r="CY18" s="61">
        <f t="shared" si="32"/>
        <v>21.311833553391871</v>
      </c>
      <c r="CZ18" s="61">
        <f t="shared" si="33"/>
        <v>4.6834378002584511</v>
      </c>
      <c r="DC18">
        <v>1.0858886622440185</v>
      </c>
      <c r="DD18">
        <f t="shared" si="8"/>
        <v>0.63999999999999968</v>
      </c>
      <c r="DE18">
        <f t="shared" si="9"/>
        <v>-72</v>
      </c>
      <c r="DF18">
        <f t="shared" si="10"/>
        <v>2.4694745506928184E-2</v>
      </c>
      <c r="DG18">
        <f t="shared" si="11"/>
        <v>4.9579650786807442E-3</v>
      </c>
      <c r="DH18">
        <f t="shared" si="12"/>
        <v>1.0000000000000009E-2</v>
      </c>
      <c r="DI18" t="e">
        <f>CB18-#REF!</f>
        <v>#REF!</v>
      </c>
      <c r="DJ18">
        <f t="shared" si="13"/>
        <v>-0.70000000000000284</v>
      </c>
      <c r="DK18">
        <f t="shared" si="14"/>
        <v>2.7178333299999995</v>
      </c>
      <c r="DL18" t="e">
        <f>CE18-#REF!</f>
        <v>#REF!</v>
      </c>
      <c r="DM18" t="e">
        <f>CF18-#REF!</f>
        <v>#REF!</v>
      </c>
      <c r="DN18" t="e">
        <f>CG18-#REF!</f>
        <v>#REF!</v>
      </c>
      <c r="DO18">
        <f t="shared" si="15"/>
        <v>1.1999999999999567E-2</v>
      </c>
      <c r="DQ18" s="64">
        <v>44047</v>
      </c>
      <c r="DR18" s="61"/>
      <c r="DS18" s="61">
        <v>1.0858886622440185</v>
      </c>
      <c r="DT18" s="61">
        <f t="shared" si="34"/>
        <v>0.69496874383617147</v>
      </c>
      <c r="DU18" s="61">
        <f t="shared" si="35"/>
        <v>-78.18398368156933</v>
      </c>
      <c r="DV18" s="61">
        <f t="shared" si="36"/>
        <v>2.6815744162974733E-2</v>
      </c>
      <c r="DW18" s="61">
        <f t="shared" si="37"/>
        <v>5.3837980667411928E-3</v>
      </c>
      <c r="DX18" s="61">
        <f t="shared" si="38"/>
        <v>1.0858886622440195E-2</v>
      </c>
      <c r="DY18" s="61" t="e">
        <f t="shared" si="39"/>
        <v>#REF!</v>
      </c>
      <c r="DZ18" s="61">
        <f t="shared" si="40"/>
        <v>-0.76012206357081602</v>
      </c>
      <c r="EA18" s="61">
        <f t="shared" si="41"/>
        <v>2.9512643989159053</v>
      </c>
      <c r="EB18" s="61" t="e">
        <f t="shared" si="42"/>
        <v>#REF!</v>
      </c>
      <c r="EC18" s="61" t="e">
        <f t="shared" si="43"/>
        <v>#REF!</v>
      </c>
      <c r="ED18" s="61" t="e">
        <f t="shared" si="44"/>
        <v>#REF!</v>
      </c>
      <c r="EE18" s="61">
        <f t="shared" si="45"/>
        <v>1.3030663946927751E-2</v>
      </c>
      <c r="EH18" s="37">
        <v>44047</v>
      </c>
      <c r="EI18">
        <v>5</v>
      </c>
      <c r="EJ18" t="s">
        <v>27</v>
      </c>
      <c r="EL18">
        <v>0.88201920396647804</v>
      </c>
      <c r="EM18">
        <v>7.26</v>
      </c>
      <c r="EN18">
        <v>367</v>
      </c>
      <c r="EO18">
        <v>0.75840307312388522</v>
      </c>
      <c r="EP18">
        <v>0.11564992455270534</v>
      </c>
      <c r="EQ18">
        <v>0.39900000000000002</v>
      </c>
      <c r="ER18">
        <v>5.2900000000000003E-2</v>
      </c>
      <c r="ES18">
        <v>73.3</v>
      </c>
      <c r="ET18">
        <v>14.776249999999999</v>
      </c>
      <c r="EU18">
        <v>3.3774999999999999</v>
      </c>
      <c r="EV18">
        <v>11.39875</v>
      </c>
      <c r="EW18">
        <v>22.85762626</v>
      </c>
      <c r="EX18">
        <v>4.0490000000000004</v>
      </c>
      <c r="EZ18" s="64">
        <v>44047</v>
      </c>
      <c r="FA18" s="61"/>
      <c r="FB18" s="61"/>
      <c r="FC18" s="61"/>
      <c r="FD18" s="61">
        <v>0.88201920396647804</v>
      </c>
      <c r="FE18" s="61">
        <f t="shared" si="46"/>
        <v>6.4034594207966302</v>
      </c>
      <c r="FF18" s="61">
        <f t="shared" si="47"/>
        <v>323.70104785569742</v>
      </c>
      <c r="FG18" s="61">
        <f t="shared" si="48"/>
        <v>0.66892607484245992</v>
      </c>
      <c r="FH18" s="61">
        <f t="shared" si="49"/>
        <v>0.1020054543927604</v>
      </c>
      <c r="FI18" s="61">
        <f t="shared" si="50"/>
        <v>0.35192566238262474</v>
      </c>
      <c r="FJ18" s="61">
        <f t="shared" si="51"/>
        <v>4.6658815889826691E-2</v>
      </c>
      <c r="FK18" s="61">
        <f t="shared" si="52"/>
        <v>64.652007650742831</v>
      </c>
      <c r="FL18" s="61">
        <f t="shared" si="53"/>
        <v>13.03293626260967</v>
      </c>
      <c r="FM18" s="61">
        <f t="shared" si="54"/>
        <v>2.9790198613967793</v>
      </c>
      <c r="FN18" s="61">
        <f t="shared" si="55"/>
        <v>10.053916401212891</v>
      </c>
      <c r="FO18" s="61">
        <f t="shared" si="56"/>
        <v>20.160865318408465</v>
      </c>
      <c r="FP18" s="61">
        <f t="shared" si="57"/>
        <v>3.5712957568602701</v>
      </c>
      <c r="FQ18"/>
      <c r="FR18"/>
      <c r="FS18" s="37">
        <v>44047</v>
      </c>
      <c r="FT18">
        <v>2</v>
      </c>
      <c r="FU18" t="s">
        <v>27</v>
      </c>
      <c r="FW18">
        <v>0.88201920396647804</v>
      </c>
      <c r="FX18">
        <v>7.44</v>
      </c>
      <c r="FY18">
        <v>426</v>
      </c>
      <c r="FZ18">
        <v>0.73782411853477847</v>
      </c>
      <c r="GA18">
        <v>0.11564992455270534</v>
      </c>
      <c r="GB18">
        <v>0.36399999999999999</v>
      </c>
      <c r="GC18">
        <v>3.4099999999999998E-2</v>
      </c>
      <c r="GD18">
        <v>75.5</v>
      </c>
      <c r="GE18">
        <v>15.258479530000001</v>
      </c>
      <c r="GF18">
        <v>3.0935672510000001</v>
      </c>
      <c r="GG18">
        <v>12.164912279999999</v>
      </c>
      <c r="GH18">
        <v>20.27441361</v>
      </c>
      <c r="GI18">
        <v>4.1020000000000003</v>
      </c>
      <c r="GK18" s="64">
        <v>44047</v>
      </c>
      <c r="GL18" s="61"/>
      <c r="GM18" s="61"/>
      <c r="GN18" s="61"/>
      <c r="GO18" s="61">
        <v>0.88201920396647804</v>
      </c>
      <c r="GP18" s="61">
        <f t="shared" si="58"/>
        <v>6.5622228775105969</v>
      </c>
      <c r="GQ18" s="61">
        <f t="shared" si="59"/>
        <v>375.74018088971962</v>
      </c>
      <c r="GR18" s="61">
        <f t="shared" si="60"/>
        <v>0.65077504169731359</v>
      </c>
      <c r="GS18" s="61">
        <f t="shared" si="61"/>
        <v>0.1020054543927604</v>
      </c>
      <c r="GT18" s="61">
        <f t="shared" si="62"/>
        <v>0.32105499024379802</v>
      </c>
      <c r="GU18" s="61">
        <f t="shared" si="63"/>
        <v>3.00768548552569E-2</v>
      </c>
      <c r="GV18" s="61">
        <f t="shared" si="64"/>
        <v>66.592449899469088</v>
      </c>
      <c r="GW18" s="61">
        <f t="shared" si="65"/>
        <v>13.458271968789401</v>
      </c>
      <c r="GX18" s="61">
        <f t="shared" si="66"/>
        <v>2.7285857241437856</v>
      </c>
      <c r="GY18" s="61">
        <f t="shared" si="67"/>
        <v>10.729686245527633</v>
      </c>
      <c r="GZ18" s="61">
        <f t="shared" si="68"/>
        <v>17.882422153179327</v>
      </c>
      <c r="HA18" s="61">
        <f t="shared" si="69"/>
        <v>3.6180427746704931</v>
      </c>
      <c r="HB18"/>
      <c r="HC18">
        <v>0.88201920396647804</v>
      </c>
      <c r="HD18">
        <f t="shared" si="16"/>
        <v>0.1800000000000006</v>
      </c>
      <c r="HE18">
        <f t="shared" si="16"/>
        <v>59</v>
      </c>
      <c r="HF18">
        <f t="shared" si="16"/>
        <v>-2.0578954589106746E-2</v>
      </c>
      <c r="HG18">
        <f t="shared" si="16"/>
        <v>0</v>
      </c>
      <c r="HH18">
        <f t="shared" si="16"/>
        <v>-3.5000000000000031E-2</v>
      </c>
      <c r="HI18">
        <f t="shared" si="16"/>
        <v>-1.8800000000000004E-2</v>
      </c>
      <c r="HJ18">
        <f t="shared" si="16"/>
        <v>2.2000000000000028</v>
      </c>
      <c r="HK18">
        <f t="shared" si="16"/>
        <v>0.48222953000000146</v>
      </c>
      <c r="HL18">
        <f t="shared" si="16"/>
        <v>-0.28393274899999987</v>
      </c>
      <c r="HM18">
        <f t="shared" si="16"/>
        <v>0.76616227999999964</v>
      </c>
      <c r="HN18">
        <f t="shared" si="16"/>
        <v>-2.5832126500000001</v>
      </c>
      <c r="HO18">
        <f t="shared" si="16"/>
        <v>5.2999999999999936E-2</v>
      </c>
      <c r="HQ18" s="64">
        <v>44047</v>
      </c>
      <c r="HR18" s="61">
        <v>0.88201920396647804</v>
      </c>
      <c r="HS18" s="61">
        <f t="shared" si="70"/>
        <v>0.15876345671396658</v>
      </c>
      <c r="HT18" s="61">
        <f t="shared" si="71"/>
        <v>52.039133034022207</v>
      </c>
      <c r="HU18" s="61">
        <f t="shared" si="72"/>
        <v>-1.8151033145146232E-2</v>
      </c>
      <c r="HV18" s="61">
        <f t="shared" si="73"/>
        <v>0</v>
      </c>
      <c r="HW18" s="61">
        <f t="shared" si="74"/>
        <v>-3.0870672138826757E-2</v>
      </c>
      <c r="HX18" s="61">
        <f t="shared" si="75"/>
        <v>-1.6581961034569791E-2</v>
      </c>
      <c r="HY18" s="61">
        <f t="shared" si="76"/>
        <v>1.9404422487262543</v>
      </c>
      <c r="HZ18" s="61">
        <f t="shared" si="77"/>
        <v>0.42533570617973016</v>
      </c>
      <c r="IA18" s="61">
        <f t="shared" si="78"/>
        <v>-0.25043413725299368</v>
      </c>
      <c r="IB18" s="61">
        <f t="shared" si="79"/>
        <v>0.67576984431474152</v>
      </c>
      <c r="IC18" s="61">
        <f t="shared" si="80"/>
        <v>-2.2784431652291364</v>
      </c>
      <c r="ID18" s="61">
        <f t="shared" si="81"/>
        <v>4.6747017810223279E-2</v>
      </c>
      <c r="IE18" s="61"/>
      <c r="IG18" s="6">
        <v>44047</v>
      </c>
      <c r="IH18" s="2">
        <v>19</v>
      </c>
      <c r="II18" s="2" t="s">
        <v>25</v>
      </c>
      <c r="IJ18" s="2"/>
      <c r="IK18">
        <v>0.12461606258641607</v>
      </c>
      <c r="IL18" s="2">
        <v>8.4</v>
      </c>
      <c r="IM18" s="2">
        <v>372</v>
      </c>
      <c r="IN18" s="7">
        <v>0.93263822197832347</v>
      </c>
      <c r="IO18" s="2">
        <v>9.5279154990299639E-2</v>
      </c>
      <c r="IP18" s="2">
        <v>0.42499999999999999</v>
      </c>
      <c r="IQ18" s="7">
        <v>3.2599999999999997E-2</v>
      </c>
      <c r="IR18" s="2">
        <v>67.8</v>
      </c>
      <c r="IS18" s="2">
        <v>5.7814814810000001</v>
      </c>
      <c r="IT18" s="2">
        <v>1.4985185190000001</v>
      </c>
      <c r="IU18" s="2">
        <v>4.2829629630000001</v>
      </c>
      <c r="IV18" s="2">
        <v>25.919282509999999</v>
      </c>
      <c r="IW18" s="2">
        <v>4.7830000000000004</v>
      </c>
      <c r="IX18" s="2"/>
      <c r="IY18" s="64">
        <v>44047</v>
      </c>
      <c r="IZ18" s="61"/>
      <c r="JA18" s="61"/>
      <c r="JB18" s="61"/>
      <c r="JC18" s="61">
        <v>0.12461606258641607</v>
      </c>
      <c r="JD18" s="61">
        <f t="shared" si="82"/>
        <v>1.0467749257258949</v>
      </c>
      <c r="JE18" s="61">
        <f t="shared" si="83"/>
        <v>46.357175282146777</v>
      </c>
      <c r="JF18" s="61">
        <f t="shared" si="84"/>
        <v>0.11622170304053456</v>
      </c>
      <c r="JG18" s="61">
        <f t="shared" si="85"/>
        <v>1.1873313141452017E-2</v>
      </c>
      <c r="JH18" s="61">
        <f t="shared" si="86"/>
        <v>5.2961826599226824E-2</v>
      </c>
      <c r="JI18" s="61">
        <f t="shared" si="87"/>
        <v>4.0624836403171634E-3</v>
      </c>
      <c r="JJ18" s="61">
        <f t="shared" si="88"/>
        <v>8.4489690433590088</v>
      </c>
      <c r="JK18" s="61">
        <f t="shared" si="89"/>
        <v>0.72046545807850149</v>
      </c>
      <c r="JL18" s="61">
        <f t="shared" si="90"/>
        <v>0.18673947755060752</v>
      </c>
      <c r="JM18" s="61">
        <f t="shared" si="91"/>
        <v>0.53372598065250998</v>
      </c>
      <c r="JN18" s="61">
        <f t="shared" si="92"/>
        <v>3.2299589314611592</v>
      </c>
      <c r="JO18" s="61">
        <f t="shared" si="93"/>
        <v>0.59603862735082813</v>
      </c>
      <c r="JP18" s="2"/>
      <c r="JR18" s="12">
        <v>44047</v>
      </c>
      <c r="JS18" s="31">
        <v>16</v>
      </c>
      <c r="JT18" s="31" t="s">
        <v>25</v>
      </c>
      <c r="JU18" s="31"/>
      <c r="JV18">
        <v>0.12461606258641607</v>
      </c>
      <c r="JW18" s="17">
        <v>8.2799999999999994</v>
      </c>
      <c r="JX18" s="31">
        <v>380</v>
      </c>
      <c r="JY18" s="31">
        <v>0.94635752503772808</v>
      </c>
      <c r="JZ18">
        <v>8.2129769346842005E-2</v>
      </c>
      <c r="KA18">
        <v>0.61699999999999999</v>
      </c>
      <c r="KB18">
        <v>3.4000000000000002E-2</v>
      </c>
      <c r="KC18">
        <v>61.8</v>
      </c>
      <c r="KD18">
        <v>5.9260000000000002</v>
      </c>
      <c r="KE18">
        <v>1.3493333329999999</v>
      </c>
      <c r="KF18">
        <v>4.5766666669999996</v>
      </c>
      <c r="KG18">
        <v>22.769715380000001</v>
      </c>
      <c r="KH18">
        <v>4.0119999999999996</v>
      </c>
      <c r="KJ18" s="64">
        <v>44047</v>
      </c>
      <c r="KK18" s="61"/>
      <c r="KL18" s="61"/>
      <c r="KM18" s="61"/>
      <c r="KN18" s="61">
        <v>0.12461606258641607</v>
      </c>
      <c r="KO18" s="61">
        <f t="shared" si="94"/>
        <v>1.0318209982155249</v>
      </c>
      <c r="KP18" s="61">
        <f t="shared" si="95"/>
        <v>47.354103782838109</v>
      </c>
      <c r="KQ18" s="61">
        <f t="shared" si="96"/>
        <v>0.11793134856922734</v>
      </c>
      <c r="KR18" s="61">
        <f t="shared" si="97"/>
        <v>1.0234688477133979E-2</v>
      </c>
      <c r="KS18" s="61">
        <f t="shared" si="98"/>
        <v>7.6888110615818711E-2</v>
      </c>
      <c r="KT18" s="61">
        <f t="shared" si="99"/>
        <v>4.2369461279381463E-3</v>
      </c>
      <c r="KU18" s="61">
        <f t="shared" si="100"/>
        <v>7.701272667840513</v>
      </c>
      <c r="KV18" s="61">
        <f t="shared" si="101"/>
        <v>0.73847478688710166</v>
      </c>
      <c r="KW18" s="61">
        <f t="shared" si="102"/>
        <v>0.16814860707506538</v>
      </c>
      <c r="KX18" s="61">
        <f t="shared" si="103"/>
        <v>0.57032617981203615</v>
      </c>
      <c r="KY18" s="61">
        <f t="shared" si="104"/>
        <v>2.8374722768689606</v>
      </c>
      <c r="KZ18" s="61">
        <f t="shared" si="105"/>
        <v>0.49995964309670121</v>
      </c>
      <c r="LB18">
        <v>0.12461606258641607</v>
      </c>
      <c r="LC18">
        <f t="shared" si="17"/>
        <v>-0.12000000000000099</v>
      </c>
      <c r="LD18">
        <f t="shared" si="17"/>
        <v>8</v>
      </c>
      <c r="LE18">
        <f t="shared" si="17"/>
        <v>1.3719303059404608E-2</v>
      </c>
      <c r="LF18">
        <f t="shared" si="17"/>
        <v>-1.3149385643457634E-2</v>
      </c>
      <c r="LG18">
        <f t="shared" si="17"/>
        <v>0.192</v>
      </c>
      <c r="LH18">
        <f t="shared" si="17"/>
        <v>1.4000000000000054E-3</v>
      </c>
      <c r="LI18">
        <f t="shared" si="17"/>
        <v>-6</v>
      </c>
      <c r="LJ18">
        <f t="shared" si="17"/>
        <v>0.14451851900000001</v>
      </c>
      <c r="LK18">
        <f t="shared" si="17"/>
        <v>-0.14918518600000019</v>
      </c>
      <c r="LL18">
        <f t="shared" si="17"/>
        <v>0.29370370399999945</v>
      </c>
      <c r="LM18">
        <f t="shared" si="17"/>
        <v>-3.1495671299999977</v>
      </c>
      <c r="LN18">
        <f t="shared" si="17"/>
        <v>-0.7710000000000008</v>
      </c>
      <c r="LP18" s="64">
        <v>44047</v>
      </c>
      <c r="LQ18" s="61">
        <v>0.12461606258641607</v>
      </c>
      <c r="LR18" s="61">
        <f t="shared" si="106"/>
        <v>-1.4953927510370052E-2</v>
      </c>
      <c r="LS18" s="61">
        <f t="shared" si="107"/>
        <v>0.99692850069132855</v>
      </c>
      <c r="LT18" s="61">
        <f t="shared" si="108"/>
        <v>1.7096455286927741E-3</v>
      </c>
      <c r="LU18" s="61">
        <f t="shared" si="109"/>
        <v>-1.6386246643180374E-3</v>
      </c>
      <c r="LV18" s="61">
        <f t="shared" si="110"/>
        <v>2.3926284016591887E-2</v>
      </c>
      <c r="LW18" s="61">
        <f t="shared" si="111"/>
        <v>1.7446248762098318E-4</v>
      </c>
      <c r="LX18" s="61">
        <f t="shared" si="112"/>
        <v>-0.74769637551849644</v>
      </c>
      <c r="LY18" s="61">
        <f t="shared" si="113"/>
        <v>1.8009328808600161E-2</v>
      </c>
      <c r="LZ18" s="61">
        <f t="shared" si="114"/>
        <v>-1.8590870475542146E-2</v>
      </c>
      <c r="MA18" s="61">
        <f t="shared" si="115"/>
        <v>3.6600199159526149E-2</v>
      </c>
      <c r="MB18" s="61">
        <f t="shared" si="116"/>
        <v>-0.39248665459219856</v>
      </c>
      <c r="MC18" s="61">
        <f t="shared" si="117"/>
        <v>-9.6078984254126892E-2</v>
      </c>
      <c r="MF18" s="6">
        <v>44047</v>
      </c>
      <c r="MG18">
        <v>24</v>
      </c>
      <c r="MH18" t="s">
        <v>26</v>
      </c>
      <c r="MJ18"/>
      <c r="MK18">
        <v>8.6199999999999992</v>
      </c>
      <c r="ML18">
        <v>443</v>
      </c>
      <c r="MM18">
        <v>2.4801756070791603</v>
      </c>
      <c r="MN18">
        <v>7.3830566932528569E-2</v>
      </c>
      <c r="MO18">
        <v>2.39</v>
      </c>
      <c r="MP18">
        <v>2.6800000000000001E-2</v>
      </c>
      <c r="MQ18">
        <v>71</v>
      </c>
      <c r="MR18">
        <v>3.3139705880000001</v>
      </c>
      <c r="MS18">
        <v>0.60955882400000005</v>
      </c>
      <c r="MT18">
        <v>2.7044117650000001</v>
      </c>
      <c r="MU18">
        <v>18.393609940000001</v>
      </c>
      <c r="MV18">
        <v>2.202</v>
      </c>
      <c r="MX18" s="64">
        <v>44047</v>
      </c>
      <c r="MY18" s="61"/>
      <c r="MZ18" s="61"/>
      <c r="NA18" s="61"/>
      <c r="NB18" s="61">
        <v>9.4583591503089814E-2</v>
      </c>
      <c r="NC18" s="61">
        <f t="shared" si="118"/>
        <v>0.81531055875663416</v>
      </c>
      <c r="ND18" s="61">
        <f t="shared" si="119"/>
        <v>41.900531035868788</v>
      </c>
      <c r="NE18" s="61">
        <f t="shared" si="120"/>
        <v>0.2345839164759031</v>
      </c>
      <c r="NF18" s="61">
        <f t="shared" si="121"/>
        <v>6.9831601831878126E-3</v>
      </c>
      <c r="NG18" s="61">
        <f t="shared" si="122"/>
        <v>0.22605478369238466</v>
      </c>
      <c r="NH18" s="61">
        <f t="shared" si="123"/>
        <v>2.5348402522828071E-3</v>
      </c>
      <c r="NI18" s="61">
        <f t="shared" si="124"/>
        <v>6.7154349967193765</v>
      </c>
      <c r="NJ18" s="61">
        <f t="shared" si="125"/>
        <v>0.31344724034864635</v>
      </c>
      <c r="NK18" s="61">
        <f t="shared" si="126"/>
        <v>5.7654262806319828E-2</v>
      </c>
      <c r="NL18" s="61">
        <f t="shared" si="127"/>
        <v>0.25579297763691017</v>
      </c>
      <c r="NM18" s="61">
        <f t="shared" si="128"/>
        <v>1.7397336888321324</v>
      </c>
      <c r="NN18" s="61">
        <f t="shared" si="129"/>
        <v>0.20827306848980376</v>
      </c>
      <c r="NQ18" s="6">
        <v>44047</v>
      </c>
      <c r="NR18">
        <v>22</v>
      </c>
      <c r="NS18" t="s">
        <v>26</v>
      </c>
      <c r="NU18"/>
      <c r="NV18">
        <v>7.81</v>
      </c>
      <c r="NW18">
        <v>433</v>
      </c>
      <c r="NX18">
        <v>1.9862806969405955</v>
      </c>
      <c r="NY18">
        <v>6.3699073076093987E-2</v>
      </c>
      <c r="NZ18">
        <v>1.97</v>
      </c>
      <c r="OA18">
        <v>1.6500000000000001E-2</v>
      </c>
      <c r="OB18">
        <v>62</v>
      </c>
      <c r="OC18">
        <v>3.7606666670000002</v>
      </c>
      <c r="OD18">
        <v>0.73333333300000003</v>
      </c>
      <c r="OE18">
        <v>3.0273333330000001</v>
      </c>
      <c r="OF18">
        <v>19.500088640000001</v>
      </c>
      <c r="OG18">
        <v>2.222</v>
      </c>
      <c r="OI18" s="64">
        <v>44047</v>
      </c>
      <c r="OJ18" s="61"/>
      <c r="OK18" s="61"/>
      <c r="OL18" s="61"/>
      <c r="OM18" s="61">
        <v>9.4583591503089814E-2</v>
      </c>
      <c r="ON18" s="61">
        <f t="shared" si="130"/>
        <v>0.73869784963913143</v>
      </c>
      <c r="OO18" s="61">
        <f t="shared" si="131"/>
        <v>40.95469512083789</v>
      </c>
      <c r="OP18" s="61">
        <f t="shared" si="132"/>
        <v>0.18786956204990182</v>
      </c>
      <c r="OQ18" s="61">
        <f t="shared" si="133"/>
        <v>6.0248871069547407E-3</v>
      </c>
      <c r="OR18" s="61">
        <f t="shared" si="134"/>
        <v>0.18632967526108693</v>
      </c>
      <c r="OS18" s="61">
        <f t="shared" si="135"/>
        <v>1.560629259800982E-3</v>
      </c>
      <c r="OT18" s="61">
        <f t="shared" si="136"/>
        <v>5.8641826731915687</v>
      </c>
      <c r="OU18" s="61">
        <f t="shared" si="137"/>
        <v>0.3556973598108143</v>
      </c>
      <c r="OV18" s="61">
        <f t="shared" si="138"/>
        <v>6.9361300404071333E-2</v>
      </c>
      <c r="OW18" s="61">
        <f t="shared" si="139"/>
        <v>0.28633605931215939</v>
      </c>
      <c r="OX18" s="61">
        <f t="shared" si="140"/>
        <v>1.8443884181998023</v>
      </c>
      <c r="OY18" s="61">
        <f t="shared" si="141"/>
        <v>0.21016474031986557</v>
      </c>
      <c r="PB18" s="6">
        <v>44047</v>
      </c>
      <c r="PC18" s="57">
        <v>9.4583591503089814E-2</v>
      </c>
      <c r="PD18">
        <f t="shared" si="18"/>
        <v>-0.80999999999999961</v>
      </c>
      <c r="PE18">
        <f t="shared" si="18"/>
        <v>-10</v>
      </c>
      <c r="PF18">
        <f t="shared" si="18"/>
        <v>-0.49389491013856479</v>
      </c>
      <c r="PG18">
        <f t="shared" si="18"/>
        <v>-1.0131493856434581E-2</v>
      </c>
      <c r="PH18">
        <f t="shared" si="18"/>
        <v>-0.42000000000000015</v>
      </c>
      <c r="PI18">
        <f t="shared" si="18"/>
        <v>-1.03E-2</v>
      </c>
      <c r="PJ18">
        <f t="shared" si="18"/>
        <v>-9</v>
      </c>
      <c r="PK18">
        <f t="shared" si="18"/>
        <v>0.44669607900000008</v>
      </c>
      <c r="PL18">
        <f t="shared" si="18"/>
        <v>0.12377450899999998</v>
      </c>
      <c r="PM18">
        <f t="shared" si="18"/>
        <v>0.32292156799999994</v>
      </c>
      <c r="PN18">
        <f t="shared" si="18"/>
        <v>1.1064787000000003</v>
      </c>
      <c r="PO18">
        <f t="shared" si="18"/>
        <v>2.0000000000000018E-2</v>
      </c>
      <c r="PQ18" s="64">
        <v>44047</v>
      </c>
      <c r="PR18" s="61">
        <v>9.4583591503089814E-2</v>
      </c>
      <c r="PS18" s="61">
        <f t="shared" si="142"/>
        <v>-7.6612709117502717E-2</v>
      </c>
      <c r="PT18" s="61">
        <f t="shared" si="143"/>
        <v>-0.94583591503089814</v>
      </c>
      <c r="PU18" s="61">
        <f t="shared" si="144"/>
        <v>-4.6714354426001262E-2</v>
      </c>
      <c r="PV18" s="61">
        <f t="shared" si="145"/>
        <v>-9.5827307623307253E-4</v>
      </c>
      <c r="PW18" s="61">
        <f t="shared" si="146"/>
        <v>-3.9725108431297736E-2</v>
      </c>
      <c r="PX18" s="61">
        <f t="shared" si="147"/>
        <v>-9.7421099248182512E-4</v>
      </c>
      <c r="PY18" s="61">
        <f t="shared" si="148"/>
        <v>-0.85125232352780833</v>
      </c>
      <c r="PZ18" s="61">
        <f t="shared" si="149"/>
        <v>4.2250119462167945E-2</v>
      </c>
      <c r="QA18" s="61">
        <f t="shared" si="150"/>
        <v>1.1707037597751511E-2</v>
      </c>
      <c r="QB18" s="61">
        <f t="shared" si="151"/>
        <v>3.0543081675249235E-2</v>
      </c>
      <c r="QC18" s="61">
        <f t="shared" si="152"/>
        <v>0.10465472936766988</v>
      </c>
      <c r="QD18" s="61">
        <f t="shared" si="153"/>
        <v>1.8916718300617979E-3</v>
      </c>
      <c r="QG18" s="6">
        <v>44047</v>
      </c>
      <c r="QH18" s="43" t="e">
        <v>#N/A</v>
      </c>
      <c r="QI18" s="2" t="e">
        <v>#N/A</v>
      </c>
      <c r="QJ18" s="2" t="e">
        <v>#N/A</v>
      </c>
      <c r="QK18" s="2" t="e">
        <v>#N/A</v>
      </c>
      <c r="QL18" s="43" t="e">
        <v>#N/A</v>
      </c>
      <c r="QO18" s="6">
        <v>44047</v>
      </c>
      <c r="QP18" s="41" t="e">
        <v>#N/A</v>
      </c>
      <c r="QQ18" s="41" t="e">
        <v>#N/A</v>
      </c>
      <c r="QR18" s="41" t="e">
        <v>#N/A</v>
      </c>
      <c r="QS18" s="41" t="e">
        <v>#N/A</v>
      </c>
      <c r="QT18" s="41" t="e">
        <v>#N/A</v>
      </c>
      <c r="QX18" s="6">
        <v>44047</v>
      </c>
      <c r="QY18" s="46" t="e">
        <f t="shared" si="154"/>
        <v>#N/A</v>
      </c>
      <c r="QZ18" s="46" t="e">
        <f t="shared" si="19"/>
        <v>#N/A</v>
      </c>
      <c r="RA18" s="46" t="e">
        <f t="shared" si="19"/>
        <v>#N/A</v>
      </c>
      <c r="RB18" s="46" t="e">
        <f t="shared" si="19"/>
        <v>#N/A</v>
      </c>
      <c r="RC18" s="46" t="e">
        <f t="shared" si="19"/>
        <v>#N/A</v>
      </c>
      <c r="RF18" s="6">
        <v>44047</v>
      </c>
      <c r="RG18" s="2" t="e">
        <v>#N/A</v>
      </c>
      <c r="RH18" s="2" t="e">
        <v>#N/A</v>
      </c>
      <c r="RI18" s="2" t="e">
        <v>#N/A</v>
      </c>
      <c r="RJ18" s="2" t="e">
        <v>#N/A</v>
      </c>
      <c r="RK18" s="2" t="e">
        <v>#N/A</v>
      </c>
      <c r="RL18" s="2"/>
      <c r="RO18" s="6">
        <v>44047</v>
      </c>
      <c r="RP18" t="e">
        <v>#N/A</v>
      </c>
      <c r="RQ18" t="e">
        <v>#N/A</v>
      </c>
      <c r="RR18" t="e">
        <v>#N/A</v>
      </c>
      <c r="RS18" t="e">
        <v>#N/A</v>
      </c>
      <c r="RT18" t="e">
        <v>#N/A</v>
      </c>
      <c r="RX18" s="6">
        <v>44047</v>
      </c>
      <c r="RY18" t="e">
        <f t="shared" si="155"/>
        <v>#N/A</v>
      </c>
      <c r="RZ18" t="e">
        <f t="shared" si="20"/>
        <v>#N/A</v>
      </c>
      <c r="SA18" t="e">
        <f t="shared" si="20"/>
        <v>#N/A</v>
      </c>
      <c r="SB18" t="e">
        <f t="shared" si="20"/>
        <v>#N/A</v>
      </c>
      <c r="SC18" t="e">
        <f t="shared" si="20"/>
        <v>#N/A</v>
      </c>
      <c r="SG18" s="6">
        <v>44047</v>
      </c>
      <c r="SH18" t="e">
        <v>#N/A</v>
      </c>
      <c r="SI18" t="e">
        <v>#N/A</v>
      </c>
      <c r="SJ18" t="e">
        <v>#N/A</v>
      </c>
      <c r="SK18" t="e">
        <v>#N/A</v>
      </c>
      <c r="SL18" t="e">
        <v>#N/A</v>
      </c>
      <c r="SO18" s="6">
        <v>44047</v>
      </c>
      <c r="SP18" s="2" t="e">
        <v>#N/A</v>
      </c>
      <c r="SQ18" s="2" t="e">
        <v>#N/A</v>
      </c>
      <c r="SR18" s="2" t="e">
        <v>#N/A</v>
      </c>
      <c r="SS18" s="2" t="e">
        <v>#N/A</v>
      </c>
      <c r="ST18" s="2" t="e">
        <v>#N/A</v>
      </c>
      <c r="SW18" s="6">
        <v>44047</v>
      </c>
      <c r="SX18" t="e">
        <f t="shared" si="156"/>
        <v>#N/A</v>
      </c>
      <c r="SY18" t="e">
        <f t="shared" si="21"/>
        <v>#N/A</v>
      </c>
      <c r="SZ18" t="e">
        <f t="shared" si="21"/>
        <v>#N/A</v>
      </c>
      <c r="TA18" t="e">
        <f t="shared" si="21"/>
        <v>#N/A</v>
      </c>
      <c r="TB18" t="e">
        <f t="shared" si="21"/>
        <v>#N/A</v>
      </c>
      <c r="TF18" s="6">
        <v>44047</v>
      </c>
      <c r="TG18" t="e">
        <v>#N/A</v>
      </c>
      <c r="TH18" s="46" t="e">
        <v>#N/A</v>
      </c>
      <c r="TI18" s="46" t="e">
        <v>#N/A</v>
      </c>
      <c r="TJ18" s="46" t="e">
        <v>#N/A</v>
      </c>
      <c r="TK18" s="46" t="e">
        <v>#N/A</v>
      </c>
      <c r="TL18" s="46" t="e">
        <v>#N/A</v>
      </c>
      <c r="TM18"/>
      <c r="TN18" s="6">
        <v>44047</v>
      </c>
      <c r="TO18" t="e">
        <v>#N/A</v>
      </c>
      <c r="TP18" s="46" t="e">
        <v>#N/A</v>
      </c>
      <c r="TQ18" s="46" t="e">
        <v>#N/A</v>
      </c>
      <c r="TR18" s="46" t="e">
        <v>#N/A</v>
      </c>
      <c r="TS18" s="46" t="e">
        <v>#N/A</v>
      </c>
      <c r="TT18" s="46" t="e">
        <v>#N/A</v>
      </c>
      <c r="TU18"/>
      <c r="TV18" s="6">
        <v>44047</v>
      </c>
      <c r="TW18" t="e">
        <v>#N/A</v>
      </c>
      <c r="TX18" s="46" t="e">
        <v>#N/A</v>
      </c>
      <c r="TY18" s="46" t="e">
        <v>#N/A</v>
      </c>
      <c r="TZ18" s="46" t="e">
        <v>#N/A</v>
      </c>
      <c r="UA18" s="46" t="e">
        <v>#N/A</v>
      </c>
      <c r="UB18" s="46" t="e">
        <v>#N/A</v>
      </c>
      <c r="UC18"/>
      <c r="UD18" s="6">
        <v>44047</v>
      </c>
      <c r="UE18" t="e">
        <v>#N/A</v>
      </c>
      <c r="UF18" s="46" t="e">
        <v>#N/A</v>
      </c>
      <c r="UG18" s="46" t="e">
        <v>#N/A</v>
      </c>
      <c r="UH18" s="46" t="e">
        <v>#N/A</v>
      </c>
      <c r="UI18" s="46" t="e">
        <v>#N/A</v>
      </c>
      <c r="UJ18" s="46" t="e">
        <v>#N/A</v>
      </c>
      <c r="UK18"/>
      <c r="UL18" s="6">
        <v>44047</v>
      </c>
      <c r="UM18" t="e">
        <v>#N/A</v>
      </c>
      <c r="UN18" s="46" t="e">
        <v>#N/A</v>
      </c>
      <c r="UO18" s="46" t="e">
        <v>#N/A</v>
      </c>
      <c r="UP18" s="46" t="e">
        <v>#N/A</v>
      </c>
      <c r="UQ18" s="46" t="e">
        <v>#N/A</v>
      </c>
      <c r="UR18" s="46" t="e">
        <v>#N/A</v>
      </c>
      <c r="US18"/>
      <c r="UT18" s="6">
        <v>44047</v>
      </c>
      <c r="UU18" t="e">
        <v>#N/A</v>
      </c>
      <c r="UV18" s="46" t="e">
        <v>#N/A</v>
      </c>
      <c r="UW18" s="46" t="e">
        <v>#N/A</v>
      </c>
      <c r="UX18" s="46" t="e">
        <v>#N/A</v>
      </c>
      <c r="UY18" s="46" t="e">
        <v>#N/A</v>
      </c>
      <c r="UZ18" s="46" t="e">
        <v>#N/A</v>
      </c>
      <c r="VA18"/>
      <c r="VB18"/>
      <c r="VC18"/>
      <c r="VD18"/>
    </row>
    <row r="19" spans="1:576" ht="15.75" x14ac:dyDescent="0.25">
      <c r="A19" s="6">
        <v>44061</v>
      </c>
      <c r="B19" s="2">
        <v>11</v>
      </c>
      <c r="C19" s="109" t="s">
        <v>188</v>
      </c>
      <c r="D19">
        <v>6.2766041666666675E-2</v>
      </c>
      <c r="E19" s="23" t="e">
        <v>#N/A</v>
      </c>
      <c r="F19" s="23" t="e">
        <v>#N/A</v>
      </c>
      <c r="G19" s="7">
        <v>0.32350116614076008</v>
      </c>
      <c r="H19" s="2">
        <v>4.214270316878637E-2</v>
      </c>
      <c r="I19" s="2">
        <v>9.5399999999999999E-2</v>
      </c>
      <c r="J19" s="2">
        <v>18.3</v>
      </c>
      <c r="K19" s="2">
        <v>15.453125</v>
      </c>
      <c r="L19" s="2">
        <v>2.4359999999999999</v>
      </c>
      <c r="M19" s="2"/>
      <c r="N19" s="6">
        <v>44061</v>
      </c>
      <c r="O19" s="109" t="s">
        <v>138</v>
      </c>
      <c r="P19" s="2">
        <v>6.2766041666666675E-2</v>
      </c>
      <c r="Q19" s="2" t="e">
        <v>#N/A</v>
      </c>
      <c r="R19" s="2" t="e">
        <v>#N/A</v>
      </c>
      <c r="S19" s="2">
        <v>1.9207024283166341E-2</v>
      </c>
      <c r="T19" s="2">
        <v>-7.5447294675576315E-4</v>
      </c>
      <c r="U19" s="2" t="e">
        <v>#N/A</v>
      </c>
      <c r="V19" s="2" t="e">
        <v>#N/A</v>
      </c>
      <c r="W19" s="2">
        <v>1.0530288500000005</v>
      </c>
      <c r="X19" s="2">
        <v>0.13500000000000023</v>
      </c>
      <c r="Y19" s="2"/>
      <c r="Z19" s="2"/>
      <c r="AA19" s="114">
        <v>44061</v>
      </c>
      <c r="AB19" s="113" t="s">
        <v>185</v>
      </c>
      <c r="AC19" s="115" t="e">
        <v>#N/A</v>
      </c>
      <c r="AD19" s="115" t="e">
        <v>#N/A</v>
      </c>
      <c r="AE19" s="115" t="e">
        <v>#N/A</v>
      </c>
      <c r="AF19" s="115" t="e">
        <v>#N/A</v>
      </c>
      <c r="AG19" s="115" t="e">
        <v>#N/A</v>
      </c>
      <c r="AH19" s="115" t="e">
        <v>#N/A</v>
      </c>
      <c r="AI19" s="113" t="e">
        <v>#N/A</v>
      </c>
      <c r="AJ19" s="2" t="e">
        <v>#N/A</v>
      </c>
      <c r="AK19" s="2"/>
      <c r="AL19" s="2"/>
      <c r="AM19" s="119">
        <v>44061</v>
      </c>
      <c r="AN19" s="123" t="s">
        <v>196</v>
      </c>
      <c r="AO19" s="2" t="e">
        <v>#N/A</v>
      </c>
      <c r="AP19" s="2" t="e">
        <v>#N/A</v>
      </c>
      <c r="AQ19" s="2" t="e">
        <v>#N/A</v>
      </c>
      <c r="AR19" s="2" t="e">
        <v>#N/A</v>
      </c>
      <c r="AS19" s="2" t="e">
        <v>#N/A</v>
      </c>
      <c r="AT19" s="2" t="e">
        <v>#N/A</v>
      </c>
      <c r="AU19" s="2" t="e">
        <v>#N/A</v>
      </c>
      <c r="AV19" s="2" t="e">
        <v>#N/A</v>
      </c>
      <c r="AW19" s="2"/>
      <c r="AX19" s="2"/>
      <c r="AY19" s="64">
        <v>44061</v>
      </c>
      <c r="AZ19" s="61"/>
      <c r="BA19" s="61"/>
      <c r="BB19" s="61"/>
      <c r="BC19" s="61">
        <v>6.2766041666666675E-2</v>
      </c>
      <c r="BD19" s="61" t="e">
        <f t="shared" si="0"/>
        <v>#N/A</v>
      </c>
      <c r="BE19" s="61" t="e">
        <f t="shared" si="1"/>
        <v>#N/A</v>
      </c>
      <c r="BF19" s="61">
        <f t="shared" si="2"/>
        <v>2.0304887673206207E-2</v>
      </c>
      <c r="BG19" s="61">
        <f t="shared" si="3"/>
        <v>2.6451306630380111E-3</v>
      </c>
      <c r="BH19" s="61">
        <f t="shared" si="4"/>
        <v>5.9878803750000008E-3</v>
      </c>
      <c r="BI19" s="61" t="e">
        <f>BC19*#REF!</f>
        <v>#REF!</v>
      </c>
      <c r="BJ19" s="61">
        <f t="shared" si="5"/>
        <v>1.1486185625000003</v>
      </c>
      <c r="BK19" s="61">
        <f t="shared" si="6"/>
        <v>0.96993148763020842</v>
      </c>
      <c r="BL19" s="61" t="e">
        <f>BC19*#REF!</f>
        <v>#REF!</v>
      </c>
      <c r="BM19" s="61" t="e">
        <f>BC19*#REF!</f>
        <v>#REF!</v>
      </c>
      <c r="BN19" s="61" t="e">
        <f>BC19*#REF!</f>
        <v>#REF!</v>
      </c>
      <c r="BO19" s="61">
        <f t="shared" si="7"/>
        <v>0.15289807750000001</v>
      </c>
      <c r="BR19" s="6">
        <v>44061</v>
      </c>
      <c r="BS19" s="2">
        <v>8</v>
      </c>
      <c r="BT19" s="2" t="s">
        <v>24</v>
      </c>
      <c r="BV19">
        <v>6.2766041666666675E-2</v>
      </c>
      <c r="BW19" t="e">
        <v>#N/A</v>
      </c>
      <c r="BX19" t="e">
        <v>#N/A</v>
      </c>
      <c r="BY19" s="7">
        <v>0.34270819042392642</v>
      </c>
      <c r="BZ19" s="2">
        <v>4.1388230222030607E-2</v>
      </c>
      <c r="CA19" s="2" t="e">
        <v>#N/A</v>
      </c>
      <c r="CB19" t="e">
        <v>#N/A</v>
      </c>
      <c r="CC19" t="e">
        <v>#N/A</v>
      </c>
      <c r="CD19" s="2">
        <v>16.50615385</v>
      </c>
      <c r="CE19" s="2">
        <v>10.833846149999999</v>
      </c>
      <c r="CF19" s="2">
        <v>5.6723076920000004</v>
      </c>
      <c r="CG19" s="2">
        <v>65.635194330000004</v>
      </c>
      <c r="CH19" s="2">
        <v>2.5710000000000002</v>
      </c>
      <c r="CI19" s="2"/>
      <c r="CJ19" s="64">
        <v>44061</v>
      </c>
      <c r="CK19" s="61"/>
      <c r="CL19" s="61"/>
      <c r="CM19" s="61"/>
      <c r="CN19" s="61">
        <v>6.2766041666666675E-2</v>
      </c>
      <c r="CO19" s="61" t="e">
        <f t="shared" si="22"/>
        <v>#N/A</v>
      </c>
      <c r="CP19" s="61" t="e">
        <f t="shared" si="23"/>
        <v>#N/A</v>
      </c>
      <c r="CQ19" s="61">
        <f t="shared" si="24"/>
        <v>2.1510436559656104E-2</v>
      </c>
      <c r="CR19" s="61">
        <f t="shared" si="25"/>
        <v>2.5977753826255659E-3</v>
      </c>
      <c r="CS19" s="61" t="e">
        <f t="shared" si="26"/>
        <v>#N/A</v>
      </c>
      <c r="CT19" s="61" t="e">
        <f t="shared" si="27"/>
        <v>#N/A</v>
      </c>
      <c r="CU19" s="61" t="e">
        <f t="shared" si="28"/>
        <v>#N/A</v>
      </c>
      <c r="CV19" s="61">
        <f t="shared" si="29"/>
        <v>1.0360259403055105</v>
      </c>
      <c r="CW19" s="61">
        <f t="shared" si="30"/>
        <v>0.67999763886115627</v>
      </c>
      <c r="CX19" s="61">
        <f t="shared" si="31"/>
        <v>0.35602830094222593</v>
      </c>
      <c r="CY19" s="61">
        <f t="shared" si="32"/>
        <v>4.1196613421165447</v>
      </c>
      <c r="CZ19" s="61">
        <f t="shared" si="33"/>
        <v>0.16137149312500004</v>
      </c>
      <c r="DC19">
        <v>6.2766041666666675E-2</v>
      </c>
      <c r="DD19" t="e">
        <f t="shared" si="8"/>
        <v>#N/A</v>
      </c>
      <c r="DE19" t="e">
        <f t="shared" si="9"/>
        <v>#N/A</v>
      </c>
      <c r="DF19">
        <f t="shared" si="10"/>
        <v>1.9207024283166341E-2</v>
      </c>
      <c r="DG19">
        <f t="shared" si="11"/>
        <v>-7.5447294675576315E-4</v>
      </c>
      <c r="DH19" t="e">
        <f t="shared" si="12"/>
        <v>#N/A</v>
      </c>
      <c r="DI19" t="e">
        <f>CB19-#REF!</f>
        <v>#N/A</v>
      </c>
      <c r="DJ19" t="e">
        <f t="shared" si="13"/>
        <v>#N/A</v>
      </c>
      <c r="DK19">
        <f t="shared" si="14"/>
        <v>1.0530288500000005</v>
      </c>
      <c r="DL19" t="e">
        <f>CE19-#REF!</f>
        <v>#REF!</v>
      </c>
      <c r="DM19" t="e">
        <f>CF19-#REF!</f>
        <v>#REF!</v>
      </c>
      <c r="DN19" t="e">
        <f>CG19-#REF!</f>
        <v>#REF!</v>
      </c>
      <c r="DO19">
        <f t="shared" si="15"/>
        <v>0.13500000000000023</v>
      </c>
      <c r="DQ19" s="64">
        <v>44061</v>
      </c>
      <c r="DR19" s="61"/>
      <c r="DS19" s="61">
        <v>6.2766041666666675E-2</v>
      </c>
      <c r="DT19" s="61" t="e">
        <f t="shared" si="34"/>
        <v>#N/A</v>
      </c>
      <c r="DU19" s="61" t="e">
        <f t="shared" si="35"/>
        <v>#N/A</v>
      </c>
      <c r="DV19" s="61">
        <f t="shared" si="36"/>
        <v>1.2055488864498971E-3</v>
      </c>
      <c r="DW19" s="61">
        <f t="shared" si="37"/>
        <v>-4.7355280412445017E-5</v>
      </c>
      <c r="DX19" s="61" t="e">
        <f t="shared" si="38"/>
        <v>#N/A</v>
      </c>
      <c r="DY19" s="61" t="e">
        <f t="shared" si="39"/>
        <v>#N/A</v>
      </c>
      <c r="DZ19" s="61" t="e">
        <f t="shared" si="40"/>
        <v>#N/A</v>
      </c>
      <c r="EA19" s="61">
        <f t="shared" si="41"/>
        <v>6.6094452675302118E-2</v>
      </c>
      <c r="EB19" s="61" t="e">
        <f t="shared" si="42"/>
        <v>#REF!</v>
      </c>
      <c r="EC19" s="61" t="e">
        <f t="shared" si="43"/>
        <v>#REF!</v>
      </c>
      <c r="ED19" s="61" t="e">
        <f t="shared" si="44"/>
        <v>#REF!</v>
      </c>
      <c r="EE19" s="61">
        <f t="shared" si="45"/>
        <v>8.4734156250000151E-3</v>
      </c>
      <c r="EH19" s="37">
        <v>44061</v>
      </c>
      <c r="EI19">
        <v>5</v>
      </c>
      <c r="EJ19" t="s">
        <v>27</v>
      </c>
      <c r="EL19">
        <v>0.33104377044700389</v>
      </c>
      <c r="EM19" t="e">
        <v>#N/A</v>
      </c>
      <c r="EN19" t="e">
        <v>#N/A</v>
      </c>
      <c r="EO19">
        <v>0.44560296336946087</v>
      </c>
      <c r="EP19">
        <v>8.3746497089890071E-2</v>
      </c>
      <c r="EQ19">
        <v>0.107</v>
      </c>
      <c r="ER19">
        <v>3.5900000000000001E-2</v>
      </c>
      <c r="ES19">
        <v>49.4</v>
      </c>
      <c r="ET19">
        <v>7.8990196079999997</v>
      </c>
      <c r="EU19">
        <v>5.0568627450000001</v>
      </c>
      <c r="EV19">
        <v>2.842156863</v>
      </c>
      <c r="EW19">
        <v>64.018865579999996</v>
      </c>
      <c r="EX19">
        <v>3.6339999999999999</v>
      </c>
      <c r="EZ19" s="64">
        <v>44061</v>
      </c>
      <c r="FA19" s="61"/>
      <c r="FB19" s="61"/>
      <c r="FC19" s="61"/>
      <c r="FD19" s="61">
        <v>0.33104377044700389</v>
      </c>
      <c r="FE19" s="61" t="e">
        <f t="shared" si="46"/>
        <v>#N/A</v>
      </c>
      <c r="FF19" s="61" t="e">
        <f t="shared" si="47"/>
        <v>#N/A</v>
      </c>
      <c r="FG19" s="61">
        <f t="shared" si="48"/>
        <v>0.1475140851161845</v>
      </c>
      <c r="FH19" s="61">
        <f t="shared" si="49"/>
        <v>2.7723756158366249E-2</v>
      </c>
      <c r="FI19" s="61">
        <f t="shared" si="50"/>
        <v>3.5421683437829414E-2</v>
      </c>
      <c r="FJ19" s="61">
        <f t="shared" si="51"/>
        <v>1.188447135904744E-2</v>
      </c>
      <c r="FK19" s="61">
        <f t="shared" si="52"/>
        <v>16.353562260081993</v>
      </c>
      <c r="FL19" s="61">
        <f t="shared" si="53"/>
        <v>2.6149212338671344</v>
      </c>
      <c r="FM19" s="61">
        <f t="shared" si="54"/>
        <v>1.674042909737786</v>
      </c>
      <c r="FN19" s="61">
        <f t="shared" si="55"/>
        <v>0.94087832412934869</v>
      </c>
      <c r="FO19" s="61">
        <f t="shared" si="56"/>
        <v>21.193046641343116</v>
      </c>
      <c r="FP19" s="61">
        <f t="shared" si="57"/>
        <v>1.2030130618044121</v>
      </c>
      <c r="FQ19"/>
      <c r="FR19"/>
      <c r="FS19" s="37">
        <v>44061</v>
      </c>
      <c r="FT19">
        <v>2</v>
      </c>
      <c r="FU19" t="s">
        <v>27</v>
      </c>
      <c r="FW19">
        <v>0.33104377044700389</v>
      </c>
      <c r="FX19" t="e">
        <v>#N/A</v>
      </c>
      <c r="FY19" t="e">
        <v>#N/A</v>
      </c>
      <c r="FZ19">
        <v>0.42639593908629447</v>
      </c>
      <c r="GA19">
        <v>6.8872601853847817E-2</v>
      </c>
      <c r="GB19">
        <v>0.14599999999999999</v>
      </c>
      <c r="GC19">
        <v>2.75E-2</v>
      </c>
      <c r="GD19">
        <v>53.1</v>
      </c>
      <c r="GE19">
        <v>8.1078124999999996</v>
      </c>
      <c r="GF19">
        <v>4.5421874999999998</v>
      </c>
      <c r="GG19">
        <v>3.5656249999999998</v>
      </c>
      <c r="GH19">
        <v>56.022354980000003</v>
      </c>
      <c r="GI19">
        <v>3.0569999999999999</v>
      </c>
      <c r="GK19" s="64">
        <v>44061</v>
      </c>
      <c r="GL19" s="61"/>
      <c r="GM19" s="61"/>
      <c r="GN19" s="61"/>
      <c r="GO19" s="61">
        <v>0.33104377044700389</v>
      </c>
      <c r="GP19" s="61" t="e">
        <f t="shared" si="58"/>
        <v>#N/A</v>
      </c>
      <c r="GQ19" s="61" t="e">
        <f t="shared" si="59"/>
        <v>#N/A</v>
      </c>
      <c r="GR19" s="61">
        <f t="shared" si="60"/>
        <v>0.14115571937841792</v>
      </c>
      <c r="GS19" s="61">
        <f t="shared" si="61"/>
        <v>2.2799845798193091E-2</v>
      </c>
      <c r="GT19" s="61">
        <f t="shared" si="62"/>
        <v>4.8332390485262562E-2</v>
      </c>
      <c r="GU19" s="61">
        <f t="shared" si="63"/>
        <v>9.1037036872926077E-3</v>
      </c>
      <c r="GV19" s="61">
        <f t="shared" si="64"/>
        <v>17.578424210735907</v>
      </c>
      <c r="GW19" s="61">
        <f t="shared" si="65"/>
        <v>2.6840408200773487</v>
      </c>
      <c r="GX19" s="61">
        <f t="shared" si="66"/>
        <v>1.5036628760772504</v>
      </c>
      <c r="GY19" s="61">
        <f t="shared" si="67"/>
        <v>1.1803779440000981</v>
      </c>
      <c r="GZ19" s="61">
        <f t="shared" si="68"/>
        <v>18.545851621899686</v>
      </c>
      <c r="HA19" s="61">
        <f t="shared" si="69"/>
        <v>1.0120008062564909</v>
      </c>
      <c r="HB19"/>
      <c r="HC19">
        <v>0.33104377044700389</v>
      </c>
      <c r="HD19" t="e">
        <f t="shared" si="16"/>
        <v>#N/A</v>
      </c>
      <c r="HE19" t="e">
        <f t="shared" si="16"/>
        <v>#N/A</v>
      </c>
      <c r="HF19">
        <f t="shared" si="16"/>
        <v>-1.9207024283166396E-2</v>
      </c>
      <c r="HG19">
        <f t="shared" si="16"/>
        <v>-1.4873895236042253E-2</v>
      </c>
      <c r="HH19">
        <f t="shared" si="16"/>
        <v>3.8999999999999993E-2</v>
      </c>
      <c r="HI19">
        <f t="shared" si="16"/>
        <v>-8.4000000000000012E-3</v>
      </c>
      <c r="HJ19">
        <f t="shared" si="16"/>
        <v>3.7000000000000028</v>
      </c>
      <c r="HK19">
        <f t="shared" si="16"/>
        <v>0.20879289199999995</v>
      </c>
      <c r="HL19">
        <f t="shared" si="16"/>
        <v>-0.51467524500000028</v>
      </c>
      <c r="HM19">
        <f t="shared" si="16"/>
        <v>0.72346813699999979</v>
      </c>
      <c r="HN19">
        <f t="shared" si="16"/>
        <v>-7.9965105999999935</v>
      </c>
      <c r="HO19">
        <f t="shared" si="16"/>
        <v>-0.57699999999999996</v>
      </c>
      <c r="HQ19" s="64">
        <v>44061</v>
      </c>
      <c r="HR19" s="61">
        <v>0.33104377044700389</v>
      </c>
      <c r="HS19" s="61" t="e">
        <f t="shared" si="70"/>
        <v>#N/A</v>
      </c>
      <c r="HT19" s="61" t="e">
        <f t="shared" si="71"/>
        <v>#N/A</v>
      </c>
      <c r="HU19" s="61">
        <f t="shared" si="72"/>
        <v>-6.3583657377665661E-3</v>
      </c>
      <c r="HV19" s="61">
        <f t="shared" si="73"/>
        <v>-4.9239103601731561E-3</v>
      </c>
      <c r="HW19" s="61">
        <f t="shared" si="74"/>
        <v>1.291070704743315E-2</v>
      </c>
      <c r="HX19" s="61">
        <f t="shared" si="75"/>
        <v>-2.7807676717548331E-3</v>
      </c>
      <c r="HY19" s="61">
        <f t="shared" si="76"/>
        <v>1.2248619506539153</v>
      </c>
      <c r="HZ19" s="61">
        <f t="shared" si="77"/>
        <v>6.9119586210214065E-2</v>
      </c>
      <c r="IA19" s="61">
        <f t="shared" si="78"/>
        <v>-0.17038003366053558</v>
      </c>
      <c r="IB19" s="61">
        <f t="shared" si="79"/>
        <v>0.2394996198707495</v>
      </c>
      <c r="IC19" s="61">
        <f t="shared" si="80"/>
        <v>-2.6471950194434313</v>
      </c>
      <c r="ID19" s="61">
        <f t="shared" si="81"/>
        <v>-0.19101225554792123</v>
      </c>
      <c r="IE19" s="61"/>
      <c r="IG19" s="6">
        <v>44061</v>
      </c>
      <c r="IH19" s="2">
        <v>19</v>
      </c>
      <c r="II19" s="2" t="s">
        <v>25</v>
      </c>
      <c r="IJ19" s="2"/>
      <c r="IK19">
        <v>2.7731787554147305E-4</v>
      </c>
      <c r="IL19" s="2" t="e">
        <v>#N/A</v>
      </c>
      <c r="IM19" s="2" t="e">
        <v>#N/A</v>
      </c>
      <c r="IN19" s="7" t="e">
        <v>#N/A</v>
      </c>
      <c r="IO19" s="2" t="e">
        <v>#N/A</v>
      </c>
      <c r="IP19" s="2" t="e">
        <v>#N/A</v>
      </c>
      <c r="IQ19" s="7" t="e">
        <v>#N/A</v>
      </c>
      <c r="IR19" s="2" t="e">
        <v>#N/A</v>
      </c>
      <c r="IS19" s="2" t="e">
        <v>#N/A</v>
      </c>
      <c r="IT19" s="2" t="e">
        <v>#N/A</v>
      </c>
      <c r="IU19" s="2" t="e">
        <v>#N/A</v>
      </c>
      <c r="IV19" s="2" t="e">
        <v>#N/A</v>
      </c>
      <c r="IW19" s="2" t="e">
        <v>#N/A</v>
      </c>
      <c r="IX19" s="2"/>
      <c r="IY19" s="64">
        <v>44061</v>
      </c>
      <c r="IZ19" s="61"/>
      <c r="JA19" s="61"/>
      <c r="JB19" s="61"/>
      <c r="JC19" s="61">
        <v>2.7731787554147305E-4</v>
      </c>
      <c r="JD19" s="61" t="e">
        <f t="shared" si="82"/>
        <v>#N/A</v>
      </c>
      <c r="JE19" s="61" t="e">
        <f t="shared" si="83"/>
        <v>#N/A</v>
      </c>
      <c r="JF19" s="61" t="e">
        <f t="shared" si="84"/>
        <v>#N/A</v>
      </c>
      <c r="JG19" s="61" t="e">
        <f t="shared" si="85"/>
        <v>#N/A</v>
      </c>
      <c r="JH19" s="61" t="e">
        <f t="shared" si="86"/>
        <v>#N/A</v>
      </c>
      <c r="JI19" s="61" t="e">
        <f t="shared" si="87"/>
        <v>#N/A</v>
      </c>
      <c r="JJ19" s="61" t="e">
        <f t="shared" si="88"/>
        <v>#N/A</v>
      </c>
      <c r="JK19" s="61" t="e">
        <f t="shared" si="89"/>
        <v>#N/A</v>
      </c>
      <c r="JL19" s="61" t="e">
        <f t="shared" si="90"/>
        <v>#N/A</v>
      </c>
      <c r="JM19" s="61" t="e">
        <f t="shared" si="91"/>
        <v>#N/A</v>
      </c>
      <c r="JN19" s="61" t="e">
        <f t="shared" si="92"/>
        <v>#N/A</v>
      </c>
      <c r="JO19" s="61" t="e">
        <f t="shared" si="93"/>
        <v>#N/A</v>
      </c>
      <c r="JP19" s="2"/>
      <c r="JR19" s="6">
        <v>44061</v>
      </c>
      <c r="JS19" s="31"/>
      <c r="JT19" s="31"/>
      <c r="JU19" s="31"/>
      <c r="JV19">
        <v>2.7731787554147305E-4</v>
      </c>
      <c r="JW19" s="17" t="e">
        <v>#N/A</v>
      </c>
      <c r="JX19" s="31" t="e">
        <v>#N/A</v>
      </c>
      <c r="JY19" s="31" t="e">
        <v>#N/A</v>
      </c>
      <c r="JZ19" t="e">
        <v>#N/A</v>
      </c>
      <c r="KA19" t="e">
        <v>#N/A</v>
      </c>
      <c r="KB19" t="e">
        <v>#N/A</v>
      </c>
      <c r="KC19" t="e">
        <v>#N/A</v>
      </c>
      <c r="KD19" t="e">
        <v>#N/A</v>
      </c>
      <c r="KE19" t="e">
        <v>#N/A</v>
      </c>
      <c r="KF19" t="e">
        <v>#N/A</v>
      </c>
      <c r="KG19" t="e">
        <v>#N/A</v>
      </c>
      <c r="KH19" t="e">
        <v>#N/A</v>
      </c>
      <c r="KJ19" s="64">
        <v>44061</v>
      </c>
      <c r="KK19" s="61"/>
      <c r="KL19" s="61"/>
      <c r="KM19" s="61"/>
      <c r="KN19" s="61">
        <v>2.7731787554147305E-4</v>
      </c>
      <c r="KO19" s="61" t="e">
        <f t="shared" si="94"/>
        <v>#N/A</v>
      </c>
      <c r="KP19" s="61" t="e">
        <f t="shared" si="95"/>
        <v>#N/A</v>
      </c>
      <c r="KQ19" s="61" t="e">
        <f t="shared" si="96"/>
        <v>#N/A</v>
      </c>
      <c r="KR19" s="61" t="e">
        <f t="shared" si="97"/>
        <v>#N/A</v>
      </c>
      <c r="KS19" s="61" t="e">
        <f t="shared" si="98"/>
        <v>#N/A</v>
      </c>
      <c r="KT19" s="61" t="e">
        <f t="shared" si="99"/>
        <v>#N/A</v>
      </c>
      <c r="KU19" s="61" t="e">
        <f t="shared" si="100"/>
        <v>#N/A</v>
      </c>
      <c r="KV19" s="61" t="e">
        <f t="shared" si="101"/>
        <v>#N/A</v>
      </c>
      <c r="KW19" s="61" t="e">
        <f t="shared" si="102"/>
        <v>#N/A</v>
      </c>
      <c r="KX19" s="61" t="e">
        <f t="shared" si="103"/>
        <v>#N/A</v>
      </c>
      <c r="KY19" s="61" t="e">
        <f t="shared" si="104"/>
        <v>#N/A</v>
      </c>
      <c r="KZ19" s="61" t="e">
        <f t="shared" si="105"/>
        <v>#N/A</v>
      </c>
      <c r="LB19">
        <v>2.7731787554147305E-4</v>
      </c>
      <c r="LC19" t="e">
        <f t="shared" si="17"/>
        <v>#N/A</v>
      </c>
      <c r="LD19" t="e">
        <f t="shared" si="17"/>
        <v>#N/A</v>
      </c>
      <c r="LE19" t="e">
        <f t="shared" si="17"/>
        <v>#N/A</v>
      </c>
      <c r="LF19" t="e">
        <f t="shared" si="17"/>
        <v>#N/A</v>
      </c>
      <c r="LG19" t="e">
        <f t="shared" si="17"/>
        <v>#N/A</v>
      </c>
      <c r="LH19" t="e">
        <f t="shared" si="17"/>
        <v>#N/A</v>
      </c>
      <c r="LI19" t="e">
        <f t="shared" si="17"/>
        <v>#N/A</v>
      </c>
      <c r="LJ19" t="e">
        <f t="shared" si="17"/>
        <v>#N/A</v>
      </c>
      <c r="LK19" t="e">
        <f t="shared" si="17"/>
        <v>#N/A</v>
      </c>
      <c r="LL19" t="e">
        <f t="shared" si="17"/>
        <v>#N/A</v>
      </c>
      <c r="LM19" t="e">
        <f t="shared" si="17"/>
        <v>#N/A</v>
      </c>
      <c r="LN19" t="e">
        <f t="shared" si="17"/>
        <v>#N/A</v>
      </c>
      <c r="LP19" s="64">
        <v>44061</v>
      </c>
      <c r="LQ19" s="61">
        <v>2.7731787554147305E-4</v>
      </c>
      <c r="LR19" s="61" t="e">
        <f t="shared" si="106"/>
        <v>#N/A</v>
      </c>
      <c r="LS19" s="61" t="e">
        <f t="shared" si="107"/>
        <v>#N/A</v>
      </c>
      <c r="LT19" s="61" t="e">
        <f t="shared" si="108"/>
        <v>#N/A</v>
      </c>
      <c r="LU19" s="61" t="e">
        <f t="shared" si="109"/>
        <v>#N/A</v>
      </c>
      <c r="LV19" s="61" t="e">
        <f t="shared" si="110"/>
        <v>#N/A</v>
      </c>
      <c r="LW19" s="61" t="e">
        <f t="shared" si="111"/>
        <v>#N/A</v>
      </c>
      <c r="LX19" s="61" t="e">
        <f t="shared" si="112"/>
        <v>#N/A</v>
      </c>
      <c r="LY19" s="61" t="e">
        <f t="shared" si="113"/>
        <v>#N/A</v>
      </c>
      <c r="LZ19" s="61" t="e">
        <f t="shared" si="114"/>
        <v>#N/A</v>
      </c>
      <c r="MA19" s="61" t="e">
        <f t="shared" si="115"/>
        <v>#N/A</v>
      </c>
      <c r="MB19" s="61" t="e">
        <f t="shared" si="116"/>
        <v>#N/A</v>
      </c>
      <c r="MC19" s="61" t="e">
        <f t="shared" si="117"/>
        <v>#N/A</v>
      </c>
      <c r="MF19" s="6">
        <v>44061</v>
      </c>
      <c r="MJ19"/>
      <c r="MK19" t="e">
        <v>#N/A</v>
      </c>
      <c r="ML19" t="e">
        <v>#N/A</v>
      </c>
      <c r="MM19" t="e">
        <v>#N/A</v>
      </c>
      <c r="MN19" t="e">
        <v>#N/A</v>
      </c>
      <c r="MO19" t="e">
        <v>#N/A</v>
      </c>
      <c r="MP19" t="e">
        <v>#N/A</v>
      </c>
      <c r="MQ19" t="e">
        <v>#N/A</v>
      </c>
      <c r="MR19" t="e">
        <v>#N/A</v>
      </c>
      <c r="MS19" t="e">
        <v>#N/A</v>
      </c>
      <c r="MT19" t="e">
        <v>#N/A</v>
      </c>
      <c r="MU19" t="e">
        <v>#N/A</v>
      </c>
      <c r="MV19" t="e">
        <v>#N/A</v>
      </c>
      <c r="MX19" s="64">
        <v>44061</v>
      </c>
      <c r="MY19" s="61"/>
      <c r="MZ19" s="61"/>
      <c r="NA19" s="61"/>
      <c r="NB19" s="61">
        <v>2.1048426753597808E-4</v>
      </c>
      <c r="NC19" s="61" t="e">
        <f t="shared" si="118"/>
        <v>#N/A</v>
      </c>
      <c r="ND19" s="61" t="e">
        <f t="shared" si="119"/>
        <v>#N/A</v>
      </c>
      <c r="NE19" s="61" t="e">
        <f t="shared" si="120"/>
        <v>#N/A</v>
      </c>
      <c r="NF19" s="61" t="e">
        <f t="shared" si="121"/>
        <v>#N/A</v>
      </c>
      <c r="NG19" s="61" t="e">
        <f t="shared" si="122"/>
        <v>#N/A</v>
      </c>
      <c r="NH19" s="61" t="e">
        <f t="shared" si="123"/>
        <v>#N/A</v>
      </c>
      <c r="NI19" s="61" t="e">
        <f t="shared" si="124"/>
        <v>#N/A</v>
      </c>
      <c r="NJ19" s="61" t="e">
        <f t="shared" si="125"/>
        <v>#N/A</v>
      </c>
      <c r="NK19" s="61" t="e">
        <f t="shared" si="126"/>
        <v>#N/A</v>
      </c>
      <c r="NL19" s="61" t="e">
        <f t="shared" si="127"/>
        <v>#N/A</v>
      </c>
      <c r="NM19" s="61" t="e">
        <f t="shared" si="128"/>
        <v>#N/A</v>
      </c>
      <c r="NN19" s="61" t="e">
        <f t="shared" si="129"/>
        <v>#N/A</v>
      </c>
      <c r="NQ19" s="6">
        <v>44061</v>
      </c>
      <c r="NU19"/>
      <c r="NV19" t="e">
        <v>#N/A</v>
      </c>
      <c r="NW19" t="e">
        <v>#N/A</v>
      </c>
      <c r="NX19" t="e">
        <v>#N/A</v>
      </c>
      <c r="NY19" t="e">
        <v>#N/A</v>
      </c>
      <c r="NZ19" t="e">
        <v>#N/A</v>
      </c>
      <c r="OA19" t="e">
        <v>#N/A</v>
      </c>
      <c r="OB19" t="e">
        <v>#N/A</v>
      </c>
      <c r="OC19">
        <v>0.69968152900000002</v>
      </c>
      <c r="OD19">
        <v>-1.3289808919999999</v>
      </c>
      <c r="OE19">
        <v>2.0286624199999999</v>
      </c>
      <c r="OF19">
        <v>-189.94082839999999</v>
      </c>
      <c r="OG19">
        <v>5.8520000000000003</v>
      </c>
      <c r="OI19" s="64">
        <v>44061</v>
      </c>
      <c r="OJ19" s="61"/>
      <c r="OK19" s="61"/>
      <c r="OL19" s="61"/>
      <c r="OM19" s="61">
        <v>2.1048426753597808E-4</v>
      </c>
      <c r="ON19" s="61" t="e">
        <f t="shared" si="130"/>
        <v>#N/A</v>
      </c>
      <c r="OO19" s="61" t="e">
        <f t="shared" si="131"/>
        <v>#N/A</v>
      </c>
      <c r="OP19" s="61" t="e">
        <f t="shared" si="132"/>
        <v>#N/A</v>
      </c>
      <c r="OQ19" s="61" t="e">
        <f t="shared" si="133"/>
        <v>#N/A</v>
      </c>
      <c r="OR19" s="61" t="e">
        <f t="shared" si="134"/>
        <v>#N/A</v>
      </c>
      <c r="OS19" s="61" t="e">
        <f t="shared" si="135"/>
        <v>#N/A</v>
      </c>
      <c r="OT19" s="61" t="e">
        <f t="shared" si="136"/>
        <v>#N/A</v>
      </c>
      <c r="OU19" s="61">
        <f t="shared" si="137"/>
        <v>1.4727195414001822E-4</v>
      </c>
      <c r="OV19" s="61">
        <f t="shared" si="138"/>
        <v>-2.7972956962193078E-4</v>
      </c>
      <c r="OW19" s="61">
        <f t="shared" si="139"/>
        <v>4.270015235514647E-4</v>
      </c>
      <c r="OX19" s="61">
        <f t="shared" si="140"/>
        <v>-3.9979556140950903E-2</v>
      </c>
      <c r="OY19" s="61">
        <f t="shared" si="141"/>
        <v>1.2317539336205439E-3</v>
      </c>
      <c r="PB19" s="6">
        <v>44061</v>
      </c>
      <c r="PC19" s="57">
        <v>2.1048426753597808E-4</v>
      </c>
      <c r="PD19" t="e">
        <f t="shared" si="18"/>
        <v>#N/A</v>
      </c>
      <c r="PE19" t="e">
        <f t="shared" si="18"/>
        <v>#N/A</v>
      </c>
      <c r="PF19" t="e">
        <f t="shared" si="18"/>
        <v>#N/A</v>
      </c>
      <c r="PG19" t="e">
        <f t="shared" si="18"/>
        <v>#N/A</v>
      </c>
      <c r="PH19" t="e">
        <f t="shared" si="18"/>
        <v>#N/A</v>
      </c>
      <c r="PI19" t="e">
        <f t="shared" si="18"/>
        <v>#N/A</v>
      </c>
      <c r="PJ19" t="e">
        <f t="shared" si="18"/>
        <v>#N/A</v>
      </c>
      <c r="PK19" t="e">
        <f t="shared" si="18"/>
        <v>#N/A</v>
      </c>
      <c r="PL19" t="e">
        <f t="shared" si="18"/>
        <v>#N/A</v>
      </c>
      <c r="PM19" t="e">
        <f t="shared" si="18"/>
        <v>#N/A</v>
      </c>
      <c r="PN19" t="e">
        <f t="shared" si="18"/>
        <v>#N/A</v>
      </c>
      <c r="PO19" t="e">
        <f t="shared" si="18"/>
        <v>#N/A</v>
      </c>
      <c r="PQ19" s="64">
        <v>44061</v>
      </c>
      <c r="PR19" s="61">
        <v>2.1048426753597808E-4</v>
      </c>
      <c r="PS19" s="61" t="e">
        <f t="shared" si="142"/>
        <v>#N/A</v>
      </c>
      <c r="PT19" s="61" t="e">
        <f t="shared" si="143"/>
        <v>#N/A</v>
      </c>
      <c r="PU19" s="61" t="e">
        <f t="shared" si="144"/>
        <v>#N/A</v>
      </c>
      <c r="PV19" s="61" t="e">
        <f t="shared" si="145"/>
        <v>#N/A</v>
      </c>
      <c r="PW19" s="61" t="e">
        <f t="shared" si="146"/>
        <v>#N/A</v>
      </c>
      <c r="PX19" s="61" t="e">
        <f t="shared" si="147"/>
        <v>#N/A</v>
      </c>
      <c r="PY19" s="61" t="e">
        <f t="shared" si="148"/>
        <v>#N/A</v>
      </c>
      <c r="PZ19" s="61" t="e">
        <f t="shared" si="149"/>
        <v>#N/A</v>
      </c>
      <c r="QA19" s="61" t="e">
        <f t="shared" si="150"/>
        <v>#N/A</v>
      </c>
      <c r="QB19" s="61" t="e">
        <f t="shared" si="151"/>
        <v>#N/A</v>
      </c>
      <c r="QC19" s="61" t="e">
        <f t="shared" si="152"/>
        <v>#N/A</v>
      </c>
      <c r="QD19" s="61" t="e">
        <f t="shared" si="153"/>
        <v>#N/A</v>
      </c>
      <c r="QG19" s="6">
        <v>44061</v>
      </c>
      <c r="QH19" s="43" t="e">
        <v>#N/A</v>
      </c>
      <c r="QI19" s="2" t="e">
        <v>#N/A</v>
      </c>
      <c r="QJ19" s="2" t="e">
        <v>#N/A</v>
      </c>
      <c r="QK19" s="2" t="e">
        <v>#N/A</v>
      </c>
      <c r="QL19" s="43" t="e">
        <v>#N/A</v>
      </c>
      <c r="QO19" s="6">
        <v>44061</v>
      </c>
      <c r="QP19" s="41" t="e">
        <v>#N/A</v>
      </c>
      <c r="QQ19" s="41" t="e">
        <v>#N/A</v>
      </c>
      <c r="QR19" s="41" t="e">
        <v>#N/A</v>
      </c>
      <c r="QS19" s="41" t="e">
        <v>#N/A</v>
      </c>
      <c r="QT19" s="41" t="e">
        <v>#N/A</v>
      </c>
      <c r="QX19" s="6">
        <v>44061</v>
      </c>
      <c r="QY19" s="46" t="e">
        <f t="shared" si="154"/>
        <v>#N/A</v>
      </c>
      <c r="QZ19" s="46" t="e">
        <f t="shared" si="154"/>
        <v>#N/A</v>
      </c>
      <c r="RA19" s="46" t="e">
        <f t="shared" si="154"/>
        <v>#N/A</v>
      </c>
      <c r="RB19" s="46" t="e">
        <f t="shared" si="154"/>
        <v>#N/A</v>
      </c>
      <c r="RC19" s="46" t="e">
        <f t="shared" si="154"/>
        <v>#N/A</v>
      </c>
      <c r="RF19" s="6">
        <v>44061</v>
      </c>
      <c r="RG19" s="2" t="e">
        <v>#N/A</v>
      </c>
      <c r="RH19" s="2" t="e">
        <v>#N/A</v>
      </c>
      <c r="RI19" s="2" t="e">
        <v>#N/A</v>
      </c>
      <c r="RJ19" s="2" t="e">
        <v>#N/A</v>
      </c>
      <c r="RK19" s="2" t="e">
        <v>#N/A</v>
      </c>
      <c r="RL19" s="2"/>
      <c r="RO19" s="6">
        <v>44061</v>
      </c>
      <c r="RP19" t="e">
        <v>#N/A</v>
      </c>
      <c r="RQ19" t="e">
        <v>#N/A</v>
      </c>
      <c r="RR19" t="e">
        <v>#N/A</v>
      </c>
      <c r="RS19" t="e">
        <v>#N/A</v>
      </c>
      <c r="RT19" t="e">
        <v>#N/A</v>
      </c>
      <c r="RX19" s="6">
        <v>44061</v>
      </c>
      <c r="RY19" t="e">
        <f t="shared" si="155"/>
        <v>#N/A</v>
      </c>
      <c r="RZ19" t="e">
        <f t="shared" si="155"/>
        <v>#N/A</v>
      </c>
      <c r="SA19" t="e">
        <f t="shared" si="155"/>
        <v>#N/A</v>
      </c>
      <c r="SB19" t="e">
        <f t="shared" si="155"/>
        <v>#N/A</v>
      </c>
      <c r="SC19" t="e">
        <f t="shared" si="155"/>
        <v>#N/A</v>
      </c>
      <c r="SG19" s="6">
        <v>44061</v>
      </c>
      <c r="SH19" t="e">
        <v>#N/A</v>
      </c>
      <c r="SI19" t="e">
        <v>#N/A</v>
      </c>
      <c r="SJ19" t="e">
        <v>#N/A</v>
      </c>
      <c r="SK19" t="e">
        <v>#N/A</v>
      </c>
      <c r="SL19" t="e">
        <v>#N/A</v>
      </c>
      <c r="SO19" s="6">
        <v>44061</v>
      </c>
      <c r="SP19" s="2" t="e">
        <v>#N/A</v>
      </c>
      <c r="SQ19" s="2" t="e">
        <v>#N/A</v>
      </c>
      <c r="SR19" s="2" t="e">
        <v>#N/A</v>
      </c>
      <c r="SS19" s="2" t="e">
        <v>#N/A</v>
      </c>
      <c r="ST19" s="2" t="e">
        <v>#N/A</v>
      </c>
      <c r="SW19" s="6">
        <v>44061</v>
      </c>
      <c r="SX19" t="e">
        <f t="shared" si="156"/>
        <v>#N/A</v>
      </c>
      <c r="SY19" t="e">
        <f t="shared" si="156"/>
        <v>#N/A</v>
      </c>
      <c r="SZ19" t="e">
        <f t="shared" si="156"/>
        <v>#N/A</v>
      </c>
      <c r="TA19" t="e">
        <f t="shared" si="156"/>
        <v>#N/A</v>
      </c>
      <c r="TB19" t="e">
        <f t="shared" si="156"/>
        <v>#N/A</v>
      </c>
      <c r="TF19" s="6">
        <v>44061</v>
      </c>
      <c r="TG19" t="e">
        <v>#N/A</v>
      </c>
      <c r="TH19" s="46" t="e">
        <v>#N/A</v>
      </c>
      <c r="TI19" s="46" t="e">
        <v>#N/A</v>
      </c>
      <c r="TJ19" s="46" t="e">
        <v>#N/A</v>
      </c>
      <c r="TK19" s="46" t="e">
        <v>#N/A</v>
      </c>
      <c r="TL19" s="46" t="e">
        <v>#N/A</v>
      </c>
      <c r="TM19"/>
      <c r="TN19" s="6">
        <v>44061</v>
      </c>
      <c r="TO19" t="e">
        <v>#N/A</v>
      </c>
      <c r="TP19" s="46" t="e">
        <v>#N/A</v>
      </c>
      <c r="TQ19" s="46" t="e">
        <v>#N/A</v>
      </c>
      <c r="TR19" s="46" t="e">
        <v>#N/A</v>
      </c>
      <c r="TS19" s="46" t="e">
        <v>#N/A</v>
      </c>
      <c r="TT19" s="46" t="e">
        <v>#N/A</v>
      </c>
      <c r="TU19"/>
      <c r="TV19" s="6">
        <v>44061</v>
      </c>
      <c r="TW19" t="e">
        <v>#N/A</v>
      </c>
      <c r="TX19" s="46" t="e">
        <v>#N/A</v>
      </c>
      <c r="TY19" s="46" t="e">
        <v>#N/A</v>
      </c>
      <c r="TZ19" s="46" t="e">
        <v>#N/A</v>
      </c>
      <c r="UA19" s="46" t="e">
        <v>#N/A</v>
      </c>
      <c r="UB19" s="46" t="e">
        <v>#N/A</v>
      </c>
      <c r="UC19"/>
      <c r="UD19" s="6">
        <v>44061</v>
      </c>
      <c r="UE19" t="e">
        <v>#N/A</v>
      </c>
      <c r="UF19" s="46" t="e">
        <v>#N/A</v>
      </c>
      <c r="UG19" s="46" t="e">
        <v>#N/A</v>
      </c>
      <c r="UH19" s="46" t="e">
        <v>#N/A</v>
      </c>
      <c r="UI19" s="46" t="e">
        <v>#N/A</v>
      </c>
      <c r="UJ19" s="46" t="e">
        <v>#N/A</v>
      </c>
      <c r="UK19"/>
      <c r="UL19" s="6">
        <v>44061</v>
      </c>
      <c r="UM19" t="e">
        <v>#N/A</v>
      </c>
      <c r="UN19" s="46" t="e">
        <v>#N/A</v>
      </c>
      <c r="UO19" s="46" t="e">
        <v>#N/A</v>
      </c>
      <c r="UP19" s="46" t="e">
        <v>#N/A</v>
      </c>
      <c r="UQ19" s="46" t="e">
        <v>#N/A</v>
      </c>
      <c r="UR19" s="46" t="e">
        <v>#N/A</v>
      </c>
      <c r="US19"/>
      <c r="UT19" s="6">
        <v>44061</v>
      </c>
      <c r="UU19" t="e">
        <v>#N/A</v>
      </c>
      <c r="UV19" s="46" t="e">
        <v>#N/A</v>
      </c>
      <c r="UW19" s="46" t="e">
        <v>#N/A</v>
      </c>
      <c r="UX19" s="46" t="e">
        <v>#N/A</v>
      </c>
      <c r="UY19" s="46" t="e">
        <v>#N/A</v>
      </c>
      <c r="UZ19" s="46" t="e">
        <v>#N/A</v>
      </c>
      <c r="VA19"/>
      <c r="VB19"/>
      <c r="VC19"/>
      <c r="VD19"/>
    </row>
    <row r="20" spans="1:576" ht="15.75" x14ac:dyDescent="0.25">
      <c r="A20" s="6">
        <v>44138</v>
      </c>
      <c r="B20" s="2">
        <v>11</v>
      </c>
      <c r="C20" s="109" t="s">
        <v>188</v>
      </c>
      <c r="D20">
        <v>0.89534951016888664</v>
      </c>
      <c r="E20" s="23" t="e">
        <v>#N/A</v>
      </c>
      <c r="F20" s="23" t="e">
        <v>#N/A</v>
      </c>
      <c r="G20" s="7">
        <v>0.42662738496071834</v>
      </c>
      <c r="H20" s="7">
        <v>5.1874792611436793E-2</v>
      </c>
      <c r="I20" s="7">
        <v>0.08</v>
      </c>
      <c r="J20" s="2">
        <v>32.799999999999997</v>
      </c>
      <c r="K20" s="2">
        <v>1.5389010990000001</v>
      </c>
      <c r="L20" s="2">
        <v>4.391</v>
      </c>
      <c r="M20" s="2"/>
      <c r="N20" s="6">
        <v>44138</v>
      </c>
      <c r="O20" s="109" t="s">
        <v>138</v>
      </c>
      <c r="P20" s="2">
        <v>0.89534951016888664</v>
      </c>
      <c r="Q20" s="2" t="e">
        <v>#N/A</v>
      </c>
      <c r="R20" s="2" t="e">
        <v>#N/A</v>
      </c>
      <c r="S20" s="2">
        <v>-5.3310886644220012E-2</v>
      </c>
      <c r="T20" s="2">
        <v>-6.6364340227850968E-3</v>
      </c>
      <c r="U20" s="2">
        <v>-1.2999999999999998E-2</v>
      </c>
      <c r="V20" s="2">
        <v>-1.3999999999999986</v>
      </c>
      <c r="W20" s="2">
        <v>-0.3489010990000001</v>
      </c>
      <c r="X20" s="2">
        <v>1.1999999999999567E-2</v>
      </c>
      <c r="Y20" s="2"/>
      <c r="Z20" s="2"/>
      <c r="AA20" s="114">
        <v>44138</v>
      </c>
      <c r="AB20" s="113" t="s">
        <v>185</v>
      </c>
      <c r="AC20" s="115">
        <v>0.50756688299918695</v>
      </c>
      <c r="AD20" s="115">
        <v>6.5050994122727065E-2</v>
      </c>
      <c r="AE20" s="115">
        <v>0.14086243754168459</v>
      </c>
      <c r="AF20" s="115">
        <v>44.156027449103334</v>
      </c>
      <c r="AG20" s="115">
        <v>1.5136896536784976</v>
      </c>
      <c r="AH20" s="115">
        <v>4.7916795483097427</v>
      </c>
      <c r="AI20" s="113" t="e">
        <v>#N/A</v>
      </c>
      <c r="AJ20" s="2" t="e">
        <v>#N/A</v>
      </c>
      <c r="AK20" s="2"/>
      <c r="AL20" s="2"/>
      <c r="AM20" s="119">
        <v>44138</v>
      </c>
      <c r="AN20" s="123" t="s">
        <v>196</v>
      </c>
      <c r="AO20" s="2">
        <v>1.0862883358560316</v>
      </c>
      <c r="AP20" s="2">
        <v>1.801503839579964E-2</v>
      </c>
      <c r="AQ20" s="2">
        <v>0.19713756245831543</v>
      </c>
      <c r="AR20" s="2">
        <v>-29.656027449103334</v>
      </c>
      <c r="AS20" s="2">
        <v>12.736310346321503</v>
      </c>
      <c r="AT20" s="2">
        <v>-0.39267954830974272</v>
      </c>
      <c r="AU20" s="2" t="e">
        <v>#N/A</v>
      </c>
      <c r="AV20" s="2" t="e">
        <v>#N/A</v>
      </c>
      <c r="AW20" s="2"/>
      <c r="AX20" s="2"/>
      <c r="AY20" s="64">
        <v>44138</v>
      </c>
      <c r="AZ20" s="61"/>
      <c r="BA20" s="61"/>
      <c r="BB20" s="61"/>
      <c r="BC20" s="61">
        <v>0.89534951016888664</v>
      </c>
      <c r="BD20" s="61" t="e">
        <f t="shared" si="0"/>
        <v>#N/A</v>
      </c>
      <c r="BE20" s="61" t="e">
        <f t="shared" si="1"/>
        <v>#N/A</v>
      </c>
      <c r="BF20" s="61">
        <f t="shared" si="2"/>
        <v>0.38198062014921219</v>
      </c>
      <c r="BG20" s="61">
        <f t="shared" si="3"/>
        <v>4.6446070154762514E-2</v>
      </c>
      <c r="BH20" s="61">
        <f t="shared" si="4"/>
        <v>7.162796081351093E-2</v>
      </c>
      <c r="BI20" s="61" t="e">
        <f>BC20*#REF!</f>
        <v>#REF!</v>
      </c>
      <c r="BJ20" s="61">
        <f t="shared" si="5"/>
        <v>29.367463933539479</v>
      </c>
      <c r="BK20" s="61">
        <f t="shared" si="6"/>
        <v>1.3778543451880114</v>
      </c>
      <c r="BL20" s="61" t="e">
        <f>BC20*#REF!</f>
        <v>#REF!</v>
      </c>
      <c r="BM20" s="61" t="e">
        <f>BC20*#REF!</f>
        <v>#REF!</v>
      </c>
      <c r="BN20" s="61" t="e">
        <f>BC20*#REF!</f>
        <v>#REF!</v>
      </c>
      <c r="BO20" s="61">
        <f t="shared" si="7"/>
        <v>3.9314796991515815</v>
      </c>
      <c r="BR20" s="6">
        <v>44138</v>
      </c>
      <c r="BS20" s="2">
        <v>8</v>
      </c>
      <c r="BT20" s="2" t="s">
        <v>24</v>
      </c>
      <c r="BV20">
        <v>0.89534951016888664</v>
      </c>
      <c r="BW20" t="e">
        <v>#N/A</v>
      </c>
      <c r="BX20" t="e">
        <v>#N/A</v>
      </c>
      <c r="BY20" s="7">
        <v>0.37331649831649832</v>
      </c>
      <c r="BZ20" s="7">
        <v>4.5238358588651696E-2</v>
      </c>
      <c r="CA20" s="7">
        <v>6.7000000000000004E-2</v>
      </c>
      <c r="CB20" s="7">
        <v>-2.0299999999999999E-2</v>
      </c>
      <c r="CC20" s="2">
        <v>31.4</v>
      </c>
      <c r="CD20" s="2">
        <v>1.19</v>
      </c>
      <c r="CE20" s="2">
        <v>0.41730769200000001</v>
      </c>
      <c r="CF20" s="2">
        <v>0.77269230799999999</v>
      </c>
      <c r="CG20" s="2">
        <v>35.067873300000002</v>
      </c>
      <c r="CH20" s="2">
        <v>4.4029999999999996</v>
      </c>
      <c r="CI20" s="2"/>
      <c r="CJ20" s="64">
        <v>44138</v>
      </c>
      <c r="CK20" s="61"/>
      <c r="CL20" s="61"/>
      <c r="CM20" s="61"/>
      <c r="CN20" s="61">
        <v>0.89534951016888664</v>
      </c>
      <c r="CO20" s="61" t="e">
        <f t="shared" si="22"/>
        <v>#N/A</v>
      </c>
      <c r="CP20" s="61" t="e">
        <f t="shared" si="23"/>
        <v>#N/A</v>
      </c>
      <c r="CQ20" s="61">
        <f t="shared" si="24"/>
        <v>0.33424874390564074</v>
      </c>
      <c r="CR20" s="61">
        <f t="shared" si="25"/>
        <v>4.050414220319374E-2</v>
      </c>
      <c r="CS20" s="61">
        <f t="shared" si="26"/>
        <v>5.9988417181315409E-2</v>
      </c>
      <c r="CT20" s="61">
        <f t="shared" si="27"/>
        <v>-1.8175595056428396E-2</v>
      </c>
      <c r="CU20" s="61">
        <f t="shared" si="28"/>
        <v>28.11397461930304</v>
      </c>
      <c r="CV20" s="61">
        <f t="shared" si="29"/>
        <v>1.065465917100975</v>
      </c>
      <c r="CW20" s="61">
        <f t="shared" si="30"/>
        <v>0.37363623762190862</v>
      </c>
      <c r="CX20" s="61">
        <f t="shared" si="31"/>
        <v>0.69182967947906648</v>
      </c>
      <c r="CY20" s="61">
        <f t="shared" si="32"/>
        <v>31.398003181819579</v>
      </c>
      <c r="CZ20" s="61">
        <f t="shared" si="33"/>
        <v>3.9422238932736073</v>
      </c>
      <c r="DC20">
        <v>0.89534951016888664</v>
      </c>
      <c r="DD20" t="e">
        <f t="shared" si="8"/>
        <v>#N/A</v>
      </c>
      <c r="DE20" t="e">
        <f t="shared" si="9"/>
        <v>#N/A</v>
      </c>
      <c r="DF20">
        <f t="shared" si="10"/>
        <v>-5.3310886644220012E-2</v>
      </c>
      <c r="DG20">
        <f t="shared" si="11"/>
        <v>-6.6364340227850968E-3</v>
      </c>
      <c r="DH20">
        <f t="shared" si="12"/>
        <v>-1.2999999999999998E-2</v>
      </c>
      <c r="DI20" t="e">
        <f>CB20-#REF!</f>
        <v>#REF!</v>
      </c>
      <c r="DJ20">
        <f t="shared" si="13"/>
        <v>-1.3999999999999986</v>
      </c>
      <c r="DK20">
        <f t="shared" si="14"/>
        <v>-0.3489010990000001</v>
      </c>
      <c r="DL20" t="e">
        <f>CE20-#REF!</f>
        <v>#REF!</v>
      </c>
      <c r="DM20" t="e">
        <f>CF20-#REF!</f>
        <v>#REF!</v>
      </c>
      <c r="DN20" t="e">
        <f>CG20-#REF!</f>
        <v>#REF!</v>
      </c>
      <c r="DO20">
        <f t="shared" si="15"/>
        <v>1.1999999999999567E-2</v>
      </c>
      <c r="DQ20" s="64">
        <v>44138</v>
      </c>
      <c r="DR20" s="61"/>
      <c r="DS20" s="61">
        <v>0.89534951016888664</v>
      </c>
      <c r="DT20" s="61" t="e">
        <f t="shared" si="34"/>
        <v>#N/A</v>
      </c>
      <c r="DU20" s="61" t="e">
        <f t="shared" si="35"/>
        <v>#N/A</v>
      </c>
      <c r="DV20" s="61">
        <f t="shared" si="36"/>
        <v>-4.7731876243571426E-2</v>
      </c>
      <c r="DW20" s="61">
        <f t="shared" si="37"/>
        <v>-5.9419279515687705E-3</v>
      </c>
      <c r="DX20" s="61">
        <f t="shared" si="38"/>
        <v>-1.1639543632195524E-2</v>
      </c>
      <c r="DY20" s="61" t="e">
        <f t="shared" si="39"/>
        <v>#REF!</v>
      </c>
      <c r="DZ20" s="61">
        <f t="shared" si="40"/>
        <v>-1.2534893142364401</v>
      </c>
      <c r="EA20" s="61">
        <f t="shared" si="41"/>
        <v>-0.31238842808703632</v>
      </c>
      <c r="EB20" s="61" t="e">
        <f t="shared" si="42"/>
        <v>#REF!</v>
      </c>
      <c r="EC20" s="61" t="e">
        <f t="shared" si="43"/>
        <v>#REF!</v>
      </c>
      <c r="ED20" s="61" t="e">
        <f t="shared" si="44"/>
        <v>#REF!</v>
      </c>
      <c r="EE20" s="61">
        <f t="shared" si="45"/>
        <v>1.0744194122026252E-2</v>
      </c>
      <c r="EH20" s="37">
        <v>44138</v>
      </c>
      <c r="EI20">
        <v>5</v>
      </c>
      <c r="EJ20" t="s">
        <v>27</v>
      </c>
      <c r="EL20">
        <v>0.41475842794686013</v>
      </c>
      <c r="EM20" t="e">
        <v>#N/A</v>
      </c>
      <c r="EN20" t="e">
        <v>#N/A</v>
      </c>
      <c r="EO20">
        <v>0.62303591470258124</v>
      </c>
      <c r="EP20">
        <v>9.1472182280721154E-2</v>
      </c>
      <c r="EQ20">
        <v>0.214</v>
      </c>
      <c r="ER20">
        <v>-8.6300000000000005E-3</v>
      </c>
      <c r="ES20">
        <v>66.3</v>
      </c>
      <c r="ET20">
        <v>1.4845217390000001</v>
      </c>
      <c r="EU20">
        <v>0.66747826099999996</v>
      </c>
      <c r="EV20">
        <v>0.81704347799999999</v>
      </c>
      <c r="EW20">
        <v>44.962511720000002</v>
      </c>
      <c r="EX20">
        <v>5.7469999999999999</v>
      </c>
      <c r="EZ20" s="64">
        <v>44138</v>
      </c>
      <c r="FA20" s="61"/>
      <c r="FB20" s="61"/>
      <c r="FC20" s="61"/>
      <c r="FD20" s="61">
        <v>0.41475842794686013</v>
      </c>
      <c r="FE20" s="61" t="e">
        <f t="shared" si="46"/>
        <v>#N/A</v>
      </c>
      <c r="FF20" s="61" t="e">
        <f t="shared" si="47"/>
        <v>#N/A</v>
      </c>
      <c r="FG20" s="61">
        <f t="shared" si="48"/>
        <v>0.25840939653647665</v>
      </c>
      <c r="FH20" s="61">
        <f t="shared" si="49"/>
        <v>3.7938858523620542E-2</v>
      </c>
      <c r="FI20" s="61">
        <f t="shared" si="50"/>
        <v>8.875830358062807E-2</v>
      </c>
      <c r="FJ20" s="61">
        <f t="shared" si="51"/>
        <v>-3.5793652331814032E-3</v>
      </c>
      <c r="FK20" s="61">
        <f t="shared" si="52"/>
        <v>27.498483772876824</v>
      </c>
      <c r="FL20" s="61">
        <f t="shared" si="53"/>
        <v>0.61571790272057902</v>
      </c>
      <c r="FM20" s="61">
        <f t="shared" si="54"/>
        <v>0.27684223422106397</v>
      </c>
      <c r="FN20" s="61">
        <f t="shared" si="55"/>
        <v>0.338875668499515</v>
      </c>
      <c r="FO20" s="61">
        <f t="shared" si="56"/>
        <v>18.648580677529473</v>
      </c>
      <c r="FP20" s="61">
        <f t="shared" si="57"/>
        <v>2.3836166854106051</v>
      </c>
      <c r="FQ20"/>
      <c r="FR20"/>
      <c r="FS20" s="37">
        <v>44138</v>
      </c>
      <c r="FT20">
        <v>2</v>
      </c>
      <c r="FU20" t="s">
        <v>27</v>
      </c>
      <c r="FW20">
        <v>0.41475842794686013</v>
      </c>
      <c r="FX20" t="e">
        <v>#N/A</v>
      </c>
      <c r="FY20" t="e">
        <v>#N/A</v>
      </c>
      <c r="FZ20">
        <v>0.4827441077441077</v>
      </c>
      <c r="GA20">
        <v>8.6273642296206168E-2</v>
      </c>
      <c r="GB20">
        <v>0.14299999999999999</v>
      </c>
      <c r="GC20">
        <v>-6.4700000000000001E-3</v>
      </c>
      <c r="GD20">
        <v>64.599999999999994</v>
      </c>
      <c r="GE20">
        <v>1.4182278479999999</v>
      </c>
      <c r="GF20">
        <v>0.47544303799999998</v>
      </c>
      <c r="GG20">
        <v>0.94278481000000003</v>
      </c>
      <c r="GH20">
        <v>33.523741520000002</v>
      </c>
      <c r="GI20">
        <v>5.1550000000000002</v>
      </c>
      <c r="GK20" s="64">
        <v>44138</v>
      </c>
      <c r="GL20" s="61"/>
      <c r="GM20" s="61"/>
      <c r="GN20" s="61"/>
      <c r="GO20" s="61">
        <v>0.41475842794686013</v>
      </c>
      <c r="GP20" s="61" t="e">
        <f t="shared" si="58"/>
        <v>#N/A</v>
      </c>
      <c r="GQ20" s="61" t="e">
        <f t="shared" si="59"/>
        <v>#N/A</v>
      </c>
      <c r="GR20" s="61">
        <f t="shared" si="60"/>
        <v>0.20022218722855578</v>
      </c>
      <c r="GS20" s="61">
        <f t="shared" si="61"/>
        <v>3.5782720252024211E-2</v>
      </c>
      <c r="GT20" s="61">
        <f t="shared" si="62"/>
        <v>5.9310455196400991E-2</v>
      </c>
      <c r="GU20" s="61">
        <f t="shared" si="63"/>
        <v>-2.6834870288161851E-3</v>
      </c>
      <c r="GV20" s="61">
        <f t="shared" si="64"/>
        <v>26.793394445367163</v>
      </c>
      <c r="GW20" s="61">
        <f t="shared" si="65"/>
        <v>0.58822195270693844</v>
      </c>
      <c r="GX20" s="61">
        <f t="shared" si="66"/>
        <v>0.19719400701915929</v>
      </c>
      <c r="GY20" s="61">
        <f t="shared" si="67"/>
        <v>0.39102794568777921</v>
      </c>
      <c r="GZ20" s="61">
        <f t="shared" si="68"/>
        <v>13.904254331732083</v>
      </c>
      <c r="HA20" s="61">
        <f t="shared" si="69"/>
        <v>2.1380796960660642</v>
      </c>
      <c r="HB20"/>
      <c r="HC20">
        <v>0.41475842794686013</v>
      </c>
      <c r="HD20" t="e">
        <f t="shared" si="16"/>
        <v>#N/A</v>
      </c>
      <c r="HE20" t="e">
        <f t="shared" si="16"/>
        <v>#N/A</v>
      </c>
      <c r="HF20">
        <f t="shared" si="16"/>
        <v>-0.14029180695847354</v>
      </c>
      <c r="HG20">
        <f t="shared" si="16"/>
        <v>-5.1985399845149854E-3</v>
      </c>
      <c r="HH20">
        <f t="shared" si="16"/>
        <v>-7.1000000000000008E-2</v>
      </c>
      <c r="HI20">
        <f t="shared" si="16"/>
        <v>2.1600000000000005E-3</v>
      </c>
      <c r="HJ20">
        <f t="shared" si="16"/>
        <v>-1.7000000000000028</v>
      </c>
      <c r="HK20">
        <f t="shared" si="16"/>
        <v>-6.629389100000016E-2</v>
      </c>
      <c r="HL20">
        <f t="shared" si="16"/>
        <v>-0.19203522299999998</v>
      </c>
      <c r="HM20">
        <f t="shared" si="16"/>
        <v>0.12574133200000004</v>
      </c>
      <c r="HN20">
        <f t="shared" si="16"/>
        <v>-11.4387702</v>
      </c>
      <c r="HO20">
        <f t="shared" si="16"/>
        <v>-0.59199999999999964</v>
      </c>
      <c r="HQ20" s="64">
        <v>44138</v>
      </c>
      <c r="HR20" s="61">
        <v>0.41475842794686013</v>
      </c>
      <c r="HS20" s="61" t="e">
        <f t="shared" si="70"/>
        <v>#N/A</v>
      </c>
      <c r="HT20" s="61" t="e">
        <f t="shared" si="71"/>
        <v>#N/A</v>
      </c>
      <c r="HU20" s="61">
        <f t="shared" si="72"/>
        <v>-5.8187209307920859E-2</v>
      </c>
      <c r="HV20" s="61">
        <f t="shared" si="73"/>
        <v>-2.1561382715963298E-3</v>
      </c>
      <c r="HW20" s="61">
        <f t="shared" si="74"/>
        <v>-2.9447848384227072E-2</v>
      </c>
      <c r="HX20" s="61">
        <f t="shared" si="75"/>
        <v>8.9587820436521812E-4</v>
      </c>
      <c r="HY20" s="61">
        <f t="shared" si="76"/>
        <v>-0.70508932750966336</v>
      </c>
      <c r="HZ20" s="61">
        <f t="shared" si="77"/>
        <v>-2.7495950013640566E-2</v>
      </c>
      <c r="IA20" s="61">
        <f t="shared" si="78"/>
        <v>-7.9648227201904703E-2</v>
      </c>
      <c r="IB20" s="61">
        <f t="shared" si="79"/>
        <v>5.2152277188264234E-2</v>
      </c>
      <c r="IC20" s="61">
        <f t="shared" si="80"/>
        <v>-4.7443263457973908</v>
      </c>
      <c r="ID20" s="61">
        <f t="shared" si="81"/>
        <v>-0.24553698934454105</v>
      </c>
      <c r="IE20" s="61"/>
      <c r="IG20" s="6">
        <v>44138</v>
      </c>
      <c r="IH20" s="2">
        <v>19</v>
      </c>
      <c r="II20" s="2" t="s">
        <v>25</v>
      </c>
      <c r="IK20">
        <v>1.6690974637387113E-2</v>
      </c>
      <c r="IL20" t="e">
        <v>#N/A</v>
      </c>
      <c r="IM20" t="e">
        <v>#N/A</v>
      </c>
      <c r="IN20" s="7">
        <v>1.1449214365881033</v>
      </c>
      <c r="IO20" s="7">
        <v>0.11414666519190354</v>
      </c>
      <c r="IP20" s="7">
        <v>0.625</v>
      </c>
      <c r="IQ20" s="7">
        <v>-7.3099999999999997E-3</v>
      </c>
      <c r="IR20" s="2">
        <v>92.1</v>
      </c>
      <c r="IS20" s="2">
        <v>1.7617304490000001</v>
      </c>
      <c r="IT20" s="2">
        <v>0.71880199700000003</v>
      </c>
      <c r="IU20" s="2">
        <v>1.042928453</v>
      </c>
      <c r="IV20" s="2">
        <v>40.800906689999998</v>
      </c>
      <c r="IW20" s="2">
        <v>4.2560000000000002</v>
      </c>
      <c r="IX20" s="2"/>
      <c r="IY20" s="64">
        <v>44138</v>
      </c>
      <c r="IZ20" s="61"/>
      <c r="JA20" s="61"/>
      <c r="JB20" s="61"/>
      <c r="JC20" s="61">
        <v>1.6690974637387113E-2</v>
      </c>
      <c r="JD20" s="61" t="e">
        <f t="shared" si="82"/>
        <v>#N/A</v>
      </c>
      <c r="JE20" s="61" t="e">
        <f t="shared" si="83"/>
        <v>#N/A</v>
      </c>
      <c r="JF20" s="61">
        <f t="shared" si="84"/>
        <v>1.9109854659892851E-2</v>
      </c>
      <c r="JG20" s="61">
        <f t="shared" si="85"/>
        <v>1.9052190936603803E-3</v>
      </c>
      <c r="JH20" s="61">
        <f t="shared" si="86"/>
        <v>1.0431859148366945E-2</v>
      </c>
      <c r="JI20" s="61">
        <f t="shared" si="87"/>
        <v>-1.2201102459929979E-4</v>
      </c>
      <c r="JJ20" s="61">
        <f t="shared" si="88"/>
        <v>1.5372387641033529</v>
      </c>
      <c r="JK20" s="61">
        <f t="shared" si="89"/>
        <v>2.9404998242171611E-2</v>
      </c>
      <c r="JL20" s="61">
        <f t="shared" si="90"/>
        <v>1.1997505901230207E-2</v>
      </c>
      <c r="JM20" s="61">
        <f t="shared" si="91"/>
        <v>1.7407492357632379E-2</v>
      </c>
      <c r="JN20" s="61">
        <f t="shared" si="92"/>
        <v>0.68100689874518816</v>
      </c>
      <c r="JO20" s="61">
        <f t="shared" si="93"/>
        <v>7.1036788056719549E-2</v>
      </c>
      <c r="JP20" s="2"/>
      <c r="JR20" s="12">
        <v>44138</v>
      </c>
      <c r="JS20" s="31">
        <v>16</v>
      </c>
      <c r="JT20" s="31" t="s">
        <v>25</v>
      </c>
      <c r="JU20" s="31"/>
      <c r="JV20">
        <v>1.6690974637387113E-2</v>
      </c>
      <c r="JW20" s="31" t="e">
        <v>#N/A</v>
      </c>
      <c r="JX20" s="31" t="e">
        <v>#N/A</v>
      </c>
      <c r="JY20" s="31">
        <v>0.69037598204264872</v>
      </c>
      <c r="JZ20">
        <v>6.5147660657006973E-2</v>
      </c>
      <c r="KA20">
        <v>0.38800000000000001</v>
      </c>
      <c r="KB20">
        <v>-7.0400000000000003E-3</v>
      </c>
      <c r="KC20">
        <v>49.3</v>
      </c>
      <c r="KD20">
        <v>0.74309764300000003</v>
      </c>
      <c r="KE20">
        <v>0.438047138</v>
      </c>
      <c r="KF20">
        <v>0.30505050500000003</v>
      </c>
      <c r="KG20">
        <v>58.948799280000003</v>
      </c>
      <c r="KH20">
        <v>1.1970000000000001</v>
      </c>
      <c r="KJ20" s="64">
        <v>44138</v>
      </c>
      <c r="KK20" s="61"/>
      <c r="KL20" s="61"/>
      <c r="KM20" s="61"/>
      <c r="KN20" s="61">
        <v>1.6690974637387113E-2</v>
      </c>
      <c r="KO20" s="61" t="e">
        <f t="shared" si="94"/>
        <v>#N/A</v>
      </c>
      <c r="KP20" s="61" t="e">
        <f t="shared" si="95"/>
        <v>#N/A</v>
      </c>
      <c r="KQ20" s="61">
        <f t="shared" si="96"/>
        <v>1.152304800653507E-2</v>
      </c>
      <c r="KR20" s="61">
        <f t="shared" si="97"/>
        <v>1.0873779517112056E-3</v>
      </c>
      <c r="KS20" s="61">
        <f t="shared" si="98"/>
        <v>6.4760981593061998E-3</v>
      </c>
      <c r="KT20" s="61">
        <f t="shared" si="99"/>
        <v>-1.1750446144720528E-4</v>
      </c>
      <c r="KU20" s="61">
        <f t="shared" si="100"/>
        <v>0.82286504962318463</v>
      </c>
      <c r="KV20" s="61">
        <f t="shared" si="101"/>
        <v>1.2403023912415144E-2</v>
      </c>
      <c r="KW20" s="61">
        <f t="shared" si="102"/>
        <v>7.3114336703380125E-3</v>
      </c>
      <c r="KX20" s="61">
        <f t="shared" si="103"/>
        <v>5.0915902420771309E-3</v>
      </c>
      <c r="KY20" s="61">
        <f t="shared" si="104"/>
        <v>0.9839129136869037</v>
      </c>
      <c r="KZ20" s="61">
        <f t="shared" si="105"/>
        <v>1.9979096640952376E-2</v>
      </c>
      <c r="LB20">
        <v>1.6690974637387113E-2</v>
      </c>
      <c r="LC20" t="e">
        <f t="shared" si="17"/>
        <v>#N/A</v>
      </c>
      <c r="LD20" t="e">
        <f t="shared" si="17"/>
        <v>#N/A</v>
      </c>
      <c r="LE20">
        <f t="shared" si="17"/>
        <v>-0.45454545454545459</v>
      </c>
      <c r="LF20">
        <f t="shared" si="17"/>
        <v>-4.899900453489657E-2</v>
      </c>
      <c r="LG20">
        <f t="shared" si="17"/>
        <v>-0.23699999999999999</v>
      </c>
      <c r="LH20">
        <f t="shared" si="17"/>
        <v>2.6999999999999941E-4</v>
      </c>
      <c r="LI20">
        <f t="shared" si="17"/>
        <v>-42.8</v>
      </c>
      <c r="LJ20">
        <f t="shared" si="17"/>
        <v>-1.0186328060000001</v>
      </c>
      <c r="LK20">
        <f t="shared" si="17"/>
        <v>-0.28075485900000002</v>
      </c>
      <c r="LL20">
        <f t="shared" si="17"/>
        <v>-0.73787794799999995</v>
      </c>
      <c r="LM20">
        <f t="shared" si="17"/>
        <v>18.147892590000005</v>
      </c>
      <c r="LN20">
        <f t="shared" si="17"/>
        <v>-3.0590000000000002</v>
      </c>
      <c r="LP20" s="64">
        <v>44138</v>
      </c>
      <c r="LQ20" s="61">
        <v>1.6690974637387113E-2</v>
      </c>
      <c r="LR20" s="61" t="e">
        <f t="shared" si="106"/>
        <v>#N/A</v>
      </c>
      <c r="LS20" s="61" t="e">
        <f t="shared" si="107"/>
        <v>#N/A</v>
      </c>
      <c r="LT20" s="61">
        <f t="shared" si="108"/>
        <v>-7.5868066533577791E-3</v>
      </c>
      <c r="LU20" s="61">
        <f t="shared" si="109"/>
        <v>-8.1784114194917478E-4</v>
      </c>
      <c r="LV20" s="61">
        <f t="shared" si="110"/>
        <v>-3.9557609890607456E-3</v>
      </c>
      <c r="LW20" s="61">
        <f t="shared" si="111"/>
        <v>4.5065631520945106E-6</v>
      </c>
      <c r="LX20" s="61">
        <f t="shared" si="112"/>
        <v>-0.7143737144801684</v>
      </c>
      <c r="LY20" s="61">
        <f t="shared" si="113"/>
        <v>-1.7001974329756468E-2</v>
      </c>
      <c r="LZ20" s="61">
        <f t="shared" si="114"/>
        <v>-4.6860722308921954E-3</v>
      </c>
      <c r="MA20" s="61">
        <f t="shared" si="115"/>
        <v>-1.2315902115555246E-2</v>
      </c>
      <c r="MB20" s="61">
        <f t="shared" si="116"/>
        <v>0.3029060149417156</v>
      </c>
      <c r="MC20" s="61">
        <f t="shared" si="117"/>
        <v>-5.105769141576718E-2</v>
      </c>
      <c r="MF20" s="6">
        <v>44138</v>
      </c>
      <c r="MG20">
        <v>24</v>
      </c>
      <c r="MH20" t="s">
        <v>26</v>
      </c>
      <c r="MJ20"/>
      <c r="MK20" t="e">
        <v>#N/A</v>
      </c>
      <c r="ML20" t="e">
        <v>#N/A</v>
      </c>
      <c r="MM20">
        <v>1.6078843995510661</v>
      </c>
      <c r="MN20">
        <v>6.6585554695277077E-2</v>
      </c>
      <c r="MO20">
        <v>1.41</v>
      </c>
      <c r="MP20">
        <v>-1.89E-2</v>
      </c>
      <c r="MQ20">
        <v>58.6</v>
      </c>
      <c r="MR20">
        <v>0.36</v>
      </c>
      <c r="MS20">
        <v>0.121935484</v>
      </c>
      <c r="MT20">
        <v>0.238064516</v>
      </c>
      <c r="MU20">
        <v>33.870967739999998</v>
      </c>
      <c r="MV20">
        <v>2.5390000000000001</v>
      </c>
      <c r="MX20" s="64">
        <v>44138</v>
      </c>
      <c r="MY20" s="61"/>
      <c r="MZ20" s="61"/>
      <c r="NA20" s="61"/>
      <c r="NB20" s="61">
        <v>1.2668449749776821E-2</v>
      </c>
      <c r="NC20" s="61" t="e">
        <f t="shared" si="118"/>
        <v>#N/A</v>
      </c>
      <c r="ND20" s="61" t="e">
        <f t="shared" si="119"/>
        <v>#N/A</v>
      </c>
      <c r="NE20" s="61">
        <f t="shared" si="120"/>
        <v>2.0369402719162755E-2</v>
      </c>
      <c r="NF20" s="61">
        <f t="shared" si="121"/>
        <v>8.4353575371813366E-4</v>
      </c>
      <c r="NG20" s="61">
        <f t="shared" si="122"/>
        <v>1.7862514147185315E-2</v>
      </c>
      <c r="NH20" s="61">
        <f t="shared" si="123"/>
        <v>-2.3943370027078192E-4</v>
      </c>
      <c r="NI20" s="61">
        <f t="shared" si="124"/>
        <v>0.74237115533692166</v>
      </c>
      <c r="NJ20" s="61">
        <f t="shared" si="125"/>
        <v>4.5606419099196551E-3</v>
      </c>
      <c r="NK20" s="61">
        <f t="shared" si="126"/>
        <v>1.5447335517687155E-3</v>
      </c>
      <c r="NL20" s="61">
        <f t="shared" si="127"/>
        <v>3.0159083581509398E-3</v>
      </c>
      <c r="NM20" s="61">
        <f t="shared" si="128"/>
        <v>0.42909265279050174</v>
      </c>
      <c r="NN20" s="61">
        <f t="shared" si="129"/>
        <v>3.2165193914683352E-2</v>
      </c>
      <c r="NQ20" s="6">
        <v>44138</v>
      </c>
      <c r="NR20">
        <v>22</v>
      </c>
      <c r="NS20" t="s">
        <v>26</v>
      </c>
      <c r="NU20"/>
      <c r="NV20" t="e">
        <v>#N/A</v>
      </c>
      <c r="NW20" t="e">
        <v>#N/A</v>
      </c>
      <c r="NX20">
        <v>1.369388327721661</v>
      </c>
      <c r="NY20">
        <v>5.419754451941157E-2</v>
      </c>
      <c r="NZ20">
        <v>1.18</v>
      </c>
      <c r="OA20">
        <v>-1.9900000000000001E-2</v>
      </c>
      <c r="OB20">
        <v>50.7</v>
      </c>
      <c r="OC20">
        <v>2.1343653250000001</v>
      </c>
      <c r="OD20">
        <v>0.81207430300000005</v>
      </c>
      <c r="OE20">
        <v>1.3222910219999999</v>
      </c>
      <c r="OF20">
        <v>38.047577599999997</v>
      </c>
      <c r="OG20">
        <v>2.2999999999999998</v>
      </c>
      <c r="OI20" s="64">
        <v>44138</v>
      </c>
      <c r="OJ20" s="61"/>
      <c r="OK20" s="61"/>
      <c r="OL20" s="61"/>
      <c r="OM20" s="61">
        <v>1.2668449749776821E-2</v>
      </c>
      <c r="ON20" s="61" t="e">
        <f t="shared" si="130"/>
        <v>#N/A</v>
      </c>
      <c r="OO20" s="61" t="e">
        <f t="shared" si="131"/>
        <v>#N/A</v>
      </c>
      <c r="OP20" s="61">
        <f t="shared" si="132"/>
        <v>1.7348027217672774E-2</v>
      </c>
      <c r="OQ20" s="61">
        <f t="shared" si="133"/>
        <v>6.8659886930545755E-4</v>
      </c>
      <c r="OR20" s="61">
        <f t="shared" si="134"/>
        <v>1.4948770704736648E-2</v>
      </c>
      <c r="OS20" s="61">
        <f t="shared" si="135"/>
        <v>-2.5210215002055873E-4</v>
      </c>
      <c r="OT20" s="61">
        <f t="shared" si="136"/>
        <v>0.64229040231368484</v>
      </c>
      <c r="OU20" s="61">
        <f t="shared" si="137"/>
        <v>2.7039099867428574E-2</v>
      </c>
      <c r="OV20" s="61">
        <f t="shared" si="138"/>
        <v>1.0287722500640537E-2</v>
      </c>
      <c r="OW20" s="61">
        <f t="shared" si="139"/>
        <v>1.6751377366788035E-2</v>
      </c>
      <c r="OX20" s="61">
        <f t="shared" si="140"/>
        <v>0.48200382492633415</v>
      </c>
      <c r="OY20" s="61">
        <f t="shared" si="141"/>
        <v>2.9137434424486686E-2</v>
      </c>
      <c r="PB20" s="6">
        <v>44138</v>
      </c>
      <c r="PC20" s="57">
        <v>1.2668449749776821E-2</v>
      </c>
      <c r="PD20" t="e">
        <f t="shared" si="18"/>
        <v>#N/A</v>
      </c>
      <c r="PE20" t="e">
        <f t="shared" si="18"/>
        <v>#N/A</v>
      </c>
      <c r="PF20">
        <f t="shared" si="18"/>
        <v>-0.23849607182940513</v>
      </c>
      <c r="PG20">
        <f t="shared" si="18"/>
        <v>-1.2388010175865508E-2</v>
      </c>
      <c r="PH20">
        <f t="shared" si="18"/>
        <v>-0.22999999999999998</v>
      </c>
      <c r="PI20">
        <f t="shared" si="18"/>
        <v>-1.0000000000000009E-3</v>
      </c>
      <c r="PJ20">
        <f t="shared" si="18"/>
        <v>-7.8999999999999986</v>
      </c>
      <c r="PK20">
        <f t="shared" si="18"/>
        <v>1.7743653250000002</v>
      </c>
      <c r="PL20">
        <f t="shared" si="18"/>
        <v>0.69013881900000007</v>
      </c>
      <c r="PM20">
        <f t="shared" si="18"/>
        <v>1.0842265059999998</v>
      </c>
      <c r="PN20">
        <f t="shared" si="18"/>
        <v>4.1766098599999992</v>
      </c>
      <c r="PO20">
        <f t="shared" si="18"/>
        <v>-0.23900000000000032</v>
      </c>
      <c r="PQ20" s="64">
        <v>44138</v>
      </c>
      <c r="PR20" s="61">
        <v>1.2668449749776821E-2</v>
      </c>
      <c r="PS20" s="61" t="e">
        <f t="shared" si="142"/>
        <v>#N/A</v>
      </c>
      <c r="PT20" s="61" t="e">
        <f t="shared" si="143"/>
        <v>#N/A</v>
      </c>
      <c r="PU20" s="61">
        <f t="shared" si="144"/>
        <v>-3.0213755014899821E-3</v>
      </c>
      <c r="PV20" s="61">
        <f t="shared" si="145"/>
        <v>-1.5693688441267609E-4</v>
      </c>
      <c r="PW20" s="61">
        <f t="shared" si="146"/>
        <v>-2.9137434424486683E-3</v>
      </c>
      <c r="PX20" s="61">
        <f t="shared" si="147"/>
        <v>-1.2668449749776832E-5</v>
      </c>
      <c r="PY20" s="61">
        <f t="shared" si="148"/>
        <v>-0.10008075302323687</v>
      </c>
      <c r="PZ20" s="61">
        <f t="shared" si="149"/>
        <v>2.247845795750892E-2</v>
      </c>
      <c r="QA20" s="61">
        <f t="shared" si="150"/>
        <v>8.7429889488718215E-3</v>
      </c>
      <c r="QB20" s="61">
        <f t="shared" si="151"/>
        <v>1.3735469008637095E-2</v>
      </c>
      <c r="QC20" s="61">
        <f t="shared" si="152"/>
        <v>5.2911172135832393E-2</v>
      </c>
      <c r="QD20" s="61">
        <f t="shared" si="153"/>
        <v>-3.0277594901966642E-3</v>
      </c>
      <c r="QG20" s="6">
        <v>44138</v>
      </c>
      <c r="QH20" s="46" t="e">
        <v>#N/A</v>
      </c>
      <c r="QI20" t="e">
        <v>#N/A</v>
      </c>
      <c r="QJ20" s="2">
        <v>1.8700000000000001E-2</v>
      </c>
      <c r="QK20" s="2">
        <v>4.6100000000000003</v>
      </c>
      <c r="QL20" s="43">
        <v>1.456</v>
      </c>
      <c r="QO20" s="6">
        <v>44138</v>
      </c>
      <c r="QP20" s="41" t="e">
        <v>#N/A</v>
      </c>
      <c r="QQ20" s="41" t="e">
        <v>#N/A</v>
      </c>
      <c r="QR20">
        <v>6.6299999999999998E-2</v>
      </c>
      <c r="QS20">
        <v>4.96</v>
      </c>
      <c r="QT20">
        <v>5.2169999999999996</v>
      </c>
      <c r="QX20" s="6">
        <v>44138</v>
      </c>
      <c r="QY20" s="46" t="e">
        <f t="shared" si="154"/>
        <v>#N/A</v>
      </c>
      <c r="QZ20" s="46" t="e">
        <f t="shared" si="154"/>
        <v>#N/A</v>
      </c>
      <c r="RA20" s="46">
        <f t="shared" si="154"/>
        <v>4.7599999999999996E-2</v>
      </c>
      <c r="RB20" s="46">
        <f t="shared" si="154"/>
        <v>0.34999999999999964</v>
      </c>
      <c r="RC20" s="46">
        <f t="shared" si="154"/>
        <v>3.7609999999999997</v>
      </c>
      <c r="RF20" s="6">
        <v>44138</v>
      </c>
      <c r="RG20" t="e">
        <v>#N/A</v>
      </c>
      <c r="RH20" t="e">
        <v>#N/A</v>
      </c>
      <c r="RI20" s="11">
        <v>5.4800000000000001E-2</v>
      </c>
      <c r="RJ20" s="11">
        <v>5.0599999999999996</v>
      </c>
      <c r="RK20" s="2">
        <v>2.778</v>
      </c>
      <c r="RL20" s="2"/>
      <c r="RO20" s="6">
        <v>44138</v>
      </c>
      <c r="RP20" t="e">
        <v>#N/A</v>
      </c>
      <c r="RQ20" t="e">
        <v>#N/A</v>
      </c>
      <c r="RR20">
        <v>0.13</v>
      </c>
      <c r="RS20">
        <v>4.83</v>
      </c>
      <c r="RT20">
        <v>0.98499999999999999</v>
      </c>
      <c r="RX20" s="6">
        <v>44138</v>
      </c>
      <c r="RY20" t="e">
        <f t="shared" si="155"/>
        <v>#N/A</v>
      </c>
      <c r="RZ20" t="e">
        <f t="shared" si="155"/>
        <v>#N/A</v>
      </c>
      <c r="SA20">
        <f t="shared" si="155"/>
        <v>7.5200000000000003E-2</v>
      </c>
      <c r="SB20">
        <f t="shared" si="155"/>
        <v>-0.22999999999999954</v>
      </c>
      <c r="SC20">
        <f t="shared" si="155"/>
        <v>-1.7930000000000001</v>
      </c>
      <c r="SG20" s="6">
        <v>44138</v>
      </c>
      <c r="SH20" t="e">
        <v>#N/A</v>
      </c>
      <c r="SI20" t="e">
        <v>#N/A</v>
      </c>
      <c r="SJ20" t="e">
        <v>#N/A</v>
      </c>
      <c r="SK20" t="e">
        <v>#N/A</v>
      </c>
      <c r="SL20" t="e">
        <v>#N/A</v>
      </c>
      <c r="SO20" s="6">
        <v>44138</v>
      </c>
      <c r="SP20" t="e">
        <v>#N/A</v>
      </c>
      <c r="SQ20" t="e">
        <v>#N/A</v>
      </c>
      <c r="SR20" s="18">
        <v>1.6E-2</v>
      </c>
      <c r="SS20" s="18">
        <v>4.5199999999999996</v>
      </c>
      <c r="ST20" s="2">
        <v>3.7440000000000002</v>
      </c>
      <c r="SW20" s="6">
        <v>44138</v>
      </c>
      <c r="SX20" t="e">
        <f t="shared" si="156"/>
        <v>#N/A</v>
      </c>
      <c r="SY20" t="e">
        <f t="shared" si="156"/>
        <v>#N/A</v>
      </c>
      <c r="SZ20" t="e">
        <f t="shared" si="156"/>
        <v>#N/A</v>
      </c>
      <c r="TA20" t="e">
        <f t="shared" si="156"/>
        <v>#N/A</v>
      </c>
      <c r="TB20" t="e">
        <f t="shared" si="156"/>
        <v>#N/A</v>
      </c>
      <c r="TF20" s="6">
        <v>44138</v>
      </c>
      <c r="TG20" t="e">
        <v>#N/A</v>
      </c>
      <c r="TH20" s="46" t="e">
        <v>#N/A</v>
      </c>
      <c r="TI20" s="46" t="e">
        <v>#N/A</v>
      </c>
      <c r="TJ20" s="46" t="e">
        <v>#N/A</v>
      </c>
      <c r="TK20" s="46" t="e">
        <v>#N/A</v>
      </c>
      <c r="TL20" s="46" t="e">
        <v>#N/A</v>
      </c>
      <c r="TM20"/>
      <c r="TN20" s="6">
        <v>44138</v>
      </c>
      <c r="TO20" t="e">
        <v>#N/A</v>
      </c>
      <c r="TP20" s="46" t="e">
        <v>#N/A</v>
      </c>
      <c r="TQ20" s="46" t="e">
        <v>#N/A</v>
      </c>
      <c r="TR20" s="46" t="e">
        <v>#N/A</v>
      </c>
      <c r="TS20" s="46" t="e">
        <v>#N/A</v>
      </c>
      <c r="TT20" s="46" t="e">
        <v>#N/A</v>
      </c>
      <c r="TU20"/>
      <c r="TV20" s="6">
        <v>44138</v>
      </c>
      <c r="TW20" t="e">
        <v>#N/A</v>
      </c>
      <c r="TX20" s="46" t="e">
        <v>#N/A</v>
      </c>
      <c r="TY20" s="46" t="e">
        <v>#N/A</v>
      </c>
      <c r="TZ20" s="46" t="e">
        <v>#N/A</v>
      </c>
      <c r="UA20" s="46" t="e">
        <v>#N/A</v>
      </c>
      <c r="UB20" s="46" t="e">
        <v>#N/A</v>
      </c>
      <c r="UC20"/>
      <c r="UD20" s="6">
        <v>44138</v>
      </c>
      <c r="UE20" t="e">
        <v>#N/A</v>
      </c>
      <c r="UF20" s="46" t="e">
        <v>#N/A</v>
      </c>
      <c r="UG20" s="46" t="e">
        <v>#N/A</v>
      </c>
      <c r="UH20" s="46" t="e">
        <v>#N/A</v>
      </c>
      <c r="UI20" s="46" t="e">
        <v>#N/A</v>
      </c>
      <c r="UJ20" s="46" t="e">
        <v>#N/A</v>
      </c>
      <c r="UK20"/>
      <c r="UL20" s="6">
        <v>44138</v>
      </c>
      <c r="UM20" t="e">
        <v>#N/A</v>
      </c>
      <c r="UN20" s="46" t="e">
        <v>#N/A</v>
      </c>
      <c r="UO20" s="46" t="e">
        <v>#N/A</v>
      </c>
      <c r="UP20" s="46" t="e">
        <v>#N/A</v>
      </c>
      <c r="UQ20" s="46" t="e">
        <v>#N/A</v>
      </c>
      <c r="UR20" s="46" t="e">
        <v>#N/A</v>
      </c>
      <c r="US20"/>
      <c r="UT20" s="6">
        <v>44138</v>
      </c>
      <c r="UU20" t="e">
        <v>#N/A</v>
      </c>
      <c r="UV20" s="46" t="e">
        <v>#N/A</v>
      </c>
      <c r="UW20" s="46" t="e">
        <v>#N/A</v>
      </c>
      <c r="UX20" s="46" t="e">
        <v>#N/A</v>
      </c>
      <c r="UY20" s="46" t="e">
        <v>#N/A</v>
      </c>
      <c r="UZ20" s="46" t="e">
        <v>#N/A</v>
      </c>
      <c r="VA20"/>
      <c r="VB20"/>
      <c r="VC20"/>
      <c r="VD20"/>
    </row>
    <row r="21" spans="1:576" ht="15.75" x14ac:dyDescent="0.25">
      <c r="A21" s="6">
        <v>44152</v>
      </c>
      <c r="B21" s="2">
        <v>11</v>
      </c>
      <c r="C21" s="109" t="s">
        <v>188</v>
      </c>
      <c r="D21">
        <v>0.89534951016888664</v>
      </c>
      <c r="E21" s="2">
        <v>8.3000000000000007</v>
      </c>
      <c r="F21" s="2">
        <v>588</v>
      </c>
      <c r="G21" s="7">
        <v>0.23863636363636359</v>
      </c>
      <c r="H21" s="7">
        <v>2.5882092688861848E-2</v>
      </c>
      <c r="I21" s="7">
        <v>1.9599999999999999E-2</v>
      </c>
      <c r="J21" s="2">
        <v>21</v>
      </c>
      <c r="K21" s="2">
        <v>1.5554716980000001</v>
      </c>
      <c r="L21" s="2">
        <v>3.0720000000000001</v>
      </c>
      <c r="M21" s="2"/>
      <c r="N21" s="6">
        <v>44152</v>
      </c>
      <c r="O21" s="109" t="s">
        <v>138</v>
      </c>
      <c r="P21" s="2">
        <v>0.89534951016888664</v>
      </c>
      <c r="Q21" s="2">
        <v>-6.0000000000000497E-2</v>
      </c>
      <c r="R21" s="2">
        <v>1</v>
      </c>
      <c r="S21" s="2">
        <v>-2.8058361391694653E-2</v>
      </c>
      <c r="T21" s="2">
        <v>-8.8485786970467911E-4</v>
      </c>
      <c r="U21" s="2">
        <v>-5.0000000000000044E-4</v>
      </c>
      <c r="V21" s="2">
        <v>-0.80000000000000071</v>
      </c>
      <c r="W21" s="2">
        <v>-0.87021020800000004</v>
      </c>
      <c r="X21" s="2">
        <v>-0.22900000000000009</v>
      </c>
      <c r="Y21" s="2"/>
      <c r="Z21" s="2"/>
      <c r="AA21" s="114">
        <v>44152</v>
      </c>
      <c r="AB21" s="113" t="s">
        <v>185</v>
      </c>
      <c r="AC21" s="115">
        <v>0.28427987374820485</v>
      </c>
      <c r="AD21" s="115">
        <v>4.1487088363067227E-2</v>
      </c>
      <c r="AE21" s="115">
        <v>2.5055281675898208E-2</v>
      </c>
      <c r="AF21" s="115">
        <v>31.898866277109608</v>
      </c>
      <c r="AG21" s="115">
        <v>1.3359923477265983</v>
      </c>
      <c r="AH21" s="115">
        <v>3.5562759720114516</v>
      </c>
      <c r="AI21" s="113">
        <v>8.2115803765302946</v>
      </c>
      <c r="AJ21" s="2">
        <v>576.70491346975973</v>
      </c>
      <c r="AK21" s="2"/>
      <c r="AL21" s="2"/>
      <c r="AM21" s="119">
        <v>44152</v>
      </c>
      <c r="AN21" s="123" t="s">
        <v>196</v>
      </c>
      <c r="AO21" s="2">
        <v>1.3236045258028613</v>
      </c>
      <c r="AP21" s="2">
        <v>5.9165494315839971E-2</v>
      </c>
      <c r="AQ21" s="2">
        <v>0.4289447183241018</v>
      </c>
      <c r="AR21" s="2">
        <v>-30.508866277109608</v>
      </c>
      <c r="AS21" s="2">
        <v>31.272007652273398</v>
      </c>
      <c r="AT21" s="2">
        <v>1.1197240279885485</v>
      </c>
      <c r="AU21" s="2">
        <v>3.84196234697054E-2</v>
      </c>
      <c r="AV21" s="2">
        <v>-206.70491346975973</v>
      </c>
      <c r="AW21" s="2"/>
      <c r="AX21" s="2"/>
      <c r="AY21" s="64">
        <v>44152</v>
      </c>
      <c r="AZ21" s="61"/>
      <c r="BA21" s="61"/>
      <c r="BB21" s="61"/>
      <c r="BC21" s="61">
        <v>0.89534951016888664</v>
      </c>
      <c r="BD21" s="61">
        <f t="shared" si="0"/>
        <v>7.4314009344017595</v>
      </c>
      <c r="BE21" s="61">
        <f t="shared" si="1"/>
        <v>526.46551197930535</v>
      </c>
      <c r="BF21" s="61">
        <f t="shared" si="2"/>
        <v>0.21366295129030247</v>
      </c>
      <c r="BG21" s="61">
        <f t="shared" si="3"/>
        <v>2.3173519011118179E-2</v>
      </c>
      <c r="BH21" s="61">
        <f t="shared" si="4"/>
        <v>1.7548850399310176E-2</v>
      </c>
      <c r="BI21" s="61" t="e">
        <f>BC21*#REF!</f>
        <v>#REF!</v>
      </c>
      <c r="BJ21" s="61">
        <f t="shared" si="5"/>
        <v>18.802339713546619</v>
      </c>
      <c r="BK21" s="61">
        <f t="shared" si="6"/>
        <v>1.3926908228858665</v>
      </c>
      <c r="BL21" s="61" t="e">
        <f>BC21*#REF!</f>
        <v>#REF!</v>
      </c>
      <c r="BM21" s="61" t="e">
        <f>BC21*#REF!</f>
        <v>#REF!</v>
      </c>
      <c r="BN21" s="61" t="e">
        <f>BC21*#REF!</f>
        <v>#REF!</v>
      </c>
      <c r="BO21" s="61">
        <f t="shared" si="7"/>
        <v>2.7505136952388196</v>
      </c>
      <c r="BR21" s="6">
        <v>44152</v>
      </c>
      <c r="BS21" s="2">
        <v>8</v>
      </c>
      <c r="BT21" s="2" t="s">
        <v>24</v>
      </c>
      <c r="BU21" s="2"/>
      <c r="BV21">
        <v>0.89534951016888664</v>
      </c>
      <c r="BW21" s="2">
        <v>8.24</v>
      </c>
      <c r="BX21" s="2">
        <v>589</v>
      </c>
      <c r="BY21" s="7">
        <v>0.21057800224466894</v>
      </c>
      <c r="BZ21" s="7">
        <v>2.4997234819157169E-2</v>
      </c>
      <c r="CA21" s="7">
        <v>1.9099999999999999E-2</v>
      </c>
      <c r="CB21" s="7">
        <v>-3.09E-2</v>
      </c>
      <c r="CC21" s="2">
        <v>20.2</v>
      </c>
      <c r="CD21" s="2">
        <v>0.68526149000000003</v>
      </c>
      <c r="CE21" s="2">
        <v>0.30713153700000001</v>
      </c>
      <c r="CF21" s="2">
        <v>0.37812995300000002</v>
      </c>
      <c r="CG21" s="2">
        <v>44.819611469999998</v>
      </c>
      <c r="CH21" s="2">
        <v>2.843</v>
      </c>
      <c r="CI21" s="2"/>
      <c r="CJ21" s="64">
        <v>44152</v>
      </c>
      <c r="CK21" s="61"/>
      <c r="CL21" s="61"/>
      <c r="CM21" s="61"/>
      <c r="CN21" s="61">
        <v>0.89534951016888664</v>
      </c>
      <c r="CO21" s="61">
        <f t="shared" si="22"/>
        <v>7.3776799637916257</v>
      </c>
      <c r="CP21" s="61">
        <f t="shared" si="23"/>
        <v>527.36086148947425</v>
      </c>
      <c r="CQ21" s="61">
        <f t="shared" si="24"/>
        <v>0.18854091116210706</v>
      </c>
      <c r="CR21" s="61">
        <f t="shared" si="25"/>
        <v>2.2381261950909011E-2</v>
      </c>
      <c r="CS21" s="61">
        <f t="shared" si="26"/>
        <v>1.7101175644225735E-2</v>
      </c>
      <c r="CT21" s="61">
        <f t="shared" si="27"/>
        <v>-2.7666299864218598E-2</v>
      </c>
      <c r="CU21" s="61">
        <f t="shared" si="28"/>
        <v>18.086060105411509</v>
      </c>
      <c r="CV21" s="61">
        <f t="shared" si="29"/>
        <v>0.61354853940910148</v>
      </c>
      <c r="CW21" s="61">
        <f t="shared" si="30"/>
        <v>0.27499007121036728</v>
      </c>
      <c r="CX21" s="61">
        <f t="shared" si="31"/>
        <v>0.33855846819873414</v>
      </c>
      <c r="CY21" s="61">
        <f t="shared" si="32"/>
        <v>40.129217175624312</v>
      </c>
      <c r="CZ21" s="61">
        <f t="shared" si="33"/>
        <v>2.5454786574101447</v>
      </c>
      <c r="DC21">
        <v>0.89534951016888664</v>
      </c>
      <c r="DD21">
        <f t="shared" si="8"/>
        <v>-6.0000000000000497E-2</v>
      </c>
      <c r="DE21">
        <f t="shared" si="9"/>
        <v>1</v>
      </c>
      <c r="DF21">
        <f t="shared" si="10"/>
        <v>-2.8058361391694653E-2</v>
      </c>
      <c r="DG21">
        <f t="shared" si="11"/>
        <v>-8.8485786970467911E-4</v>
      </c>
      <c r="DH21">
        <f t="shared" si="12"/>
        <v>-5.0000000000000044E-4</v>
      </c>
      <c r="DI21" t="e">
        <f>CB21-#REF!</f>
        <v>#REF!</v>
      </c>
      <c r="DJ21">
        <f t="shared" si="13"/>
        <v>-0.80000000000000071</v>
      </c>
      <c r="DK21">
        <f t="shared" si="14"/>
        <v>-0.87021020800000004</v>
      </c>
      <c r="DL21" t="e">
        <f>CE21-#REF!</f>
        <v>#REF!</v>
      </c>
      <c r="DM21" t="e">
        <f>CF21-#REF!</f>
        <v>#REF!</v>
      </c>
      <c r="DN21" t="e">
        <f>CG21-#REF!</f>
        <v>#REF!</v>
      </c>
      <c r="DO21">
        <f t="shared" si="15"/>
        <v>-0.22900000000000009</v>
      </c>
      <c r="DQ21" s="64">
        <v>44152</v>
      </c>
      <c r="DR21" s="61"/>
      <c r="DS21" s="61">
        <v>0.89534951016888664</v>
      </c>
      <c r="DT21" s="61">
        <f t="shared" si="34"/>
        <v>-5.3720970610133645E-2</v>
      </c>
      <c r="DU21" s="61">
        <f t="shared" si="35"/>
        <v>0.89534951016888664</v>
      </c>
      <c r="DV21" s="61">
        <f t="shared" si="36"/>
        <v>-2.5122040128195407E-2</v>
      </c>
      <c r="DW21" s="61">
        <f t="shared" si="37"/>
        <v>-7.9225706020916891E-4</v>
      </c>
      <c r="DX21" s="61">
        <f t="shared" si="38"/>
        <v>-4.4767475508444371E-4</v>
      </c>
      <c r="DY21" s="61" t="e">
        <f t="shared" si="39"/>
        <v>#REF!</v>
      </c>
      <c r="DZ21" s="61">
        <f t="shared" si="40"/>
        <v>-0.71627960813510994</v>
      </c>
      <c r="EA21" s="61">
        <f t="shared" si="41"/>
        <v>-0.77914228347676495</v>
      </c>
      <c r="EB21" s="61" t="e">
        <f t="shared" si="42"/>
        <v>#REF!</v>
      </c>
      <c r="EC21" s="61" t="e">
        <f t="shared" si="43"/>
        <v>#REF!</v>
      </c>
      <c r="ED21" s="61" t="e">
        <f t="shared" si="44"/>
        <v>#REF!</v>
      </c>
      <c r="EE21" s="61">
        <f t="shared" si="45"/>
        <v>-0.20503503782867513</v>
      </c>
      <c r="EH21" s="37">
        <v>44152</v>
      </c>
      <c r="EI21">
        <v>5</v>
      </c>
      <c r="EJ21" t="s">
        <v>27</v>
      </c>
      <c r="EL21">
        <v>0.41475842794686013</v>
      </c>
      <c r="EM21">
        <v>8.02</v>
      </c>
      <c r="EN21">
        <v>545</v>
      </c>
      <c r="EO21">
        <v>0.36630190796857465</v>
      </c>
      <c r="EP21">
        <v>6.979316447295654E-2</v>
      </c>
      <c r="EQ21">
        <v>2.9499999999999998E-2</v>
      </c>
      <c r="ER21">
        <v>-1.01E-2</v>
      </c>
      <c r="ES21">
        <v>50.9</v>
      </c>
      <c r="ET21">
        <v>0.91963470300000005</v>
      </c>
      <c r="EU21">
        <v>0.57351598199999998</v>
      </c>
      <c r="EV21">
        <v>0.34611872199999999</v>
      </c>
      <c r="EW21">
        <v>62.363455809999998</v>
      </c>
      <c r="EX21">
        <v>4.5220000000000002</v>
      </c>
      <c r="EZ21" s="64">
        <v>44152</v>
      </c>
      <c r="FA21" s="61"/>
      <c r="FB21" s="61"/>
      <c r="FC21" s="61"/>
      <c r="FD21" s="61">
        <v>0.41475842794686013</v>
      </c>
      <c r="FE21" s="61">
        <f t="shared" si="46"/>
        <v>3.326362592133818</v>
      </c>
      <c r="FF21" s="61">
        <f t="shared" si="47"/>
        <v>226.04334323103876</v>
      </c>
      <c r="FG21" s="61">
        <f t="shared" si="48"/>
        <v>0.15192680350298146</v>
      </c>
      <c r="FH21" s="61">
        <f t="shared" si="49"/>
        <v>2.8947303178240104E-2</v>
      </c>
      <c r="FI21" s="61">
        <f t="shared" si="50"/>
        <v>1.2235373624432373E-2</v>
      </c>
      <c r="FJ21" s="61">
        <f t="shared" si="51"/>
        <v>-4.1890601222632868E-3</v>
      </c>
      <c r="FK21" s="61">
        <f t="shared" si="52"/>
        <v>21.11120398249518</v>
      </c>
      <c r="FL21" s="61">
        <f t="shared" si="53"/>
        <v>0.38142624370165762</v>
      </c>
      <c r="FM21" s="61">
        <f t="shared" si="54"/>
        <v>0.23787058709671971</v>
      </c>
      <c r="FN21" s="61">
        <f t="shared" si="55"/>
        <v>0.1435556570196963</v>
      </c>
      <c r="FO21" s="61">
        <f t="shared" si="56"/>
        <v>25.865768893089079</v>
      </c>
      <c r="FP21" s="61">
        <f t="shared" si="57"/>
        <v>1.8755376111757016</v>
      </c>
      <c r="FQ21"/>
      <c r="FR21"/>
      <c r="FS21" s="37">
        <v>44152</v>
      </c>
      <c r="FT21">
        <v>2</v>
      </c>
      <c r="FU21" t="s">
        <v>27</v>
      </c>
      <c r="FW21">
        <v>0.41475842794686013</v>
      </c>
      <c r="FX21">
        <v>8.31</v>
      </c>
      <c r="FY21">
        <v>462</v>
      </c>
      <c r="FZ21">
        <v>0.32281144781144777</v>
      </c>
      <c r="GA21">
        <v>6.9903771706669615E-2</v>
      </c>
      <c r="GB21">
        <v>3.2199999999999999E-2</v>
      </c>
      <c r="GC21">
        <v>-2.86E-2</v>
      </c>
      <c r="GD21">
        <v>57.1</v>
      </c>
      <c r="GE21">
        <v>1.1883392230000001</v>
      </c>
      <c r="GF21">
        <v>0.40070671400000002</v>
      </c>
      <c r="GG21">
        <v>0.78763250900000004</v>
      </c>
      <c r="GH21">
        <v>33.719892950000002</v>
      </c>
      <c r="GI21">
        <v>4.0209999999999999</v>
      </c>
      <c r="GK21" s="64">
        <v>44152</v>
      </c>
      <c r="GL21" s="61"/>
      <c r="GM21" s="61"/>
      <c r="GN21" s="61"/>
      <c r="GO21" s="61">
        <v>0.41475842794686013</v>
      </c>
      <c r="GP21" s="61">
        <f t="shared" si="58"/>
        <v>3.4466425362384081</v>
      </c>
      <c r="GQ21" s="61">
        <f t="shared" si="59"/>
        <v>191.61839371144939</v>
      </c>
      <c r="GR21" s="61">
        <f t="shared" si="60"/>
        <v>0.13388876861752597</v>
      </c>
      <c r="GS21" s="61">
        <f t="shared" si="61"/>
        <v>2.8993178460614489E-2</v>
      </c>
      <c r="GT21" s="61">
        <f t="shared" si="62"/>
        <v>1.3355221379888897E-2</v>
      </c>
      <c r="GU21" s="61">
        <f t="shared" si="63"/>
        <v>-1.1862091039280201E-2</v>
      </c>
      <c r="GV21" s="61">
        <f t="shared" si="64"/>
        <v>23.682706235765714</v>
      </c>
      <c r="GW21" s="61">
        <f t="shared" si="65"/>
        <v>0.49287370799907326</v>
      </c>
      <c r="GX21" s="61">
        <f t="shared" si="66"/>
        <v>0.16619648676639209</v>
      </c>
      <c r="GY21" s="61">
        <f t="shared" si="67"/>
        <v>0.32667722123268117</v>
      </c>
      <c r="GZ21" s="61">
        <f t="shared" si="68"/>
        <v>13.985609790478414</v>
      </c>
      <c r="HA21" s="61">
        <f t="shared" si="69"/>
        <v>1.6677436387743245</v>
      </c>
      <c r="HB21"/>
      <c r="HC21">
        <v>0.41475842794686013</v>
      </c>
      <c r="HD21">
        <f t="shared" si="16"/>
        <v>0.29000000000000092</v>
      </c>
      <c r="HE21">
        <f t="shared" si="16"/>
        <v>-83</v>
      </c>
      <c r="HF21">
        <f t="shared" si="16"/>
        <v>-4.3490460157126876E-2</v>
      </c>
      <c r="HG21">
        <f t="shared" si="16"/>
        <v>1.1060723371307535E-4</v>
      </c>
      <c r="HH21">
        <f t="shared" si="16"/>
        <v>2.700000000000001E-3</v>
      </c>
      <c r="HI21">
        <f t="shared" si="16"/>
        <v>-1.8500000000000003E-2</v>
      </c>
      <c r="HJ21">
        <f t="shared" si="16"/>
        <v>6.2000000000000028</v>
      </c>
      <c r="HK21">
        <f t="shared" si="16"/>
        <v>0.26870452</v>
      </c>
      <c r="HL21">
        <f t="shared" si="16"/>
        <v>-0.17280926799999996</v>
      </c>
      <c r="HM21">
        <f t="shared" si="16"/>
        <v>0.44151378700000005</v>
      </c>
      <c r="HN21">
        <f t="shared" si="16"/>
        <v>-28.643562859999996</v>
      </c>
      <c r="HO21">
        <f t="shared" si="16"/>
        <v>-0.50100000000000033</v>
      </c>
      <c r="HQ21" s="64">
        <v>44152</v>
      </c>
      <c r="HR21" s="61">
        <v>0.41475842794686013</v>
      </c>
      <c r="HS21" s="61">
        <f t="shared" si="70"/>
        <v>0.12027994410458982</v>
      </c>
      <c r="HT21" s="61">
        <f t="shared" si="71"/>
        <v>-34.42494951958939</v>
      </c>
      <c r="HU21" s="61">
        <f t="shared" si="72"/>
        <v>-1.8038034885455499E-2</v>
      </c>
      <c r="HV21" s="61">
        <f t="shared" si="73"/>
        <v>4.5875282374386078E-5</v>
      </c>
      <c r="HW21" s="61">
        <f t="shared" si="74"/>
        <v>1.1198477554565228E-3</v>
      </c>
      <c r="HX21" s="61">
        <f t="shared" si="75"/>
        <v>-7.6730309170169137E-3</v>
      </c>
      <c r="HY21" s="61">
        <f t="shared" si="76"/>
        <v>2.5715022532705341</v>
      </c>
      <c r="HZ21" s="61">
        <f t="shared" si="77"/>
        <v>0.11144746429741564</v>
      </c>
      <c r="IA21" s="61">
        <f t="shared" si="78"/>
        <v>-7.1674100330327631E-2</v>
      </c>
      <c r="IB21" s="61">
        <f t="shared" si="79"/>
        <v>0.18312156421298487</v>
      </c>
      <c r="IC21" s="61">
        <f t="shared" si="80"/>
        <v>-11.880159102610667</v>
      </c>
      <c r="ID21" s="61">
        <f t="shared" si="81"/>
        <v>-0.20779397240137706</v>
      </c>
      <c r="IE21" s="61"/>
      <c r="IG21" s="6">
        <v>44152</v>
      </c>
      <c r="IH21" s="2">
        <v>19</v>
      </c>
      <c r="II21" s="2" t="s">
        <v>25</v>
      </c>
      <c r="IJ21" s="2"/>
      <c r="IK21">
        <v>2.9339917861972608E-2</v>
      </c>
      <c r="IL21" s="2">
        <v>8.1999999999999993</v>
      </c>
      <c r="IM21" s="2">
        <v>639</v>
      </c>
      <c r="IN21" s="7">
        <v>0.45328282828282823</v>
      </c>
      <c r="IO21" s="7">
        <v>0.11193452051764186</v>
      </c>
      <c r="IP21" s="7">
        <v>5.3600000000000002E-2</v>
      </c>
      <c r="IQ21" s="7">
        <v>-6.6299999999999996E-3</v>
      </c>
      <c r="IR21" s="2">
        <v>88.6</v>
      </c>
      <c r="IS21" s="2">
        <v>1.2602972400000001</v>
      </c>
      <c r="IT21" s="2">
        <v>0.62080679400000005</v>
      </c>
      <c r="IU21" s="2">
        <v>0.63949044600000005</v>
      </c>
      <c r="IV21" s="2">
        <v>49.258760109999997</v>
      </c>
      <c r="IW21" s="2">
        <v>5.0140000000000002</v>
      </c>
      <c r="IX21" s="2"/>
      <c r="IY21" s="64">
        <v>44152</v>
      </c>
      <c r="IZ21" s="61"/>
      <c r="JA21" s="61"/>
      <c r="JB21" s="61"/>
      <c r="JC21" s="61">
        <v>2.9339917861972608E-2</v>
      </c>
      <c r="JD21" s="61">
        <f t="shared" si="82"/>
        <v>0.24058732646817538</v>
      </c>
      <c r="JE21" s="61">
        <f t="shared" si="83"/>
        <v>18.748207513800498</v>
      </c>
      <c r="JF21" s="61">
        <f t="shared" si="84"/>
        <v>1.3299280950060815E-2</v>
      </c>
      <c r="JG21" s="61">
        <f t="shared" si="85"/>
        <v>3.2841496379068997E-3</v>
      </c>
      <c r="JH21" s="61">
        <f t="shared" si="86"/>
        <v>1.5726195974017317E-3</v>
      </c>
      <c r="JI21" s="61">
        <f t="shared" si="87"/>
        <v>-1.9452365542487837E-4</v>
      </c>
      <c r="JJ21" s="61">
        <f t="shared" si="88"/>
        <v>2.5995167225707729</v>
      </c>
      <c r="JK21" s="61">
        <f t="shared" si="89"/>
        <v>3.697701750327078E-2</v>
      </c>
      <c r="JL21" s="61">
        <f t="shared" si="90"/>
        <v>1.8214420344114551E-2</v>
      </c>
      <c r="JM21" s="61">
        <f t="shared" si="91"/>
        <v>1.8762597159156232E-2</v>
      </c>
      <c r="JN21" s="61">
        <f t="shared" si="92"/>
        <v>1.4452479756100127</v>
      </c>
      <c r="JO21" s="61">
        <f t="shared" si="93"/>
        <v>0.14711034815993065</v>
      </c>
      <c r="JP21" s="2"/>
      <c r="JR21" s="12">
        <v>44152</v>
      </c>
      <c r="JS21" s="31">
        <v>16</v>
      </c>
      <c r="JT21" s="31" t="s">
        <v>25</v>
      </c>
      <c r="JU21" s="31"/>
      <c r="JV21">
        <v>2.9339917861972608E-2</v>
      </c>
      <c r="JW21" s="31">
        <v>8.18</v>
      </c>
      <c r="JX21" s="31">
        <v>669</v>
      </c>
      <c r="JY21" s="31">
        <v>0.32982603815937145</v>
      </c>
      <c r="JZ21">
        <v>7.012498617409578E-2</v>
      </c>
      <c r="KA21">
        <v>2.8299999999999999E-2</v>
      </c>
      <c r="KB21">
        <v>-3.0599999999999999E-2</v>
      </c>
      <c r="KC21">
        <v>39.799999999999997</v>
      </c>
      <c r="KD21">
        <v>11.82191781</v>
      </c>
      <c r="KE21">
        <v>2.5979452049999998</v>
      </c>
      <c r="KF21">
        <v>9.223972603</v>
      </c>
      <c r="KG21">
        <v>21.975666279999999</v>
      </c>
      <c r="KH21">
        <v>3.238</v>
      </c>
      <c r="KJ21" s="64">
        <v>44152</v>
      </c>
      <c r="KK21" s="61"/>
      <c r="KL21" s="61"/>
      <c r="KM21" s="61"/>
      <c r="KN21" s="61">
        <v>2.9339917861972608E-2</v>
      </c>
      <c r="KO21" s="61">
        <f t="shared" si="94"/>
        <v>0.24000052811093592</v>
      </c>
      <c r="KP21" s="61">
        <f t="shared" si="95"/>
        <v>19.628405049659676</v>
      </c>
      <c r="KQ21" s="61">
        <f t="shared" si="96"/>
        <v>9.6770688683358013E-3</v>
      </c>
      <c r="KR21" s="61">
        <f t="shared" si="97"/>
        <v>2.0574613344199349E-3</v>
      </c>
      <c r="KS21" s="61">
        <f t="shared" si="98"/>
        <v>8.3031967549382477E-4</v>
      </c>
      <c r="KT21" s="61">
        <f t="shared" si="99"/>
        <v>-8.9780148657636171E-4</v>
      </c>
      <c r="KU21" s="61">
        <f t="shared" si="100"/>
        <v>1.1677287309065096</v>
      </c>
      <c r="KV21" s="61">
        <f t="shared" si="101"/>
        <v>0.34685409751639112</v>
      </c>
      <c r="KW21" s="61">
        <f t="shared" si="102"/>
        <v>7.6223498924605587E-2</v>
      </c>
      <c r="KX21" s="61">
        <f t="shared" si="103"/>
        <v>0.27063059853310567</v>
      </c>
      <c r="KY21" s="61">
        <f t="shared" si="104"/>
        <v>0.6447642436173211</v>
      </c>
      <c r="KZ21" s="61">
        <f t="shared" si="105"/>
        <v>9.5002654037067299E-2</v>
      </c>
      <c r="LB21">
        <v>2.9339917861972608E-2</v>
      </c>
      <c r="LC21">
        <f t="shared" si="17"/>
        <v>-1.9999999999999574E-2</v>
      </c>
      <c r="LD21">
        <f t="shared" si="17"/>
        <v>30</v>
      </c>
      <c r="LE21">
        <f t="shared" si="17"/>
        <v>-0.12345679012345678</v>
      </c>
      <c r="LF21">
        <f t="shared" si="17"/>
        <v>-4.1809534343546076E-2</v>
      </c>
      <c r="LG21">
        <f t="shared" si="17"/>
        <v>-2.5300000000000003E-2</v>
      </c>
      <c r="LH21">
        <f t="shared" si="17"/>
        <v>-2.3969999999999998E-2</v>
      </c>
      <c r="LI21">
        <f t="shared" si="17"/>
        <v>-48.8</v>
      </c>
      <c r="LJ21">
        <f t="shared" si="17"/>
        <v>10.561620570000001</v>
      </c>
      <c r="LK21">
        <f t="shared" si="17"/>
        <v>1.9771384109999999</v>
      </c>
      <c r="LL21">
        <f t="shared" si="17"/>
        <v>8.5844821570000001</v>
      </c>
      <c r="LM21">
        <f t="shared" si="17"/>
        <v>-27.283093829999999</v>
      </c>
      <c r="LN21">
        <f t="shared" si="17"/>
        <v>-1.7760000000000002</v>
      </c>
      <c r="LP21" s="64">
        <v>44152</v>
      </c>
      <c r="LQ21" s="61">
        <v>2.9339917861972608E-2</v>
      </c>
      <c r="LR21" s="61">
        <f t="shared" si="106"/>
        <v>-5.8679835723943966E-4</v>
      </c>
      <c r="LS21" s="61">
        <f t="shared" si="107"/>
        <v>0.88019753585917826</v>
      </c>
      <c r="LT21" s="61">
        <f t="shared" si="108"/>
        <v>-3.6222120817250131E-3</v>
      </c>
      <c r="LU21" s="61">
        <f t="shared" si="109"/>
        <v>-1.2266883034869648E-3</v>
      </c>
      <c r="LV21" s="61">
        <f t="shared" si="110"/>
        <v>-7.4229992190790709E-4</v>
      </c>
      <c r="LW21" s="61">
        <f t="shared" si="111"/>
        <v>-7.0327783115148334E-4</v>
      </c>
      <c r="LX21" s="61">
        <f t="shared" si="112"/>
        <v>-1.4317879916642633</v>
      </c>
      <c r="LY21" s="61">
        <f t="shared" si="113"/>
        <v>0.30987708001312031</v>
      </c>
      <c r="LZ21" s="61">
        <f t="shared" si="114"/>
        <v>5.8009078580491036E-2</v>
      </c>
      <c r="MA21" s="61">
        <f t="shared" si="115"/>
        <v>0.25186800137394943</v>
      </c>
      <c r="MB21" s="61">
        <f t="shared" si="116"/>
        <v>-0.80048373199269163</v>
      </c>
      <c r="MC21" s="61">
        <f t="shared" si="117"/>
        <v>-5.2107694122863361E-2</v>
      </c>
      <c r="MF21" s="6">
        <v>44152</v>
      </c>
      <c r="MG21">
        <v>24</v>
      </c>
      <c r="MH21" t="s">
        <v>26</v>
      </c>
      <c r="MJ21"/>
      <c r="MK21">
        <v>8.24</v>
      </c>
      <c r="ML21">
        <v>631</v>
      </c>
      <c r="MM21">
        <v>0.36910774410774411</v>
      </c>
      <c r="MN21">
        <v>4.8888397301183502E-2</v>
      </c>
      <c r="MO21">
        <v>0.124</v>
      </c>
      <c r="MP21">
        <v>-1.4999999999999999E-2</v>
      </c>
      <c r="MQ21">
        <v>41.5</v>
      </c>
      <c r="MR21">
        <v>0.36594427200000001</v>
      </c>
      <c r="MS21">
        <v>0.31547987599999999</v>
      </c>
      <c r="MT21">
        <v>5.0464396000000002E-2</v>
      </c>
      <c r="MU21">
        <v>86.209813870000005</v>
      </c>
      <c r="MV21">
        <v>3.12</v>
      </c>
      <c r="MX21" s="64">
        <v>44152</v>
      </c>
      <c r="MY21" s="61"/>
      <c r="MZ21" s="61"/>
      <c r="NA21" s="61"/>
      <c r="NB21" s="61">
        <v>2.2268997657237211E-2</v>
      </c>
      <c r="NC21" s="61">
        <f t="shared" si="118"/>
        <v>0.18349654069563462</v>
      </c>
      <c r="ND21" s="61">
        <f t="shared" si="119"/>
        <v>14.05173752171668</v>
      </c>
      <c r="NE21" s="61">
        <f t="shared" si="120"/>
        <v>8.2196594888034654E-3</v>
      </c>
      <c r="NF21" s="61">
        <f t="shared" si="121"/>
        <v>1.0886956049661375E-3</v>
      </c>
      <c r="NG21" s="61">
        <f t="shared" si="122"/>
        <v>2.761355709497414E-3</v>
      </c>
      <c r="NH21" s="61">
        <f t="shared" si="123"/>
        <v>-3.3403496485855816E-4</v>
      </c>
      <c r="NI21" s="61">
        <f t="shared" si="124"/>
        <v>0.92416340277534426</v>
      </c>
      <c r="NJ21" s="61">
        <f t="shared" si="125"/>
        <v>8.1492121358473779E-3</v>
      </c>
      <c r="NK21" s="61">
        <f t="shared" si="126"/>
        <v>7.0254206195494856E-3</v>
      </c>
      <c r="NL21" s="61">
        <f t="shared" si="127"/>
        <v>1.123791516297891E-3</v>
      </c>
      <c r="NM21" s="61">
        <f t="shared" si="128"/>
        <v>1.9198061431018862</v>
      </c>
      <c r="NN21" s="61">
        <f t="shared" si="129"/>
        <v>6.9479272690580102E-2</v>
      </c>
      <c r="NQ21" s="6">
        <v>44152</v>
      </c>
      <c r="NR21">
        <v>22</v>
      </c>
      <c r="NS21" t="s">
        <v>26</v>
      </c>
      <c r="NU21"/>
      <c r="NV21">
        <v>8.17</v>
      </c>
      <c r="NW21">
        <v>644</v>
      </c>
      <c r="NX21">
        <v>0.20917508417508418</v>
      </c>
      <c r="NY21">
        <v>3.705342329388342E-2</v>
      </c>
      <c r="NZ21">
        <v>5.5199999999999999E-2</v>
      </c>
      <c r="OA21">
        <v>-2.9499999999999998E-2</v>
      </c>
      <c r="OB21">
        <v>29.5</v>
      </c>
      <c r="OC21">
        <v>5.2452173909999997</v>
      </c>
      <c r="OD21">
        <v>1.1359999999999999</v>
      </c>
      <c r="OE21">
        <v>4.1092173909999996</v>
      </c>
      <c r="OF21">
        <v>21.65782493</v>
      </c>
      <c r="OG21">
        <v>1.8169999999999999</v>
      </c>
      <c r="OI21" s="64">
        <v>44152</v>
      </c>
      <c r="OJ21" s="61"/>
      <c r="OK21" s="61"/>
      <c r="OL21" s="61"/>
      <c r="OM21" s="61">
        <v>2.2268997657237211E-2</v>
      </c>
      <c r="ON21" s="61">
        <f t="shared" si="130"/>
        <v>0.18193771085962801</v>
      </c>
      <c r="OO21" s="61">
        <f t="shared" si="131"/>
        <v>14.341234491260764</v>
      </c>
      <c r="OP21" s="61">
        <f t="shared" si="132"/>
        <v>4.6581194594473461E-3</v>
      </c>
      <c r="OQ21" s="61">
        <f t="shared" si="133"/>
        <v>8.251425965241086E-4</v>
      </c>
      <c r="OR21" s="61">
        <f t="shared" si="134"/>
        <v>1.229248670679494E-3</v>
      </c>
      <c r="OS21" s="61">
        <f t="shared" si="135"/>
        <v>-6.5693543088849772E-4</v>
      </c>
      <c r="OT21" s="61">
        <f t="shared" si="136"/>
        <v>0.65693543088849771</v>
      </c>
      <c r="OU21" s="61">
        <f t="shared" si="137"/>
        <v>0.11680573379187888</v>
      </c>
      <c r="OV21" s="61">
        <f t="shared" si="138"/>
        <v>2.5297581338621471E-2</v>
      </c>
      <c r="OW21" s="61">
        <f t="shared" si="139"/>
        <v>9.1508152453257399E-2</v>
      </c>
      <c r="OX21" s="61">
        <f t="shared" si="140"/>
        <v>0.48229805262702369</v>
      </c>
      <c r="OY21" s="61">
        <f t="shared" si="141"/>
        <v>4.0462768743200012E-2</v>
      </c>
      <c r="PB21" s="6">
        <v>44152</v>
      </c>
      <c r="PC21" s="57">
        <v>2.2268997657237211E-2</v>
      </c>
      <c r="PD21">
        <f t="shared" si="18"/>
        <v>-7.0000000000000284E-2</v>
      </c>
      <c r="PE21">
        <f t="shared" si="18"/>
        <v>13</v>
      </c>
      <c r="PF21">
        <f t="shared" si="18"/>
        <v>-0.15993265993265993</v>
      </c>
      <c r="PG21">
        <f t="shared" si="18"/>
        <v>-1.1834974007300082E-2</v>
      </c>
      <c r="PH21">
        <f t="shared" si="18"/>
        <v>-6.88E-2</v>
      </c>
      <c r="PI21">
        <f t="shared" si="18"/>
        <v>-1.4499999999999999E-2</v>
      </c>
      <c r="PJ21">
        <f t="shared" si="18"/>
        <v>-12</v>
      </c>
      <c r="PK21">
        <f t="shared" si="18"/>
        <v>4.8792731189999996</v>
      </c>
      <c r="PL21">
        <f t="shared" si="18"/>
        <v>0.82052012399999996</v>
      </c>
      <c r="PM21">
        <f t="shared" si="18"/>
        <v>4.0587529949999999</v>
      </c>
      <c r="PN21">
        <f t="shared" si="18"/>
        <v>-64.551988940000001</v>
      </c>
      <c r="PO21">
        <f t="shared" si="18"/>
        <v>-1.3030000000000002</v>
      </c>
      <c r="PQ21" s="64">
        <v>44152</v>
      </c>
      <c r="PR21" s="61">
        <v>2.2268997657237211E-2</v>
      </c>
      <c r="PS21" s="61">
        <f t="shared" si="142"/>
        <v>-1.558829836006611E-3</v>
      </c>
      <c r="PT21" s="61">
        <f t="shared" si="143"/>
        <v>0.28949696954408377</v>
      </c>
      <c r="PU21" s="61">
        <f t="shared" si="144"/>
        <v>-3.5615400293561197E-3</v>
      </c>
      <c r="PV21" s="61">
        <f t="shared" si="145"/>
        <v>-2.6355300844202884E-4</v>
      </c>
      <c r="PW21" s="61">
        <f t="shared" si="146"/>
        <v>-1.5321070388179202E-3</v>
      </c>
      <c r="PX21" s="61">
        <f t="shared" si="147"/>
        <v>-3.2290046602993956E-4</v>
      </c>
      <c r="PY21" s="61">
        <f t="shared" si="148"/>
        <v>-0.26722797188684655</v>
      </c>
      <c r="PZ21" s="61">
        <f t="shared" si="149"/>
        <v>0.10865652165603149</v>
      </c>
      <c r="QA21" s="61">
        <f t="shared" si="150"/>
        <v>1.8272160719071985E-2</v>
      </c>
      <c r="QB21" s="61">
        <f t="shared" si="151"/>
        <v>9.0384360936959507E-2</v>
      </c>
      <c r="QC21" s="61">
        <f t="shared" si="152"/>
        <v>-1.4375080904748625</v>
      </c>
      <c r="QD21" s="61">
        <f t="shared" si="153"/>
        <v>-2.901650394738009E-2</v>
      </c>
      <c r="QG21" s="6">
        <v>44152</v>
      </c>
      <c r="QH21" s="43">
        <v>7.75</v>
      </c>
      <c r="QI21" s="2">
        <v>618</v>
      </c>
      <c r="QJ21" s="2">
        <v>2.9000000000000001E-2</v>
      </c>
      <c r="QK21" s="2">
        <v>4.82</v>
      </c>
      <c r="QL21" s="43">
        <v>1.516</v>
      </c>
      <c r="QO21" s="6">
        <v>44152</v>
      </c>
      <c r="QP21" s="41" t="e">
        <v>#N/A</v>
      </c>
      <c r="QQ21" s="41" t="e">
        <v>#N/A</v>
      </c>
      <c r="QR21">
        <v>6.4100000000000004E-2</v>
      </c>
      <c r="QS21">
        <v>4.68</v>
      </c>
      <c r="QT21">
        <v>9.0640000000000001</v>
      </c>
      <c r="QX21" s="6">
        <v>44152</v>
      </c>
      <c r="QY21" s="46" t="e">
        <f t="shared" si="154"/>
        <v>#N/A</v>
      </c>
      <c r="QZ21" s="46" t="e">
        <f t="shared" si="154"/>
        <v>#N/A</v>
      </c>
      <c r="RA21" s="46">
        <f t="shared" si="154"/>
        <v>3.5100000000000006E-2</v>
      </c>
      <c r="RB21" s="46">
        <f t="shared" si="154"/>
        <v>-0.14000000000000057</v>
      </c>
      <c r="RC21" s="46">
        <f t="shared" si="154"/>
        <v>7.548</v>
      </c>
      <c r="RF21" s="6">
        <v>44152</v>
      </c>
      <c r="RG21" s="2">
        <v>7.57</v>
      </c>
      <c r="RH21" s="2">
        <v>745</v>
      </c>
      <c r="RI21" s="2">
        <v>2.9600000000000001E-2</v>
      </c>
      <c r="RJ21" s="2">
        <v>5.23</v>
      </c>
      <c r="RK21" s="2">
        <v>1.262</v>
      </c>
      <c r="RL21" s="2"/>
      <c r="RO21" s="6">
        <v>44152</v>
      </c>
      <c r="RP21">
        <v>7.77</v>
      </c>
      <c r="RQ21">
        <v>692</v>
      </c>
      <c r="RR21">
        <v>0.127</v>
      </c>
      <c r="RS21">
        <v>4.43</v>
      </c>
      <c r="RT21">
        <v>0.89400000000000002</v>
      </c>
      <c r="RX21" s="6">
        <v>44152</v>
      </c>
      <c r="RY21">
        <f t="shared" si="155"/>
        <v>0.19999999999999929</v>
      </c>
      <c r="RZ21">
        <f t="shared" si="155"/>
        <v>-53</v>
      </c>
      <c r="SA21">
        <f t="shared" si="155"/>
        <v>9.74E-2</v>
      </c>
      <c r="SB21">
        <f t="shared" si="155"/>
        <v>-0.80000000000000071</v>
      </c>
      <c r="SC21">
        <f t="shared" si="155"/>
        <v>-0.36799999999999999</v>
      </c>
      <c r="SG21" s="6">
        <v>44152</v>
      </c>
      <c r="SH21" t="e">
        <v>#N/A</v>
      </c>
      <c r="SI21" t="e">
        <v>#N/A</v>
      </c>
      <c r="SJ21" t="e">
        <v>#N/A</v>
      </c>
      <c r="SK21" t="e">
        <v>#N/A</v>
      </c>
      <c r="SL21" t="e">
        <v>#N/A</v>
      </c>
      <c r="SO21" s="6">
        <v>44152</v>
      </c>
      <c r="SP21" s="2">
        <v>7.7</v>
      </c>
      <c r="SQ21" s="2">
        <v>523</v>
      </c>
      <c r="SR21" s="2">
        <v>3.2099999999999997E-2</v>
      </c>
      <c r="SS21" s="2">
        <v>5.13</v>
      </c>
      <c r="ST21" s="2">
        <v>1.044</v>
      </c>
      <c r="SW21" s="6">
        <v>44152</v>
      </c>
      <c r="SX21" t="e">
        <f t="shared" si="156"/>
        <v>#N/A</v>
      </c>
      <c r="SY21" t="e">
        <f t="shared" si="156"/>
        <v>#N/A</v>
      </c>
      <c r="SZ21" t="e">
        <f t="shared" si="156"/>
        <v>#N/A</v>
      </c>
      <c r="TA21" t="e">
        <f t="shared" si="156"/>
        <v>#N/A</v>
      </c>
      <c r="TB21" t="e">
        <f t="shared" si="156"/>
        <v>#N/A</v>
      </c>
      <c r="TF21" s="6">
        <v>44152</v>
      </c>
      <c r="TG21" t="e">
        <v>#N/A</v>
      </c>
      <c r="TH21" s="46" t="e">
        <v>#N/A</v>
      </c>
      <c r="TI21" s="46" t="e">
        <v>#N/A</v>
      </c>
      <c r="TJ21" s="46" t="e">
        <v>#N/A</v>
      </c>
      <c r="TK21" s="46" t="e">
        <v>#N/A</v>
      </c>
      <c r="TL21" s="46" t="e">
        <v>#N/A</v>
      </c>
      <c r="TM21"/>
      <c r="TN21" s="6">
        <v>44152</v>
      </c>
      <c r="TO21" t="e">
        <v>#N/A</v>
      </c>
      <c r="TP21" s="46" t="e">
        <v>#N/A</v>
      </c>
      <c r="TQ21" s="46" t="e">
        <v>#N/A</v>
      </c>
      <c r="TR21" s="46" t="e">
        <v>#N/A</v>
      </c>
      <c r="TS21" s="46" t="e">
        <v>#N/A</v>
      </c>
      <c r="TT21" s="46" t="e">
        <v>#N/A</v>
      </c>
      <c r="TU21"/>
      <c r="TV21" s="6">
        <v>44152</v>
      </c>
      <c r="TW21" t="e">
        <v>#N/A</v>
      </c>
      <c r="TX21" s="46" t="e">
        <v>#N/A</v>
      </c>
      <c r="TY21" s="46" t="e">
        <v>#N/A</v>
      </c>
      <c r="TZ21" s="46" t="e">
        <v>#N/A</v>
      </c>
      <c r="UA21" s="46" t="e">
        <v>#N/A</v>
      </c>
      <c r="UB21" s="46" t="e">
        <v>#N/A</v>
      </c>
      <c r="UC21"/>
      <c r="UD21" s="6">
        <v>44152</v>
      </c>
      <c r="UE21" t="e">
        <v>#N/A</v>
      </c>
      <c r="UF21" s="46" t="e">
        <v>#N/A</v>
      </c>
      <c r="UG21" s="46" t="e">
        <v>#N/A</v>
      </c>
      <c r="UH21" s="46" t="e">
        <v>#N/A</v>
      </c>
      <c r="UI21" s="46" t="e">
        <v>#N/A</v>
      </c>
      <c r="UJ21" s="46" t="e">
        <v>#N/A</v>
      </c>
      <c r="UK21"/>
      <c r="UL21" s="6">
        <v>44152</v>
      </c>
      <c r="UM21" t="e">
        <v>#N/A</v>
      </c>
      <c r="UN21" s="46" t="e">
        <v>#N/A</v>
      </c>
      <c r="UO21" s="46" t="e">
        <v>#N/A</v>
      </c>
      <c r="UP21" s="46" t="e">
        <v>#N/A</v>
      </c>
      <c r="UQ21" s="46" t="e">
        <v>#N/A</v>
      </c>
      <c r="UR21" s="46" t="e">
        <v>#N/A</v>
      </c>
      <c r="US21"/>
      <c r="UT21" s="6">
        <v>44152</v>
      </c>
      <c r="UU21" t="e">
        <v>#N/A</v>
      </c>
      <c r="UV21" s="46" t="e">
        <v>#N/A</v>
      </c>
      <c r="UW21" s="46" t="e">
        <v>#N/A</v>
      </c>
      <c r="UX21" s="46" t="e">
        <v>#N/A</v>
      </c>
      <c r="UY21" s="46" t="e">
        <v>#N/A</v>
      </c>
      <c r="UZ21" s="46" t="e">
        <v>#N/A</v>
      </c>
      <c r="VA21"/>
      <c r="VB21"/>
      <c r="VC21"/>
      <c r="VD21"/>
    </row>
    <row r="22" spans="1:576" ht="15.75" x14ac:dyDescent="0.25">
      <c r="A22" s="6">
        <v>44167</v>
      </c>
      <c r="B22" s="2">
        <v>11</v>
      </c>
      <c r="C22" s="109" t="s">
        <v>188</v>
      </c>
      <c r="D22">
        <v>1.5161120336010157</v>
      </c>
      <c r="E22" s="2">
        <v>8.49</v>
      </c>
      <c r="F22" s="2">
        <v>599</v>
      </c>
      <c r="G22" s="7">
        <v>4.6241582491582491</v>
      </c>
      <c r="H22" s="7">
        <v>6.1165800243335913E-2</v>
      </c>
      <c r="I22" s="7">
        <v>4.41</v>
      </c>
      <c r="J22" s="2">
        <v>48.5</v>
      </c>
      <c r="K22" s="2">
        <v>1.911986864</v>
      </c>
      <c r="L22" s="2">
        <v>2.7210000000000001</v>
      </c>
      <c r="M22" s="2"/>
      <c r="N22" s="6">
        <v>44167</v>
      </c>
      <c r="O22" s="109" t="s">
        <v>138</v>
      </c>
      <c r="P22" s="2">
        <v>1.5161120336010157</v>
      </c>
      <c r="Q22" s="2">
        <v>-0.21000000000000085</v>
      </c>
      <c r="R22" s="2">
        <v>8</v>
      </c>
      <c r="S22" s="2">
        <v>-9.8204264870931368E-2</v>
      </c>
      <c r="T22" s="2">
        <v>1.1060723371308923E-4</v>
      </c>
      <c r="U22" s="2">
        <v>-3.0000000000000249E-2</v>
      </c>
      <c r="V22" s="2">
        <v>0.29999999999999716</v>
      </c>
      <c r="W22" s="2">
        <v>-6.7035723999999908E-2</v>
      </c>
      <c r="X22" s="2">
        <v>7.6999999999999957E-2</v>
      </c>
      <c r="Y22" s="2"/>
      <c r="Z22" s="2"/>
      <c r="AA22" s="114">
        <v>44167</v>
      </c>
      <c r="AB22" s="113" t="s">
        <v>185</v>
      </c>
      <c r="AC22" s="115">
        <v>4.476269820703358</v>
      </c>
      <c r="AD22" s="115">
        <v>7.7507855409496854E-2</v>
      </c>
      <c r="AE22" s="115">
        <v>4.2261324012822454</v>
      </c>
      <c r="AF22" s="115">
        <v>62.669319112423203</v>
      </c>
      <c r="AG22" s="115">
        <v>1.8817800232844366</v>
      </c>
      <c r="AH22" s="115">
        <v>2.833712863534156</v>
      </c>
      <c r="AI22" s="113">
        <v>8.4767355645454749</v>
      </c>
      <c r="AJ22" s="2">
        <v>586.23701404305677</v>
      </c>
      <c r="AK22" s="2"/>
      <c r="AL22" s="2"/>
      <c r="AM22" s="119">
        <v>44167</v>
      </c>
      <c r="AN22" s="123" t="s">
        <v>196</v>
      </c>
      <c r="AO22" s="2">
        <v>-2.7561519755855128</v>
      </c>
      <c r="AP22" s="2">
        <v>6.6642494461607027E-3</v>
      </c>
      <c r="AQ22" s="2">
        <v>-3.4201324012822454</v>
      </c>
      <c r="AR22" s="2">
        <v>-60.779319112423202</v>
      </c>
      <c r="AS22" s="2">
        <v>14.162219976715564</v>
      </c>
      <c r="AT22" s="2">
        <v>1.549287136465844</v>
      </c>
      <c r="AU22" s="2">
        <v>6.3264435454524204E-2</v>
      </c>
      <c r="AV22" s="2">
        <v>-139.23701404305677</v>
      </c>
      <c r="AW22" s="2"/>
      <c r="AX22" s="2"/>
      <c r="AY22" s="64">
        <v>44167</v>
      </c>
      <c r="AZ22" s="61"/>
      <c r="BA22" s="61"/>
      <c r="BB22" s="61"/>
      <c r="BC22" s="61">
        <v>1.5161120336010157</v>
      </c>
      <c r="BD22" s="61">
        <f t="shared" si="0"/>
        <v>12.871791165272624</v>
      </c>
      <c r="BE22" s="61">
        <f t="shared" si="1"/>
        <v>908.15110812700834</v>
      </c>
      <c r="BF22" s="61">
        <f t="shared" si="2"/>
        <v>7.0107419668242255</v>
      </c>
      <c r="BG22" s="61">
        <f t="shared" si="3"/>
        <v>9.2734205793757504E-2</v>
      </c>
      <c r="BH22" s="61">
        <f t="shared" si="4"/>
        <v>6.6860540681804794</v>
      </c>
      <c r="BI22" s="61" t="e">
        <f>BC22*#REF!</f>
        <v>#REF!</v>
      </c>
      <c r="BJ22" s="61">
        <f t="shared" si="5"/>
        <v>73.531433629649257</v>
      </c>
      <c r="BK22" s="61">
        <f t="shared" si="6"/>
        <v>2.8987862925974683</v>
      </c>
      <c r="BL22" s="61" t="e">
        <f>BC22*#REF!</f>
        <v>#REF!</v>
      </c>
      <c r="BM22" s="61" t="e">
        <f>BC22*#REF!</f>
        <v>#REF!</v>
      </c>
      <c r="BN22" s="61" t="e">
        <f>BC22*#REF!</f>
        <v>#REF!</v>
      </c>
      <c r="BO22" s="61">
        <f t="shared" si="7"/>
        <v>4.125340843428364</v>
      </c>
      <c r="BR22" s="6">
        <v>44167</v>
      </c>
      <c r="BS22" s="2">
        <v>8</v>
      </c>
      <c r="BT22" s="2" t="s">
        <v>24</v>
      </c>
      <c r="BU22" s="2"/>
      <c r="BV22">
        <v>1.5161120336010157</v>
      </c>
      <c r="BW22" s="2">
        <v>8.2799999999999994</v>
      </c>
      <c r="BX22" s="2">
        <v>607</v>
      </c>
      <c r="BY22" s="7">
        <v>4.5259539842873178</v>
      </c>
      <c r="BZ22" s="7">
        <v>6.1276407477049002E-2</v>
      </c>
      <c r="CA22" s="7">
        <v>4.38</v>
      </c>
      <c r="CB22" s="7">
        <v>-3.2099999999999997E-2</v>
      </c>
      <c r="CC22" s="2">
        <v>48.8</v>
      </c>
      <c r="CD22" s="2">
        <v>1.84495114</v>
      </c>
      <c r="CE22" s="2">
        <v>0.43192182400000001</v>
      </c>
      <c r="CF22" s="2">
        <v>1.413029316</v>
      </c>
      <c r="CG22" s="2">
        <v>23.41101695</v>
      </c>
      <c r="CH22" s="2">
        <v>2.798</v>
      </c>
      <c r="CI22" s="2"/>
      <c r="CJ22" s="64">
        <v>44167</v>
      </c>
      <c r="CK22" s="61"/>
      <c r="CL22" s="61"/>
      <c r="CM22" s="61"/>
      <c r="CN22" s="61">
        <v>1.5161120336010157</v>
      </c>
      <c r="CO22" s="61">
        <f t="shared" si="22"/>
        <v>12.553407638216409</v>
      </c>
      <c r="CP22" s="61">
        <f t="shared" si="23"/>
        <v>920.28000439581649</v>
      </c>
      <c r="CQ22" s="61">
        <f t="shared" si="24"/>
        <v>6.8618532991024646</v>
      </c>
      <c r="CR22" s="61">
        <f t="shared" si="25"/>
        <v>9.2901898751793249E-2</v>
      </c>
      <c r="CS22" s="61">
        <f t="shared" si="26"/>
        <v>6.640570707172448</v>
      </c>
      <c r="CT22" s="61">
        <f t="shared" si="27"/>
        <v>-4.8667196278592596E-2</v>
      </c>
      <c r="CU22" s="61">
        <f t="shared" si="28"/>
        <v>73.986267239729557</v>
      </c>
      <c r="CV22" s="61">
        <f t="shared" si="29"/>
        <v>2.7971526247599123</v>
      </c>
      <c r="CW22" s="61">
        <f t="shared" si="30"/>
        <v>0.65484187494129997</v>
      </c>
      <c r="CX22" s="61">
        <f t="shared" si="31"/>
        <v>2.1423107498186122</v>
      </c>
      <c r="CY22" s="61">
        <f t="shared" si="32"/>
        <v>35.49372451673235</v>
      </c>
      <c r="CZ22" s="61">
        <f t="shared" si="33"/>
        <v>4.2420814700156422</v>
      </c>
      <c r="DC22">
        <v>1.5161120336010157</v>
      </c>
      <c r="DD22">
        <f t="shared" si="8"/>
        <v>-0.21000000000000085</v>
      </c>
      <c r="DE22">
        <f t="shared" si="9"/>
        <v>8</v>
      </c>
      <c r="DF22">
        <f t="shared" si="10"/>
        <v>-9.8204264870931368E-2</v>
      </c>
      <c r="DG22">
        <f t="shared" si="11"/>
        <v>1.1060723371308923E-4</v>
      </c>
      <c r="DH22">
        <f t="shared" si="12"/>
        <v>-3.0000000000000249E-2</v>
      </c>
      <c r="DI22" t="e">
        <f>CB22-#REF!</f>
        <v>#REF!</v>
      </c>
      <c r="DJ22">
        <f t="shared" si="13"/>
        <v>0.29999999999999716</v>
      </c>
      <c r="DK22">
        <f t="shared" si="14"/>
        <v>-6.7035723999999908E-2</v>
      </c>
      <c r="DL22" t="e">
        <f>CE22-#REF!</f>
        <v>#REF!</v>
      </c>
      <c r="DM22" t="e">
        <f>CF22-#REF!</f>
        <v>#REF!</v>
      </c>
      <c r="DN22" t="e">
        <f>CG22-#REF!</f>
        <v>#REF!</v>
      </c>
      <c r="DO22">
        <f t="shared" si="15"/>
        <v>7.6999999999999957E-2</v>
      </c>
      <c r="DQ22" s="64">
        <v>44167</v>
      </c>
      <c r="DR22" s="61"/>
      <c r="DS22" s="61">
        <v>1.5161120336010157</v>
      </c>
      <c r="DT22" s="61">
        <f t="shared" si="34"/>
        <v>-0.31838352705621459</v>
      </c>
      <c r="DU22" s="61">
        <f t="shared" si="35"/>
        <v>12.128896268808125</v>
      </c>
      <c r="DV22" s="61">
        <f t="shared" si="36"/>
        <v>-0.14888866772176054</v>
      </c>
      <c r="DW22" s="61">
        <f t="shared" si="37"/>
        <v>1.6769295803573453E-4</v>
      </c>
      <c r="DX22" s="61">
        <f t="shared" si="38"/>
        <v>-4.5483361008030847E-2</v>
      </c>
      <c r="DY22" s="61" t="e">
        <f t="shared" si="39"/>
        <v>#REF!</v>
      </c>
      <c r="DZ22" s="61">
        <f t="shared" si="40"/>
        <v>0.45483361008030038</v>
      </c>
      <c r="EA22" s="61">
        <f t="shared" si="41"/>
        <v>-0.10163366783755627</v>
      </c>
      <c r="EB22" s="61" t="e">
        <f t="shared" si="42"/>
        <v>#REF!</v>
      </c>
      <c r="EC22" s="61" t="e">
        <f t="shared" si="43"/>
        <v>#REF!</v>
      </c>
      <c r="ED22" s="61" t="e">
        <f t="shared" si="44"/>
        <v>#REF!</v>
      </c>
      <c r="EE22" s="61">
        <f t="shared" si="45"/>
        <v>0.11674062658727814</v>
      </c>
      <c r="EH22" s="37">
        <v>44167</v>
      </c>
      <c r="EI22">
        <v>5</v>
      </c>
      <c r="EJ22" t="s">
        <v>27</v>
      </c>
      <c r="EL22">
        <v>1.2420500332525455</v>
      </c>
      <c r="EM22">
        <v>8.4499999999999993</v>
      </c>
      <c r="EN22">
        <v>584</v>
      </c>
      <c r="EO22">
        <v>4.4698372615039288</v>
      </c>
      <c r="EP22">
        <v>9.7887401836080079E-2</v>
      </c>
      <c r="EQ22">
        <v>4.17</v>
      </c>
      <c r="ER22">
        <v>-3.27E-2</v>
      </c>
      <c r="ES22">
        <v>80.5</v>
      </c>
      <c r="ET22">
        <v>1.6696817420000001</v>
      </c>
      <c r="EU22">
        <v>0.51524288100000004</v>
      </c>
      <c r="EV22">
        <v>1.154438861</v>
      </c>
      <c r="EW22">
        <v>30.858747990000001</v>
      </c>
      <c r="EX22">
        <v>2.9220000000000002</v>
      </c>
      <c r="EZ22" s="64">
        <v>44167</v>
      </c>
      <c r="FA22" s="61"/>
      <c r="FB22" s="61"/>
      <c r="FC22" s="61"/>
      <c r="FD22" s="61">
        <v>1.2420500332525455</v>
      </c>
      <c r="FE22" s="61">
        <f t="shared" si="46"/>
        <v>10.495322780984008</v>
      </c>
      <c r="FF22" s="61">
        <f t="shared" si="47"/>
        <v>725.35721941948657</v>
      </c>
      <c r="FG22" s="61">
        <f t="shared" si="48"/>
        <v>5.5517615192844216</v>
      </c>
      <c r="FH22" s="61">
        <f t="shared" si="49"/>
        <v>0.12158105070550855</v>
      </c>
      <c r="FI22" s="61">
        <f t="shared" si="50"/>
        <v>5.1793486386631145</v>
      </c>
      <c r="FJ22" s="61">
        <f t="shared" si="51"/>
        <v>-4.0615036087358239E-2</v>
      </c>
      <c r="FK22" s="61">
        <f t="shared" si="52"/>
        <v>99.985027676829915</v>
      </c>
      <c r="FL22" s="61">
        <f t="shared" si="53"/>
        <v>2.0738282631722682</v>
      </c>
      <c r="FM22" s="61">
        <f t="shared" si="54"/>
        <v>0.63995743747918743</v>
      </c>
      <c r="FN22" s="61">
        <f t="shared" si="55"/>
        <v>1.4338708256930808</v>
      </c>
      <c r="FO22" s="61">
        <f t="shared" si="56"/>
        <v>38.328108967111426</v>
      </c>
      <c r="FP22" s="61">
        <f t="shared" si="57"/>
        <v>3.6292701971639381</v>
      </c>
      <c r="FQ22"/>
      <c r="FR22"/>
      <c r="FS22" s="37">
        <v>44167</v>
      </c>
      <c r="FT22">
        <v>2</v>
      </c>
      <c r="FU22" t="s">
        <v>27</v>
      </c>
      <c r="FW22">
        <v>1.2420500332525455</v>
      </c>
      <c r="FX22">
        <v>8.57</v>
      </c>
      <c r="FY22">
        <v>534</v>
      </c>
      <c r="FZ22">
        <v>4.1892536475869813</v>
      </c>
      <c r="GA22">
        <v>9.6449507797809975E-2</v>
      </c>
      <c r="GB22">
        <v>4.09</v>
      </c>
      <c r="GC22">
        <v>-2.87E-2</v>
      </c>
      <c r="GD22">
        <v>80.099999999999994</v>
      </c>
      <c r="GE22">
        <v>2.0842105260000001</v>
      </c>
      <c r="GF22">
        <v>0.57993421099999998</v>
      </c>
      <c r="GG22">
        <v>1.5042763159999999</v>
      </c>
      <c r="GH22">
        <v>27.825126260000001</v>
      </c>
      <c r="GI22">
        <v>2.9849999999999999</v>
      </c>
      <c r="GK22" s="64">
        <v>44167</v>
      </c>
      <c r="GL22" s="61"/>
      <c r="GM22" s="61"/>
      <c r="GN22" s="61"/>
      <c r="GO22" s="61">
        <v>1.2420500332525455</v>
      </c>
      <c r="GP22" s="61">
        <f t="shared" si="58"/>
        <v>10.644368784974315</v>
      </c>
      <c r="GQ22" s="61">
        <f t="shared" si="59"/>
        <v>663.25471775685924</v>
      </c>
      <c r="GR22" s="61">
        <f t="shared" si="60"/>
        <v>5.2032626322887578</v>
      </c>
      <c r="GS22" s="61">
        <f t="shared" si="61"/>
        <v>0.11979511436746153</v>
      </c>
      <c r="GT22" s="61">
        <f t="shared" si="62"/>
        <v>5.0799846360029113</v>
      </c>
      <c r="GU22" s="61">
        <f t="shared" si="63"/>
        <v>-3.5646835954348054E-2</v>
      </c>
      <c r="GV22" s="61">
        <f t="shared" si="64"/>
        <v>99.488207663528883</v>
      </c>
      <c r="GW22" s="61">
        <f t="shared" si="65"/>
        <v>2.5886937531236054</v>
      </c>
      <c r="GX22" s="61">
        <f t="shared" si="66"/>
        <v>0.72030730605683868</v>
      </c>
      <c r="GY22" s="61">
        <f t="shared" si="67"/>
        <v>1.8683864483088164</v>
      </c>
      <c r="GZ22" s="61">
        <f t="shared" si="68"/>
        <v>34.560198996489277</v>
      </c>
      <c r="HA22" s="61">
        <f t="shared" si="69"/>
        <v>3.7075193492588481</v>
      </c>
      <c r="HB22"/>
      <c r="HC22">
        <v>1.2420500332525455</v>
      </c>
      <c r="HD22">
        <f t="shared" si="16"/>
        <v>0.12000000000000099</v>
      </c>
      <c r="HE22">
        <f t="shared" si="16"/>
        <v>-50</v>
      </c>
      <c r="HF22">
        <f t="shared" si="16"/>
        <v>-0.28058361391694753</v>
      </c>
      <c r="HG22">
        <f t="shared" si="16"/>
        <v>-1.4378940382701044E-3</v>
      </c>
      <c r="HH22">
        <f t="shared" si="16"/>
        <v>-8.0000000000000071E-2</v>
      </c>
      <c r="HI22">
        <f t="shared" si="16"/>
        <v>4.0000000000000001E-3</v>
      </c>
      <c r="HJ22">
        <f t="shared" si="16"/>
        <v>-0.40000000000000568</v>
      </c>
      <c r="HK22">
        <f t="shared" si="16"/>
        <v>0.41452878400000004</v>
      </c>
      <c r="HL22">
        <f t="shared" si="16"/>
        <v>6.4691329999999936E-2</v>
      </c>
      <c r="HM22">
        <f t="shared" si="16"/>
        <v>0.34983745499999985</v>
      </c>
      <c r="HN22">
        <f t="shared" si="16"/>
        <v>-3.0336217300000001</v>
      </c>
      <c r="HO22">
        <f t="shared" si="16"/>
        <v>6.2999999999999723E-2</v>
      </c>
      <c r="HQ22" s="64">
        <v>44167</v>
      </c>
      <c r="HR22" s="61">
        <v>1.2420500332525455</v>
      </c>
      <c r="HS22" s="61">
        <f t="shared" si="70"/>
        <v>0.14904600399030668</v>
      </c>
      <c r="HT22" s="61">
        <f t="shared" si="71"/>
        <v>-62.102501662627276</v>
      </c>
      <c r="HU22" s="61">
        <f t="shared" si="72"/>
        <v>-0.34849888699566406</v>
      </c>
      <c r="HV22" s="61">
        <f t="shared" si="73"/>
        <v>-1.7859363380470202E-3</v>
      </c>
      <c r="HW22" s="61">
        <f t="shared" si="74"/>
        <v>-9.9364002660203732E-2</v>
      </c>
      <c r="HX22" s="61">
        <f t="shared" si="75"/>
        <v>4.9682001330101817E-3</v>
      </c>
      <c r="HY22" s="61">
        <f t="shared" si="76"/>
        <v>-0.49682001330102527</v>
      </c>
      <c r="HZ22" s="61">
        <f t="shared" si="77"/>
        <v>0.5148654899513373</v>
      </c>
      <c r="IA22" s="61">
        <f t="shared" si="78"/>
        <v>8.0349868577651307E-2</v>
      </c>
      <c r="IB22" s="61">
        <f t="shared" si="79"/>
        <v>0.43451562261573567</v>
      </c>
      <c r="IC22" s="61">
        <f t="shared" si="80"/>
        <v>-3.7679099706221448</v>
      </c>
      <c r="ID22" s="61">
        <f t="shared" si="81"/>
        <v>7.8249152094910027E-2</v>
      </c>
      <c r="IE22" s="61"/>
      <c r="IG22" s="6">
        <v>44167</v>
      </c>
      <c r="IH22" s="2">
        <v>19</v>
      </c>
      <c r="II22" s="2" t="s">
        <v>25</v>
      </c>
      <c r="IJ22" s="2"/>
      <c r="IK22">
        <v>0.16680908574790795</v>
      </c>
      <c r="IL22" s="2">
        <v>8.5299999999999994</v>
      </c>
      <c r="IM22" s="2">
        <v>481</v>
      </c>
      <c r="IN22" s="7">
        <v>3.2913860830527497</v>
      </c>
      <c r="IO22" s="7">
        <v>9.9878332042915616E-2</v>
      </c>
      <c r="IP22" s="7">
        <v>2.97</v>
      </c>
      <c r="IQ22" s="7">
        <v>1.03E-2</v>
      </c>
      <c r="IR22" s="2">
        <v>76.5</v>
      </c>
      <c r="IS22" s="2">
        <v>4.4938967139999999</v>
      </c>
      <c r="IT22" s="2">
        <v>1.315023474</v>
      </c>
      <c r="IU22" s="2">
        <v>3.1788732390000001</v>
      </c>
      <c r="IV22" s="2">
        <v>29.262432090000001</v>
      </c>
      <c r="IW22" s="2">
        <v>3.8919999999999999</v>
      </c>
      <c r="IX22" s="2"/>
      <c r="IY22" s="64">
        <v>44167</v>
      </c>
      <c r="IZ22" s="61"/>
      <c r="JA22" s="61"/>
      <c r="JB22" s="61"/>
      <c r="JC22" s="61">
        <v>0.16680908574790795</v>
      </c>
      <c r="JD22" s="61">
        <f t="shared" si="82"/>
        <v>1.4228815014296547</v>
      </c>
      <c r="JE22" s="61">
        <f t="shared" si="83"/>
        <v>80.235170244743728</v>
      </c>
      <c r="JF22" s="61">
        <f t="shared" si="84"/>
        <v>0.54903310335741706</v>
      </c>
      <c r="JG22" s="61">
        <f t="shared" si="85"/>
        <v>1.6660613254104735E-2</v>
      </c>
      <c r="JH22" s="61">
        <f t="shared" si="86"/>
        <v>0.49542298467128665</v>
      </c>
      <c r="JI22" s="61">
        <f t="shared" si="87"/>
        <v>1.7181335832034518E-3</v>
      </c>
      <c r="JJ22" s="61">
        <f t="shared" si="88"/>
        <v>12.760895059714958</v>
      </c>
      <c r="JK22" s="61">
        <f t="shared" si="89"/>
        <v>0.74962280230786782</v>
      </c>
      <c r="JL22" s="61">
        <f t="shared" si="90"/>
        <v>0.21935786343497779</v>
      </c>
      <c r="JM22" s="61">
        <f t="shared" si="91"/>
        <v>0.53026493870608093</v>
      </c>
      <c r="JN22" s="61">
        <f t="shared" si="92"/>
        <v>4.8812395436931437</v>
      </c>
      <c r="JO22" s="61">
        <f t="shared" si="93"/>
        <v>0.64922096173085775</v>
      </c>
      <c r="JP22" s="2"/>
      <c r="JR22" s="12">
        <v>44167</v>
      </c>
      <c r="JS22" s="31">
        <v>16</v>
      </c>
      <c r="JT22" s="31" t="s">
        <v>25</v>
      </c>
      <c r="JU22" s="31"/>
      <c r="JV22">
        <v>0.16680908574790795</v>
      </c>
      <c r="JW22" s="31">
        <v>8.39</v>
      </c>
      <c r="JX22" s="31" t="e">
        <v>#N/A</v>
      </c>
      <c r="JY22" s="31">
        <v>3.0809483726150391</v>
      </c>
      <c r="JZ22">
        <v>9.357371972126978E-2</v>
      </c>
      <c r="KA22">
        <v>2.75</v>
      </c>
      <c r="KB22">
        <v>-2.7899999999999999E-3</v>
      </c>
      <c r="KC22">
        <v>73.2</v>
      </c>
      <c r="KD22">
        <v>5.7806853580000004</v>
      </c>
      <c r="KE22">
        <v>1.499688474</v>
      </c>
      <c r="KF22">
        <v>4.2809968850000004</v>
      </c>
      <c r="KG22">
        <v>25.94309118</v>
      </c>
      <c r="KH22">
        <v>3.9609999999999999</v>
      </c>
      <c r="KJ22" s="64">
        <v>44167</v>
      </c>
      <c r="KK22" s="61"/>
      <c r="KL22" s="61"/>
      <c r="KM22" s="61"/>
      <c r="KN22" s="61">
        <v>0.16680908574790795</v>
      </c>
      <c r="KO22" s="61">
        <f t="shared" si="94"/>
        <v>1.3995282294249478</v>
      </c>
      <c r="KP22" s="61" t="e">
        <f t="shared" si="95"/>
        <v>#N/A</v>
      </c>
      <c r="KQ22" s="61">
        <f t="shared" si="96"/>
        <v>0.51393018127241952</v>
      </c>
      <c r="KR22" s="61">
        <f t="shared" si="97"/>
        <v>1.5608946636735996E-2</v>
      </c>
      <c r="KS22" s="61">
        <f t="shared" si="98"/>
        <v>0.45872498580674687</v>
      </c>
      <c r="KT22" s="61">
        <f t="shared" si="99"/>
        <v>-4.6539734923666318E-4</v>
      </c>
      <c r="KU22" s="61">
        <f t="shared" si="100"/>
        <v>12.210425076746862</v>
      </c>
      <c r="KV22" s="61">
        <f t="shared" si="101"/>
        <v>0.96427083956429804</v>
      </c>
      <c r="KW22" s="61">
        <f t="shared" si="102"/>
        <v>0.25016166325461525</v>
      </c>
      <c r="KX22" s="61">
        <f t="shared" si="103"/>
        <v>0.71410917647649197</v>
      </c>
      <c r="KY22" s="61">
        <f t="shared" si="104"/>
        <v>4.3275433212104142</v>
      </c>
      <c r="KZ22" s="61">
        <f t="shared" si="105"/>
        <v>0.66073078864746337</v>
      </c>
      <c r="LB22">
        <v>0.16680908574790795</v>
      </c>
      <c r="LC22">
        <f t="shared" si="17"/>
        <v>-0.13999999999999879</v>
      </c>
      <c r="LD22" t="e">
        <f t="shared" si="17"/>
        <v>#N/A</v>
      </c>
      <c r="LE22">
        <f t="shared" si="17"/>
        <v>-0.21043771043771065</v>
      </c>
      <c r="LF22">
        <f t="shared" si="17"/>
        <v>-6.3046123216458361E-3</v>
      </c>
      <c r="LG22">
        <f t="shared" si="17"/>
        <v>-0.2200000000000002</v>
      </c>
      <c r="LH22">
        <f t="shared" si="17"/>
        <v>-1.3090000000000001E-2</v>
      </c>
      <c r="LI22">
        <f t="shared" si="17"/>
        <v>-3.2999999999999972</v>
      </c>
      <c r="LJ22">
        <f t="shared" si="17"/>
        <v>1.2867886440000005</v>
      </c>
      <c r="LK22">
        <f t="shared" si="17"/>
        <v>0.18466500000000008</v>
      </c>
      <c r="LL22">
        <f t="shared" si="17"/>
        <v>1.1021236460000003</v>
      </c>
      <c r="LM22">
        <f t="shared" si="17"/>
        <v>-3.3193409100000011</v>
      </c>
      <c r="LN22">
        <f t="shared" si="17"/>
        <v>6.899999999999995E-2</v>
      </c>
      <c r="LP22" s="64">
        <v>44167</v>
      </c>
      <c r="LQ22" s="61">
        <v>0.16680908574790795</v>
      </c>
      <c r="LR22" s="61">
        <f t="shared" si="106"/>
        <v>-2.3353272004706913E-2</v>
      </c>
      <c r="LS22" s="61" t="e">
        <f t="shared" si="107"/>
        <v>#N/A</v>
      </c>
      <c r="LT22" s="61">
        <f t="shared" si="108"/>
        <v>-3.5102922084997497E-2</v>
      </c>
      <c r="LU22" s="61">
        <f t="shared" si="109"/>
        <v>-1.0516666173687372E-3</v>
      </c>
      <c r="LV22" s="61">
        <f t="shared" si="110"/>
        <v>-3.6697998864539783E-2</v>
      </c>
      <c r="LW22" s="61">
        <f t="shared" si="111"/>
        <v>-2.1835309324401151E-3</v>
      </c>
      <c r="LX22" s="61">
        <f t="shared" si="112"/>
        <v>-0.55046998296809579</v>
      </c>
      <c r="LY22" s="61">
        <f t="shared" si="113"/>
        <v>0.21464803725643028</v>
      </c>
      <c r="LZ22" s="61">
        <f t="shared" si="114"/>
        <v>3.0803799819637434E-2</v>
      </c>
      <c r="MA22" s="61">
        <f t="shared" si="115"/>
        <v>0.18384423777041101</v>
      </c>
      <c r="MB22" s="61">
        <f t="shared" si="116"/>
        <v>-0.55369622248272898</v>
      </c>
      <c r="MC22" s="61">
        <f t="shared" si="117"/>
        <v>1.1509826916605641E-2</v>
      </c>
      <c r="MF22" s="6">
        <v>44167</v>
      </c>
      <c r="MG22">
        <v>24</v>
      </c>
      <c r="MH22" t="s">
        <v>26</v>
      </c>
      <c r="MJ22"/>
      <c r="MK22">
        <v>8.51</v>
      </c>
      <c r="ML22">
        <v>594</v>
      </c>
      <c r="MM22">
        <v>4.329545454545455</v>
      </c>
      <c r="MN22">
        <v>4.3800464550381599E-2</v>
      </c>
      <c r="MO22">
        <v>4.2300000000000004</v>
      </c>
      <c r="MP22">
        <v>-3.0200000000000001E-2</v>
      </c>
      <c r="MQ22">
        <v>39.200000000000003</v>
      </c>
      <c r="MR22">
        <v>0.15925925899999999</v>
      </c>
      <c r="MS22">
        <v>0.34506172800000001</v>
      </c>
      <c r="MT22">
        <v>-0.185802469</v>
      </c>
      <c r="MU22">
        <v>216.66666670000001</v>
      </c>
      <c r="MV22">
        <v>1.923</v>
      </c>
      <c r="MX22" s="64">
        <v>44167</v>
      </c>
      <c r="MY22" s="61"/>
      <c r="MZ22" s="61"/>
      <c r="NA22" s="61"/>
      <c r="NB22" s="61">
        <v>0.12660809608266216</v>
      </c>
      <c r="NC22" s="61">
        <f t="shared" si="118"/>
        <v>1.0774348976634549</v>
      </c>
      <c r="ND22" s="61">
        <f t="shared" si="119"/>
        <v>75.205209073101315</v>
      </c>
      <c r="NE22" s="61">
        <f t="shared" si="120"/>
        <v>0.54815550690334414</v>
      </c>
      <c r="NF22" s="61">
        <f t="shared" si="121"/>
        <v>5.5454934242599513E-3</v>
      </c>
      <c r="NG22" s="61">
        <f t="shared" si="122"/>
        <v>0.53555224642966104</v>
      </c>
      <c r="NH22" s="61">
        <f t="shared" si="123"/>
        <v>-3.8235645016963973E-3</v>
      </c>
      <c r="NI22" s="61">
        <f t="shared" si="124"/>
        <v>4.9630373664403571</v>
      </c>
      <c r="NJ22" s="61">
        <f t="shared" si="125"/>
        <v>2.0163511565525576E-2</v>
      </c>
      <c r="NK22" s="61">
        <f t="shared" si="126"/>
        <v>4.3687608413073439E-2</v>
      </c>
      <c r="NL22" s="61">
        <f t="shared" si="127"/>
        <v>-2.3524096847547856E-2</v>
      </c>
      <c r="NM22" s="61">
        <f t="shared" si="128"/>
        <v>27.431754155463739</v>
      </c>
      <c r="NN22" s="61">
        <f t="shared" si="129"/>
        <v>0.24346736876695935</v>
      </c>
      <c r="NQ22" s="6">
        <v>44167</v>
      </c>
      <c r="NR22">
        <v>22</v>
      </c>
      <c r="NS22" t="s">
        <v>26</v>
      </c>
      <c r="NU22"/>
      <c r="NV22">
        <v>8.52</v>
      </c>
      <c r="NW22">
        <v>620</v>
      </c>
      <c r="NX22">
        <v>4.062991021324355</v>
      </c>
      <c r="NY22">
        <v>4.6344430925782547E-2</v>
      </c>
      <c r="NZ22">
        <v>3.95</v>
      </c>
      <c r="OA22">
        <v>-2.9399999999999999E-2</v>
      </c>
      <c r="OB22">
        <v>38.6</v>
      </c>
      <c r="OC22">
        <v>3.8244556109999999</v>
      </c>
      <c r="OD22">
        <v>0.93902847599999995</v>
      </c>
      <c r="OE22">
        <v>2.8854271360000001</v>
      </c>
      <c r="OF22">
        <v>24.553258580000001</v>
      </c>
      <c r="OG22">
        <v>1.653</v>
      </c>
      <c r="OI22" s="64">
        <v>44167</v>
      </c>
      <c r="OJ22" s="61"/>
      <c r="OK22" s="61"/>
      <c r="OL22" s="61"/>
      <c r="OM22" s="61">
        <v>0.12660809608266216</v>
      </c>
      <c r="ON22" s="61">
        <f t="shared" si="130"/>
        <v>1.0787009786242816</v>
      </c>
      <c r="OO22" s="61">
        <f t="shared" si="131"/>
        <v>78.497019571250533</v>
      </c>
      <c r="OP22" s="61">
        <f t="shared" si="132"/>
        <v>0.51440755761082757</v>
      </c>
      <c r="OQ22" s="61">
        <f t="shared" si="133"/>
        <v>5.8675801635477759E-3</v>
      </c>
      <c r="OR22" s="61">
        <f t="shared" si="134"/>
        <v>0.50010197952651558</v>
      </c>
      <c r="OS22" s="61">
        <f t="shared" si="135"/>
        <v>-3.7222780248302675E-3</v>
      </c>
      <c r="OT22" s="61">
        <f t="shared" si="136"/>
        <v>4.8870725087907596</v>
      </c>
      <c r="OU22" s="61">
        <f t="shared" si="137"/>
        <v>0.48420704346136439</v>
      </c>
      <c r="OV22" s="61">
        <f t="shared" si="138"/>
        <v>0.1188886075137638</v>
      </c>
      <c r="OW22" s="61">
        <f t="shared" si="139"/>
        <v>0.36531843607420872</v>
      </c>
      <c r="OX22" s="61">
        <f t="shared" si="140"/>
        <v>3.1086413214390891</v>
      </c>
      <c r="OY22" s="61">
        <f t="shared" si="141"/>
        <v>0.20928318282464056</v>
      </c>
      <c r="PB22" s="6">
        <v>44167</v>
      </c>
      <c r="PC22" s="57">
        <v>0.12660809608266216</v>
      </c>
      <c r="PD22">
        <f t="shared" si="18"/>
        <v>9.9999999999997868E-3</v>
      </c>
      <c r="PE22">
        <f t="shared" si="18"/>
        <v>26</v>
      </c>
      <c r="PF22">
        <f t="shared" si="18"/>
        <v>-0.26655443322110006</v>
      </c>
      <c r="PG22">
        <f t="shared" si="18"/>
        <v>2.5439663754009481E-3</v>
      </c>
      <c r="PH22">
        <f t="shared" si="18"/>
        <v>-0.28000000000000025</v>
      </c>
      <c r="PI22">
        <f t="shared" si="18"/>
        <v>8.000000000000021E-4</v>
      </c>
      <c r="PJ22">
        <f t="shared" si="18"/>
        <v>-0.60000000000000142</v>
      </c>
      <c r="PK22">
        <f t="shared" si="18"/>
        <v>3.6651963519999997</v>
      </c>
      <c r="PL22">
        <f t="shared" si="18"/>
        <v>0.59396674799999993</v>
      </c>
      <c r="PM22">
        <f t="shared" si="18"/>
        <v>3.0712296050000001</v>
      </c>
      <c r="PN22">
        <f t="shared" si="18"/>
        <v>-192.11340812</v>
      </c>
      <c r="PO22">
        <f t="shared" si="18"/>
        <v>-0.27</v>
      </c>
      <c r="PQ22" s="64">
        <v>44167</v>
      </c>
      <c r="PR22" s="61">
        <v>0.12660809608266216</v>
      </c>
      <c r="PS22" s="61">
        <f t="shared" si="142"/>
        <v>1.2660809608265947E-3</v>
      </c>
      <c r="PT22" s="61">
        <f t="shared" si="143"/>
        <v>3.291810498149216</v>
      </c>
      <c r="PU22" s="61">
        <f t="shared" si="144"/>
        <v>-3.3747949292516594E-2</v>
      </c>
      <c r="PV22" s="61">
        <f t="shared" si="145"/>
        <v>3.2208673928782504E-4</v>
      </c>
      <c r="PW22" s="61">
        <f t="shared" si="146"/>
        <v>-3.5450266903145435E-2</v>
      </c>
      <c r="PX22" s="61">
        <f t="shared" si="147"/>
        <v>1.0128647686612999E-4</v>
      </c>
      <c r="PY22" s="61">
        <f t="shared" si="148"/>
        <v>-7.596485764959747E-2</v>
      </c>
      <c r="PZ22" s="61">
        <f t="shared" si="149"/>
        <v>0.4640435318958388</v>
      </c>
      <c r="QA22" s="61">
        <f t="shared" si="150"/>
        <v>7.5200999100690377E-2</v>
      </c>
      <c r="QB22" s="61">
        <f t="shared" si="151"/>
        <v>0.38884253292175658</v>
      </c>
      <c r="QC22" s="61">
        <f t="shared" si="152"/>
        <v>-24.323112834024649</v>
      </c>
      <c r="QD22" s="61">
        <f t="shared" si="153"/>
        <v>-3.4184185942318784E-2</v>
      </c>
      <c r="QG22" s="6">
        <v>44167</v>
      </c>
      <c r="QH22" s="43">
        <v>7.74</v>
      </c>
      <c r="QI22" s="2">
        <v>801</v>
      </c>
      <c r="QJ22" s="2">
        <v>0.159</v>
      </c>
      <c r="QK22" s="2">
        <v>4.38</v>
      </c>
      <c r="QL22" s="43">
        <v>1.4390000000000001</v>
      </c>
      <c r="QO22" s="6">
        <v>44167</v>
      </c>
      <c r="QP22" s="41" t="e">
        <v>#N/A</v>
      </c>
      <c r="QQ22" s="41" t="e">
        <v>#N/A</v>
      </c>
      <c r="QR22">
        <v>3.7699999999999997E-2</v>
      </c>
      <c r="QS22">
        <v>5.49</v>
      </c>
      <c r="QT22">
        <v>4.6349999999999998</v>
      </c>
      <c r="QX22" s="6">
        <v>44167</v>
      </c>
      <c r="QY22" s="46" t="e">
        <f t="shared" si="154"/>
        <v>#N/A</v>
      </c>
      <c r="QZ22" s="46" t="e">
        <f t="shared" si="154"/>
        <v>#N/A</v>
      </c>
      <c r="RA22" s="46">
        <f t="shared" si="154"/>
        <v>-0.12130000000000001</v>
      </c>
      <c r="RB22" s="46">
        <f t="shared" si="154"/>
        <v>1.1100000000000003</v>
      </c>
      <c r="RC22" s="46">
        <f t="shared" si="154"/>
        <v>3.1959999999999997</v>
      </c>
      <c r="RF22" s="6">
        <v>44167</v>
      </c>
      <c r="RG22" s="2">
        <v>7.73</v>
      </c>
      <c r="RH22" s="2">
        <v>691</v>
      </c>
      <c r="RI22" s="2">
        <v>3.1699999999999999E-2</v>
      </c>
      <c r="RJ22" s="2">
        <v>4.46</v>
      </c>
      <c r="RK22" s="2">
        <v>1.3660000000000001</v>
      </c>
      <c r="RL22" s="2"/>
      <c r="RO22" s="6">
        <v>44167</v>
      </c>
      <c r="RP22">
        <v>7.77</v>
      </c>
      <c r="RQ22">
        <v>743</v>
      </c>
      <c r="RR22">
        <v>3.3000000000000002E-2</v>
      </c>
      <c r="RS22">
        <v>4.82</v>
      </c>
      <c r="RT22">
        <v>1.1679999999999999</v>
      </c>
      <c r="RX22" s="6">
        <v>44167</v>
      </c>
      <c r="RY22">
        <f t="shared" si="155"/>
        <v>3.9999999999999147E-2</v>
      </c>
      <c r="RZ22">
        <f t="shared" si="155"/>
        <v>52</v>
      </c>
      <c r="SA22">
        <f t="shared" si="155"/>
        <v>1.3000000000000025E-3</v>
      </c>
      <c r="SB22">
        <f t="shared" si="155"/>
        <v>0.36000000000000032</v>
      </c>
      <c r="SC22">
        <f t="shared" si="155"/>
        <v>-0.19800000000000018</v>
      </c>
      <c r="SG22" s="6">
        <v>44167</v>
      </c>
      <c r="SH22" t="e">
        <v>#N/A</v>
      </c>
      <c r="SI22" t="e">
        <v>#N/A</v>
      </c>
      <c r="SJ22">
        <v>0.27300000000000002</v>
      </c>
      <c r="SK22">
        <v>4.41</v>
      </c>
      <c r="SL22">
        <v>4.4589999999999996</v>
      </c>
      <c r="SO22" s="6">
        <v>44167</v>
      </c>
      <c r="SP22" s="2">
        <v>7.82</v>
      </c>
      <c r="SQ22" s="2">
        <v>531</v>
      </c>
      <c r="SR22" s="2">
        <v>2.2100000000000002E-2</v>
      </c>
      <c r="SS22" s="2">
        <v>4.28</v>
      </c>
      <c r="ST22" s="2">
        <v>1.0780000000000001</v>
      </c>
      <c r="SW22" s="6">
        <v>44167</v>
      </c>
      <c r="SX22" t="e">
        <f t="shared" si="156"/>
        <v>#N/A</v>
      </c>
      <c r="SY22" t="e">
        <f t="shared" si="156"/>
        <v>#N/A</v>
      </c>
      <c r="SZ22">
        <f t="shared" si="156"/>
        <v>-0.25090000000000001</v>
      </c>
      <c r="TA22">
        <f t="shared" si="156"/>
        <v>-0.12999999999999989</v>
      </c>
      <c r="TB22">
        <f t="shared" si="156"/>
        <v>-3.3809999999999993</v>
      </c>
      <c r="TF22" s="6">
        <v>44167</v>
      </c>
      <c r="TG22">
        <v>31</v>
      </c>
      <c r="TH22" s="46">
        <v>8.0500000000000007</v>
      </c>
      <c r="TI22" s="46">
        <v>611</v>
      </c>
      <c r="TJ22" s="46">
        <v>3.6</v>
      </c>
      <c r="TK22" s="46">
        <v>17.5</v>
      </c>
      <c r="TL22" s="46">
        <v>1.0129999999999999</v>
      </c>
      <c r="TM22"/>
      <c r="TN22" s="6">
        <v>44167</v>
      </c>
      <c r="TO22" t="e">
        <v>#N/A</v>
      </c>
      <c r="TP22" s="46" t="e">
        <v>#N/A</v>
      </c>
      <c r="TQ22" s="46" t="e">
        <v>#N/A</v>
      </c>
      <c r="TR22" s="46" t="e">
        <v>#N/A</v>
      </c>
      <c r="TS22" s="46" t="e">
        <v>#N/A</v>
      </c>
      <c r="TT22" s="46" t="e">
        <v>#N/A</v>
      </c>
      <c r="TU22"/>
      <c r="TV22" s="6">
        <v>44167</v>
      </c>
      <c r="TW22">
        <v>34</v>
      </c>
      <c r="TX22" s="46">
        <v>7.91</v>
      </c>
      <c r="TY22" s="46">
        <v>483</v>
      </c>
      <c r="TZ22" s="46">
        <v>5.98</v>
      </c>
      <c r="UA22" s="46">
        <v>32.6</v>
      </c>
      <c r="UB22" s="46">
        <v>1.117</v>
      </c>
      <c r="UC22"/>
      <c r="UD22" s="6">
        <v>44167</v>
      </c>
      <c r="UE22" t="e">
        <v>#N/A</v>
      </c>
      <c r="UF22" s="46" t="e">
        <v>#N/A</v>
      </c>
      <c r="UG22" s="46" t="e">
        <v>#N/A</v>
      </c>
      <c r="UH22" s="46" t="e">
        <v>#N/A</v>
      </c>
      <c r="UI22" s="46" t="e">
        <v>#N/A</v>
      </c>
      <c r="UJ22" s="46" t="e">
        <v>#N/A</v>
      </c>
      <c r="UK22"/>
      <c r="UL22" s="6">
        <v>44167</v>
      </c>
      <c r="UM22" t="e">
        <v>#N/A</v>
      </c>
      <c r="UN22" s="46" t="e">
        <v>#N/A</v>
      </c>
      <c r="UO22" s="46" t="e">
        <v>#N/A</v>
      </c>
      <c r="UP22" s="46" t="e">
        <v>#N/A</v>
      </c>
      <c r="UQ22" s="46" t="e">
        <v>#N/A</v>
      </c>
      <c r="UR22" s="46" t="e">
        <v>#N/A</v>
      </c>
      <c r="US22"/>
      <c r="UT22" s="6">
        <v>44167</v>
      </c>
      <c r="UU22" t="e">
        <v>#N/A</v>
      </c>
      <c r="UV22" s="46" t="e">
        <v>#N/A</v>
      </c>
      <c r="UW22" s="46" t="e">
        <v>#N/A</v>
      </c>
      <c r="UX22" s="46" t="e">
        <v>#N/A</v>
      </c>
      <c r="UY22" s="46" t="e">
        <v>#N/A</v>
      </c>
      <c r="UZ22" s="46" t="e">
        <v>#N/A</v>
      </c>
      <c r="VA22"/>
      <c r="VB22"/>
      <c r="VC22"/>
      <c r="VD22"/>
    </row>
    <row r="23" spans="1:576" ht="15.75" x14ac:dyDescent="0.25">
      <c r="A23" s="6">
        <v>44179</v>
      </c>
      <c r="B23" s="2">
        <v>11</v>
      </c>
      <c r="C23" s="109" t="s">
        <v>188</v>
      </c>
      <c r="D23">
        <v>0.95764934540455837</v>
      </c>
      <c r="E23" s="2">
        <v>8.5500000000000007</v>
      </c>
      <c r="F23" s="2">
        <v>603</v>
      </c>
      <c r="G23" s="7">
        <v>2.8564814814814814</v>
      </c>
      <c r="H23" s="7">
        <v>1.7033513991815064E-2</v>
      </c>
      <c r="I23" s="7">
        <v>2.86</v>
      </c>
      <c r="J23" s="2">
        <v>12.9</v>
      </c>
      <c r="K23" s="2">
        <v>0.72099999999999997</v>
      </c>
      <c r="L23" s="2">
        <v>2.081</v>
      </c>
      <c r="M23" s="2"/>
      <c r="N23" s="6">
        <v>44179</v>
      </c>
      <c r="O23" s="109" t="s">
        <v>138</v>
      </c>
      <c r="P23" s="2">
        <v>0.95764934540455837</v>
      </c>
      <c r="Q23" s="2">
        <v>-0.22000000000000064</v>
      </c>
      <c r="R23" s="2">
        <v>10</v>
      </c>
      <c r="S23" s="2">
        <v>-0.11223344556677839</v>
      </c>
      <c r="T23" s="2">
        <v>1.9909302068355263E-3</v>
      </c>
      <c r="U23" s="2">
        <v>-0.13999999999999968</v>
      </c>
      <c r="V23" s="2">
        <v>0.59999999999999964</v>
      </c>
      <c r="W23" s="2">
        <v>0.27200000000000002</v>
      </c>
      <c r="X23" s="2">
        <v>0.10199999999999987</v>
      </c>
      <c r="Y23" s="2"/>
      <c r="Z23" s="2"/>
      <c r="AA23" s="114">
        <v>44179</v>
      </c>
      <c r="AB23" s="113" t="s">
        <v>185</v>
      </c>
      <c r="AC23" s="115">
        <v>2.7688750125929804</v>
      </c>
      <c r="AD23" s="115">
        <v>3.1123355778911684E-2</v>
      </c>
      <c r="AE23" s="115">
        <v>2.6762028355537737</v>
      </c>
      <c r="AF23" s="115">
        <v>22.296728202377107</v>
      </c>
      <c r="AG23" s="115">
        <v>1.1635283544585986</v>
      </c>
      <c r="AH23" s="115">
        <v>2.3149554702659194</v>
      </c>
      <c r="AI23" s="113">
        <v>8.5215231909605418</v>
      </c>
      <c r="AJ23" s="2">
        <v>600.96922620785199</v>
      </c>
      <c r="AK23" s="2"/>
      <c r="AL23" s="2"/>
      <c r="AM23" s="119">
        <v>44179</v>
      </c>
      <c r="AN23" s="123" t="s">
        <v>196</v>
      </c>
      <c r="AO23" s="2">
        <v>-0.83831945703742461</v>
      </c>
      <c r="AP23" s="2">
        <v>5.4265428647589813E-2</v>
      </c>
      <c r="AQ23" s="2">
        <v>-1.7102028355537737</v>
      </c>
      <c r="AR23" s="2">
        <v>-21.226728202377107</v>
      </c>
      <c r="AS23" s="2">
        <v>28.040512045541401</v>
      </c>
      <c r="AT23" s="2">
        <v>2.0850445297340809</v>
      </c>
      <c r="AU23" s="2">
        <v>2.8476809039458928E-2</v>
      </c>
      <c r="AV23" s="2">
        <v>-3.9692262078519889</v>
      </c>
      <c r="AW23" s="2"/>
      <c r="AX23" s="2"/>
      <c r="AY23" s="64">
        <v>44179</v>
      </c>
      <c r="AZ23" s="61"/>
      <c r="BA23" s="61"/>
      <c r="BB23" s="61"/>
      <c r="BC23" s="61">
        <v>0.95764934540455837</v>
      </c>
      <c r="BD23" s="61">
        <f t="shared" si="0"/>
        <v>8.1879019032089744</v>
      </c>
      <c r="BE23" s="61">
        <f t="shared" si="1"/>
        <v>577.46255527894868</v>
      </c>
      <c r="BF23" s="61">
        <f t="shared" si="2"/>
        <v>2.7355076209009836</v>
      </c>
      <c r="BG23" s="61">
        <f t="shared" si="3"/>
        <v>1.6312133524201081E-2</v>
      </c>
      <c r="BH23" s="61">
        <f t="shared" si="4"/>
        <v>2.738877127857037</v>
      </c>
      <c r="BI23" s="61" t="e">
        <f>BC23*#REF!</f>
        <v>#REF!</v>
      </c>
      <c r="BJ23" s="61">
        <f t="shared" si="5"/>
        <v>12.353676555718803</v>
      </c>
      <c r="BK23" s="61">
        <f t="shared" si="6"/>
        <v>0.69046517803668661</v>
      </c>
      <c r="BL23" s="61" t="e">
        <f>BC23*#REF!</f>
        <v>#REF!</v>
      </c>
      <c r="BM23" s="61" t="e">
        <f>BC23*#REF!</f>
        <v>#REF!</v>
      </c>
      <c r="BN23" s="61" t="e">
        <f>BC23*#REF!</f>
        <v>#REF!</v>
      </c>
      <c r="BO23" s="61">
        <f t="shared" si="7"/>
        <v>1.992868287786886</v>
      </c>
      <c r="BR23" s="6">
        <v>44179</v>
      </c>
      <c r="BS23" s="2">
        <v>8</v>
      </c>
      <c r="BT23" s="2" t="s">
        <v>24</v>
      </c>
      <c r="BU23" s="2"/>
      <c r="BV23">
        <v>0.95764934540455837</v>
      </c>
      <c r="BW23" s="2">
        <v>8.33</v>
      </c>
      <c r="BX23" s="2">
        <v>613</v>
      </c>
      <c r="BY23" s="7">
        <v>2.744248035914703</v>
      </c>
      <c r="BZ23" s="7">
        <v>1.902444419865059E-2</v>
      </c>
      <c r="CA23" s="7">
        <v>2.72</v>
      </c>
      <c r="CB23" s="7">
        <v>-3.95E-2</v>
      </c>
      <c r="CC23" s="2">
        <v>13.5</v>
      </c>
      <c r="CD23" s="2">
        <v>0.99299999999999999</v>
      </c>
      <c r="CE23" s="2">
        <v>0.29233333299999997</v>
      </c>
      <c r="CF23" s="2">
        <v>0.70066666700000002</v>
      </c>
      <c r="CG23" s="2">
        <v>29.4394092</v>
      </c>
      <c r="CH23" s="2">
        <v>2.1829999999999998</v>
      </c>
      <c r="CI23" s="2"/>
      <c r="CJ23" s="64">
        <v>44179</v>
      </c>
      <c r="CK23" s="61"/>
      <c r="CL23" s="61"/>
      <c r="CM23" s="61"/>
      <c r="CN23" s="61">
        <v>0.95764934540455837</v>
      </c>
      <c r="CO23" s="61">
        <f t="shared" si="22"/>
        <v>7.9772190472199709</v>
      </c>
      <c r="CP23" s="61">
        <f t="shared" si="23"/>
        <v>587.03904873299427</v>
      </c>
      <c r="CQ23" s="61">
        <f t="shared" si="24"/>
        <v>2.6280273352214603</v>
      </c>
      <c r="CR23" s="61">
        <f t="shared" si="25"/>
        <v>1.8218746533523286E-2</v>
      </c>
      <c r="CS23" s="61">
        <f t="shared" si="26"/>
        <v>2.6048062195003991</v>
      </c>
      <c r="CT23" s="61">
        <f t="shared" si="27"/>
        <v>-3.7827149143480059E-2</v>
      </c>
      <c r="CU23" s="61">
        <f t="shared" si="28"/>
        <v>12.928266162961538</v>
      </c>
      <c r="CV23" s="61">
        <f t="shared" si="29"/>
        <v>0.95094579998672646</v>
      </c>
      <c r="CW23" s="61">
        <f t="shared" si="30"/>
        <v>0.27995282498738278</v>
      </c>
      <c r="CX23" s="61">
        <f t="shared" si="31"/>
        <v>0.67099297499934374</v>
      </c>
      <c r="CY23" s="61">
        <f t="shared" si="32"/>
        <v>28.192630949476932</v>
      </c>
      <c r="CZ23" s="61">
        <f t="shared" si="33"/>
        <v>2.0905485210181509</v>
      </c>
      <c r="DC23">
        <v>0.95764934540455837</v>
      </c>
      <c r="DD23">
        <f t="shared" si="8"/>
        <v>-0.22000000000000064</v>
      </c>
      <c r="DE23">
        <f t="shared" si="9"/>
        <v>10</v>
      </c>
      <c r="DF23">
        <f t="shared" si="10"/>
        <v>-0.11223344556677839</v>
      </c>
      <c r="DG23">
        <f t="shared" si="11"/>
        <v>1.9909302068355263E-3</v>
      </c>
      <c r="DH23">
        <f t="shared" si="12"/>
        <v>-0.13999999999999968</v>
      </c>
      <c r="DI23" t="e">
        <f>CB23-#REF!</f>
        <v>#REF!</v>
      </c>
      <c r="DJ23">
        <f t="shared" si="13"/>
        <v>0.59999999999999964</v>
      </c>
      <c r="DK23">
        <f t="shared" si="14"/>
        <v>0.27200000000000002</v>
      </c>
      <c r="DL23" t="e">
        <f>CE23-#REF!</f>
        <v>#REF!</v>
      </c>
      <c r="DM23" t="e">
        <f>CF23-#REF!</f>
        <v>#REF!</v>
      </c>
      <c r="DN23" t="e">
        <f>CG23-#REF!</f>
        <v>#REF!</v>
      </c>
      <c r="DO23">
        <f t="shared" si="15"/>
        <v>0.10199999999999987</v>
      </c>
      <c r="DQ23" s="64">
        <v>44179</v>
      </c>
      <c r="DR23" s="61"/>
      <c r="DS23" s="61">
        <v>0.95764934540455837</v>
      </c>
      <c r="DT23" s="61">
        <f t="shared" si="34"/>
        <v>-0.21068285598900346</v>
      </c>
      <c r="DU23" s="61">
        <f t="shared" si="35"/>
        <v>9.5764934540455844</v>
      </c>
      <c r="DV23" s="61">
        <f t="shared" si="36"/>
        <v>-0.10748028567952346</v>
      </c>
      <c r="DW23" s="61">
        <f t="shared" si="37"/>
        <v>1.9066130093222037E-3</v>
      </c>
      <c r="DX23" s="61">
        <f t="shared" si="38"/>
        <v>-0.13407090835663787</v>
      </c>
      <c r="DY23" s="61" t="e">
        <f t="shared" si="39"/>
        <v>#REF!</v>
      </c>
      <c r="DZ23" s="61">
        <f t="shared" si="40"/>
        <v>0.57458960724273467</v>
      </c>
      <c r="EA23" s="61">
        <f t="shared" si="41"/>
        <v>0.2604806219500399</v>
      </c>
      <c r="EB23" s="61" t="e">
        <f t="shared" si="42"/>
        <v>#REF!</v>
      </c>
      <c r="EC23" s="61" t="e">
        <f t="shared" si="43"/>
        <v>#REF!</v>
      </c>
      <c r="ED23" s="61" t="e">
        <f t="shared" si="44"/>
        <v>#REF!</v>
      </c>
      <c r="EE23" s="61">
        <f t="shared" si="45"/>
        <v>9.7680233231264832E-2</v>
      </c>
      <c r="EH23" s="37">
        <v>44179</v>
      </c>
      <c r="EI23">
        <v>5</v>
      </c>
      <c r="EJ23" t="s">
        <v>27</v>
      </c>
      <c r="EL23">
        <v>0.83456534459819487</v>
      </c>
      <c r="EM23">
        <v>8.5</v>
      </c>
      <c r="EN23">
        <v>602</v>
      </c>
      <c r="EO23">
        <v>2.7161896745230081</v>
      </c>
      <c r="EP23">
        <v>4.0703462006415218E-2</v>
      </c>
      <c r="EQ23">
        <v>2.5299999999999998</v>
      </c>
      <c r="ER23">
        <v>-2.9100000000000001E-2</v>
      </c>
      <c r="ES23">
        <v>28.2</v>
      </c>
      <c r="ET23">
        <v>1.1726666670000001</v>
      </c>
      <c r="EU23">
        <v>0.46066666699999997</v>
      </c>
      <c r="EV23">
        <v>0.71199999999999997</v>
      </c>
      <c r="EW23">
        <v>39.283683910000001</v>
      </c>
      <c r="EX23">
        <v>2.5110000000000001</v>
      </c>
      <c r="EZ23" s="64">
        <v>44179</v>
      </c>
      <c r="FA23" s="61"/>
      <c r="FB23" s="61"/>
      <c r="FC23" s="61"/>
      <c r="FD23" s="61">
        <v>0.83456534459819487</v>
      </c>
      <c r="FE23" s="61">
        <f t="shared" si="46"/>
        <v>7.0938054290846564</v>
      </c>
      <c r="FF23" s="61">
        <f t="shared" si="47"/>
        <v>502.40833744811329</v>
      </c>
      <c r="FG23" s="61">
        <f t="shared" si="48"/>
        <v>2.2668377717123529</v>
      </c>
      <c r="FH23" s="61">
        <f t="shared" si="49"/>
        <v>3.3969698795723452E-2</v>
      </c>
      <c r="FI23" s="61">
        <f t="shared" si="50"/>
        <v>2.1114503218334328</v>
      </c>
      <c r="FJ23" s="61">
        <f t="shared" si="51"/>
        <v>-2.4285851527807472E-2</v>
      </c>
      <c r="FK23" s="61">
        <f t="shared" si="52"/>
        <v>23.534742717669094</v>
      </c>
      <c r="FL23" s="61">
        <f t="shared" si="53"/>
        <v>0.97866696104367168</v>
      </c>
      <c r="FM23" s="61">
        <f t="shared" si="54"/>
        <v>0.38445643568975685</v>
      </c>
      <c r="FN23" s="61">
        <f t="shared" si="55"/>
        <v>0.59421052535391472</v>
      </c>
      <c r="FO23" s="61">
        <f t="shared" si="56"/>
        <v>32.784801199435712</v>
      </c>
      <c r="FP23" s="61">
        <f t="shared" si="57"/>
        <v>2.0955935802860672</v>
      </c>
      <c r="FQ23"/>
      <c r="FR23"/>
      <c r="FS23" s="37">
        <v>44179</v>
      </c>
      <c r="FT23">
        <v>2</v>
      </c>
      <c r="FU23" t="s">
        <v>27</v>
      </c>
      <c r="FW23">
        <v>0.83456534459819487</v>
      </c>
      <c r="FX23">
        <v>8.6199999999999992</v>
      </c>
      <c r="FY23">
        <v>620</v>
      </c>
      <c r="FZ23">
        <v>2.7021604938271606</v>
      </c>
      <c r="GA23">
        <v>4.0039818604136711E-2</v>
      </c>
      <c r="GB23">
        <v>2.5299999999999998</v>
      </c>
      <c r="GC23">
        <v>-4.2500000000000003E-2</v>
      </c>
      <c r="GD23">
        <v>31.3</v>
      </c>
      <c r="GE23">
        <v>1.5075313809999999</v>
      </c>
      <c r="GF23">
        <v>0.49205020900000002</v>
      </c>
      <c r="GG23">
        <v>1.0154811720000001</v>
      </c>
      <c r="GH23">
        <v>32.639467109999998</v>
      </c>
      <c r="GI23">
        <v>2.4729999999999999</v>
      </c>
      <c r="GK23" s="64">
        <v>44179</v>
      </c>
      <c r="GL23" s="61"/>
      <c r="GM23" s="61"/>
      <c r="GN23" s="61"/>
      <c r="GO23" s="61">
        <v>0.83456534459819487</v>
      </c>
      <c r="GP23" s="61">
        <f t="shared" si="58"/>
        <v>7.1939532704364391</v>
      </c>
      <c r="GQ23" s="61">
        <f t="shared" si="59"/>
        <v>517.43051365088081</v>
      </c>
      <c r="GR23" s="61">
        <f t="shared" si="60"/>
        <v>2.2551295036904926</v>
      </c>
      <c r="GS23" s="61">
        <f t="shared" si="61"/>
        <v>3.3415845011010567E-2</v>
      </c>
      <c r="GT23" s="61">
        <f t="shared" si="62"/>
        <v>2.1114503218334328</v>
      </c>
      <c r="GU23" s="61">
        <f t="shared" si="63"/>
        <v>-3.5469027145423285E-2</v>
      </c>
      <c r="GV23" s="61">
        <f t="shared" si="64"/>
        <v>26.1218952859235</v>
      </c>
      <c r="GW23" s="61">
        <f t="shared" si="65"/>
        <v>1.2581334464768577</v>
      </c>
      <c r="GX23" s="61">
        <f t="shared" si="66"/>
        <v>0.41064805223369882</v>
      </c>
      <c r="GY23" s="61">
        <f t="shared" si="67"/>
        <v>0.84748539424315883</v>
      </c>
      <c r="GZ23" s="61">
        <f t="shared" si="68"/>
        <v>27.239768116158597</v>
      </c>
      <c r="HA23" s="61">
        <f t="shared" si="69"/>
        <v>2.0638800971913356</v>
      </c>
      <c r="HB23"/>
      <c r="HC23">
        <v>0.83456534459819487</v>
      </c>
      <c r="HD23">
        <f t="shared" si="16"/>
        <v>0.11999999999999922</v>
      </c>
      <c r="HE23">
        <f t="shared" si="16"/>
        <v>18</v>
      </c>
      <c r="HF23">
        <f t="shared" si="16"/>
        <v>-1.4029180695847465E-2</v>
      </c>
      <c r="HG23">
        <f t="shared" si="16"/>
        <v>-6.636434022785076E-4</v>
      </c>
      <c r="HH23">
        <f t="shared" si="16"/>
        <v>0</v>
      </c>
      <c r="HI23">
        <f t="shared" si="16"/>
        <v>-1.3400000000000002E-2</v>
      </c>
      <c r="HJ23">
        <f t="shared" si="16"/>
        <v>3.1000000000000014</v>
      </c>
      <c r="HK23">
        <f t="shared" si="16"/>
        <v>0.33486471399999984</v>
      </c>
      <c r="HL23">
        <f t="shared" si="16"/>
        <v>3.1383542000000042E-2</v>
      </c>
      <c r="HM23">
        <f t="shared" si="16"/>
        <v>0.30348117200000013</v>
      </c>
      <c r="HN23">
        <f t="shared" si="16"/>
        <v>-6.6442168000000024</v>
      </c>
      <c r="HO23">
        <f t="shared" si="16"/>
        <v>-3.8000000000000256E-2</v>
      </c>
      <c r="HQ23" s="64">
        <v>44179</v>
      </c>
      <c r="HR23" s="61">
        <v>0.83456534459819487</v>
      </c>
      <c r="HS23" s="61">
        <f t="shared" si="70"/>
        <v>0.10014784135178273</v>
      </c>
      <c r="HT23" s="61">
        <f t="shared" si="71"/>
        <v>15.022176202767508</v>
      </c>
      <c r="HU23" s="61">
        <f t="shared" si="72"/>
        <v>-1.1708268021860284E-2</v>
      </c>
      <c r="HV23" s="61">
        <f t="shared" si="73"/>
        <v>-5.5385378471288114E-4</v>
      </c>
      <c r="HW23" s="61">
        <f t="shared" si="74"/>
        <v>0</v>
      </c>
      <c r="HX23" s="61">
        <f t="shared" si="75"/>
        <v>-1.1183175617615813E-2</v>
      </c>
      <c r="HY23" s="61">
        <f t="shared" si="76"/>
        <v>2.5871525682544054</v>
      </c>
      <c r="HZ23" s="61">
        <f t="shared" si="77"/>
        <v>0.27946648543318586</v>
      </c>
      <c r="IA23" s="61">
        <f t="shared" si="78"/>
        <v>2.6191616543941958E-2</v>
      </c>
      <c r="IB23" s="61">
        <f t="shared" si="79"/>
        <v>0.25327486888924416</v>
      </c>
      <c r="IC23" s="61">
        <f t="shared" si="80"/>
        <v>-5.5450330832771177</v>
      </c>
      <c r="ID23" s="61">
        <f t="shared" si="81"/>
        <v>-3.1713483094731619E-2</v>
      </c>
      <c r="IE23" s="61"/>
      <c r="IG23" s="6">
        <v>44179</v>
      </c>
      <c r="IH23" s="2">
        <v>19</v>
      </c>
      <c r="II23" s="2" t="s">
        <v>25</v>
      </c>
      <c r="IJ23" s="2"/>
      <c r="IK23">
        <v>0.13179076092756137</v>
      </c>
      <c r="IL23" s="2">
        <v>8.49</v>
      </c>
      <c r="IM23" s="2">
        <v>566</v>
      </c>
      <c r="IN23" s="7">
        <v>2.1971099887766554</v>
      </c>
      <c r="IO23" s="7">
        <v>6.9682557239243451E-2</v>
      </c>
      <c r="IP23" s="7">
        <v>1.96</v>
      </c>
      <c r="IQ23" s="7">
        <v>-2.2499999999999999E-2</v>
      </c>
      <c r="IR23" s="2">
        <v>47.5</v>
      </c>
      <c r="IS23" s="2">
        <v>4.3207468880000004</v>
      </c>
      <c r="IT23" s="2">
        <v>1.347717842</v>
      </c>
      <c r="IU23" s="2">
        <v>2.9730290460000002</v>
      </c>
      <c r="IV23" s="2">
        <v>31.19177951</v>
      </c>
      <c r="IW23" s="2">
        <v>3.238</v>
      </c>
      <c r="IX23" s="2"/>
      <c r="IY23" s="64">
        <v>44179</v>
      </c>
      <c r="IZ23" s="61"/>
      <c r="JA23" s="61"/>
      <c r="JB23" s="61"/>
      <c r="JC23" s="61">
        <v>0.13179076092756137</v>
      </c>
      <c r="JD23" s="61">
        <f t="shared" si="82"/>
        <v>1.1189035602749959</v>
      </c>
      <c r="JE23" s="61">
        <f t="shared" si="83"/>
        <v>74.593570684999733</v>
      </c>
      <c r="JF23" s="61">
        <f t="shared" si="84"/>
        <v>0.28955879726242123</v>
      </c>
      <c r="JG23" s="61">
        <f t="shared" si="85"/>
        <v>9.1835172419382442E-3</v>
      </c>
      <c r="JH23" s="61">
        <f t="shared" si="86"/>
        <v>0.2583098914180203</v>
      </c>
      <c r="JI23" s="61">
        <f t="shared" si="87"/>
        <v>-2.9652921208701308E-3</v>
      </c>
      <c r="JJ23" s="61">
        <f t="shared" si="88"/>
        <v>6.2600611440591649</v>
      </c>
      <c r="JK23" s="61">
        <f t="shared" si="89"/>
        <v>0.5694345201449128</v>
      </c>
      <c r="JL23" s="61">
        <f t="shared" si="90"/>
        <v>0.17761675991283093</v>
      </c>
      <c r="JM23" s="61">
        <f t="shared" si="91"/>
        <v>0.39181776023208187</v>
      </c>
      <c r="JN23" s="61">
        <f t="shared" si="92"/>
        <v>4.1107883563076175</v>
      </c>
      <c r="JO23" s="61">
        <f t="shared" si="93"/>
        <v>0.42673848388344371</v>
      </c>
      <c r="JP23" s="2"/>
      <c r="JR23" s="12">
        <v>44179</v>
      </c>
      <c r="JS23" s="31">
        <v>16</v>
      </c>
      <c r="JT23" s="31" t="s">
        <v>25</v>
      </c>
      <c r="JU23" s="31"/>
      <c r="JV23">
        <v>0.13179076092756137</v>
      </c>
      <c r="JW23" s="31">
        <v>8.14</v>
      </c>
      <c r="JX23" s="31">
        <v>608</v>
      </c>
      <c r="JY23" s="31">
        <v>1.8604096520763189</v>
      </c>
      <c r="JZ23">
        <v>5.5193009622829331E-2</v>
      </c>
      <c r="KA23">
        <v>1.59</v>
      </c>
      <c r="KB23">
        <v>-4.1399999999999999E-2</v>
      </c>
      <c r="KC23">
        <v>41.8</v>
      </c>
      <c r="KD23">
        <v>1.171661238</v>
      </c>
      <c r="KE23">
        <v>0.50651465799999995</v>
      </c>
      <c r="KF23">
        <v>0.66514658000000004</v>
      </c>
      <c r="KG23">
        <v>43.230469839999998</v>
      </c>
      <c r="KH23">
        <v>2.9830000000000001</v>
      </c>
      <c r="KJ23" s="64">
        <v>44179</v>
      </c>
      <c r="KK23" s="61"/>
      <c r="KL23" s="61"/>
      <c r="KM23" s="61"/>
      <c r="KN23" s="61">
        <v>0.13179076092756137</v>
      </c>
      <c r="KO23" s="61">
        <f t="shared" si="94"/>
        <v>1.0727767939503496</v>
      </c>
      <c r="KP23" s="61">
        <f t="shared" si="95"/>
        <v>80.128782643957308</v>
      </c>
      <c r="KQ23" s="61">
        <f t="shared" si="96"/>
        <v>0.24518480368411777</v>
      </c>
      <c r="KR23" s="61">
        <f t="shared" si="97"/>
        <v>7.2739287360748944E-3</v>
      </c>
      <c r="KS23" s="61">
        <f t="shared" si="98"/>
        <v>0.20954730987482259</v>
      </c>
      <c r="KT23" s="61">
        <f t="shared" si="99"/>
        <v>-5.4561375024010407E-3</v>
      </c>
      <c r="KU23" s="61">
        <f t="shared" si="100"/>
        <v>5.5088538067720645</v>
      </c>
      <c r="KV23" s="61">
        <f t="shared" si="101"/>
        <v>0.15441412610534858</v>
      </c>
      <c r="KW23" s="61">
        <f t="shared" si="102"/>
        <v>6.6753952198783509E-2</v>
      </c>
      <c r="KX23" s="61">
        <f t="shared" si="103"/>
        <v>8.7660173906565081E-2</v>
      </c>
      <c r="KY23" s="61">
        <f t="shared" si="104"/>
        <v>5.6973765154695917</v>
      </c>
      <c r="KZ23" s="61">
        <f t="shared" si="105"/>
        <v>0.39313183984691558</v>
      </c>
      <c r="LB23">
        <v>0.13179076092756137</v>
      </c>
      <c r="LC23">
        <f t="shared" si="17"/>
        <v>-0.34999999999999964</v>
      </c>
      <c r="LD23">
        <f t="shared" si="17"/>
        <v>42</v>
      </c>
      <c r="LE23">
        <f t="shared" si="17"/>
        <v>-0.3367003367003365</v>
      </c>
      <c r="LF23">
        <f t="shared" si="17"/>
        <v>-1.448954761641412E-2</v>
      </c>
      <c r="LG23">
        <f t="shared" si="17"/>
        <v>-0.36999999999999988</v>
      </c>
      <c r="LH23">
        <f t="shared" si="17"/>
        <v>-1.89E-2</v>
      </c>
      <c r="LI23">
        <f t="shared" si="17"/>
        <v>-5.7000000000000028</v>
      </c>
      <c r="LJ23">
        <f t="shared" si="17"/>
        <v>-3.1490856500000004</v>
      </c>
      <c r="LK23">
        <f t="shared" si="17"/>
        <v>-0.84120318400000005</v>
      </c>
      <c r="LL23">
        <f t="shared" si="17"/>
        <v>-2.3078824660000001</v>
      </c>
      <c r="LM23">
        <f t="shared" si="17"/>
        <v>12.038690329999998</v>
      </c>
      <c r="LN23">
        <f t="shared" si="17"/>
        <v>-0.25499999999999989</v>
      </c>
      <c r="LP23" s="64">
        <v>44179</v>
      </c>
      <c r="LQ23" s="61">
        <v>0.13179076092756137</v>
      </c>
      <c r="LR23" s="61">
        <f t="shared" si="106"/>
        <v>-4.6126766324646434E-2</v>
      </c>
      <c r="LS23" s="61">
        <f t="shared" si="107"/>
        <v>5.5352119589575777</v>
      </c>
      <c r="LT23" s="61">
        <f t="shared" si="108"/>
        <v>-4.4373993578303461E-2</v>
      </c>
      <c r="LU23" s="61">
        <f t="shared" si="109"/>
        <v>-1.9095885058633499E-3</v>
      </c>
      <c r="LV23" s="61">
        <f t="shared" si="110"/>
        <v>-4.8762581543197688E-2</v>
      </c>
      <c r="LW23" s="61">
        <f t="shared" si="111"/>
        <v>-2.4908453815309099E-3</v>
      </c>
      <c r="LX23" s="61">
        <f t="shared" si="112"/>
        <v>-0.75120733728710021</v>
      </c>
      <c r="LY23" s="61">
        <f t="shared" si="113"/>
        <v>-0.41502039403956426</v>
      </c>
      <c r="LZ23" s="61">
        <f t="shared" si="114"/>
        <v>-0.11086280771404743</v>
      </c>
      <c r="MA23" s="61">
        <f t="shared" si="115"/>
        <v>-0.30415758632551682</v>
      </c>
      <c r="MB23" s="61">
        <f t="shared" si="116"/>
        <v>1.5865881591619746</v>
      </c>
      <c r="MC23" s="61">
        <f t="shared" si="117"/>
        <v>-3.3606644036528133E-2</v>
      </c>
      <c r="MF23" s="6">
        <v>44179</v>
      </c>
      <c r="MG23">
        <v>24</v>
      </c>
      <c r="MH23" t="s">
        <v>26</v>
      </c>
      <c r="MJ23"/>
      <c r="MK23">
        <v>8.4700000000000006</v>
      </c>
      <c r="ML23">
        <v>619</v>
      </c>
      <c r="MM23">
        <v>3.1230359147025815</v>
      </c>
      <c r="MN23">
        <v>3.5283707554474068E-2</v>
      </c>
      <c r="MO23">
        <v>3.08</v>
      </c>
      <c r="MP23">
        <v>-4.0500000000000001E-2</v>
      </c>
      <c r="MQ23">
        <v>29.8</v>
      </c>
      <c r="MR23">
        <v>1.164210526</v>
      </c>
      <c r="MS23">
        <v>0.55873684199999996</v>
      </c>
      <c r="MT23">
        <v>0.60547368400000001</v>
      </c>
      <c r="MU23">
        <v>47.99276673</v>
      </c>
      <c r="MV23">
        <v>1.7030000000000001</v>
      </c>
      <c r="MX23" s="64">
        <v>44179</v>
      </c>
      <c r="MY23" s="61"/>
      <c r="MZ23" s="61"/>
      <c r="NA23" s="61"/>
      <c r="NB23" s="61">
        <v>0.10002918754401909</v>
      </c>
      <c r="NC23" s="61">
        <f t="shared" si="118"/>
        <v>0.84724721849784168</v>
      </c>
      <c r="ND23" s="61">
        <f t="shared" si="119"/>
        <v>61.918067089747815</v>
      </c>
      <c r="NE23" s="61">
        <f t="shared" si="120"/>
        <v>0.3123947452184917</v>
      </c>
      <c r="NF23" s="61">
        <f t="shared" si="121"/>
        <v>3.5294006002148095E-3</v>
      </c>
      <c r="NG23" s="61">
        <f t="shared" si="122"/>
        <v>0.30808989763557881</v>
      </c>
      <c r="NH23" s="61">
        <f t="shared" si="123"/>
        <v>-4.0511820955327731E-3</v>
      </c>
      <c r="NI23" s="61">
        <f t="shared" si="124"/>
        <v>2.980869788811769</v>
      </c>
      <c r="NJ23" s="61">
        <f t="shared" si="125"/>
        <v>0.1164550330459751</v>
      </c>
      <c r="NK23" s="61">
        <f t="shared" si="126"/>
        <v>5.5889992356170953E-2</v>
      </c>
      <c r="NL23" s="61">
        <f t="shared" si="127"/>
        <v>6.0565040689804152E-2</v>
      </c>
      <c r="NM23" s="61">
        <f t="shared" si="128"/>
        <v>4.8006774639915299</v>
      </c>
      <c r="NN23" s="61">
        <f t="shared" si="129"/>
        <v>0.17034970638746452</v>
      </c>
      <c r="NQ23" s="6">
        <v>44179</v>
      </c>
      <c r="NR23">
        <v>22</v>
      </c>
      <c r="NS23" t="s">
        <v>26</v>
      </c>
      <c r="NU23"/>
      <c r="NV23">
        <v>8.4700000000000006</v>
      </c>
      <c r="NW23">
        <v>599</v>
      </c>
      <c r="NX23">
        <v>2.9967732884399552</v>
      </c>
      <c r="NY23">
        <v>2.9532131401393647E-2</v>
      </c>
      <c r="NZ23">
        <v>2.75</v>
      </c>
      <c r="OA23">
        <v>-3.7699999999999997E-2</v>
      </c>
      <c r="OB23">
        <v>22.1</v>
      </c>
      <c r="OC23">
        <v>1.1170909090000001</v>
      </c>
      <c r="OD23">
        <v>0.40872727269999998</v>
      </c>
      <c r="OE23">
        <v>0.7083636364</v>
      </c>
      <c r="OF23">
        <v>36.588541669999998</v>
      </c>
      <c r="OG23">
        <v>1.1434</v>
      </c>
      <c r="OI23" s="64">
        <v>44179</v>
      </c>
      <c r="OJ23" s="61"/>
      <c r="OK23" s="61"/>
      <c r="OL23" s="61"/>
      <c r="OM23" s="61">
        <v>0.10002918754401909</v>
      </c>
      <c r="ON23" s="61">
        <f t="shared" si="130"/>
        <v>0.84724721849784168</v>
      </c>
      <c r="OO23" s="61">
        <f t="shared" si="131"/>
        <v>59.917483338867434</v>
      </c>
      <c r="OP23" s="61">
        <f t="shared" si="132"/>
        <v>0.29976479729626709</v>
      </c>
      <c r="OQ23" s="61">
        <f t="shared" si="133"/>
        <v>2.9540751105246203E-3</v>
      </c>
      <c r="OR23" s="61">
        <f t="shared" si="134"/>
        <v>0.27508026574605249</v>
      </c>
      <c r="OS23" s="61">
        <f t="shared" si="135"/>
        <v>-3.7711003704095193E-3</v>
      </c>
      <c r="OT23" s="61">
        <f t="shared" si="136"/>
        <v>2.2106450447228219</v>
      </c>
      <c r="OU23" s="61">
        <f t="shared" si="137"/>
        <v>0.11174169604007976</v>
      </c>
      <c r="OV23" s="61">
        <f t="shared" si="138"/>
        <v>4.0884657015263733E-2</v>
      </c>
      <c r="OW23" s="61">
        <f t="shared" si="139"/>
        <v>7.085703903481895E-2</v>
      </c>
      <c r="OX23" s="61">
        <f t="shared" si="140"/>
        <v>3.659922096670587</v>
      </c>
      <c r="OY23" s="61">
        <f t="shared" si="141"/>
        <v>0.11437337303783142</v>
      </c>
      <c r="PB23" s="6">
        <v>44179</v>
      </c>
      <c r="PC23" s="57">
        <v>0.10002918754401909</v>
      </c>
      <c r="PD23">
        <f t="shared" si="18"/>
        <v>0</v>
      </c>
      <c r="PE23">
        <f t="shared" si="18"/>
        <v>-20</v>
      </c>
      <c r="PF23">
        <f t="shared" si="18"/>
        <v>-0.1262626262626263</v>
      </c>
      <c r="PG23">
        <f t="shared" si="18"/>
        <v>-5.7515761530804212E-3</v>
      </c>
      <c r="PH23">
        <f t="shared" si="18"/>
        <v>-0.33000000000000007</v>
      </c>
      <c r="PI23">
        <f t="shared" si="18"/>
        <v>2.8000000000000039E-3</v>
      </c>
      <c r="PJ23">
        <f t="shared" si="18"/>
        <v>-7.6999999999999993</v>
      </c>
      <c r="PK23">
        <f t="shared" si="18"/>
        <v>-4.7119616999999892E-2</v>
      </c>
      <c r="PL23">
        <f t="shared" si="18"/>
        <v>-0.15000956929999998</v>
      </c>
      <c r="PM23">
        <f t="shared" si="18"/>
        <v>0.10288995239999998</v>
      </c>
      <c r="PN23">
        <f t="shared" si="18"/>
        <v>-11.404225060000002</v>
      </c>
      <c r="PO23">
        <f t="shared" si="18"/>
        <v>-0.5596000000000001</v>
      </c>
      <c r="PQ23" s="64">
        <v>44179</v>
      </c>
      <c r="PR23" s="61">
        <v>0.10002918754401909</v>
      </c>
      <c r="PS23" s="61">
        <f t="shared" si="142"/>
        <v>0</v>
      </c>
      <c r="PT23" s="61">
        <f t="shared" si="143"/>
        <v>-2.0005837508803817</v>
      </c>
      <c r="PU23" s="61">
        <f t="shared" si="144"/>
        <v>-1.2629947922224636E-2</v>
      </c>
      <c r="PV23" s="61">
        <f t="shared" si="145"/>
        <v>-5.7532548969018923E-4</v>
      </c>
      <c r="PW23" s="61">
        <f t="shared" si="146"/>
        <v>-3.3009631889526304E-2</v>
      </c>
      <c r="PX23" s="61">
        <f t="shared" si="147"/>
        <v>2.8008172512325382E-4</v>
      </c>
      <c r="PY23" s="61">
        <f t="shared" si="148"/>
        <v>-0.77022474408894692</v>
      </c>
      <c r="PZ23" s="61">
        <f t="shared" si="149"/>
        <v>-4.7133370058953395E-3</v>
      </c>
      <c r="QA23" s="61">
        <f t="shared" si="150"/>
        <v>-1.5005335340907226E-2</v>
      </c>
      <c r="QB23" s="61">
        <f t="shared" si="151"/>
        <v>1.0291998345014795E-2</v>
      </c>
      <c r="QC23" s="61">
        <f t="shared" si="152"/>
        <v>-1.1407553673209425</v>
      </c>
      <c r="QD23" s="61">
        <f t="shared" si="153"/>
        <v>-5.5976333349633089E-2</v>
      </c>
      <c r="QG23" s="6">
        <v>44179</v>
      </c>
      <c r="QH23" s="43">
        <v>7.78</v>
      </c>
      <c r="QI23" s="2">
        <v>834</v>
      </c>
      <c r="QJ23" s="2">
        <v>0.11899999999999999</v>
      </c>
      <c r="QK23" s="2">
        <v>4.84</v>
      </c>
      <c r="QL23" s="43">
        <v>1.65</v>
      </c>
      <c r="QO23" s="6">
        <v>44179</v>
      </c>
      <c r="QP23" s="41" t="e">
        <v>#N/A</v>
      </c>
      <c r="QQ23" s="41" t="e">
        <v>#N/A</v>
      </c>
      <c r="QR23">
        <v>2.24E-2</v>
      </c>
      <c r="QS23">
        <v>4.26</v>
      </c>
      <c r="QT23">
        <v>3.1869999999999998</v>
      </c>
      <c r="QX23" s="6">
        <v>44179</v>
      </c>
      <c r="QY23" s="46" t="e">
        <f t="shared" si="154"/>
        <v>#N/A</v>
      </c>
      <c r="QZ23" s="46" t="e">
        <f t="shared" si="154"/>
        <v>#N/A</v>
      </c>
      <c r="RA23" s="46">
        <f t="shared" si="154"/>
        <v>-9.6599999999999991E-2</v>
      </c>
      <c r="RB23" s="46">
        <f t="shared" si="154"/>
        <v>-0.58000000000000007</v>
      </c>
      <c r="RC23" s="46">
        <f t="shared" si="154"/>
        <v>1.5369999999999999</v>
      </c>
      <c r="RF23" s="6">
        <v>44179</v>
      </c>
      <c r="RG23" s="2">
        <v>7.66</v>
      </c>
      <c r="RH23" s="2">
        <v>773</v>
      </c>
      <c r="RI23" s="2">
        <v>2.2200000000000001E-2</v>
      </c>
      <c r="RJ23" s="2">
        <v>4.9000000000000004</v>
      </c>
      <c r="RK23" s="2">
        <v>1.2629999999999999</v>
      </c>
      <c r="RL23" s="2"/>
      <c r="RO23" s="6">
        <v>44179</v>
      </c>
      <c r="RP23">
        <v>8.1199999999999992</v>
      </c>
      <c r="RQ23">
        <v>709</v>
      </c>
      <c r="RR23">
        <v>3.3099999999999997E-2</v>
      </c>
      <c r="RS23">
        <v>4.07</v>
      </c>
      <c r="RT23">
        <v>1.323</v>
      </c>
      <c r="RX23" s="6">
        <v>44179</v>
      </c>
      <c r="RY23">
        <f t="shared" si="155"/>
        <v>0.45999999999999908</v>
      </c>
      <c r="RZ23">
        <f t="shared" si="155"/>
        <v>-64</v>
      </c>
      <c r="SA23">
        <f t="shared" si="155"/>
        <v>1.0899999999999996E-2</v>
      </c>
      <c r="SB23">
        <f t="shared" si="155"/>
        <v>-0.83000000000000007</v>
      </c>
      <c r="SC23">
        <f t="shared" si="155"/>
        <v>6.0000000000000053E-2</v>
      </c>
      <c r="SG23" s="6">
        <v>44179</v>
      </c>
      <c r="SH23" t="e">
        <v>#N/A</v>
      </c>
      <c r="SI23" t="e">
        <v>#N/A</v>
      </c>
      <c r="SJ23" t="e">
        <v>#N/A</v>
      </c>
      <c r="SK23" t="e">
        <v>#N/A</v>
      </c>
      <c r="SL23" t="e">
        <v>#N/A</v>
      </c>
      <c r="SO23" s="6">
        <v>44179</v>
      </c>
      <c r="SP23" s="2">
        <v>7.74</v>
      </c>
      <c r="SQ23" s="2">
        <v>640</v>
      </c>
      <c r="SR23" s="2">
        <v>2.24E-2</v>
      </c>
      <c r="SS23" s="2">
        <v>4.76</v>
      </c>
      <c r="ST23" s="2">
        <v>1.2869999999999999</v>
      </c>
      <c r="SW23" s="6">
        <v>44179</v>
      </c>
      <c r="SX23" t="e">
        <f t="shared" si="156"/>
        <v>#N/A</v>
      </c>
      <c r="SY23" t="e">
        <f t="shared" si="156"/>
        <v>#N/A</v>
      </c>
      <c r="SZ23" t="e">
        <f t="shared" si="156"/>
        <v>#N/A</v>
      </c>
      <c r="TA23" t="e">
        <f t="shared" si="156"/>
        <v>#N/A</v>
      </c>
      <c r="TB23" t="e">
        <f t="shared" si="156"/>
        <v>#N/A</v>
      </c>
      <c r="TF23" s="6">
        <v>44179</v>
      </c>
      <c r="TG23">
        <v>31</v>
      </c>
      <c r="TH23" s="46">
        <v>8.2799999999999994</v>
      </c>
      <c r="TI23" s="46">
        <v>590</v>
      </c>
      <c r="TJ23" s="46">
        <v>3.34</v>
      </c>
      <c r="TK23" s="46">
        <v>15.6</v>
      </c>
      <c r="TL23" s="46">
        <v>0.88700000000000001</v>
      </c>
      <c r="TM23"/>
      <c r="TN23" s="6">
        <v>44179</v>
      </c>
      <c r="TO23" t="e">
        <v>#N/A</v>
      </c>
      <c r="TP23" s="46" t="e">
        <v>#N/A</v>
      </c>
      <c r="TQ23" s="46" t="e">
        <v>#N/A</v>
      </c>
      <c r="TR23" s="46" t="e">
        <v>#N/A</v>
      </c>
      <c r="TS23" s="46" t="e">
        <v>#N/A</v>
      </c>
      <c r="TT23" s="46" t="e">
        <v>#N/A</v>
      </c>
      <c r="TU23"/>
      <c r="TV23" s="6">
        <v>44179</v>
      </c>
      <c r="TW23">
        <v>34</v>
      </c>
      <c r="TX23" s="46">
        <v>8.24</v>
      </c>
      <c r="TY23" s="46">
        <v>650</v>
      </c>
      <c r="TZ23" s="46">
        <v>8.83</v>
      </c>
      <c r="UA23" s="46">
        <v>41.2</v>
      </c>
      <c r="UB23" s="46">
        <v>1.21</v>
      </c>
      <c r="UC23"/>
      <c r="UD23" s="6">
        <v>44179</v>
      </c>
      <c r="UE23" t="e">
        <v>#N/A</v>
      </c>
      <c r="UF23" s="46" t="e">
        <v>#N/A</v>
      </c>
      <c r="UG23" s="46" t="e">
        <v>#N/A</v>
      </c>
      <c r="UH23" s="46" t="e">
        <v>#N/A</v>
      </c>
      <c r="UI23" s="46" t="e">
        <v>#N/A</v>
      </c>
      <c r="UJ23" s="46" t="e">
        <v>#N/A</v>
      </c>
      <c r="UK23"/>
      <c r="UL23" s="6">
        <v>44179</v>
      </c>
      <c r="UM23" t="e">
        <v>#N/A</v>
      </c>
      <c r="UN23" s="46" t="e">
        <v>#N/A</v>
      </c>
      <c r="UO23" s="46" t="e">
        <v>#N/A</v>
      </c>
      <c r="UP23" s="46" t="e">
        <v>#N/A</v>
      </c>
      <c r="UQ23" s="46" t="e">
        <v>#N/A</v>
      </c>
      <c r="UR23" s="46" t="e">
        <v>#N/A</v>
      </c>
      <c r="US23"/>
      <c r="UT23" s="6">
        <v>44179</v>
      </c>
      <c r="UU23" t="e">
        <v>#N/A</v>
      </c>
      <c r="UV23" s="46" t="e">
        <v>#N/A</v>
      </c>
      <c r="UW23" s="46" t="e">
        <v>#N/A</v>
      </c>
      <c r="UX23" s="46" t="e">
        <v>#N/A</v>
      </c>
      <c r="UY23" s="46" t="e">
        <v>#N/A</v>
      </c>
      <c r="UZ23" s="46" t="e">
        <v>#N/A</v>
      </c>
      <c r="VA23"/>
      <c r="VB23"/>
      <c r="VC23"/>
      <c r="VD23"/>
    </row>
    <row r="24" spans="1:576" ht="15.75" x14ac:dyDescent="0.25">
      <c r="A24" s="16">
        <v>44208</v>
      </c>
      <c r="B24" s="2">
        <v>11</v>
      </c>
      <c r="C24" s="109" t="s">
        <v>188</v>
      </c>
      <c r="D24">
        <v>0.13380388247947289</v>
      </c>
      <c r="E24" s="2">
        <v>8.4700000000000006</v>
      </c>
      <c r="F24" s="2">
        <v>619</v>
      </c>
      <c r="G24" s="7">
        <v>4.8783799999999999</v>
      </c>
      <c r="H24" s="36">
        <v>3.0393E-2</v>
      </c>
      <c r="I24" s="31">
        <v>5.0199999999999996</v>
      </c>
      <c r="J24" s="21">
        <v>24.3</v>
      </c>
      <c r="K24" s="2">
        <v>0.76792452830000002</v>
      </c>
      <c r="L24" s="36">
        <v>1.5895999999999999</v>
      </c>
      <c r="M24" s="36"/>
      <c r="N24" s="16">
        <v>44208</v>
      </c>
      <c r="O24" s="109" t="s">
        <v>138</v>
      </c>
      <c r="P24" s="36">
        <v>0.13380388247947289</v>
      </c>
      <c r="Q24" s="36">
        <v>-8.0000000000000071E-2</v>
      </c>
      <c r="R24" s="36">
        <v>-53</v>
      </c>
      <c r="S24" s="36">
        <v>6.9339000000000262E-2</v>
      </c>
      <c r="T24" s="36">
        <v>-5.5200000000000041E-4</v>
      </c>
      <c r="U24" s="36">
        <v>5.0000000000000711E-2</v>
      </c>
      <c r="V24" s="36">
        <v>-1.1000000000000014</v>
      </c>
      <c r="W24" s="36">
        <v>0.15054237069999998</v>
      </c>
      <c r="X24" s="36">
        <v>-2.8099999999999792E-2</v>
      </c>
      <c r="Y24" s="36"/>
      <c r="Z24" s="36"/>
      <c r="AA24" s="116">
        <v>44208</v>
      </c>
      <c r="AB24" s="113" t="s">
        <v>185</v>
      </c>
      <c r="AC24" s="115">
        <v>5.2684109124638416</v>
      </c>
      <c r="AD24" s="115">
        <v>3.7635926173378888E-2</v>
      </c>
      <c r="AE24" s="115">
        <v>5.2148478296188241</v>
      </c>
      <c r="AF24" s="115">
        <v>31.095739523556819</v>
      </c>
      <c r="AG24" s="115">
        <v>1.4445701007539218</v>
      </c>
      <c r="AH24" s="115">
        <v>1.6718480437739969</v>
      </c>
      <c r="AI24" s="113">
        <v>8.2987954549708203</v>
      </c>
      <c r="AJ24" s="36">
        <v>573.87688279540498</v>
      </c>
      <c r="AK24" s="36"/>
      <c r="AL24" s="36"/>
      <c r="AM24" s="120">
        <v>44208</v>
      </c>
      <c r="AN24" s="123" t="s">
        <v>196</v>
      </c>
      <c r="AO24" s="36" t="e">
        <v>#N/A</v>
      </c>
      <c r="AP24" s="36">
        <v>6.2828073826621117E-2</v>
      </c>
      <c r="AQ24" s="36">
        <v>-2.4248478296188241</v>
      </c>
      <c r="AR24" s="36">
        <v>13.204260476443178</v>
      </c>
      <c r="AS24" s="36">
        <v>7.3956360852460783</v>
      </c>
      <c r="AT24" s="36">
        <v>2.0421519562260029</v>
      </c>
      <c r="AU24" s="36">
        <v>0.37120454502917966</v>
      </c>
      <c r="AV24" s="36">
        <v>-33.876882795404981</v>
      </c>
      <c r="AW24" s="36"/>
      <c r="AX24" s="36"/>
      <c r="AY24" s="65">
        <v>44208</v>
      </c>
      <c r="AZ24" s="63"/>
      <c r="BA24" s="63"/>
      <c r="BB24" s="63"/>
      <c r="BC24" s="61">
        <v>0.13380388247947289</v>
      </c>
      <c r="BD24" s="61">
        <f t="shared" si="0"/>
        <v>1.1333188846011355</v>
      </c>
      <c r="BE24" s="61">
        <f t="shared" si="1"/>
        <v>82.824603254793715</v>
      </c>
      <c r="BF24" s="61">
        <f t="shared" si="2"/>
        <v>0.65274618421021091</v>
      </c>
      <c r="BG24" s="61">
        <f t="shared" si="3"/>
        <v>4.0667014001986197E-3</v>
      </c>
      <c r="BH24" s="61">
        <f t="shared" si="4"/>
        <v>0.67169549004695384</v>
      </c>
      <c r="BI24" s="61" t="e">
        <f>BC24*#REF!</f>
        <v>#REF!</v>
      </c>
      <c r="BJ24" s="61">
        <f t="shared" si="5"/>
        <v>3.2514343442511913</v>
      </c>
      <c r="BK24" s="61">
        <f t="shared" si="6"/>
        <v>0.10275128333775786</v>
      </c>
      <c r="BL24" s="61" t="e">
        <f>BC24*#REF!</f>
        <v>#REF!</v>
      </c>
      <c r="BM24" s="61" t="e">
        <f>BC24*#REF!</f>
        <v>#REF!</v>
      </c>
      <c r="BN24" s="61" t="e">
        <f>BC24*#REF!</f>
        <v>#REF!</v>
      </c>
      <c r="BO24" s="61">
        <f t="shared" si="7"/>
        <v>0.21269465158937009</v>
      </c>
      <c r="BR24" s="16">
        <v>44208</v>
      </c>
      <c r="BS24" s="2">
        <v>8</v>
      </c>
      <c r="BT24" s="2" t="s">
        <v>24</v>
      </c>
      <c r="BU24" s="2"/>
      <c r="BV24">
        <v>0.13380388247947289</v>
      </c>
      <c r="BW24" s="2">
        <v>8.39</v>
      </c>
      <c r="BX24" s="2">
        <v>566</v>
      </c>
      <c r="BY24" s="7">
        <v>4.9477190000000002</v>
      </c>
      <c r="BZ24" s="36">
        <v>2.9840999999999999E-2</v>
      </c>
      <c r="CA24" s="31">
        <v>5.07</v>
      </c>
      <c r="CB24" s="21">
        <v>-4.2619999999999998E-2</v>
      </c>
      <c r="CC24" s="21">
        <v>23.2</v>
      </c>
      <c r="CD24" s="2">
        <v>0.918466899</v>
      </c>
      <c r="CE24" s="2">
        <v>0.1324041812</v>
      </c>
      <c r="CF24" s="2">
        <v>0.78606271780000003</v>
      </c>
      <c r="CG24" s="2">
        <v>14.415781490000001</v>
      </c>
      <c r="CH24" s="36">
        <v>1.5615000000000001</v>
      </c>
      <c r="CI24" s="36"/>
      <c r="CJ24" s="65">
        <v>44208</v>
      </c>
      <c r="CK24" s="63"/>
      <c r="CL24" s="63"/>
      <c r="CM24" s="63"/>
      <c r="CN24" s="61">
        <v>0.13380388247947289</v>
      </c>
      <c r="CO24" s="61">
        <f t="shared" si="22"/>
        <v>1.1226145740027775</v>
      </c>
      <c r="CP24" s="61">
        <f t="shared" si="23"/>
        <v>75.732997483381652</v>
      </c>
      <c r="CQ24" s="61">
        <f t="shared" si="24"/>
        <v>0.66202401161745517</v>
      </c>
      <c r="CR24" s="61">
        <f t="shared" si="25"/>
        <v>3.9928416570699501E-3</v>
      </c>
      <c r="CS24" s="61">
        <f t="shared" si="26"/>
        <v>0.67838568417092759</v>
      </c>
      <c r="CT24" s="61">
        <f t="shared" si="27"/>
        <v>-5.7027214712751344E-3</v>
      </c>
      <c r="CU24" s="61">
        <f t="shared" si="28"/>
        <v>3.104250073523771</v>
      </c>
      <c r="CV24" s="61">
        <f t="shared" si="29"/>
        <v>0.1228944370150819</v>
      </c>
      <c r="CW24" s="61">
        <f t="shared" si="30"/>
        <v>1.7716193501075634E-2</v>
      </c>
      <c r="CX24" s="61">
        <f t="shared" si="31"/>
        <v>0.10517824351400627</v>
      </c>
      <c r="CY24" s="61">
        <f t="shared" si="32"/>
        <v>1.9288875323377206</v>
      </c>
      <c r="CZ24" s="61">
        <f t="shared" si="33"/>
        <v>0.20893476249169693</v>
      </c>
      <c r="DC24">
        <v>0.13380388247947289</v>
      </c>
      <c r="DD24">
        <f t="shared" si="8"/>
        <v>-8.0000000000000071E-2</v>
      </c>
      <c r="DE24">
        <f t="shared" si="9"/>
        <v>-53</v>
      </c>
      <c r="DF24">
        <f t="shared" si="10"/>
        <v>6.9339000000000262E-2</v>
      </c>
      <c r="DG24">
        <f t="shared" si="11"/>
        <v>-5.5200000000000041E-4</v>
      </c>
      <c r="DH24">
        <f t="shared" si="12"/>
        <v>5.0000000000000711E-2</v>
      </c>
      <c r="DI24" t="e">
        <f>CB24-#REF!</f>
        <v>#REF!</v>
      </c>
      <c r="DJ24">
        <f t="shared" si="13"/>
        <v>-1.1000000000000014</v>
      </c>
      <c r="DK24">
        <f t="shared" si="14"/>
        <v>0.15054237069999998</v>
      </c>
      <c r="DL24" t="e">
        <f>CE24-#REF!</f>
        <v>#REF!</v>
      </c>
      <c r="DM24" t="e">
        <f>CF24-#REF!</f>
        <v>#REF!</v>
      </c>
      <c r="DN24" t="e">
        <f>CG24-#REF!</f>
        <v>#REF!</v>
      </c>
      <c r="DO24">
        <f t="shared" si="15"/>
        <v>-2.8099999999999792E-2</v>
      </c>
      <c r="DQ24" s="65">
        <v>44208</v>
      </c>
      <c r="DR24" s="61"/>
      <c r="DS24" s="61">
        <v>0.13380388247947289</v>
      </c>
      <c r="DT24" s="61">
        <f t="shared" si="34"/>
        <v>-1.0704310598357841E-2</v>
      </c>
      <c r="DU24" s="61">
        <f t="shared" si="35"/>
        <v>-7.0916057714120635</v>
      </c>
      <c r="DV24" s="61">
        <f t="shared" si="36"/>
        <v>9.277827407244206E-3</v>
      </c>
      <c r="DW24" s="61">
        <f t="shared" si="37"/>
        <v>-7.3859743128669087E-5</v>
      </c>
      <c r="DX24" s="61">
        <f t="shared" si="38"/>
        <v>6.6901941239737393E-3</v>
      </c>
      <c r="DY24" s="61" t="e">
        <f t="shared" si="39"/>
        <v>#REF!</v>
      </c>
      <c r="DZ24" s="61">
        <f t="shared" si="40"/>
        <v>-0.14718427072742038</v>
      </c>
      <c r="EA24" s="61">
        <f t="shared" si="41"/>
        <v>2.0143153677324041E-2</v>
      </c>
      <c r="EB24" s="61" t="e">
        <f t="shared" si="42"/>
        <v>#REF!</v>
      </c>
      <c r="EC24" s="61" t="e">
        <f t="shared" si="43"/>
        <v>#REF!</v>
      </c>
      <c r="ED24" s="61" t="e">
        <f t="shared" si="44"/>
        <v>#REF!</v>
      </c>
      <c r="EE24" s="61">
        <f t="shared" si="45"/>
        <v>-3.7598890976731606E-3</v>
      </c>
      <c r="EH24" s="37">
        <v>44208</v>
      </c>
      <c r="EI24">
        <v>5</v>
      </c>
      <c r="EJ24" t="s">
        <v>27</v>
      </c>
      <c r="EL24">
        <v>0.37471480054915918</v>
      </c>
      <c r="EM24">
        <v>8.16</v>
      </c>
      <c r="EN24">
        <v>545</v>
      </c>
      <c r="EO24">
        <v>5.8629870000000004</v>
      </c>
      <c r="EP24">
        <v>3.6250999999999999E-2</v>
      </c>
      <c r="EQ24">
        <v>5.79</v>
      </c>
      <c r="ER24">
        <v>-2.3619999999999999E-2</v>
      </c>
      <c r="ES24">
        <v>30.4</v>
      </c>
      <c r="ET24">
        <v>1.40314315</v>
      </c>
      <c r="EU24">
        <v>0.321147933</v>
      </c>
      <c r="EV24">
        <v>1.081995217</v>
      </c>
      <c r="EW24">
        <v>22.887752620000001</v>
      </c>
      <c r="EX24">
        <v>1.6387</v>
      </c>
      <c r="EZ24" s="65">
        <v>44208</v>
      </c>
      <c r="FA24" s="61"/>
      <c r="FB24" s="61"/>
      <c r="FC24" s="61"/>
      <c r="FD24" s="61">
        <v>0.37471480054915918</v>
      </c>
      <c r="FE24" s="61">
        <f t="shared" si="46"/>
        <v>3.0576727724811388</v>
      </c>
      <c r="FF24" s="61">
        <f t="shared" si="47"/>
        <v>204.21956629929176</v>
      </c>
      <c r="FG24" s="61">
        <f t="shared" si="48"/>
        <v>2.1969480043273131</v>
      </c>
      <c r="FH24" s="61">
        <f t="shared" si="49"/>
        <v>1.3583786234707568E-2</v>
      </c>
      <c r="FI24" s="61">
        <f t="shared" si="50"/>
        <v>2.1695986951796318</v>
      </c>
      <c r="FJ24" s="61">
        <f t="shared" si="51"/>
        <v>-8.8507635889711386E-3</v>
      </c>
      <c r="FK24" s="61">
        <f t="shared" si="52"/>
        <v>11.391329936694438</v>
      </c>
      <c r="FL24" s="61">
        <f t="shared" si="53"/>
        <v>0.52577850559416894</v>
      </c>
      <c r="FM24" s="61">
        <f t="shared" si="54"/>
        <v>0.12033888366086973</v>
      </c>
      <c r="FN24" s="61">
        <f t="shared" si="55"/>
        <v>0.40543962193329919</v>
      </c>
      <c r="FO24" s="61">
        <f t="shared" si="56"/>
        <v>8.5763796580217964</v>
      </c>
      <c r="FP24" s="61">
        <f t="shared" si="57"/>
        <v>0.61404514365990714</v>
      </c>
      <c r="FQ24"/>
      <c r="FR24"/>
      <c r="FS24" s="37">
        <v>44208</v>
      </c>
      <c r="FT24">
        <v>2</v>
      </c>
      <c r="FU24" t="s">
        <v>27</v>
      </c>
      <c r="FW24">
        <v>0.37471480054915918</v>
      </c>
      <c r="FX24">
        <v>8.64</v>
      </c>
      <c r="FY24">
        <v>629</v>
      </c>
      <c r="FZ24">
        <v>5.6411040000000003</v>
      </c>
      <c r="GA24">
        <v>3.7025000000000002E-2</v>
      </c>
      <c r="GB24">
        <v>5.78</v>
      </c>
      <c r="GC24">
        <v>-1.542E-2</v>
      </c>
      <c r="GD24">
        <v>30.3</v>
      </c>
      <c r="GE24">
        <v>1.1731557379999999</v>
      </c>
      <c r="GF24">
        <v>0.30362021859999999</v>
      </c>
      <c r="GG24">
        <v>0.86953551910000004</v>
      </c>
      <c r="GH24">
        <v>25.880640469999999</v>
      </c>
      <c r="GI24">
        <v>1.6006</v>
      </c>
      <c r="GK24" s="65">
        <v>44208</v>
      </c>
      <c r="GL24" s="61"/>
      <c r="GM24" s="61"/>
      <c r="GN24" s="61"/>
      <c r="GO24" s="61">
        <v>0.37471480054915918</v>
      </c>
      <c r="GP24" s="61">
        <f t="shared" si="58"/>
        <v>3.2375358767447353</v>
      </c>
      <c r="GQ24" s="61">
        <f t="shared" si="59"/>
        <v>235.69560954542112</v>
      </c>
      <c r="GR24" s="61">
        <f t="shared" si="60"/>
        <v>2.1138051602370642</v>
      </c>
      <c r="GS24" s="61">
        <f t="shared" si="61"/>
        <v>1.3873815490332619E-2</v>
      </c>
      <c r="GT24" s="61">
        <f t="shared" si="62"/>
        <v>2.1658515471741402</v>
      </c>
      <c r="GU24" s="61">
        <f t="shared" si="63"/>
        <v>-5.7781022244680347E-3</v>
      </c>
      <c r="GV24" s="61">
        <f t="shared" si="64"/>
        <v>11.353858456639523</v>
      </c>
      <c r="GW24" s="61">
        <f t="shared" si="65"/>
        <v>0.43959881837777159</v>
      </c>
      <c r="GX24" s="61">
        <f t="shared" si="66"/>
        <v>0.11377098965539111</v>
      </c>
      <c r="GY24" s="61">
        <f t="shared" si="67"/>
        <v>0.32582782860996612</v>
      </c>
      <c r="GZ24" s="61">
        <f t="shared" si="68"/>
        <v>9.6978590318005473</v>
      </c>
      <c r="HA24" s="61">
        <f t="shared" si="69"/>
        <v>0.59976850975898421</v>
      </c>
      <c r="HB24"/>
      <c r="HC24">
        <v>0.37471480054915918</v>
      </c>
      <c r="HD24">
        <f t="shared" si="16"/>
        <v>0.48000000000000043</v>
      </c>
      <c r="HE24">
        <f t="shared" si="16"/>
        <v>84</v>
      </c>
      <c r="HF24">
        <f t="shared" si="16"/>
        <v>-0.22188300000000005</v>
      </c>
      <c r="HG24">
        <f t="shared" ref="HG24:HO48" si="157">GA24-EP24</f>
        <v>7.7400000000000385E-4</v>
      </c>
      <c r="HH24">
        <f t="shared" si="157"/>
        <v>-9.9999999999997868E-3</v>
      </c>
      <c r="HI24">
        <f t="shared" si="157"/>
        <v>8.199999999999999E-3</v>
      </c>
      <c r="HJ24">
        <f t="shared" si="157"/>
        <v>-9.9999999999997868E-2</v>
      </c>
      <c r="HK24">
        <f t="shared" si="157"/>
        <v>-0.22998741200000006</v>
      </c>
      <c r="HL24">
        <f t="shared" si="157"/>
        <v>-1.7527714400000005E-2</v>
      </c>
      <c r="HM24">
        <f t="shared" si="157"/>
        <v>-0.21245969789999997</v>
      </c>
      <c r="HN24">
        <f t="shared" si="157"/>
        <v>2.9928878499999989</v>
      </c>
      <c r="HO24">
        <f t="shared" si="157"/>
        <v>-3.8100000000000023E-2</v>
      </c>
      <c r="HQ24" s="65">
        <v>44208</v>
      </c>
      <c r="HR24" s="61">
        <v>0.37471480054915918</v>
      </c>
      <c r="HS24" s="61">
        <f t="shared" si="70"/>
        <v>0.17986310426359656</v>
      </c>
      <c r="HT24" s="61">
        <f t="shared" si="71"/>
        <v>31.476043246129372</v>
      </c>
      <c r="HU24" s="61">
        <f t="shared" si="72"/>
        <v>-8.3142844090249107E-2</v>
      </c>
      <c r="HV24" s="61">
        <f t="shared" si="73"/>
        <v>2.9002925562505067E-4</v>
      </c>
      <c r="HW24" s="61">
        <f t="shared" si="74"/>
        <v>-3.7471480054915118E-3</v>
      </c>
      <c r="HX24" s="61">
        <f t="shared" si="75"/>
        <v>3.0726613645031048E-3</v>
      </c>
      <c r="HY24" s="61">
        <f t="shared" si="76"/>
        <v>-3.7471480054915116E-2</v>
      </c>
      <c r="HZ24" s="61">
        <f t="shared" si="77"/>
        <v>-8.6179687216397322E-2</v>
      </c>
      <c r="IA24" s="61">
        <f t="shared" si="78"/>
        <v>-6.5678940054786274E-3</v>
      </c>
      <c r="IB24" s="61">
        <f t="shared" si="79"/>
        <v>-7.9611793323333097E-2</v>
      </c>
      <c r="IC24" s="61">
        <f t="shared" si="80"/>
        <v>1.1214793737787514</v>
      </c>
      <c r="ID24" s="61">
        <f t="shared" si="81"/>
        <v>-1.4276633900922974E-2</v>
      </c>
      <c r="IE24" s="61"/>
      <c r="IG24" s="16">
        <v>44208</v>
      </c>
      <c r="IH24" s="2">
        <v>19</v>
      </c>
      <c r="II24" s="2" t="s">
        <v>25</v>
      </c>
      <c r="IJ24" s="2"/>
      <c r="IK24">
        <v>6.8530899122418651E-2</v>
      </c>
      <c r="IL24" s="2">
        <v>8.51</v>
      </c>
      <c r="IM24" s="2">
        <v>595</v>
      </c>
      <c r="IN24" s="7">
        <v>3.422272</v>
      </c>
      <c r="IO24" s="36">
        <v>6.2665999999999999E-2</v>
      </c>
      <c r="IP24" s="31">
        <v>3.16</v>
      </c>
      <c r="IQ24" s="21">
        <v>4.0119999999999999E-3</v>
      </c>
      <c r="IR24" s="21">
        <v>49</v>
      </c>
      <c r="IS24" s="2">
        <v>3.2648000000000001</v>
      </c>
      <c r="IT24" s="2">
        <v>0.95320000000000005</v>
      </c>
      <c r="IU24" s="2">
        <v>2.3115999999999999</v>
      </c>
      <c r="IV24" s="2">
        <v>29.196275419999999</v>
      </c>
      <c r="IW24" s="36">
        <v>2.3706</v>
      </c>
      <c r="IX24" s="36"/>
      <c r="IY24" s="65">
        <v>44208</v>
      </c>
      <c r="IZ24" s="63"/>
      <c r="JA24" s="63"/>
      <c r="JB24" s="63"/>
      <c r="JC24" s="61">
        <v>6.8530899122418651E-2</v>
      </c>
      <c r="JD24" s="61">
        <f t="shared" si="82"/>
        <v>0.58319795153178267</v>
      </c>
      <c r="JE24" s="61">
        <f t="shared" si="83"/>
        <v>40.775884977839098</v>
      </c>
      <c r="JF24" s="61">
        <f t="shared" si="84"/>
        <v>0.23453137720147793</v>
      </c>
      <c r="JG24" s="61">
        <f t="shared" si="85"/>
        <v>4.2945573244054869E-3</v>
      </c>
      <c r="JH24" s="61">
        <f t="shared" si="86"/>
        <v>0.21655764122684296</v>
      </c>
      <c r="JI24" s="61">
        <f t="shared" si="87"/>
        <v>2.7494596727914363E-4</v>
      </c>
      <c r="JJ24" s="61">
        <f t="shared" si="88"/>
        <v>3.3580140569985137</v>
      </c>
      <c r="JK24" s="61">
        <f t="shared" si="89"/>
        <v>0.22373967945487241</v>
      </c>
      <c r="JL24" s="61">
        <f t="shared" si="90"/>
        <v>6.5323653043489457E-2</v>
      </c>
      <c r="JM24" s="61">
        <f t="shared" si="91"/>
        <v>0.15841602641138294</v>
      </c>
      <c r="JN24" s="61">
        <f t="shared" si="92"/>
        <v>2.0008470055583714</v>
      </c>
      <c r="JO24" s="61">
        <f t="shared" si="93"/>
        <v>0.16245934945960566</v>
      </c>
      <c r="JP24" s="36"/>
      <c r="JR24" s="12">
        <v>44208</v>
      </c>
      <c r="JS24" s="31">
        <v>16</v>
      </c>
      <c r="JT24" s="31" t="s">
        <v>25</v>
      </c>
      <c r="JU24" s="31"/>
      <c r="JV24">
        <v>6.8530899122418651E-2</v>
      </c>
      <c r="JW24" s="31">
        <v>8.4600000000000009</v>
      </c>
      <c r="JX24" s="31">
        <v>605</v>
      </c>
      <c r="JY24" s="31">
        <v>2.9646370000000002</v>
      </c>
      <c r="JZ24">
        <v>5.5703000000000003E-2</v>
      </c>
      <c r="KA24">
        <v>2.87</v>
      </c>
      <c r="KB24">
        <v>-2.462E-2</v>
      </c>
      <c r="KC24">
        <v>46.1</v>
      </c>
      <c r="KD24">
        <v>1.342013889</v>
      </c>
      <c r="KE24">
        <v>0.4527777778</v>
      </c>
      <c r="KF24">
        <v>0.8892361111</v>
      </c>
      <c r="KG24">
        <v>33.738680469999998</v>
      </c>
      <c r="KH24" t="e">
        <v>#N/A</v>
      </c>
      <c r="KJ24" s="65">
        <v>44208</v>
      </c>
      <c r="KK24" s="61"/>
      <c r="KL24" s="61"/>
      <c r="KM24" s="61"/>
      <c r="KN24" s="61">
        <v>6.8530899122418651E-2</v>
      </c>
      <c r="KO24" s="61">
        <f t="shared" si="94"/>
        <v>0.57977140657566184</v>
      </c>
      <c r="KP24" s="61">
        <f t="shared" si="95"/>
        <v>41.461193969063281</v>
      </c>
      <c r="KQ24" s="61">
        <f t="shared" si="96"/>
        <v>0.20316923918158988</v>
      </c>
      <c r="KR24" s="61">
        <f t="shared" si="97"/>
        <v>3.8173766738160862E-3</v>
      </c>
      <c r="KS24" s="61">
        <f t="shared" si="98"/>
        <v>0.19668368048134152</v>
      </c>
      <c r="KT24" s="61">
        <f t="shared" si="99"/>
        <v>-1.6872307363939472E-3</v>
      </c>
      <c r="KU24" s="61">
        <f t="shared" si="100"/>
        <v>3.1592744495435001</v>
      </c>
      <c r="KV24" s="61">
        <f t="shared" si="101"/>
        <v>9.1969418447943735E-2</v>
      </c>
      <c r="KW24" s="61">
        <f t="shared" si="102"/>
        <v>3.1029268215284688E-2</v>
      </c>
      <c r="KX24" s="61">
        <f t="shared" si="103"/>
        <v>6.0940150225805963E-2</v>
      </c>
      <c r="KY24" s="61">
        <f t="shared" si="104"/>
        <v>2.3121421078130862</v>
      </c>
      <c r="KZ24" s="61" t="e">
        <f t="shared" si="105"/>
        <v>#N/A</v>
      </c>
      <c r="LB24">
        <v>6.8530899122418651E-2</v>
      </c>
      <c r="LC24">
        <f t="shared" si="17"/>
        <v>-4.9999999999998934E-2</v>
      </c>
      <c r="LD24">
        <f t="shared" si="17"/>
        <v>10</v>
      </c>
      <c r="LE24">
        <f t="shared" si="17"/>
        <v>-0.45763499999999979</v>
      </c>
      <c r="LF24">
        <f t="shared" ref="LF24:LN48" si="158">JZ24-IO24</f>
        <v>-6.962999999999997E-3</v>
      </c>
      <c r="LG24">
        <f t="shared" si="158"/>
        <v>-0.29000000000000004</v>
      </c>
      <c r="LH24">
        <f t="shared" si="158"/>
        <v>-2.8631999999999998E-2</v>
      </c>
      <c r="LI24">
        <f t="shared" si="158"/>
        <v>-2.8999999999999986</v>
      </c>
      <c r="LJ24">
        <f t="shared" si="158"/>
        <v>-1.9227861110000002</v>
      </c>
      <c r="LK24">
        <f t="shared" si="158"/>
        <v>-0.5004222222000001</v>
      </c>
      <c r="LL24">
        <f t="shared" si="158"/>
        <v>-1.4223638888999999</v>
      </c>
      <c r="LM24">
        <f t="shared" si="158"/>
        <v>4.5424050499999993</v>
      </c>
      <c r="LN24" t="e">
        <f t="shared" si="158"/>
        <v>#N/A</v>
      </c>
      <c r="LP24" s="65">
        <v>44208</v>
      </c>
      <c r="LQ24" s="61">
        <v>6.8530899122418651E-2</v>
      </c>
      <c r="LR24" s="61">
        <f t="shared" si="106"/>
        <v>-3.4265449561208597E-3</v>
      </c>
      <c r="LS24" s="61">
        <f t="shared" si="107"/>
        <v>0.68530899122418654</v>
      </c>
      <c r="LT24" s="61">
        <f t="shared" si="108"/>
        <v>-3.1362138019888047E-2</v>
      </c>
      <c r="LU24" s="61">
        <f t="shared" si="109"/>
        <v>-4.7718065058940088E-4</v>
      </c>
      <c r="LV24" s="61">
        <f t="shared" si="110"/>
        <v>-1.987396074550141E-2</v>
      </c>
      <c r="LW24" s="61">
        <f t="shared" si="111"/>
        <v>-1.9621767036730907E-3</v>
      </c>
      <c r="LX24" s="61">
        <f t="shared" si="112"/>
        <v>-0.19873960745501398</v>
      </c>
      <c r="LY24" s="61">
        <f t="shared" si="113"/>
        <v>-0.13177026100692868</v>
      </c>
      <c r="LZ24" s="61">
        <f t="shared" si="114"/>
        <v>-3.429438482820478E-2</v>
      </c>
      <c r="MA24" s="61">
        <f t="shared" si="115"/>
        <v>-9.7475876185576987E-2</v>
      </c>
      <c r="MB24" s="61">
        <f t="shared" si="116"/>
        <v>0.31129510225471502</v>
      </c>
      <c r="MC24" s="61" t="e">
        <f t="shared" si="117"/>
        <v>#N/A</v>
      </c>
      <c r="MF24" s="16">
        <v>44208</v>
      </c>
      <c r="MG24">
        <v>24</v>
      </c>
      <c r="MH24" t="s">
        <v>26</v>
      </c>
      <c r="MJ24"/>
      <c r="MK24">
        <v>8.58</v>
      </c>
      <c r="ML24">
        <v>638</v>
      </c>
      <c r="MM24">
        <v>4.4207460000000003</v>
      </c>
      <c r="MN24">
        <v>3.3266999999999998E-2</v>
      </c>
      <c r="MO24">
        <v>4.28</v>
      </c>
      <c r="MP24">
        <v>-3.0419999999999999E-2</v>
      </c>
      <c r="MQ24">
        <v>30</v>
      </c>
      <c r="MR24">
        <v>1.0854253840000001</v>
      </c>
      <c r="MS24">
        <v>0.17329149229999999</v>
      </c>
      <c r="MT24">
        <v>0.91213389119999999</v>
      </c>
      <c r="MU24">
        <v>15.965306780000001</v>
      </c>
      <c r="MV24">
        <v>1.2016</v>
      </c>
      <c r="MX24" s="65">
        <v>44208</v>
      </c>
      <c r="MY24" s="61"/>
      <c r="MZ24" s="61"/>
      <c r="NA24" s="61"/>
      <c r="NB24" s="61">
        <v>5.2014952433915761E-2</v>
      </c>
      <c r="NC24" s="61">
        <f t="shared" si="118"/>
        <v>0.44628829188299723</v>
      </c>
      <c r="ND24" s="61">
        <f t="shared" si="119"/>
        <v>33.185539652838258</v>
      </c>
      <c r="NE24" s="61">
        <f t="shared" si="120"/>
        <v>0.22994489291242337</v>
      </c>
      <c r="NF24" s="61">
        <f t="shared" si="121"/>
        <v>1.7303814226190756E-3</v>
      </c>
      <c r="NG24" s="61">
        <f t="shared" si="122"/>
        <v>0.22262399641715946</v>
      </c>
      <c r="NH24" s="61">
        <f t="shared" si="123"/>
        <v>-1.5822948530397174E-3</v>
      </c>
      <c r="NI24" s="61">
        <f t="shared" si="124"/>
        <v>1.5604485730174729</v>
      </c>
      <c r="NJ24" s="61">
        <f t="shared" si="125"/>
        <v>5.6458349719324757E-2</v>
      </c>
      <c r="NK24" s="61">
        <f t="shared" si="126"/>
        <v>9.0137487291867789E-3</v>
      </c>
      <c r="NL24" s="61">
        <f t="shared" si="127"/>
        <v>4.7444600964130494E-2</v>
      </c>
      <c r="NM24" s="61">
        <f t="shared" si="128"/>
        <v>0.83043467275457283</v>
      </c>
      <c r="NN24" s="61">
        <f t="shared" si="129"/>
        <v>6.2501166844593184E-2</v>
      </c>
      <c r="NQ24" s="16">
        <v>44208</v>
      </c>
      <c r="NR24">
        <v>22</v>
      </c>
      <c r="NS24" t="s">
        <v>26</v>
      </c>
      <c r="NU24"/>
      <c r="NV24">
        <v>8.5399999999999991</v>
      </c>
      <c r="NW24">
        <v>620</v>
      </c>
      <c r="NX24">
        <v>3.990847</v>
      </c>
      <c r="NY24">
        <v>2.9729999999999999E-2</v>
      </c>
      <c r="NZ24">
        <v>3.93</v>
      </c>
      <c r="OA24">
        <v>-2.3019999999999999E-2</v>
      </c>
      <c r="OB24">
        <v>27</v>
      </c>
      <c r="OC24">
        <v>25.908666669999999</v>
      </c>
      <c r="OD24">
        <v>4.3</v>
      </c>
      <c r="OE24">
        <v>21.608666670000002</v>
      </c>
      <c r="OF24">
        <v>16.596762989999998</v>
      </c>
      <c r="OG24">
        <v>1.4613</v>
      </c>
      <c r="OI24" s="65">
        <v>44208</v>
      </c>
      <c r="OJ24" s="61"/>
      <c r="OK24" s="61"/>
      <c r="OL24" s="61"/>
      <c r="OM24" s="61">
        <v>5.2014952433915761E-2</v>
      </c>
      <c r="ON24" s="61">
        <f t="shared" si="130"/>
        <v>0.44420769378564057</v>
      </c>
      <c r="OO24" s="61">
        <f t="shared" si="131"/>
        <v>32.249270509027774</v>
      </c>
      <c r="OP24" s="61">
        <f t="shared" si="132"/>
        <v>0.20758371687603541</v>
      </c>
      <c r="OQ24" s="61">
        <f t="shared" si="133"/>
        <v>1.5464045358603155E-3</v>
      </c>
      <c r="OR24" s="61">
        <f t="shared" si="134"/>
        <v>0.20441876306528894</v>
      </c>
      <c r="OS24" s="61">
        <f t="shared" si="135"/>
        <v>-1.1973842050287409E-3</v>
      </c>
      <c r="OT24" s="61">
        <f t="shared" si="136"/>
        <v>1.4044037157157256</v>
      </c>
      <c r="OU24" s="61">
        <f t="shared" si="137"/>
        <v>1.3476380644662287</v>
      </c>
      <c r="OV24" s="61">
        <f t="shared" si="138"/>
        <v>0.22366429546583777</v>
      </c>
      <c r="OW24" s="61">
        <f t="shared" si="139"/>
        <v>1.123973769000391</v>
      </c>
      <c r="OX24" s="61">
        <f t="shared" si="140"/>
        <v>0.86327983748182346</v>
      </c>
      <c r="OY24" s="61">
        <f t="shared" si="141"/>
        <v>7.6009449991681105E-2</v>
      </c>
      <c r="PB24" s="16">
        <v>44208</v>
      </c>
      <c r="PC24" s="59">
        <v>5.2014952433915761E-2</v>
      </c>
      <c r="PD24">
        <f t="shared" si="18"/>
        <v>-4.0000000000000924E-2</v>
      </c>
      <c r="PE24">
        <f t="shared" si="18"/>
        <v>-18</v>
      </c>
      <c r="PF24">
        <f t="shared" si="18"/>
        <v>-0.42989900000000025</v>
      </c>
      <c r="PG24">
        <f t="shared" ref="PG24:PO48" si="159">NY24-MN24</f>
        <v>-3.5369999999999985E-3</v>
      </c>
      <c r="PH24">
        <f t="shared" si="159"/>
        <v>-0.35000000000000009</v>
      </c>
      <c r="PI24">
        <f t="shared" si="159"/>
        <v>7.4000000000000003E-3</v>
      </c>
      <c r="PJ24">
        <f t="shared" si="159"/>
        <v>-3</v>
      </c>
      <c r="PK24">
        <f t="shared" si="159"/>
        <v>24.823241285999998</v>
      </c>
      <c r="PL24">
        <f t="shared" si="159"/>
        <v>4.1267085077000001</v>
      </c>
      <c r="PM24">
        <f t="shared" si="159"/>
        <v>20.696532778800002</v>
      </c>
      <c r="PN24">
        <f t="shared" si="159"/>
        <v>0.63145620999999785</v>
      </c>
      <c r="PO24">
        <f t="shared" si="159"/>
        <v>0.25970000000000004</v>
      </c>
      <c r="PQ24" s="65">
        <v>44208</v>
      </c>
      <c r="PR24" s="61">
        <v>5.2014952433915761E-2</v>
      </c>
      <c r="PS24" s="61">
        <f t="shared" si="142"/>
        <v>-2.0805980973566786E-3</v>
      </c>
      <c r="PT24" s="61">
        <f t="shared" si="143"/>
        <v>-0.93626914381048365</v>
      </c>
      <c r="PU24" s="61">
        <f t="shared" si="144"/>
        <v>-2.2361176036387966E-2</v>
      </c>
      <c r="PV24" s="61">
        <f t="shared" si="145"/>
        <v>-1.8397688675875996E-4</v>
      </c>
      <c r="PW24" s="61">
        <f t="shared" si="146"/>
        <v>-1.820523335187052E-2</v>
      </c>
      <c r="PX24" s="61">
        <f t="shared" si="147"/>
        <v>3.8491064801097666E-4</v>
      </c>
      <c r="PY24" s="61">
        <f t="shared" si="148"/>
        <v>-0.15604485730174728</v>
      </c>
      <c r="PZ24" s="61">
        <f t="shared" si="149"/>
        <v>1.2911797147469037</v>
      </c>
      <c r="QA24" s="61">
        <f t="shared" si="150"/>
        <v>0.21465054673665099</v>
      </c>
      <c r="QB24" s="61">
        <f t="shared" si="151"/>
        <v>1.0765291680362605</v>
      </c>
      <c r="QC24" s="61">
        <f t="shared" si="152"/>
        <v>3.284516472725061E-2</v>
      </c>
      <c r="QD24" s="61">
        <f t="shared" si="153"/>
        <v>1.3508283147087925E-2</v>
      </c>
      <c r="QG24" s="16">
        <v>44208</v>
      </c>
      <c r="QH24" s="43" t="e">
        <v>#N/A</v>
      </c>
      <c r="QI24" s="2" t="e">
        <v>#N/A</v>
      </c>
      <c r="QJ24" s="2" t="e">
        <v>#N/A</v>
      </c>
      <c r="QK24" s="2" t="e">
        <v>#N/A</v>
      </c>
      <c r="QL24" s="43" t="e">
        <v>#N/A</v>
      </c>
      <c r="QO24" s="16">
        <v>44208</v>
      </c>
      <c r="QP24" s="41" t="e">
        <v>#N/A</v>
      </c>
      <c r="QQ24" s="41" t="e">
        <v>#N/A</v>
      </c>
      <c r="QR24" s="41" t="e">
        <v>#N/A</v>
      </c>
      <c r="QS24" s="41" t="e">
        <v>#N/A</v>
      </c>
      <c r="QT24" s="41" t="e">
        <v>#N/A</v>
      </c>
      <c r="QX24" s="16">
        <v>44208</v>
      </c>
      <c r="QY24" s="46" t="e">
        <f t="shared" si="154"/>
        <v>#N/A</v>
      </c>
      <c r="QZ24" s="46" t="e">
        <f t="shared" si="154"/>
        <v>#N/A</v>
      </c>
      <c r="RA24" s="46" t="e">
        <f t="shared" si="154"/>
        <v>#N/A</v>
      </c>
      <c r="RB24" s="46" t="e">
        <f t="shared" si="154"/>
        <v>#N/A</v>
      </c>
      <c r="RC24" s="46" t="e">
        <f t="shared" si="154"/>
        <v>#N/A</v>
      </c>
      <c r="RF24" s="16">
        <v>44208</v>
      </c>
      <c r="RG24" s="2" t="e">
        <v>#N/A</v>
      </c>
      <c r="RH24" s="2" t="e">
        <v>#N/A</v>
      </c>
      <c r="RI24" s="2" t="e">
        <v>#N/A</v>
      </c>
      <c r="RJ24" s="2" t="e">
        <v>#N/A</v>
      </c>
      <c r="RK24" s="2" t="e">
        <v>#N/A</v>
      </c>
      <c r="RL24" s="2"/>
      <c r="RO24" s="16">
        <v>44208</v>
      </c>
      <c r="RP24" t="e">
        <v>#N/A</v>
      </c>
      <c r="RQ24" t="e">
        <v>#N/A</v>
      </c>
      <c r="RR24" t="e">
        <v>#N/A</v>
      </c>
      <c r="RS24" t="e">
        <v>#N/A</v>
      </c>
      <c r="RT24" t="e">
        <v>#N/A</v>
      </c>
      <c r="RX24" s="16">
        <v>44208</v>
      </c>
      <c r="RY24" t="e">
        <f t="shared" si="155"/>
        <v>#N/A</v>
      </c>
      <c r="RZ24" t="e">
        <f t="shared" si="155"/>
        <v>#N/A</v>
      </c>
      <c r="SA24" t="e">
        <f t="shared" si="155"/>
        <v>#N/A</v>
      </c>
      <c r="SB24" t="e">
        <f t="shared" si="155"/>
        <v>#N/A</v>
      </c>
      <c r="SC24" t="e">
        <f t="shared" si="155"/>
        <v>#N/A</v>
      </c>
      <c r="SG24" s="16">
        <v>44208</v>
      </c>
      <c r="SH24" t="e">
        <v>#N/A</v>
      </c>
      <c r="SI24" t="e">
        <v>#N/A</v>
      </c>
      <c r="SJ24" t="e">
        <v>#N/A</v>
      </c>
      <c r="SK24" t="e">
        <v>#N/A</v>
      </c>
      <c r="SL24" t="e">
        <v>#N/A</v>
      </c>
      <c r="SO24" s="16">
        <v>44208</v>
      </c>
      <c r="SP24" s="2" t="e">
        <v>#N/A</v>
      </c>
      <c r="SQ24" s="2" t="e">
        <v>#N/A</v>
      </c>
      <c r="SR24" s="2" t="e">
        <v>#N/A</v>
      </c>
      <c r="SS24" s="2" t="e">
        <v>#N/A</v>
      </c>
      <c r="ST24" s="2" t="e">
        <v>#N/A</v>
      </c>
      <c r="SW24" s="16">
        <v>44208</v>
      </c>
      <c r="SX24" t="e">
        <f t="shared" si="156"/>
        <v>#N/A</v>
      </c>
      <c r="SY24" t="e">
        <f t="shared" si="156"/>
        <v>#N/A</v>
      </c>
      <c r="SZ24" t="e">
        <f t="shared" si="156"/>
        <v>#N/A</v>
      </c>
      <c r="TA24" t="e">
        <f t="shared" si="156"/>
        <v>#N/A</v>
      </c>
      <c r="TB24" t="e">
        <f t="shared" si="156"/>
        <v>#N/A</v>
      </c>
      <c r="TF24" s="16">
        <v>44208</v>
      </c>
      <c r="TG24" t="e">
        <v>#N/A</v>
      </c>
      <c r="TH24" s="46" t="e">
        <v>#N/A</v>
      </c>
      <c r="TI24" s="46" t="e">
        <v>#N/A</v>
      </c>
      <c r="TJ24" s="46" t="e">
        <v>#N/A</v>
      </c>
      <c r="TK24" s="46" t="e">
        <v>#N/A</v>
      </c>
      <c r="TL24" s="46" t="e">
        <v>#N/A</v>
      </c>
      <c r="TM24"/>
      <c r="TN24" s="16">
        <v>44208</v>
      </c>
      <c r="TO24" t="e">
        <v>#N/A</v>
      </c>
      <c r="TP24" s="46" t="e">
        <v>#N/A</v>
      </c>
      <c r="TQ24" s="46" t="e">
        <v>#N/A</v>
      </c>
      <c r="TR24" s="46" t="e">
        <v>#N/A</v>
      </c>
      <c r="TS24" s="46" t="e">
        <v>#N/A</v>
      </c>
      <c r="TT24" s="46" t="e">
        <v>#N/A</v>
      </c>
      <c r="TU24"/>
      <c r="TV24" s="16">
        <v>44208</v>
      </c>
      <c r="TW24" t="e">
        <v>#N/A</v>
      </c>
      <c r="TX24" s="46" t="e">
        <v>#N/A</v>
      </c>
      <c r="TY24" s="46" t="e">
        <v>#N/A</v>
      </c>
      <c r="TZ24" s="46" t="e">
        <v>#N/A</v>
      </c>
      <c r="UA24" s="46" t="e">
        <v>#N/A</v>
      </c>
      <c r="UB24" s="46" t="e">
        <v>#N/A</v>
      </c>
      <c r="UC24"/>
      <c r="UD24" s="16">
        <v>44208</v>
      </c>
      <c r="UE24" t="e">
        <v>#N/A</v>
      </c>
      <c r="UF24" s="46" t="e">
        <v>#N/A</v>
      </c>
      <c r="UG24" s="46" t="e">
        <v>#N/A</v>
      </c>
      <c r="UH24" s="46" t="e">
        <v>#N/A</v>
      </c>
      <c r="UI24" s="46" t="e">
        <v>#N/A</v>
      </c>
      <c r="UJ24" s="46" t="e">
        <v>#N/A</v>
      </c>
      <c r="UK24"/>
      <c r="UL24" s="16">
        <v>44208</v>
      </c>
      <c r="UM24" t="e">
        <v>#N/A</v>
      </c>
      <c r="UN24" s="46" t="e">
        <v>#N/A</v>
      </c>
      <c r="UO24" s="46" t="e">
        <v>#N/A</v>
      </c>
      <c r="UP24" s="46" t="e">
        <v>#N/A</v>
      </c>
      <c r="UQ24" s="46" t="e">
        <v>#N/A</v>
      </c>
      <c r="UR24" s="46" t="e">
        <v>#N/A</v>
      </c>
      <c r="US24"/>
      <c r="UT24" s="16">
        <v>44208</v>
      </c>
      <c r="UU24" t="e">
        <v>#N/A</v>
      </c>
      <c r="UV24" s="46" t="e">
        <v>#N/A</v>
      </c>
      <c r="UW24" s="46" t="e">
        <v>#N/A</v>
      </c>
      <c r="UX24" s="46" t="e">
        <v>#N/A</v>
      </c>
      <c r="UY24" s="46" t="e">
        <v>#N/A</v>
      </c>
      <c r="UZ24" s="46" t="e">
        <v>#N/A</v>
      </c>
      <c r="VA24"/>
      <c r="VB24"/>
      <c r="VC24"/>
      <c r="VD24"/>
    </row>
    <row r="25" spans="1:576" ht="15.75" x14ac:dyDescent="0.25">
      <c r="A25" s="16">
        <v>44223</v>
      </c>
      <c r="B25" s="2">
        <v>11</v>
      </c>
      <c r="C25" s="109" t="s">
        <v>188</v>
      </c>
      <c r="D25">
        <v>0.17716387723412474</v>
      </c>
      <c r="E25" s="2">
        <v>8.43</v>
      </c>
      <c r="F25" s="2">
        <v>608</v>
      </c>
      <c r="G25" s="7">
        <v>3.2558590000000001</v>
      </c>
      <c r="H25" s="36">
        <v>2.1994E-2</v>
      </c>
      <c r="I25" s="31">
        <v>3.22</v>
      </c>
      <c r="J25" s="21">
        <v>12.4</v>
      </c>
      <c r="K25" s="2">
        <v>1.336231884</v>
      </c>
      <c r="L25" s="36">
        <v>1.8122</v>
      </c>
      <c r="M25" s="36"/>
      <c r="N25" s="16">
        <v>44223</v>
      </c>
      <c r="O25" s="109" t="s">
        <v>138</v>
      </c>
      <c r="P25" s="36">
        <v>0.17716387723412474</v>
      </c>
      <c r="Q25" s="36">
        <v>-0.25</v>
      </c>
      <c r="R25" s="36">
        <v>-8</v>
      </c>
      <c r="S25" s="36">
        <v>0.15254499999999993</v>
      </c>
      <c r="T25" s="36">
        <v>-5.5299999999999794E-4</v>
      </c>
      <c r="U25" s="36">
        <v>9.9999999999997868E-3</v>
      </c>
      <c r="V25" s="36">
        <v>0</v>
      </c>
      <c r="W25" s="36">
        <v>-0.11042543199999999</v>
      </c>
      <c r="X25" s="36">
        <v>8.8200000000000056E-2</v>
      </c>
      <c r="Y25" s="36"/>
      <c r="Z25" s="36"/>
      <c r="AA25" s="116">
        <v>44223</v>
      </c>
      <c r="AB25" s="113" t="s">
        <v>185</v>
      </c>
      <c r="AC25" s="115">
        <v>3.7835070584026229</v>
      </c>
      <c r="AD25" s="115">
        <v>2.789662821664286E-2</v>
      </c>
      <c r="AE25" s="115">
        <v>3.655450972500792</v>
      </c>
      <c r="AF25" s="115">
        <v>17.678770811246164</v>
      </c>
      <c r="AG25" s="115">
        <v>1.493165132683415</v>
      </c>
      <c r="AH25" s="115">
        <v>1.8030730269733781</v>
      </c>
      <c r="AI25" s="113">
        <v>8.4244492693440058</v>
      </c>
      <c r="AJ25" s="36">
        <v>587.18252579730017</v>
      </c>
      <c r="AK25" s="36"/>
      <c r="AL25" s="36"/>
      <c r="AM25" s="120">
        <v>44223</v>
      </c>
      <c r="AN25" s="123" t="s">
        <v>196</v>
      </c>
      <c r="AO25" s="36">
        <v>-0.26416205840262297</v>
      </c>
      <c r="AP25" s="36">
        <v>2.5595371783357138E-2</v>
      </c>
      <c r="AQ25" s="36">
        <v>-0.76545097250079186</v>
      </c>
      <c r="AR25" s="36">
        <v>-4.4787708112461644</v>
      </c>
      <c r="AS25" s="36">
        <v>10.653027757316584</v>
      </c>
      <c r="AT25" s="36">
        <v>1.7044269730266217</v>
      </c>
      <c r="AU25" s="36">
        <v>0.41555073065599402</v>
      </c>
      <c r="AV25" s="36">
        <v>-224.18252579730017</v>
      </c>
      <c r="AW25" s="36"/>
      <c r="AX25" s="36"/>
      <c r="AY25" s="65">
        <v>44223</v>
      </c>
      <c r="AZ25" s="63"/>
      <c r="BA25" s="63"/>
      <c r="BB25" s="63"/>
      <c r="BC25" s="61">
        <v>0.17716387723412474</v>
      </c>
      <c r="BD25" s="61">
        <f t="shared" si="0"/>
        <v>1.4934914850836716</v>
      </c>
      <c r="BE25" s="61">
        <f t="shared" si="1"/>
        <v>107.71563735834785</v>
      </c>
      <c r="BF25" s="61">
        <f t="shared" si="2"/>
        <v>0.57682060416762015</v>
      </c>
      <c r="BG25" s="61">
        <f t="shared" si="3"/>
        <v>3.8965423158873395E-3</v>
      </c>
      <c r="BH25" s="61">
        <f t="shared" si="4"/>
        <v>0.57046768469388176</v>
      </c>
      <c r="BI25" s="61" t="e">
        <f>BC25*#REF!</f>
        <v>#REF!</v>
      </c>
      <c r="BJ25" s="61">
        <f t="shared" si="5"/>
        <v>2.1968320777031467</v>
      </c>
      <c r="BK25" s="61">
        <f t="shared" si="6"/>
        <v>0.23673202145329922</v>
      </c>
      <c r="BL25" s="61" t="e">
        <f>BC25*#REF!</f>
        <v>#REF!</v>
      </c>
      <c r="BM25" s="61" t="e">
        <f>BC25*#REF!</f>
        <v>#REF!</v>
      </c>
      <c r="BN25" s="61" t="e">
        <f>BC25*#REF!</f>
        <v>#REF!</v>
      </c>
      <c r="BO25" s="61">
        <f t="shared" si="7"/>
        <v>0.32105637832368089</v>
      </c>
      <c r="BR25" s="16">
        <v>44223</v>
      </c>
      <c r="BS25" s="2">
        <v>8</v>
      </c>
      <c r="BT25" s="2" t="s">
        <v>24</v>
      </c>
      <c r="BU25" s="2"/>
      <c r="BV25">
        <v>0.17716387723412474</v>
      </c>
      <c r="BW25" s="2">
        <v>8.18</v>
      </c>
      <c r="BX25" s="2">
        <v>600</v>
      </c>
      <c r="BY25" s="7">
        <v>3.408404</v>
      </c>
      <c r="BZ25" s="36">
        <v>2.1441000000000002E-2</v>
      </c>
      <c r="CA25" s="31">
        <v>3.23</v>
      </c>
      <c r="CB25" s="21">
        <v>-1.132E-2</v>
      </c>
      <c r="CC25" s="21">
        <v>12.4</v>
      </c>
      <c r="CD25" s="2">
        <v>1.225806452</v>
      </c>
      <c r="CE25" s="2">
        <v>0.41628264209999999</v>
      </c>
      <c r="CF25" s="2">
        <v>0.80952380950000002</v>
      </c>
      <c r="CG25" s="2">
        <v>33.959899749999998</v>
      </c>
      <c r="CH25" s="36">
        <v>1.9004000000000001</v>
      </c>
      <c r="CI25" s="36"/>
      <c r="CJ25" s="65">
        <v>44223</v>
      </c>
      <c r="CK25" s="63"/>
      <c r="CL25" s="63"/>
      <c r="CM25" s="63"/>
      <c r="CN25" s="61">
        <v>0.17716387723412474</v>
      </c>
      <c r="CO25" s="61">
        <f t="shared" si="22"/>
        <v>1.4492005157751404</v>
      </c>
      <c r="CP25" s="61">
        <f t="shared" si="23"/>
        <v>106.29832634047484</v>
      </c>
      <c r="CQ25" s="61">
        <f t="shared" si="24"/>
        <v>0.6038460678202997</v>
      </c>
      <c r="CR25" s="61">
        <f t="shared" si="25"/>
        <v>3.7985706917768691E-3</v>
      </c>
      <c r="CS25" s="61">
        <f t="shared" si="26"/>
        <v>0.57223932346622297</v>
      </c>
      <c r="CT25" s="61">
        <f t="shared" si="27"/>
        <v>-2.0054950902902921E-3</v>
      </c>
      <c r="CU25" s="61">
        <f t="shared" si="28"/>
        <v>2.1968320777031467</v>
      </c>
      <c r="CV25" s="61">
        <f t="shared" si="29"/>
        <v>0.21716862377492605</v>
      </c>
      <c r="CW25" s="61">
        <f t="shared" si="30"/>
        <v>7.3750246899701485E-2</v>
      </c>
      <c r="CX25" s="61">
        <f t="shared" si="31"/>
        <v>0.14341837680435898</v>
      </c>
      <c r="CY25" s="61">
        <f t="shared" si="32"/>
        <v>6.0164675101921832</v>
      </c>
      <c r="CZ25" s="61">
        <f t="shared" si="33"/>
        <v>0.33668223229573069</v>
      </c>
      <c r="DC25">
        <v>0.17716387723412474</v>
      </c>
      <c r="DD25">
        <f t="shared" si="8"/>
        <v>-0.25</v>
      </c>
      <c r="DE25">
        <f t="shared" si="9"/>
        <v>-8</v>
      </c>
      <c r="DF25">
        <f t="shared" si="10"/>
        <v>0.15254499999999993</v>
      </c>
      <c r="DG25">
        <f t="shared" si="11"/>
        <v>-5.5299999999999794E-4</v>
      </c>
      <c r="DH25">
        <f t="shared" si="12"/>
        <v>9.9999999999997868E-3</v>
      </c>
      <c r="DI25" t="e">
        <f>CB25-#REF!</f>
        <v>#REF!</v>
      </c>
      <c r="DJ25">
        <f t="shared" si="13"/>
        <v>0</v>
      </c>
      <c r="DK25">
        <f t="shared" si="14"/>
        <v>-0.11042543199999999</v>
      </c>
      <c r="DL25" t="e">
        <f>CE25-#REF!</f>
        <v>#REF!</v>
      </c>
      <c r="DM25" t="e">
        <f>CF25-#REF!</f>
        <v>#REF!</v>
      </c>
      <c r="DN25" t="e">
        <f>CG25-#REF!</f>
        <v>#REF!</v>
      </c>
      <c r="DO25">
        <f t="shared" si="15"/>
        <v>8.8200000000000056E-2</v>
      </c>
      <c r="DQ25" s="65">
        <v>44223</v>
      </c>
      <c r="DR25" s="61"/>
      <c r="DS25" s="61">
        <v>0.17716387723412474</v>
      </c>
      <c r="DT25" s="61">
        <f t="shared" si="34"/>
        <v>-4.4290969308531186E-2</v>
      </c>
      <c r="DU25" s="61">
        <f t="shared" si="35"/>
        <v>-1.417311017872998</v>
      </c>
      <c r="DV25" s="61">
        <f t="shared" si="36"/>
        <v>2.7025463652679545E-2</v>
      </c>
      <c r="DW25" s="61">
        <f t="shared" si="37"/>
        <v>-9.7971624110470621E-5</v>
      </c>
      <c r="DX25" s="61">
        <f t="shared" si="38"/>
        <v>1.7716387723412097E-3</v>
      </c>
      <c r="DY25" s="61" t="e">
        <f t="shared" si="39"/>
        <v>#REF!</v>
      </c>
      <c r="DZ25" s="61">
        <f t="shared" si="40"/>
        <v>0</v>
      </c>
      <c r="EA25" s="61">
        <f t="shared" si="41"/>
        <v>-1.9563397678373187E-2</v>
      </c>
      <c r="EB25" s="61" t="e">
        <f t="shared" si="42"/>
        <v>#REF!</v>
      </c>
      <c r="EC25" s="61" t="e">
        <f t="shared" si="43"/>
        <v>#REF!</v>
      </c>
      <c r="ED25" s="61" t="e">
        <f t="shared" si="44"/>
        <v>#REF!</v>
      </c>
      <c r="EE25" s="61">
        <f t="shared" si="45"/>
        <v>1.5625853972049811E-2</v>
      </c>
      <c r="EH25" s="37">
        <v>44223</v>
      </c>
      <c r="EI25">
        <v>5</v>
      </c>
      <c r="EJ25" t="s">
        <v>27</v>
      </c>
      <c r="EL25">
        <v>0.4099126977674028</v>
      </c>
      <c r="EM25">
        <v>8.43</v>
      </c>
      <c r="EN25">
        <v>585</v>
      </c>
      <c r="EO25">
        <v>4.2543340000000001</v>
      </c>
      <c r="EP25">
        <v>2.6856999999999999E-2</v>
      </c>
      <c r="EQ25">
        <v>4.08</v>
      </c>
      <c r="ER25">
        <v>-1.8020000000000001E-2</v>
      </c>
      <c r="ES25">
        <v>16.5</v>
      </c>
      <c r="ET25">
        <v>1.402640264</v>
      </c>
      <c r="EU25">
        <v>0.46798679869999998</v>
      </c>
      <c r="EV25">
        <v>0.93465346530000004</v>
      </c>
      <c r="EW25">
        <v>33.364705880000002</v>
      </c>
      <c r="EX25">
        <v>1.7350000000000001</v>
      </c>
      <c r="EZ25" s="65">
        <v>44223</v>
      </c>
      <c r="FA25" s="61"/>
      <c r="FB25" s="61"/>
      <c r="FC25" s="61"/>
      <c r="FD25" s="61">
        <v>0.4099126977674028</v>
      </c>
      <c r="FE25" s="61">
        <f t="shared" si="46"/>
        <v>3.4555640421792053</v>
      </c>
      <c r="FF25" s="61">
        <f t="shared" si="47"/>
        <v>239.79892819393064</v>
      </c>
      <c r="FG25" s="61">
        <f t="shared" si="48"/>
        <v>1.7439055271435859</v>
      </c>
      <c r="FH25" s="61">
        <f t="shared" si="49"/>
        <v>1.1009025323939136E-2</v>
      </c>
      <c r="FI25" s="61">
        <f t="shared" si="50"/>
        <v>1.6724438068910035</v>
      </c>
      <c r="FJ25" s="61">
        <f t="shared" si="51"/>
        <v>-7.3866268137685988E-3</v>
      </c>
      <c r="FK25" s="61">
        <f t="shared" si="52"/>
        <v>6.7635595131621464</v>
      </c>
      <c r="FL25" s="61">
        <f t="shared" si="53"/>
        <v>0.57496005461342203</v>
      </c>
      <c r="FM25" s="61">
        <f t="shared" si="54"/>
        <v>0.19183373117464747</v>
      </c>
      <c r="FN25" s="61">
        <f t="shared" si="55"/>
        <v>0.38312632343877462</v>
      </c>
      <c r="FO25" s="61">
        <f t="shared" si="56"/>
        <v>13.676616597486728</v>
      </c>
      <c r="FP25" s="61">
        <f t="shared" si="57"/>
        <v>0.71119853062644389</v>
      </c>
      <c r="FQ25"/>
      <c r="FR25"/>
      <c r="FS25" s="37">
        <v>44223</v>
      </c>
      <c r="FT25">
        <v>2</v>
      </c>
      <c r="FU25" t="s">
        <v>27</v>
      </c>
      <c r="FW25">
        <v>0.4099126977674028</v>
      </c>
      <c r="FX25">
        <v>8.81</v>
      </c>
      <c r="FY25">
        <v>609</v>
      </c>
      <c r="FZ25">
        <v>4.1711270000000003</v>
      </c>
      <c r="GA25">
        <v>2.6636E-2</v>
      </c>
      <c r="GB25">
        <v>4.0199999999999996</v>
      </c>
      <c r="GC25">
        <v>6.4359999999999999E-3</v>
      </c>
      <c r="GD25">
        <v>15.6</v>
      </c>
      <c r="GE25">
        <v>1.511418685</v>
      </c>
      <c r="GF25">
        <v>0.56885813149999997</v>
      </c>
      <c r="GG25">
        <v>0.94256055360000002</v>
      </c>
      <c r="GH25">
        <v>37.637362639999999</v>
      </c>
      <c r="GI25" t="e">
        <v>#N/A</v>
      </c>
      <c r="GK25" s="65">
        <v>44223</v>
      </c>
      <c r="GL25" s="61"/>
      <c r="GM25" s="61"/>
      <c r="GN25" s="61"/>
      <c r="GO25" s="61">
        <v>0.4099126977674028</v>
      </c>
      <c r="GP25" s="61">
        <f t="shared" si="58"/>
        <v>3.6113308673308189</v>
      </c>
      <c r="GQ25" s="61">
        <f t="shared" si="59"/>
        <v>249.63683294034831</v>
      </c>
      <c r="GR25" s="61">
        <f t="shared" si="60"/>
        <v>1.7097979213004537</v>
      </c>
      <c r="GS25" s="61">
        <f t="shared" si="61"/>
        <v>1.0918434617732542E-2</v>
      </c>
      <c r="GT25" s="61">
        <f t="shared" si="62"/>
        <v>1.647849045024959</v>
      </c>
      <c r="GU25" s="61">
        <f t="shared" si="63"/>
        <v>2.6381981228310045E-3</v>
      </c>
      <c r="GV25" s="61">
        <f t="shared" si="64"/>
        <v>6.3946380851714837</v>
      </c>
      <c r="GW25" s="61">
        <f t="shared" si="65"/>
        <v>0.61954971062441033</v>
      </c>
      <c r="GX25" s="61">
        <f t="shared" si="66"/>
        <v>0.23318217133008898</v>
      </c>
      <c r="GY25" s="61">
        <f t="shared" si="67"/>
        <v>0.38636753933531265</v>
      </c>
      <c r="GZ25" s="61">
        <f t="shared" si="68"/>
        <v>15.428032856612457</v>
      </c>
      <c r="HA25" s="61" t="e">
        <f t="shared" si="69"/>
        <v>#N/A</v>
      </c>
      <c r="HB25"/>
      <c r="HC25">
        <v>0.4099126977674028</v>
      </c>
      <c r="HD25">
        <f t="shared" ref="HD25:HF48" si="160">FX25-EM25</f>
        <v>0.38000000000000078</v>
      </c>
      <c r="HE25">
        <f t="shared" si="160"/>
        <v>24</v>
      </c>
      <c r="HF25">
        <f t="shared" si="160"/>
        <v>-8.3206999999999809E-2</v>
      </c>
      <c r="HG25">
        <f t="shared" si="157"/>
        <v>-2.2099999999999898E-4</v>
      </c>
      <c r="HH25">
        <f t="shared" si="157"/>
        <v>-6.0000000000000497E-2</v>
      </c>
      <c r="HI25">
        <f t="shared" si="157"/>
        <v>2.4456000000000002E-2</v>
      </c>
      <c r="HJ25">
        <f t="shared" si="157"/>
        <v>-0.90000000000000036</v>
      </c>
      <c r="HK25">
        <f t="shared" si="157"/>
        <v>0.10877842100000001</v>
      </c>
      <c r="HL25">
        <f t="shared" si="157"/>
        <v>0.10087133279999999</v>
      </c>
      <c r="HM25">
        <f t="shared" si="157"/>
        <v>7.9070882999999759E-3</v>
      </c>
      <c r="HN25">
        <f t="shared" si="157"/>
        <v>4.2726567599999967</v>
      </c>
      <c r="HO25" t="e">
        <f t="shared" si="157"/>
        <v>#N/A</v>
      </c>
      <c r="HQ25" s="65">
        <v>44223</v>
      </c>
      <c r="HR25" s="61">
        <v>0.4099126977674028</v>
      </c>
      <c r="HS25" s="61">
        <f t="shared" si="70"/>
        <v>0.15576682515161339</v>
      </c>
      <c r="HT25" s="61">
        <f t="shared" si="71"/>
        <v>9.8379047464176672</v>
      </c>
      <c r="HU25" s="61">
        <f t="shared" si="72"/>
        <v>-3.4107605843132209E-2</v>
      </c>
      <c r="HV25" s="61">
        <f t="shared" si="73"/>
        <v>-9.0590706206595601E-5</v>
      </c>
      <c r="HW25" s="61">
        <f t="shared" si="74"/>
        <v>-2.4594761866044371E-2</v>
      </c>
      <c r="HX25" s="61">
        <f t="shared" si="75"/>
        <v>1.0024824936599603E-2</v>
      </c>
      <c r="HY25" s="61">
        <f t="shared" si="76"/>
        <v>-0.36892142799066269</v>
      </c>
      <c r="HZ25" s="61">
        <f t="shared" si="77"/>
        <v>4.4589656010988306E-2</v>
      </c>
      <c r="IA25" s="61">
        <f t="shared" si="78"/>
        <v>4.13484401554415E-2</v>
      </c>
      <c r="IB25" s="61">
        <f t="shared" si="79"/>
        <v>3.2412158965380569E-3</v>
      </c>
      <c r="IC25" s="61">
        <f t="shared" si="80"/>
        <v>1.7514162591257292</v>
      </c>
      <c r="ID25" s="61" t="e">
        <f t="shared" si="81"/>
        <v>#N/A</v>
      </c>
      <c r="IE25" s="61"/>
      <c r="IG25" s="16">
        <v>44223</v>
      </c>
      <c r="IH25" s="2">
        <v>19</v>
      </c>
      <c r="II25" s="2" t="s">
        <v>25</v>
      </c>
      <c r="IJ25" s="2"/>
      <c r="IK25">
        <v>7.7062941348232203E-2</v>
      </c>
      <c r="IL25" s="2">
        <v>8.34</v>
      </c>
      <c r="IM25" s="2">
        <v>545</v>
      </c>
      <c r="IN25" s="7">
        <v>2.5347390000000001</v>
      </c>
      <c r="IO25" s="36">
        <v>4.4429999999999997E-2</v>
      </c>
      <c r="IP25" s="31">
        <v>2.41</v>
      </c>
      <c r="IQ25" s="21">
        <v>-1.332E-2</v>
      </c>
      <c r="IR25" s="21">
        <v>30.3</v>
      </c>
      <c r="IS25" s="2">
        <v>2.482331512</v>
      </c>
      <c r="IT25" s="2">
        <v>0.87322404369999995</v>
      </c>
      <c r="IU25" s="2">
        <v>1.6091074679999999</v>
      </c>
      <c r="IV25" s="2">
        <v>35.177575580000003</v>
      </c>
      <c r="IW25" s="36">
        <v>2.3685999999999998</v>
      </c>
      <c r="IX25" s="36"/>
      <c r="IY25" s="65">
        <v>44223</v>
      </c>
      <c r="IZ25" s="63"/>
      <c r="JA25" s="63"/>
      <c r="JB25" s="63"/>
      <c r="JC25" s="61">
        <v>7.7062941348232203E-2</v>
      </c>
      <c r="JD25" s="61">
        <f t="shared" si="82"/>
        <v>0.64270493084425651</v>
      </c>
      <c r="JE25" s="61">
        <f t="shared" si="83"/>
        <v>41.99930303478655</v>
      </c>
      <c r="JF25" s="61">
        <f t="shared" si="84"/>
        <v>0.19533444289007676</v>
      </c>
      <c r="JG25" s="61">
        <f t="shared" si="85"/>
        <v>3.4239064841019564E-3</v>
      </c>
      <c r="JH25" s="61">
        <f t="shared" si="86"/>
        <v>0.18572168864923963</v>
      </c>
      <c r="JI25" s="61">
        <f t="shared" si="87"/>
        <v>-1.0264783787584529E-3</v>
      </c>
      <c r="JJ25" s="61">
        <f t="shared" si="88"/>
        <v>2.3350071228514357</v>
      </c>
      <c r="JK25" s="61">
        <f t="shared" si="89"/>
        <v>0.19129576771612455</v>
      </c>
      <c r="JL25" s="61">
        <f t="shared" si="90"/>
        <v>6.7293213263519253E-2</v>
      </c>
      <c r="JM25" s="61">
        <f t="shared" si="91"/>
        <v>0.12400255442948642</v>
      </c>
      <c r="JN25" s="61">
        <f t="shared" si="92"/>
        <v>2.7108874436945456</v>
      </c>
      <c r="JO25" s="61">
        <f t="shared" si="93"/>
        <v>0.18253128287742279</v>
      </c>
      <c r="JP25" s="36"/>
      <c r="JR25" s="12">
        <v>44223</v>
      </c>
      <c r="JS25" s="31">
        <v>16</v>
      </c>
      <c r="JT25" s="31" t="s">
        <v>25</v>
      </c>
      <c r="JU25" s="31"/>
      <c r="JV25">
        <v>7.7062941348232203E-2</v>
      </c>
      <c r="JW25" s="31">
        <v>8.3000000000000007</v>
      </c>
      <c r="JX25" s="31">
        <v>567</v>
      </c>
      <c r="JY25" s="31">
        <v>2.3821940000000001</v>
      </c>
      <c r="JZ25">
        <v>4.0009000000000003E-2</v>
      </c>
      <c r="KA25">
        <v>2.1800000000000002</v>
      </c>
      <c r="KB25">
        <v>-1.942E-2</v>
      </c>
      <c r="KC25">
        <v>28.7</v>
      </c>
      <c r="KD25">
        <v>1.328617363</v>
      </c>
      <c r="KE25">
        <v>0.4961414791</v>
      </c>
      <c r="KF25">
        <v>0.83247588419999996</v>
      </c>
      <c r="KG25">
        <v>37.342691189999996</v>
      </c>
      <c r="KH25">
        <v>2.2111999999999998</v>
      </c>
      <c r="KJ25" s="65">
        <v>44223</v>
      </c>
      <c r="KK25" s="61"/>
      <c r="KL25" s="61"/>
      <c r="KM25" s="61"/>
      <c r="KN25" s="61">
        <v>7.7062941348232203E-2</v>
      </c>
      <c r="KO25" s="61">
        <f t="shared" si="94"/>
        <v>0.63962241319032731</v>
      </c>
      <c r="KP25" s="61">
        <f t="shared" si="95"/>
        <v>43.694687744447656</v>
      </c>
      <c r="KQ25" s="61">
        <f t="shared" si="96"/>
        <v>0.18357887650211069</v>
      </c>
      <c r="KR25" s="61">
        <f t="shared" si="97"/>
        <v>3.0832112204014226E-3</v>
      </c>
      <c r="KS25" s="61">
        <f t="shared" si="98"/>
        <v>0.1679972121391462</v>
      </c>
      <c r="KT25" s="61">
        <f t="shared" si="99"/>
        <v>-1.4965623209826694E-3</v>
      </c>
      <c r="KU25" s="61">
        <f t="shared" si="100"/>
        <v>2.2117064166942644</v>
      </c>
      <c r="KV25" s="61">
        <f t="shared" si="101"/>
        <v>0.10238716191911193</v>
      </c>
      <c r="KW25" s="61">
        <f t="shared" si="102"/>
        <v>3.8234121704308476E-2</v>
      </c>
      <c r="KX25" s="61">
        <f t="shared" si="103"/>
        <v>6.4153040237922343E-2</v>
      </c>
      <c r="KY25" s="61">
        <f t="shared" si="104"/>
        <v>2.8777376209601173</v>
      </c>
      <c r="KZ25" s="61">
        <f t="shared" si="105"/>
        <v>0.17040157590921104</v>
      </c>
      <c r="LB25">
        <v>7.7062941348232203E-2</v>
      </c>
      <c r="LC25">
        <f t="shared" ref="LC25:LE48" si="161">JW25-IL25</f>
        <v>-3.9999999999999147E-2</v>
      </c>
      <c r="LD25">
        <f t="shared" si="161"/>
        <v>22</v>
      </c>
      <c r="LE25">
        <f t="shared" si="161"/>
        <v>-0.15254499999999993</v>
      </c>
      <c r="LF25">
        <f t="shared" si="158"/>
        <v>-4.4209999999999944E-3</v>
      </c>
      <c r="LG25">
        <f t="shared" si="158"/>
        <v>-0.22999999999999998</v>
      </c>
      <c r="LH25">
        <f t="shared" si="158"/>
        <v>-6.0999999999999995E-3</v>
      </c>
      <c r="LI25">
        <f t="shared" si="158"/>
        <v>-1.6000000000000014</v>
      </c>
      <c r="LJ25">
        <f t="shared" si="158"/>
        <v>-1.153714149</v>
      </c>
      <c r="LK25">
        <f t="shared" si="158"/>
        <v>-0.37708256459999995</v>
      </c>
      <c r="LL25">
        <f t="shared" si="158"/>
        <v>-0.77663158379999997</v>
      </c>
      <c r="LM25">
        <f t="shared" si="158"/>
        <v>2.1651156099999938</v>
      </c>
      <c r="LN25">
        <f t="shared" si="158"/>
        <v>-0.15739999999999998</v>
      </c>
      <c r="LP25" s="65">
        <v>44223</v>
      </c>
      <c r="LQ25" s="61">
        <v>7.7062941348232203E-2</v>
      </c>
      <c r="LR25" s="61">
        <f t="shared" si="106"/>
        <v>-3.0825176539292223E-3</v>
      </c>
      <c r="LS25" s="61">
        <f t="shared" si="107"/>
        <v>1.6953847096611085</v>
      </c>
      <c r="LT25" s="61">
        <f t="shared" si="108"/>
        <v>-1.1755566387966076E-2</v>
      </c>
      <c r="LU25" s="61">
        <f t="shared" si="109"/>
        <v>-3.4069526370053414E-4</v>
      </c>
      <c r="LV25" s="61">
        <f t="shared" si="110"/>
        <v>-1.7724476510093404E-2</v>
      </c>
      <c r="LW25" s="61">
        <f t="shared" si="111"/>
        <v>-4.7008394222421639E-4</v>
      </c>
      <c r="LX25" s="61">
        <f t="shared" si="112"/>
        <v>-0.12330070615717163</v>
      </c>
      <c r="LY25" s="61">
        <f t="shared" si="113"/>
        <v>-8.8908605797012624E-2</v>
      </c>
      <c r="LZ25" s="61">
        <f t="shared" si="114"/>
        <v>-2.9059091559210777E-2</v>
      </c>
      <c r="MA25" s="61">
        <f t="shared" si="115"/>
        <v>-5.9849514191564084E-2</v>
      </c>
      <c r="MB25" s="61">
        <f t="shared" si="116"/>
        <v>0.1668501772655715</v>
      </c>
      <c r="MC25" s="61">
        <f t="shared" si="117"/>
        <v>-1.2129706968211747E-2</v>
      </c>
      <c r="MF25" s="16">
        <v>44223</v>
      </c>
      <c r="MG25">
        <v>24</v>
      </c>
      <c r="MH25" t="s">
        <v>26</v>
      </c>
      <c r="MJ25"/>
      <c r="MK25">
        <v>8.48</v>
      </c>
      <c r="ML25">
        <v>595</v>
      </c>
      <c r="MM25">
        <v>3.7273610000000001</v>
      </c>
      <c r="MN25">
        <v>3.1278E-2</v>
      </c>
      <c r="MO25">
        <v>3.64</v>
      </c>
      <c r="MP25">
        <v>-2.2020000000000001E-2</v>
      </c>
      <c r="MQ25">
        <v>25.3</v>
      </c>
      <c r="MR25">
        <v>1.2996666670000001</v>
      </c>
      <c r="MS25">
        <v>0.31933333330000002</v>
      </c>
      <c r="MT25">
        <v>0.98033333330000005</v>
      </c>
      <c r="MU25">
        <v>24.57040267</v>
      </c>
      <c r="MV25">
        <v>1.5074000000000001</v>
      </c>
      <c r="MX25" s="65">
        <v>44223</v>
      </c>
      <c r="MY25" s="61"/>
      <c r="MZ25" s="61"/>
      <c r="NA25" s="61"/>
      <c r="NB25" s="61">
        <v>5.8490772483308244E-2</v>
      </c>
      <c r="NC25" s="61">
        <f t="shared" si="118"/>
        <v>0.49600175065845392</v>
      </c>
      <c r="ND25" s="61">
        <f t="shared" si="119"/>
        <v>34.802009627568403</v>
      </c>
      <c r="NE25" s="61">
        <f t="shared" si="120"/>
        <v>0.21801622421415631</v>
      </c>
      <c r="NF25" s="61">
        <f t="shared" si="121"/>
        <v>1.8294743817329152E-3</v>
      </c>
      <c r="NG25" s="61">
        <f t="shared" si="122"/>
        <v>0.21290641183924203</v>
      </c>
      <c r="NH25" s="61">
        <f t="shared" si="123"/>
        <v>-1.2879668100824477E-3</v>
      </c>
      <c r="NI25" s="61">
        <f t="shared" si="124"/>
        <v>1.4798165438276987</v>
      </c>
      <c r="NJ25" s="61">
        <f t="shared" si="125"/>
        <v>7.6018507323636547E-2</v>
      </c>
      <c r="NK25" s="61">
        <f t="shared" si="126"/>
        <v>1.8678053344386741E-2</v>
      </c>
      <c r="NL25" s="61">
        <f t="shared" si="127"/>
        <v>5.7340453955853493E-2</v>
      </c>
      <c r="NM25" s="61">
        <f t="shared" si="128"/>
        <v>1.4371418323942393</v>
      </c>
      <c r="NN25" s="61">
        <f t="shared" si="129"/>
        <v>8.8168990441338857E-2</v>
      </c>
      <c r="NQ25" s="16">
        <v>44223</v>
      </c>
      <c r="NR25">
        <v>22</v>
      </c>
      <c r="NS25" t="s">
        <v>26</v>
      </c>
      <c r="NU25"/>
      <c r="NV25">
        <v>8.7799999999999994</v>
      </c>
      <c r="NW25">
        <v>651</v>
      </c>
      <c r="NX25">
        <v>3.5886840000000002</v>
      </c>
      <c r="NY25">
        <v>4.4318999999999997E-2</v>
      </c>
      <c r="NZ25">
        <v>3.37</v>
      </c>
      <c r="OA25">
        <v>-5.2420000000000001E-2</v>
      </c>
      <c r="OB25">
        <v>20.100000000000001</v>
      </c>
      <c r="OC25">
        <v>12.43</v>
      </c>
      <c r="OD25">
        <v>2.3607692309999999</v>
      </c>
      <c r="OE25">
        <v>10.069230770000001</v>
      </c>
      <c r="OF25">
        <v>18.992511910000001</v>
      </c>
      <c r="OG25">
        <v>2.4056999999999999</v>
      </c>
      <c r="OI25" s="65">
        <v>44223</v>
      </c>
      <c r="OJ25" s="61"/>
      <c r="OK25" s="61"/>
      <c r="OL25" s="61"/>
      <c r="OM25" s="61">
        <v>5.8490772483308244E-2</v>
      </c>
      <c r="ON25" s="61">
        <f t="shared" si="130"/>
        <v>0.51354898240344637</v>
      </c>
      <c r="OO25" s="61">
        <f t="shared" si="131"/>
        <v>38.077492886633664</v>
      </c>
      <c r="OP25" s="61">
        <f t="shared" si="132"/>
        <v>0.20990489935848858</v>
      </c>
      <c r="OQ25" s="61">
        <f t="shared" si="133"/>
        <v>2.5922525456877378E-3</v>
      </c>
      <c r="OR25" s="61">
        <f t="shared" si="134"/>
        <v>0.19711390326874878</v>
      </c>
      <c r="OS25" s="61">
        <f t="shared" si="135"/>
        <v>-3.066086293575018E-3</v>
      </c>
      <c r="OT25" s="61">
        <f t="shared" si="136"/>
        <v>1.1756645269144959</v>
      </c>
      <c r="OU25" s="61">
        <f t="shared" si="137"/>
        <v>0.72704030196752145</v>
      </c>
      <c r="OV25" s="61">
        <f t="shared" si="138"/>
        <v>0.13808321597601556</v>
      </c>
      <c r="OW25" s="61">
        <f t="shared" si="139"/>
        <v>0.58895708604999675</v>
      </c>
      <c r="OX25" s="61">
        <f t="shared" si="140"/>
        <v>1.1108866930143322</v>
      </c>
      <c r="OY25" s="61">
        <f t="shared" si="141"/>
        <v>0.14071125136309465</v>
      </c>
      <c r="PB25" s="16">
        <v>44223</v>
      </c>
      <c r="PC25" s="59">
        <v>5.8490772483308244E-2</v>
      </c>
      <c r="PD25">
        <f t="shared" ref="PD25:PF48" si="162">NV25-MK25</f>
        <v>0.29999999999999893</v>
      </c>
      <c r="PE25">
        <f t="shared" si="162"/>
        <v>56</v>
      </c>
      <c r="PF25">
        <f t="shared" si="162"/>
        <v>-0.13867699999999994</v>
      </c>
      <c r="PG25">
        <f t="shared" si="159"/>
        <v>1.3040999999999997E-2</v>
      </c>
      <c r="PH25">
        <f t="shared" si="159"/>
        <v>-0.27</v>
      </c>
      <c r="PI25">
        <f t="shared" si="159"/>
        <v>-3.04E-2</v>
      </c>
      <c r="PJ25">
        <f t="shared" si="159"/>
        <v>-5.1999999999999993</v>
      </c>
      <c r="PK25">
        <f t="shared" si="159"/>
        <v>11.130333332999999</v>
      </c>
      <c r="PL25">
        <f t="shared" si="159"/>
        <v>2.0414358977</v>
      </c>
      <c r="PM25">
        <f t="shared" si="159"/>
        <v>9.0888974366999999</v>
      </c>
      <c r="PN25">
        <f t="shared" si="159"/>
        <v>-5.5778907599999989</v>
      </c>
      <c r="PO25">
        <f t="shared" si="159"/>
        <v>0.89829999999999988</v>
      </c>
      <c r="PQ25" s="65">
        <v>44223</v>
      </c>
      <c r="PR25" s="61">
        <v>5.8490772483308244E-2</v>
      </c>
      <c r="PS25" s="61">
        <f t="shared" si="142"/>
        <v>1.7547231744992411E-2</v>
      </c>
      <c r="PT25" s="61">
        <f t="shared" si="143"/>
        <v>3.2754832590652616</v>
      </c>
      <c r="PU25" s="61">
        <f t="shared" si="144"/>
        <v>-8.1113248556677342E-3</v>
      </c>
      <c r="PV25" s="61">
        <f t="shared" si="145"/>
        <v>7.6277816395482268E-4</v>
      </c>
      <c r="PW25" s="61">
        <f t="shared" si="146"/>
        <v>-1.5792508570493226E-2</v>
      </c>
      <c r="PX25" s="61">
        <f t="shared" si="147"/>
        <v>-1.7781194834925705E-3</v>
      </c>
      <c r="PY25" s="61">
        <f t="shared" si="148"/>
        <v>-0.30415201691320282</v>
      </c>
      <c r="PZ25" s="61">
        <f t="shared" si="149"/>
        <v>0.65102179464388488</v>
      </c>
      <c r="QA25" s="61">
        <f t="shared" si="150"/>
        <v>0.11940516263162883</v>
      </c>
      <c r="QB25" s="61">
        <f t="shared" si="151"/>
        <v>0.53161663209414323</v>
      </c>
      <c r="QC25" s="61">
        <f t="shared" si="152"/>
        <v>-0.32625513937990724</v>
      </c>
      <c r="QD25" s="61">
        <f t="shared" si="153"/>
        <v>5.254226092175579E-2</v>
      </c>
      <c r="QG25" s="16">
        <v>44223</v>
      </c>
      <c r="QH25" s="43">
        <v>7.93</v>
      </c>
      <c r="QI25" s="2">
        <v>864</v>
      </c>
      <c r="QJ25" s="31">
        <v>0.54400000000000004</v>
      </c>
      <c r="QK25" s="21">
        <v>5.98</v>
      </c>
      <c r="QL25" s="44">
        <v>1.359</v>
      </c>
      <c r="QO25" s="16">
        <v>44223</v>
      </c>
      <c r="QP25" s="41" t="e">
        <v>#N/A</v>
      </c>
      <c r="QQ25" s="41" t="e">
        <v>#N/A</v>
      </c>
      <c r="QR25">
        <v>1.35E-2</v>
      </c>
      <c r="QS25">
        <v>6.13</v>
      </c>
      <c r="QT25">
        <v>1.5024</v>
      </c>
      <c r="QX25" s="16">
        <v>44223</v>
      </c>
      <c r="QY25" s="46" t="e">
        <f t="shared" si="154"/>
        <v>#N/A</v>
      </c>
      <c r="QZ25" s="46" t="e">
        <f t="shared" si="154"/>
        <v>#N/A</v>
      </c>
      <c r="RA25" s="46">
        <f t="shared" si="154"/>
        <v>-0.53050000000000008</v>
      </c>
      <c r="RB25" s="46">
        <f t="shared" si="154"/>
        <v>0.14999999999999947</v>
      </c>
      <c r="RC25" s="46">
        <f t="shared" si="154"/>
        <v>0.14339999999999997</v>
      </c>
      <c r="RF25" s="16">
        <v>44223</v>
      </c>
      <c r="RG25" s="2">
        <v>7.65</v>
      </c>
      <c r="RH25" s="2">
        <v>809</v>
      </c>
      <c r="RI25" s="31">
        <v>3.2500000000000001E-2</v>
      </c>
      <c r="RJ25" s="21">
        <v>6.4</v>
      </c>
      <c r="RK25" s="36">
        <v>2.6303000000000001</v>
      </c>
      <c r="RL25" s="36"/>
      <c r="RO25" s="16">
        <v>44223</v>
      </c>
      <c r="RP25">
        <v>8.1199999999999992</v>
      </c>
      <c r="RQ25">
        <v>578</v>
      </c>
      <c r="RR25">
        <v>6.6900000000000001E-2</v>
      </c>
      <c r="RS25">
        <v>5.58</v>
      </c>
      <c r="RT25">
        <v>0.99299999999999999</v>
      </c>
      <c r="RX25" s="16">
        <v>44223</v>
      </c>
      <c r="RY25">
        <f t="shared" si="155"/>
        <v>0.46999999999999886</v>
      </c>
      <c r="RZ25">
        <f t="shared" si="155"/>
        <v>-231</v>
      </c>
      <c r="SA25">
        <f t="shared" si="155"/>
        <v>3.44E-2</v>
      </c>
      <c r="SB25">
        <f t="shared" si="155"/>
        <v>-0.82000000000000028</v>
      </c>
      <c r="SC25">
        <f t="shared" si="155"/>
        <v>-1.6373000000000002</v>
      </c>
      <c r="SG25" s="16">
        <v>44223</v>
      </c>
      <c r="SH25" t="e">
        <v>#N/A</v>
      </c>
      <c r="SI25" t="e">
        <v>#N/A</v>
      </c>
      <c r="SJ25" t="e">
        <v>#N/A</v>
      </c>
      <c r="SK25" t="e">
        <v>#N/A</v>
      </c>
      <c r="SL25" t="e">
        <v>#N/A</v>
      </c>
      <c r="SO25" s="16">
        <v>44223</v>
      </c>
      <c r="SP25" s="2">
        <v>7.88</v>
      </c>
      <c r="SQ25" s="2">
        <v>627</v>
      </c>
      <c r="SR25" s="31">
        <v>1.77E-2</v>
      </c>
      <c r="SS25" s="21">
        <v>5.38</v>
      </c>
      <c r="ST25" s="36">
        <v>0.96199999999999997</v>
      </c>
      <c r="SW25" s="16">
        <v>44223</v>
      </c>
      <c r="SX25" t="e">
        <f t="shared" si="156"/>
        <v>#N/A</v>
      </c>
      <c r="SY25" t="e">
        <f t="shared" si="156"/>
        <v>#N/A</v>
      </c>
      <c r="SZ25" t="e">
        <f t="shared" si="156"/>
        <v>#N/A</v>
      </c>
      <c r="TA25" t="e">
        <f t="shared" si="156"/>
        <v>#N/A</v>
      </c>
      <c r="TB25" t="e">
        <f t="shared" si="156"/>
        <v>#N/A</v>
      </c>
      <c r="TF25" s="16">
        <v>44223</v>
      </c>
      <c r="TG25">
        <v>31</v>
      </c>
      <c r="TH25" s="46">
        <v>8.34</v>
      </c>
      <c r="TI25" s="46">
        <v>569</v>
      </c>
      <c r="TJ25" s="46">
        <v>5.07</v>
      </c>
      <c r="TK25" s="46">
        <v>17.100000000000001</v>
      </c>
      <c r="TL25" s="46">
        <v>0.70450000000000002</v>
      </c>
      <c r="TM25"/>
      <c r="TN25" s="16">
        <v>44223</v>
      </c>
      <c r="TO25" s="52" t="e">
        <v>#N/A</v>
      </c>
      <c r="TP25" s="54" t="e">
        <v>#N/A</v>
      </c>
      <c r="TQ25" s="54" t="e">
        <v>#N/A</v>
      </c>
      <c r="TR25" s="54" t="e">
        <v>#N/A</v>
      </c>
      <c r="TS25" s="54" t="e">
        <v>#N/A</v>
      </c>
      <c r="TT25" s="54" t="e">
        <v>#N/A</v>
      </c>
      <c r="TU25"/>
      <c r="TV25" s="16">
        <v>44223</v>
      </c>
      <c r="TW25" t="e">
        <v>#N/A</v>
      </c>
      <c r="TX25" s="46" t="e">
        <v>#N/A</v>
      </c>
      <c r="TY25" s="46" t="e">
        <v>#N/A</v>
      </c>
      <c r="TZ25" s="46" t="e">
        <v>#N/A</v>
      </c>
      <c r="UA25" s="46" t="e">
        <v>#N/A</v>
      </c>
      <c r="UB25" s="46" t="e">
        <v>#N/A</v>
      </c>
      <c r="UC25"/>
      <c r="UD25" s="16">
        <v>44223</v>
      </c>
      <c r="UE25" t="s">
        <v>33</v>
      </c>
      <c r="UF25" s="46">
        <v>8.2899999999999991</v>
      </c>
      <c r="UG25" s="46">
        <v>657</v>
      </c>
      <c r="UH25" s="46">
        <v>10.4</v>
      </c>
      <c r="UI25" s="46">
        <v>28.4</v>
      </c>
      <c r="UJ25" s="46">
        <v>0.99809999999999999</v>
      </c>
      <c r="UK25"/>
      <c r="UL25" s="16">
        <v>44223</v>
      </c>
      <c r="UM25" t="e">
        <v>#N/A</v>
      </c>
      <c r="UN25" s="46" t="e">
        <v>#N/A</v>
      </c>
      <c r="UO25" s="46" t="e">
        <v>#N/A</v>
      </c>
      <c r="UP25" s="46" t="e">
        <v>#N/A</v>
      </c>
      <c r="UQ25" s="46" t="e">
        <v>#N/A</v>
      </c>
      <c r="UR25" s="46" t="e">
        <v>#N/A</v>
      </c>
      <c r="US25"/>
      <c r="UT25" s="16">
        <v>44223</v>
      </c>
      <c r="UU25" t="s">
        <v>34</v>
      </c>
      <c r="UV25" s="46">
        <v>8.1999999999999993</v>
      </c>
      <c r="UW25" s="46">
        <v>658</v>
      </c>
      <c r="UX25" s="46">
        <v>5.87</v>
      </c>
      <c r="UY25" s="46">
        <v>32.700000000000003</v>
      </c>
      <c r="UZ25" s="46">
        <v>0.90580000000000005</v>
      </c>
      <c r="VA25"/>
      <c r="VB25"/>
      <c r="VC25"/>
      <c r="VD25"/>
    </row>
    <row r="26" spans="1:576" ht="15.75" x14ac:dyDescent="0.25">
      <c r="A26" s="16">
        <v>44251</v>
      </c>
      <c r="B26" s="2">
        <v>11</v>
      </c>
      <c r="C26" s="109" t="s">
        <v>188</v>
      </c>
      <c r="D26">
        <v>5.555674283874863</v>
      </c>
      <c r="E26" s="23" t="e">
        <v>#N/A</v>
      </c>
      <c r="F26" s="23" t="e">
        <v>#N/A</v>
      </c>
      <c r="G26" s="7">
        <v>4.6842319999999997</v>
      </c>
      <c r="H26" s="36">
        <v>0.27928799999999998</v>
      </c>
      <c r="I26" s="31">
        <v>4.7699999999999996</v>
      </c>
      <c r="J26" s="21">
        <v>113</v>
      </c>
      <c r="K26" s="2">
        <v>59.819277110000002</v>
      </c>
      <c r="L26" s="36">
        <v>4.0038</v>
      </c>
      <c r="M26" s="36"/>
      <c r="N26" s="16">
        <v>44251</v>
      </c>
      <c r="O26" s="109" t="s">
        <v>138</v>
      </c>
      <c r="P26" s="36">
        <v>5.555674283874863</v>
      </c>
      <c r="Q26" s="36" t="e">
        <v>#N/A</v>
      </c>
      <c r="R26" s="36" t="e">
        <v>#N/A</v>
      </c>
      <c r="S26" s="36">
        <v>0.27735399999999988</v>
      </c>
      <c r="T26" s="36">
        <v>-4.420799999999997E-2</v>
      </c>
      <c r="U26" s="36">
        <v>0.29000000000000004</v>
      </c>
      <c r="V26" s="36">
        <v>-1</v>
      </c>
      <c r="W26" s="36">
        <v>14.510722889999997</v>
      </c>
      <c r="X26" s="36">
        <v>0.29769999999999985</v>
      </c>
      <c r="Y26" s="36"/>
      <c r="Z26" s="36"/>
      <c r="AA26" s="116">
        <v>44251</v>
      </c>
      <c r="AB26" s="113" t="s">
        <v>185</v>
      </c>
      <c r="AC26" s="115">
        <v>5.4004004602337465</v>
      </c>
      <c r="AD26" s="115">
        <v>0.3368860156481096</v>
      </c>
      <c r="AE26" s="115">
        <v>5.1581800613164042</v>
      </c>
      <c r="AF26" s="115">
        <v>165.14351197557247</v>
      </c>
      <c r="AG26" s="115">
        <v>108.92332099046025</v>
      </c>
      <c r="AH26" s="115">
        <v>3.6996770323528971</v>
      </c>
      <c r="AI26" s="113" t="e">
        <v>#N/A</v>
      </c>
      <c r="AJ26" s="36" t="e">
        <v>#N/A</v>
      </c>
      <c r="AK26" s="36"/>
      <c r="AL26" s="36"/>
      <c r="AM26" s="120">
        <v>44251</v>
      </c>
      <c r="AN26" s="123" t="s">
        <v>196</v>
      </c>
      <c r="AO26" s="36">
        <v>-1.2015374602337463</v>
      </c>
      <c r="AP26" s="36">
        <v>-0.15485701564810961</v>
      </c>
      <c r="AQ26" s="36">
        <v>-2.3281800613164041</v>
      </c>
      <c r="AR26" s="36">
        <v>-38.143511975572466</v>
      </c>
      <c r="AS26" s="36">
        <v>-105.42159088646025</v>
      </c>
      <c r="AT26" s="36">
        <v>-8.0877032352897338E-2</v>
      </c>
      <c r="AU26" s="36" t="e">
        <v>#N/A</v>
      </c>
      <c r="AV26" s="36" t="e">
        <v>#N/A</v>
      </c>
      <c r="AW26" s="36"/>
      <c r="AX26" s="36"/>
      <c r="AY26" s="65">
        <v>44251</v>
      </c>
      <c r="AZ26" s="63"/>
      <c r="BA26" s="63"/>
      <c r="BB26" s="63"/>
      <c r="BC26" s="61">
        <v>5.555674283874863</v>
      </c>
      <c r="BD26" s="61" t="e">
        <f t="shared" si="0"/>
        <v>#N/A</v>
      </c>
      <c r="BE26" s="61" t="e">
        <f t="shared" si="1"/>
        <v>#N/A</v>
      </c>
      <c r="BF26" s="61">
        <f t="shared" si="2"/>
        <v>26.024067262103717</v>
      </c>
      <c r="BG26" s="61">
        <f t="shared" si="3"/>
        <v>1.5516331593948427</v>
      </c>
      <c r="BH26" s="61">
        <f t="shared" si="4"/>
        <v>26.500566334083093</v>
      </c>
      <c r="BI26" s="61" t="e">
        <f>BC26*#REF!</f>
        <v>#REF!</v>
      </c>
      <c r="BJ26" s="61">
        <f t="shared" si="5"/>
        <v>627.79119407785947</v>
      </c>
      <c r="BK26" s="61">
        <f t="shared" si="6"/>
        <v>332.33641952001125</v>
      </c>
      <c r="BL26" s="61" t="e">
        <f>BC26*#REF!</f>
        <v>#REF!</v>
      </c>
      <c r="BM26" s="61" t="e">
        <f>BC26*#REF!</f>
        <v>#REF!</v>
      </c>
      <c r="BN26" s="61" t="e">
        <f>BC26*#REF!</f>
        <v>#REF!</v>
      </c>
      <c r="BO26" s="61">
        <f t="shared" si="7"/>
        <v>22.243808697778178</v>
      </c>
      <c r="BR26" s="16">
        <v>44251</v>
      </c>
      <c r="BS26" s="2">
        <v>8</v>
      </c>
      <c r="BT26" s="2" t="s">
        <v>24</v>
      </c>
      <c r="BV26">
        <v>5.555674283874863</v>
      </c>
      <c r="BW26" s="5" t="e">
        <v>#N/A</v>
      </c>
      <c r="BX26" s="5" t="e">
        <v>#N/A</v>
      </c>
      <c r="BY26" s="7">
        <v>4.9615859999999996</v>
      </c>
      <c r="BZ26" s="36">
        <v>0.23508000000000001</v>
      </c>
      <c r="CA26" s="31">
        <v>5.0599999999999996</v>
      </c>
      <c r="CB26" s="21">
        <v>0.119182</v>
      </c>
      <c r="CC26" s="21">
        <v>112</v>
      </c>
      <c r="CD26" s="2">
        <v>74.33</v>
      </c>
      <c r="CE26" s="2">
        <v>11.917999999999999</v>
      </c>
      <c r="CF26" s="2">
        <v>62.411999999999999</v>
      </c>
      <c r="CG26" s="2">
        <v>16.033902869999999</v>
      </c>
      <c r="CH26" s="36">
        <v>4.3014999999999999</v>
      </c>
      <c r="CI26" s="36"/>
      <c r="CJ26" s="65">
        <v>44251</v>
      </c>
      <c r="CK26" s="63"/>
      <c r="CL26" s="63"/>
      <c r="CM26" s="63"/>
      <c r="CN26" s="61">
        <v>5.555674283874863</v>
      </c>
      <c r="CO26" s="61" t="e">
        <f t="shared" si="22"/>
        <v>#N/A</v>
      </c>
      <c r="CP26" s="61" t="e">
        <f t="shared" si="23"/>
        <v>#N/A</v>
      </c>
      <c r="CQ26" s="61">
        <f t="shared" si="24"/>
        <v>27.564955747433544</v>
      </c>
      <c r="CR26" s="61">
        <f t="shared" si="25"/>
        <v>1.3060279106533028</v>
      </c>
      <c r="CS26" s="61">
        <f t="shared" si="26"/>
        <v>28.111711876406805</v>
      </c>
      <c r="CT26" s="61">
        <f t="shared" si="27"/>
        <v>0.66213637250077395</v>
      </c>
      <c r="CU26" s="61">
        <f t="shared" si="28"/>
        <v>622.23551979398462</v>
      </c>
      <c r="CV26" s="61">
        <f t="shared" si="29"/>
        <v>412.95326952041853</v>
      </c>
      <c r="CW26" s="61">
        <f t="shared" si="30"/>
        <v>66.212526115220612</v>
      </c>
      <c r="CX26" s="61">
        <f t="shared" si="31"/>
        <v>346.74074340519792</v>
      </c>
      <c r="CY26" s="61">
        <f t="shared" si="32"/>
        <v>89.079141845006347</v>
      </c>
      <c r="CZ26" s="61">
        <f t="shared" si="33"/>
        <v>23.897732932087724</v>
      </c>
      <c r="DC26">
        <v>5.555674283874863</v>
      </c>
      <c r="DD26" t="e">
        <f t="shared" si="8"/>
        <v>#N/A</v>
      </c>
      <c r="DE26" t="e">
        <f t="shared" si="9"/>
        <v>#N/A</v>
      </c>
      <c r="DF26">
        <f t="shared" si="10"/>
        <v>0.27735399999999988</v>
      </c>
      <c r="DG26">
        <f t="shared" si="11"/>
        <v>-4.420799999999997E-2</v>
      </c>
      <c r="DH26">
        <f t="shared" si="12"/>
        <v>0.29000000000000004</v>
      </c>
      <c r="DI26" t="e">
        <f>CB26-#REF!</f>
        <v>#REF!</v>
      </c>
      <c r="DJ26">
        <f t="shared" si="13"/>
        <v>-1</v>
      </c>
      <c r="DK26">
        <f t="shared" si="14"/>
        <v>14.510722889999997</v>
      </c>
      <c r="DL26" t="e">
        <f>CE26-#REF!</f>
        <v>#REF!</v>
      </c>
      <c r="DM26" t="e">
        <f>CF26-#REF!</f>
        <v>#REF!</v>
      </c>
      <c r="DN26" t="e">
        <f>CG26-#REF!</f>
        <v>#REF!</v>
      </c>
      <c r="DO26">
        <f t="shared" si="15"/>
        <v>0.29769999999999985</v>
      </c>
      <c r="DQ26" s="65">
        <v>44251</v>
      </c>
      <c r="DR26" s="61"/>
      <c r="DS26" s="61">
        <v>5.555674283874863</v>
      </c>
      <c r="DT26" s="61" t="e">
        <f t="shared" si="34"/>
        <v>#N/A</v>
      </c>
      <c r="DU26" s="61" t="e">
        <f t="shared" si="35"/>
        <v>#N/A</v>
      </c>
      <c r="DV26" s="61">
        <f t="shared" si="36"/>
        <v>1.5408884853298281</v>
      </c>
      <c r="DW26" s="61">
        <f t="shared" si="37"/>
        <v>-0.24560524874153977</v>
      </c>
      <c r="DX26" s="61">
        <f t="shared" si="38"/>
        <v>1.6111455423237104</v>
      </c>
      <c r="DY26" s="61" t="e">
        <f t="shared" si="39"/>
        <v>#REF!</v>
      </c>
      <c r="DZ26" s="61">
        <f t="shared" si="40"/>
        <v>-5.555674283874863</v>
      </c>
      <c r="EA26" s="61">
        <f t="shared" si="41"/>
        <v>80.616850000407311</v>
      </c>
      <c r="EB26" s="61" t="e">
        <f t="shared" si="42"/>
        <v>#REF!</v>
      </c>
      <c r="EC26" s="61" t="e">
        <f t="shared" si="43"/>
        <v>#REF!</v>
      </c>
      <c r="ED26" s="61" t="e">
        <f t="shared" si="44"/>
        <v>#REF!</v>
      </c>
      <c r="EE26" s="61">
        <f t="shared" si="45"/>
        <v>1.6539242343095459</v>
      </c>
      <c r="EH26" s="37">
        <v>44251</v>
      </c>
      <c r="EI26">
        <v>5</v>
      </c>
      <c r="EJ26" t="s">
        <v>27</v>
      </c>
      <c r="EL26">
        <v>5.2301993774650484</v>
      </c>
      <c r="EM26" t="e">
        <v>#N/A</v>
      </c>
      <c r="EN26" t="e">
        <v>#N/A</v>
      </c>
      <c r="EO26">
        <v>6.2651500000000002</v>
      </c>
      <c r="EP26">
        <v>0.41522999999999999</v>
      </c>
      <c r="EQ26">
        <v>5.72</v>
      </c>
      <c r="ER26">
        <v>8.3082000000000003E-2</v>
      </c>
      <c r="ES26">
        <v>222</v>
      </c>
      <c r="ET26">
        <v>166.79249999999999</v>
      </c>
      <c r="EU26">
        <v>22.335000000000001</v>
      </c>
      <c r="EV26">
        <v>144.45750000000001</v>
      </c>
      <c r="EW26">
        <v>13.39088988</v>
      </c>
      <c r="EX26">
        <v>3.4123000000000001</v>
      </c>
      <c r="EZ26" s="65">
        <v>44251</v>
      </c>
      <c r="FA26" s="61"/>
      <c r="FB26" s="61"/>
      <c r="FC26" s="61"/>
      <c r="FD26" s="61">
        <v>5.2301993774650484</v>
      </c>
      <c r="FE26" s="61" t="e">
        <f t="shared" si="46"/>
        <v>#N/A</v>
      </c>
      <c r="FF26" s="61" t="e">
        <f t="shared" si="47"/>
        <v>#N/A</v>
      </c>
      <c r="FG26" s="61">
        <f t="shared" si="48"/>
        <v>32.767983629725151</v>
      </c>
      <c r="FH26" s="61">
        <f t="shared" si="49"/>
        <v>2.1717356875048122</v>
      </c>
      <c r="FI26" s="61">
        <f t="shared" si="50"/>
        <v>29.916740439100074</v>
      </c>
      <c r="FJ26" s="61">
        <f t="shared" si="51"/>
        <v>0.43453542467855116</v>
      </c>
      <c r="FK26" s="61">
        <f t="shared" si="52"/>
        <v>1161.1042617972407</v>
      </c>
      <c r="FL26" s="61">
        <f t="shared" si="53"/>
        <v>872.35802966583901</v>
      </c>
      <c r="FM26" s="61">
        <f t="shared" si="54"/>
        <v>116.81650309568187</v>
      </c>
      <c r="FN26" s="61">
        <f t="shared" si="55"/>
        <v>755.54152657015732</v>
      </c>
      <c r="FO26" s="61">
        <f t="shared" si="56"/>
        <v>70.037023914079015</v>
      </c>
      <c r="FP26" s="61">
        <f t="shared" si="57"/>
        <v>17.847009335723985</v>
      </c>
      <c r="FQ26"/>
      <c r="FR26"/>
      <c r="FS26" s="37">
        <v>44251</v>
      </c>
      <c r="FT26">
        <v>2</v>
      </c>
      <c r="FU26" t="s">
        <v>27</v>
      </c>
      <c r="FW26">
        <v>5.2301993774650484</v>
      </c>
      <c r="FX26" t="e">
        <v>#N/A</v>
      </c>
      <c r="FY26" t="e">
        <v>#N/A</v>
      </c>
      <c r="FZ26">
        <v>6.0432670000000002</v>
      </c>
      <c r="GA26">
        <v>0.32570700000000002</v>
      </c>
      <c r="GB26">
        <v>5.42</v>
      </c>
      <c r="GC26">
        <v>8.1281999999999993E-2</v>
      </c>
      <c r="GD26">
        <v>208</v>
      </c>
      <c r="GE26">
        <v>71.715789470000004</v>
      </c>
      <c r="GF26">
        <v>12.65894737</v>
      </c>
      <c r="GG26">
        <v>59.056842109999998</v>
      </c>
      <c r="GH26">
        <v>17.651548510000001</v>
      </c>
      <c r="GI26">
        <v>3.4603999999999999</v>
      </c>
      <c r="GK26" s="65">
        <v>44251</v>
      </c>
      <c r="GL26" s="61"/>
      <c r="GM26" s="61"/>
      <c r="GN26" s="61"/>
      <c r="GO26" s="61">
        <v>5.2301993774650484</v>
      </c>
      <c r="GP26" s="61" t="e">
        <f t="shared" si="58"/>
        <v>#N/A</v>
      </c>
      <c r="GQ26" s="61" t="e">
        <f t="shared" si="59"/>
        <v>#N/A</v>
      </c>
      <c r="GR26" s="61">
        <f t="shared" si="60"/>
        <v>31.60749130125507</v>
      </c>
      <c r="GS26" s="61">
        <f t="shared" si="61"/>
        <v>1.7035125486360085</v>
      </c>
      <c r="GT26" s="61">
        <f t="shared" si="62"/>
        <v>28.347680625860562</v>
      </c>
      <c r="GU26" s="61">
        <f t="shared" si="63"/>
        <v>0.42512106579911402</v>
      </c>
      <c r="GV26" s="61">
        <f t="shared" si="64"/>
        <v>1087.8814705127302</v>
      </c>
      <c r="GW26" s="61">
        <f t="shared" si="65"/>
        <v>375.08787744040848</v>
      </c>
      <c r="GX26" s="61">
        <f t="shared" si="66"/>
        <v>66.208818653936817</v>
      </c>
      <c r="GY26" s="61">
        <f t="shared" si="67"/>
        <v>308.87905883877363</v>
      </c>
      <c r="GZ26" s="61">
        <f t="shared" si="68"/>
        <v>92.321118028296112</v>
      </c>
      <c r="HA26" s="61">
        <f t="shared" si="69"/>
        <v>18.098581925780053</v>
      </c>
      <c r="HB26"/>
      <c r="HC26">
        <v>5.2301993774650484</v>
      </c>
      <c r="HD26" t="e">
        <f t="shared" si="160"/>
        <v>#N/A</v>
      </c>
      <c r="HE26" t="e">
        <f t="shared" si="160"/>
        <v>#N/A</v>
      </c>
      <c r="HF26">
        <f t="shared" si="160"/>
        <v>-0.22188300000000005</v>
      </c>
      <c r="HG26">
        <f t="shared" si="157"/>
        <v>-8.9522999999999964E-2</v>
      </c>
      <c r="HH26">
        <f t="shared" si="157"/>
        <v>-0.29999999999999982</v>
      </c>
      <c r="HI26">
        <f t="shared" si="157"/>
        <v>-1.8000000000000099E-3</v>
      </c>
      <c r="HJ26">
        <f t="shared" si="157"/>
        <v>-14</v>
      </c>
      <c r="HK26" s="51">
        <f t="shared" si="157"/>
        <v>-95.076710529999986</v>
      </c>
      <c r="HL26">
        <f t="shared" si="157"/>
        <v>-9.6760526300000009</v>
      </c>
      <c r="HM26">
        <f t="shared" si="157"/>
        <v>-85.400657890000019</v>
      </c>
      <c r="HN26">
        <f t="shared" si="157"/>
        <v>4.2606586300000018</v>
      </c>
      <c r="HO26">
        <f t="shared" si="157"/>
        <v>4.809999999999981E-2</v>
      </c>
      <c r="HQ26" s="65">
        <v>44251</v>
      </c>
      <c r="HR26" s="61">
        <v>5.2301993774650484</v>
      </c>
      <c r="HS26" s="61" t="e">
        <f t="shared" si="70"/>
        <v>#N/A</v>
      </c>
      <c r="HT26" s="61" t="e">
        <f t="shared" si="71"/>
        <v>#N/A</v>
      </c>
      <c r="HU26" s="61">
        <f t="shared" si="72"/>
        <v>-1.1604923284700777</v>
      </c>
      <c r="HV26" s="61">
        <f t="shared" si="73"/>
        <v>-0.46822313886880335</v>
      </c>
      <c r="HW26" s="61">
        <f t="shared" si="74"/>
        <v>-1.5690598132395135</v>
      </c>
      <c r="HX26" s="61">
        <f t="shared" si="75"/>
        <v>-9.4143588794371388E-3</v>
      </c>
      <c r="HY26" s="61">
        <f t="shared" si="76"/>
        <v>-73.222791284510677</v>
      </c>
      <c r="HZ26" s="61">
        <f t="shared" si="77"/>
        <v>-497.27015222543054</v>
      </c>
      <c r="IA26" s="61">
        <f t="shared" si="78"/>
        <v>-50.60768444174505</v>
      </c>
      <c r="IB26" s="61">
        <f t="shared" si="79"/>
        <v>-446.66246773138369</v>
      </c>
      <c r="IC26" s="61">
        <f t="shared" si="80"/>
        <v>22.284094114217094</v>
      </c>
      <c r="ID26" s="61">
        <f t="shared" si="81"/>
        <v>0.25157259005606786</v>
      </c>
      <c r="IE26" s="61"/>
      <c r="IG26" s="16">
        <v>44251</v>
      </c>
      <c r="IH26" s="2">
        <v>19</v>
      </c>
      <c r="II26" s="2" t="s">
        <v>25</v>
      </c>
      <c r="IK26">
        <v>0.27713413890104849</v>
      </c>
      <c r="IL26" s="5" t="e">
        <v>#N/A</v>
      </c>
      <c r="IM26" s="5" t="e">
        <v>#N/A</v>
      </c>
      <c r="IN26" s="7">
        <v>3.644155</v>
      </c>
      <c r="IO26" s="36">
        <v>0.20855399999999999</v>
      </c>
      <c r="IP26" s="31">
        <v>2.7</v>
      </c>
      <c r="IQ26" s="21">
        <v>6.6082000000000002E-2</v>
      </c>
      <c r="IR26" s="21">
        <v>218</v>
      </c>
      <c r="IS26" s="2">
        <v>77.558441560000006</v>
      </c>
      <c r="IT26" s="2">
        <v>12.73766234</v>
      </c>
      <c r="IU26" s="2">
        <v>64.820779220000006</v>
      </c>
      <c r="IV26" s="2">
        <v>16.423308769999998</v>
      </c>
      <c r="IW26" s="36">
        <v>4.1311</v>
      </c>
      <c r="IX26" s="36"/>
      <c r="IY26" s="65">
        <v>44251</v>
      </c>
      <c r="IZ26" s="63"/>
      <c r="JA26" s="63"/>
      <c r="JB26" s="63"/>
      <c r="JC26" s="61">
        <v>0.27713413890104849</v>
      </c>
      <c r="JD26" s="61" t="e">
        <f t="shared" si="82"/>
        <v>#N/A</v>
      </c>
      <c r="JE26" s="61" t="e">
        <f t="shared" si="83"/>
        <v>#N/A</v>
      </c>
      <c r="JF26" s="61">
        <f t="shared" si="84"/>
        <v>1.0099197579469503</v>
      </c>
      <c r="JG26" s="61">
        <f t="shared" si="85"/>
        <v>5.7797433204369267E-2</v>
      </c>
      <c r="JH26" s="61">
        <f t="shared" si="86"/>
        <v>0.74826217503283099</v>
      </c>
      <c r="JI26" s="61">
        <f t="shared" si="87"/>
        <v>1.8313578166859086E-2</v>
      </c>
      <c r="JJ26" s="61">
        <f t="shared" si="88"/>
        <v>60.415242280428572</v>
      </c>
      <c r="JK26" s="61">
        <f t="shared" si="89"/>
        <v>21.494091916237892</v>
      </c>
      <c r="JL26" s="61">
        <f t="shared" si="90"/>
        <v>3.5300410842082144</v>
      </c>
      <c r="JM26" s="61">
        <f t="shared" si="91"/>
        <v>17.964050832029677</v>
      </c>
      <c r="JN26" s="61">
        <f t="shared" si="92"/>
        <v>4.5514595338799877</v>
      </c>
      <c r="JO26" s="61">
        <f t="shared" si="93"/>
        <v>1.1448688412141215</v>
      </c>
      <c r="JP26" s="36"/>
      <c r="JR26" s="12">
        <v>44251</v>
      </c>
      <c r="JS26" s="31">
        <v>16</v>
      </c>
      <c r="JT26" s="31" t="s">
        <v>25</v>
      </c>
      <c r="JU26" s="31"/>
      <c r="JV26">
        <v>0.27713413890104849</v>
      </c>
      <c r="JW26" s="31" t="e">
        <v>#N/A</v>
      </c>
      <c r="JX26" s="31" t="e">
        <v>#N/A</v>
      </c>
      <c r="JY26" s="31">
        <v>3.5609489999999999</v>
      </c>
      <c r="JZ26">
        <v>0.19750200000000001</v>
      </c>
      <c r="KA26">
        <v>3.08</v>
      </c>
      <c r="KB26">
        <v>2.9082E-2</v>
      </c>
      <c r="KC26">
        <v>146</v>
      </c>
      <c r="KD26">
        <v>21.10520833</v>
      </c>
      <c r="KE26">
        <v>4.5062499999999996</v>
      </c>
      <c r="KF26">
        <v>16.598958329999999</v>
      </c>
      <c r="KG26">
        <v>21.35136469</v>
      </c>
      <c r="KH26">
        <v>3.7782</v>
      </c>
      <c r="KJ26" s="65">
        <v>44251</v>
      </c>
      <c r="KK26" s="61"/>
      <c r="KL26" s="61"/>
      <c r="KM26" s="61"/>
      <c r="KN26" s="61">
        <v>0.27713413890104849</v>
      </c>
      <c r="KO26" s="61" t="e">
        <f t="shared" si="94"/>
        <v>#N/A</v>
      </c>
      <c r="KP26" s="61" t="e">
        <f t="shared" si="95"/>
        <v>#N/A</v>
      </c>
      <c r="KQ26" s="61">
        <f t="shared" si="96"/>
        <v>0.98686053478554969</v>
      </c>
      <c r="KR26" s="61">
        <f t="shared" si="97"/>
        <v>5.4734546701234885E-2</v>
      </c>
      <c r="KS26" s="61">
        <f t="shared" si="98"/>
        <v>0.85357314781522942</v>
      </c>
      <c r="KT26" s="61">
        <f t="shared" si="99"/>
        <v>8.0596150275202925E-3</v>
      </c>
      <c r="KU26" s="61">
        <f t="shared" si="100"/>
        <v>40.46158427955308</v>
      </c>
      <c r="KV26" s="61">
        <f t="shared" si="101"/>
        <v>5.8489737368617858</v>
      </c>
      <c r="KW26" s="61">
        <f t="shared" si="102"/>
        <v>1.2488357134228496</v>
      </c>
      <c r="KX26" s="61">
        <f t="shared" si="103"/>
        <v>4.6001380234389355</v>
      </c>
      <c r="KY26" s="61">
        <f t="shared" si="104"/>
        <v>5.9171920677254022</v>
      </c>
      <c r="KZ26" s="61">
        <f t="shared" si="105"/>
        <v>1.0470682035959413</v>
      </c>
      <c r="LB26">
        <v>0.27713413890104849</v>
      </c>
      <c r="LC26" t="e">
        <f t="shared" si="161"/>
        <v>#N/A</v>
      </c>
      <c r="LD26" t="e">
        <f t="shared" si="161"/>
        <v>#N/A</v>
      </c>
      <c r="LE26">
        <f t="shared" si="161"/>
        <v>-8.3206000000000113E-2</v>
      </c>
      <c r="LF26">
        <f t="shared" si="158"/>
        <v>-1.1051999999999979E-2</v>
      </c>
      <c r="LG26">
        <f t="shared" si="158"/>
        <v>0.37999999999999989</v>
      </c>
      <c r="LH26">
        <f t="shared" si="158"/>
        <v>-3.7000000000000005E-2</v>
      </c>
      <c r="LI26">
        <f t="shared" si="158"/>
        <v>-72</v>
      </c>
      <c r="LJ26">
        <f t="shared" si="158"/>
        <v>-56.453233230000009</v>
      </c>
      <c r="LK26">
        <f t="shared" si="158"/>
        <v>-8.2314123400000003</v>
      </c>
      <c r="LL26">
        <f t="shared" si="158"/>
        <v>-48.221820890000004</v>
      </c>
      <c r="LM26">
        <f t="shared" si="158"/>
        <v>4.928055920000002</v>
      </c>
      <c r="LN26">
        <f t="shared" si="158"/>
        <v>-0.35289999999999999</v>
      </c>
      <c r="LP26" s="65">
        <v>44251</v>
      </c>
      <c r="LQ26" s="61">
        <v>0.27713413890104849</v>
      </c>
      <c r="LR26" s="61" t="e">
        <f t="shared" si="106"/>
        <v>#N/A</v>
      </c>
      <c r="LS26" s="61" t="e">
        <f t="shared" si="107"/>
        <v>#N/A</v>
      </c>
      <c r="LT26" s="61">
        <f t="shared" si="108"/>
        <v>-2.3059223161400671E-2</v>
      </c>
      <c r="LU26" s="61">
        <f t="shared" si="109"/>
        <v>-3.0628865031343817E-3</v>
      </c>
      <c r="LV26" s="61">
        <f t="shared" si="110"/>
        <v>0.1053109727823984</v>
      </c>
      <c r="LW26" s="61">
        <f t="shared" si="111"/>
        <v>-1.0253963139338795E-2</v>
      </c>
      <c r="LX26" s="61">
        <f t="shared" si="112"/>
        <v>-19.953658000875492</v>
      </c>
      <c r="LY26" s="61">
        <f t="shared" si="113"/>
        <v>-15.645118179376109</v>
      </c>
      <c r="LZ26" s="61">
        <f t="shared" si="114"/>
        <v>-2.2812053707853646</v>
      </c>
      <c r="MA26" s="61">
        <f t="shared" si="115"/>
        <v>-13.363912808590742</v>
      </c>
      <c r="MB26" s="61">
        <f t="shared" si="116"/>
        <v>1.3657325338454149</v>
      </c>
      <c r="MC26" s="61">
        <f t="shared" si="117"/>
        <v>-9.7800637618180003E-2</v>
      </c>
      <c r="MF26" s="16">
        <v>44251</v>
      </c>
      <c r="MG26">
        <v>24</v>
      </c>
      <c r="MH26" t="s">
        <v>26</v>
      </c>
      <c r="MJ26"/>
      <c r="MK26" t="e">
        <v>#N/A</v>
      </c>
      <c r="ML26" t="e">
        <v>#N/A</v>
      </c>
      <c r="MM26">
        <v>5.127999</v>
      </c>
      <c r="MN26">
        <v>7.9243999999999995E-2</v>
      </c>
      <c r="MO26">
        <v>4.68</v>
      </c>
      <c r="MP26">
        <v>-2.3220000000000001E-2</v>
      </c>
      <c r="MQ26">
        <v>59</v>
      </c>
      <c r="MR26">
        <v>8.2838461540000008</v>
      </c>
      <c r="MS26">
        <v>1.536923077</v>
      </c>
      <c r="MT26">
        <v>6.7469230769999999</v>
      </c>
      <c r="MU26">
        <v>18.553254710000001</v>
      </c>
      <c r="MV26">
        <v>2.2443</v>
      </c>
      <c r="MX26" s="65">
        <v>44251</v>
      </c>
      <c r="MY26" s="61"/>
      <c r="MZ26" s="61"/>
      <c r="NA26" s="61"/>
      <c r="NB26" s="61">
        <v>0.21034481142589581</v>
      </c>
      <c r="NC26" s="61" t="e">
        <f t="shared" si="118"/>
        <v>#N/A</v>
      </c>
      <c r="ND26" s="61" t="e">
        <f t="shared" si="119"/>
        <v>#N/A</v>
      </c>
      <c r="NE26" s="61">
        <f t="shared" si="120"/>
        <v>1.0786479826471822</v>
      </c>
      <c r="NF26" s="61">
        <f t="shared" si="121"/>
        <v>1.6668564236633685E-2</v>
      </c>
      <c r="NG26" s="61">
        <f t="shared" si="122"/>
        <v>0.98441371747319228</v>
      </c>
      <c r="NH26" s="61">
        <f t="shared" si="123"/>
        <v>-4.8842065213093007E-3</v>
      </c>
      <c r="NI26" s="61">
        <f t="shared" si="124"/>
        <v>12.410343874127852</v>
      </c>
      <c r="NJ26" s="61">
        <f t="shared" si="125"/>
        <v>1.7424640571442624</v>
      </c>
      <c r="NK26" s="61">
        <f t="shared" si="126"/>
        <v>0.32328379480767255</v>
      </c>
      <c r="NL26" s="61">
        <f t="shared" si="127"/>
        <v>1.4191802623365897</v>
      </c>
      <c r="NM26" s="61">
        <f t="shared" si="128"/>
        <v>3.9025808633115635</v>
      </c>
      <c r="NN26" s="61">
        <f t="shared" si="129"/>
        <v>0.47207686028313794</v>
      </c>
      <c r="NQ26" s="16">
        <v>44251</v>
      </c>
      <c r="NR26">
        <v>22</v>
      </c>
      <c r="NS26" t="s">
        <v>26</v>
      </c>
      <c r="NU26"/>
      <c r="NV26" t="e">
        <v>#N/A</v>
      </c>
      <c r="NW26" t="e">
        <v>#N/A</v>
      </c>
      <c r="NX26">
        <v>4.7813059999999998</v>
      </c>
      <c r="NY26">
        <v>8.6317000000000005E-2</v>
      </c>
      <c r="NZ26">
        <v>4.5</v>
      </c>
      <c r="OA26">
        <v>-3.9320000000000001E-2</v>
      </c>
      <c r="OB26">
        <v>61.7</v>
      </c>
      <c r="OC26">
        <v>4.491333333</v>
      </c>
      <c r="OD26">
        <v>0.9243333333</v>
      </c>
      <c r="OE26">
        <v>3.5670000000000002</v>
      </c>
      <c r="OF26">
        <v>20.58037702</v>
      </c>
      <c r="OG26">
        <v>1.4365000000000001</v>
      </c>
      <c r="OI26" s="65">
        <v>44251</v>
      </c>
      <c r="OJ26" s="61"/>
      <c r="OK26" s="61"/>
      <c r="OL26" s="61"/>
      <c r="OM26" s="61">
        <v>0.21034481142589581</v>
      </c>
      <c r="ON26" s="61" t="e">
        <f t="shared" si="130"/>
        <v>#N/A</v>
      </c>
      <c r="OO26" s="61" t="e">
        <f t="shared" si="131"/>
        <v>#N/A</v>
      </c>
      <c r="OP26" s="61">
        <f t="shared" si="132"/>
        <v>1.0057229089395041</v>
      </c>
      <c r="OQ26" s="61">
        <f t="shared" si="133"/>
        <v>1.8156333087849051E-2</v>
      </c>
      <c r="OR26" s="61">
        <f t="shared" si="134"/>
        <v>0.94655165141653119</v>
      </c>
      <c r="OS26" s="61">
        <f t="shared" si="135"/>
        <v>-8.2707579852662229E-3</v>
      </c>
      <c r="OT26" s="61">
        <f t="shared" si="136"/>
        <v>12.978274864977772</v>
      </c>
      <c r="OU26" s="61">
        <f t="shared" si="137"/>
        <v>0.94472866298072511</v>
      </c>
      <c r="OV26" s="61">
        <f t="shared" si="138"/>
        <v>0.19442872068765821</v>
      </c>
      <c r="OW26" s="61">
        <f t="shared" si="139"/>
        <v>0.75029994235617037</v>
      </c>
      <c r="OX26" s="61">
        <f t="shared" si="140"/>
        <v>4.3289755233457399</v>
      </c>
      <c r="OY26" s="61">
        <f t="shared" si="141"/>
        <v>0.30216032161329937</v>
      </c>
      <c r="PB26" s="16">
        <v>44251</v>
      </c>
      <c r="PC26" s="59">
        <v>0.21034481142589581</v>
      </c>
      <c r="PD26" t="e">
        <f t="shared" si="162"/>
        <v>#N/A</v>
      </c>
      <c r="PE26" t="e">
        <f t="shared" si="162"/>
        <v>#N/A</v>
      </c>
      <c r="PF26">
        <f t="shared" si="162"/>
        <v>-0.34669300000000014</v>
      </c>
      <c r="PG26">
        <f t="shared" si="159"/>
        <v>7.0730000000000098E-3</v>
      </c>
      <c r="PH26">
        <f t="shared" si="159"/>
        <v>-0.17999999999999972</v>
      </c>
      <c r="PI26">
        <f t="shared" si="159"/>
        <v>-1.61E-2</v>
      </c>
      <c r="PJ26">
        <f t="shared" si="159"/>
        <v>2.7000000000000028</v>
      </c>
      <c r="PK26">
        <f t="shared" si="159"/>
        <v>-3.7925128210000008</v>
      </c>
      <c r="PL26">
        <f t="shared" si="159"/>
        <v>-0.61258974369999997</v>
      </c>
      <c r="PM26">
        <f t="shared" si="159"/>
        <v>-3.1799230769999998</v>
      </c>
      <c r="PN26">
        <f t="shared" si="159"/>
        <v>2.0271223099999993</v>
      </c>
      <c r="PO26">
        <f t="shared" si="159"/>
        <v>-0.80779999999999985</v>
      </c>
      <c r="PQ26" s="65">
        <v>44251</v>
      </c>
      <c r="PR26" s="61">
        <v>0.21034481142589581</v>
      </c>
      <c r="PS26" s="61" t="e">
        <f t="shared" si="142"/>
        <v>#N/A</v>
      </c>
      <c r="PT26" s="61" t="e">
        <f t="shared" si="143"/>
        <v>#N/A</v>
      </c>
      <c r="PU26" s="61">
        <f t="shared" si="144"/>
        <v>-7.2925073707678131E-2</v>
      </c>
      <c r="PV26" s="61">
        <f t="shared" si="145"/>
        <v>1.4877688512153632E-3</v>
      </c>
      <c r="PW26" s="61">
        <f t="shared" si="146"/>
        <v>-3.7862066056661189E-2</v>
      </c>
      <c r="PX26" s="61">
        <f t="shared" si="147"/>
        <v>-3.3865514639569226E-3</v>
      </c>
      <c r="PY26" s="61">
        <f t="shared" si="148"/>
        <v>0.56793099084991927</v>
      </c>
      <c r="PZ26" s="61">
        <f t="shared" si="149"/>
        <v>-0.79773539416353734</v>
      </c>
      <c r="QA26" s="61">
        <f t="shared" si="150"/>
        <v>-0.12885507412001435</v>
      </c>
      <c r="QB26" s="61">
        <f t="shared" si="151"/>
        <v>-0.6688803199804193</v>
      </c>
      <c r="QC26" s="61">
        <f t="shared" si="152"/>
        <v>0.42639466003417614</v>
      </c>
      <c r="QD26" s="61">
        <f t="shared" si="153"/>
        <v>-0.16991653866983861</v>
      </c>
      <c r="QG26" s="16">
        <v>44251</v>
      </c>
      <c r="QH26" s="47" t="e">
        <v>#N/A</v>
      </c>
      <c r="QI26" s="5" t="e">
        <v>#N/A</v>
      </c>
      <c r="QJ26" s="31">
        <v>6.2</v>
      </c>
      <c r="QK26" s="49">
        <v>212</v>
      </c>
      <c r="QL26" s="44">
        <v>3.6318000000000001</v>
      </c>
      <c r="QO26" s="16">
        <v>44251</v>
      </c>
      <c r="QP26" s="41" t="e">
        <v>#N/A</v>
      </c>
      <c r="QQ26" s="41" t="e">
        <v>#N/A</v>
      </c>
      <c r="QR26">
        <v>1.5100000000000001E-2</v>
      </c>
      <c r="QS26">
        <v>6.15</v>
      </c>
      <c r="QT26" t="s">
        <v>94</v>
      </c>
      <c r="QX26" s="16">
        <v>44251</v>
      </c>
      <c r="QY26" s="46" t="e">
        <f t="shared" si="154"/>
        <v>#N/A</v>
      </c>
      <c r="QZ26" s="46" t="e">
        <f t="shared" si="154"/>
        <v>#N/A</v>
      </c>
      <c r="RA26" s="46">
        <f t="shared" si="154"/>
        <v>-6.1848999999999998</v>
      </c>
      <c r="RB26" s="46">
        <f t="shared" si="154"/>
        <v>-205.85</v>
      </c>
      <c r="RC26" s="46" t="e">
        <v>#N/A</v>
      </c>
      <c r="RF26" s="16">
        <v>44251</v>
      </c>
      <c r="RG26" s="5" t="e">
        <v>#N/A</v>
      </c>
      <c r="RH26" s="5" t="e">
        <v>#N/A</v>
      </c>
      <c r="RI26" s="31">
        <v>9.7100000000000006E-2</v>
      </c>
      <c r="RJ26" s="21">
        <v>7.44</v>
      </c>
      <c r="RK26" s="36">
        <v>3.9144999999999999</v>
      </c>
      <c r="RL26" s="36"/>
      <c r="RO26" s="16">
        <v>44251</v>
      </c>
      <c r="RP26" t="e">
        <v>#N/A</v>
      </c>
      <c r="RQ26" t="e">
        <v>#N/A</v>
      </c>
      <c r="RR26">
        <v>0.18099999999999999</v>
      </c>
      <c r="RS26">
        <v>5.76</v>
      </c>
      <c r="RT26">
        <v>1.0462</v>
      </c>
      <c r="RX26" s="16">
        <v>44251</v>
      </c>
      <c r="RY26" t="e">
        <f t="shared" si="155"/>
        <v>#N/A</v>
      </c>
      <c r="RZ26" t="e">
        <f t="shared" si="155"/>
        <v>#N/A</v>
      </c>
      <c r="SA26">
        <f t="shared" si="155"/>
        <v>8.3899999999999988E-2</v>
      </c>
      <c r="SB26">
        <f t="shared" si="155"/>
        <v>-1.6800000000000006</v>
      </c>
      <c r="SC26">
        <f t="shared" si="155"/>
        <v>-2.8682999999999996</v>
      </c>
      <c r="SG26" s="16">
        <v>44251</v>
      </c>
      <c r="SH26" t="e">
        <v>#N/A</v>
      </c>
      <c r="SI26" t="e">
        <v>#N/A</v>
      </c>
      <c r="SJ26" t="e">
        <v>#N/A</v>
      </c>
      <c r="SK26" t="e">
        <v>#N/A</v>
      </c>
      <c r="SL26" t="e">
        <v>#N/A</v>
      </c>
      <c r="SO26" s="16">
        <v>44251</v>
      </c>
      <c r="SP26" s="5" t="e">
        <v>#N/A</v>
      </c>
      <c r="SQ26" s="5" t="e">
        <v>#N/A</v>
      </c>
      <c r="SR26" s="31">
        <v>1.55E-2</v>
      </c>
      <c r="SS26" s="21">
        <v>5.51</v>
      </c>
      <c r="ST26" s="36">
        <v>1.1815</v>
      </c>
      <c r="SW26" s="16">
        <v>44251</v>
      </c>
      <c r="SX26" t="e">
        <f t="shared" si="156"/>
        <v>#N/A</v>
      </c>
      <c r="SY26" t="e">
        <f t="shared" si="156"/>
        <v>#N/A</v>
      </c>
      <c r="SZ26" t="e">
        <f t="shared" si="156"/>
        <v>#N/A</v>
      </c>
      <c r="TA26" t="e">
        <f t="shared" si="156"/>
        <v>#N/A</v>
      </c>
      <c r="TB26" t="e">
        <f t="shared" si="156"/>
        <v>#N/A</v>
      </c>
      <c r="TF26" s="16">
        <v>44251</v>
      </c>
      <c r="TG26">
        <v>31</v>
      </c>
      <c r="TH26" s="46" t="e">
        <v>#N/A</v>
      </c>
      <c r="TI26" s="46" t="e">
        <v>#N/A</v>
      </c>
      <c r="TJ26" s="46">
        <v>6.02</v>
      </c>
      <c r="TK26" s="46">
        <v>94.4</v>
      </c>
      <c r="TL26" s="46">
        <v>2.0909</v>
      </c>
      <c r="TM26"/>
      <c r="TN26" s="16">
        <v>44251</v>
      </c>
      <c r="TO26">
        <v>32</v>
      </c>
      <c r="TP26" s="46" t="e">
        <v>#N/A</v>
      </c>
      <c r="TQ26" s="46" t="e">
        <v>#N/A</v>
      </c>
      <c r="TR26" s="46" t="e">
        <v>#N/A</v>
      </c>
      <c r="TS26" s="46" t="e">
        <v>#N/A</v>
      </c>
      <c r="TT26" s="46" t="e">
        <v>#N/A</v>
      </c>
      <c r="TU26"/>
      <c r="TV26" s="16">
        <v>44251</v>
      </c>
      <c r="TW26" t="e">
        <v>#N/A</v>
      </c>
      <c r="TX26" s="46" t="e">
        <v>#N/A</v>
      </c>
      <c r="TY26" s="46" t="e">
        <v>#N/A</v>
      </c>
      <c r="TZ26" s="46" t="e">
        <v>#N/A</v>
      </c>
      <c r="UA26" s="46" t="e">
        <v>#N/A</v>
      </c>
      <c r="UB26" s="46" t="e">
        <v>#N/A</v>
      </c>
      <c r="UC26"/>
      <c r="UD26" s="16">
        <v>44251</v>
      </c>
      <c r="UE26" t="s">
        <v>33</v>
      </c>
      <c r="UF26" s="46" t="e">
        <v>#N/A</v>
      </c>
      <c r="UG26" s="46" t="e">
        <v>#N/A</v>
      </c>
      <c r="UH26" s="46">
        <v>6.2</v>
      </c>
      <c r="UI26" s="46">
        <v>392</v>
      </c>
      <c r="UJ26" s="46">
        <v>3.6177999999999999</v>
      </c>
      <c r="UK26"/>
      <c r="UL26" s="16">
        <v>44251</v>
      </c>
      <c r="UM26" t="e">
        <v>#N/A</v>
      </c>
      <c r="UN26" s="46" t="e">
        <v>#N/A</v>
      </c>
      <c r="UO26" s="46" t="e">
        <v>#N/A</v>
      </c>
      <c r="UP26" s="46" t="e">
        <v>#N/A</v>
      </c>
      <c r="UQ26" s="46" t="e">
        <v>#N/A</v>
      </c>
      <c r="UR26" s="46" t="e">
        <v>#N/A</v>
      </c>
      <c r="US26"/>
      <c r="UT26" s="16">
        <v>44251</v>
      </c>
      <c r="UU26" t="s">
        <v>34</v>
      </c>
      <c r="UV26" s="46" t="e">
        <v>#N/A</v>
      </c>
      <c r="UW26" s="46" t="e">
        <v>#N/A</v>
      </c>
      <c r="UX26" s="46">
        <v>0.97799999999999998</v>
      </c>
      <c r="UY26" s="46">
        <v>228</v>
      </c>
      <c r="UZ26" s="46">
        <v>3.5796999999999999</v>
      </c>
      <c r="VA26"/>
      <c r="VB26"/>
      <c r="VC26"/>
      <c r="VD26"/>
    </row>
    <row r="27" spans="1:576" ht="15.75" x14ac:dyDescent="0.25">
      <c r="A27" s="16">
        <v>44265</v>
      </c>
      <c r="B27" s="2">
        <v>11</v>
      </c>
      <c r="C27" s="109" t="s">
        <v>188</v>
      </c>
      <c r="D27">
        <v>0.31059045031340532</v>
      </c>
      <c r="E27" s="23" t="e">
        <v>#N/A</v>
      </c>
      <c r="F27" s="23" t="e">
        <v>#N/A</v>
      </c>
      <c r="G27" s="7">
        <v>4.975454</v>
      </c>
      <c r="H27" s="36">
        <v>2.7408999999999999E-2</v>
      </c>
      <c r="I27" s="31">
        <v>4.72</v>
      </c>
      <c r="J27" s="21">
        <v>18.3</v>
      </c>
      <c r="K27" s="2">
        <v>3.5626373629999999</v>
      </c>
      <c r="L27" s="36">
        <v>1.7769999999999999</v>
      </c>
      <c r="M27" s="36"/>
      <c r="N27" s="16">
        <v>44265</v>
      </c>
      <c r="O27" s="109" t="s">
        <v>138</v>
      </c>
      <c r="P27" s="36">
        <v>0.31059045031340532</v>
      </c>
      <c r="Q27" s="36" t="e">
        <v>#N/A</v>
      </c>
      <c r="R27" s="36" t="e">
        <v>#N/A</v>
      </c>
      <c r="S27" s="36">
        <v>0.11094199999999965</v>
      </c>
      <c r="T27" s="36">
        <v>5.5300000000000141E-4</v>
      </c>
      <c r="U27" s="36">
        <v>1.0000000000000675E-2</v>
      </c>
      <c r="V27" s="36">
        <v>1</v>
      </c>
      <c r="W27" s="36">
        <v>-0.55267172699999989</v>
      </c>
      <c r="X27" s="36">
        <v>9.6700000000000008E-2</v>
      </c>
      <c r="Y27" s="36"/>
      <c r="Z27" s="36"/>
      <c r="AA27" s="116">
        <v>44265</v>
      </c>
      <c r="AB27" s="113" t="s">
        <v>185</v>
      </c>
      <c r="AC27" s="115">
        <v>5.7084764670892438</v>
      </c>
      <c r="AD27" s="115">
        <v>3.3149102322856644E-2</v>
      </c>
      <c r="AE27" s="115">
        <v>5.2965257850368035</v>
      </c>
      <c r="AF27" s="115">
        <v>20.679634860936787</v>
      </c>
      <c r="AG27" s="115">
        <v>3.7597121711018575</v>
      </c>
      <c r="AH27" s="115">
        <v>2.0764987654764337</v>
      </c>
      <c r="AI27" s="113" t="e">
        <v>#N/A</v>
      </c>
      <c r="AJ27" s="36" t="e">
        <v>#N/A</v>
      </c>
      <c r="AK27" s="36"/>
      <c r="AL27" s="36"/>
      <c r="AM27" s="120">
        <v>44265</v>
      </c>
      <c r="AN27" s="123" t="s">
        <v>196</v>
      </c>
      <c r="AO27" s="36">
        <v>0.15451053291075656</v>
      </c>
      <c r="AP27" s="36">
        <v>0.13119689767714335</v>
      </c>
      <c r="AQ27" s="36">
        <v>-4.6525785036803491E-2</v>
      </c>
      <c r="AR27" s="36">
        <v>85.320365139063213</v>
      </c>
      <c r="AS27" s="36">
        <v>9.2264947288981425</v>
      </c>
      <c r="AT27" s="36">
        <v>2.1254012345235664</v>
      </c>
      <c r="AU27" s="36" t="e">
        <v>#N/A</v>
      </c>
      <c r="AV27" s="36" t="e">
        <v>#N/A</v>
      </c>
      <c r="AW27" s="36"/>
      <c r="AX27" s="36"/>
      <c r="AY27" s="65">
        <v>44265</v>
      </c>
      <c r="AZ27" s="63"/>
      <c r="BA27" s="63"/>
      <c r="BB27" s="63"/>
      <c r="BC27" s="61">
        <v>0.31059045031340532</v>
      </c>
      <c r="BD27" s="61" t="e">
        <f t="shared" si="0"/>
        <v>#N/A</v>
      </c>
      <c r="BE27" s="61" t="e">
        <f t="shared" si="1"/>
        <v>#N/A</v>
      </c>
      <c r="BF27" s="61">
        <f t="shared" si="2"/>
        <v>1.5453284983736337</v>
      </c>
      <c r="BG27" s="61">
        <f t="shared" si="3"/>
        <v>8.512973652640126E-3</v>
      </c>
      <c r="BH27" s="61">
        <f t="shared" si="4"/>
        <v>1.465986925479273</v>
      </c>
      <c r="BI27" s="61" t="e">
        <f>BC27*#REF!</f>
        <v>#REF!</v>
      </c>
      <c r="BJ27" s="61">
        <f t="shared" si="5"/>
        <v>5.6838052407353175</v>
      </c>
      <c r="BK27" s="61">
        <f t="shared" si="6"/>
        <v>1.1065211428775328</v>
      </c>
      <c r="BL27" s="61" t="e">
        <f>BC27*#REF!</f>
        <v>#REF!</v>
      </c>
      <c r="BM27" s="61" t="e">
        <f>BC27*#REF!</f>
        <v>#REF!</v>
      </c>
      <c r="BN27" s="61" t="e">
        <f>BC27*#REF!</f>
        <v>#REF!</v>
      </c>
      <c r="BO27" s="61">
        <f t="shared" si="7"/>
        <v>0.55191923020692124</v>
      </c>
      <c r="BR27" s="16">
        <v>44265</v>
      </c>
      <c r="BS27" s="2">
        <v>8</v>
      </c>
      <c r="BT27" s="2" t="s">
        <v>24</v>
      </c>
      <c r="BV27">
        <v>0.31059045031340532</v>
      </c>
      <c r="BW27" s="5" t="e">
        <v>#N/A</v>
      </c>
      <c r="BX27" s="5" t="e">
        <v>#N/A</v>
      </c>
      <c r="BY27" s="7">
        <v>5.0863959999999997</v>
      </c>
      <c r="BZ27" s="36">
        <v>2.7962000000000001E-2</v>
      </c>
      <c r="CA27" s="31">
        <v>4.7300000000000004</v>
      </c>
      <c r="CB27" s="21">
        <v>-2.572E-2</v>
      </c>
      <c r="CC27" s="21">
        <v>19.3</v>
      </c>
      <c r="CD27" s="2">
        <v>3.009965636</v>
      </c>
      <c r="CE27" s="2">
        <v>0.66082474229999999</v>
      </c>
      <c r="CF27" s="2">
        <v>2.349140893</v>
      </c>
      <c r="CG27" s="2">
        <v>21.95456102</v>
      </c>
      <c r="CH27" s="36">
        <v>1.8736999999999999</v>
      </c>
      <c r="CI27" s="36"/>
      <c r="CJ27" s="65">
        <v>44265</v>
      </c>
      <c r="CK27" s="63"/>
      <c r="CL27" s="63"/>
      <c r="CM27" s="63"/>
      <c r="CN27" s="61">
        <v>0.31059045031340532</v>
      </c>
      <c r="CO27" s="61" t="e">
        <f t="shared" si="22"/>
        <v>#N/A</v>
      </c>
      <c r="CP27" s="61" t="e">
        <f t="shared" si="23"/>
        <v>#N/A</v>
      </c>
      <c r="CQ27" s="61">
        <f t="shared" si="24"/>
        <v>1.5797860241123034</v>
      </c>
      <c r="CR27" s="61">
        <f t="shared" si="25"/>
        <v>8.6847301716634403E-3</v>
      </c>
      <c r="CS27" s="61">
        <f t="shared" si="26"/>
        <v>1.4690928299824073</v>
      </c>
      <c r="CT27" s="61">
        <f t="shared" si="27"/>
        <v>-7.9883863820607841E-3</v>
      </c>
      <c r="CU27" s="61">
        <f t="shared" si="28"/>
        <v>5.9943956910487231</v>
      </c>
      <c r="CV27" s="61">
        <f t="shared" si="29"/>
        <v>0.93486658231311548</v>
      </c>
      <c r="CW27" s="61">
        <f t="shared" si="30"/>
        <v>0.20524585428919703</v>
      </c>
      <c r="CX27" s="61">
        <f t="shared" si="31"/>
        <v>0.72962072780650511</v>
      </c>
      <c r="CY27" s="61">
        <f t="shared" si="32"/>
        <v>6.8188769936349356</v>
      </c>
      <c r="CZ27" s="61">
        <f t="shared" si="33"/>
        <v>0.58195332675222755</v>
      </c>
      <c r="DC27">
        <v>0.31059045031340532</v>
      </c>
      <c r="DD27" t="e">
        <f t="shared" si="8"/>
        <v>#N/A</v>
      </c>
      <c r="DE27" t="e">
        <f t="shared" si="9"/>
        <v>#N/A</v>
      </c>
      <c r="DF27">
        <f t="shared" si="10"/>
        <v>0.11094199999999965</v>
      </c>
      <c r="DG27">
        <f t="shared" si="11"/>
        <v>5.5300000000000141E-4</v>
      </c>
      <c r="DH27">
        <f t="shared" si="12"/>
        <v>1.0000000000000675E-2</v>
      </c>
      <c r="DI27" t="e">
        <f>CB27-#REF!</f>
        <v>#REF!</v>
      </c>
      <c r="DJ27">
        <f t="shared" si="13"/>
        <v>1</v>
      </c>
      <c r="DK27">
        <f t="shared" si="14"/>
        <v>-0.55267172699999989</v>
      </c>
      <c r="DL27" t="e">
        <f>CE27-#REF!</f>
        <v>#REF!</v>
      </c>
      <c r="DM27" t="e">
        <f>CF27-#REF!</f>
        <v>#REF!</v>
      </c>
      <c r="DN27" t="e">
        <f>CG27-#REF!</f>
        <v>#REF!</v>
      </c>
      <c r="DO27">
        <f t="shared" si="15"/>
        <v>9.6700000000000008E-2</v>
      </c>
      <c r="DQ27" s="65">
        <v>44265</v>
      </c>
      <c r="DR27" s="61"/>
      <c r="DS27" s="61">
        <v>0.31059045031340532</v>
      </c>
      <c r="DT27" s="61" t="e">
        <f t="shared" si="34"/>
        <v>#N/A</v>
      </c>
      <c r="DU27" s="61" t="e">
        <f t="shared" si="35"/>
        <v>#N/A</v>
      </c>
      <c r="DV27" s="61">
        <f t="shared" si="36"/>
        <v>3.4457525738669705E-2</v>
      </c>
      <c r="DW27" s="61">
        <f t="shared" si="37"/>
        <v>1.7175651902331357E-4</v>
      </c>
      <c r="DX27" s="61">
        <f t="shared" si="38"/>
        <v>3.105904503134263E-3</v>
      </c>
      <c r="DY27" s="61" t="e">
        <f t="shared" si="39"/>
        <v>#REF!</v>
      </c>
      <c r="DZ27" s="61">
        <f t="shared" si="40"/>
        <v>0.31059045031340532</v>
      </c>
      <c r="EA27" s="61">
        <f t="shared" si="41"/>
        <v>-0.17165456056441739</v>
      </c>
      <c r="EB27" s="61" t="e">
        <f t="shared" si="42"/>
        <v>#REF!</v>
      </c>
      <c r="EC27" s="61" t="e">
        <f t="shared" si="43"/>
        <v>#REF!</v>
      </c>
      <c r="ED27" s="61" t="e">
        <f t="shared" si="44"/>
        <v>#REF!</v>
      </c>
      <c r="EE27" s="61">
        <f t="shared" si="45"/>
        <v>3.0034096545306296E-2</v>
      </c>
      <c r="EH27" s="37">
        <v>44265</v>
      </c>
      <c r="EI27">
        <v>5</v>
      </c>
      <c r="EJ27" t="s">
        <v>27</v>
      </c>
      <c r="EL27">
        <v>0.53661516815720212</v>
      </c>
      <c r="EM27" t="e">
        <v>#N/A</v>
      </c>
      <c r="EN27" t="e">
        <v>#N/A</v>
      </c>
      <c r="EO27">
        <v>6.7089169999999996</v>
      </c>
      <c r="EP27">
        <v>3.3598999999999997E-2</v>
      </c>
      <c r="EQ27">
        <v>6.19</v>
      </c>
      <c r="ER27">
        <v>-3.1519999999999999E-2</v>
      </c>
      <c r="ES27">
        <v>21.6</v>
      </c>
      <c r="ET27">
        <v>3.412200436</v>
      </c>
      <c r="EU27">
        <v>0.79956427019999998</v>
      </c>
      <c r="EV27">
        <v>2.6126361660000001</v>
      </c>
      <c r="EW27">
        <v>23.432511810000001</v>
      </c>
      <c r="EX27">
        <v>2.2585999999999999</v>
      </c>
      <c r="EZ27" s="65">
        <v>44265</v>
      </c>
      <c r="FA27" s="61"/>
      <c r="FB27" s="61"/>
      <c r="FC27" s="61"/>
      <c r="FD27" s="61">
        <v>0.53661516815720212</v>
      </c>
      <c r="FE27" s="61" t="e">
        <f t="shared" si="46"/>
        <v>#N/A</v>
      </c>
      <c r="FF27" s="61" t="e">
        <f t="shared" si="47"/>
        <v>#N/A</v>
      </c>
      <c r="FG27" s="61">
        <f t="shared" si="48"/>
        <v>3.6001066241077115</v>
      </c>
      <c r="FH27" s="61">
        <f t="shared" si="49"/>
        <v>1.8029733034913831E-2</v>
      </c>
      <c r="FI27" s="61">
        <f t="shared" si="50"/>
        <v>3.3216478908930811</v>
      </c>
      <c r="FJ27" s="61">
        <f t="shared" si="51"/>
        <v>-1.6914110100315009E-2</v>
      </c>
      <c r="FK27" s="61">
        <f t="shared" si="52"/>
        <v>11.590887632195566</v>
      </c>
      <c r="FL27" s="61">
        <f t="shared" si="53"/>
        <v>1.8310385107502183</v>
      </c>
      <c r="FM27" s="61">
        <f t="shared" si="54"/>
        <v>0.42905831530586358</v>
      </c>
      <c r="FN27" s="61">
        <f t="shared" si="55"/>
        <v>1.401980195551678</v>
      </c>
      <c r="FO27" s="61">
        <f t="shared" si="56"/>
        <v>12.574241265268775</v>
      </c>
      <c r="FP27" s="61">
        <f t="shared" si="57"/>
        <v>1.2119990187998566</v>
      </c>
      <c r="FQ27"/>
      <c r="FR27"/>
      <c r="FS27" s="37">
        <v>44265</v>
      </c>
      <c r="FT27">
        <v>2</v>
      </c>
      <c r="FU27" t="s">
        <v>27</v>
      </c>
      <c r="FW27">
        <v>0.53661516815720212</v>
      </c>
      <c r="FX27" t="e">
        <v>#N/A</v>
      </c>
      <c r="FY27" t="e">
        <v>#N/A</v>
      </c>
      <c r="FZ27">
        <v>6.6118430000000004</v>
      </c>
      <c r="GA27">
        <v>3.2162000000000003E-2</v>
      </c>
      <c r="GB27">
        <v>6.16</v>
      </c>
      <c r="GC27">
        <v>-2.3820000000000001E-2</v>
      </c>
      <c r="GD27">
        <v>19.399999999999999</v>
      </c>
      <c r="GE27">
        <v>4.224742268</v>
      </c>
      <c r="GF27">
        <v>0.93676975949999997</v>
      </c>
      <c r="GG27">
        <v>3.2879725089999998</v>
      </c>
      <c r="GH27">
        <v>22.173417929999999</v>
      </c>
      <c r="GI27">
        <v>1.8011999999999999</v>
      </c>
      <c r="GK27" s="65">
        <v>44265</v>
      </c>
      <c r="GL27" s="61"/>
      <c r="GM27" s="61"/>
      <c r="GN27" s="61"/>
      <c r="GO27" s="61">
        <v>0.53661516815720212</v>
      </c>
      <c r="GP27" s="61" t="e">
        <f t="shared" si="58"/>
        <v>#N/A</v>
      </c>
      <c r="GQ27" s="61" t="e">
        <f t="shared" si="59"/>
        <v>#N/A</v>
      </c>
      <c r="GR27" s="61">
        <f t="shared" si="60"/>
        <v>3.54801524327402</v>
      </c>
      <c r="GS27" s="61">
        <f t="shared" si="61"/>
        <v>1.7258617038271935E-2</v>
      </c>
      <c r="GT27" s="61">
        <f t="shared" si="62"/>
        <v>3.305549435848365</v>
      </c>
      <c r="GU27" s="61">
        <f t="shared" si="63"/>
        <v>-1.2782173305504555E-2</v>
      </c>
      <c r="GV27" s="61">
        <f t="shared" si="64"/>
        <v>10.410334262249719</v>
      </c>
      <c r="GW27" s="61">
        <f t="shared" si="65"/>
        <v>2.2670607825636595</v>
      </c>
      <c r="GX27" s="61">
        <f t="shared" si="66"/>
        <v>0.50268486201867424</v>
      </c>
      <c r="GY27" s="61">
        <f t="shared" si="67"/>
        <v>1.7643759208132928</v>
      </c>
      <c r="GZ27" s="61">
        <f t="shared" si="68"/>
        <v>11.89859239112687</v>
      </c>
      <c r="HA27" s="61">
        <f t="shared" si="69"/>
        <v>0.96655124088475242</v>
      </c>
      <c r="HB27"/>
      <c r="HC27">
        <v>0.53661516815720212</v>
      </c>
      <c r="HD27" t="e">
        <f t="shared" si="160"/>
        <v>#N/A</v>
      </c>
      <c r="HE27" t="e">
        <f t="shared" si="160"/>
        <v>#N/A</v>
      </c>
      <c r="HF27">
        <f t="shared" si="160"/>
        <v>-9.7073999999999216E-2</v>
      </c>
      <c r="HG27">
        <f t="shared" si="157"/>
        <v>-1.4369999999999938E-3</v>
      </c>
      <c r="HH27">
        <f t="shared" si="157"/>
        <v>-3.0000000000000249E-2</v>
      </c>
      <c r="HI27">
        <f t="shared" si="157"/>
        <v>7.6999999999999985E-3</v>
      </c>
      <c r="HJ27">
        <f t="shared" si="157"/>
        <v>-2.2000000000000028</v>
      </c>
      <c r="HK27">
        <f t="shared" si="157"/>
        <v>0.81254183199999996</v>
      </c>
      <c r="HL27">
        <f t="shared" si="157"/>
        <v>0.13720548929999998</v>
      </c>
      <c r="HM27">
        <f t="shared" si="157"/>
        <v>0.67533634299999967</v>
      </c>
      <c r="HN27">
        <f t="shared" si="157"/>
        <v>-1.2590938800000018</v>
      </c>
      <c r="HO27">
        <f t="shared" si="157"/>
        <v>-0.45740000000000003</v>
      </c>
      <c r="HQ27" s="65">
        <v>44265</v>
      </c>
      <c r="HR27" s="61">
        <v>0.53661516815720212</v>
      </c>
      <c r="HS27" s="61" t="e">
        <f t="shared" si="70"/>
        <v>#N/A</v>
      </c>
      <c r="HT27" s="61" t="e">
        <f t="shared" si="71"/>
        <v>#N/A</v>
      </c>
      <c r="HU27" s="61">
        <f t="shared" si="72"/>
        <v>-5.2091380833691817E-2</v>
      </c>
      <c r="HV27" s="61">
        <f t="shared" si="73"/>
        <v>-7.7111599664189613E-4</v>
      </c>
      <c r="HW27" s="61">
        <f t="shared" si="74"/>
        <v>-1.6098455044716197E-2</v>
      </c>
      <c r="HX27" s="61">
        <f t="shared" si="75"/>
        <v>4.1319367948104554E-3</v>
      </c>
      <c r="HY27" s="61">
        <f t="shared" si="76"/>
        <v>-1.1805533699458461</v>
      </c>
      <c r="HZ27" s="61">
        <f t="shared" si="77"/>
        <v>0.43602227181344105</v>
      </c>
      <c r="IA27" s="61">
        <f t="shared" si="78"/>
        <v>7.3626546712810687E-2</v>
      </c>
      <c r="IB27" s="61">
        <f t="shared" si="79"/>
        <v>0.36239572526161473</v>
      </c>
      <c r="IC27" s="61">
        <f t="shared" si="80"/>
        <v>-0.675648874141905</v>
      </c>
      <c r="ID27" s="61">
        <f t="shared" si="81"/>
        <v>-0.24544777791510428</v>
      </c>
      <c r="IE27" s="61"/>
      <c r="IG27" s="16">
        <v>44265</v>
      </c>
      <c r="IH27" s="2">
        <v>19</v>
      </c>
      <c r="II27" s="2" t="s">
        <v>25</v>
      </c>
      <c r="IK27">
        <v>8.6645950083827444E-2</v>
      </c>
      <c r="IL27" s="5" t="e">
        <v>#N/A</v>
      </c>
      <c r="IM27" s="5" t="e">
        <v>#N/A</v>
      </c>
      <c r="IN27" s="7">
        <v>3.380668</v>
      </c>
      <c r="IO27" s="36">
        <v>5.4708E-2</v>
      </c>
      <c r="IP27" s="31">
        <v>2.92</v>
      </c>
      <c r="IQ27" s="21">
        <v>-1.392E-2</v>
      </c>
      <c r="IR27" s="21">
        <v>28.2</v>
      </c>
      <c r="IS27" s="2">
        <v>8.2185022029999999</v>
      </c>
      <c r="IT27" s="2">
        <v>1.937444934</v>
      </c>
      <c r="IU27" s="2">
        <v>6.2810572689999997</v>
      </c>
      <c r="IV27" s="2">
        <v>23.574185249999999</v>
      </c>
      <c r="IW27" s="36">
        <v>2.5859999999999999</v>
      </c>
      <c r="IX27" s="36"/>
      <c r="IY27" s="65">
        <v>44265</v>
      </c>
      <c r="IZ27" s="63"/>
      <c r="JA27" s="63"/>
      <c r="JB27" s="63"/>
      <c r="JC27" s="61">
        <v>8.6645950083827444E-2</v>
      </c>
      <c r="JD27" s="61" t="e">
        <f t="shared" si="82"/>
        <v>#N/A</v>
      </c>
      <c r="JE27" s="61" t="e">
        <f t="shared" si="83"/>
        <v>#N/A</v>
      </c>
      <c r="JF27" s="61">
        <f t="shared" si="84"/>
        <v>0.29292119077799278</v>
      </c>
      <c r="JG27" s="61">
        <f t="shared" si="85"/>
        <v>4.7402266371860315E-3</v>
      </c>
      <c r="JH27" s="61">
        <f t="shared" si="86"/>
        <v>0.25300617424477612</v>
      </c>
      <c r="JI27" s="61">
        <f t="shared" si="87"/>
        <v>-1.2061116251668781E-3</v>
      </c>
      <c r="JJ27" s="61">
        <f t="shared" si="88"/>
        <v>2.4434157923639339</v>
      </c>
      <c r="JK27" s="61">
        <f t="shared" si="89"/>
        <v>0.71209993164496388</v>
      </c>
      <c r="JL27" s="61">
        <f t="shared" si="90"/>
        <v>0.16787175704152835</v>
      </c>
      <c r="JM27" s="61">
        <f t="shared" si="91"/>
        <v>0.54422817460343553</v>
      </c>
      <c r="JN27" s="61">
        <f t="shared" si="92"/>
        <v>2.0426076784384013</v>
      </c>
      <c r="JO27" s="61">
        <f t="shared" si="93"/>
        <v>0.22406642691677775</v>
      </c>
      <c r="JP27" s="36"/>
      <c r="JR27" s="12">
        <v>44265</v>
      </c>
      <c r="JS27" s="31">
        <v>16</v>
      </c>
      <c r="JT27" s="31" t="s">
        <v>25</v>
      </c>
      <c r="JU27" s="31"/>
      <c r="JV27">
        <v>8.6645950083827444E-2</v>
      </c>
      <c r="JW27" s="31" t="e">
        <v>#N/A</v>
      </c>
      <c r="JX27" s="31" t="e">
        <v>#N/A</v>
      </c>
      <c r="JY27" s="31">
        <v>2.9507699999999999</v>
      </c>
      <c r="JZ27">
        <v>4.0561E-2</v>
      </c>
      <c r="KA27">
        <v>2.57</v>
      </c>
      <c r="KB27">
        <v>4.3200000000000001E-3</v>
      </c>
      <c r="KC27">
        <v>25.1</v>
      </c>
      <c r="KD27">
        <v>6.7181395349999997</v>
      </c>
      <c r="KE27">
        <v>1.4567441860000001</v>
      </c>
      <c r="KF27">
        <v>5.2613953489999998</v>
      </c>
      <c r="KG27">
        <v>21.68374412</v>
      </c>
      <c r="KH27">
        <v>2.3441999999999998</v>
      </c>
      <c r="KJ27" s="65">
        <v>44265</v>
      </c>
      <c r="KK27" s="61"/>
      <c r="KL27" s="61"/>
      <c r="KM27" s="61"/>
      <c r="KN27" s="61">
        <v>8.6645950083827444E-2</v>
      </c>
      <c r="KO27" s="61" t="e">
        <f t="shared" si="94"/>
        <v>#N/A</v>
      </c>
      <c r="KP27" s="61" t="e">
        <f t="shared" si="95"/>
        <v>#N/A</v>
      </c>
      <c r="KQ27" s="61">
        <f t="shared" si="96"/>
        <v>0.25567227012885552</v>
      </c>
      <c r="KR27" s="61">
        <f t="shared" si="97"/>
        <v>3.5144463813501252E-3</v>
      </c>
      <c r="KS27" s="61">
        <f t="shared" si="98"/>
        <v>0.22268009171543651</v>
      </c>
      <c r="KT27" s="61">
        <f t="shared" si="99"/>
        <v>3.7431050436213456E-4</v>
      </c>
      <c r="KU27" s="61">
        <f t="shared" si="100"/>
        <v>2.1748133471040689</v>
      </c>
      <c r="KV27" s="61">
        <f t="shared" si="101"/>
        <v>0.58209958280579766</v>
      </c>
      <c r="KW27" s="61">
        <f t="shared" si="102"/>
        <v>0.12622098402506185</v>
      </c>
      <c r="KX27" s="61">
        <f t="shared" si="103"/>
        <v>0.45587859878073589</v>
      </c>
      <c r="KY27" s="61">
        <f t="shared" si="104"/>
        <v>1.8788086106520068</v>
      </c>
      <c r="KZ27" s="61">
        <f t="shared" si="105"/>
        <v>0.20311543618650829</v>
      </c>
      <c r="LB27">
        <v>8.6645950083827444E-2</v>
      </c>
      <c r="LC27" t="e">
        <f t="shared" si="161"/>
        <v>#N/A</v>
      </c>
      <c r="LD27" t="e">
        <f t="shared" si="161"/>
        <v>#N/A</v>
      </c>
      <c r="LE27">
        <f t="shared" si="161"/>
        <v>-0.42989800000000011</v>
      </c>
      <c r="LF27">
        <f t="shared" si="158"/>
        <v>-1.4147E-2</v>
      </c>
      <c r="LG27">
        <f t="shared" si="158"/>
        <v>-0.35000000000000009</v>
      </c>
      <c r="LH27">
        <f t="shared" si="158"/>
        <v>1.8239999999999999E-2</v>
      </c>
      <c r="LI27">
        <f t="shared" si="158"/>
        <v>-3.0999999999999979</v>
      </c>
      <c r="LJ27">
        <f t="shared" si="158"/>
        <v>-1.5003626680000002</v>
      </c>
      <c r="LK27">
        <f t="shared" si="158"/>
        <v>-0.48070074799999984</v>
      </c>
      <c r="LL27">
        <f t="shared" si="158"/>
        <v>-1.0196619199999999</v>
      </c>
      <c r="LM27">
        <f t="shared" si="158"/>
        <v>-1.8904411299999992</v>
      </c>
      <c r="LN27">
        <f t="shared" si="158"/>
        <v>-0.24180000000000001</v>
      </c>
      <c r="LP27" s="65">
        <v>44265</v>
      </c>
      <c r="LQ27" s="61">
        <v>8.6645950083827444E-2</v>
      </c>
      <c r="LR27" s="61" t="e">
        <f t="shared" si="106"/>
        <v>#N/A</v>
      </c>
      <c r="LS27" s="61" t="e">
        <f t="shared" si="107"/>
        <v>#N/A</v>
      </c>
      <c r="LT27" s="61">
        <f t="shared" si="108"/>
        <v>-3.7248920649137263E-2</v>
      </c>
      <c r="LU27" s="61">
        <f t="shared" si="109"/>
        <v>-1.2257802558359068E-3</v>
      </c>
      <c r="LV27" s="61">
        <f t="shared" si="110"/>
        <v>-3.0326082529339615E-2</v>
      </c>
      <c r="LW27" s="61">
        <f t="shared" si="111"/>
        <v>1.5804221295290125E-3</v>
      </c>
      <c r="LX27" s="61">
        <f t="shared" si="112"/>
        <v>-0.26860244525986487</v>
      </c>
      <c r="LY27" s="61">
        <f t="shared" si="113"/>
        <v>-0.1300003488391662</v>
      </c>
      <c r="LZ27" s="61">
        <f t="shared" si="114"/>
        <v>-4.1650773016466504E-2</v>
      </c>
      <c r="MA27" s="61">
        <f t="shared" si="115"/>
        <v>-8.8349575822699644E-2</v>
      </c>
      <c r="MB27" s="61">
        <f t="shared" si="116"/>
        <v>-0.16379906778639428</v>
      </c>
      <c r="MC27" s="61">
        <f t="shared" si="117"/>
        <v>-2.0950990730269476E-2</v>
      </c>
      <c r="MF27" s="16">
        <v>44265</v>
      </c>
      <c r="MG27">
        <v>24</v>
      </c>
      <c r="MH27" t="s">
        <v>26</v>
      </c>
      <c r="MJ27"/>
      <c r="MK27" t="e">
        <v>#N/A</v>
      </c>
      <c r="ML27" t="e">
        <v>#N/A</v>
      </c>
      <c r="MM27">
        <v>4.0740540000000003</v>
      </c>
      <c r="MN27">
        <v>2.8183E-2</v>
      </c>
      <c r="MO27">
        <v>3.86</v>
      </c>
      <c r="MP27">
        <v>-2.0619999999999999E-2</v>
      </c>
      <c r="MQ27">
        <v>14.5</v>
      </c>
      <c r="MR27">
        <v>1.6514782610000001</v>
      </c>
      <c r="MS27">
        <v>0.38678260869999997</v>
      </c>
      <c r="MT27">
        <v>1.2646956519999999</v>
      </c>
      <c r="MU27">
        <v>23.420387529999999</v>
      </c>
      <c r="MV27">
        <v>1.3338000000000001</v>
      </c>
      <c r="MX27" s="65">
        <v>44265</v>
      </c>
      <c r="MY27" s="61"/>
      <c r="MZ27" s="61"/>
      <c r="NA27" s="61"/>
      <c r="NB27" s="61">
        <v>6.5764276113625036E-2</v>
      </c>
      <c r="NC27" s="61" t="e">
        <f t="shared" si="118"/>
        <v>#N/A</v>
      </c>
      <c r="ND27" s="61" t="e">
        <f t="shared" si="119"/>
        <v>#N/A</v>
      </c>
      <c r="NE27" s="61">
        <f t="shared" si="120"/>
        <v>0.26792721215781856</v>
      </c>
      <c r="NF27" s="61">
        <f t="shared" si="121"/>
        <v>1.8534345937102944E-3</v>
      </c>
      <c r="NG27" s="61">
        <f t="shared" si="122"/>
        <v>0.25385010579859263</v>
      </c>
      <c r="NH27" s="61">
        <f t="shared" si="123"/>
        <v>-1.3560593734629482E-3</v>
      </c>
      <c r="NI27" s="61">
        <f t="shared" si="124"/>
        <v>0.95358200364756307</v>
      </c>
      <c r="NJ27" s="61">
        <f t="shared" si="125"/>
        <v>0.10860827235205332</v>
      </c>
      <c r="NK27" s="61">
        <f t="shared" si="126"/>
        <v>2.5436478274494988E-2</v>
      </c>
      <c r="NL27" s="61">
        <f t="shared" si="127"/>
        <v>8.317179405782904E-2</v>
      </c>
      <c r="NM27" s="61">
        <f t="shared" si="128"/>
        <v>1.5402248322110206</v>
      </c>
      <c r="NN27" s="61">
        <f t="shared" si="129"/>
        <v>8.7716391480353081E-2</v>
      </c>
      <c r="NQ27" s="16">
        <v>44265</v>
      </c>
      <c r="NR27">
        <v>22</v>
      </c>
      <c r="NS27" t="s">
        <v>26</v>
      </c>
      <c r="NU27"/>
      <c r="NV27" t="e">
        <v>#N/A</v>
      </c>
      <c r="NW27" t="e">
        <v>#N/A</v>
      </c>
      <c r="NX27">
        <v>3.7966989999999998</v>
      </c>
      <c r="NY27">
        <v>2.332E-2</v>
      </c>
      <c r="NZ27">
        <v>3.51</v>
      </c>
      <c r="OA27">
        <v>-2.232E-2</v>
      </c>
      <c r="OB27">
        <v>14.8</v>
      </c>
      <c r="OC27">
        <v>1.752666667</v>
      </c>
      <c r="OD27">
        <v>0.5403333333</v>
      </c>
      <c r="OE27">
        <v>1.2123333329999999</v>
      </c>
      <c r="OF27">
        <v>30.829212630000001</v>
      </c>
      <c r="OG27">
        <v>1.4567000000000001</v>
      </c>
      <c r="OI27" s="65">
        <v>44265</v>
      </c>
      <c r="OJ27" s="61"/>
      <c r="OK27" s="61"/>
      <c r="OL27" s="61"/>
      <c r="OM27" s="61">
        <v>6.5764276113625036E-2</v>
      </c>
      <c r="ON27" s="61" t="e">
        <f t="shared" si="130"/>
        <v>#N/A</v>
      </c>
      <c r="OO27" s="61" t="e">
        <f t="shared" si="131"/>
        <v>#N/A</v>
      </c>
      <c r="OP27" s="61">
        <f t="shared" si="132"/>
        <v>0.24968716135632404</v>
      </c>
      <c r="OQ27" s="61">
        <f t="shared" si="133"/>
        <v>1.5336229189697359E-3</v>
      </c>
      <c r="OR27" s="61">
        <f t="shared" si="134"/>
        <v>0.23083260915882386</v>
      </c>
      <c r="OS27" s="61">
        <f t="shared" si="135"/>
        <v>-1.4678586428561108E-3</v>
      </c>
      <c r="OT27" s="61">
        <f t="shared" si="136"/>
        <v>0.97331128648165055</v>
      </c>
      <c r="OU27" s="61">
        <f t="shared" si="137"/>
        <v>0.11526285462373491</v>
      </c>
      <c r="OV27" s="61">
        <f t="shared" si="138"/>
        <v>3.5534630524536585E-2</v>
      </c>
      <c r="OW27" s="61">
        <f t="shared" si="139"/>
        <v>7.9728224053163321E-2</v>
      </c>
      <c r="OX27" s="61">
        <f t="shared" si="140"/>
        <v>2.0274608517649764</v>
      </c>
      <c r="OY27" s="61">
        <f t="shared" si="141"/>
        <v>9.5798821014717594E-2</v>
      </c>
      <c r="PB27" s="16">
        <v>44265</v>
      </c>
      <c r="PC27" s="59">
        <v>6.5764276113625036E-2</v>
      </c>
      <c r="PD27" t="e">
        <f t="shared" si="162"/>
        <v>#N/A</v>
      </c>
      <c r="PE27" t="e">
        <f t="shared" si="162"/>
        <v>#N/A</v>
      </c>
      <c r="PF27">
        <f t="shared" si="162"/>
        <v>-0.27735500000000046</v>
      </c>
      <c r="PG27">
        <f t="shared" si="159"/>
        <v>-4.8629999999999993E-3</v>
      </c>
      <c r="PH27">
        <f t="shared" si="159"/>
        <v>-0.35000000000000009</v>
      </c>
      <c r="PI27">
        <f t="shared" si="159"/>
        <v>-1.7000000000000001E-3</v>
      </c>
      <c r="PJ27">
        <f t="shared" si="159"/>
        <v>0.30000000000000071</v>
      </c>
      <c r="PK27">
        <f t="shared" si="159"/>
        <v>0.1011884059999999</v>
      </c>
      <c r="PL27">
        <f t="shared" si="159"/>
        <v>0.15355072460000002</v>
      </c>
      <c r="PM27">
        <f t="shared" si="159"/>
        <v>-5.2362318999999991E-2</v>
      </c>
      <c r="PN27">
        <f t="shared" si="159"/>
        <v>7.4088251000000014</v>
      </c>
      <c r="PO27">
        <f t="shared" si="159"/>
        <v>0.12290000000000001</v>
      </c>
      <c r="PQ27" s="65">
        <v>44265</v>
      </c>
      <c r="PR27" s="61">
        <v>6.5764276113625036E-2</v>
      </c>
      <c r="PS27" s="61" t="e">
        <f t="shared" si="142"/>
        <v>#N/A</v>
      </c>
      <c r="PT27" s="61" t="e">
        <f t="shared" si="143"/>
        <v>#N/A</v>
      </c>
      <c r="PU27" s="61">
        <f t="shared" si="144"/>
        <v>-1.8240050801494503E-2</v>
      </c>
      <c r="PV27" s="61">
        <f t="shared" si="145"/>
        <v>-3.1981167474055849E-4</v>
      </c>
      <c r="PW27" s="61">
        <f t="shared" si="146"/>
        <v>-2.3017496639768768E-2</v>
      </c>
      <c r="PX27" s="61">
        <f t="shared" si="147"/>
        <v>-1.1179926939316257E-4</v>
      </c>
      <c r="PY27" s="61">
        <f t="shared" si="148"/>
        <v>1.9729282834087557E-2</v>
      </c>
      <c r="PZ27" s="61">
        <f t="shared" si="149"/>
        <v>6.6545822716815852E-3</v>
      </c>
      <c r="QA27" s="61">
        <f t="shared" si="150"/>
        <v>1.0098152250041598E-2</v>
      </c>
      <c r="QB27" s="61">
        <f t="shared" si="151"/>
        <v>-3.443570004665714E-3</v>
      </c>
      <c r="QC27" s="61">
        <f t="shared" si="152"/>
        <v>0.48723601955395573</v>
      </c>
      <c r="QD27" s="61">
        <f t="shared" si="153"/>
        <v>8.0824295343645183E-3</v>
      </c>
      <c r="QG27" s="16">
        <v>44265</v>
      </c>
      <c r="QH27" s="47" t="e">
        <v>#N/A</v>
      </c>
      <c r="QI27" s="5" t="e">
        <v>#N/A</v>
      </c>
      <c r="QJ27" s="31">
        <v>6.29</v>
      </c>
      <c r="QK27" s="21">
        <v>26.4</v>
      </c>
      <c r="QL27" s="44">
        <v>1.8918999999999999</v>
      </c>
      <c r="QO27" s="16">
        <v>44265</v>
      </c>
      <c r="QP27" s="41" t="e">
        <v>#N/A</v>
      </c>
      <c r="QQ27" s="41" t="e">
        <v>#N/A</v>
      </c>
      <c r="QR27">
        <v>2.6700000000000002E-2</v>
      </c>
      <c r="QS27">
        <v>6.4</v>
      </c>
      <c r="QT27">
        <v>1.5</v>
      </c>
      <c r="QX27" s="16">
        <v>44265</v>
      </c>
      <c r="QY27" s="46" t="e">
        <f t="shared" si="154"/>
        <v>#N/A</v>
      </c>
      <c r="QZ27" s="46" t="e">
        <f t="shared" si="154"/>
        <v>#N/A</v>
      </c>
      <c r="RA27" s="46">
        <f t="shared" si="154"/>
        <v>-6.2633000000000001</v>
      </c>
      <c r="RB27" s="46">
        <f t="shared" si="154"/>
        <v>-20</v>
      </c>
      <c r="RC27" s="46">
        <f t="shared" si="154"/>
        <v>-0.39189999999999992</v>
      </c>
      <c r="RF27" s="16">
        <v>44265</v>
      </c>
      <c r="RG27" s="5" t="e">
        <v>#N/A</v>
      </c>
      <c r="RH27" s="5" t="e">
        <v>#N/A</v>
      </c>
      <c r="RI27" s="23" t="e">
        <v>#N/A</v>
      </c>
      <c r="RJ27" s="24" t="e">
        <v>#N/A</v>
      </c>
      <c r="RK27" s="36">
        <v>4.4679000000000002</v>
      </c>
      <c r="RL27" s="36"/>
      <c r="RO27" s="16">
        <v>44265</v>
      </c>
      <c r="RP27" t="e">
        <v>#N/A</v>
      </c>
      <c r="RQ27" t="e">
        <v>#N/A</v>
      </c>
      <c r="RR27">
        <v>4.3499999999999997E-2</v>
      </c>
      <c r="RS27">
        <v>6.37</v>
      </c>
      <c r="RT27">
        <v>1.0759000000000001</v>
      </c>
      <c r="RX27" s="16">
        <v>44265</v>
      </c>
      <c r="RY27" t="e">
        <f t="shared" si="155"/>
        <v>#N/A</v>
      </c>
      <c r="RZ27" t="e">
        <f t="shared" si="155"/>
        <v>#N/A</v>
      </c>
      <c r="SA27" t="e">
        <f t="shared" si="155"/>
        <v>#N/A</v>
      </c>
      <c r="SB27" t="e">
        <f t="shared" si="155"/>
        <v>#N/A</v>
      </c>
      <c r="SC27">
        <f t="shared" si="155"/>
        <v>-3.3920000000000003</v>
      </c>
      <c r="SG27" s="16">
        <v>44265</v>
      </c>
      <c r="SH27" t="e">
        <v>#N/A</v>
      </c>
      <c r="SI27" t="e">
        <v>#N/A</v>
      </c>
      <c r="SJ27" t="e">
        <v>#N/A</v>
      </c>
      <c r="SK27" t="e">
        <v>#N/A</v>
      </c>
      <c r="SL27" t="e">
        <v>#N/A</v>
      </c>
      <c r="SO27" s="16">
        <v>44265</v>
      </c>
      <c r="SP27" s="5" t="e">
        <v>#N/A</v>
      </c>
      <c r="SQ27" s="5" t="e">
        <v>#N/A</v>
      </c>
      <c r="SR27" s="31">
        <v>2.58E-2</v>
      </c>
      <c r="SS27" s="21">
        <v>5.68</v>
      </c>
      <c r="ST27" s="36">
        <v>1.4557</v>
      </c>
      <c r="SW27" s="16">
        <v>44265</v>
      </c>
      <c r="SX27" t="e">
        <f t="shared" si="156"/>
        <v>#N/A</v>
      </c>
      <c r="SY27" t="e">
        <f t="shared" si="156"/>
        <v>#N/A</v>
      </c>
      <c r="SZ27" t="e">
        <f t="shared" si="156"/>
        <v>#N/A</v>
      </c>
      <c r="TA27" t="e">
        <f t="shared" si="156"/>
        <v>#N/A</v>
      </c>
      <c r="TB27" t="e">
        <f t="shared" si="156"/>
        <v>#N/A</v>
      </c>
      <c r="TF27" s="16">
        <v>44265</v>
      </c>
      <c r="TG27">
        <v>31</v>
      </c>
      <c r="TH27" s="46" t="e">
        <v>#N/A</v>
      </c>
      <c r="TI27" s="46" t="e">
        <v>#N/A</v>
      </c>
      <c r="TJ27" s="46">
        <v>4.9000000000000004</v>
      </c>
      <c r="TK27" s="46">
        <v>13.8</v>
      </c>
      <c r="TL27" s="46">
        <v>0.63490000000000002</v>
      </c>
      <c r="TM27"/>
      <c r="TN27" s="16">
        <v>44265</v>
      </c>
      <c r="TO27" t="e">
        <v>#N/A</v>
      </c>
      <c r="TP27" s="46" t="e">
        <v>#N/A</v>
      </c>
      <c r="TQ27" s="46" t="e">
        <v>#N/A</v>
      </c>
      <c r="TR27" s="46" t="e">
        <v>#N/A</v>
      </c>
      <c r="TS27" s="46" t="e">
        <v>#N/A</v>
      </c>
      <c r="TT27" s="46" t="e">
        <v>#N/A</v>
      </c>
      <c r="TU27"/>
      <c r="TV27" s="16">
        <v>44265</v>
      </c>
      <c r="TW27" t="e">
        <v>#N/A</v>
      </c>
      <c r="TX27" s="46" t="e">
        <v>#N/A</v>
      </c>
      <c r="TY27" s="46" t="e">
        <v>#N/A</v>
      </c>
      <c r="TZ27" s="46" t="e">
        <v>#N/A</v>
      </c>
      <c r="UA27" s="46" t="e">
        <v>#N/A</v>
      </c>
      <c r="UB27" s="46" t="e">
        <v>#N/A</v>
      </c>
      <c r="UC27"/>
      <c r="UD27" s="16">
        <v>44265</v>
      </c>
      <c r="UE27" t="s">
        <v>33</v>
      </c>
      <c r="UF27" s="46" t="e">
        <v>#N/A</v>
      </c>
      <c r="UG27" s="46" t="e">
        <v>#N/A</v>
      </c>
      <c r="UH27" s="46">
        <v>10.3</v>
      </c>
      <c r="UI27" s="46">
        <v>21.2</v>
      </c>
      <c r="UJ27" s="46">
        <v>0.98419999999999996</v>
      </c>
      <c r="UK27"/>
      <c r="UL27" s="16">
        <v>44265</v>
      </c>
      <c r="UM27" t="s">
        <v>35</v>
      </c>
      <c r="UN27" s="46" t="e">
        <v>#N/A</v>
      </c>
      <c r="UO27" s="46" t="e">
        <v>#N/A</v>
      </c>
      <c r="UP27" s="46">
        <v>7.71</v>
      </c>
      <c r="UQ27" s="46">
        <v>23.6</v>
      </c>
      <c r="UR27" s="46">
        <v>0.58399999999999996</v>
      </c>
      <c r="US27"/>
      <c r="UT27" s="16">
        <v>44265</v>
      </c>
      <c r="UU27" t="s">
        <v>34</v>
      </c>
      <c r="UV27" s="46" t="e">
        <v>#N/A</v>
      </c>
      <c r="UW27" s="46" t="e">
        <v>#N/A</v>
      </c>
      <c r="UX27" s="46">
        <v>4.82</v>
      </c>
      <c r="UY27" s="46">
        <v>35.4</v>
      </c>
      <c r="UZ27" s="46">
        <v>0.85019999999999996</v>
      </c>
      <c r="VA27"/>
      <c r="VB27"/>
      <c r="VC27"/>
      <c r="VD27"/>
    </row>
    <row r="28" spans="1:576" ht="15.75" x14ac:dyDescent="0.25">
      <c r="A28" s="16">
        <v>44279</v>
      </c>
      <c r="B28" s="2">
        <v>11</v>
      </c>
      <c r="C28" s="109" t="s">
        <v>188</v>
      </c>
      <c r="D28">
        <v>0.72095387696004742</v>
      </c>
      <c r="E28" s="23" t="e">
        <v>#N/A</v>
      </c>
      <c r="F28" s="23" t="e">
        <v>#N/A</v>
      </c>
      <c r="G28" s="7">
        <v>5.3914850000000003</v>
      </c>
      <c r="H28" s="36">
        <v>2.6082999999999999E-2</v>
      </c>
      <c r="I28" s="31">
        <v>5.07</v>
      </c>
      <c r="J28" s="21">
        <v>14.7</v>
      </c>
      <c r="K28" s="2">
        <v>4.8034965029999999</v>
      </c>
      <c r="L28" s="36">
        <v>1.8989</v>
      </c>
      <c r="M28" s="36"/>
      <c r="N28" s="16">
        <v>44279</v>
      </c>
      <c r="O28" s="109" t="s">
        <v>138</v>
      </c>
      <c r="P28" s="36">
        <v>0.72095387696004742</v>
      </c>
      <c r="Q28" s="36" t="e">
        <v>#N/A</v>
      </c>
      <c r="R28" s="36" t="e">
        <v>#N/A</v>
      </c>
      <c r="S28" s="36">
        <v>0.24961900000000004</v>
      </c>
      <c r="T28" s="36">
        <v>6.6300000000000039E-4</v>
      </c>
      <c r="U28" s="36">
        <v>-8.0000000000000071E-2</v>
      </c>
      <c r="V28" s="36">
        <v>1.3000000000000007</v>
      </c>
      <c r="W28" s="36">
        <v>-0.50972056899999973</v>
      </c>
      <c r="X28" s="36">
        <v>-1.3100000000000112E-2</v>
      </c>
      <c r="Y28" s="36"/>
      <c r="Z28" s="36"/>
      <c r="AA28" s="116">
        <v>44279</v>
      </c>
      <c r="AB28" s="113" t="s">
        <v>185</v>
      </c>
      <c r="AC28" s="115">
        <v>6.2575657668660485</v>
      </c>
      <c r="AD28" s="115">
        <v>2.9685254921421822E-2</v>
      </c>
      <c r="AE28" s="115">
        <v>5.8132285985749235</v>
      </c>
      <c r="AF28" s="115">
        <v>16.166561204161606</v>
      </c>
      <c r="AG28" s="115">
        <v>4.3793934792800098</v>
      </c>
      <c r="AH28" s="115">
        <v>1.8655547061041737</v>
      </c>
      <c r="AI28" s="113" t="e">
        <v>#N/A</v>
      </c>
      <c r="AJ28" s="36" t="e">
        <v>#N/A</v>
      </c>
      <c r="AK28" s="36"/>
      <c r="AL28" s="36"/>
      <c r="AM28" s="120">
        <v>44279</v>
      </c>
      <c r="AN28" s="123" t="s">
        <v>196</v>
      </c>
      <c r="AO28" s="36">
        <v>-0.18656276686604834</v>
      </c>
      <c r="AP28" s="36">
        <v>8.4925745078578183E-2</v>
      </c>
      <c r="AQ28" s="36">
        <v>-0.75322859857492386</v>
      </c>
      <c r="AR28" s="36">
        <v>57.733438795838396</v>
      </c>
      <c r="AS28" s="36">
        <v>3.6698372897199896</v>
      </c>
      <c r="AT28" s="36">
        <v>1.9112452938958264</v>
      </c>
      <c r="AU28" s="36" t="e">
        <v>#N/A</v>
      </c>
      <c r="AV28" s="36" t="e">
        <v>#N/A</v>
      </c>
      <c r="AW28" s="36"/>
      <c r="AX28" s="36"/>
      <c r="AY28" s="65">
        <v>44279</v>
      </c>
      <c r="AZ28" s="63"/>
      <c r="BA28" s="63"/>
      <c r="BB28" s="63"/>
      <c r="BC28" s="61">
        <v>0.72095387696004742</v>
      </c>
      <c r="BD28" s="61" t="e">
        <f t="shared" si="0"/>
        <v>#N/A</v>
      </c>
      <c r="BE28" s="61" t="e">
        <f t="shared" si="1"/>
        <v>#N/A</v>
      </c>
      <c r="BF28" s="61">
        <f t="shared" si="2"/>
        <v>3.8870120133219417</v>
      </c>
      <c r="BG28" s="61">
        <f t="shared" si="3"/>
        <v>1.8804639972748918E-2</v>
      </c>
      <c r="BH28" s="61">
        <f t="shared" si="4"/>
        <v>3.6552361561874407</v>
      </c>
      <c r="BI28" s="61" t="e">
        <f>BC28*#REF!</f>
        <v>#REF!</v>
      </c>
      <c r="BJ28" s="61">
        <f t="shared" si="5"/>
        <v>10.598021991312697</v>
      </c>
      <c r="BK28" s="61">
        <f t="shared" si="6"/>
        <v>3.4630994268018798</v>
      </c>
      <c r="BL28" s="61" t="e">
        <f>BC28*#REF!</f>
        <v>#REF!</v>
      </c>
      <c r="BM28" s="61" t="e">
        <f>BC28*#REF!</f>
        <v>#REF!</v>
      </c>
      <c r="BN28" s="61" t="e">
        <f>BC28*#REF!</f>
        <v>#REF!</v>
      </c>
      <c r="BO28" s="61">
        <f t="shared" si="7"/>
        <v>1.369019316959434</v>
      </c>
      <c r="BR28" s="16">
        <v>44279</v>
      </c>
      <c r="BS28" s="2">
        <v>8</v>
      </c>
      <c r="BT28" s="2" t="s">
        <v>24</v>
      </c>
      <c r="BV28">
        <v>0.72095387696004742</v>
      </c>
      <c r="BW28" s="5" t="e">
        <v>#N/A</v>
      </c>
      <c r="BX28" s="5" t="e">
        <v>#N/A</v>
      </c>
      <c r="BY28" s="7">
        <v>5.6411040000000003</v>
      </c>
      <c r="BZ28" s="36">
        <v>2.6745999999999999E-2</v>
      </c>
      <c r="CA28" s="31">
        <v>4.99</v>
      </c>
      <c r="CB28" s="21">
        <v>-1.9820000000000001E-2</v>
      </c>
      <c r="CC28" s="21">
        <v>16</v>
      </c>
      <c r="CD28" s="2">
        <v>4.2937759340000001</v>
      </c>
      <c r="CE28" s="2">
        <v>0.85933609960000001</v>
      </c>
      <c r="CF28" s="2">
        <v>3.434439834</v>
      </c>
      <c r="CG28" s="2">
        <v>20.013529179999999</v>
      </c>
      <c r="CH28" s="36">
        <v>1.8857999999999999</v>
      </c>
      <c r="CI28" s="36"/>
      <c r="CJ28" s="65">
        <v>44279</v>
      </c>
      <c r="CK28" s="63"/>
      <c r="CL28" s="63"/>
      <c r="CM28" s="63"/>
      <c r="CN28" s="61">
        <v>0.72095387696004742</v>
      </c>
      <c r="CO28" s="61" t="e">
        <f t="shared" si="22"/>
        <v>#N/A</v>
      </c>
      <c r="CP28" s="61" t="e">
        <f t="shared" si="23"/>
        <v>#N/A</v>
      </c>
      <c r="CQ28" s="61">
        <f t="shared" si="24"/>
        <v>4.0669757991348314</v>
      </c>
      <c r="CR28" s="61">
        <f t="shared" si="25"/>
        <v>1.9282632393173429E-2</v>
      </c>
      <c r="CS28" s="61">
        <f t="shared" si="26"/>
        <v>3.5975598460306366</v>
      </c>
      <c r="CT28" s="61">
        <f t="shared" si="27"/>
        <v>-1.4289305841348141E-2</v>
      </c>
      <c r="CU28" s="61">
        <f t="shared" si="28"/>
        <v>11.535262031360759</v>
      </c>
      <c r="CV28" s="61">
        <f t="shared" si="29"/>
        <v>3.0956144064150486</v>
      </c>
      <c r="CW28" s="61">
        <f t="shared" si="30"/>
        <v>0.61954169261834546</v>
      </c>
      <c r="CX28" s="61">
        <f t="shared" si="31"/>
        <v>2.4760727135083216</v>
      </c>
      <c r="CY28" s="61">
        <f t="shared" si="32"/>
        <v>14.428831453974038</v>
      </c>
      <c r="CZ28" s="61">
        <f t="shared" si="33"/>
        <v>1.3595748211712573</v>
      </c>
      <c r="DC28">
        <v>0.72095387696004742</v>
      </c>
      <c r="DD28" t="e">
        <f t="shared" si="8"/>
        <v>#N/A</v>
      </c>
      <c r="DE28" t="e">
        <f t="shared" si="9"/>
        <v>#N/A</v>
      </c>
      <c r="DF28">
        <f t="shared" si="10"/>
        <v>0.24961900000000004</v>
      </c>
      <c r="DG28">
        <f t="shared" si="11"/>
        <v>6.6300000000000039E-4</v>
      </c>
      <c r="DH28">
        <f t="shared" si="12"/>
        <v>-8.0000000000000071E-2</v>
      </c>
      <c r="DI28" t="e">
        <f>CB28-#REF!</f>
        <v>#REF!</v>
      </c>
      <c r="DJ28">
        <f t="shared" si="13"/>
        <v>1.3000000000000007</v>
      </c>
      <c r="DK28">
        <f t="shared" si="14"/>
        <v>-0.50972056899999973</v>
      </c>
      <c r="DL28" t="e">
        <f>CE28-#REF!</f>
        <v>#REF!</v>
      </c>
      <c r="DM28" t="e">
        <f>CF28-#REF!</f>
        <v>#REF!</v>
      </c>
      <c r="DN28" t="e">
        <f>CG28-#REF!</f>
        <v>#REF!</v>
      </c>
      <c r="DO28">
        <f t="shared" si="15"/>
        <v>-1.3100000000000112E-2</v>
      </c>
      <c r="DQ28" s="65">
        <v>44279</v>
      </c>
      <c r="DR28" s="61"/>
      <c r="DS28" s="61">
        <v>0.72095387696004742</v>
      </c>
      <c r="DT28" s="61" t="e">
        <f t="shared" si="34"/>
        <v>#N/A</v>
      </c>
      <c r="DU28" s="61" t="e">
        <f t="shared" si="35"/>
        <v>#N/A</v>
      </c>
      <c r="DV28" s="61">
        <f t="shared" si="36"/>
        <v>0.1799637858128901</v>
      </c>
      <c r="DW28" s="61">
        <f t="shared" si="37"/>
        <v>4.7799242042451172E-4</v>
      </c>
      <c r="DX28" s="61">
        <f t="shared" si="38"/>
        <v>-5.7676310156803842E-2</v>
      </c>
      <c r="DY28" s="61" t="e">
        <f t="shared" si="39"/>
        <v>#REF!</v>
      </c>
      <c r="DZ28" s="61">
        <f t="shared" si="40"/>
        <v>0.93724004004806216</v>
      </c>
      <c r="EA28" s="61">
        <f t="shared" si="41"/>
        <v>-0.36748502038683117</v>
      </c>
      <c r="EB28" s="61" t="e">
        <f t="shared" si="42"/>
        <v>#REF!</v>
      </c>
      <c r="EC28" s="61" t="e">
        <f t="shared" si="43"/>
        <v>#REF!</v>
      </c>
      <c r="ED28" s="61" t="e">
        <f t="shared" si="44"/>
        <v>#REF!</v>
      </c>
      <c r="EE28" s="61">
        <f t="shared" si="45"/>
        <v>-9.4444957881767017E-3</v>
      </c>
      <c r="EH28" s="37">
        <v>44279</v>
      </c>
      <c r="EI28">
        <v>5</v>
      </c>
      <c r="EJ28" t="s">
        <v>27</v>
      </c>
      <c r="EL28">
        <v>0.91961509247157569</v>
      </c>
      <c r="EM28" t="e">
        <v>#N/A</v>
      </c>
      <c r="EN28" t="e">
        <v>#N/A</v>
      </c>
      <c r="EO28">
        <v>7.4300369999999996</v>
      </c>
      <c r="EP28">
        <v>2.9509000000000001E-2</v>
      </c>
      <c r="EQ28">
        <v>6.94</v>
      </c>
      <c r="ER28">
        <v>-4.1200000000000004E-3</v>
      </c>
      <c r="ES28">
        <v>17</v>
      </c>
      <c r="ET28">
        <v>3.9620041750000001</v>
      </c>
      <c r="EU28">
        <v>-1.2296450940000001</v>
      </c>
      <c r="EV28">
        <v>5.191649269</v>
      </c>
      <c r="EW28">
        <v>-31.03593635</v>
      </c>
      <c r="EX28">
        <v>1.7317</v>
      </c>
      <c r="EZ28" s="65">
        <v>44279</v>
      </c>
      <c r="FA28" s="61"/>
      <c r="FB28" s="61"/>
      <c r="FC28" s="61"/>
      <c r="FD28" s="61">
        <v>0.91961509247157569</v>
      </c>
      <c r="FE28" s="61" t="e">
        <f t="shared" si="46"/>
        <v>#N/A</v>
      </c>
      <c r="FF28" s="61" t="e">
        <f t="shared" si="47"/>
        <v>#N/A</v>
      </c>
      <c r="FG28" s="61">
        <f t="shared" si="48"/>
        <v>6.8327741628222283</v>
      </c>
      <c r="FH28" s="61">
        <f t="shared" si="49"/>
        <v>2.7136921763743726E-2</v>
      </c>
      <c r="FI28" s="61">
        <f t="shared" si="50"/>
        <v>6.3821287417527355</v>
      </c>
      <c r="FJ28" s="61">
        <f t="shared" si="51"/>
        <v>-3.788814180982892E-3</v>
      </c>
      <c r="FK28" s="61">
        <f t="shared" si="52"/>
        <v>15.633456572016787</v>
      </c>
      <c r="FL28" s="61">
        <f t="shared" si="53"/>
        <v>3.643518835765394</v>
      </c>
      <c r="FM28" s="61">
        <f t="shared" si="54"/>
        <v>-1.1308001868260296</v>
      </c>
      <c r="FN28" s="61">
        <f t="shared" si="55"/>
        <v>4.7743190225914232</v>
      </c>
      <c r="FO28" s="61">
        <f t="shared" si="56"/>
        <v>-28.541115476447189</v>
      </c>
      <c r="FP28" s="61">
        <f t="shared" si="57"/>
        <v>1.5924974556330276</v>
      </c>
      <c r="FQ28"/>
      <c r="FR28"/>
      <c r="FS28" s="37">
        <v>44279</v>
      </c>
      <c r="FT28">
        <v>2</v>
      </c>
      <c r="FU28" t="s">
        <v>27</v>
      </c>
      <c r="FW28">
        <v>0.91961509247157569</v>
      </c>
      <c r="FX28" t="e">
        <v>#N/A</v>
      </c>
      <c r="FY28" t="e">
        <v>#N/A</v>
      </c>
      <c r="FZ28">
        <v>7.3329639999999996</v>
      </c>
      <c r="GA28">
        <v>2.7519999999999999E-2</v>
      </c>
      <c r="GB28">
        <v>6.87</v>
      </c>
      <c r="GC28">
        <v>9.7300000000000008E-3</v>
      </c>
      <c r="GD28">
        <v>13.9</v>
      </c>
      <c r="GE28">
        <v>4.2411764710000002</v>
      </c>
      <c r="GF28">
        <v>0.97857142860000002</v>
      </c>
      <c r="GG28">
        <v>3.2626050420000001</v>
      </c>
      <c r="GH28">
        <v>23.073112739999999</v>
      </c>
      <c r="GI28">
        <v>1.7357</v>
      </c>
      <c r="GK28" s="65">
        <v>44279</v>
      </c>
      <c r="GL28" s="61"/>
      <c r="GM28" s="61"/>
      <c r="GN28" s="61"/>
      <c r="GO28" s="61">
        <v>0.91961509247157569</v>
      </c>
      <c r="GP28" s="61" t="e">
        <f t="shared" si="58"/>
        <v>#N/A</v>
      </c>
      <c r="GQ28" s="61" t="e">
        <f t="shared" si="59"/>
        <v>#N/A</v>
      </c>
      <c r="GR28" s="61">
        <f t="shared" si="60"/>
        <v>6.7435043669507353</v>
      </c>
      <c r="GS28" s="61">
        <f t="shared" si="61"/>
        <v>2.5307807344817763E-2</v>
      </c>
      <c r="GT28" s="61">
        <f t="shared" si="62"/>
        <v>6.3177556852797254</v>
      </c>
      <c r="GU28" s="61">
        <f t="shared" si="63"/>
        <v>8.947854849748433E-3</v>
      </c>
      <c r="GV28" s="61">
        <f t="shared" si="64"/>
        <v>12.782649785354902</v>
      </c>
      <c r="GW28" s="61">
        <f t="shared" si="65"/>
        <v>3.900249892566936</v>
      </c>
      <c r="GX28" s="61">
        <f t="shared" si="66"/>
        <v>0.89990905480203098</v>
      </c>
      <c r="GY28" s="61">
        <f t="shared" si="67"/>
        <v>3.0003408373970593</v>
      </c>
      <c r="GZ28" s="61">
        <f t="shared" si="68"/>
        <v>21.218382706002192</v>
      </c>
      <c r="HA28" s="61">
        <f t="shared" si="69"/>
        <v>1.5961759160029139</v>
      </c>
      <c r="HB28"/>
      <c r="HC28">
        <v>0.91961509247157569</v>
      </c>
      <c r="HD28" t="e">
        <f t="shared" si="160"/>
        <v>#N/A</v>
      </c>
      <c r="HE28" t="e">
        <f t="shared" si="160"/>
        <v>#N/A</v>
      </c>
      <c r="HF28">
        <f t="shared" si="160"/>
        <v>-9.7072999999999965E-2</v>
      </c>
      <c r="HG28">
        <f t="shared" si="157"/>
        <v>-1.9890000000000012E-3</v>
      </c>
      <c r="HH28">
        <f t="shared" si="157"/>
        <v>-7.0000000000000284E-2</v>
      </c>
      <c r="HI28">
        <f t="shared" si="157"/>
        <v>1.3850000000000001E-2</v>
      </c>
      <c r="HJ28">
        <f t="shared" si="157"/>
        <v>-3.0999999999999996</v>
      </c>
      <c r="HK28">
        <f t="shared" si="157"/>
        <v>0.27917229600000004</v>
      </c>
      <c r="HL28">
        <f t="shared" si="157"/>
        <v>2.2082165225999999</v>
      </c>
      <c r="HM28">
        <f t="shared" si="157"/>
        <v>-1.9290442269999999</v>
      </c>
      <c r="HN28">
        <f t="shared" si="157"/>
        <v>54.109049089999999</v>
      </c>
      <c r="HO28">
        <f t="shared" si="157"/>
        <v>4.0000000000000036E-3</v>
      </c>
      <c r="HQ28" s="65">
        <v>44279</v>
      </c>
      <c r="HR28" s="61">
        <v>0.91961509247157569</v>
      </c>
      <c r="HS28" s="61" t="e">
        <f t="shared" si="70"/>
        <v>#N/A</v>
      </c>
      <c r="HT28" s="61" t="e">
        <f t="shared" si="71"/>
        <v>#N/A</v>
      </c>
      <c r="HU28" s="61">
        <f t="shared" si="72"/>
        <v>-8.9269795871493238E-2</v>
      </c>
      <c r="HV28" s="61">
        <f t="shared" si="73"/>
        <v>-1.8291144189259651E-3</v>
      </c>
      <c r="HW28" s="61">
        <f t="shared" si="74"/>
        <v>-6.4373056473010559E-2</v>
      </c>
      <c r="HX28" s="61">
        <f t="shared" si="75"/>
        <v>1.2736669030731325E-2</v>
      </c>
      <c r="HY28" s="61">
        <f t="shared" si="76"/>
        <v>-2.8508067866618845</v>
      </c>
      <c r="HZ28" s="61">
        <f t="shared" si="77"/>
        <v>0.25673105680154212</v>
      </c>
      <c r="IA28" s="61">
        <f t="shared" si="78"/>
        <v>2.0307092416280601</v>
      </c>
      <c r="IB28" s="61">
        <f t="shared" si="79"/>
        <v>-1.7739781851943641</v>
      </c>
      <c r="IC28" s="61">
        <f t="shared" si="80"/>
        <v>49.759498182449377</v>
      </c>
      <c r="ID28" s="61">
        <f t="shared" si="81"/>
        <v>3.6784603698863062E-3</v>
      </c>
      <c r="IE28" s="61"/>
      <c r="IG28" s="16">
        <v>44279</v>
      </c>
      <c r="IH28" s="2">
        <v>19</v>
      </c>
      <c r="II28" s="2" t="s">
        <v>25</v>
      </c>
      <c r="IK28">
        <v>0.10949259489154538</v>
      </c>
      <c r="IL28" s="5" t="e">
        <v>#N/A</v>
      </c>
      <c r="IM28" s="5" t="e">
        <v>#N/A</v>
      </c>
      <c r="IN28" s="7">
        <v>3.380668</v>
      </c>
      <c r="IO28" s="36">
        <v>6.1560999999999998E-2</v>
      </c>
      <c r="IP28" s="31">
        <v>2.65</v>
      </c>
      <c r="IQ28" s="21">
        <v>-6.8199999999999997E-3</v>
      </c>
      <c r="IR28" s="21">
        <v>23.2</v>
      </c>
      <c r="IS28" s="2">
        <v>6.7598726109999996</v>
      </c>
      <c r="IT28" s="2">
        <v>2.1031847130000001</v>
      </c>
      <c r="IU28" s="2">
        <v>4.6566878980000004</v>
      </c>
      <c r="IV28" s="2">
        <v>31.112786209999999</v>
      </c>
      <c r="IW28" s="36">
        <v>3.0706000000000002</v>
      </c>
      <c r="IX28" s="36"/>
      <c r="IY28" s="65">
        <v>44279</v>
      </c>
      <c r="IZ28" s="63"/>
      <c r="JA28" s="63"/>
      <c r="JB28" s="63"/>
      <c r="JC28" s="61">
        <v>0.10949259489154538</v>
      </c>
      <c r="JD28" s="61" t="e">
        <f t="shared" si="82"/>
        <v>#N/A</v>
      </c>
      <c r="JE28" s="61" t="e">
        <f t="shared" si="83"/>
        <v>#N/A</v>
      </c>
      <c r="JF28" s="61">
        <f t="shared" si="84"/>
        <v>0.37015811178681091</v>
      </c>
      <c r="JG28" s="61">
        <f t="shared" si="85"/>
        <v>6.7404736341184247E-3</v>
      </c>
      <c r="JH28" s="61">
        <f t="shared" si="86"/>
        <v>0.29015537646259526</v>
      </c>
      <c r="JI28" s="61">
        <f t="shared" si="87"/>
        <v>-7.4673949716033943E-4</v>
      </c>
      <c r="JJ28" s="61">
        <f t="shared" si="88"/>
        <v>2.5402282014838526</v>
      </c>
      <c r="JK28" s="61">
        <f t="shared" si="89"/>
        <v>0.74015599331467608</v>
      </c>
      <c r="JL28" s="61">
        <f t="shared" si="90"/>
        <v>0.23028315176260014</v>
      </c>
      <c r="JM28" s="61">
        <f t="shared" si="91"/>
        <v>0.50987284155207602</v>
      </c>
      <c r="JN28" s="61">
        <f t="shared" si="92"/>
        <v>3.4066196964387894</v>
      </c>
      <c r="JO28" s="61">
        <f t="shared" si="93"/>
        <v>0.33620796187397928</v>
      </c>
      <c r="JP28" s="36"/>
      <c r="JR28" s="13">
        <v>44279</v>
      </c>
      <c r="JS28" s="5">
        <v>16</v>
      </c>
      <c r="JT28" s="5" t="s">
        <v>25</v>
      </c>
      <c r="JU28" s="5"/>
      <c r="JV28">
        <v>0.10949259489154538</v>
      </c>
      <c r="JW28" s="5" t="e">
        <v>#N/A</v>
      </c>
      <c r="JX28" s="5" t="e">
        <v>#N/A</v>
      </c>
      <c r="JY28" s="5">
        <v>2.9507699999999999</v>
      </c>
      <c r="JZ28">
        <v>4.6309000000000003E-2</v>
      </c>
      <c r="KA28">
        <v>2.33</v>
      </c>
      <c r="KB28">
        <v>-2.462E-2</v>
      </c>
      <c r="KC28">
        <v>20.399999999999999</v>
      </c>
      <c r="KD28">
        <v>5.5017793590000004</v>
      </c>
      <c r="KE28">
        <v>1.6818505340000001</v>
      </c>
      <c r="KF28">
        <v>3.8199288259999999</v>
      </c>
      <c r="KG28">
        <v>30.569210869999999</v>
      </c>
      <c r="KH28">
        <v>2.8026</v>
      </c>
      <c r="KJ28" s="65">
        <v>44279</v>
      </c>
      <c r="KK28" s="61"/>
      <c r="KL28" s="61"/>
      <c r="KM28" s="61"/>
      <c r="KN28" s="61">
        <v>0.10949259489154538</v>
      </c>
      <c r="KO28" s="61" t="e">
        <f t="shared" si="94"/>
        <v>#N/A</v>
      </c>
      <c r="KP28" s="61" t="e">
        <f t="shared" si="95"/>
        <v>#N/A</v>
      </c>
      <c r="KQ28" s="61">
        <f t="shared" si="96"/>
        <v>0.32308746422812534</v>
      </c>
      <c r="KR28" s="61">
        <f t="shared" si="97"/>
        <v>5.070492576832575E-3</v>
      </c>
      <c r="KS28" s="61">
        <f t="shared" si="98"/>
        <v>0.25511774609730076</v>
      </c>
      <c r="KT28" s="61">
        <f t="shared" si="99"/>
        <v>-2.6957076862298471E-3</v>
      </c>
      <c r="KU28" s="61">
        <f t="shared" si="100"/>
        <v>2.2336489357875258</v>
      </c>
      <c r="KV28" s="61">
        <f t="shared" si="101"/>
        <v>0.6024040985376532</v>
      </c>
      <c r="KW28" s="61">
        <f t="shared" si="102"/>
        <v>0.18415017918739127</v>
      </c>
      <c r="KX28" s="61">
        <f t="shared" si="103"/>
        <v>0.41825391945975454</v>
      </c>
      <c r="KY28" s="61">
        <f t="shared" si="104"/>
        <v>3.3471022219431354</v>
      </c>
      <c r="KZ28" s="61">
        <f t="shared" si="105"/>
        <v>0.3068639464430451</v>
      </c>
      <c r="LB28">
        <v>0.10949259489154538</v>
      </c>
      <c r="LC28" t="e">
        <f t="shared" si="161"/>
        <v>#N/A</v>
      </c>
      <c r="LD28" t="e">
        <f t="shared" si="161"/>
        <v>#N/A</v>
      </c>
      <c r="LE28">
        <f t="shared" si="161"/>
        <v>-0.42989800000000011</v>
      </c>
      <c r="LF28">
        <f t="shared" si="158"/>
        <v>-1.5251999999999995E-2</v>
      </c>
      <c r="LG28">
        <f t="shared" si="158"/>
        <v>-0.31999999999999984</v>
      </c>
      <c r="LH28">
        <f t="shared" si="158"/>
        <v>-1.78E-2</v>
      </c>
      <c r="LI28">
        <f t="shared" si="158"/>
        <v>-2.8000000000000007</v>
      </c>
      <c r="LJ28">
        <f t="shared" si="158"/>
        <v>-1.2580932519999992</v>
      </c>
      <c r="LK28">
        <f t="shared" si="158"/>
        <v>-0.42133417900000003</v>
      </c>
      <c r="LL28">
        <f t="shared" si="158"/>
        <v>-0.83675907200000044</v>
      </c>
      <c r="LM28">
        <f t="shared" si="158"/>
        <v>-0.5435753400000003</v>
      </c>
      <c r="LN28">
        <f t="shared" si="158"/>
        <v>-0.26800000000000024</v>
      </c>
      <c r="LP28" s="65">
        <v>44279</v>
      </c>
      <c r="LQ28" s="61">
        <v>0.10949259489154538</v>
      </c>
      <c r="LR28" s="61" t="e">
        <f t="shared" si="106"/>
        <v>#N/A</v>
      </c>
      <c r="LS28" s="61" t="e">
        <f t="shared" si="107"/>
        <v>#N/A</v>
      </c>
      <c r="LT28" s="61">
        <f t="shared" si="108"/>
        <v>-4.7070647558685584E-2</v>
      </c>
      <c r="LU28" s="61">
        <f t="shared" si="109"/>
        <v>-1.6699810572858495E-3</v>
      </c>
      <c r="LV28" s="61">
        <f t="shared" si="110"/>
        <v>-3.5037630365294503E-2</v>
      </c>
      <c r="LW28" s="61">
        <f t="shared" si="111"/>
        <v>-1.9489681890695078E-3</v>
      </c>
      <c r="LX28" s="61">
        <f t="shared" si="112"/>
        <v>-0.30657926569632715</v>
      </c>
      <c r="LY28" s="61">
        <f t="shared" si="113"/>
        <v>-0.13775189477702282</v>
      </c>
      <c r="LZ28" s="61">
        <f t="shared" si="114"/>
        <v>-4.6132972575208868E-2</v>
      </c>
      <c r="MA28" s="61">
        <f t="shared" si="115"/>
        <v>-9.1618922092321503E-2</v>
      </c>
      <c r="MB28" s="61">
        <f t="shared" si="116"/>
        <v>-5.9517474495654074E-2</v>
      </c>
      <c r="MC28" s="61">
        <f t="shared" si="117"/>
        <v>-2.9344015430934189E-2</v>
      </c>
      <c r="MF28" s="16">
        <v>44279</v>
      </c>
      <c r="MG28">
        <v>24</v>
      </c>
      <c r="MH28" t="s">
        <v>26</v>
      </c>
      <c r="MJ28"/>
      <c r="MK28" t="e">
        <v>#N/A</v>
      </c>
      <c r="ML28" t="e">
        <v>#N/A</v>
      </c>
      <c r="MM28">
        <v>4.5871589999999998</v>
      </c>
      <c r="MN28">
        <v>2.0889000000000001E-2</v>
      </c>
      <c r="MO28">
        <v>3.96</v>
      </c>
      <c r="MP28">
        <v>9.4400000000000005E-3</v>
      </c>
      <c r="MQ28">
        <v>10.4</v>
      </c>
      <c r="MR28">
        <v>2.1825783969999999</v>
      </c>
      <c r="MS28">
        <v>0.6114982578</v>
      </c>
      <c r="MT28">
        <v>1.571080139</v>
      </c>
      <c r="MU28">
        <v>28.017241380000002</v>
      </c>
      <c r="MV28">
        <v>1.4698</v>
      </c>
      <c r="MX28" s="65">
        <v>44279</v>
      </c>
      <c r="MY28" s="61"/>
      <c r="MZ28" s="61"/>
      <c r="NA28" s="61"/>
      <c r="NB28" s="61">
        <v>8.3104879522682945E-2</v>
      </c>
      <c r="NC28" s="61" t="e">
        <f t="shared" si="118"/>
        <v>#N/A</v>
      </c>
      <c r="ND28" s="61" t="e">
        <f t="shared" si="119"/>
        <v>#N/A</v>
      </c>
      <c r="NE28" s="61">
        <f t="shared" si="120"/>
        <v>0.38121529604639076</v>
      </c>
      <c r="NF28" s="61">
        <f t="shared" si="121"/>
        <v>1.7359778283493241E-3</v>
      </c>
      <c r="NG28" s="61">
        <f t="shared" si="122"/>
        <v>0.32909532290982446</v>
      </c>
      <c r="NH28" s="61">
        <f t="shared" si="123"/>
        <v>7.84510062694127E-4</v>
      </c>
      <c r="NI28" s="61">
        <f t="shared" si="124"/>
        <v>0.8642907470359027</v>
      </c>
      <c r="NJ28" s="61">
        <f t="shared" si="125"/>
        <v>0.18138291473149545</v>
      </c>
      <c r="NK28" s="61">
        <f t="shared" si="126"/>
        <v>5.0818489042799515E-2</v>
      </c>
      <c r="NL28" s="61">
        <f t="shared" si="127"/>
        <v>0.13056442567207496</v>
      </c>
      <c r="NM28" s="61">
        <f t="shared" si="128"/>
        <v>2.3283694694428272</v>
      </c>
      <c r="NN28" s="61">
        <f t="shared" si="129"/>
        <v>0.1221475519224394</v>
      </c>
      <c r="NQ28" s="16">
        <v>44279</v>
      </c>
      <c r="NR28">
        <v>22</v>
      </c>
      <c r="NS28" t="s">
        <v>26</v>
      </c>
      <c r="NU28"/>
      <c r="NV28" t="e">
        <v>#N/A</v>
      </c>
      <c r="NW28" t="e">
        <v>#N/A</v>
      </c>
      <c r="NX28">
        <v>4.0463180000000003</v>
      </c>
      <c r="NY28">
        <v>1.9782999999999999E-2</v>
      </c>
      <c r="NZ28">
        <v>3.61</v>
      </c>
      <c r="OA28">
        <v>-2.9319999999999999E-2</v>
      </c>
      <c r="OB28">
        <v>10.6</v>
      </c>
      <c r="OC28">
        <v>1.3063999999999965</v>
      </c>
      <c r="OD28">
        <v>0.77239999999999898</v>
      </c>
      <c r="OE28">
        <v>0.53399999999999748</v>
      </c>
      <c r="OF28">
        <v>59.124311083894753</v>
      </c>
      <c r="OG28">
        <v>1.6802999999999999</v>
      </c>
      <c r="OI28" s="65">
        <v>44279</v>
      </c>
      <c r="OJ28" s="61"/>
      <c r="OK28" s="61"/>
      <c r="OL28" s="61"/>
      <c r="OM28" s="61">
        <v>8.3104879522682945E-2</v>
      </c>
      <c r="ON28" s="61" t="e">
        <f t="shared" si="130"/>
        <v>#N/A</v>
      </c>
      <c r="OO28" s="61" t="e">
        <f t="shared" si="131"/>
        <v>#N/A</v>
      </c>
      <c r="OP28" s="61">
        <f t="shared" si="132"/>
        <v>0.33626876990046345</v>
      </c>
      <c r="OQ28" s="61">
        <f t="shared" si="133"/>
        <v>1.6440638315972367E-3</v>
      </c>
      <c r="OR28" s="61">
        <f t="shared" si="134"/>
        <v>0.30000861507688542</v>
      </c>
      <c r="OS28" s="61">
        <f t="shared" si="135"/>
        <v>-2.4366350676050638E-3</v>
      </c>
      <c r="OT28" s="61">
        <f t="shared" si="136"/>
        <v>0.88091172294043918</v>
      </c>
      <c r="OU28" s="61">
        <f t="shared" si="137"/>
        <v>0.1085682146084327</v>
      </c>
      <c r="OV28" s="61">
        <f t="shared" si="138"/>
        <v>6.4190208943320226E-2</v>
      </c>
      <c r="OW28" s="61">
        <f t="shared" si="139"/>
        <v>4.4378005665112484E-2</v>
      </c>
      <c r="OX28" s="61">
        <f t="shared" si="140"/>
        <v>4.9135187494887012</v>
      </c>
      <c r="OY28" s="61">
        <f t="shared" si="141"/>
        <v>0.13964112906196413</v>
      </c>
      <c r="PB28" s="16">
        <v>44279</v>
      </c>
      <c r="PC28" s="59">
        <v>8.3104879522682945E-2</v>
      </c>
      <c r="PD28" t="e">
        <f t="shared" si="162"/>
        <v>#N/A</v>
      </c>
      <c r="PE28" t="e">
        <f t="shared" si="162"/>
        <v>#N/A</v>
      </c>
      <c r="PF28">
        <f t="shared" si="162"/>
        <v>-0.54084099999999946</v>
      </c>
      <c r="PG28">
        <f t="shared" si="159"/>
        <v>-1.1060000000000028E-3</v>
      </c>
      <c r="PH28">
        <f t="shared" si="159"/>
        <v>-0.35000000000000009</v>
      </c>
      <c r="PI28">
        <f t="shared" si="159"/>
        <v>-3.8760000000000003E-2</v>
      </c>
      <c r="PJ28">
        <f t="shared" si="159"/>
        <v>0.19999999999999929</v>
      </c>
      <c r="PK28">
        <f t="shared" si="159"/>
        <v>-0.87617839700000344</v>
      </c>
      <c r="PL28">
        <f t="shared" si="159"/>
        <v>0.16090174219999898</v>
      </c>
      <c r="PM28">
        <f t="shared" si="159"/>
        <v>-1.0370801390000026</v>
      </c>
      <c r="PN28">
        <f t="shared" si="159"/>
        <v>31.107069703894751</v>
      </c>
      <c r="PO28">
        <f t="shared" si="159"/>
        <v>0.21049999999999991</v>
      </c>
      <c r="PQ28" s="65">
        <v>44279</v>
      </c>
      <c r="PR28" s="61">
        <v>8.3104879522682945E-2</v>
      </c>
      <c r="PS28" s="61" t="e">
        <f t="shared" si="142"/>
        <v>#N/A</v>
      </c>
      <c r="PT28" s="61" t="e">
        <f t="shared" si="143"/>
        <v>#N/A</v>
      </c>
      <c r="PU28" s="61">
        <f t="shared" si="144"/>
        <v>-4.4946526145927319E-2</v>
      </c>
      <c r="PV28" s="61">
        <f t="shared" si="145"/>
        <v>-9.1913996752087578E-5</v>
      </c>
      <c r="PW28" s="61">
        <f t="shared" si="146"/>
        <v>-2.9086707832939037E-2</v>
      </c>
      <c r="PX28" s="61">
        <f t="shared" si="147"/>
        <v>-3.2211451302991911E-3</v>
      </c>
      <c r="PY28" s="61">
        <f t="shared" si="148"/>
        <v>1.6620975904536529E-2</v>
      </c>
      <c r="PZ28" s="61">
        <f t="shared" si="149"/>
        <v>-7.2814700123062751E-2</v>
      </c>
      <c r="QA28" s="61">
        <f t="shared" si="150"/>
        <v>1.3371719900520706E-2</v>
      </c>
      <c r="QB28" s="61">
        <f t="shared" si="151"/>
        <v>-8.61864200069625E-2</v>
      </c>
      <c r="QC28" s="61">
        <f t="shared" si="152"/>
        <v>2.585149280045874</v>
      </c>
      <c r="QD28" s="61">
        <f t="shared" si="153"/>
        <v>1.7493577139524753E-2</v>
      </c>
      <c r="QG28" s="16">
        <v>44279</v>
      </c>
      <c r="QH28" s="47" t="e">
        <v>#N/A</v>
      </c>
      <c r="QI28" s="5" t="e">
        <v>#N/A</v>
      </c>
      <c r="QJ28" s="31">
        <v>1.68</v>
      </c>
      <c r="QK28" s="21">
        <v>6.67</v>
      </c>
      <c r="QL28" s="44">
        <v>1.3045</v>
      </c>
      <c r="QO28" s="16">
        <v>44279</v>
      </c>
      <c r="QP28" s="41" t="e">
        <v>#N/A</v>
      </c>
      <c r="QQ28" s="41" t="e">
        <v>#N/A</v>
      </c>
      <c r="QR28">
        <v>1.5100000000000001E-2</v>
      </c>
      <c r="QS28">
        <v>1.1299999999999999</v>
      </c>
      <c r="QT28">
        <v>4.4659000000000004</v>
      </c>
      <c r="QX28" s="16">
        <v>44279</v>
      </c>
      <c r="QY28" s="46" t="e">
        <f t="shared" si="154"/>
        <v>#N/A</v>
      </c>
      <c r="QZ28" s="46" t="e">
        <f t="shared" si="154"/>
        <v>#N/A</v>
      </c>
      <c r="RA28" s="46">
        <f t="shared" si="154"/>
        <v>-1.6649</v>
      </c>
      <c r="RB28" s="46">
        <f t="shared" si="154"/>
        <v>-5.54</v>
      </c>
      <c r="RC28" s="46">
        <f t="shared" si="154"/>
        <v>3.1614000000000004</v>
      </c>
      <c r="RF28" s="16">
        <v>44279</v>
      </c>
      <c r="RG28" s="5" t="e">
        <v>#N/A</v>
      </c>
      <c r="RH28" s="5" t="e">
        <v>#N/A</v>
      </c>
      <c r="RI28" s="31">
        <v>1.84E-2</v>
      </c>
      <c r="RJ28" s="21">
        <v>6.26</v>
      </c>
      <c r="RK28" s="22" t="e">
        <v>#N/A</v>
      </c>
      <c r="RL28" s="22"/>
      <c r="RO28" s="16">
        <v>44279</v>
      </c>
      <c r="RP28" t="e">
        <v>#N/A</v>
      </c>
      <c r="RQ28" t="e">
        <v>#N/A</v>
      </c>
      <c r="RR28">
        <v>0.106</v>
      </c>
      <c r="RS28">
        <v>7.78</v>
      </c>
      <c r="RT28">
        <v>1.0577000000000001</v>
      </c>
      <c r="RX28" s="16">
        <v>44279</v>
      </c>
      <c r="RY28" t="e">
        <f t="shared" si="155"/>
        <v>#N/A</v>
      </c>
      <c r="RZ28" t="e">
        <f t="shared" si="155"/>
        <v>#N/A</v>
      </c>
      <c r="SA28">
        <f t="shared" si="155"/>
        <v>8.7599999999999997E-2</v>
      </c>
      <c r="SB28">
        <f t="shared" si="155"/>
        <v>1.5200000000000005</v>
      </c>
      <c r="SC28" t="e">
        <f t="shared" si="155"/>
        <v>#N/A</v>
      </c>
      <c r="SG28" s="16">
        <v>44279</v>
      </c>
      <c r="SH28" t="e">
        <v>#N/A</v>
      </c>
      <c r="SI28" t="e">
        <v>#N/A</v>
      </c>
      <c r="SJ28" t="e">
        <v>#N/A</v>
      </c>
      <c r="SK28" t="e">
        <v>#N/A</v>
      </c>
      <c r="SL28" t="e">
        <v>#N/A</v>
      </c>
      <c r="SO28" s="16">
        <v>44279</v>
      </c>
      <c r="SP28" s="5" t="e">
        <v>#N/A</v>
      </c>
      <c r="SQ28" s="5" t="e">
        <v>#N/A</v>
      </c>
      <c r="SR28" s="31">
        <v>1.8599999999999998E-2</v>
      </c>
      <c r="SS28" s="21">
        <v>7.12</v>
      </c>
      <c r="ST28" s="36">
        <v>1.1383000000000001</v>
      </c>
      <c r="SW28" s="16">
        <v>44279</v>
      </c>
      <c r="SX28" t="e">
        <f t="shared" si="156"/>
        <v>#N/A</v>
      </c>
      <c r="SY28" t="e">
        <f t="shared" si="156"/>
        <v>#N/A</v>
      </c>
      <c r="SZ28" t="e">
        <f t="shared" si="156"/>
        <v>#N/A</v>
      </c>
      <c r="TA28" t="e">
        <f t="shared" si="156"/>
        <v>#N/A</v>
      </c>
      <c r="TB28" t="e">
        <f t="shared" si="156"/>
        <v>#N/A</v>
      </c>
      <c r="TF28" s="16">
        <v>44279</v>
      </c>
      <c r="TG28">
        <v>31</v>
      </c>
      <c r="TH28" s="46" t="e">
        <v>#N/A</v>
      </c>
      <c r="TI28" s="46" t="e">
        <v>#N/A</v>
      </c>
      <c r="TJ28" s="46">
        <v>4.93</v>
      </c>
      <c r="TK28" s="46">
        <v>14.2</v>
      </c>
      <c r="TL28" s="46">
        <v>0.73299999999999998</v>
      </c>
      <c r="TM28"/>
      <c r="TN28" s="16">
        <v>44279</v>
      </c>
      <c r="TO28">
        <v>32</v>
      </c>
      <c r="TP28" s="46" t="e">
        <v>#N/A</v>
      </c>
      <c r="TQ28" s="46" t="e">
        <v>#N/A</v>
      </c>
      <c r="TR28" s="46">
        <v>3.9699999999999999E-2</v>
      </c>
      <c r="TS28" s="46">
        <v>7.59</v>
      </c>
      <c r="TT28" s="46">
        <v>3.9712000000000001</v>
      </c>
      <c r="TU28"/>
      <c r="TV28" s="16">
        <v>44279</v>
      </c>
      <c r="TW28" t="e">
        <v>#N/A</v>
      </c>
      <c r="TX28" s="46" t="e">
        <v>#N/A</v>
      </c>
      <c r="TY28" s="46" t="e">
        <v>#N/A</v>
      </c>
      <c r="TZ28" s="46" t="e">
        <v>#N/A</v>
      </c>
      <c r="UA28" s="46" t="e">
        <v>#N/A</v>
      </c>
      <c r="UB28" s="46" t="e">
        <v>#N/A</v>
      </c>
      <c r="UC28"/>
      <c r="UD28" s="16">
        <v>44279</v>
      </c>
      <c r="UE28" t="s">
        <v>33</v>
      </c>
      <c r="UF28" s="46" t="e">
        <v>#N/A</v>
      </c>
      <c r="UG28" s="46" t="e">
        <v>#N/A</v>
      </c>
      <c r="UH28" s="46">
        <v>10.3</v>
      </c>
      <c r="UI28" s="46">
        <v>31.8</v>
      </c>
      <c r="UJ28" s="46">
        <v>0.63029999999999997</v>
      </c>
      <c r="UK28"/>
      <c r="UL28" s="16">
        <v>44279</v>
      </c>
      <c r="UM28" t="s">
        <v>35</v>
      </c>
      <c r="UN28" s="46" t="e">
        <v>#N/A</v>
      </c>
      <c r="UO28" s="46" t="e">
        <v>#N/A</v>
      </c>
      <c r="UP28" s="46">
        <v>6.53</v>
      </c>
      <c r="UQ28" s="46">
        <v>27.1</v>
      </c>
      <c r="UR28" s="46">
        <v>0.65759999999999996</v>
      </c>
      <c r="US28"/>
      <c r="UT28" s="16">
        <v>44279</v>
      </c>
      <c r="UU28" t="s">
        <v>34</v>
      </c>
      <c r="UV28" s="46" t="e">
        <v>#N/A</v>
      </c>
      <c r="UW28" s="46" t="e">
        <v>#N/A</v>
      </c>
      <c r="UX28" s="46">
        <v>4.67</v>
      </c>
      <c r="UY28" s="46">
        <v>32.1</v>
      </c>
      <c r="UZ28" s="46">
        <v>0.88139999999999996</v>
      </c>
      <c r="VA28"/>
      <c r="VB28"/>
      <c r="VC28"/>
      <c r="VD28"/>
    </row>
    <row r="29" spans="1:576" ht="15.75" x14ac:dyDescent="0.25">
      <c r="A29" s="16">
        <v>44293</v>
      </c>
      <c r="B29" s="2">
        <v>11</v>
      </c>
      <c r="C29" s="109" t="s">
        <v>188</v>
      </c>
      <c r="D29">
        <v>0.26991987732459799</v>
      </c>
      <c r="E29" s="23" t="e">
        <v>#N/A</v>
      </c>
      <c r="F29" s="23" t="e">
        <v>#N/A</v>
      </c>
      <c r="G29" s="7">
        <v>4.1988630000000002</v>
      </c>
      <c r="H29" s="36">
        <v>2.1883E-2</v>
      </c>
      <c r="I29" s="31">
        <v>3.79</v>
      </c>
      <c r="J29" s="21">
        <v>4.67</v>
      </c>
      <c r="K29">
        <v>3.7926739926739872</v>
      </c>
      <c r="L29" s="36">
        <v>2.2928000000000002</v>
      </c>
      <c r="M29" s="36"/>
      <c r="N29" s="16">
        <v>44293</v>
      </c>
      <c r="O29" s="109" t="s">
        <v>138</v>
      </c>
      <c r="P29" s="36">
        <v>0.26991987732459799</v>
      </c>
      <c r="Q29" s="36" t="e">
        <v>#N/A</v>
      </c>
      <c r="R29" s="36" t="e">
        <v>#N/A</v>
      </c>
      <c r="S29" s="36">
        <v>-8.3206000000000557E-2</v>
      </c>
      <c r="T29" s="36">
        <v>1.9899999999999987E-3</v>
      </c>
      <c r="U29" s="36">
        <v>-4.0000000000000036E-2</v>
      </c>
      <c r="V29" s="36">
        <v>0.34999999999999964</v>
      </c>
      <c r="W29" s="36">
        <v>-1.2958739926739913</v>
      </c>
      <c r="X29" s="36">
        <v>-2.3100000000000342E-2</v>
      </c>
      <c r="Y29" s="36"/>
      <c r="Z29" s="36"/>
      <c r="AA29" s="116">
        <v>44293</v>
      </c>
      <c r="AB29" s="113" t="s">
        <v>185</v>
      </c>
      <c r="AC29" s="115">
        <v>4.7282374199667982</v>
      </c>
      <c r="AD29" s="115">
        <v>2.1909712230992473E-2</v>
      </c>
      <c r="AE29" s="115">
        <v>4.4564521972707665</v>
      </c>
      <c r="AF29" s="115">
        <v>5.0461278754325205</v>
      </c>
      <c r="AG29" s="115">
        <v>2.9968948420578023</v>
      </c>
      <c r="AH29" s="115">
        <v>2.3744764553856412</v>
      </c>
      <c r="AI29" s="113" t="e">
        <v>#N/A</v>
      </c>
      <c r="AJ29" s="36" t="e">
        <v>#N/A</v>
      </c>
      <c r="AK29" s="36"/>
      <c r="AL29" s="36"/>
      <c r="AM29" s="120">
        <v>44293</v>
      </c>
      <c r="AN29" s="123" t="s">
        <v>196</v>
      </c>
      <c r="AO29" s="36">
        <v>0.3442905800332019</v>
      </c>
      <c r="AP29" s="36">
        <v>2.6830287769007526E-2</v>
      </c>
      <c r="AQ29" s="36">
        <v>-0.14645219727076686</v>
      </c>
      <c r="AR29" s="36">
        <v>-1.9261278754325204</v>
      </c>
      <c r="AS29" s="36">
        <v>8.8262935637393003</v>
      </c>
      <c r="AT29" s="36">
        <v>1.0033235446143589</v>
      </c>
      <c r="AU29" s="36" t="e">
        <v>#N/A</v>
      </c>
      <c r="AV29" s="36" t="e">
        <v>#N/A</v>
      </c>
      <c r="AW29" s="36"/>
      <c r="AX29" s="36"/>
      <c r="AY29" s="65">
        <v>44293</v>
      </c>
      <c r="AZ29" s="63"/>
      <c r="BA29" s="63"/>
      <c r="BB29" s="63"/>
      <c r="BC29" s="61">
        <v>0.26991987732459799</v>
      </c>
      <c r="BD29" s="61" t="e">
        <f t="shared" si="0"/>
        <v>#N/A</v>
      </c>
      <c r="BE29" s="61" t="e">
        <f t="shared" si="1"/>
        <v>#N/A</v>
      </c>
      <c r="BF29" s="61">
        <f t="shared" si="2"/>
        <v>1.1333565858627936</v>
      </c>
      <c r="BG29" s="61">
        <f t="shared" si="3"/>
        <v>5.9066566754941777E-3</v>
      </c>
      <c r="BH29" s="61">
        <f t="shared" si="4"/>
        <v>1.0229963350602265</v>
      </c>
      <c r="BI29" s="61" t="e">
        <f>BC29*#REF!</f>
        <v>#REF!</v>
      </c>
      <c r="BJ29" s="61">
        <f t="shared" si="5"/>
        <v>1.2605258271058726</v>
      </c>
      <c r="BK29" s="61">
        <f t="shared" si="6"/>
        <v>1.0237180988347558</v>
      </c>
      <c r="BL29" s="61" t="e">
        <f>BC29*#REF!</f>
        <v>#REF!</v>
      </c>
      <c r="BM29" s="61" t="e">
        <f>BC29*#REF!</f>
        <v>#REF!</v>
      </c>
      <c r="BN29" s="61" t="e">
        <f>BC29*#REF!</f>
        <v>#REF!</v>
      </c>
      <c r="BO29" s="61">
        <f t="shared" si="7"/>
        <v>0.61887229472983829</v>
      </c>
      <c r="BR29" s="16">
        <v>44293</v>
      </c>
      <c r="BS29" s="2">
        <v>8</v>
      </c>
      <c r="BV29">
        <v>0.26991987732459799</v>
      </c>
      <c r="BW29" s="5" t="e">
        <v>#N/A</v>
      </c>
      <c r="BX29" s="5" t="e">
        <v>#N/A</v>
      </c>
      <c r="BY29" s="7">
        <v>4.1156569999999997</v>
      </c>
      <c r="BZ29" s="36">
        <v>2.3872999999999998E-2</v>
      </c>
      <c r="CA29" s="31">
        <v>3.75</v>
      </c>
      <c r="CB29" s="21">
        <v>-7.5799999999999999E-3</v>
      </c>
      <c r="CC29" s="21">
        <v>5.0199999999999996</v>
      </c>
      <c r="CD29">
        <v>2.4967999999999959</v>
      </c>
      <c r="CE29">
        <v>0.8623999999999965</v>
      </c>
      <c r="CF29">
        <v>1.6343999999999994</v>
      </c>
      <c r="CG29">
        <v>34.540211470682394</v>
      </c>
      <c r="CH29" s="36">
        <v>2.2696999999999998</v>
      </c>
      <c r="CI29" s="36"/>
      <c r="CJ29" s="65">
        <v>44293</v>
      </c>
      <c r="CK29" s="63"/>
      <c r="CL29" s="63"/>
      <c r="CM29" s="63"/>
      <c r="CN29" s="61">
        <v>0.26991987732459799</v>
      </c>
      <c r="CO29" s="61" t="e">
        <f t="shared" si="22"/>
        <v>#N/A</v>
      </c>
      <c r="CP29" s="61" t="e">
        <f t="shared" si="23"/>
        <v>#N/A</v>
      </c>
      <c r="CQ29" s="61">
        <f t="shared" si="24"/>
        <v>1.110897632550123</v>
      </c>
      <c r="CR29" s="61">
        <f t="shared" si="25"/>
        <v>6.4437972313701273E-3</v>
      </c>
      <c r="CS29" s="61">
        <f t="shared" si="26"/>
        <v>1.0121995399672425</v>
      </c>
      <c r="CT29" s="61">
        <f t="shared" si="27"/>
        <v>-2.0459926701204526E-3</v>
      </c>
      <c r="CU29" s="61">
        <f t="shared" si="28"/>
        <v>1.3549977841694818</v>
      </c>
      <c r="CV29" s="61">
        <f t="shared" si="29"/>
        <v>0.67393594970405513</v>
      </c>
      <c r="CW29" s="61">
        <f t="shared" si="30"/>
        <v>0.23277890220473235</v>
      </c>
      <c r="CX29" s="61">
        <f t="shared" si="31"/>
        <v>0.44115704749932277</v>
      </c>
      <c r="CY29" s="61">
        <f t="shared" si="32"/>
        <v>9.3230896429322634</v>
      </c>
      <c r="CZ29" s="61">
        <f t="shared" si="33"/>
        <v>0.61263714556364002</v>
      </c>
      <c r="DC29">
        <v>0.26991987732459799</v>
      </c>
      <c r="DD29" t="e">
        <f t="shared" si="8"/>
        <v>#N/A</v>
      </c>
      <c r="DE29" t="e">
        <f t="shared" si="9"/>
        <v>#N/A</v>
      </c>
      <c r="DF29">
        <f t="shared" si="10"/>
        <v>-8.3206000000000557E-2</v>
      </c>
      <c r="DG29">
        <f t="shared" si="11"/>
        <v>1.9899999999999987E-3</v>
      </c>
      <c r="DH29">
        <f t="shared" si="12"/>
        <v>-4.0000000000000036E-2</v>
      </c>
      <c r="DI29" t="e">
        <f>CB29-#REF!</f>
        <v>#REF!</v>
      </c>
      <c r="DJ29">
        <f t="shared" si="13"/>
        <v>0.34999999999999964</v>
      </c>
      <c r="DK29">
        <f t="shared" si="14"/>
        <v>-1.2958739926739913</v>
      </c>
      <c r="DL29" t="e">
        <f>CE29-#REF!</f>
        <v>#REF!</v>
      </c>
      <c r="DM29" t="e">
        <f>CF29-#REF!</f>
        <v>#REF!</v>
      </c>
      <c r="DN29" t="e">
        <f>CG29-#REF!</f>
        <v>#REF!</v>
      </c>
      <c r="DO29">
        <f t="shared" si="15"/>
        <v>-2.3100000000000342E-2</v>
      </c>
      <c r="DQ29" s="65">
        <v>44293</v>
      </c>
      <c r="DR29" s="61"/>
      <c r="DS29" s="61">
        <v>0.26991987732459799</v>
      </c>
      <c r="DT29" s="61" t="e">
        <f t="shared" si="34"/>
        <v>#N/A</v>
      </c>
      <c r="DU29" s="61" t="e">
        <f t="shared" si="35"/>
        <v>#N/A</v>
      </c>
      <c r="DV29" s="61">
        <f t="shared" si="36"/>
        <v>-2.245895331267065E-2</v>
      </c>
      <c r="DW29" s="61">
        <f t="shared" si="37"/>
        <v>5.3714055587594962E-4</v>
      </c>
      <c r="DX29" s="61">
        <f t="shared" si="38"/>
        <v>-1.0796795092983929E-2</v>
      </c>
      <c r="DY29" s="61" t="e">
        <f t="shared" si="39"/>
        <v>#REF!</v>
      </c>
      <c r="DZ29" s="61">
        <f t="shared" si="40"/>
        <v>9.4471957063609197E-2</v>
      </c>
      <c r="EA29" s="61">
        <f t="shared" si="41"/>
        <v>-0.34978214913070071</v>
      </c>
      <c r="EB29" s="61" t="e">
        <f t="shared" si="42"/>
        <v>#REF!</v>
      </c>
      <c r="EC29" s="61" t="e">
        <f t="shared" si="43"/>
        <v>#REF!</v>
      </c>
      <c r="ED29" s="61" t="e">
        <f t="shared" si="44"/>
        <v>#REF!</v>
      </c>
      <c r="EE29" s="61">
        <f t="shared" si="45"/>
        <v>-6.2351491661983057E-3</v>
      </c>
      <c r="EH29" s="37">
        <v>44293</v>
      </c>
      <c r="EI29">
        <v>5</v>
      </c>
      <c r="EL29">
        <v>0.53661516815720212</v>
      </c>
      <c r="EM29" t="e">
        <v>#N/A</v>
      </c>
      <c r="EN29" t="e">
        <v>#N/A</v>
      </c>
      <c r="EO29">
        <v>5.5717650000000001</v>
      </c>
      <c r="EP29">
        <v>2.0556999999999999E-2</v>
      </c>
      <c r="EQ29">
        <v>5.4</v>
      </c>
      <c r="ER29">
        <v>-4.5900000000000003E-2</v>
      </c>
      <c r="ES29">
        <v>4.8099999999999996</v>
      </c>
      <c r="ET29">
        <v>2.4068027210884382</v>
      </c>
      <c r="EU29">
        <v>0.89387755102041311</v>
      </c>
      <c r="EV29">
        <v>1.5129251700680251</v>
      </c>
      <c r="EW29">
        <v>37.139626907857711</v>
      </c>
      <c r="EX29">
        <v>2.4247999999999998</v>
      </c>
      <c r="EZ29" s="65">
        <v>44293</v>
      </c>
      <c r="FA29" s="61"/>
      <c r="FB29" s="61"/>
      <c r="FC29" s="61"/>
      <c r="FD29" s="61">
        <v>0.53661516815720212</v>
      </c>
      <c r="FE29" s="61" t="e">
        <f t="shared" si="46"/>
        <v>#N/A</v>
      </c>
      <c r="FF29" s="61" t="e">
        <f t="shared" si="47"/>
        <v>#N/A</v>
      </c>
      <c r="FG29" s="61">
        <f t="shared" si="48"/>
        <v>2.9898936124074131</v>
      </c>
      <c r="FH29" s="61">
        <f t="shared" si="49"/>
        <v>1.1031198011807603E-2</v>
      </c>
      <c r="FI29" s="61">
        <f t="shared" si="50"/>
        <v>2.8977219080488914</v>
      </c>
      <c r="FJ29" s="61">
        <f t="shared" si="51"/>
        <v>-2.4630636218415578E-2</v>
      </c>
      <c r="FK29" s="61">
        <f t="shared" si="52"/>
        <v>2.5811189588361421</v>
      </c>
      <c r="FL29" s="61">
        <f t="shared" si="53"/>
        <v>1.2915268468980838</v>
      </c>
      <c r="FM29" s="61">
        <f t="shared" si="54"/>
        <v>0.479668252352767</v>
      </c>
      <c r="FN29" s="61">
        <f t="shared" si="55"/>
        <v>0.81185859454531684</v>
      </c>
      <c r="FO29" s="61">
        <f t="shared" si="56"/>
        <v>19.929687138455815</v>
      </c>
      <c r="FP29" s="61">
        <f t="shared" si="57"/>
        <v>1.3011844597475837</v>
      </c>
      <c r="FQ29"/>
      <c r="FR29"/>
      <c r="FS29" s="37">
        <v>44293</v>
      </c>
      <c r="FT29">
        <v>2</v>
      </c>
      <c r="FW29">
        <v>0.53661516815720212</v>
      </c>
      <c r="FX29" t="e">
        <v>#N/A</v>
      </c>
      <c r="FY29" t="e">
        <v>#N/A</v>
      </c>
      <c r="FZ29">
        <v>5.6549719999999999</v>
      </c>
      <c r="GA29">
        <v>2.0999E-2</v>
      </c>
      <c r="GB29">
        <v>5.34</v>
      </c>
      <c r="GC29">
        <v>-6.7299999999999999E-2</v>
      </c>
      <c r="GD29">
        <v>4.58</v>
      </c>
      <c r="GE29">
        <v>2.8291095890410944</v>
      </c>
      <c r="GF29">
        <v>0.988013698630134</v>
      </c>
      <c r="GG29">
        <v>1.8410958904109604</v>
      </c>
      <c r="GH29">
        <v>34.923132792640025</v>
      </c>
      <c r="GI29">
        <v>2.4379</v>
      </c>
      <c r="GK29" s="65">
        <v>44293</v>
      </c>
      <c r="GL29" s="61"/>
      <c r="GM29" s="61"/>
      <c r="GN29" s="61"/>
      <c r="GO29" s="61">
        <v>0.53661516815720212</v>
      </c>
      <c r="GP29" s="61" t="e">
        <f t="shared" si="58"/>
        <v>#N/A</v>
      </c>
      <c r="GQ29" s="61" t="e">
        <f t="shared" si="59"/>
        <v>#N/A</v>
      </c>
      <c r="GR29" s="61">
        <f t="shared" si="60"/>
        <v>3.0345437507042696</v>
      </c>
      <c r="GS29" s="61">
        <f t="shared" si="61"/>
        <v>1.1268381916133087E-2</v>
      </c>
      <c r="GT29" s="61">
        <f t="shared" si="62"/>
        <v>2.8655249979594593</v>
      </c>
      <c r="GU29" s="61">
        <f t="shared" si="63"/>
        <v>-3.6114200816979698E-2</v>
      </c>
      <c r="GV29" s="61">
        <f t="shared" si="64"/>
        <v>2.4576974701599856</v>
      </c>
      <c r="GW29" s="61">
        <f t="shared" si="65"/>
        <v>1.5181431178584399</v>
      </c>
      <c r="GX29" s="61">
        <f t="shared" si="66"/>
        <v>0.53018313703202857</v>
      </c>
      <c r="GY29" s="61">
        <f t="shared" si="67"/>
        <v>0.98795998082641134</v>
      </c>
      <c r="GZ29" s="61">
        <f t="shared" si="68"/>
        <v>18.740282776098827</v>
      </c>
      <c r="HA29" s="61">
        <f t="shared" si="69"/>
        <v>1.308214118450443</v>
      </c>
      <c r="HB29"/>
      <c r="HC29">
        <v>0.53661516815720212</v>
      </c>
      <c r="HD29" t="e">
        <f t="shared" si="160"/>
        <v>#N/A</v>
      </c>
      <c r="HE29" t="e">
        <f t="shared" si="160"/>
        <v>#N/A</v>
      </c>
      <c r="HF29">
        <f t="shared" si="160"/>
        <v>8.3206999999999809E-2</v>
      </c>
      <c r="HG29">
        <f t="shared" si="157"/>
        <v>4.4200000000000142E-4</v>
      </c>
      <c r="HH29">
        <f t="shared" si="157"/>
        <v>-6.0000000000000497E-2</v>
      </c>
      <c r="HI29">
        <f t="shared" si="157"/>
        <v>-2.1399999999999995E-2</v>
      </c>
      <c r="HJ29">
        <f t="shared" si="157"/>
        <v>-0.22999999999999954</v>
      </c>
      <c r="HK29">
        <f t="shared" si="157"/>
        <v>0.42230686795265626</v>
      </c>
      <c r="HL29">
        <f t="shared" si="157"/>
        <v>9.4136147609720888E-2</v>
      </c>
      <c r="HM29">
        <f t="shared" si="157"/>
        <v>0.32817072034293537</v>
      </c>
      <c r="HN29">
        <f t="shared" si="157"/>
        <v>-2.2164941152176851</v>
      </c>
      <c r="HO29">
        <f t="shared" si="157"/>
        <v>1.3100000000000112E-2</v>
      </c>
      <c r="HQ29" s="65">
        <v>44293</v>
      </c>
      <c r="HR29" s="61">
        <v>0.53661516815720212</v>
      </c>
      <c r="HS29" s="61" t="e">
        <f t="shared" si="70"/>
        <v>#N/A</v>
      </c>
      <c r="HT29" s="61" t="e">
        <f t="shared" si="71"/>
        <v>#N/A</v>
      </c>
      <c r="HU29" s="61">
        <f t="shared" si="72"/>
        <v>4.4650138296856212E-2</v>
      </c>
      <c r="HV29" s="61">
        <f t="shared" si="73"/>
        <v>2.3718390432548409E-4</v>
      </c>
      <c r="HW29" s="61">
        <f t="shared" si="74"/>
        <v>-3.2196910089432394E-2</v>
      </c>
      <c r="HX29" s="61">
        <f t="shared" si="75"/>
        <v>-1.1483564598564124E-2</v>
      </c>
      <c r="HY29" s="61">
        <f t="shared" si="76"/>
        <v>-0.12342148867615624</v>
      </c>
      <c r="HZ29" s="61">
        <f t="shared" si="77"/>
        <v>0.226616270960356</v>
      </c>
      <c r="IA29" s="61">
        <f t="shared" si="78"/>
        <v>5.0514884679261574E-2</v>
      </c>
      <c r="IB29" s="61">
        <f t="shared" si="79"/>
        <v>0.17610138628109442</v>
      </c>
      <c r="IC29" s="61">
        <f t="shared" si="80"/>
        <v>-1.189404362356987</v>
      </c>
      <c r="ID29" s="61">
        <f t="shared" si="81"/>
        <v>7.0296587028594072E-3</v>
      </c>
      <c r="IE29" s="61"/>
      <c r="IG29" s="16">
        <v>44293</v>
      </c>
      <c r="IH29" s="2">
        <v>19</v>
      </c>
      <c r="IK29">
        <v>8.6645950083827444E-2</v>
      </c>
      <c r="IL29" s="5" t="e">
        <v>#N/A</v>
      </c>
      <c r="IM29" s="5" t="e">
        <v>#N/A</v>
      </c>
      <c r="IN29" s="7">
        <v>2.3128549999999999</v>
      </c>
      <c r="IO29" s="36">
        <v>3.5256000000000003E-2</v>
      </c>
      <c r="IP29" s="31">
        <v>1.84</v>
      </c>
      <c r="IQ29" s="21">
        <v>-1.4500000000000001E-2</v>
      </c>
      <c r="IR29" s="21">
        <v>8.9600000000000009</v>
      </c>
      <c r="IS29">
        <v>5.4518771331057989</v>
      </c>
      <c r="IT29">
        <v>2.1085324232081906</v>
      </c>
      <c r="IU29">
        <v>3.3433447098976083</v>
      </c>
      <c r="IV29">
        <v>38.675347439589345</v>
      </c>
      <c r="IW29" s="36">
        <v>2.8288000000000002</v>
      </c>
      <c r="IX29" s="36"/>
      <c r="IY29" s="65">
        <v>44293</v>
      </c>
      <c r="IZ29" s="63"/>
      <c r="JA29" s="63"/>
      <c r="JB29" s="63"/>
      <c r="JC29" s="61">
        <v>8.6645950083827444E-2</v>
      </c>
      <c r="JD29" s="61" t="e">
        <f t="shared" si="82"/>
        <v>#N/A</v>
      </c>
      <c r="JE29" s="61" t="e">
        <f t="shared" si="83"/>
        <v>#N/A</v>
      </c>
      <c r="JF29" s="61">
        <f t="shared" si="84"/>
        <v>0.20039951888113072</v>
      </c>
      <c r="JG29" s="61">
        <f t="shared" si="85"/>
        <v>3.0547896161554206E-3</v>
      </c>
      <c r="JH29" s="61">
        <f t="shared" si="86"/>
        <v>0.15942854815424251</v>
      </c>
      <c r="JI29" s="61">
        <f t="shared" si="87"/>
        <v>-1.256366276215498E-3</v>
      </c>
      <c r="JJ29" s="61">
        <f t="shared" si="88"/>
        <v>0.77634771275109393</v>
      </c>
      <c r="JK29" s="61">
        <f t="shared" si="89"/>
        <v>0.4723830739382453</v>
      </c>
      <c r="JL29" s="61">
        <f t="shared" si="90"/>
        <v>0.18269579509142861</v>
      </c>
      <c r="JM29" s="61">
        <f t="shared" si="91"/>
        <v>0.28968727884681672</v>
      </c>
      <c r="JN29" s="61">
        <f t="shared" si="92"/>
        <v>3.351062223725342</v>
      </c>
      <c r="JO29" s="61">
        <f t="shared" si="93"/>
        <v>0.24510406359713111</v>
      </c>
      <c r="JP29" s="36"/>
      <c r="JR29" s="13">
        <v>44293</v>
      </c>
      <c r="JS29" s="5">
        <v>16</v>
      </c>
      <c r="JT29" s="5"/>
      <c r="JU29" s="5"/>
      <c r="JV29">
        <v>8.6645950083827444E-2</v>
      </c>
      <c r="JW29" s="5" t="e">
        <v>#N/A</v>
      </c>
      <c r="JX29" s="5" t="e">
        <v>#N/A</v>
      </c>
      <c r="JY29" s="5">
        <v>1.688809</v>
      </c>
      <c r="JZ29">
        <v>2.4978E-2</v>
      </c>
      <c r="KA29">
        <v>1.38</v>
      </c>
      <c r="KB29">
        <v>-9.8099999999999993E-3</v>
      </c>
      <c r="KC29">
        <v>5.42</v>
      </c>
      <c r="KD29">
        <v>2.3215311004784707</v>
      </c>
      <c r="KE29">
        <v>0.86443381180223522</v>
      </c>
      <c r="KF29">
        <v>1.4570972886762354</v>
      </c>
      <c r="KG29">
        <v>37.235504259411996</v>
      </c>
      <c r="KH29">
        <v>2.5991</v>
      </c>
      <c r="KJ29" s="65">
        <v>44293</v>
      </c>
      <c r="KK29" s="61"/>
      <c r="KL29" s="61"/>
      <c r="KM29" s="61"/>
      <c r="KN29" s="61">
        <v>8.6645950083827444E-2</v>
      </c>
      <c r="KO29" s="61" t="e">
        <f t="shared" si="94"/>
        <v>#N/A</v>
      </c>
      <c r="KP29" s="61" t="e">
        <f t="shared" si="95"/>
        <v>#N/A</v>
      </c>
      <c r="KQ29" s="61">
        <f t="shared" si="96"/>
        <v>0.14632846031511854</v>
      </c>
      <c r="KR29" s="61">
        <f t="shared" si="97"/>
        <v>2.1642425411938417E-3</v>
      </c>
      <c r="KS29" s="61">
        <f t="shared" si="98"/>
        <v>0.11957141111568187</v>
      </c>
      <c r="KT29" s="61">
        <f t="shared" si="99"/>
        <v>-8.4999677032234714E-4</v>
      </c>
      <c r="KU29" s="61">
        <f t="shared" si="100"/>
        <v>0.46962104945434474</v>
      </c>
      <c r="KV29" s="61">
        <f t="shared" si="101"/>
        <v>0.20115126785011056</v>
      </c>
      <c r="KW29" s="61">
        <f t="shared" si="102"/>
        <v>7.4899688908189155E-2</v>
      </c>
      <c r="KX29" s="61">
        <f t="shared" si="103"/>
        <v>0.12625157894192141</v>
      </c>
      <c r="KY29" s="61">
        <f t="shared" si="104"/>
        <v>3.226305643407156</v>
      </c>
      <c r="KZ29" s="61">
        <f t="shared" si="105"/>
        <v>0.22520148886287591</v>
      </c>
      <c r="LB29">
        <v>8.6645950083827444E-2</v>
      </c>
      <c r="LC29" t="e">
        <f t="shared" si="161"/>
        <v>#N/A</v>
      </c>
      <c r="LD29" t="e">
        <f t="shared" si="161"/>
        <v>#N/A</v>
      </c>
      <c r="LE29">
        <f t="shared" si="161"/>
        <v>-0.62404599999999988</v>
      </c>
      <c r="LF29">
        <f t="shared" si="158"/>
        <v>-1.0278000000000002E-2</v>
      </c>
      <c r="LG29">
        <f t="shared" si="158"/>
        <v>-0.46000000000000019</v>
      </c>
      <c r="LH29">
        <f t="shared" si="158"/>
        <v>4.6900000000000015E-3</v>
      </c>
      <c r="LI29">
        <f t="shared" si="158"/>
        <v>-3.5400000000000009</v>
      </c>
      <c r="LJ29">
        <f t="shared" si="158"/>
        <v>-3.1303460326273282</v>
      </c>
      <c r="LK29">
        <f t="shared" si="158"/>
        <v>-1.2440986114059553</v>
      </c>
      <c r="LL29">
        <f t="shared" si="158"/>
        <v>-1.8862474212213729</v>
      </c>
      <c r="LM29">
        <f t="shared" si="158"/>
        <v>-1.4398431801773484</v>
      </c>
      <c r="LN29">
        <f t="shared" si="158"/>
        <v>-0.22970000000000024</v>
      </c>
      <c r="LP29" s="65">
        <v>44293</v>
      </c>
      <c r="LQ29" s="61">
        <v>8.6645950083827444E-2</v>
      </c>
      <c r="LR29" s="61" t="e">
        <f t="shared" si="106"/>
        <v>#N/A</v>
      </c>
      <c r="LS29" s="61" t="e">
        <f t="shared" si="107"/>
        <v>#N/A</v>
      </c>
      <c r="LT29" s="61">
        <f t="shared" si="108"/>
        <v>-5.4071058566012173E-2</v>
      </c>
      <c r="LU29" s="61">
        <f t="shared" si="109"/>
        <v>-8.9054707496157872E-4</v>
      </c>
      <c r="LV29" s="61">
        <f t="shared" si="110"/>
        <v>-3.9857137038560642E-2</v>
      </c>
      <c r="LW29" s="61">
        <f t="shared" si="111"/>
        <v>4.0636950589315084E-4</v>
      </c>
      <c r="LX29" s="61">
        <f t="shared" si="112"/>
        <v>-0.30672666329674925</v>
      </c>
      <c r="LY29" s="61">
        <f t="shared" si="113"/>
        <v>-0.27123180608813474</v>
      </c>
      <c r="LZ29" s="61">
        <f t="shared" si="114"/>
        <v>-0.10779610618323944</v>
      </c>
      <c r="MA29" s="61">
        <f t="shared" si="115"/>
        <v>-0.16343569990489532</v>
      </c>
      <c r="MB29" s="61">
        <f t="shared" si="116"/>
        <v>-0.12475658031818589</v>
      </c>
      <c r="MC29" s="61">
        <f t="shared" si="117"/>
        <v>-1.9902574734255184E-2</v>
      </c>
      <c r="MF29" s="16">
        <v>44293</v>
      </c>
      <c r="MG29">
        <v>24</v>
      </c>
      <c r="MJ29"/>
      <c r="MK29" t="e">
        <v>#N/A</v>
      </c>
      <c r="ML29" t="e">
        <v>#N/A</v>
      </c>
      <c r="MM29">
        <v>3.2003879999999998</v>
      </c>
      <c r="MN29">
        <v>1.5473000000000001E-2</v>
      </c>
      <c r="MO29">
        <v>2.94</v>
      </c>
      <c r="MP29">
        <v>-1.1299999999999999E-2</v>
      </c>
      <c r="MQ29">
        <v>3.36</v>
      </c>
      <c r="MR29">
        <v>1.3111999999999968</v>
      </c>
      <c r="MS29">
        <v>0.75639999999999663</v>
      </c>
      <c r="MT29">
        <v>0.55480000000000018</v>
      </c>
      <c r="MU29">
        <v>57.68761439902368</v>
      </c>
      <c r="MV29">
        <v>1.7004999999999999</v>
      </c>
      <c r="MX29" s="65">
        <v>44293</v>
      </c>
      <c r="MY29" s="61"/>
      <c r="MZ29" s="61"/>
      <c r="NA29" s="61"/>
      <c r="NB29" s="61">
        <v>6.5764276113625036E-2</v>
      </c>
      <c r="NC29" s="61" t="e">
        <f t="shared" si="118"/>
        <v>#N/A</v>
      </c>
      <c r="ND29" s="61" t="e">
        <f t="shared" si="119"/>
        <v>#N/A</v>
      </c>
      <c r="NE29" s="61">
        <f t="shared" si="120"/>
        <v>0.21047120010273218</v>
      </c>
      <c r="NF29" s="61">
        <f t="shared" si="121"/>
        <v>1.0175706443061202E-3</v>
      </c>
      <c r="NG29" s="61">
        <f t="shared" si="122"/>
        <v>0.1933469717740576</v>
      </c>
      <c r="NH29" s="61">
        <f t="shared" si="123"/>
        <v>-7.4313632008396284E-4</v>
      </c>
      <c r="NI29" s="61">
        <f t="shared" si="124"/>
        <v>0.22096796774178012</v>
      </c>
      <c r="NJ29" s="61">
        <f t="shared" si="125"/>
        <v>8.6230118840184944E-2</v>
      </c>
      <c r="NK29" s="61">
        <f t="shared" si="126"/>
        <v>4.9744098452345759E-2</v>
      </c>
      <c r="NL29" s="61">
        <f t="shared" si="127"/>
        <v>3.6486020387839185E-2</v>
      </c>
      <c r="NM29" s="61">
        <f t="shared" si="128"/>
        <v>3.7937842016737249</v>
      </c>
      <c r="NN29" s="61">
        <f t="shared" si="129"/>
        <v>0.11183215153121936</v>
      </c>
      <c r="NQ29" s="16">
        <v>44293</v>
      </c>
      <c r="NR29">
        <v>22</v>
      </c>
      <c r="NU29"/>
      <c r="NV29" t="e">
        <v>#N/A</v>
      </c>
      <c r="NW29" t="e">
        <v>#N/A</v>
      </c>
      <c r="NX29">
        <v>2.673416</v>
      </c>
      <c r="NY29">
        <v>1.5914999999999999E-2</v>
      </c>
      <c r="NZ29">
        <v>2.4900000000000002</v>
      </c>
      <c r="OA29">
        <v>2.2200000000000002E-3</v>
      </c>
      <c r="OB29">
        <v>3.63</v>
      </c>
      <c r="OC29">
        <v>0.59239999999999782</v>
      </c>
      <c r="OD29">
        <v>0.4968000000000018</v>
      </c>
      <c r="OE29">
        <v>9.5599999999996049E-2</v>
      </c>
      <c r="OF29">
        <v>83.862255232951327</v>
      </c>
      <c r="OG29">
        <v>1.4894284424975515</v>
      </c>
      <c r="OI29" s="65">
        <v>44293</v>
      </c>
      <c r="OJ29" s="61"/>
      <c r="OK29" s="61"/>
      <c r="OL29" s="61"/>
      <c r="OM29" s="61">
        <v>6.5764276113625036E-2</v>
      </c>
      <c r="ON29" s="61" t="e">
        <f t="shared" si="130"/>
        <v>#N/A</v>
      </c>
      <c r="OO29" s="61" t="e">
        <f t="shared" si="131"/>
        <v>#N/A</v>
      </c>
      <c r="OP29" s="61">
        <f t="shared" si="132"/>
        <v>0.175815267990583</v>
      </c>
      <c r="OQ29" s="61">
        <f t="shared" si="133"/>
        <v>1.0466384543483423E-3</v>
      </c>
      <c r="OR29" s="61">
        <f t="shared" si="134"/>
        <v>0.16375304752292635</v>
      </c>
      <c r="OS29" s="61">
        <f t="shared" si="135"/>
        <v>1.4599669297224758E-4</v>
      </c>
      <c r="OT29" s="61">
        <f t="shared" si="136"/>
        <v>0.23872432229245888</v>
      </c>
      <c r="OU29" s="61">
        <f t="shared" si="137"/>
        <v>3.8958757169711325E-2</v>
      </c>
      <c r="OV29" s="61">
        <f t="shared" si="138"/>
        <v>3.2671692373249038E-2</v>
      </c>
      <c r="OW29" s="61">
        <f t="shared" si="139"/>
        <v>6.2870647964622939E-3</v>
      </c>
      <c r="OX29" s="61">
        <f t="shared" si="140"/>
        <v>5.5151405086511067</v>
      </c>
      <c r="OY29" s="61">
        <f t="shared" si="141"/>
        <v>9.7951183343895465E-2</v>
      </c>
      <c r="PB29" s="16">
        <v>44293</v>
      </c>
      <c r="PC29" s="59">
        <v>6.5764276113625036E-2</v>
      </c>
      <c r="PD29" t="e">
        <f t="shared" si="162"/>
        <v>#N/A</v>
      </c>
      <c r="PE29" t="e">
        <f t="shared" si="162"/>
        <v>#N/A</v>
      </c>
      <c r="PF29">
        <f t="shared" si="162"/>
        <v>-0.52697199999999977</v>
      </c>
      <c r="PG29">
        <f t="shared" si="159"/>
        <v>4.4199999999999795E-4</v>
      </c>
      <c r="PH29">
        <f t="shared" si="159"/>
        <v>-0.44999999999999973</v>
      </c>
      <c r="PI29">
        <f t="shared" si="159"/>
        <v>1.3519999999999999E-2</v>
      </c>
      <c r="PJ29">
        <f t="shared" si="159"/>
        <v>0.27</v>
      </c>
      <c r="PK29">
        <f t="shared" si="159"/>
        <v>-0.718799999999999</v>
      </c>
      <c r="PL29">
        <f t="shared" si="159"/>
        <v>-0.25959999999999483</v>
      </c>
      <c r="PM29">
        <f t="shared" si="159"/>
        <v>-0.45920000000000416</v>
      </c>
      <c r="PN29">
        <f t="shared" si="159"/>
        <v>26.174640833927647</v>
      </c>
      <c r="PO29">
        <f t="shared" si="159"/>
        <v>-0.21107155750244844</v>
      </c>
      <c r="PQ29" s="65">
        <v>44293</v>
      </c>
      <c r="PR29" s="61">
        <v>6.5764276113625036E-2</v>
      </c>
      <c r="PS29" s="61" t="e">
        <f t="shared" si="142"/>
        <v>#N/A</v>
      </c>
      <c r="PT29" s="61" t="e">
        <f t="shared" si="143"/>
        <v>#N/A</v>
      </c>
      <c r="PU29" s="61">
        <f t="shared" si="144"/>
        <v>-3.46559321121492E-2</v>
      </c>
      <c r="PV29" s="61">
        <f t="shared" si="145"/>
        <v>2.906781004222213E-5</v>
      </c>
      <c r="PW29" s="61">
        <f t="shared" si="146"/>
        <v>-2.9593924251131248E-2</v>
      </c>
      <c r="PX29" s="61">
        <f t="shared" si="147"/>
        <v>8.8913301305621048E-4</v>
      </c>
      <c r="PY29" s="61">
        <f t="shared" si="148"/>
        <v>1.7756354550678762E-2</v>
      </c>
      <c r="PZ29" s="61">
        <f t="shared" si="149"/>
        <v>-4.7271361670473612E-2</v>
      </c>
      <c r="QA29" s="61">
        <f t="shared" si="150"/>
        <v>-1.7072406079096721E-2</v>
      </c>
      <c r="QB29" s="61">
        <f t="shared" si="151"/>
        <v>-3.0198955591376891E-2</v>
      </c>
      <c r="QC29" s="61">
        <f t="shared" si="152"/>
        <v>1.7213563069773825</v>
      </c>
      <c r="QD29" s="61">
        <f t="shared" si="153"/>
        <v>-1.3880968187323903E-2</v>
      </c>
      <c r="QG29" s="16">
        <v>44293</v>
      </c>
      <c r="QH29" s="47" t="e">
        <v>#N/A</v>
      </c>
      <c r="QI29" s="5" t="e">
        <v>#N/A</v>
      </c>
      <c r="QJ29" s="31" t="e">
        <v>#N/A</v>
      </c>
      <c r="QK29" s="21" t="e">
        <v>#N/A</v>
      </c>
      <c r="QL29" s="44" t="e">
        <v>#N/A</v>
      </c>
      <c r="QO29" s="16">
        <v>44293</v>
      </c>
      <c r="QP29" s="41" t="e">
        <v>#N/A</v>
      </c>
      <c r="QQ29" s="41" t="e">
        <v>#N/A</v>
      </c>
      <c r="QR29" s="41" t="e">
        <v>#N/A</v>
      </c>
      <c r="QS29" s="41" t="e">
        <v>#N/A</v>
      </c>
      <c r="QT29" s="41" t="e">
        <v>#N/A</v>
      </c>
      <c r="QX29" s="16">
        <v>44293</v>
      </c>
      <c r="QY29" s="46" t="e">
        <f t="shared" si="154"/>
        <v>#N/A</v>
      </c>
      <c r="QZ29" s="46" t="e">
        <f t="shared" si="154"/>
        <v>#N/A</v>
      </c>
      <c r="RA29" s="46" t="e">
        <f t="shared" si="154"/>
        <v>#N/A</v>
      </c>
      <c r="RB29" s="46" t="e">
        <f t="shared" si="154"/>
        <v>#N/A</v>
      </c>
      <c r="RC29" s="46" t="e">
        <f t="shared" si="154"/>
        <v>#N/A</v>
      </c>
      <c r="RF29" s="16">
        <v>44293</v>
      </c>
      <c r="RG29" s="31">
        <v>7.55</v>
      </c>
      <c r="RH29" s="31">
        <v>983</v>
      </c>
      <c r="RI29" s="31">
        <v>9.9600000000000001E-3</v>
      </c>
      <c r="RJ29" s="21">
        <v>5.13</v>
      </c>
      <c r="RK29" s="31">
        <v>4.0941178841014541</v>
      </c>
      <c r="RL29" s="31"/>
      <c r="RO29" s="16">
        <v>44293</v>
      </c>
      <c r="RP29" t="e">
        <v>#N/A</v>
      </c>
      <c r="RQ29" t="e">
        <v>#N/A</v>
      </c>
      <c r="RR29" t="e">
        <v>#N/A</v>
      </c>
      <c r="RS29" t="e">
        <v>#N/A</v>
      </c>
      <c r="RT29" t="e">
        <v>#N/A</v>
      </c>
      <c r="RX29" s="16">
        <v>44293</v>
      </c>
      <c r="RY29" t="e">
        <f t="shared" si="155"/>
        <v>#N/A</v>
      </c>
      <c r="RZ29" t="e">
        <f t="shared" si="155"/>
        <v>#N/A</v>
      </c>
      <c r="SA29" t="e">
        <f t="shared" si="155"/>
        <v>#N/A</v>
      </c>
      <c r="SB29" t="e">
        <f t="shared" si="155"/>
        <v>#N/A</v>
      </c>
      <c r="SC29" t="e">
        <f t="shared" si="155"/>
        <v>#N/A</v>
      </c>
      <c r="SG29" s="16">
        <v>44293</v>
      </c>
      <c r="SH29" t="e">
        <v>#N/A</v>
      </c>
      <c r="SI29" t="e">
        <v>#N/A</v>
      </c>
      <c r="SJ29" t="e">
        <v>#N/A</v>
      </c>
      <c r="SK29" t="e">
        <v>#N/A</v>
      </c>
      <c r="SL29" t="e">
        <v>#N/A</v>
      </c>
      <c r="SO29" s="16">
        <v>44293</v>
      </c>
      <c r="SP29" s="5" t="e">
        <v>#N/A</v>
      </c>
      <c r="SQ29" s="5" t="e">
        <v>#N/A</v>
      </c>
      <c r="SR29" s="31" t="e">
        <v>#N/A</v>
      </c>
      <c r="SS29" s="21" t="e">
        <v>#N/A</v>
      </c>
      <c r="ST29" s="36" t="e">
        <v>#N/A</v>
      </c>
      <c r="SW29" s="16">
        <v>44293</v>
      </c>
      <c r="SX29" t="e">
        <f t="shared" si="156"/>
        <v>#N/A</v>
      </c>
      <c r="SY29" t="e">
        <f t="shared" si="156"/>
        <v>#N/A</v>
      </c>
      <c r="SZ29" t="e">
        <f t="shared" si="156"/>
        <v>#N/A</v>
      </c>
      <c r="TA29" t="e">
        <f t="shared" si="156"/>
        <v>#N/A</v>
      </c>
      <c r="TB29" t="e">
        <f t="shared" si="156"/>
        <v>#N/A</v>
      </c>
      <c r="TF29" s="16">
        <v>44293</v>
      </c>
      <c r="TG29" t="e">
        <v>#N/A</v>
      </c>
      <c r="TH29" s="46" t="e">
        <v>#N/A</v>
      </c>
      <c r="TI29" s="46" t="e">
        <v>#N/A</v>
      </c>
      <c r="TJ29" s="46" t="e">
        <v>#N/A</v>
      </c>
      <c r="TK29" s="46" t="e">
        <v>#N/A</v>
      </c>
      <c r="TL29" s="46" t="e">
        <v>#N/A</v>
      </c>
      <c r="TM29"/>
      <c r="TN29" s="16">
        <v>44293</v>
      </c>
      <c r="TO29" t="e">
        <v>#N/A</v>
      </c>
      <c r="TP29" s="46" t="e">
        <v>#N/A</v>
      </c>
      <c r="TQ29" s="46" t="e">
        <v>#N/A</v>
      </c>
      <c r="TR29" s="46" t="e">
        <v>#N/A</v>
      </c>
      <c r="TS29" s="46" t="e">
        <v>#N/A</v>
      </c>
      <c r="TT29" s="46" t="e">
        <v>#N/A</v>
      </c>
      <c r="TU29"/>
      <c r="TV29" s="16">
        <v>44293</v>
      </c>
      <c r="TW29" t="e">
        <v>#N/A</v>
      </c>
      <c r="TX29" s="46" t="e">
        <v>#N/A</v>
      </c>
      <c r="TY29" s="46" t="e">
        <v>#N/A</v>
      </c>
      <c r="TZ29" s="46" t="e">
        <v>#N/A</v>
      </c>
      <c r="UA29" s="46" t="e">
        <v>#N/A</v>
      </c>
      <c r="UB29" s="46" t="e">
        <v>#N/A</v>
      </c>
      <c r="UC29"/>
      <c r="UD29" s="16">
        <v>44293</v>
      </c>
      <c r="UE29" t="e">
        <v>#N/A</v>
      </c>
      <c r="UF29" s="46" t="e">
        <v>#N/A</v>
      </c>
      <c r="UG29" s="46" t="e">
        <v>#N/A</v>
      </c>
      <c r="UH29" s="46" t="e">
        <v>#N/A</v>
      </c>
      <c r="UI29" s="46" t="e">
        <v>#N/A</v>
      </c>
      <c r="UJ29" s="46" t="e">
        <v>#N/A</v>
      </c>
      <c r="UK29"/>
      <c r="UL29" s="16">
        <v>44293</v>
      </c>
      <c r="UM29" t="e">
        <v>#N/A</v>
      </c>
      <c r="UN29" s="46" t="e">
        <v>#N/A</v>
      </c>
      <c r="UO29" s="46" t="e">
        <v>#N/A</v>
      </c>
      <c r="UP29" s="46" t="e">
        <v>#N/A</v>
      </c>
      <c r="UQ29" s="46" t="e">
        <v>#N/A</v>
      </c>
      <c r="UR29" s="46" t="e">
        <v>#N/A</v>
      </c>
      <c r="US29"/>
      <c r="UT29" s="16">
        <v>44293</v>
      </c>
      <c r="UU29" t="e">
        <v>#N/A</v>
      </c>
      <c r="UV29" s="46" t="e">
        <v>#N/A</v>
      </c>
      <c r="UW29" s="46" t="e">
        <v>#N/A</v>
      </c>
      <c r="UX29" s="46" t="e">
        <v>#N/A</v>
      </c>
      <c r="UY29" s="46" t="e">
        <v>#N/A</v>
      </c>
      <c r="UZ29" s="46" t="e">
        <v>#N/A</v>
      </c>
      <c r="VA29"/>
      <c r="VB29"/>
      <c r="VC29"/>
      <c r="VD29"/>
    </row>
    <row r="30" spans="1:576" ht="15.75" x14ac:dyDescent="0.25">
      <c r="A30" s="25">
        <v>44307</v>
      </c>
      <c r="B30" s="2">
        <v>11</v>
      </c>
      <c r="C30" s="109" t="s">
        <v>188</v>
      </c>
      <c r="D30">
        <v>0.15396497851473431</v>
      </c>
      <c r="E30" s="31">
        <v>8.5</v>
      </c>
      <c r="F30" s="31">
        <v>540</v>
      </c>
      <c r="G30" s="36">
        <v>3.5086713700000001</v>
      </c>
      <c r="H30" s="36">
        <v>1.702E-2</v>
      </c>
      <c r="I30" s="31">
        <v>3.22</v>
      </c>
      <c r="J30" s="21">
        <v>4.18</v>
      </c>
      <c r="K30">
        <v>1.7280000000000029</v>
      </c>
      <c r="L30" s="31">
        <v>1.9472820422644856</v>
      </c>
      <c r="M30" s="31"/>
      <c r="N30" s="25">
        <v>44307</v>
      </c>
      <c r="O30" s="109" t="s">
        <v>138</v>
      </c>
      <c r="P30" s="31">
        <v>0.15396497851473431</v>
      </c>
      <c r="Q30" s="31">
        <v>-9.9999999999999645E-2</v>
      </c>
      <c r="R30" s="31">
        <v>10</v>
      </c>
      <c r="S30" s="31">
        <v>0.13227513199999974</v>
      </c>
      <c r="T30" s="31">
        <v>0</v>
      </c>
      <c r="U30" s="31">
        <v>-1.0000000000000231E-2</v>
      </c>
      <c r="V30" s="31">
        <v>0.29000000000000004</v>
      </c>
      <c r="W30" s="31">
        <v>-0.18320000000000491</v>
      </c>
      <c r="X30" s="31">
        <v>6.3468164258906334E-2</v>
      </c>
      <c r="Y30" s="31"/>
      <c r="Z30" s="31"/>
      <c r="AA30" s="117">
        <v>44307</v>
      </c>
      <c r="AB30" s="113" t="s">
        <v>185</v>
      </c>
      <c r="AC30" s="115">
        <v>4.291593859468291</v>
      </c>
      <c r="AD30" s="115">
        <v>2.3411376646097343E-2</v>
      </c>
      <c r="AE30" s="115">
        <v>3.8931220370508863</v>
      </c>
      <c r="AF30" s="115">
        <v>7.3681323251671875</v>
      </c>
      <c r="AG30" s="115">
        <v>2.0926392946155858</v>
      </c>
      <c r="AH30" s="115">
        <v>2.2007936918898214</v>
      </c>
      <c r="AI30" s="113">
        <v>8.436020486355142</v>
      </c>
      <c r="AJ30" s="31">
        <v>520.45675333883798</v>
      </c>
      <c r="AK30" s="31"/>
      <c r="AL30" s="31"/>
      <c r="AM30" s="12">
        <v>44307</v>
      </c>
      <c r="AN30" s="123" t="s">
        <v>196</v>
      </c>
      <c r="AO30" s="31">
        <v>-0.12154682846829079</v>
      </c>
      <c r="AP30" s="31">
        <v>4.7764623353902663E-2</v>
      </c>
      <c r="AQ30" s="31">
        <v>-0.50312203705088621</v>
      </c>
      <c r="AR30" s="31">
        <v>-3.4181323251671873</v>
      </c>
      <c r="AS30" s="31">
        <v>14.480333678357377</v>
      </c>
      <c r="AT30" s="31">
        <v>0.96145035190229633</v>
      </c>
      <c r="AU30" s="31">
        <v>-6.6020486355142793E-2</v>
      </c>
      <c r="AV30" s="31">
        <v>-49.456753338837984</v>
      </c>
      <c r="AW30" s="31"/>
      <c r="AX30" s="31"/>
      <c r="AY30" s="66">
        <v>44307</v>
      </c>
      <c r="AZ30" s="63"/>
      <c r="BA30" s="63"/>
      <c r="BB30" s="63"/>
      <c r="BC30" s="61">
        <v>0.15396497851473431</v>
      </c>
      <c r="BD30" s="61">
        <f t="shared" si="0"/>
        <v>1.3087023173752417</v>
      </c>
      <c r="BE30" s="61">
        <f t="shared" si="1"/>
        <v>83.141088397956523</v>
      </c>
      <c r="BF30" s="61">
        <f t="shared" si="2"/>
        <v>0.54021251209731347</v>
      </c>
      <c r="BG30" s="61">
        <f t="shared" si="3"/>
        <v>2.6204839343207781E-3</v>
      </c>
      <c r="BH30" s="61">
        <f t="shared" si="4"/>
        <v>0.4957672308174445</v>
      </c>
      <c r="BI30" s="61" t="e">
        <f>BC30*#REF!</f>
        <v>#REF!</v>
      </c>
      <c r="BJ30" s="61">
        <f t="shared" si="5"/>
        <v>0.64357361019158943</v>
      </c>
      <c r="BK30" s="61">
        <f t="shared" si="6"/>
        <v>0.26605148287346131</v>
      </c>
      <c r="BL30" s="61" t="e">
        <f>BC30*#REF!</f>
        <v>#REF!</v>
      </c>
      <c r="BM30" s="61" t="e">
        <f>BC30*#REF!</f>
        <v>#REF!</v>
      </c>
      <c r="BN30" s="61" t="e">
        <f>BC30*#REF!</f>
        <v>#REF!</v>
      </c>
      <c r="BO30" s="61">
        <f t="shared" si="7"/>
        <v>0.29981323779937946</v>
      </c>
      <c r="BR30" s="25">
        <v>44307</v>
      </c>
      <c r="BS30" s="2">
        <v>8</v>
      </c>
      <c r="BV30">
        <v>0.15396497851473431</v>
      </c>
      <c r="BW30" s="31">
        <v>8.4</v>
      </c>
      <c r="BX30" s="31">
        <v>550</v>
      </c>
      <c r="BY30" s="36">
        <v>3.6409465019999998</v>
      </c>
      <c r="BZ30" s="36">
        <v>1.702E-2</v>
      </c>
      <c r="CA30" s="31">
        <v>3.21</v>
      </c>
      <c r="CB30" s="21">
        <v>-9.8899999999999995E-3</v>
      </c>
      <c r="CC30" s="21">
        <v>4.47</v>
      </c>
      <c r="CD30">
        <v>1.544799999999998</v>
      </c>
      <c r="CE30">
        <v>0.63679999999999948</v>
      </c>
      <c r="CF30">
        <v>0.90799999999999847</v>
      </c>
      <c r="CG30">
        <v>41.22216468151219</v>
      </c>
      <c r="CH30" s="31">
        <v>2.010750206523392</v>
      </c>
      <c r="CI30" s="31"/>
      <c r="CJ30" s="66">
        <v>44307</v>
      </c>
      <c r="CK30" s="63"/>
      <c r="CL30" s="63"/>
      <c r="CM30" s="63"/>
      <c r="CN30" s="61">
        <v>0.15396497851473431</v>
      </c>
      <c r="CO30" s="61">
        <f t="shared" si="22"/>
        <v>1.2933058195237683</v>
      </c>
      <c r="CP30" s="61">
        <f t="shared" si="23"/>
        <v>84.68073818310387</v>
      </c>
      <c r="CQ30" s="61">
        <f t="shared" si="24"/>
        <v>0.56057824995372707</v>
      </c>
      <c r="CR30" s="61">
        <f t="shared" si="25"/>
        <v>2.6204839343207781E-3</v>
      </c>
      <c r="CS30" s="61">
        <f t="shared" si="26"/>
        <v>0.49422758103229714</v>
      </c>
      <c r="CT30" s="61">
        <f t="shared" si="27"/>
        <v>-1.5227136375107224E-3</v>
      </c>
      <c r="CU30" s="61">
        <f t="shared" si="28"/>
        <v>0.68822345396086237</v>
      </c>
      <c r="CV30" s="61">
        <f t="shared" si="29"/>
        <v>0.23784509880956126</v>
      </c>
      <c r="CW30" s="61">
        <f t="shared" si="30"/>
        <v>9.8044898318182735E-2</v>
      </c>
      <c r="CX30" s="61">
        <f t="shared" si="31"/>
        <v>0.13980020049137853</v>
      </c>
      <c r="CY30" s="61">
        <f t="shared" si="32"/>
        <v>6.3467696995198644</v>
      </c>
      <c r="CZ30" s="61">
        <f t="shared" si="33"/>
        <v>0.3095851123458716</v>
      </c>
      <c r="DC30">
        <v>0.15396497851473431</v>
      </c>
      <c r="DD30">
        <f t="shared" si="8"/>
        <v>-9.9999999999999645E-2</v>
      </c>
      <c r="DE30">
        <f t="shared" si="9"/>
        <v>10</v>
      </c>
      <c r="DF30">
        <f t="shared" si="10"/>
        <v>0.13227513199999974</v>
      </c>
      <c r="DG30">
        <f t="shared" si="11"/>
        <v>0</v>
      </c>
      <c r="DH30">
        <f t="shared" si="12"/>
        <v>-1.0000000000000231E-2</v>
      </c>
      <c r="DI30" t="e">
        <f>CB30-#REF!</f>
        <v>#REF!</v>
      </c>
      <c r="DJ30">
        <f t="shared" si="13"/>
        <v>0.29000000000000004</v>
      </c>
      <c r="DK30">
        <f t="shared" si="14"/>
        <v>-0.18320000000000491</v>
      </c>
      <c r="DL30" t="e">
        <f>CE30-#REF!</f>
        <v>#REF!</v>
      </c>
      <c r="DM30" t="e">
        <f>CF30-#REF!</f>
        <v>#REF!</v>
      </c>
      <c r="DN30" t="e">
        <f>CG30-#REF!</f>
        <v>#REF!</v>
      </c>
      <c r="DO30">
        <f t="shared" si="15"/>
        <v>6.3468164258906334E-2</v>
      </c>
      <c r="DQ30" s="66">
        <v>44307</v>
      </c>
      <c r="DR30" s="61"/>
      <c r="DS30" s="61">
        <v>0.15396497851473431</v>
      </c>
      <c r="DT30" s="61">
        <f t="shared" si="34"/>
        <v>-1.5396497851473376E-2</v>
      </c>
      <c r="DU30" s="61">
        <f t="shared" si="35"/>
        <v>1.5396497851473432</v>
      </c>
      <c r="DV30" s="61">
        <f t="shared" si="36"/>
        <v>2.0365737856413605E-2</v>
      </c>
      <c r="DW30" s="61">
        <f t="shared" si="37"/>
        <v>0</v>
      </c>
      <c r="DX30" s="61">
        <f t="shared" si="38"/>
        <v>-1.5396497851473787E-3</v>
      </c>
      <c r="DY30" s="61" t="e">
        <f t="shared" si="39"/>
        <v>#REF!</v>
      </c>
      <c r="DZ30" s="61">
        <f t="shared" si="40"/>
        <v>4.4649843769272959E-2</v>
      </c>
      <c r="EA30" s="61">
        <f t="shared" si="41"/>
        <v>-2.8206384063900084E-2</v>
      </c>
      <c r="EB30" s="61" t="e">
        <f t="shared" si="42"/>
        <v>#REF!</v>
      </c>
      <c r="EC30" s="61" t="e">
        <f t="shared" si="43"/>
        <v>#REF!</v>
      </c>
      <c r="ED30" s="61" t="e">
        <f t="shared" si="44"/>
        <v>#REF!</v>
      </c>
      <c r="EE30" s="61">
        <f t="shared" si="45"/>
        <v>9.7718745464921413E-3</v>
      </c>
      <c r="EH30" s="37">
        <v>44307</v>
      </c>
      <c r="EI30">
        <v>5</v>
      </c>
      <c r="EL30">
        <v>0.49053773352924324</v>
      </c>
      <c r="EM30">
        <v>8.4</v>
      </c>
      <c r="EN30">
        <v>518</v>
      </c>
      <c r="EO30">
        <v>5.0224867719999997</v>
      </c>
      <c r="EP30">
        <v>2.5531000000000002E-2</v>
      </c>
      <c r="EQ30">
        <v>4.57</v>
      </c>
      <c r="ER30">
        <v>-7.7400000000000004E-3</v>
      </c>
      <c r="ES30">
        <v>8.34</v>
      </c>
      <c r="ET30">
        <v>2.2371428571428553</v>
      </c>
      <c r="EU30">
        <v>0.7964285714285726</v>
      </c>
      <c r="EV30">
        <v>1.4407142857142827</v>
      </c>
      <c r="EW30">
        <v>35.600255427841716</v>
      </c>
      <c r="EX30">
        <v>2.2555559829506011</v>
      </c>
      <c r="EZ30" s="66">
        <v>44307</v>
      </c>
      <c r="FA30" s="61"/>
      <c r="FB30" s="61"/>
      <c r="FC30" s="61"/>
      <c r="FD30" s="61">
        <v>0.49053773352924324</v>
      </c>
      <c r="FE30" s="61">
        <f t="shared" si="46"/>
        <v>4.1205169616456434</v>
      </c>
      <c r="FF30" s="61">
        <f t="shared" si="47"/>
        <v>254.09854596814799</v>
      </c>
      <c r="FG30" s="61">
        <f t="shared" si="48"/>
        <v>2.4637192778174848</v>
      </c>
      <c r="FH30" s="61">
        <f t="shared" si="49"/>
        <v>1.2523918874735109E-2</v>
      </c>
      <c r="FI30" s="61">
        <f t="shared" si="50"/>
        <v>2.2417574422286419</v>
      </c>
      <c r="FJ30" s="61">
        <f t="shared" si="51"/>
        <v>-3.7967620575163428E-3</v>
      </c>
      <c r="FK30" s="61">
        <f t="shared" si="52"/>
        <v>4.0910846976338888</v>
      </c>
      <c r="FL30" s="61">
        <f t="shared" si="53"/>
        <v>1.0974029867239918</v>
      </c>
      <c r="FM30" s="61">
        <f t="shared" si="54"/>
        <v>0.39067826634650499</v>
      </c>
      <c r="FN30" s="61">
        <f t="shared" si="55"/>
        <v>0.70672472037748679</v>
      </c>
      <c r="FO30" s="61">
        <f t="shared" si="56"/>
        <v>17.463268610635616</v>
      </c>
      <c r="FP30" s="61">
        <f t="shared" si="57"/>
        <v>1.1064353197249122</v>
      </c>
      <c r="FQ30"/>
      <c r="FR30"/>
      <c r="FS30" s="37">
        <v>44307</v>
      </c>
      <c r="FT30">
        <v>2</v>
      </c>
      <c r="FW30">
        <v>0.49053773352924324</v>
      </c>
      <c r="FX30">
        <v>8.41</v>
      </c>
      <c r="FY30">
        <v>451</v>
      </c>
      <c r="FZ30">
        <v>5.0665784829999998</v>
      </c>
      <c r="GA30">
        <v>2.6082999999999999E-2</v>
      </c>
      <c r="GB30">
        <v>4.53</v>
      </c>
      <c r="GC30">
        <v>-4.9200000000000001E-2</v>
      </c>
      <c r="GD30">
        <v>8.85</v>
      </c>
      <c r="GE30">
        <v>3.0305400372439428</v>
      </c>
      <c r="GF30">
        <v>0.97392923649906171</v>
      </c>
      <c r="GG30">
        <v>2.0566108007448811</v>
      </c>
      <c r="GH30">
        <v>32.137151284256916</v>
      </c>
      <c r="GI30">
        <v>2.2827566247758471</v>
      </c>
      <c r="GK30" s="66">
        <v>44307</v>
      </c>
      <c r="GL30" s="61"/>
      <c r="GM30" s="61"/>
      <c r="GN30" s="61"/>
      <c r="GO30" s="61">
        <v>0.49053773352924324</v>
      </c>
      <c r="GP30" s="61">
        <f t="shared" si="58"/>
        <v>4.1254223389809352</v>
      </c>
      <c r="GQ30" s="61">
        <f t="shared" si="59"/>
        <v>221.2325178216887</v>
      </c>
      <c r="GR30" s="61">
        <f t="shared" si="60"/>
        <v>2.4853479257988513</v>
      </c>
      <c r="GS30" s="61">
        <f t="shared" si="61"/>
        <v>1.2794695703643251E-2</v>
      </c>
      <c r="GT30" s="61">
        <f t="shared" si="62"/>
        <v>2.2221359328874719</v>
      </c>
      <c r="GU30" s="61">
        <f t="shared" si="63"/>
        <v>-2.4134456489638769E-2</v>
      </c>
      <c r="GV30" s="61">
        <f t="shared" si="64"/>
        <v>4.3412589417338028</v>
      </c>
      <c r="GW30" s="61">
        <f t="shared" si="65"/>
        <v>1.4865942412392721</v>
      </c>
      <c r="GX30" s="61">
        <f t="shared" si="66"/>
        <v>0.47774904029011606</v>
      </c>
      <c r="GY30" s="61">
        <f t="shared" si="67"/>
        <v>1.008845200949156</v>
      </c>
      <c r="GZ30" s="61">
        <f t="shared" si="68"/>
        <v>15.764485353065796</v>
      </c>
      <c r="HA30" s="61">
        <f t="shared" si="69"/>
        <v>1.1197782609164091</v>
      </c>
      <c r="HB30"/>
      <c r="HC30">
        <v>0.49053773352924324</v>
      </c>
      <c r="HD30">
        <f t="shared" si="160"/>
        <v>9.9999999999997868E-3</v>
      </c>
      <c r="HE30">
        <f t="shared" si="160"/>
        <v>-67</v>
      </c>
      <c r="HF30">
        <f t="shared" si="160"/>
        <v>4.4091711000000089E-2</v>
      </c>
      <c r="HG30">
        <f t="shared" si="157"/>
        <v>5.5199999999999694E-4</v>
      </c>
      <c r="HH30">
        <f t="shared" si="157"/>
        <v>-4.0000000000000036E-2</v>
      </c>
      <c r="HI30">
        <f t="shared" si="157"/>
        <v>-4.1459999999999997E-2</v>
      </c>
      <c r="HJ30">
        <f t="shared" si="157"/>
        <v>0.50999999999999979</v>
      </c>
      <c r="HK30">
        <f t="shared" si="157"/>
        <v>0.79339718010108751</v>
      </c>
      <c r="HL30">
        <f t="shared" si="157"/>
        <v>0.17750066507048912</v>
      </c>
      <c r="HM30">
        <f t="shared" si="157"/>
        <v>0.61589651503059839</v>
      </c>
      <c r="HN30">
        <f t="shared" si="157"/>
        <v>-3.4631041435848005</v>
      </c>
      <c r="HO30">
        <f t="shared" si="157"/>
        <v>2.7200641825245953E-2</v>
      </c>
      <c r="HQ30" s="66">
        <v>44307</v>
      </c>
      <c r="HR30" s="61">
        <v>0.49053773352924324</v>
      </c>
      <c r="HS30" s="61">
        <f t="shared" si="70"/>
        <v>4.9053773352923276E-3</v>
      </c>
      <c r="HT30" s="61">
        <f t="shared" si="71"/>
        <v>-32.8660281464593</v>
      </c>
      <c r="HU30" s="61">
        <f t="shared" si="72"/>
        <v>2.1628647981366447E-2</v>
      </c>
      <c r="HV30" s="61">
        <f t="shared" si="73"/>
        <v>2.7077682890814077E-4</v>
      </c>
      <c r="HW30" s="61">
        <f t="shared" si="74"/>
        <v>-1.9621509341169747E-2</v>
      </c>
      <c r="HX30" s="61">
        <f t="shared" si="75"/>
        <v>-2.0337694432122425E-2</v>
      </c>
      <c r="HY30" s="61">
        <f t="shared" si="76"/>
        <v>0.25017424409991396</v>
      </c>
      <c r="HZ30" s="61">
        <f t="shared" si="77"/>
        <v>0.38919125451528025</v>
      </c>
      <c r="IA30" s="61">
        <f t="shared" si="78"/>
        <v>8.7070773943611041E-2</v>
      </c>
      <c r="IB30" s="61">
        <f t="shared" si="79"/>
        <v>0.30212048057166924</v>
      </c>
      <c r="IC30" s="61">
        <f t="shared" si="80"/>
        <v>-1.698783257569819</v>
      </c>
      <c r="ID30" s="61">
        <f t="shared" si="81"/>
        <v>1.3342941191496887E-2</v>
      </c>
      <c r="IE30" s="61"/>
      <c r="IG30" s="25">
        <v>44307</v>
      </c>
      <c r="IH30" s="2">
        <v>19</v>
      </c>
      <c r="IK30">
        <v>7.7062941348232203E-2</v>
      </c>
      <c r="IL30" s="31">
        <v>8.58</v>
      </c>
      <c r="IM30" s="31">
        <v>464</v>
      </c>
      <c r="IN30" s="36">
        <v>2.0095532039999999</v>
      </c>
      <c r="IO30" s="36">
        <v>2.8294E-2</v>
      </c>
      <c r="IP30" s="31">
        <v>1.63</v>
      </c>
      <c r="IQ30" s="21">
        <v>-6.4100000000000004E-2</v>
      </c>
      <c r="IR30" s="21">
        <v>9.66</v>
      </c>
      <c r="IS30">
        <v>2.7959183673469408</v>
      </c>
      <c r="IT30">
        <v>1.1132653061224502</v>
      </c>
      <c r="IU30">
        <v>1.6826530612244905</v>
      </c>
      <c r="IV30">
        <v>39.817518248175197</v>
      </c>
      <c r="IW30" s="31">
        <v>2.8640444148931303</v>
      </c>
      <c r="IX30" s="31"/>
      <c r="IY30" s="66">
        <v>44307</v>
      </c>
      <c r="IZ30" s="63"/>
      <c r="JA30" s="63"/>
      <c r="JB30" s="63"/>
      <c r="JC30" s="61">
        <v>7.7062941348232203E-2</v>
      </c>
      <c r="JD30" s="61">
        <f t="shared" si="82"/>
        <v>0.66120003676783234</v>
      </c>
      <c r="JE30" s="61">
        <f t="shared" si="83"/>
        <v>35.757204785579745</v>
      </c>
      <c r="JF30" s="61">
        <f t="shared" si="84"/>
        <v>0.1548620806960041</v>
      </c>
      <c r="JG30" s="61">
        <f t="shared" si="85"/>
        <v>2.1804188625068818E-3</v>
      </c>
      <c r="JH30" s="61">
        <f t="shared" si="86"/>
        <v>0.12561259439761849</v>
      </c>
      <c r="JI30" s="61">
        <f t="shared" si="87"/>
        <v>-4.9397345404216843E-3</v>
      </c>
      <c r="JJ30" s="61">
        <f t="shared" si="88"/>
        <v>0.74442801342392306</v>
      </c>
      <c r="JK30" s="61">
        <f t="shared" si="89"/>
        <v>0.21546169315730243</v>
      </c>
      <c r="JL30" s="61">
        <f t="shared" si="90"/>
        <v>8.5791498990736154E-2</v>
      </c>
      <c r="JM30" s="61">
        <f t="shared" si="91"/>
        <v>0.12967019416656628</v>
      </c>
      <c r="JN30" s="61">
        <f t="shared" si="92"/>
        <v>3.0684550733912905</v>
      </c>
      <c r="JO30" s="61">
        <f t="shared" si="93"/>
        <v>0.22071168676364131</v>
      </c>
      <c r="JP30" s="31"/>
      <c r="JR30" s="13">
        <v>44307</v>
      </c>
      <c r="JS30" s="5">
        <v>16</v>
      </c>
      <c r="JT30" s="5"/>
      <c r="JU30" s="5"/>
      <c r="JV30">
        <v>7.7062941348232203E-2</v>
      </c>
      <c r="JW30" s="5">
        <v>8.3800000000000008</v>
      </c>
      <c r="JX30" s="5">
        <v>533</v>
      </c>
      <c r="JY30" s="5">
        <v>1.5392416229999999</v>
      </c>
      <c r="JZ30">
        <v>2.3099000000000001E-2</v>
      </c>
      <c r="KA30">
        <v>1.27</v>
      </c>
      <c r="KB30">
        <v>-9.4599999999999997E-3</v>
      </c>
      <c r="KC30">
        <v>10.199999999999999</v>
      </c>
      <c r="KD30">
        <v>1.2778546712802761</v>
      </c>
      <c r="KE30">
        <v>0.59377162629757574</v>
      </c>
      <c r="KF30">
        <v>0.68408304498270034</v>
      </c>
      <c r="KG30">
        <v>46.466287571080287</v>
      </c>
      <c r="KH30">
        <v>2.4177524027233614</v>
      </c>
      <c r="KJ30" s="66">
        <v>44307</v>
      </c>
      <c r="KK30" s="61"/>
      <c r="KL30" s="61"/>
      <c r="KM30" s="61"/>
      <c r="KN30" s="61">
        <v>7.7062941348232203E-2</v>
      </c>
      <c r="KO30" s="61">
        <f t="shared" si="94"/>
        <v>0.64578744849818592</v>
      </c>
      <c r="KP30" s="61">
        <f t="shared" si="95"/>
        <v>41.074547738607762</v>
      </c>
      <c r="KQ30" s="61">
        <f t="shared" si="96"/>
        <v>0.11861848691400674</v>
      </c>
      <c r="KR30" s="61">
        <f t="shared" si="97"/>
        <v>1.7800768822028158E-3</v>
      </c>
      <c r="KS30" s="61">
        <f t="shared" si="98"/>
        <v>9.7869935512254896E-2</v>
      </c>
      <c r="KT30" s="61">
        <f t="shared" si="99"/>
        <v>-7.2901542515427665E-4</v>
      </c>
      <c r="KU30" s="61">
        <f t="shared" si="100"/>
        <v>0.78604200175196837</v>
      </c>
      <c r="KV30" s="61">
        <f t="shared" si="101"/>
        <v>9.8475239584436464E-2</v>
      </c>
      <c r="KW30" s="61">
        <f t="shared" si="102"/>
        <v>4.5757788011614529E-2</v>
      </c>
      <c r="KX30" s="61">
        <f t="shared" si="103"/>
        <v>5.2717451572821927E-2</v>
      </c>
      <c r="KY30" s="61">
        <f t="shared" si="104"/>
        <v>3.5808287937602512</v>
      </c>
      <c r="KZ30" s="61">
        <f t="shared" si="105"/>
        <v>0.1863191116056179</v>
      </c>
      <c r="LB30">
        <v>7.7062941348232203E-2</v>
      </c>
      <c r="LC30">
        <f t="shared" si="161"/>
        <v>-0.19999999999999929</v>
      </c>
      <c r="LD30">
        <f t="shared" si="161"/>
        <v>69</v>
      </c>
      <c r="LE30">
        <f t="shared" si="161"/>
        <v>-0.47031158100000003</v>
      </c>
      <c r="LF30">
        <f t="shared" si="158"/>
        <v>-5.1949999999999982E-3</v>
      </c>
      <c r="LG30">
        <f t="shared" si="158"/>
        <v>-0.35999999999999988</v>
      </c>
      <c r="LH30">
        <f t="shared" si="158"/>
        <v>5.4640000000000008E-2</v>
      </c>
      <c r="LI30">
        <f t="shared" si="158"/>
        <v>0.53999999999999915</v>
      </c>
      <c r="LJ30">
        <f t="shared" si="158"/>
        <v>-1.5180636960666647</v>
      </c>
      <c r="LK30">
        <f t="shared" si="158"/>
        <v>-0.51949367982487449</v>
      </c>
      <c r="LL30">
        <f t="shared" si="158"/>
        <v>-0.9985700162417902</v>
      </c>
      <c r="LM30">
        <f t="shared" si="158"/>
        <v>6.648769322905089</v>
      </c>
      <c r="LN30">
        <f t="shared" si="158"/>
        <v>-0.44629201216976888</v>
      </c>
      <c r="LP30" s="66">
        <v>44307</v>
      </c>
      <c r="LQ30" s="61">
        <v>7.7062941348232203E-2</v>
      </c>
      <c r="LR30" s="61">
        <f t="shared" si="106"/>
        <v>-1.5412588269646386E-2</v>
      </c>
      <c r="LS30" s="61">
        <f t="shared" si="107"/>
        <v>5.3173429530280218</v>
      </c>
      <c r="LT30" s="61">
        <f t="shared" si="108"/>
        <v>-3.624359378199736E-2</v>
      </c>
      <c r="LU30" s="61">
        <f t="shared" si="109"/>
        <v>-4.0034198030406613E-4</v>
      </c>
      <c r="LV30" s="61">
        <f t="shared" si="110"/>
        <v>-2.7742658885363584E-2</v>
      </c>
      <c r="LW30" s="61">
        <f t="shared" si="111"/>
        <v>4.2107191152674084E-3</v>
      </c>
      <c r="LX30" s="61">
        <f t="shared" si="112"/>
        <v>4.1613988328045325E-2</v>
      </c>
      <c r="LY30" s="61">
        <f t="shared" si="113"/>
        <v>-0.11698645357286598</v>
      </c>
      <c r="LZ30" s="61">
        <f t="shared" si="114"/>
        <v>-4.0033710979121624E-2</v>
      </c>
      <c r="MA30" s="61">
        <f t="shared" si="115"/>
        <v>-7.695274259374435E-2</v>
      </c>
      <c r="MB30" s="61">
        <f t="shared" si="116"/>
        <v>0.51237372036896045</v>
      </c>
      <c r="MC30" s="61">
        <f t="shared" si="117"/>
        <v>-3.4392575158023429E-2</v>
      </c>
      <c r="MF30" s="25">
        <v>44307</v>
      </c>
      <c r="MG30">
        <v>24</v>
      </c>
      <c r="MJ30"/>
      <c r="MK30">
        <v>8.3800000000000008</v>
      </c>
      <c r="ML30">
        <v>564</v>
      </c>
      <c r="MM30">
        <v>3.229423868</v>
      </c>
      <c r="MN30">
        <v>1.6025999999999999E-2</v>
      </c>
      <c r="MO30">
        <v>2.97</v>
      </c>
      <c r="MP30">
        <v>-6.8500000000000005E-2</v>
      </c>
      <c r="MQ30">
        <v>4.59</v>
      </c>
      <c r="MR30">
        <v>0.9139999999999987</v>
      </c>
      <c r="MS30">
        <v>0.5863999999999977</v>
      </c>
      <c r="MT30">
        <v>0.327600000000001</v>
      </c>
      <c r="MU30">
        <v>64.157549234135502</v>
      </c>
      <c r="MV30">
        <v>1.5349945518782264</v>
      </c>
      <c r="MX30" s="66">
        <v>44307</v>
      </c>
      <c r="MY30" s="61"/>
      <c r="MZ30" s="61"/>
      <c r="NA30" s="61"/>
      <c r="NB30" s="61">
        <v>5.8490772483308244E-2</v>
      </c>
      <c r="NC30" s="61">
        <f t="shared" si="118"/>
        <v>0.49015267341012314</v>
      </c>
      <c r="ND30" s="61">
        <f t="shared" si="119"/>
        <v>32.988795680585852</v>
      </c>
      <c r="NE30" s="61">
        <f t="shared" si="120"/>
        <v>0.18889149671535327</v>
      </c>
      <c r="NF30" s="61">
        <f t="shared" si="121"/>
        <v>9.3737311981749785E-4</v>
      </c>
      <c r="NG30" s="61">
        <f t="shared" si="122"/>
        <v>0.17371759427542549</v>
      </c>
      <c r="NH30" s="61">
        <f t="shared" si="123"/>
        <v>-4.0066179151066151E-3</v>
      </c>
      <c r="NI30" s="61">
        <f t="shared" si="124"/>
        <v>0.2684726456983848</v>
      </c>
      <c r="NJ30" s="61">
        <f t="shared" si="125"/>
        <v>5.3460566049743662E-2</v>
      </c>
      <c r="NK30" s="61">
        <f t="shared" si="126"/>
        <v>3.4298988984211819E-2</v>
      </c>
      <c r="NL30" s="61">
        <f t="shared" si="127"/>
        <v>1.9161577065531839E-2</v>
      </c>
      <c r="NM30" s="61">
        <f t="shared" si="128"/>
        <v>3.7526246153404665</v>
      </c>
      <c r="NN30" s="61">
        <f t="shared" si="129"/>
        <v>8.9783017097027032E-2</v>
      </c>
      <c r="NQ30" s="25">
        <v>44307</v>
      </c>
      <c r="NR30">
        <v>22</v>
      </c>
      <c r="NU30"/>
      <c r="NV30">
        <v>8.39</v>
      </c>
      <c r="NW30">
        <v>557</v>
      </c>
      <c r="NX30">
        <v>2.7150205760000001</v>
      </c>
      <c r="NY30">
        <v>1.5694E-2</v>
      </c>
      <c r="NZ30">
        <v>2.5099999999999998</v>
      </c>
      <c r="OA30">
        <v>-1.3100000000000001E-2</v>
      </c>
      <c r="OB30">
        <v>4.6900000000000004</v>
      </c>
      <c r="OC30" t="e">
        <v>#N/A</v>
      </c>
      <c r="OD30" t="e">
        <v>#N/A</v>
      </c>
      <c r="OE30" t="e">
        <v>#N/A</v>
      </c>
      <c r="OF30" t="e">
        <v>#N/A</v>
      </c>
      <c r="OG30" t="e">
        <v>#N/A</v>
      </c>
      <c r="OI30" s="66">
        <v>44307</v>
      </c>
      <c r="OJ30" s="61"/>
      <c r="OK30" s="61"/>
      <c r="OL30" s="61"/>
      <c r="OM30" s="61">
        <v>5.8490772483308244E-2</v>
      </c>
      <c r="ON30" s="61">
        <f t="shared" si="130"/>
        <v>0.49073758113495619</v>
      </c>
      <c r="OO30" s="61">
        <f t="shared" si="131"/>
        <v>32.579360273202695</v>
      </c>
      <c r="OP30" s="61">
        <f t="shared" si="132"/>
        <v>0.15880365079831651</v>
      </c>
      <c r="OQ30" s="61">
        <f t="shared" si="133"/>
        <v>9.1795418335303958E-4</v>
      </c>
      <c r="OR30" s="61">
        <f t="shared" si="134"/>
        <v>0.14681183893310368</v>
      </c>
      <c r="OS30" s="61">
        <f t="shared" si="135"/>
        <v>-7.6622911953133806E-4</v>
      </c>
      <c r="OT30" s="61">
        <f t="shared" si="136"/>
        <v>0.2743217229467157</v>
      </c>
      <c r="OU30" s="61" t="e">
        <f t="shared" si="137"/>
        <v>#N/A</v>
      </c>
      <c r="OV30" s="61" t="e">
        <f t="shared" si="138"/>
        <v>#N/A</v>
      </c>
      <c r="OW30" s="61" t="e">
        <f t="shared" si="139"/>
        <v>#N/A</v>
      </c>
      <c r="OX30" s="61" t="e">
        <f t="shared" si="140"/>
        <v>#N/A</v>
      </c>
      <c r="OY30" s="61" t="e">
        <f t="shared" si="141"/>
        <v>#N/A</v>
      </c>
      <c r="PB30" s="25">
        <v>44307</v>
      </c>
      <c r="PC30" s="59">
        <v>5.8490772483308244E-2</v>
      </c>
      <c r="PD30">
        <f t="shared" si="162"/>
        <v>9.9999999999997868E-3</v>
      </c>
      <c r="PE30">
        <f t="shared" si="162"/>
        <v>-7</v>
      </c>
      <c r="PF30">
        <f t="shared" si="162"/>
        <v>-0.5144032919999999</v>
      </c>
      <c r="PG30">
        <f t="shared" si="159"/>
        <v>-3.3199999999999896E-4</v>
      </c>
      <c r="PH30">
        <f t="shared" si="159"/>
        <v>-0.46000000000000041</v>
      </c>
      <c r="PI30">
        <f t="shared" si="159"/>
        <v>5.5400000000000005E-2</v>
      </c>
      <c r="PJ30">
        <f t="shared" si="159"/>
        <v>0.10000000000000053</v>
      </c>
      <c r="PK30" t="e">
        <f t="shared" si="159"/>
        <v>#N/A</v>
      </c>
      <c r="PL30" t="e">
        <f t="shared" si="159"/>
        <v>#N/A</v>
      </c>
      <c r="PM30" t="e">
        <f t="shared" si="159"/>
        <v>#N/A</v>
      </c>
      <c r="PN30" t="e">
        <f t="shared" si="159"/>
        <v>#N/A</v>
      </c>
      <c r="PO30" t="e">
        <f t="shared" si="159"/>
        <v>#N/A</v>
      </c>
      <c r="PQ30" s="66">
        <v>44307</v>
      </c>
      <c r="PR30" s="61">
        <v>5.8490772483308244E-2</v>
      </c>
      <c r="PS30" s="61">
        <f t="shared" si="142"/>
        <v>5.8490772483306994E-4</v>
      </c>
      <c r="PT30" s="61">
        <f t="shared" si="143"/>
        <v>-0.4094354073831577</v>
      </c>
      <c r="PU30" s="61">
        <f t="shared" si="144"/>
        <v>-3.0087845917036771E-2</v>
      </c>
      <c r="PV30" s="61">
        <f t="shared" si="145"/>
        <v>-1.9418936464458275E-5</v>
      </c>
      <c r="PW30" s="61">
        <f t="shared" si="146"/>
        <v>-2.6905755342321817E-2</v>
      </c>
      <c r="PX30" s="61">
        <f t="shared" si="147"/>
        <v>3.240388795575277E-3</v>
      </c>
      <c r="PY30" s="61">
        <f t="shared" si="148"/>
        <v>5.8490772483308553E-3</v>
      </c>
      <c r="PZ30" s="61" t="e">
        <f t="shared" si="149"/>
        <v>#N/A</v>
      </c>
      <c r="QA30" s="61" t="e">
        <f t="shared" si="150"/>
        <v>#N/A</v>
      </c>
      <c r="QB30" s="61" t="e">
        <f t="shared" si="151"/>
        <v>#N/A</v>
      </c>
      <c r="QC30" s="61" t="e">
        <f t="shared" si="152"/>
        <v>#N/A</v>
      </c>
      <c r="QD30" s="61" t="e">
        <f t="shared" si="153"/>
        <v>#N/A</v>
      </c>
      <c r="QG30" s="25">
        <v>44307</v>
      </c>
      <c r="QH30" s="26">
        <v>7.6</v>
      </c>
      <c r="QI30" s="31">
        <v>722</v>
      </c>
      <c r="QJ30" s="31">
        <v>2.61</v>
      </c>
      <c r="QK30" s="21">
        <v>3.84</v>
      </c>
      <c r="QL30" s="26">
        <v>1.2078275570892933</v>
      </c>
      <c r="QO30" s="25">
        <v>44307</v>
      </c>
      <c r="QP30" s="41" t="e">
        <v>#N/A</v>
      </c>
      <c r="QQ30" s="41" t="e">
        <v>#N/A</v>
      </c>
      <c r="QR30">
        <v>1.7600000000000001E-2</v>
      </c>
      <c r="QS30">
        <v>3.63</v>
      </c>
      <c r="QT30">
        <v>1.4435664529080876</v>
      </c>
      <c r="QX30" s="25">
        <v>44307</v>
      </c>
      <c r="QY30" s="46" t="e">
        <f t="shared" si="154"/>
        <v>#N/A</v>
      </c>
      <c r="QZ30" s="46" t="e">
        <f t="shared" si="154"/>
        <v>#N/A</v>
      </c>
      <c r="RA30" s="46">
        <f t="shared" si="154"/>
        <v>-2.5924</v>
      </c>
      <c r="RB30" s="46">
        <f t="shared" si="154"/>
        <v>-0.20999999999999996</v>
      </c>
      <c r="RC30" s="46">
        <f t="shared" si="154"/>
        <v>0.23573889581879426</v>
      </c>
      <c r="RF30" s="25">
        <v>44307</v>
      </c>
      <c r="RG30" s="31" t="e">
        <v>#N/A</v>
      </c>
      <c r="RH30" s="31" t="e">
        <v>#N/A</v>
      </c>
      <c r="RI30" s="31" t="e">
        <v>#N/A</v>
      </c>
      <c r="RJ30" s="21" t="e">
        <v>#N/A</v>
      </c>
      <c r="RK30" s="31" t="e">
        <v>#N/A</v>
      </c>
      <c r="RL30" s="31"/>
      <c r="RO30" s="25">
        <v>44307</v>
      </c>
      <c r="RP30">
        <v>7.75</v>
      </c>
      <c r="RQ30">
        <v>658</v>
      </c>
      <c r="RR30">
        <v>0.126</v>
      </c>
      <c r="RS30">
        <v>3.42</v>
      </c>
      <c r="RT30">
        <v>1.0436162749591078</v>
      </c>
      <c r="RX30" s="25">
        <v>44307</v>
      </c>
      <c r="RY30" t="e">
        <f t="shared" si="155"/>
        <v>#N/A</v>
      </c>
      <c r="RZ30" t="e">
        <f t="shared" si="155"/>
        <v>#N/A</v>
      </c>
      <c r="SA30" t="e">
        <f t="shared" si="155"/>
        <v>#N/A</v>
      </c>
      <c r="SB30" t="e">
        <f t="shared" si="155"/>
        <v>#N/A</v>
      </c>
      <c r="SC30" t="e">
        <f t="shared" si="155"/>
        <v>#N/A</v>
      </c>
      <c r="SG30" s="25">
        <v>44307</v>
      </c>
      <c r="SH30" t="e">
        <v>#N/A</v>
      </c>
      <c r="SI30" t="e">
        <v>#N/A</v>
      </c>
      <c r="SJ30" t="e">
        <v>#N/A</v>
      </c>
      <c r="SK30" t="e">
        <v>#N/A</v>
      </c>
      <c r="SL30" t="e">
        <v>#N/A</v>
      </c>
      <c r="SO30" s="25">
        <v>44307</v>
      </c>
      <c r="SP30" s="31">
        <v>7.58</v>
      </c>
      <c r="SQ30" s="31">
        <v>562</v>
      </c>
      <c r="SR30" s="31">
        <v>1.9300000000000001E-2</v>
      </c>
      <c r="SS30" s="21">
        <v>3.95</v>
      </c>
      <c r="ST30" s="31">
        <v>1.4848711312353122</v>
      </c>
      <c r="SW30" s="25">
        <v>44307</v>
      </c>
      <c r="SX30" t="e">
        <f t="shared" si="156"/>
        <v>#N/A</v>
      </c>
      <c r="SY30" t="e">
        <f t="shared" si="156"/>
        <v>#N/A</v>
      </c>
      <c r="SZ30" t="e">
        <f t="shared" si="156"/>
        <v>#N/A</v>
      </c>
      <c r="TA30" t="e">
        <f t="shared" si="156"/>
        <v>#N/A</v>
      </c>
      <c r="TB30" t="e">
        <f t="shared" si="156"/>
        <v>#N/A</v>
      </c>
      <c r="TF30" s="25">
        <v>44307</v>
      </c>
      <c r="TG30">
        <v>31</v>
      </c>
      <c r="TH30" s="46">
        <v>8.2100000000000009</v>
      </c>
      <c r="TI30" s="46">
        <v>578</v>
      </c>
      <c r="TJ30" s="46">
        <v>4.83</v>
      </c>
      <c r="TK30" s="46">
        <v>12.9</v>
      </c>
      <c r="TL30" s="46">
        <v>0.65972902473117112</v>
      </c>
      <c r="TM30"/>
      <c r="TN30" s="25">
        <v>44307</v>
      </c>
      <c r="TO30">
        <v>32</v>
      </c>
      <c r="TP30" s="46" t="e">
        <v>#N/A</v>
      </c>
      <c r="TQ30" s="46" t="e">
        <v>#N/A</v>
      </c>
      <c r="TR30" s="46" t="e">
        <v>#N/A</v>
      </c>
      <c r="TS30" s="46" t="e">
        <v>#N/A</v>
      </c>
      <c r="TT30" s="46" t="e">
        <v>#N/A</v>
      </c>
      <c r="TU30"/>
      <c r="TV30" s="25">
        <v>44307</v>
      </c>
      <c r="TW30" t="e">
        <v>#N/A</v>
      </c>
      <c r="TX30" s="46" t="e">
        <v>#N/A</v>
      </c>
      <c r="TY30" s="46" t="e">
        <v>#N/A</v>
      </c>
      <c r="TZ30" s="46" t="e">
        <v>#N/A</v>
      </c>
      <c r="UA30" s="46" t="e">
        <v>#N/A</v>
      </c>
      <c r="UB30" s="46" t="e">
        <v>#N/A</v>
      </c>
      <c r="UC30"/>
      <c r="UD30" s="25">
        <v>44307</v>
      </c>
      <c r="UE30" t="s">
        <v>33</v>
      </c>
      <c r="UF30" s="46" t="e">
        <v>#N/A</v>
      </c>
      <c r="UG30" s="46" t="e">
        <v>#N/A</v>
      </c>
      <c r="UH30" s="46" t="e">
        <v>#N/A</v>
      </c>
      <c r="UI30" s="46" t="e">
        <v>#N/A</v>
      </c>
      <c r="UJ30" s="46" t="e">
        <v>#N/A</v>
      </c>
      <c r="UK30"/>
      <c r="UL30" s="25">
        <v>44307</v>
      </c>
      <c r="UM30" t="s">
        <v>35</v>
      </c>
      <c r="UN30" s="46" t="e">
        <v>#N/A</v>
      </c>
      <c r="UO30" s="46" t="e">
        <v>#N/A</v>
      </c>
      <c r="UP30" s="46">
        <v>9</v>
      </c>
      <c r="UQ30" s="46">
        <v>25.7</v>
      </c>
      <c r="UR30" s="46" t="e">
        <v>#N/A</v>
      </c>
      <c r="US30"/>
      <c r="UT30" s="25">
        <v>44307</v>
      </c>
      <c r="UU30" t="s">
        <v>34</v>
      </c>
      <c r="UV30" s="46" t="e">
        <v>#N/A</v>
      </c>
      <c r="UW30" s="46" t="e">
        <v>#N/A</v>
      </c>
      <c r="UX30" s="46">
        <v>3.28</v>
      </c>
      <c r="UY30" s="46">
        <v>32.799999999999997</v>
      </c>
      <c r="UZ30" s="46">
        <v>0.8802293714298296</v>
      </c>
      <c r="VA30"/>
      <c r="VB30"/>
      <c r="VC30"/>
      <c r="VD30"/>
    </row>
    <row r="31" spans="1:576" x14ac:dyDescent="0.25">
      <c r="A31" s="27">
        <v>44315</v>
      </c>
      <c r="B31" s="2">
        <v>11</v>
      </c>
      <c r="C31" s="109" t="s">
        <v>188</v>
      </c>
      <c r="D31">
        <v>2.3447312520114041</v>
      </c>
      <c r="E31" s="23" t="e">
        <v>#N/A</v>
      </c>
      <c r="F31" s="23" t="e">
        <v>#N/A</v>
      </c>
      <c r="G31" s="36">
        <v>2.7297178130000002</v>
      </c>
      <c r="H31" s="22" t="e">
        <v>#N/A</v>
      </c>
      <c r="I31" s="31">
        <v>1.9</v>
      </c>
      <c r="J31" s="21">
        <v>18.8</v>
      </c>
      <c r="K31" s="23" t="e">
        <v>#N/A</v>
      </c>
      <c r="L31" s="23" t="e">
        <v>#N/A</v>
      </c>
      <c r="M31" s="23"/>
      <c r="N31" s="27">
        <v>44315</v>
      </c>
      <c r="O31" s="109" t="s">
        <v>138</v>
      </c>
      <c r="P31" s="23">
        <v>2.3447312520114041</v>
      </c>
      <c r="Q31" s="23" t="e">
        <v>#N/A</v>
      </c>
      <c r="R31" s="23" t="e">
        <v>#N/A</v>
      </c>
      <c r="S31" s="23">
        <v>-0.20576131700000033</v>
      </c>
      <c r="T31" s="23" t="e">
        <v>#N/A</v>
      </c>
      <c r="U31" s="23">
        <v>-4.9999999999999822E-2</v>
      </c>
      <c r="V31" s="23">
        <v>0.5</v>
      </c>
      <c r="W31" s="23" t="e">
        <v>#N/A</v>
      </c>
      <c r="X31" s="23" t="e">
        <v>#N/A</v>
      </c>
      <c r="Y31" s="23"/>
      <c r="Z31" s="23"/>
      <c r="AA31" s="117">
        <v>44315</v>
      </c>
      <c r="AB31" s="113" t="s">
        <v>185</v>
      </c>
      <c r="AC31" s="115">
        <v>3.1431517181678457</v>
      </c>
      <c r="AD31" s="115" t="e">
        <v>#N/A</v>
      </c>
      <c r="AE31" s="115">
        <v>2.1885554567413026</v>
      </c>
      <c r="AF31" s="115">
        <v>58.187317713020875</v>
      </c>
      <c r="AG31" s="115" t="e">
        <v>#N/A</v>
      </c>
      <c r="AH31" s="115" t="e">
        <v>#N/A</v>
      </c>
      <c r="AI31" s="113" t="e">
        <v>#N/A</v>
      </c>
      <c r="AJ31" s="23" t="e">
        <v>#N/A</v>
      </c>
      <c r="AK31" s="23"/>
      <c r="AL31" s="23"/>
      <c r="AM31" s="121">
        <v>44315</v>
      </c>
      <c r="AN31" s="123" t="s">
        <v>196</v>
      </c>
      <c r="AO31" s="23" t="e">
        <v>#N/A</v>
      </c>
      <c r="AP31" s="23" t="e">
        <v>#N/A</v>
      </c>
      <c r="AQ31" s="23" t="e">
        <v>#N/A</v>
      </c>
      <c r="AR31" s="23" t="e">
        <v>#N/A</v>
      </c>
      <c r="AS31" s="23" t="e">
        <v>#N/A</v>
      </c>
      <c r="AT31" s="23" t="e">
        <v>#N/A</v>
      </c>
      <c r="AU31" s="23" t="e">
        <v>#N/A</v>
      </c>
      <c r="AV31" s="23" t="e">
        <v>#N/A</v>
      </c>
      <c r="AW31" s="23"/>
      <c r="AX31" s="23"/>
      <c r="AY31" s="66">
        <v>44315</v>
      </c>
      <c r="AZ31" s="62"/>
      <c r="BA31" s="62"/>
      <c r="BB31" s="62"/>
      <c r="BC31" s="61">
        <v>2.3447312520114041</v>
      </c>
      <c r="BD31" s="61" t="e">
        <f t="shared" si="0"/>
        <v>#N/A</v>
      </c>
      <c r="BE31" s="61" t="e">
        <f t="shared" si="1"/>
        <v>#N/A</v>
      </c>
      <c r="BF31" s="61">
        <f t="shared" si="2"/>
        <v>6.4004546653133225</v>
      </c>
      <c r="BG31" s="61" t="e">
        <f t="shared" si="3"/>
        <v>#N/A</v>
      </c>
      <c r="BH31" s="61">
        <f t="shared" si="4"/>
        <v>4.4549893788216677</v>
      </c>
      <c r="BI31" s="61" t="e">
        <f>BC31*#REF!</f>
        <v>#REF!</v>
      </c>
      <c r="BJ31" s="61">
        <f t="shared" si="5"/>
        <v>44.080947537814396</v>
      </c>
      <c r="BK31" s="61" t="e">
        <f t="shared" si="6"/>
        <v>#N/A</v>
      </c>
      <c r="BL31" s="61" t="e">
        <f>BC31*#REF!</f>
        <v>#REF!</v>
      </c>
      <c r="BM31" s="61" t="e">
        <f>BC31*#REF!</f>
        <v>#REF!</v>
      </c>
      <c r="BN31" s="61" t="e">
        <f>BC31*#REF!</f>
        <v>#REF!</v>
      </c>
      <c r="BO31" s="61" t="e">
        <f t="shared" si="7"/>
        <v>#N/A</v>
      </c>
      <c r="BR31" s="27">
        <v>44315</v>
      </c>
      <c r="BS31" s="2">
        <v>8</v>
      </c>
      <c r="BV31">
        <v>2.3447312520114041</v>
      </c>
      <c r="BW31" s="5" t="e">
        <v>#N/A</v>
      </c>
      <c r="BX31" s="5" t="e">
        <v>#N/A</v>
      </c>
      <c r="BY31" s="36">
        <v>2.5239564959999998</v>
      </c>
      <c r="BZ31" s="22" t="e">
        <v>#N/A</v>
      </c>
      <c r="CA31" s="31">
        <v>1.85</v>
      </c>
      <c r="CB31" s="21">
        <v>3.0880000000000001E-2</v>
      </c>
      <c r="CC31" s="21">
        <v>19.3</v>
      </c>
      <c r="CD31" t="e">
        <v>#N/A</v>
      </c>
      <c r="CE31" t="e">
        <v>#N/A</v>
      </c>
      <c r="CF31" t="e">
        <v>#N/A</v>
      </c>
      <c r="CG31" t="e">
        <v>#N/A</v>
      </c>
      <c r="CH31" s="23" t="e">
        <v>#N/A</v>
      </c>
      <c r="CI31" s="23"/>
      <c r="CJ31" s="66">
        <v>44315</v>
      </c>
      <c r="CK31" s="62"/>
      <c r="CL31" s="62"/>
      <c r="CM31" s="62"/>
      <c r="CN31" s="61">
        <v>2.3447312520114041</v>
      </c>
      <c r="CO31" s="61" t="e">
        <f t="shared" si="22"/>
        <v>#N/A</v>
      </c>
      <c r="CP31" s="61" t="e">
        <f t="shared" si="23"/>
        <v>#N/A</v>
      </c>
      <c r="CQ31" s="61">
        <f t="shared" si="24"/>
        <v>5.9179996748883958</v>
      </c>
      <c r="CR31" s="61" t="e">
        <f t="shared" si="25"/>
        <v>#N/A</v>
      </c>
      <c r="CS31" s="61">
        <f t="shared" si="26"/>
        <v>4.3377528162210979</v>
      </c>
      <c r="CT31" s="61">
        <f t="shared" si="27"/>
        <v>7.2405301062112168E-2</v>
      </c>
      <c r="CU31" s="61">
        <f t="shared" si="28"/>
        <v>45.253313163820103</v>
      </c>
      <c r="CV31" s="61" t="e">
        <f t="shared" si="29"/>
        <v>#N/A</v>
      </c>
      <c r="CW31" s="61" t="e">
        <f t="shared" si="30"/>
        <v>#N/A</v>
      </c>
      <c r="CX31" s="61" t="e">
        <f t="shared" si="31"/>
        <v>#N/A</v>
      </c>
      <c r="CY31" s="61" t="e">
        <f t="shared" si="32"/>
        <v>#N/A</v>
      </c>
      <c r="CZ31" s="61" t="e">
        <f t="shared" si="33"/>
        <v>#N/A</v>
      </c>
      <c r="DC31">
        <v>2.3447312520114041</v>
      </c>
      <c r="DD31" t="e">
        <f t="shared" si="8"/>
        <v>#N/A</v>
      </c>
      <c r="DE31" t="e">
        <f t="shared" si="9"/>
        <v>#N/A</v>
      </c>
      <c r="DF31">
        <f t="shared" si="10"/>
        <v>-0.20576131700000033</v>
      </c>
      <c r="DG31" t="e">
        <f t="shared" si="11"/>
        <v>#N/A</v>
      </c>
      <c r="DH31">
        <f t="shared" si="12"/>
        <v>-4.9999999999999822E-2</v>
      </c>
      <c r="DI31" t="e">
        <f>CB31-#REF!</f>
        <v>#REF!</v>
      </c>
      <c r="DJ31">
        <f t="shared" si="13"/>
        <v>0.5</v>
      </c>
      <c r="DK31" t="e">
        <f t="shared" si="14"/>
        <v>#N/A</v>
      </c>
      <c r="DL31" t="e">
        <f>CE31-#REF!</f>
        <v>#N/A</v>
      </c>
      <c r="DM31" t="e">
        <f>CF31-#REF!</f>
        <v>#N/A</v>
      </c>
      <c r="DN31" t="e">
        <f>CG31-#REF!</f>
        <v>#N/A</v>
      </c>
      <c r="DO31" t="e">
        <f t="shared" si="15"/>
        <v>#N/A</v>
      </c>
      <c r="DQ31" s="66">
        <v>44315</v>
      </c>
      <c r="DR31" s="61"/>
      <c r="DS31" s="61">
        <v>2.3447312520114041</v>
      </c>
      <c r="DT31" s="61" t="e">
        <f t="shared" si="34"/>
        <v>#N/A</v>
      </c>
      <c r="DU31" s="61" t="e">
        <f t="shared" si="35"/>
        <v>#N/A</v>
      </c>
      <c r="DV31" s="61">
        <f t="shared" si="36"/>
        <v>-0.48245499042492618</v>
      </c>
      <c r="DW31" s="61" t="e">
        <f t="shared" si="37"/>
        <v>#N/A</v>
      </c>
      <c r="DX31" s="61">
        <f t="shared" si="38"/>
        <v>-0.11723656260056979</v>
      </c>
      <c r="DY31" s="61" t="e">
        <f t="shared" si="39"/>
        <v>#REF!</v>
      </c>
      <c r="DZ31" s="61">
        <f t="shared" si="40"/>
        <v>1.172365626005702</v>
      </c>
      <c r="EA31" s="61" t="e">
        <f t="shared" si="41"/>
        <v>#N/A</v>
      </c>
      <c r="EB31" s="61" t="e">
        <f t="shared" si="42"/>
        <v>#N/A</v>
      </c>
      <c r="EC31" s="61" t="e">
        <f t="shared" si="43"/>
        <v>#N/A</v>
      </c>
      <c r="ED31" s="61" t="e">
        <f t="shared" si="44"/>
        <v>#N/A</v>
      </c>
      <c r="EE31" s="61" t="e">
        <f t="shared" si="45"/>
        <v>#N/A</v>
      </c>
      <c r="EH31" s="37">
        <v>44315</v>
      </c>
      <c r="EI31">
        <v>5</v>
      </c>
      <c r="EL31">
        <v>1.3169466665403</v>
      </c>
      <c r="EM31" t="e">
        <v>#N/A</v>
      </c>
      <c r="EN31" t="e">
        <v>#N/A</v>
      </c>
      <c r="EO31">
        <v>3.5380658440000001</v>
      </c>
      <c r="EP31" t="e">
        <v>#N/A</v>
      </c>
      <c r="EQ31">
        <v>2.7</v>
      </c>
      <c r="ER31">
        <v>5.0680000000000003E-2</v>
      </c>
      <c r="ES31">
        <v>28.2</v>
      </c>
      <c r="ET31" t="e">
        <v>#N/A</v>
      </c>
      <c r="EU31" t="e">
        <v>#N/A</v>
      </c>
      <c r="EV31" t="e">
        <v>#N/A</v>
      </c>
      <c r="EW31" t="e">
        <v>#N/A</v>
      </c>
      <c r="EX31" t="e">
        <v>#N/A</v>
      </c>
      <c r="EZ31" s="66">
        <v>44315</v>
      </c>
      <c r="FA31" s="61"/>
      <c r="FB31" s="61"/>
      <c r="FC31" s="61"/>
      <c r="FD31" s="61">
        <v>1.3169466665403</v>
      </c>
      <c r="FE31" s="61" t="e">
        <f t="shared" si="46"/>
        <v>#N/A</v>
      </c>
      <c r="FF31" s="61" t="e">
        <f t="shared" si="47"/>
        <v>#N/A</v>
      </c>
      <c r="FG31" s="61">
        <f t="shared" si="48"/>
        <v>4.6594440192558935</v>
      </c>
      <c r="FH31" s="61" t="e">
        <f t="shared" si="49"/>
        <v>#N/A</v>
      </c>
      <c r="FI31" s="61">
        <f t="shared" si="50"/>
        <v>3.5557559996588104</v>
      </c>
      <c r="FJ31" s="61">
        <f t="shared" si="51"/>
        <v>6.6742857060262409E-2</v>
      </c>
      <c r="FK31" s="61">
        <f t="shared" si="52"/>
        <v>37.137895996436463</v>
      </c>
      <c r="FL31" s="61" t="e">
        <f t="shared" si="53"/>
        <v>#N/A</v>
      </c>
      <c r="FM31" s="61" t="e">
        <f t="shared" si="54"/>
        <v>#N/A</v>
      </c>
      <c r="FN31" s="61" t="e">
        <f t="shared" si="55"/>
        <v>#N/A</v>
      </c>
      <c r="FO31" s="61" t="e">
        <f t="shared" si="56"/>
        <v>#N/A</v>
      </c>
      <c r="FP31" s="61" t="e">
        <f t="shared" si="57"/>
        <v>#N/A</v>
      </c>
      <c r="FQ31"/>
      <c r="FR31"/>
      <c r="FS31" s="37">
        <v>44315</v>
      </c>
      <c r="FT31">
        <v>2</v>
      </c>
      <c r="FW31">
        <v>1.3169466665403</v>
      </c>
      <c r="FX31" t="e">
        <v>#N/A</v>
      </c>
      <c r="FY31" t="e">
        <v>#N/A</v>
      </c>
      <c r="FZ31">
        <v>3.729129924</v>
      </c>
      <c r="GA31" t="e">
        <v>#N/A</v>
      </c>
      <c r="GB31">
        <v>2.89</v>
      </c>
      <c r="GC31">
        <v>-1.9019999999999999E-2</v>
      </c>
      <c r="GD31">
        <v>27.8</v>
      </c>
      <c r="GE31" t="e">
        <v>#N/A</v>
      </c>
      <c r="GF31" t="e">
        <v>#N/A</v>
      </c>
      <c r="GG31" t="e">
        <v>#N/A</v>
      </c>
      <c r="GH31" t="e">
        <v>#N/A</v>
      </c>
      <c r="GI31" t="e">
        <v>#N/A</v>
      </c>
      <c r="GK31" s="66">
        <v>44315</v>
      </c>
      <c r="GL31" s="61"/>
      <c r="GM31" s="61"/>
      <c r="GN31" s="61"/>
      <c r="GO31" s="61">
        <v>1.3169466665403</v>
      </c>
      <c r="GP31" s="61" t="e">
        <f t="shared" si="58"/>
        <v>#N/A</v>
      </c>
      <c r="GQ31" s="61" t="e">
        <f t="shared" si="59"/>
        <v>#N/A</v>
      </c>
      <c r="GR31" s="61">
        <f t="shared" si="60"/>
        <v>4.9110652225074825</v>
      </c>
      <c r="GS31" s="61" t="e">
        <f t="shared" si="61"/>
        <v>#N/A</v>
      </c>
      <c r="GT31" s="61">
        <f t="shared" si="62"/>
        <v>3.8059758663014671</v>
      </c>
      <c r="GU31" s="61">
        <f t="shared" si="63"/>
        <v>-2.5048325597596503E-2</v>
      </c>
      <c r="GV31" s="61">
        <f t="shared" si="64"/>
        <v>36.611117329820338</v>
      </c>
      <c r="GW31" s="61" t="e">
        <f t="shared" si="65"/>
        <v>#N/A</v>
      </c>
      <c r="GX31" s="61" t="e">
        <f t="shared" si="66"/>
        <v>#N/A</v>
      </c>
      <c r="GY31" s="61" t="e">
        <f t="shared" si="67"/>
        <v>#N/A</v>
      </c>
      <c r="GZ31" s="61" t="e">
        <f t="shared" si="68"/>
        <v>#N/A</v>
      </c>
      <c r="HA31" s="61" t="e">
        <f t="shared" si="69"/>
        <v>#N/A</v>
      </c>
      <c r="HB31"/>
      <c r="HC31">
        <v>1.3169466665403</v>
      </c>
      <c r="HD31" t="e">
        <f t="shared" si="160"/>
        <v>#N/A</v>
      </c>
      <c r="HE31" t="e">
        <f t="shared" si="160"/>
        <v>#N/A</v>
      </c>
      <c r="HF31">
        <f t="shared" si="160"/>
        <v>0.19106407999999986</v>
      </c>
      <c r="HG31" t="e">
        <f t="shared" si="157"/>
        <v>#N/A</v>
      </c>
      <c r="HH31">
        <f t="shared" si="157"/>
        <v>0.18999999999999995</v>
      </c>
      <c r="HI31">
        <f t="shared" si="157"/>
        <v>-6.9699999999999998E-2</v>
      </c>
      <c r="HJ31">
        <f t="shared" si="157"/>
        <v>-0.39999999999999858</v>
      </c>
      <c r="HK31" t="e">
        <f t="shared" si="157"/>
        <v>#N/A</v>
      </c>
      <c r="HL31" t="e">
        <f t="shared" si="157"/>
        <v>#N/A</v>
      </c>
      <c r="HM31" t="e">
        <f t="shared" si="157"/>
        <v>#N/A</v>
      </c>
      <c r="HN31" t="e">
        <f t="shared" si="157"/>
        <v>#N/A</v>
      </c>
      <c r="HO31" t="e">
        <f t="shared" si="157"/>
        <v>#N/A</v>
      </c>
      <c r="HQ31" s="66">
        <v>44315</v>
      </c>
      <c r="HR31" s="61">
        <v>1.3169466665403</v>
      </c>
      <c r="HS31" s="61" t="e">
        <f t="shared" si="70"/>
        <v>#N/A</v>
      </c>
      <c r="HT31" s="61" t="e">
        <f t="shared" si="71"/>
        <v>#N/A</v>
      </c>
      <c r="HU31" s="61">
        <f t="shared" si="72"/>
        <v>0.25162120325158904</v>
      </c>
      <c r="HV31" s="61" t="e">
        <f t="shared" si="73"/>
        <v>#N/A</v>
      </c>
      <c r="HW31" s="61">
        <f t="shared" si="74"/>
        <v>0.25021986664265694</v>
      </c>
      <c r="HX31" s="61">
        <f t="shared" si="75"/>
        <v>-9.1791182657858905E-2</v>
      </c>
      <c r="HY31" s="61">
        <f t="shared" si="76"/>
        <v>-0.52677866661611816</v>
      </c>
      <c r="HZ31" s="61" t="e">
        <f t="shared" si="77"/>
        <v>#N/A</v>
      </c>
      <c r="IA31" s="61" t="e">
        <f t="shared" si="78"/>
        <v>#N/A</v>
      </c>
      <c r="IB31" s="61" t="e">
        <f t="shared" si="79"/>
        <v>#N/A</v>
      </c>
      <c r="IC31" s="61" t="e">
        <f t="shared" si="80"/>
        <v>#N/A</v>
      </c>
      <c r="ID31" s="61" t="e">
        <f t="shared" si="81"/>
        <v>#N/A</v>
      </c>
      <c r="IE31" s="61"/>
      <c r="IG31" s="27">
        <v>44315</v>
      </c>
      <c r="IH31" s="2">
        <v>19</v>
      </c>
      <c r="IK31">
        <v>0.54959999999995546</v>
      </c>
      <c r="IL31" s="5" t="e">
        <v>#N/A</v>
      </c>
      <c r="IM31" s="5" t="e">
        <v>#N/A</v>
      </c>
      <c r="IN31" s="36">
        <v>3.214726631</v>
      </c>
      <c r="IO31" s="22" t="e">
        <v>#N/A</v>
      </c>
      <c r="IP31" s="31">
        <v>1.73</v>
      </c>
      <c r="IQ31" s="21">
        <v>4.0680000000000001E-2</v>
      </c>
      <c r="IR31" s="21">
        <v>56.1</v>
      </c>
      <c r="IS31" t="e">
        <v>#N/A</v>
      </c>
      <c r="IT31" t="e">
        <v>#N/A</v>
      </c>
      <c r="IU31" t="e">
        <v>#N/A</v>
      </c>
      <c r="IV31" t="e">
        <v>#N/A</v>
      </c>
      <c r="IW31" s="23" t="e">
        <v>#N/A</v>
      </c>
      <c r="IX31" s="23"/>
      <c r="IY31" s="66">
        <v>44315</v>
      </c>
      <c r="IZ31" s="62"/>
      <c r="JA31" s="62"/>
      <c r="JB31" s="62"/>
      <c r="JC31" s="61">
        <v>0.54959999999995546</v>
      </c>
      <c r="JD31" s="61" t="e">
        <f t="shared" si="82"/>
        <v>#N/A</v>
      </c>
      <c r="JE31" s="61" t="e">
        <f t="shared" si="83"/>
        <v>#N/A</v>
      </c>
      <c r="JF31" s="61">
        <f t="shared" si="84"/>
        <v>1.7668137563974569</v>
      </c>
      <c r="JG31" s="61" t="e">
        <f t="shared" si="85"/>
        <v>#N/A</v>
      </c>
      <c r="JH31" s="61">
        <f t="shared" si="86"/>
        <v>0.95080799999992294</v>
      </c>
      <c r="JI31" s="61">
        <f t="shared" si="87"/>
        <v>2.2357727999998189E-2</v>
      </c>
      <c r="JJ31" s="61">
        <f t="shared" si="88"/>
        <v>30.832559999997503</v>
      </c>
      <c r="JK31" s="61" t="e">
        <f t="shared" si="89"/>
        <v>#N/A</v>
      </c>
      <c r="JL31" s="61" t="e">
        <f t="shared" si="90"/>
        <v>#N/A</v>
      </c>
      <c r="JM31" s="61" t="e">
        <f t="shared" si="91"/>
        <v>#N/A</v>
      </c>
      <c r="JN31" s="61" t="e">
        <f t="shared" si="92"/>
        <v>#N/A</v>
      </c>
      <c r="JO31" s="61" t="e">
        <f t="shared" si="93"/>
        <v>#N/A</v>
      </c>
      <c r="JP31" s="23"/>
      <c r="JR31" s="13">
        <v>44315</v>
      </c>
      <c r="JS31" s="5">
        <v>16</v>
      </c>
      <c r="JT31" s="5"/>
      <c r="JU31" s="5"/>
      <c r="JV31">
        <v>0.54959999999995546</v>
      </c>
      <c r="JW31" s="5" t="e">
        <v>#N/A</v>
      </c>
      <c r="JX31" s="5" t="e">
        <v>#N/A</v>
      </c>
      <c r="JY31" s="5">
        <v>1.9654614930000001</v>
      </c>
      <c r="JZ31" t="e">
        <v>#N/A</v>
      </c>
      <c r="KA31">
        <v>1.1299999999999999</v>
      </c>
      <c r="KB31">
        <v>-3.2200000000000002E-3</v>
      </c>
      <c r="KC31">
        <v>23.9</v>
      </c>
      <c r="KD31" t="e">
        <v>#N/A</v>
      </c>
      <c r="KE31" t="e">
        <v>#N/A</v>
      </c>
      <c r="KF31" t="e">
        <v>#N/A</v>
      </c>
      <c r="KG31" t="e">
        <v>#N/A</v>
      </c>
      <c r="KH31" t="e">
        <v>#N/A</v>
      </c>
      <c r="KJ31" s="66">
        <v>44315</v>
      </c>
      <c r="KK31" s="61"/>
      <c r="KL31" s="61"/>
      <c r="KM31" s="61"/>
      <c r="KN31" s="61">
        <v>0.54959999999995546</v>
      </c>
      <c r="KO31" s="61" t="e">
        <f t="shared" si="94"/>
        <v>#N/A</v>
      </c>
      <c r="KP31" s="61" t="e">
        <f t="shared" si="95"/>
        <v>#N/A</v>
      </c>
      <c r="KQ31" s="61">
        <f t="shared" si="96"/>
        <v>1.0802176365527125</v>
      </c>
      <c r="KR31" s="61" t="e">
        <f t="shared" si="97"/>
        <v>#N/A</v>
      </c>
      <c r="KS31" s="61">
        <f t="shared" si="98"/>
        <v>0.62104799999994964</v>
      </c>
      <c r="KT31" s="61">
        <f t="shared" si="99"/>
        <v>-1.7697119999998568E-3</v>
      </c>
      <c r="KU31" s="61">
        <f t="shared" si="100"/>
        <v>13.135439999998935</v>
      </c>
      <c r="KV31" s="61" t="e">
        <f t="shared" si="101"/>
        <v>#N/A</v>
      </c>
      <c r="KW31" s="61" t="e">
        <f t="shared" si="102"/>
        <v>#N/A</v>
      </c>
      <c r="KX31" s="61" t="e">
        <f t="shared" si="103"/>
        <v>#N/A</v>
      </c>
      <c r="KY31" s="61" t="e">
        <f t="shared" si="104"/>
        <v>#N/A</v>
      </c>
      <c r="KZ31" s="61" t="e">
        <f t="shared" si="105"/>
        <v>#N/A</v>
      </c>
      <c r="LB31">
        <v>0.54959999999995546</v>
      </c>
      <c r="LC31" t="e">
        <f t="shared" si="161"/>
        <v>#N/A</v>
      </c>
      <c r="LD31" t="e">
        <f t="shared" si="161"/>
        <v>#N/A</v>
      </c>
      <c r="LE31">
        <f t="shared" si="161"/>
        <v>-1.2492651379999999</v>
      </c>
      <c r="LF31" t="e">
        <f t="shared" si="158"/>
        <v>#N/A</v>
      </c>
      <c r="LG31">
        <f t="shared" si="158"/>
        <v>-0.60000000000000009</v>
      </c>
      <c r="LH31">
        <f t="shared" si="158"/>
        <v>-4.3900000000000002E-2</v>
      </c>
      <c r="LI31">
        <f t="shared" si="158"/>
        <v>-32.200000000000003</v>
      </c>
      <c r="LJ31" t="e">
        <f t="shared" si="158"/>
        <v>#N/A</v>
      </c>
      <c r="LK31" t="e">
        <f t="shared" si="158"/>
        <v>#N/A</v>
      </c>
      <c r="LL31" t="e">
        <f t="shared" si="158"/>
        <v>#N/A</v>
      </c>
      <c r="LM31" t="e">
        <f t="shared" si="158"/>
        <v>#N/A</v>
      </c>
      <c r="LN31" t="e">
        <f t="shared" si="158"/>
        <v>#N/A</v>
      </c>
      <c r="LP31" s="66">
        <v>44315</v>
      </c>
      <c r="LQ31" s="61">
        <v>0.54959999999995546</v>
      </c>
      <c r="LR31" s="61" t="e">
        <f t="shared" si="106"/>
        <v>#N/A</v>
      </c>
      <c r="LS31" s="61" t="e">
        <f t="shared" si="107"/>
        <v>#N/A</v>
      </c>
      <c r="LT31" s="61">
        <f t="shared" si="108"/>
        <v>-0.68659611984474433</v>
      </c>
      <c r="LU31" s="61" t="e">
        <f t="shared" si="109"/>
        <v>#N/A</v>
      </c>
      <c r="LV31" s="61">
        <f t="shared" si="110"/>
        <v>-0.3297599999999733</v>
      </c>
      <c r="LW31" s="61">
        <f t="shared" si="111"/>
        <v>-2.4127439999998047E-2</v>
      </c>
      <c r="LX31" s="61">
        <f t="shared" si="112"/>
        <v>-17.697119999998566</v>
      </c>
      <c r="LY31" s="61" t="e">
        <f t="shared" si="113"/>
        <v>#N/A</v>
      </c>
      <c r="LZ31" s="61" t="e">
        <f t="shared" si="114"/>
        <v>#N/A</v>
      </c>
      <c r="MA31" s="61" t="e">
        <f t="shared" si="115"/>
        <v>#N/A</v>
      </c>
      <c r="MB31" s="61" t="e">
        <f t="shared" si="116"/>
        <v>#N/A</v>
      </c>
      <c r="MC31" s="61" t="e">
        <f t="shared" si="117"/>
        <v>#N/A</v>
      </c>
      <c r="MF31" s="27">
        <v>44315</v>
      </c>
      <c r="MG31">
        <v>24</v>
      </c>
      <c r="MJ31"/>
      <c r="MK31" t="e">
        <v>#N/A</v>
      </c>
      <c r="ML31" t="e">
        <v>#N/A</v>
      </c>
      <c r="MM31">
        <v>4.1259553200000001</v>
      </c>
      <c r="MN31" t="e">
        <v>#N/A</v>
      </c>
      <c r="MO31">
        <v>2.8</v>
      </c>
      <c r="MP31">
        <v>5.1380000000000002E-2</v>
      </c>
      <c r="MQ31" s="40">
        <v>377</v>
      </c>
      <c r="MR31" t="e">
        <v>#N/A</v>
      </c>
      <c r="MS31" t="e">
        <v>#N/A</v>
      </c>
      <c r="MT31" t="e">
        <v>#N/A</v>
      </c>
      <c r="MU31" t="e">
        <v>#N/A</v>
      </c>
      <c r="MV31" t="e">
        <v>#N/A</v>
      </c>
      <c r="MX31" s="66">
        <v>44315</v>
      </c>
      <c r="MY31" s="61"/>
      <c r="MZ31" s="61"/>
      <c r="NA31" s="61"/>
      <c r="NB31" s="61">
        <v>0.41714639999996622</v>
      </c>
      <c r="NC31" s="61" t="e">
        <f t="shared" si="118"/>
        <v>#N/A</v>
      </c>
      <c r="ND31" s="61" t="e">
        <f t="shared" si="119"/>
        <v>#N/A</v>
      </c>
      <c r="NE31" s="61">
        <f t="shared" si="120"/>
        <v>1.7211274082987087</v>
      </c>
      <c r="NF31" s="61" t="e">
        <f t="shared" si="121"/>
        <v>#N/A</v>
      </c>
      <c r="NG31" s="61">
        <f t="shared" si="122"/>
        <v>1.1680099199999054</v>
      </c>
      <c r="NH31" s="61">
        <f t="shared" si="123"/>
        <v>2.1432982031998265E-2</v>
      </c>
      <c r="NI31" s="61">
        <f t="shared" si="124"/>
        <v>157.26419279998726</v>
      </c>
      <c r="NJ31" s="61" t="e">
        <f t="shared" si="125"/>
        <v>#N/A</v>
      </c>
      <c r="NK31" s="61" t="e">
        <f t="shared" si="126"/>
        <v>#N/A</v>
      </c>
      <c r="NL31" s="61" t="e">
        <f t="shared" si="127"/>
        <v>#N/A</v>
      </c>
      <c r="NM31" s="61" t="e">
        <f t="shared" si="128"/>
        <v>#N/A</v>
      </c>
      <c r="NN31" s="61" t="e">
        <f t="shared" si="129"/>
        <v>#N/A</v>
      </c>
      <c r="NQ31" s="27">
        <v>44315</v>
      </c>
      <c r="NR31">
        <v>22</v>
      </c>
      <c r="NU31"/>
      <c r="NV31" t="e">
        <v>#N/A</v>
      </c>
      <c r="NW31" t="e">
        <v>#N/A</v>
      </c>
      <c r="NX31">
        <v>2.612139918</v>
      </c>
      <c r="NY31" t="e">
        <v>#N/A</v>
      </c>
      <c r="NZ31">
        <v>1.72</v>
      </c>
      <c r="OA31">
        <v>7.0844999999999997E-3</v>
      </c>
      <c r="OB31">
        <v>19.5</v>
      </c>
      <c r="OC31">
        <v>24.262411347517734</v>
      </c>
      <c r="OD31">
        <v>4.5446808510638377</v>
      </c>
      <c r="OE31">
        <v>19.717730496453896</v>
      </c>
      <c r="OF31">
        <v>18.731365097924613</v>
      </c>
      <c r="OG31">
        <v>2.6533453668952314</v>
      </c>
      <c r="OI31" s="66">
        <v>44315</v>
      </c>
      <c r="OJ31" s="61"/>
      <c r="OK31" s="61"/>
      <c r="OL31" s="61"/>
      <c r="OM31" s="61">
        <v>0.41714639999996622</v>
      </c>
      <c r="ON31" s="61" t="e">
        <f t="shared" si="130"/>
        <v>#N/A</v>
      </c>
      <c r="OO31" s="61" t="e">
        <f t="shared" si="131"/>
        <v>#N/A</v>
      </c>
      <c r="OP31" s="61">
        <f t="shared" si="132"/>
        <v>1.0896447630899069</v>
      </c>
      <c r="OQ31" s="61" t="e">
        <f t="shared" si="133"/>
        <v>#N/A</v>
      </c>
      <c r="OR31" s="61">
        <f t="shared" si="134"/>
        <v>0.71749180799994194</v>
      </c>
      <c r="OS31" s="61">
        <f t="shared" si="135"/>
        <v>2.9552736707997604E-3</v>
      </c>
      <c r="OT31" s="61">
        <f t="shared" si="136"/>
        <v>8.1343547999993415</v>
      </c>
      <c r="OU31" s="61">
        <f t="shared" si="137"/>
        <v>10.120977548935352</v>
      </c>
      <c r="OV31" s="61">
        <f t="shared" si="138"/>
        <v>1.8957972561700625</v>
      </c>
      <c r="OW31" s="61">
        <f t="shared" si="139"/>
        <v>8.2251802927652893</v>
      </c>
      <c r="OX31" s="61">
        <f t="shared" si="140"/>
        <v>7.8137215176842671</v>
      </c>
      <c r="OY31" s="61">
        <f t="shared" si="141"/>
        <v>1.1068334677569354</v>
      </c>
      <c r="PB31" s="27">
        <v>44315</v>
      </c>
      <c r="PC31" s="47">
        <v>0.41714639999996622</v>
      </c>
      <c r="PD31" t="e">
        <f t="shared" si="162"/>
        <v>#N/A</v>
      </c>
      <c r="PE31" t="e">
        <f t="shared" si="162"/>
        <v>#N/A</v>
      </c>
      <c r="PF31">
        <f t="shared" si="162"/>
        <v>-1.5138154020000001</v>
      </c>
      <c r="PG31" t="e">
        <f t="shared" si="159"/>
        <v>#N/A</v>
      </c>
      <c r="PH31">
        <f t="shared" si="159"/>
        <v>-1.0799999999999998</v>
      </c>
      <c r="PI31">
        <f t="shared" si="159"/>
        <v>-4.4295500000000002E-2</v>
      </c>
      <c r="PJ31">
        <f t="shared" si="159"/>
        <v>-357.5</v>
      </c>
      <c r="PK31" t="e">
        <f t="shared" si="159"/>
        <v>#N/A</v>
      </c>
      <c r="PL31" t="e">
        <f t="shared" si="159"/>
        <v>#N/A</v>
      </c>
      <c r="PM31" t="e">
        <f t="shared" si="159"/>
        <v>#N/A</v>
      </c>
      <c r="PN31" t="e">
        <f t="shared" si="159"/>
        <v>#N/A</v>
      </c>
      <c r="PO31" t="e">
        <f t="shared" si="159"/>
        <v>#N/A</v>
      </c>
      <c r="PQ31" s="66">
        <v>44315</v>
      </c>
      <c r="PR31" s="61">
        <v>0.41714639999996622</v>
      </c>
      <c r="PS31" s="61" t="e">
        <f t="shared" si="142"/>
        <v>#N/A</v>
      </c>
      <c r="PT31" s="61" t="e">
        <f t="shared" si="143"/>
        <v>#N/A</v>
      </c>
      <c r="PU31" s="61">
        <f t="shared" si="144"/>
        <v>-0.63148264520880171</v>
      </c>
      <c r="PV31" s="61" t="e">
        <f t="shared" si="145"/>
        <v>#N/A</v>
      </c>
      <c r="PW31" s="61">
        <f t="shared" si="146"/>
        <v>-0.45051811199996344</v>
      </c>
      <c r="PX31" s="61">
        <f t="shared" si="147"/>
        <v>-1.8477708361198504E-2</v>
      </c>
      <c r="PY31" s="61">
        <f t="shared" si="148"/>
        <v>-149.12983799998793</v>
      </c>
      <c r="PZ31" s="61" t="e">
        <f t="shared" si="149"/>
        <v>#N/A</v>
      </c>
      <c r="QA31" s="61" t="e">
        <f t="shared" si="150"/>
        <v>#N/A</v>
      </c>
      <c r="QB31" s="61" t="e">
        <f t="shared" si="151"/>
        <v>#N/A</v>
      </c>
      <c r="QC31" s="61" t="e">
        <f t="shared" si="152"/>
        <v>#N/A</v>
      </c>
      <c r="QD31" s="61" t="e">
        <f t="shared" si="153"/>
        <v>#N/A</v>
      </c>
      <c r="QG31" s="27">
        <v>44315</v>
      </c>
      <c r="QH31" s="26" t="e">
        <v>#N/A</v>
      </c>
      <c r="QI31" s="31" t="e">
        <v>#N/A</v>
      </c>
      <c r="QJ31" s="31" t="e">
        <v>#N/A</v>
      </c>
      <c r="QK31" s="21" t="e">
        <v>#N/A</v>
      </c>
      <c r="QL31" s="26" t="e">
        <v>#N/A</v>
      </c>
      <c r="QO31" s="27">
        <v>44315</v>
      </c>
      <c r="QP31" s="41" t="e">
        <v>#N/A</v>
      </c>
      <c r="QQ31" s="41" t="e">
        <v>#N/A</v>
      </c>
      <c r="QR31" s="41" t="e">
        <v>#N/A</v>
      </c>
      <c r="QS31" s="41" t="e">
        <v>#N/A</v>
      </c>
      <c r="QT31" s="41" t="e">
        <v>#N/A</v>
      </c>
      <c r="QX31" s="27">
        <v>44315</v>
      </c>
      <c r="QY31" s="46" t="e">
        <f t="shared" si="154"/>
        <v>#N/A</v>
      </c>
      <c r="QZ31" s="46" t="e">
        <f t="shared" si="154"/>
        <v>#N/A</v>
      </c>
      <c r="RA31" s="46" t="e">
        <f t="shared" si="154"/>
        <v>#N/A</v>
      </c>
      <c r="RB31" s="46" t="e">
        <f t="shared" si="154"/>
        <v>#N/A</v>
      </c>
      <c r="RC31" s="46" t="e">
        <f t="shared" si="154"/>
        <v>#N/A</v>
      </c>
      <c r="RF31" s="27">
        <v>44315</v>
      </c>
      <c r="RG31" s="31" t="e">
        <v>#N/A</v>
      </c>
      <c r="RH31" s="31" t="e">
        <v>#N/A</v>
      </c>
      <c r="RI31" s="31" t="e">
        <v>#N/A</v>
      </c>
      <c r="RJ31" s="21" t="e">
        <v>#N/A</v>
      </c>
      <c r="RK31" s="31" t="e">
        <v>#N/A</v>
      </c>
      <c r="RL31" s="31"/>
      <c r="RO31" s="27">
        <v>44315</v>
      </c>
      <c r="RP31" t="e">
        <v>#N/A</v>
      </c>
      <c r="RQ31" t="e">
        <v>#N/A</v>
      </c>
      <c r="RR31" t="e">
        <v>#N/A</v>
      </c>
      <c r="RS31" t="e">
        <v>#N/A</v>
      </c>
      <c r="RT31" t="e">
        <v>#N/A</v>
      </c>
      <c r="RX31" s="27">
        <v>44315</v>
      </c>
      <c r="RY31" t="e">
        <f t="shared" si="155"/>
        <v>#N/A</v>
      </c>
      <c r="RZ31" t="e">
        <f t="shared" si="155"/>
        <v>#N/A</v>
      </c>
      <c r="SA31" t="e">
        <f t="shared" si="155"/>
        <v>#N/A</v>
      </c>
      <c r="SB31" t="e">
        <f t="shared" si="155"/>
        <v>#N/A</v>
      </c>
      <c r="SC31" t="e">
        <f t="shared" si="155"/>
        <v>#N/A</v>
      </c>
      <c r="SG31" s="27">
        <v>44315</v>
      </c>
      <c r="SH31" t="e">
        <v>#N/A</v>
      </c>
      <c r="SI31" t="e">
        <v>#N/A</v>
      </c>
      <c r="SJ31" t="e">
        <v>#N/A</v>
      </c>
      <c r="SK31" t="e">
        <v>#N/A</v>
      </c>
      <c r="SL31" t="e">
        <v>#N/A</v>
      </c>
      <c r="SO31" s="27">
        <v>44315</v>
      </c>
      <c r="SP31" s="31" t="e">
        <v>#N/A</v>
      </c>
      <c r="SQ31" s="31" t="e">
        <v>#N/A</v>
      </c>
      <c r="SR31" s="31" t="e">
        <v>#N/A</v>
      </c>
      <c r="SS31" s="21" t="e">
        <v>#N/A</v>
      </c>
      <c r="ST31" s="31" t="e">
        <v>#N/A</v>
      </c>
      <c r="SW31" s="27">
        <v>44315</v>
      </c>
      <c r="SX31" t="e">
        <f t="shared" si="156"/>
        <v>#N/A</v>
      </c>
      <c r="SY31" t="e">
        <f t="shared" si="156"/>
        <v>#N/A</v>
      </c>
      <c r="SZ31" t="e">
        <f t="shared" si="156"/>
        <v>#N/A</v>
      </c>
      <c r="TA31" t="e">
        <f t="shared" si="156"/>
        <v>#N/A</v>
      </c>
      <c r="TB31" t="e">
        <f t="shared" si="156"/>
        <v>#N/A</v>
      </c>
      <c r="TF31" s="27">
        <v>44315</v>
      </c>
      <c r="TG31" t="e">
        <v>#N/A</v>
      </c>
      <c r="TH31" s="46" t="e">
        <v>#N/A</v>
      </c>
      <c r="TI31" s="46" t="e">
        <v>#N/A</v>
      </c>
      <c r="TJ31" s="46" t="e">
        <v>#N/A</v>
      </c>
      <c r="TK31" s="46" t="e">
        <v>#N/A</v>
      </c>
      <c r="TL31" s="46" t="e">
        <v>#N/A</v>
      </c>
      <c r="TM31"/>
      <c r="TN31" s="27">
        <v>44315</v>
      </c>
      <c r="TO31" t="e">
        <v>#N/A</v>
      </c>
      <c r="TP31" s="46" t="e">
        <v>#N/A</v>
      </c>
      <c r="TQ31" s="46" t="e">
        <v>#N/A</v>
      </c>
      <c r="TR31" s="46" t="e">
        <v>#N/A</v>
      </c>
      <c r="TS31" s="46" t="e">
        <v>#N/A</v>
      </c>
      <c r="TT31" s="46" t="e">
        <v>#N/A</v>
      </c>
      <c r="TU31"/>
      <c r="TV31" s="27">
        <v>44315</v>
      </c>
      <c r="TW31" t="e">
        <v>#N/A</v>
      </c>
      <c r="TX31" s="46" t="e">
        <v>#N/A</v>
      </c>
      <c r="TY31" s="46" t="e">
        <v>#N/A</v>
      </c>
      <c r="TZ31" s="46" t="e">
        <v>#N/A</v>
      </c>
      <c r="UA31" s="46" t="e">
        <v>#N/A</v>
      </c>
      <c r="UB31" s="46" t="e">
        <v>#N/A</v>
      </c>
      <c r="UC31"/>
      <c r="UD31" s="27">
        <v>44315</v>
      </c>
      <c r="UE31" t="e">
        <v>#N/A</v>
      </c>
      <c r="UF31" s="46" t="e">
        <v>#N/A</v>
      </c>
      <c r="UG31" s="46" t="e">
        <v>#N/A</v>
      </c>
      <c r="UH31" s="46" t="e">
        <v>#N/A</v>
      </c>
      <c r="UI31" s="46" t="e">
        <v>#N/A</v>
      </c>
      <c r="UJ31" s="46" t="e">
        <v>#N/A</v>
      </c>
      <c r="UK31"/>
      <c r="UL31" s="27">
        <v>44315</v>
      </c>
      <c r="UM31" t="e">
        <v>#N/A</v>
      </c>
      <c r="UN31" s="46" t="e">
        <v>#N/A</v>
      </c>
      <c r="UO31" s="46" t="e">
        <v>#N/A</v>
      </c>
      <c r="UP31" s="46" t="e">
        <v>#N/A</v>
      </c>
      <c r="UQ31" s="46" t="e">
        <v>#N/A</v>
      </c>
      <c r="UR31" s="46" t="e">
        <v>#N/A</v>
      </c>
      <c r="US31"/>
      <c r="UT31" s="27">
        <v>44315</v>
      </c>
      <c r="UU31" t="e">
        <v>#N/A</v>
      </c>
      <c r="UV31" s="46" t="e">
        <v>#N/A</v>
      </c>
      <c r="UW31" s="46" t="e">
        <v>#N/A</v>
      </c>
      <c r="UX31" s="46" t="e">
        <v>#N/A</v>
      </c>
      <c r="UY31" s="46" t="e">
        <v>#N/A</v>
      </c>
      <c r="UZ31" s="46" t="e">
        <v>#N/A</v>
      </c>
      <c r="VA31"/>
      <c r="VB31"/>
      <c r="VC31"/>
      <c r="VD31"/>
    </row>
    <row r="32" spans="1:576" x14ac:dyDescent="0.25">
      <c r="A32" s="27">
        <v>44321</v>
      </c>
      <c r="B32" s="2">
        <v>11</v>
      </c>
      <c r="C32" s="109" t="s">
        <v>188</v>
      </c>
      <c r="D32">
        <v>7.3904988735111239</v>
      </c>
      <c r="E32" s="31">
        <v>8.5399999999999991</v>
      </c>
      <c r="F32" s="31">
        <v>493</v>
      </c>
      <c r="G32" s="36">
        <v>9.2699882420000002</v>
      </c>
      <c r="H32" s="36">
        <v>0.199713</v>
      </c>
      <c r="I32" s="31">
        <v>7.8</v>
      </c>
      <c r="J32" s="21">
        <v>113</v>
      </c>
      <c r="K32">
        <v>40.985999999999962</v>
      </c>
      <c r="L32" s="31">
        <v>4.8761790505959928</v>
      </c>
      <c r="M32" s="31"/>
      <c r="N32" s="27">
        <v>44321</v>
      </c>
      <c r="O32" s="109" t="s">
        <v>138</v>
      </c>
      <c r="P32" s="31">
        <v>7.3904988735111239</v>
      </c>
      <c r="Q32" s="31">
        <v>-0.13999999999999879</v>
      </c>
      <c r="R32" s="31">
        <v>-61</v>
      </c>
      <c r="S32" s="31">
        <v>0.23515579100000039</v>
      </c>
      <c r="T32" s="31">
        <v>-4.4210000000000083E-3</v>
      </c>
      <c r="U32" s="31">
        <v>8.0000000000000071E-2</v>
      </c>
      <c r="V32" s="31">
        <v>-5</v>
      </c>
      <c r="W32" s="31">
        <v>8.8040000000000305</v>
      </c>
      <c r="X32" s="31">
        <v>0.14462286890388221</v>
      </c>
      <c r="Y32" s="31"/>
      <c r="Z32" s="31"/>
      <c r="AA32" s="117">
        <v>44321</v>
      </c>
      <c r="AB32" s="113" t="s">
        <v>185</v>
      </c>
      <c r="AC32" s="115">
        <v>9.6797422714994337</v>
      </c>
      <c r="AD32" s="115">
        <v>0.17919835783465365</v>
      </c>
      <c r="AE32" s="115">
        <v>8.2408409367098674</v>
      </c>
      <c r="AF32" s="115">
        <v>98.280073204493007</v>
      </c>
      <c r="AG32" s="115">
        <v>37.686908396111356</v>
      </c>
      <c r="AH32" s="115">
        <v>4.3589255085121517</v>
      </c>
      <c r="AI32" s="113">
        <v>8.512299477317363</v>
      </c>
      <c r="AJ32" s="31">
        <v>495.2233406813516</v>
      </c>
      <c r="AK32" s="31"/>
      <c r="AL32" s="31"/>
      <c r="AM32" s="12">
        <v>44321</v>
      </c>
      <c r="AN32" s="123" t="s">
        <v>196</v>
      </c>
      <c r="AO32" s="31">
        <v>-6.1269791904994335</v>
      </c>
      <c r="AP32" s="31">
        <v>-8.3597357834653649E-2</v>
      </c>
      <c r="AQ32" s="31">
        <v>-5.7008409367098674</v>
      </c>
      <c r="AR32" s="31">
        <v>-94.850073204493</v>
      </c>
      <c r="AS32" s="31">
        <v>-11.899103518062592</v>
      </c>
      <c r="AT32" s="31">
        <v>-1.3727494296189451</v>
      </c>
      <c r="AU32" s="31">
        <v>0.18770052268263626</v>
      </c>
      <c r="AV32" s="31">
        <v>-40.223340681351601</v>
      </c>
      <c r="AW32" s="31"/>
      <c r="AX32" s="31"/>
      <c r="AY32" s="66">
        <v>44321</v>
      </c>
      <c r="AZ32" s="63"/>
      <c r="BA32" s="63"/>
      <c r="BB32" s="63"/>
      <c r="BC32" s="61">
        <v>7.3904988735111239</v>
      </c>
      <c r="BD32" s="61">
        <f t="shared" si="0"/>
        <v>63.114860379784993</v>
      </c>
      <c r="BE32" s="61">
        <f t="shared" si="1"/>
        <v>3643.5159446409839</v>
      </c>
      <c r="BF32" s="61">
        <f t="shared" si="2"/>
        <v>68.509837659962372</v>
      </c>
      <c r="BG32" s="61">
        <f t="shared" si="3"/>
        <v>1.475978701525527</v>
      </c>
      <c r="BH32" s="61">
        <f t="shared" si="4"/>
        <v>57.645891213386768</v>
      </c>
      <c r="BI32" s="61" t="e">
        <f>BC32*#REF!</f>
        <v>#REF!</v>
      </c>
      <c r="BJ32" s="61">
        <f t="shared" si="5"/>
        <v>835.12637270675702</v>
      </c>
      <c r="BK32" s="61">
        <f t="shared" si="6"/>
        <v>302.90698682972663</v>
      </c>
      <c r="BL32" s="61" t="e">
        <f>BC32*#REF!</f>
        <v>#REF!</v>
      </c>
      <c r="BM32" s="61" t="e">
        <f>BC32*#REF!</f>
        <v>#REF!</v>
      </c>
      <c r="BN32" s="61" t="e">
        <f>BC32*#REF!</f>
        <v>#REF!</v>
      </c>
      <c r="BO32" s="61">
        <f t="shared" si="7"/>
        <v>36.037395780468223</v>
      </c>
      <c r="BR32" s="27">
        <v>44321</v>
      </c>
      <c r="BS32" s="2">
        <v>8</v>
      </c>
      <c r="BV32">
        <v>7.3904988735111239</v>
      </c>
      <c r="BW32" s="31">
        <v>8.4</v>
      </c>
      <c r="BX32" s="31">
        <v>432</v>
      </c>
      <c r="BY32" s="36">
        <v>9.5051440330000005</v>
      </c>
      <c r="BZ32" s="36">
        <v>0.19529199999999999</v>
      </c>
      <c r="CA32" s="31">
        <v>7.88</v>
      </c>
      <c r="CB32" s="21">
        <v>0.157</v>
      </c>
      <c r="CC32" s="21">
        <v>108</v>
      </c>
      <c r="CD32">
        <v>49.789999999999992</v>
      </c>
      <c r="CE32">
        <v>7.8128571428571334</v>
      </c>
      <c r="CF32">
        <v>41.977142857142859</v>
      </c>
      <c r="CG32">
        <v>15.691619085874944</v>
      </c>
      <c r="CH32" s="31">
        <v>5.020801919499875</v>
      </c>
      <c r="CI32" s="31"/>
      <c r="CJ32" s="66">
        <v>44321</v>
      </c>
      <c r="CK32" s="63"/>
      <c r="CL32" s="63"/>
      <c r="CM32" s="63"/>
      <c r="CN32" s="61">
        <v>7.3904988735111239</v>
      </c>
      <c r="CO32" s="61">
        <f t="shared" si="22"/>
        <v>62.080190537493444</v>
      </c>
      <c r="CP32" s="61">
        <f t="shared" si="23"/>
        <v>3192.6955133568053</v>
      </c>
      <c r="CQ32" s="61">
        <f t="shared" si="24"/>
        <v>70.247756268447489</v>
      </c>
      <c r="CR32" s="61">
        <f t="shared" si="25"/>
        <v>1.4433053060057344</v>
      </c>
      <c r="CS32" s="61">
        <f t="shared" si="26"/>
        <v>58.237131123267659</v>
      </c>
      <c r="CT32" s="61">
        <f t="shared" si="27"/>
        <v>1.1603083231412465</v>
      </c>
      <c r="CU32" s="61">
        <f t="shared" si="28"/>
        <v>798.17387833920134</v>
      </c>
      <c r="CV32" s="61">
        <f t="shared" si="29"/>
        <v>367.97293891211882</v>
      </c>
      <c r="CW32" s="61">
        <f t="shared" si="30"/>
        <v>57.740911913188981</v>
      </c>
      <c r="CX32" s="61">
        <f t="shared" si="31"/>
        <v>310.23202699892983</v>
      </c>
      <c r="CY32" s="61">
        <f t="shared" si="32"/>
        <v>115.96889317772442</v>
      </c>
      <c r="CZ32" s="61">
        <f t="shared" si="33"/>
        <v>37.106230930186314</v>
      </c>
      <c r="DC32">
        <v>7.3904988735111239</v>
      </c>
      <c r="DD32">
        <f t="shared" si="8"/>
        <v>-0.13999999999999879</v>
      </c>
      <c r="DE32">
        <f t="shared" si="9"/>
        <v>-61</v>
      </c>
      <c r="DF32">
        <f t="shared" si="10"/>
        <v>0.23515579100000039</v>
      </c>
      <c r="DG32">
        <f t="shared" si="11"/>
        <v>-4.4210000000000083E-3</v>
      </c>
      <c r="DH32">
        <f t="shared" si="12"/>
        <v>8.0000000000000071E-2</v>
      </c>
      <c r="DI32" t="e">
        <f>CB32-#REF!</f>
        <v>#REF!</v>
      </c>
      <c r="DJ32">
        <f t="shared" si="13"/>
        <v>-5</v>
      </c>
      <c r="DK32">
        <f t="shared" si="14"/>
        <v>8.8040000000000305</v>
      </c>
      <c r="DL32" t="e">
        <f>CE32-#REF!</f>
        <v>#REF!</v>
      </c>
      <c r="DM32" t="e">
        <f>CF32-#REF!</f>
        <v>#REF!</v>
      </c>
      <c r="DN32" t="e">
        <f>CG32-#REF!</f>
        <v>#REF!</v>
      </c>
      <c r="DO32">
        <f t="shared" si="15"/>
        <v>0.14462286890388221</v>
      </c>
      <c r="DQ32" s="66">
        <v>44321</v>
      </c>
      <c r="DR32" s="61"/>
      <c r="DS32" s="61">
        <v>7.3904988735111239</v>
      </c>
      <c r="DT32" s="61">
        <f t="shared" si="34"/>
        <v>-1.0346698422915483</v>
      </c>
      <c r="DU32" s="61">
        <f t="shared" si="35"/>
        <v>-450.82043128417854</v>
      </c>
      <c r="DV32" s="61">
        <f t="shared" si="36"/>
        <v>1.7379186084851201</v>
      </c>
      <c r="DW32" s="61">
        <f t="shared" si="37"/>
        <v>-3.2673395519792738E-2</v>
      </c>
      <c r="DX32" s="61">
        <f t="shared" si="38"/>
        <v>0.59123990988089048</v>
      </c>
      <c r="DY32" s="61" t="e">
        <f t="shared" si="39"/>
        <v>#REF!</v>
      </c>
      <c r="DZ32" s="61">
        <f t="shared" si="40"/>
        <v>-36.952494367555616</v>
      </c>
      <c r="EA32" s="61">
        <f t="shared" si="41"/>
        <v>65.065952082392158</v>
      </c>
      <c r="EB32" s="61" t="e">
        <f t="shared" si="42"/>
        <v>#REF!</v>
      </c>
      <c r="EC32" s="61" t="e">
        <f t="shared" si="43"/>
        <v>#REF!</v>
      </c>
      <c r="ED32" s="61" t="e">
        <f t="shared" si="44"/>
        <v>#REF!</v>
      </c>
      <c r="EE32" s="61">
        <f t="shared" si="45"/>
        <v>1.0688351497180884</v>
      </c>
      <c r="EH32" s="37">
        <v>44321</v>
      </c>
      <c r="EI32">
        <v>5</v>
      </c>
      <c r="EL32">
        <v>4.7250399441159914</v>
      </c>
      <c r="EM32">
        <v>8.44</v>
      </c>
      <c r="EN32">
        <v>505</v>
      </c>
      <c r="EO32">
        <v>11.06305115</v>
      </c>
      <c r="EP32">
        <v>0.155504</v>
      </c>
      <c r="EQ32">
        <v>9.56</v>
      </c>
      <c r="ER32">
        <v>4.3099999999999999E-2</v>
      </c>
      <c r="ES32">
        <v>80.099999999999994</v>
      </c>
      <c r="ET32">
        <v>35.02000000000001</v>
      </c>
      <c r="EU32">
        <v>6.49538461538463</v>
      </c>
      <c r="EV32">
        <v>28.52461538461538</v>
      </c>
      <c r="EW32">
        <v>18.547643105038915</v>
      </c>
      <c r="EX32">
        <v>3.6369789889606752</v>
      </c>
      <c r="EZ32" s="66">
        <v>44321</v>
      </c>
      <c r="FA32" s="61"/>
      <c r="FB32" s="61"/>
      <c r="FC32" s="61"/>
      <c r="FD32" s="61">
        <v>4.7250399441159914</v>
      </c>
      <c r="FE32" s="61">
        <f t="shared" si="46"/>
        <v>39.879337128338967</v>
      </c>
      <c r="FF32" s="61">
        <f t="shared" si="47"/>
        <v>2386.1451717785758</v>
      </c>
      <c r="FG32" s="61">
        <f t="shared" si="48"/>
        <v>52.273358587548351</v>
      </c>
      <c r="FH32" s="61">
        <f t="shared" si="49"/>
        <v>0.73476261146981314</v>
      </c>
      <c r="FI32" s="61">
        <f t="shared" si="50"/>
        <v>45.171381865748877</v>
      </c>
      <c r="FJ32" s="61">
        <f t="shared" si="51"/>
        <v>0.20364922159139923</v>
      </c>
      <c r="FK32" s="61">
        <f t="shared" si="52"/>
        <v>378.47569952369088</v>
      </c>
      <c r="FL32" s="61">
        <f t="shared" si="53"/>
        <v>165.47089884294206</v>
      </c>
      <c r="FM32" s="61">
        <f t="shared" si="54"/>
        <v>30.690951760088861</v>
      </c>
      <c r="FN32" s="61">
        <f t="shared" si="55"/>
        <v>134.7799470828532</v>
      </c>
      <c r="FO32" s="61">
        <f t="shared" si="56"/>
        <v>87.638354540516431</v>
      </c>
      <c r="FP32" s="61">
        <f t="shared" si="57"/>
        <v>17.184870998749783</v>
      </c>
      <c r="FQ32"/>
      <c r="FR32"/>
      <c r="FS32" s="37">
        <v>44321</v>
      </c>
      <c r="FT32">
        <v>2</v>
      </c>
      <c r="FW32">
        <v>4.7250399441159914</v>
      </c>
      <c r="FX32">
        <v>8.5299999999999994</v>
      </c>
      <c r="FY32">
        <v>500</v>
      </c>
      <c r="FZ32">
        <v>10.21061141</v>
      </c>
      <c r="GA32">
        <v>0.17097699999999999</v>
      </c>
      <c r="GB32">
        <v>9.16</v>
      </c>
      <c r="GC32">
        <v>3.7999999999999999E-2</v>
      </c>
      <c r="GD32">
        <v>83</v>
      </c>
      <c r="GE32">
        <v>42.154716981132076</v>
      </c>
      <c r="GF32">
        <v>7.5207547169811164</v>
      </c>
      <c r="GG32">
        <v>34.633962264150959</v>
      </c>
      <c r="GH32">
        <v>17.840837883806245</v>
      </c>
      <c r="GI32">
        <v>3.7340546132934183</v>
      </c>
      <c r="GK32" s="66">
        <v>44321</v>
      </c>
      <c r="GL32" s="61"/>
      <c r="GM32" s="61"/>
      <c r="GN32" s="61"/>
      <c r="GO32" s="61">
        <v>4.7250399441159914</v>
      </c>
      <c r="GP32" s="61">
        <f t="shared" si="58"/>
        <v>40.304590723309403</v>
      </c>
      <c r="GQ32" s="61">
        <f t="shared" si="59"/>
        <v>2362.5199720579958</v>
      </c>
      <c r="GR32" s="61">
        <f t="shared" si="60"/>
        <v>48.245546766096503</v>
      </c>
      <c r="GS32" s="61">
        <f t="shared" si="61"/>
        <v>0.80787315452511976</v>
      </c>
      <c r="GT32" s="61">
        <f t="shared" si="62"/>
        <v>43.281365888102485</v>
      </c>
      <c r="GU32" s="61">
        <f t="shared" si="63"/>
        <v>0.17955151787640766</v>
      </c>
      <c r="GV32" s="61">
        <f t="shared" si="64"/>
        <v>392.17831536162726</v>
      </c>
      <c r="GW32" s="61">
        <f t="shared" si="65"/>
        <v>199.18272156875375</v>
      </c>
      <c r="GX32" s="61">
        <f t="shared" si="66"/>
        <v>35.535866447634533</v>
      </c>
      <c r="GY32" s="61">
        <f t="shared" si="67"/>
        <v>163.64685512111922</v>
      </c>
      <c r="GZ32" s="61">
        <f t="shared" si="68"/>
        <v>84.298671637482315</v>
      </c>
      <c r="HA32" s="61">
        <f t="shared" si="69"/>
        <v>17.643557201321993</v>
      </c>
      <c r="HB32"/>
      <c r="HC32">
        <v>4.7250399441159914</v>
      </c>
      <c r="HD32">
        <f t="shared" si="160"/>
        <v>8.9999999999999858E-2</v>
      </c>
      <c r="HE32">
        <f t="shared" si="160"/>
        <v>-5</v>
      </c>
      <c r="HF32">
        <f t="shared" si="160"/>
        <v>-0.85243973999999945</v>
      </c>
      <c r="HG32">
        <f t="shared" si="157"/>
        <v>1.5472999999999987E-2</v>
      </c>
      <c r="HH32">
        <f t="shared" si="157"/>
        <v>-0.40000000000000036</v>
      </c>
      <c r="HI32">
        <f t="shared" si="157"/>
        <v>-5.1000000000000004E-3</v>
      </c>
      <c r="HJ32">
        <f t="shared" si="157"/>
        <v>2.9000000000000057</v>
      </c>
      <c r="HK32">
        <f t="shared" si="157"/>
        <v>7.1347169811320654</v>
      </c>
      <c r="HL32">
        <f t="shared" si="157"/>
        <v>1.0253701015964864</v>
      </c>
      <c r="HM32">
        <f t="shared" si="157"/>
        <v>6.109346879535579</v>
      </c>
      <c r="HN32">
        <f t="shared" si="157"/>
        <v>-0.70680522123267053</v>
      </c>
      <c r="HO32">
        <f t="shared" si="157"/>
        <v>9.7075624332743082E-2</v>
      </c>
      <c r="HQ32" s="66">
        <v>44321</v>
      </c>
      <c r="HR32" s="61">
        <v>4.7250399441159914</v>
      </c>
      <c r="HS32" s="61">
        <f t="shared" si="70"/>
        <v>0.42525359497043858</v>
      </c>
      <c r="HT32" s="61">
        <f t="shared" si="71"/>
        <v>-23.625199720579957</v>
      </c>
      <c r="HU32" s="61">
        <f t="shared" si="72"/>
        <v>-4.0278118214518477</v>
      </c>
      <c r="HV32" s="61">
        <f t="shared" si="73"/>
        <v>7.3110543055306676E-2</v>
      </c>
      <c r="HW32" s="61">
        <f t="shared" si="74"/>
        <v>-1.8900159776463983</v>
      </c>
      <c r="HX32" s="61">
        <f t="shared" si="75"/>
        <v>-2.4097703714991557E-2</v>
      </c>
      <c r="HY32" s="61">
        <f t="shared" si="76"/>
        <v>13.702615837936403</v>
      </c>
      <c r="HZ32" s="61">
        <f t="shared" si="77"/>
        <v>33.711822725811672</v>
      </c>
      <c r="IA32" s="61">
        <f t="shared" si="78"/>
        <v>4.8449146875456703</v>
      </c>
      <c r="IB32" s="61">
        <f t="shared" si="79"/>
        <v>28.866908038265997</v>
      </c>
      <c r="IC32" s="61">
        <f t="shared" si="80"/>
        <v>-3.3396829030341086</v>
      </c>
      <c r="ID32" s="61">
        <f t="shared" si="81"/>
        <v>0.45868620257220932</v>
      </c>
      <c r="IE32" s="61"/>
      <c r="IG32" s="27">
        <v>44321</v>
      </c>
      <c r="IH32" s="2">
        <v>19</v>
      </c>
      <c r="IK32">
        <v>0.54959999999995546</v>
      </c>
      <c r="IL32" s="31">
        <v>8.7100000000000009</v>
      </c>
      <c r="IM32" s="31">
        <v>379</v>
      </c>
      <c r="IN32" s="36">
        <v>5.4487066430000004</v>
      </c>
      <c r="IO32" s="36">
        <v>0.17871400000000001</v>
      </c>
      <c r="IP32" s="31">
        <v>4.0199999999999996</v>
      </c>
      <c r="IQ32" s="21">
        <v>0.128</v>
      </c>
      <c r="IR32" s="21">
        <v>98.9</v>
      </c>
      <c r="IS32">
        <v>30.130645161290317</v>
      </c>
      <c r="IT32">
        <v>6.1919354838709637</v>
      </c>
      <c r="IU32">
        <v>23.938709677419354</v>
      </c>
      <c r="IV32">
        <v>20.550291740270854</v>
      </c>
      <c r="IW32" s="31">
        <v>4.9663207017621112</v>
      </c>
      <c r="IX32" s="31"/>
      <c r="IY32" s="66">
        <v>44321</v>
      </c>
      <c r="IZ32" s="63"/>
      <c r="JA32" s="63"/>
      <c r="JB32" s="63"/>
      <c r="JC32" s="61">
        <v>0.54959999999995546</v>
      </c>
      <c r="JD32" s="61">
        <f t="shared" si="82"/>
        <v>4.7870159999996122</v>
      </c>
      <c r="JE32" s="61">
        <f t="shared" si="83"/>
        <v>208.29839999998313</v>
      </c>
      <c r="JF32" s="61">
        <f t="shared" si="84"/>
        <v>2.9946091709925575</v>
      </c>
      <c r="JG32" s="61">
        <f t="shared" si="85"/>
        <v>9.8221214399992041E-2</v>
      </c>
      <c r="JH32" s="61">
        <f t="shared" si="86"/>
        <v>2.2093919999998208</v>
      </c>
      <c r="JI32" s="61">
        <f t="shared" si="87"/>
        <v>7.0348799999994299E-2</v>
      </c>
      <c r="JJ32" s="61">
        <f t="shared" si="88"/>
        <v>54.355439999995596</v>
      </c>
      <c r="JK32" s="61">
        <f t="shared" si="89"/>
        <v>16.559802580643815</v>
      </c>
      <c r="JL32" s="61">
        <f t="shared" si="90"/>
        <v>3.4030877419352059</v>
      </c>
      <c r="JM32" s="61">
        <f t="shared" si="91"/>
        <v>13.156714838708611</v>
      </c>
      <c r="JN32" s="61">
        <f t="shared" si="92"/>
        <v>11.294440340451946</v>
      </c>
      <c r="JO32" s="61">
        <f t="shared" si="93"/>
        <v>2.7294898576882352</v>
      </c>
      <c r="JP32" s="31"/>
      <c r="JR32" s="13">
        <v>44321</v>
      </c>
      <c r="JS32" s="5">
        <v>16</v>
      </c>
      <c r="JT32" s="5"/>
      <c r="JU32" s="5"/>
      <c r="JV32">
        <v>0.54959999999995546</v>
      </c>
      <c r="JW32" s="5">
        <v>8.6</v>
      </c>
      <c r="JX32" s="5">
        <v>405</v>
      </c>
      <c r="JY32" s="5">
        <v>4.9930922989999997</v>
      </c>
      <c r="JZ32">
        <v>0.15771399999999999</v>
      </c>
      <c r="KA32">
        <v>3.7</v>
      </c>
      <c r="KB32">
        <v>0.08</v>
      </c>
      <c r="KC32">
        <v>84.2</v>
      </c>
      <c r="KD32">
        <v>26.677999999999997</v>
      </c>
      <c r="KE32">
        <v>5.4580000000000268</v>
      </c>
      <c r="KF32">
        <v>21.21999999999997</v>
      </c>
      <c r="KG32">
        <v>20.458805007871756</v>
      </c>
      <c r="KH32">
        <v>4.945518782262238</v>
      </c>
      <c r="KJ32" s="66">
        <v>44321</v>
      </c>
      <c r="KK32" s="61"/>
      <c r="KL32" s="61"/>
      <c r="KM32" s="61"/>
      <c r="KN32" s="61">
        <v>0.54959999999995546</v>
      </c>
      <c r="KO32" s="61">
        <f t="shared" si="94"/>
        <v>4.7265599999996164</v>
      </c>
      <c r="KP32" s="61">
        <f t="shared" si="95"/>
        <v>222.58799999998195</v>
      </c>
      <c r="KQ32" s="61">
        <f t="shared" si="96"/>
        <v>2.7442035275301775</v>
      </c>
      <c r="KR32" s="61">
        <f t="shared" si="97"/>
        <v>8.6679614399992971E-2</v>
      </c>
      <c r="KS32" s="61">
        <f t="shared" si="98"/>
        <v>2.0335199999998355</v>
      </c>
      <c r="KT32" s="61">
        <f t="shared" si="99"/>
        <v>4.396799999999644E-2</v>
      </c>
      <c r="KU32" s="61">
        <f t="shared" si="100"/>
        <v>46.276319999996254</v>
      </c>
      <c r="KV32" s="61">
        <f t="shared" si="101"/>
        <v>14.662228799998811</v>
      </c>
      <c r="KW32" s="61">
        <f t="shared" si="102"/>
        <v>2.9997167999997716</v>
      </c>
      <c r="KX32" s="61">
        <f t="shared" si="103"/>
        <v>11.662511999999039</v>
      </c>
      <c r="KY32" s="61">
        <f t="shared" si="104"/>
        <v>11.244159232325407</v>
      </c>
      <c r="KZ32" s="61">
        <f t="shared" si="105"/>
        <v>2.7180571227311057</v>
      </c>
      <c r="LB32">
        <v>0.54959999999995546</v>
      </c>
      <c r="LC32">
        <f t="shared" si="161"/>
        <v>-0.11000000000000121</v>
      </c>
      <c r="LD32">
        <f t="shared" si="161"/>
        <v>26</v>
      </c>
      <c r="LE32">
        <f t="shared" si="161"/>
        <v>-0.45561434400000067</v>
      </c>
      <c r="LF32">
        <f t="shared" si="158"/>
        <v>-2.1000000000000019E-2</v>
      </c>
      <c r="LG32">
        <f t="shared" si="158"/>
        <v>-0.3199999999999994</v>
      </c>
      <c r="LH32">
        <f t="shared" si="158"/>
        <v>-4.8000000000000001E-2</v>
      </c>
      <c r="LI32">
        <f t="shared" si="158"/>
        <v>-14.700000000000003</v>
      </c>
      <c r="LJ32">
        <f t="shared" si="158"/>
        <v>-3.4526451612903202</v>
      </c>
      <c r="LK32">
        <f t="shared" si="158"/>
        <v>-0.73393548387093688</v>
      </c>
      <c r="LL32">
        <f t="shared" si="158"/>
        <v>-2.7187096774193833</v>
      </c>
      <c r="LM32">
        <f t="shared" si="158"/>
        <v>-9.1486732399097548E-2</v>
      </c>
      <c r="LN32">
        <f t="shared" si="158"/>
        <v>-2.08019194998732E-2</v>
      </c>
      <c r="LP32" s="66">
        <v>44321</v>
      </c>
      <c r="LQ32" s="61">
        <v>0.54959999999995546</v>
      </c>
      <c r="LR32" s="61">
        <f t="shared" si="106"/>
        <v>-6.0455999999995763E-2</v>
      </c>
      <c r="LS32" s="61">
        <f t="shared" si="107"/>
        <v>14.289599999998842</v>
      </c>
      <c r="LT32" s="61">
        <f t="shared" si="108"/>
        <v>-0.25040564346238009</v>
      </c>
      <c r="LU32" s="61">
        <f t="shared" si="109"/>
        <v>-1.1541599999999074E-2</v>
      </c>
      <c r="LV32" s="61">
        <f t="shared" si="110"/>
        <v>-0.1758719999999854</v>
      </c>
      <c r="LW32" s="61">
        <f t="shared" si="111"/>
        <v>-2.6380799999997862E-2</v>
      </c>
      <c r="LX32" s="61">
        <f t="shared" si="112"/>
        <v>-8.0791199999993459</v>
      </c>
      <c r="LY32" s="61">
        <f t="shared" si="113"/>
        <v>-1.8975737806450061</v>
      </c>
      <c r="LZ32" s="61">
        <f t="shared" si="114"/>
        <v>-0.40337094193543421</v>
      </c>
      <c r="MA32" s="61">
        <f t="shared" si="115"/>
        <v>-1.494202838709572</v>
      </c>
      <c r="MB32" s="61">
        <f t="shared" si="116"/>
        <v>-5.0281108126539936E-2</v>
      </c>
      <c r="MC32" s="61">
        <f t="shared" si="117"/>
        <v>-1.1432734957129384E-2</v>
      </c>
      <c r="MF32" s="27">
        <v>44321</v>
      </c>
      <c r="MG32">
        <v>24</v>
      </c>
      <c r="MJ32"/>
      <c r="MK32">
        <v>8.58</v>
      </c>
      <c r="ML32">
        <v>577</v>
      </c>
      <c r="MM32">
        <v>6.8449441499999999</v>
      </c>
      <c r="MN32">
        <v>8.4769999999999998E-2</v>
      </c>
      <c r="MO32">
        <v>6.67</v>
      </c>
      <c r="MP32">
        <v>2.8900000000000002E-3</v>
      </c>
      <c r="MQ32">
        <v>42.6</v>
      </c>
      <c r="MR32">
        <v>19.401333333333355</v>
      </c>
      <c r="MS32">
        <v>3.630666666666686</v>
      </c>
      <c r="MT32">
        <v>15.770666666666669</v>
      </c>
      <c r="MU32">
        <v>18.713490481753912</v>
      </c>
      <c r="MV32">
        <v>2.5721188240862021</v>
      </c>
      <c r="MX32" s="66">
        <v>44321</v>
      </c>
      <c r="MY32" s="61"/>
      <c r="MZ32" s="61"/>
      <c r="NA32" s="61"/>
      <c r="NB32" s="61">
        <v>0.41714639999996622</v>
      </c>
      <c r="NC32" s="61">
        <f t="shared" si="118"/>
        <v>3.5791161119997104</v>
      </c>
      <c r="ND32" s="61">
        <f t="shared" si="119"/>
        <v>240.6934727999805</v>
      </c>
      <c r="NE32" s="61">
        <f t="shared" si="120"/>
        <v>2.8553438103733289</v>
      </c>
      <c r="NF32" s="61">
        <f t="shared" si="121"/>
        <v>3.5361500327997133E-2</v>
      </c>
      <c r="NG32" s="61">
        <f t="shared" si="122"/>
        <v>2.7823664879997745</v>
      </c>
      <c r="NH32" s="61">
        <f t="shared" si="123"/>
        <v>1.2055530959999025E-3</v>
      </c>
      <c r="NI32" s="61">
        <f t="shared" si="124"/>
        <v>17.770436639998561</v>
      </c>
      <c r="NJ32" s="61">
        <f t="shared" si="125"/>
        <v>8.0931963551993533</v>
      </c>
      <c r="NK32" s="61">
        <f t="shared" si="126"/>
        <v>1.5145195295998855</v>
      </c>
      <c r="NL32" s="61">
        <f t="shared" si="127"/>
        <v>6.5786768255994685</v>
      </c>
      <c r="NM32" s="61">
        <f t="shared" si="128"/>
        <v>7.8062651858972778</v>
      </c>
      <c r="NN32" s="61">
        <f t="shared" si="129"/>
        <v>1.0729501078397057</v>
      </c>
      <c r="NQ32" s="27">
        <v>44321</v>
      </c>
      <c r="NR32">
        <v>22</v>
      </c>
      <c r="NU32"/>
      <c r="NV32">
        <v>8.65</v>
      </c>
      <c r="NW32">
        <v>543</v>
      </c>
      <c r="NX32" t="e">
        <v>#N/A</v>
      </c>
      <c r="NY32" t="e">
        <v>#N/A</v>
      </c>
      <c r="NZ32">
        <v>5.74</v>
      </c>
      <c r="OA32">
        <v>-1.89E-2</v>
      </c>
      <c r="OB32">
        <v>50.5</v>
      </c>
      <c r="OC32" t="e">
        <v>#N/A</v>
      </c>
      <c r="OD32" t="e">
        <v>#N/A</v>
      </c>
      <c r="OE32" t="e">
        <v>#N/A</v>
      </c>
      <c r="OF32" t="e">
        <v>#N/A</v>
      </c>
      <c r="OG32" t="e">
        <v>#N/A</v>
      </c>
      <c r="OI32" s="66">
        <v>44321</v>
      </c>
      <c r="OJ32" s="61"/>
      <c r="OK32" s="61"/>
      <c r="OL32" s="61"/>
      <c r="OM32" s="61">
        <v>0.41714639999996622</v>
      </c>
      <c r="ON32" s="61">
        <f t="shared" si="130"/>
        <v>3.6083163599997081</v>
      </c>
      <c r="OO32" s="61">
        <f t="shared" si="131"/>
        <v>226.51049519998165</v>
      </c>
      <c r="OP32" s="61" t="e">
        <f t="shared" si="132"/>
        <v>#N/A</v>
      </c>
      <c r="OQ32" s="61" t="e">
        <f t="shared" si="133"/>
        <v>#N/A</v>
      </c>
      <c r="OR32" s="61">
        <f t="shared" si="134"/>
        <v>2.3944203359998064</v>
      </c>
      <c r="OS32" s="61">
        <f t="shared" si="135"/>
        <v>-7.8840669599993616E-3</v>
      </c>
      <c r="OT32" s="61">
        <f t="shared" si="136"/>
        <v>21.065893199998293</v>
      </c>
      <c r="OU32" s="61" t="e">
        <f t="shared" si="137"/>
        <v>#N/A</v>
      </c>
      <c r="OV32" s="61" t="e">
        <f t="shared" si="138"/>
        <v>#N/A</v>
      </c>
      <c r="OW32" s="61" t="e">
        <f t="shared" si="139"/>
        <v>#N/A</v>
      </c>
      <c r="OX32" s="61" t="e">
        <f t="shared" si="140"/>
        <v>#N/A</v>
      </c>
      <c r="OY32" s="61" t="e">
        <f t="shared" si="141"/>
        <v>#N/A</v>
      </c>
      <c r="PB32" s="27">
        <v>44321</v>
      </c>
      <c r="PC32" s="47">
        <v>0.41714639999996622</v>
      </c>
      <c r="PD32">
        <f t="shared" si="162"/>
        <v>7.0000000000000284E-2</v>
      </c>
      <c r="PE32">
        <f t="shared" si="162"/>
        <v>-34</v>
      </c>
      <c r="PF32" t="e">
        <f t="shared" si="162"/>
        <v>#N/A</v>
      </c>
      <c r="PG32" t="e">
        <f t="shared" si="159"/>
        <v>#N/A</v>
      </c>
      <c r="PH32">
        <f t="shared" si="159"/>
        <v>-0.92999999999999972</v>
      </c>
      <c r="PI32">
        <f t="shared" si="159"/>
        <v>-2.179E-2</v>
      </c>
      <c r="PJ32">
        <f t="shared" si="159"/>
        <v>7.8999999999999986</v>
      </c>
      <c r="PK32" t="e">
        <f t="shared" si="159"/>
        <v>#N/A</v>
      </c>
      <c r="PL32" t="e">
        <f t="shared" si="159"/>
        <v>#N/A</v>
      </c>
      <c r="PM32" t="e">
        <f t="shared" si="159"/>
        <v>#N/A</v>
      </c>
      <c r="PN32" t="e">
        <f t="shared" si="159"/>
        <v>#N/A</v>
      </c>
      <c r="PO32" t="e">
        <f t="shared" si="159"/>
        <v>#N/A</v>
      </c>
      <c r="PQ32" s="66">
        <v>44321</v>
      </c>
      <c r="PR32" s="61">
        <v>0.41714639999996622</v>
      </c>
      <c r="PS32" s="61">
        <f t="shared" si="142"/>
        <v>2.9200247999997753E-2</v>
      </c>
      <c r="PT32" s="61">
        <f t="shared" si="143"/>
        <v>-14.182977599998852</v>
      </c>
      <c r="PU32" s="61" t="e">
        <f t="shared" si="144"/>
        <v>#N/A</v>
      </c>
      <c r="PV32" s="61" t="e">
        <f t="shared" si="145"/>
        <v>#N/A</v>
      </c>
      <c r="PW32" s="61">
        <f t="shared" si="146"/>
        <v>-0.38794615199996846</v>
      </c>
      <c r="PX32" s="61">
        <f t="shared" si="147"/>
        <v>-9.0896200559992639E-3</v>
      </c>
      <c r="PY32" s="61">
        <f t="shared" si="148"/>
        <v>3.2954565599997325</v>
      </c>
      <c r="PZ32" s="61" t="e">
        <f t="shared" si="149"/>
        <v>#N/A</v>
      </c>
      <c r="QA32" s="61" t="e">
        <f t="shared" si="150"/>
        <v>#N/A</v>
      </c>
      <c r="QB32" s="61" t="e">
        <f t="shared" si="151"/>
        <v>#N/A</v>
      </c>
      <c r="QC32" s="61" t="e">
        <f t="shared" si="152"/>
        <v>#N/A</v>
      </c>
      <c r="QD32" s="61" t="e">
        <f t="shared" si="153"/>
        <v>#N/A</v>
      </c>
      <c r="QG32" s="27">
        <v>44321</v>
      </c>
      <c r="QH32" s="26">
        <v>7.65</v>
      </c>
      <c r="QI32" s="31">
        <v>704</v>
      </c>
      <c r="QJ32" s="31">
        <v>0.86899999999999999</v>
      </c>
      <c r="QK32" s="21">
        <v>3.97</v>
      </c>
      <c r="QL32" s="26">
        <v>1.6657494744488597</v>
      </c>
      <c r="QO32" s="27">
        <v>44321</v>
      </c>
      <c r="QP32" s="41" t="e">
        <v>#N/A</v>
      </c>
      <c r="QQ32" s="41" t="e">
        <v>#N/A</v>
      </c>
      <c r="QR32">
        <v>1.4999999999999999E-2</v>
      </c>
      <c r="QS32">
        <v>4.1399999999999997</v>
      </c>
      <c r="QT32">
        <v>1.2625884631894078</v>
      </c>
      <c r="QX32" s="27">
        <v>44321</v>
      </c>
      <c r="QY32" s="46" t="e">
        <f t="shared" si="154"/>
        <v>#N/A</v>
      </c>
      <c r="QZ32" s="46" t="e">
        <f t="shared" si="154"/>
        <v>#N/A</v>
      </c>
      <c r="RA32" s="46">
        <f t="shared" si="154"/>
        <v>-0.85399999999999998</v>
      </c>
      <c r="RB32" s="46">
        <f t="shared" si="154"/>
        <v>0.16999999999999948</v>
      </c>
      <c r="RC32" s="46">
        <f t="shared" si="154"/>
        <v>-0.40316101125945192</v>
      </c>
      <c r="RF32" s="27">
        <v>44321</v>
      </c>
      <c r="RG32" s="31">
        <v>7.51</v>
      </c>
      <c r="RH32" s="31">
        <v>1066</v>
      </c>
      <c r="RI32" s="31">
        <v>1.3899999999999999E-2</v>
      </c>
      <c r="RJ32" s="21">
        <v>4.97</v>
      </c>
      <c r="RK32" s="31">
        <v>3.4111295772477637</v>
      </c>
      <c r="RL32" s="31"/>
      <c r="RO32" s="27">
        <v>44321</v>
      </c>
      <c r="RP32">
        <v>7.85</v>
      </c>
      <c r="RQ32">
        <v>518</v>
      </c>
      <c r="RR32">
        <v>0.47799999999999998</v>
      </c>
      <c r="RS32">
        <v>3.67</v>
      </c>
      <c r="RT32">
        <v>1.0139559967861587</v>
      </c>
      <c r="RX32" s="27">
        <v>44321</v>
      </c>
      <c r="RY32">
        <f t="shared" si="155"/>
        <v>0.33999999999999986</v>
      </c>
      <c r="RZ32">
        <f t="shared" si="155"/>
        <v>-548</v>
      </c>
      <c r="SA32">
        <f t="shared" si="155"/>
        <v>0.46409999999999996</v>
      </c>
      <c r="SB32">
        <f t="shared" si="155"/>
        <v>-1.2999999999999998</v>
      </c>
      <c r="SC32">
        <f t="shared" si="155"/>
        <v>-2.397173580461605</v>
      </c>
      <c r="SG32" s="27">
        <v>44321</v>
      </c>
      <c r="SH32" t="e">
        <v>#N/A</v>
      </c>
      <c r="SI32" t="e">
        <v>#N/A</v>
      </c>
      <c r="SJ32" t="e">
        <v>#N/A</v>
      </c>
      <c r="SK32" t="e">
        <v>#N/A</v>
      </c>
      <c r="SL32" t="e">
        <v>#N/A</v>
      </c>
      <c r="SO32" s="27">
        <v>44321</v>
      </c>
      <c r="SP32" s="31">
        <v>7.81</v>
      </c>
      <c r="SQ32" s="31">
        <v>497</v>
      </c>
      <c r="SR32" s="31">
        <v>1.8100000000000002E-2</v>
      </c>
      <c r="SS32" s="21">
        <v>4.17</v>
      </c>
      <c r="ST32" s="31">
        <v>1.3269753568794922</v>
      </c>
      <c r="SW32" s="27">
        <v>44321</v>
      </c>
      <c r="SX32" t="e">
        <f t="shared" si="156"/>
        <v>#N/A</v>
      </c>
      <c r="SY32" t="e">
        <f t="shared" si="156"/>
        <v>#N/A</v>
      </c>
      <c r="SZ32" t="e">
        <f t="shared" si="156"/>
        <v>#N/A</v>
      </c>
      <c r="TA32" t="e">
        <f t="shared" si="156"/>
        <v>#N/A</v>
      </c>
      <c r="TB32" t="e">
        <f t="shared" si="156"/>
        <v>#N/A</v>
      </c>
      <c r="TF32" s="27">
        <v>44321</v>
      </c>
      <c r="TG32">
        <v>31</v>
      </c>
      <c r="TH32" s="46">
        <v>7.94</v>
      </c>
      <c r="TI32" s="46">
        <v>555</v>
      </c>
      <c r="TJ32" s="46">
        <v>0.13800000000000001</v>
      </c>
      <c r="TK32" s="46">
        <v>158</v>
      </c>
      <c r="TL32" s="46">
        <v>1.0109842940004625</v>
      </c>
      <c r="TM32"/>
      <c r="TN32" s="27">
        <v>44321</v>
      </c>
      <c r="TO32">
        <v>32</v>
      </c>
      <c r="TP32" s="46">
        <v>7.97</v>
      </c>
      <c r="TQ32" s="46">
        <v>292</v>
      </c>
      <c r="TR32" s="46" t="e">
        <v>#N/A</v>
      </c>
      <c r="TS32" s="46" t="e">
        <v>#N/A</v>
      </c>
      <c r="TT32" s="46">
        <v>11.659585942745197</v>
      </c>
      <c r="TU32"/>
      <c r="TV32" s="27">
        <v>44321</v>
      </c>
      <c r="TW32" t="e">
        <v>#N/A</v>
      </c>
      <c r="TX32" s="46" t="e">
        <v>#N/A</v>
      </c>
      <c r="TY32" s="46" t="e">
        <v>#N/A</v>
      </c>
      <c r="TZ32" s="46" t="e">
        <v>#N/A</v>
      </c>
      <c r="UA32" s="46" t="e">
        <v>#N/A</v>
      </c>
      <c r="UB32" s="46" t="e">
        <v>#N/A</v>
      </c>
      <c r="UC32"/>
      <c r="UD32" s="27">
        <v>44321</v>
      </c>
      <c r="UE32" t="s">
        <v>33</v>
      </c>
      <c r="UF32" s="46">
        <v>8.1999999999999993</v>
      </c>
      <c r="UG32" s="46">
        <v>556</v>
      </c>
      <c r="UH32" s="46">
        <v>11.5</v>
      </c>
      <c r="UI32" s="46">
        <v>40.200000000000003</v>
      </c>
      <c r="UJ32" s="46">
        <v>1.658815501282235</v>
      </c>
      <c r="UK32"/>
      <c r="UL32" s="27">
        <v>44321</v>
      </c>
      <c r="UM32" t="s">
        <v>35</v>
      </c>
      <c r="UN32" s="46">
        <v>7.91</v>
      </c>
      <c r="UO32" s="46">
        <v>611</v>
      </c>
      <c r="UP32" s="46">
        <v>9.81</v>
      </c>
      <c r="UQ32" s="46">
        <v>46.9</v>
      </c>
      <c r="UR32" s="46">
        <v>1.7172589894009271</v>
      </c>
      <c r="US32"/>
      <c r="UT32" s="27">
        <v>44321</v>
      </c>
      <c r="UU32" t="s">
        <v>34</v>
      </c>
      <c r="UV32" s="46">
        <v>7.77</v>
      </c>
      <c r="UW32" s="46">
        <v>521</v>
      </c>
      <c r="UX32" s="46">
        <v>4.97</v>
      </c>
      <c r="UY32" s="46">
        <v>47.7</v>
      </c>
      <c r="UZ32" s="46">
        <v>1.5112209295926569</v>
      </c>
      <c r="VA32"/>
      <c r="VB32"/>
      <c r="VC32"/>
      <c r="VD32"/>
    </row>
    <row r="33" spans="1:576" x14ac:dyDescent="0.25">
      <c r="A33" s="27">
        <v>44326</v>
      </c>
      <c r="B33" s="2">
        <v>11</v>
      </c>
      <c r="C33" s="109" t="s">
        <v>188</v>
      </c>
      <c r="D33">
        <v>3.4914966205340674</v>
      </c>
      <c r="E33" s="23" t="e">
        <v>#N/A</v>
      </c>
      <c r="F33" s="23" t="e">
        <v>#N/A</v>
      </c>
      <c r="G33" s="36">
        <v>9.5345385070000006</v>
      </c>
      <c r="H33" s="22" t="e">
        <v>#N/A</v>
      </c>
      <c r="I33" s="31">
        <v>7.55</v>
      </c>
      <c r="J33" s="21">
        <v>217</v>
      </c>
      <c r="K33" s="23" t="e">
        <v>#N/A</v>
      </c>
      <c r="L33" s="23" t="e">
        <v>#N/A</v>
      </c>
      <c r="M33" s="23"/>
      <c r="N33" s="27">
        <v>44326</v>
      </c>
      <c r="O33" s="109" t="s">
        <v>138</v>
      </c>
      <c r="P33" s="23">
        <v>3.4914966205340674</v>
      </c>
      <c r="Q33" s="23" t="e">
        <v>#N/A</v>
      </c>
      <c r="R33" s="23" t="e">
        <v>#N/A</v>
      </c>
      <c r="S33" s="23">
        <v>0.35273368599999877</v>
      </c>
      <c r="T33" s="23" t="e">
        <v>#N/A</v>
      </c>
      <c r="U33" s="23">
        <v>0.40000000000000036</v>
      </c>
      <c r="V33" s="23">
        <v>7</v>
      </c>
      <c r="W33" s="23" t="e">
        <v>#N/A</v>
      </c>
      <c r="X33" s="23" t="e">
        <v>#N/A</v>
      </c>
      <c r="Y33" s="23"/>
      <c r="Z33" s="23"/>
      <c r="AA33" s="117">
        <v>44326</v>
      </c>
      <c r="AB33" s="113" t="s">
        <v>185</v>
      </c>
      <c r="AC33" s="115">
        <v>9.7134551101778754</v>
      </c>
      <c r="AD33" s="115" t="e">
        <v>#N/A</v>
      </c>
      <c r="AE33" s="115">
        <v>8.0056634048076205</v>
      </c>
      <c r="AF33" s="115">
        <v>146.61955178766789</v>
      </c>
      <c r="AG33" s="115" t="e">
        <v>#N/A</v>
      </c>
      <c r="AH33" s="115" t="e">
        <v>#N/A</v>
      </c>
      <c r="AI33" s="113" t="e">
        <v>#N/A</v>
      </c>
      <c r="AJ33" s="23" t="e">
        <v>#N/A</v>
      </c>
      <c r="AK33" s="23"/>
      <c r="AL33" s="23"/>
      <c r="AM33" s="121">
        <v>44326</v>
      </c>
      <c r="AN33" s="123" t="s">
        <v>196</v>
      </c>
      <c r="AO33" s="23" t="e">
        <v>#N/A</v>
      </c>
      <c r="AP33" s="23" t="e">
        <v>#N/A</v>
      </c>
      <c r="AQ33" s="23" t="e">
        <v>#N/A</v>
      </c>
      <c r="AR33" s="23" t="e">
        <v>#N/A</v>
      </c>
      <c r="AS33" s="23" t="e">
        <v>#N/A</v>
      </c>
      <c r="AT33" s="23" t="e">
        <v>#N/A</v>
      </c>
      <c r="AU33" s="23" t="e">
        <v>#N/A</v>
      </c>
      <c r="AV33" s="23" t="e">
        <v>#N/A</v>
      </c>
      <c r="AW33" s="23"/>
      <c r="AX33" s="23"/>
      <c r="AY33" s="66">
        <v>44326</v>
      </c>
      <c r="AZ33" s="62"/>
      <c r="BA33" s="62"/>
      <c r="BB33" s="62"/>
      <c r="BC33" s="61">
        <v>3.4914966205340674</v>
      </c>
      <c r="BD33" s="61" t="e">
        <f t="shared" si="0"/>
        <v>#N/A</v>
      </c>
      <c r="BE33" s="61" t="e">
        <f t="shared" si="1"/>
        <v>#N/A</v>
      </c>
      <c r="BF33" s="61">
        <f t="shared" si="2"/>
        <v>33.289808975542435</v>
      </c>
      <c r="BG33" s="61" t="e">
        <f t="shared" si="3"/>
        <v>#N/A</v>
      </c>
      <c r="BH33" s="61">
        <f t="shared" si="4"/>
        <v>26.360799485032206</v>
      </c>
      <c r="BI33" s="61" t="e">
        <f>BC33*#REF!</f>
        <v>#REF!</v>
      </c>
      <c r="BJ33" s="61">
        <f t="shared" si="5"/>
        <v>757.65476665589267</v>
      </c>
      <c r="BK33" s="61" t="e">
        <f t="shared" si="6"/>
        <v>#N/A</v>
      </c>
      <c r="BL33" s="61" t="e">
        <f>BC33*#REF!</f>
        <v>#REF!</v>
      </c>
      <c r="BM33" s="61" t="e">
        <f>BC33*#REF!</f>
        <v>#REF!</v>
      </c>
      <c r="BN33" s="61" t="e">
        <f>BC33*#REF!</f>
        <v>#REF!</v>
      </c>
      <c r="BO33" s="61" t="e">
        <f t="shared" si="7"/>
        <v>#N/A</v>
      </c>
      <c r="BR33" s="27">
        <v>44326</v>
      </c>
      <c r="BS33" s="2">
        <v>8</v>
      </c>
      <c r="BV33">
        <v>3.4914966205340674</v>
      </c>
      <c r="BW33" s="5" t="e">
        <v>#N/A</v>
      </c>
      <c r="BX33" s="5" t="e">
        <v>#N/A</v>
      </c>
      <c r="BY33" s="36">
        <v>9.8872721929999994</v>
      </c>
      <c r="BZ33" s="22" t="e">
        <v>#N/A</v>
      </c>
      <c r="CA33" s="31">
        <v>7.95</v>
      </c>
      <c r="CB33" s="21">
        <v>0.32418000000000002</v>
      </c>
      <c r="CC33" s="21">
        <v>224</v>
      </c>
      <c r="CD33" t="e">
        <v>#N/A</v>
      </c>
      <c r="CE33" t="e">
        <v>#N/A</v>
      </c>
      <c r="CF33" t="e">
        <v>#N/A</v>
      </c>
      <c r="CG33" t="e">
        <v>#N/A</v>
      </c>
      <c r="CH33" s="23" t="e">
        <v>#N/A</v>
      </c>
      <c r="CI33" s="23"/>
      <c r="CJ33" s="66">
        <v>44326</v>
      </c>
      <c r="CK33" s="62"/>
      <c r="CL33" s="62"/>
      <c r="CM33" s="62"/>
      <c r="CN33" s="61">
        <v>3.4914966205340674</v>
      </c>
      <c r="CO33" s="61" t="e">
        <f t="shared" si="22"/>
        <v>#N/A</v>
      </c>
      <c r="CP33" s="61" t="e">
        <f t="shared" si="23"/>
        <v>#N/A</v>
      </c>
      <c r="CQ33" s="61">
        <f t="shared" si="24"/>
        <v>34.521377448159953</v>
      </c>
      <c r="CR33" s="61" t="e">
        <f t="shared" si="25"/>
        <v>#N/A</v>
      </c>
      <c r="CS33" s="61">
        <f t="shared" si="26"/>
        <v>27.757398133245836</v>
      </c>
      <c r="CT33" s="61">
        <f t="shared" si="27"/>
        <v>1.131873374444734</v>
      </c>
      <c r="CU33" s="61">
        <f t="shared" si="28"/>
        <v>782.09524299963107</v>
      </c>
      <c r="CV33" s="61" t="e">
        <f t="shared" si="29"/>
        <v>#N/A</v>
      </c>
      <c r="CW33" s="61" t="e">
        <f t="shared" si="30"/>
        <v>#N/A</v>
      </c>
      <c r="CX33" s="61" t="e">
        <f t="shared" si="31"/>
        <v>#N/A</v>
      </c>
      <c r="CY33" s="61" t="e">
        <f t="shared" si="32"/>
        <v>#N/A</v>
      </c>
      <c r="CZ33" s="61" t="e">
        <f t="shared" si="33"/>
        <v>#N/A</v>
      </c>
      <c r="DC33">
        <v>3.4914966205340674</v>
      </c>
      <c r="DD33" t="e">
        <f t="shared" si="8"/>
        <v>#N/A</v>
      </c>
      <c r="DE33" t="e">
        <f t="shared" si="9"/>
        <v>#N/A</v>
      </c>
      <c r="DF33">
        <f t="shared" si="10"/>
        <v>0.35273368599999877</v>
      </c>
      <c r="DG33" t="e">
        <f t="shared" si="11"/>
        <v>#N/A</v>
      </c>
      <c r="DH33">
        <f t="shared" si="12"/>
        <v>0.40000000000000036</v>
      </c>
      <c r="DI33" t="e">
        <f>CB33-#REF!</f>
        <v>#REF!</v>
      </c>
      <c r="DJ33">
        <f t="shared" si="13"/>
        <v>7</v>
      </c>
      <c r="DK33" t="e">
        <f t="shared" si="14"/>
        <v>#N/A</v>
      </c>
      <c r="DL33" t="e">
        <f>CE33-#REF!</f>
        <v>#N/A</v>
      </c>
      <c r="DM33" t="e">
        <f>CF33-#REF!</f>
        <v>#N/A</v>
      </c>
      <c r="DN33" t="e">
        <f>CG33-#REF!</f>
        <v>#N/A</v>
      </c>
      <c r="DO33" t="e">
        <f t="shared" si="15"/>
        <v>#N/A</v>
      </c>
      <c r="DQ33" s="66">
        <v>44326</v>
      </c>
      <c r="DR33" s="61"/>
      <c r="DS33" s="61">
        <v>3.4914966205340674</v>
      </c>
      <c r="DT33" s="61" t="e">
        <f t="shared" si="34"/>
        <v>#N/A</v>
      </c>
      <c r="DU33" s="61" t="e">
        <f t="shared" si="35"/>
        <v>#N/A</v>
      </c>
      <c r="DV33" s="61">
        <f t="shared" si="36"/>
        <v>1.2315684726175207</v>
      </c>
      <c r="DW33" s="61" t="e">
        <f t="shared" si="37"/>
        <v>#N/A</v>
      </c>
      <c r="DX33" s="61">
        <f t="shared" si="38"/>
        <v>1.3965986482136281</v>
      </c>
      <c r="DY33" s="61" t="e">
        <f t="shared" si="39"/>
        <v>#REF!</v>
      </c>
      <c r="DZ33" s="61">
        <f t="shared" si="40"/>
        <v>24.440476343738471</v>
      </c>
      <c r="EA33" s="61" t="e">
        <f t="shared" si="41"/>
        <v>#N/A</v>
      </c>
      <c r="EB33" s="61" t="e">
        <f t="shared" si="42"/>
        <v>#N/A</v>
      </c>
      <c r="EC33" s="61" t="e">
        <f t="shared" si="43"/>
        <v>#N/A</v>
      </c>
      <c r="ED33" s="61" t="e">
        <f t="shared" si="44"/>
        <v>#N/A</v>
      </c>
      <c r="EE33" s="61" t="e">
        <f t="shared" si="45"/>
        <v>#N/A</v>
      </c>
      <c r="EH33" s="37">
        <v>44326</v>
      </c>
      <c r="EI33">
        <v>5</v>
      </c>
      <c r="EL33">
        <v>2.063102516481147</v>
      </c>
      <c r="EM33" t="e">
        <v>#N/A</v>
      </c>
      <c r="EN33" t="e">
        <v>#N/A</v>
      </c>
      <c r="EO33">
        <v>11.092445619999999</v>
      </c>
      <c r="EP33" t="e">
        <v>#N/A</v>
      </c>
      <c r="EQ33">
        <v>9.49</v>
      </c>
      <c r="ER33">
        <v>1.081E-2</v>
      </c>
      <c r="ES33">
        <v>51.6</v>
      </c>
      <c r="ET33" t="e">
        <v>#N/A</v>
      </c>
      <c r="EU33" t="e">
        <v>#N/A</v>
      </c>
      <c r="EV33" t="e">
        <v>#N/A</v>
      </c>
      <c r="EW33" t="e">
        <v>#N/A</v>
      </c>
      <c r="EX33" t="e">
        <v>#N/A</v>
      </c>
      <c r="EZ33" s="66">
        <v>44326</v>
      </c>
      <c r="FA33" s="61"/>
      <c r="FB33" s="61"/>
      <c r="FC33" s="61"/>
      <c r="FD33" s="61">
        <v>2.063102516481147</v>
      </c>
      <c r="FE33" s="61" t="e">
        <f t="shared" si="46"/>
        <v>#N/A</v>
      </c>
      <c r="FF33" s="61" t="e">
        <f t="shared" si="47"/>
        <v>#N/A</v>
      </c>
      <c r="FG33" s="61">
        <f t="shared" si="48"/>
        <v>22.884852472552275</v>
      </c>
      <c r="FH33" s="61" t="e">
        <f t="shared" si="49"/>
        <v>#N/A</v>
      </c>
      <c r="FI33" s="61">
        <f t="shared" si="50"/>
        <v>19.578842881406086</v>
      </c>
      <c r="FJ33" s="61">
        <f t="shared" si="51"/>
        <v>2.2302138203161199E-2</v>
      </c>
      <c r="FK33" s="61">
        <f t="shared" si="52"/>
        <v>106.45608985042719</v>
      </c>
      <c r="FL33" s="61" t="e">
        <f t="shared" si="53"/>
        <v>#N/A</v>
      </c>
      <c r="FM33" s="61" t="e">
        <f t="shared" si="54"/>
        <v>#N/A</v>
      </c>
      <c r="FN33" s="61" t="e">
        <f t="shared" si="55"/>
        <v>#N/A</v>
      </c>
      <c r="FO33" s="61" t="e">
        <f t="shared" si="56"/>
        <v>#N/A</v>
      </c>
      <c r="FP33" s="61" t="e">
        <f t="shared" si="57"/>
        <v>#N/A</v>
      </c>
      <c r="FQ33"/>
      <c r="FR33"/>
      <c r="FS33" s="37">
        <v>44326</v>
      </c>
      <c r="FT33">
        <v>2</v>
      </c>
      <c r="FW33">
        <v>2.063102516481147</v>
      </c>
      <c r="FX33" t="e">
        <v>#N/A</v>
      </c>
      <c r="FY33" t="e">
        <v>#N/A</v>
      </c>
      <c r="FZ33">
        <v>10.01954733</v>
      </c>
      <c r="GA33" t="e">
        <v>#N/A</v>
      </c>
      <c r="GB33">
        <v>9.16</v>
      </c>
      <c r="GC33">
        <v>4.0400000000000002E-3</v>
      </c>
      <c r="GD33">
        <v>49.5</v>
      </c>
      <c r="GE33" t="e">
        <v>#N/A</v>
      </c>
      <c r="GF33" t="e">
        <v>#N/A</v>
      </c>
      <c r="GG33" t="e">
        <v>#N/A</v>
      </c>
      <c r="GH33" t="e">
        <v>#N/A</v>
      </c>
      <c r="GI33" t="e">
        <v>#N/A</v>
      </c>
      <c r="GK33" s="66">
        <v>44326</v>
      </c>
      <c r="GL33" s="61"/>
      <c r="GM33" s="61"/>
      <c r="GN33" s="61"/>
      <c r="GO33" s="61">
        <v>2.063102516481147</v>
      </c>
      <c r="GP33" s="61" t="e">
        <f t="shared" si="58"/>
        <v>#N/A</v>
      </c>
      <c r="GQ33" s="61" t="e">
        <f t="shared" si="59"/>
        <v>#N/A</v>
      </c>
      <c r="GR33" s="61">
        <f t="shared" si="60"/>
        <v>20.671353310524957</v>
      </c>
      <c r="GS33" s="61" t="e">
        <f t="shared" si="61"/>
        <v>#N/A</v>
      </c>
      <c r="GT33" s="61">
        <f t="shared" si="62"/>
        <v>18.898019050967306</v>
      </c>
      <c r="GU33" s="61">
        <f t="shared" si="63"/>
        <v>8.334934166583834E-3</v>
      </c>
      <c r="GV33" s="61">
        <f t="shared" si="64"/>
        <v>102.12357456581677</v>
      </c>
      <c r="GW33" s="61" t="e">
        <f t="shared" si="65"/>
        <v>#N/A</v>
      </c>
      <c r="GX33" s="61" t="e">
        <f t="shared" si="66"/>
        <v>#N/A</v>
      </c>
      <c r="GY33" s="61" t="e">
        <f t="shared" si="67"/>
        <v>#N/A</v>
      </c>
      <c r="GZ33" s="61" t="e">
        <f t="shared" si="68"/>
        <v>#N/A</v>
      </c>
      <c r="HA33" s="61" t="e">
        <f t="shared" si="69"/>
        <v>#N/A</v>
      </c>
      <c r="HB33"/>
      <c r="HC33">
        <v>2.063102516481147</v>
      </c>
      <c r="HD33" t="e">
        <f t="shared" si="160"/>
        <v>#N/A</v>
      </c>
      <c r="HE33" t="e">
        <f t="shared" si="160"/>
        <v>#N/A</v>
      </c>
      <c r="HF33">
        <f t="shared" si="160"/>
        <v>-1.0728982899999995</v>
      </c>
      <c r="HG33" t="e">
        <f t="shared" si="157"/>
        <v>#N/A</v>
      </c>
      <c r="HH33">
        <f t="shared" si="157"/>
        <v>-0.33000000000000007</v>
      </c>
      <c r="HI33">
        <f t="shared" si="157"/>
        <v>-6.77E-3</v>
      </c>
      <c r="HJ33">
        <f t="shared" si="157"/>
        <v>-2.1000000000000014</v>
      </c>
      <c r="HK33" t="e">
        <f t="shared" si="157"/>
        <v>#N/A</v>
      </c>
      <c r="HL33" t="e">
        <f t="shared" si="157"/>
        <v>#N/A</v>
      </c>
      <c r="HM33" t="e">
        <f t="shared" si="157"/>
        <v>#N/A</v>
      </c>
      <c r="HN33" t="e">
        <f t="shared" si="157"/>
        <v>#N/A</v>
      </c>
      <c r="HO33" t="e">
        <f t="shared" si="157"/>
        <v>#N/A</v>
      </c>
      <c r="HQ33" s="66">
        <v>44326</v>
      </c>
      <c r="HR33" s="61">
        <v>2.063102516481147</v>
      </c>
      <c r="HS33" s="61" t="e">
        <f t="shared" si="70"/>
        <v>#N/A</v>
      </c>
      <c r="HT33" s="61" t="e">
        <f t="shared" si="71"/>
        <v>#N/A</v>
      </c>
      <c r="HU33" s="61">
        <f t="shared" si="72"/>
        <v>-2.2134991620273183</v>
      </c>
      <c r="HV33" s="61" t="e">
        <f t="shared" si="73"/>
        <v>#N/A</v>
      </c>
      <c r="HW33" s="61">
        <f t="shared" si="74"/>
        <v>-0.68082383043877859</v>
      </c>
      <c r="HX33" s="61">
        <f t="shared" si="75"/>
        <v>-1.3967204036577365E-2</v>
      </c>
      <c r="HY33" s="61">
        <f t="shared" si="76"/>
        <v>-4.3325152846104116</v>
      </c>
      <c r="HZ33" s="61" t="e">
        <f t="shared" si="77"/>
        <v>#N/A</v>
      </c>
      <c r="IA33" s="61" t="e">
        <f t="shared" si="78"/>
        <v>#N/A</v>
      </c>
      <c r="IB33" s="61" t="e">
        <f t="shared" si="79"/>
        <v>#N/A</v>
      </c>
      <c r="IC33" s="61" t="e">
        <f t="shared" si="80"/>
        <v>#N/A</v>
      </c>
      <c r="ID33" s="61" t="e">
        <f t="shared" si="81"/>
        <v>#N/A</v>
      </c>
      <c r="IE33" s="61"/>
      <c r="IG33" s="27">
        <v>44326</v>
      </c>
      <c r="IH33" s="2">
        <v>19</v>
      </c>
      <c r="IK33">
        <v>0.38819999999995503</v>
      </c>
      <c r="IL33" s="5" t="e">
        <v>#N/A</v>
      </c>
      <c r="IM33" s="5" t="e">
        <v>#N/A</v>
      </c>
      <c r="IN33" s="36">
        <v>5.6691651969999999</v>
      </c>
      <c r="IO33" s="22" t="e">
        <v>#N/A</v>
      </c>
      <c r="IP33" s="31">
        <v>4.88</v>
      </c>
      <c r="IQ33" s="21">
        <v>8.7080000000000005E-2</v>
      </c>
      <c r="IR33" s="21">
        <v>82.9</v>
      </c>
      <c r="IS33" t="e">
        <v>#N/A</v>
      </c>
      <c r="IT33" t="e">
        <v>#N/A</v>
      </c>
      <c r="IU33" t="e">
        <v>#N/A</v>
      </c>
      <c r="IV33" t="e">
        <v>#N/A</v>
      </c>
      <c r="IW33" s="23" t="e">
        <v>#N/A</v>
      </c>
      <c r="IX33" s="23"/>
      <c r="IY33" s="66">
        <v>44326</v>
      </c>
      <c r="IZ33" s="62"/>
      <c r="JA33" s="62"/>
      <c r="JB33" s="62"/>
      <c r="JC33" s="61">
        <v>0.38819999999995503</v>
      </c>
      <c r="JD33" s="61" t="e">
        <f t="shared" si="82"/>
        <v>#N/A</v>
      </c>
      <c r="JE33" s="61" t="e">
        <f t="shared" si="83"/>
        <v>#N/A</v>
      </c>
      <c r="JF33" s="61">
        <f t="shared" si="84"/>
        <v>2.200769929475145</v>
      </c>
      <c r="JG33" s="61" t="e">
        <f t="shared" si="85"/>
        <v>#N/A</v>
      </c>
      <c r="JH33" s="61">
        <f t="shared" si="86"/>
        <v>1.8944159999997805</v>
      </c>
      <c r="JI33" s="61">
        <f t="shared" si="87"/>
        <v>3.3804455999996083E-2</v>
      </c>
      <c r="JJ33" s="61">
        <f t="shared" si="88"/>
        <v>32.181779999996273</v>
      </c>
      <c r="JK33" s="61" t="e">
        <f t="shared" si="89"/>
        <v>#N/A</v>
      </c>
      <c r="JL33" s="61" t="e">
        <f t="shared" si="90"/>
        <v>#N/A</v>
      </c>
      <c r="JM33" s="61" t="e">
        <f t="shared" si="91"/>
        <v>#N/A</v>
      </c>
      <c r="JN33" s="61" t="e">
        <f t="shared" si="92"/>
        <v>#N/A</v>
      </c>
      <c r="JO33" s="61" t="e">
        <f t="shared" si="93"/>
        <v>#N/A</v>
      </c>
      <c r="JP33" s="23"/>
      <c r="JR33" s="13">
        <v>44326</v>
      </c>
      <c r="JS33" s="5">
        <v>16</v>
      </c>
      <c r="JT33" s="5"/>
      <c r="JU33" s="5"/>
      <c r="JV33">
        <v>0.38819999999995503</v>
      </c>
      <c r="JW33" s="5" t="e">
        <v>#N/A</v>
      </c>
      <c r="JX33" s="5" t="e">
        <v>#N/A</v>
      </c>
      <c r="JY33" s="5">
        <v>5.0959729569999999</v>
      </c>
      <c r="JZ33" t="e">
        <v>#N/A</v>
      </c>
      <c r="KA33">
        <v>4.62</v>
      </c>
      <c r="KB33">
        <v>7.6880000000000004E-2</v>
      </c>
      <c r="KC33">
        <v>80.5</v>
      </c>
      <c r="KD33" t="e">
        <v>#N/A</v>
      </c>
      <c r="KE33" t="e">
        <v>#N/A</v>
      </c>
      <c r="KF33" t="e">
        <v>#N/A</v>
      </c>
      <c r="KG33" t="e">
        <v>#N/A</v>
      </c>
      <c r="KH33" t="e">
        <v>#N/A</v>
      </c>
      <c r="KJ33" s="66">
        <v>44326</v>
      </c>
      <c r="KK33" s="61"/>
      <c r="KL33" s="61"/>
      <c r="KM33" s="61"/>
      <c r="KN33" s="61">
        <v>0.38819999999995503</v>
      </c>
      <c r="KO33" s="61" t="e">
        <f t="shared" si="94"/>
        <v>#N/A</v>
      </c>
      <c r="KP33" s="61" t="e">
        <f t="shared" si="95"/>
        <v>#N/A</v>
      </c>
      <c r="KQ33" s="61">
        <f t="shared" si="96"/>
        <v>1.9782567019071708</v>
      </c>
      <c r="KR33" s="61" t="e">
        <f t="shared" si="97"/>
        <v>#N/A</v>
      </c>
      <c r="KS33" s="61">
        <f t="shared" si="98"/>
        <v>1.7934839999997922</v>
      </c>
      <c r="KT33" s="61">
        <f t="shared" si="99"/>
        <v>2.9844815999996544E-2</v>
      </c>
      <c r="KU33" s="61">
        <f t="shared" si="100"/>
        <v>31.25009999999638</v>
      </c>
      <c r="KV33" s="61" t="e">
        <f t="shared" si="101"/>
        <v>#N/A</v>
      </c>
      <c r="KW33" s="61" t="e">
        <f t="shared" si="102"/>
        <v>#N/A</v>
      </c>
      <c r="KX33" s="61" t="e">
        <f t="shared" si="103"/>
        <v>#N/A</v>
      </c>
      <c r="KY33" s="61" t="e">
        <f t="shared" si="104"/>
        <v>#N/A</v>
      </c>
      <c r="KZ33" s="61" t="e">
        <f t="shared" si="105"/>
        <v>#N/A</v>
      </c>
      <c r="LB33">
        <v>0.38819999999995503</v>
      </c>
      <c r="LC33" t="e">
        <f t="shared" si="161"/>
        <v>#N/A</v>
      </c>
      <c r="LD33" t="e">
        <f t="shared" si="161"/>
        <v>#N/A</v>
      </c>
      <c r="LE33">
        <f t="shared" si="161"/>
        <v>-0.57319224000000002</v>
      </c>
      <c r="LF33" t="e">
        <f t="shared" si="158"/>
        <v>#N/A</v>
      </c>
      <c r="LG33">
        <f t="shared" si="158"/>
        <v>-0.25999999999999979</v>
      </c>
      <c r="LH33">
        <f t="shared" si="158"/>
        <v>-1.0200000000000001E-2</v>
      </c>
      <c r="LI33">
        <f t="shared" si="158"/>
        <v>-2.4000000000000057</v>
      </c>
      <c r="LJ33" t="e">
        <f t="shared" si="158"/>
        <v>#N/A</v>
      </c>
      <c r="LK33" t="e">
        <f t="shared" si="158"/>
        <v>#N/A</v>
      </c>
      <c r="LL33" t="e">
        <f t="shared" si="158"/>
        <v>#N/A</v>
      </c>
      <c r="LM33" t="e">
        <f t="shared" si="158"/>
        <v>#N/A</v>
      </c>
      <c r="LN33" t="e">
        <f t="shared" si="158"/>
        <v>#N/A</v>
      </c>
      <c r="LP33" s="66">
        <v>44326</v>
      </c>
      <c r="LQ33" s="61">
        <v>0.38819999999995503</v>
      </c>
      <c r="LR33" s="61" t="e">
        <f t="shared" si="106"/>
        <v>#N/A</v>
      </c>
      <c r="LS33" s="61" t="e">
        <f t="shared" si="107"/>
        <v>#N/A</v>
      </c>
      <c r="LT33" s="61">
        <f t="shared" si="108"/>
        <v>-0.22251322756797423</v>
      </c>
      <c r="LU33" s="61" t="e">
        <f t="shared" si="109"/>
        <v>#N/A</v>
      </c>
      <c r="LV33" s="61">
        <f t="shared" si="110"/>
        <v>-0.10093199999998823</v>
      </c>
      <c r="LW33" s="61">
        <f t="shared" si="111"/>
        <v>-3.9596399999995415E-3</v>
      </c>
      <c r="LX33" s="61">
        <f t="shared" si="112"/>
        <v>-0.93167999999989426</v>
      </c>
      <c r="LY33" s="61" t="e">
        <f t="shared" si="113"/>
        <v>#N/A</v>
      </c>
      <c r="LZ33" s="61" t="e">
        <f t="shared" si="114"/>
        <v>#N/A</v>
      </c>
      <c r="MA33" s="61" t="e">
        <f t="shared" si="115"/>
        <v>#N/A</v>
      </c>
      <c r="MB33" s="61" t="e">
        <f t="shared" si="116"/>
        <v>#N/A</v>
      </c>
      <c r="MC33" s="61" t="e">
        <f t="shared" si="117"/>
        <v>#N/A</v>
      </c>
      <c r="MF33" s="27">
        <v>44326</v>
      </c>
      <c r="MG33">
        <v>24</v>
      </c>
      <c r="MJ33"/>
      <c r="MK33" t="e">
        <v>#N/A</v>
      </c>
      <c r="ML33" t="e">
        <v>#N/A</v>
      </c>
      <c r="MM33">
        <v>7.5063198120000001</v>
      </c>
      <c r="MN33" t="e">
        <v>#N/A</v>
      </c>
      <c r="MO33">
        <v>7.13</v>
      </c>
      <c r="MP33">
        <v>2.1680000000000001E-2</v>
      </c>
      <c r="MQ33">
        <v>61.9</v>
      </c>
      <c r="MR33" t="e">
        <v>#N/A</v>
      </c>
      <c r="MS33" t="e">
        <v>#N/A</v>
      </c>
      <c r="MT33" t="e">
        <v>#N/A</v>
      </c>
      <c r="MU33" t="e">
        <v>#N/A</v>
      </c>
      <c r="MV33" t="e">
        <v>#N/A</v>
      </c>
      <c r="MX33" s="66">
        <v>44326</v>
      </c>
      <c r="MY33" s="61"/>
      <c r="MZ33" s="61"/>
      <c r="NA33" s="61"/>
      <c r="NB33" s="61">
        <v>0.29464379999996587</v>
      </c>
      <c r="NC33" s="61" t="e">
        <f t="shared" si="118"/>
        <v>#N/A</v>
      </c>
      <c r="ND33" s="61" t="e">
        <f t="shared" si="119"/>
        <v>#N/A</v>
      </c>
      <c r="NE33" s="61">
        <f t="shared" si="120"/>
        <v>2.2116905934227096</v>
      </c>
      <c r="NF33" s="61" t="e">
        <f t="shared" si="121"/>
        <v>#N/A</v>
      </c>
      <c r="NG33" s="61">
        <f t="shared" si="122"/>
        <v>2.1008102939997566</v>
      </c>
      <c r="NH33" s="61">
        <f t="shared" si="123"/>
        <v>6.3878775839992605E-3</v>
      </c>
      <c r="NI33" s="61">
        <f t="shared" si="124"/>
        <v>18.238451219997888</v>
      </c>
      <c r="NJ33" s="61" t="e">
        <f t="shared" si="125"/>
        <v>#N/A</v>
      </c>
      <c r="NK33" s="61" t="e">
        <f t="shared" si="126"/>
        <v>#N/A</v>
      </c>
      <c r="NL33" s="61" t="e">
        <f t="shared" si="127"/>
        <v>#N/A</v>
      </c>
      <c r="NM33" s="61" t="e">
        <f t="shared" si="128"/>
        <v>#N/A</v>
      </c>
      <c r="NN33" s="61" t="e">
        <f t="shared" si="129"/>
        <v>#N/A</v>
      </c>
      <c r="NQ33" s="27">
        <v>44326</v>
      </c>
      <c r="NR33">
        <v>22</v>
      </c>
      <c r="NU33"/>
      <c r="NV33" t="e">
        <v>#N/A</v>
      </c>
      <c r="NW33" t="e">
        <v>#N/A</v>
      </c>
      <c r="NX33">
        <v>7.2270723099999996</v>
      </c>
      <c r="NY33" t="e">
        <v>#N/A</v>
      </c>
      <c r="NZ33" t="e">
        <v>#N/A</v>
      </c>
      <c r="OA33" t="e">
        <v>#N/A</v>
      </c>
      <c r="OB33" t="e">
        <v>#N/A</v>
      </c>
      <c r="OC33">
        <v>3.4593856655290089</v>
      </c>
      <c r="OD33">
        <v>1.2546075085324189</v>
      </c>
      <c r="OE33">
        <v>2.2047781569965901</v>
      </c>
      <c r="OF33">
        <v>36.266771902130905</v>
      </c>
      <c r="OG33">
        <v>1.8727781018523619</v>
      </c>
      <c r="OI33" s="66">
        <v>44326</v>
      </c>
      <c r="OJ33" s="61"/>
      <c r="OK33" s="61"/>
      <c r="OL33" s="61"/>
      <c r="OM33" s="61">
        <v>0.29464379999996587</v>
      </c>
      <c r="ON33" s="61" t="e">
        <f t="shared" si="130"/>
        <v>#N/A</v>
      </c>
      <c r="OO33" s="61" t="e">
        <f t="shared" si="131"/>
        <v>#N/A</v>
      </c>
      <c r="OP33" s="61">
        <f t="shared" si="132"/>
        <v>2.1294120482929313</v>
      </c>
      <c r="OQ33" s="61" t="e">
        <f t="shared" si="133"/>
        <v>#N/A</v>
      </c>
      <c r="OR33" s="61" t="e">
        <f t="shared" si="134"/>
        <v>#N/A</v>
      </c>
      <c r="OS33" s="61" t="e">
        <f t="shared" si="135"/>
        <v>#N/A</v>
      </c>
      <c r="OT33" s="61" t="e">
        <f t="shared" si="136"/>
        <v>#N/A</v>
      </c>
      <c r="OU33" s="61">
        <f t="shared" si="137"/>
        <v>1.0192865381568781</v>
      </c>
      <c r="OV33" s="61">
        <f t="shared" si="138"/>
        <v>0.36966232382248149</v>
      </c>
      <c r="OW33" s="61">
        <f t="shared" si="139"/>
        <v>0.64962421433439665</v>
      </c>
      <c r="OX33" s="61">
        <f t="shared" si="140"/>
        <v>10.685779486975841</v>
      </c>
      <c r="OY33" s="61">
        <f t="shared" si="141"/>
        <v>0.55180245648650306</v>
      </c>
      <c r="PB33" s="27">
        <v>44326</v>
      </c>
      <c r="PC33" s="47">
        <v>0.29464379999996587</v>
      </c>
      <c r="PD33" t="e">
        <f t="shared" si="162"/>
        <v>#N/A</v>
      </c>
      <c r="PE33" t="e">
        <f t="shared" si="162"/>
        <v>#N/A</v>
      </c>
      <c r="PF33">
        <f t="shared" si="162"/>
        <v>-0.27924750200000048</v>
      </c>
      <c r="PG33" t="e">
        <f t="shared" si="159"/>
        <v>#N/A</v>
      </c>
      <c r="PH33" t="e">
        <f t="shared" si="159"/>
        <v>#N/A</v>
      </c>
      <c r="PI33" t="e">
        <f t="shared" si="159"/>
        <v>#N/A</v>
      </c>
      <c r="PJ33" t="e">
        <f t="shared" si="159"/>
        <v>#N/A</v>
      </c>
      <c r="PK33" t="e">
        <f t="shared" si="159"/>
        <v>#N/A</v>
      </c>
      <c r="PL33" t="e">
        <f t="shared" si="159"/>
        <v>#N/A</v>
      </c>
      <c r="PM33" t="e">
        <f t="shared" si="159"/>
        <v>#N/A</v>
      </c>
      <c r="PN33" t="e">
        <f t="shared" si="159"/>
        <v>#N/A</v>
      </c>
      <c r="PO33" t="e">
        <f t="shared" si="159"/>
        <v>#N/A</v>
      </c>
      <c r="PQ33" s="66">
        <v>44326</v>
      </c>
      <c r="PR33" s="61">
        <v>0.29464379999996587</v>
      </c>
      <c r="PS33" s="61" t="e">
        <f t="shared" si="142"/>
        <v>#N/A</v>
      </c>
      <c r="PT33" s="61" t="e">
        <f t="shared" si="143"/>
        <v>#N/A</v>
      </c>
      <c r="PU33" s="61">
        <f t="shared" si="144"/>
        <v>-8.2278545129778211E-2</v>
      </c>
      <c r="PV33" s="61" t="e">
        <f t="shared" si="145"/>
        <v>#N/A</v>
      </c>
      <c r="PW33" s="61" t="e">
        <f t="shared" si="146"/>
        <v>#N/A</v>
      </c>
      <c r="PX33" s="61" t="e">
        <f t="shared" si="147"/>
        <v>#N/A</v>
      </c>
      <c r="PY33" s="61" t="e">
        <f t="shared" si="148"/>
        <v>#N/A</v>
      </c>
      <c r="PZ33" s="61" t="e">
        <f t="shared" si="149"/>
        <v>#N/A</v>
      </c>
      <c r="QA33" s="61" t="e">
        <f t="shared" si="150"/>
        <v>#N/A</v>
      </c>
      <c r="QB33" s="61" t="e">
        <f t="shared" si="151"/>
        <v>#N/A</v>
      </c>
      <c r="QC33" s="61" t="e">
        <f t="shared" si="152"/>
        <v>#N/A</v>
      </c>
      <c r="QD33" s="61" t="e">
        <f t="shared" si="153"/>
        <v>#N/A</v>
      </c>
      <c r="QG33" s="27">
        <v>44326</v>
      </c>
      <c r="QH33" s="26" t="e">
        <v>#N/A</v>
      </c>
      <c r="QI33" s="31" t="e">
        <v>#N/A</v>
      </c>
      <c r="QJ33" s="31" t="e">
        <v>#N/A</v>
      </c>
      <c r="QK33" s="21" t="e">
        <v>#N/A</v>
      </c>
      <c r="QL33" s="26" t="e">
        <v>#N/A</v>
      </c>
      <c r="QO33" s="27">
        <v>44326</v>
      </c>
      <c r="QP33" s="41" t="e">
        <v>#N/A</v>
      </c>
      <c r="QQ33" s="41" t="e">
        <v>#N/A</v>
      </c>
      <c r="QR33" s="41" t="e">
        <v>#N/A</v>
      </c>
      <c r="QS33" s="41" t="e">
        <v>#N/A</v>
      </c>
      <c r="QT33" s="41" t="e">
        <v>#N/A</v>
      </c>
      <c r="QX33" s="27">
        <v>44326</v>
      </c>
      <c r="QY33" s="46" t="e">
        <f t="shared" si="154"/>
        <v>#N/A</v>
      </c>
      <c r="QZ33" s="46" t="e">
        <f t="shared" si="154"/>
        <v>#N/A</v>
      </c>
      <c r="RA33" s="46" t="e">
        <f t="shared" si="154"/>
        <v>#N/A</v>
      </c>
      <c r="RB33" s="46" t="e">
        <f t="shared" si="154"/>
        <v>#N/A</v>
      </c>
      <c r="RC33" s="46" t="e">
        <f t="shared" si="154"/>
        <v>#N/A</v>
      </c>
      <c r="RF33" s="27">
        <v>44326</v>
      </c>
      <c r="RG33" s="31" t="e">
        <v>#N/A</v>
      </c>
      <c r="RH33" s="31" t="e">
        <v>#N/A</v>
      </c>
      <c r="RI33" s="31" t="e">
        <v>#N/A</v>
      </c>
      <c r="RJ33" s="21" t="e">
        <v>#N/A</v>
      </c>
      <c r="RK33" s="31" t="e">
        <v>#N/A</v>
      </c>
      <c r="RL33" s="31"/>
      <c r="RO33" s="27">
        <v>44326</v>
      </c>
      <c r="RP33" t="e">
        <v>#N/A</v>
      </c>
      <c r="RQ33" t="e">
        <v>#N/A</v>
      </c>
      <c r="RR33" t="e">
        <v>#N/A</v>
      </c>
      <c r="RS33" t="e">
        <v>#N/A</v>
      </c>
      <c r="RT33" t="e">
        <v>#N/A</v>
      </c>
      <c r="RX33" s="27">
        <v>44326</v>
      </c>
      <c r="RY33" t="e">
        <f t="shared" si="155"/>
        <v>#N/A</v>
      </c>
      <c r="RZ33" t="e">
        <f t="shared" si="155"/>
        <v>#N/A</v>
      </c>
      <c r="SA33" t="e">
        <f t="shared" si="155"/>
        <v>#N/A</v>
      </c>
      <c r="SB33" t="e">
        <f t="shared" si="155"/>
        <v>#N/A</v>
      </c>
      <c r="SC33" t="e">
        <f t="shared" si="155"/>
        <v>#N/A</v>
      </c>
      <c r="SG33" s="27">
        <v>44326</v>
      </c>
      <c r="SH33" t="e">
        <v>#N/A</v>
      </c>
      <c r="SI33" t="e">
        <v>#N/A</v>
      </c>
      <c r="SJ33" t="e">
        <v>#N/A</v>
      </c>
      <c r="SK33" t="e">
        <v>#N/A</v>
      </c>
      <c r="SL33" t="e">
        <v>#N/A</v>
      </c>
      <c r="SO33" s="27">
        <v>44326</v>
      </c>
      <c r="SP33" s="31" t="e">
        <v>#N/A</v>
      </c>
      <c r="SQ33" s="31" t="e">
        <v>#N/A</v>
      </c>
      <c r="SR33" s="31" t="e">
        <v>#N/A</v>
      </c>
      <c r="SS33" s="21" t="e">
        <v>#N/A</v>
      </c>
      <c r="ST33" s="31" t="e">
        <v>#N/A</v>
      </c>
      <c r="SW33" s="27">
        <v>44326</v>
      </c>
      <c r="SX33" t="e">
        <f t="shared" si="156"/>
        <v>#N/A</v>
      </c>
      <c r="SY33" t="e">
        <f t="shared" si="156"/>
        <v>#N/A</v>
      </c>
      <c r="SZ33" t="e">
        <f t="shared" si="156"/>
        <v>#N/A</v>
      </c>
      <c r="TA33" t="e">
        <f t="shared" si="156"/>
        <v>#N/A</v>
      </c>
      <c r="TB33" t="e">
        <f t="shared" si="156"/>
        <v>#N/A</v>
      </c>
      <c r="TF33" s="27">
        <v>44326</v>
      </c>
      <c r="TG33" t="e">
        <v>#N/A</v>
      </c>
      <c r="TH33" s="46" t="e">
        <v>#N/A</v>
      </c>
      <c r="TI33" s="46" t="e">
        <v>#N/A</v>
      </c>
      <c r="TJ33" s="46" t="e">
        <v>#N/A</v>
      </c>
      <c r="TK33" s="46" t="e">
        <v>#N/A</v>
      </c>
      <c r="TL33" s="46" t="e">
        <v>#N/A</v>
      </c>
      <c r="TM33"/>
      <c r="TN33" s="27">
        <v>44326</v>
      </c>
      <c r="TO33" t="e">
        <v>#N/A</v>
      </c>
      <c r="TP33" s="46" t="e">
        <v>#N/A</v>
      </c>
      <c r="TQ33" s="46" t="e">
        <v>#N/A</v>
      </c>
      <c r="TR33" s="46" t="e">
        <v>#N/A</v>
      </c>
      <c r="TS33" s="46" t="e">
        <v>#N/A</v>
      </c>
      <c r="TT33" s="46" t="e">
        <v>#N/A</v>
      </c>
      <c r="TU33"/>
      <c r="TV33" s="27">
        <v>44326</v>
      </c>
      <c r="TW33" t="e">
        <v>#N/A</v>
      </c>
      <c r="TX33" s="46" t="e">
        <v>#N/A</v>
      </c>
      <c r="TY33" s="46" t="e">
        <v>#N/A</v>
      </c>
      <c r="TZ33" s="46" t="e">
        <v>#N/A</v>
      </c>
      <c r="UA33" s="46" t="e">
        <v>#N/A</v>
      </c>
      <c r="UB33" s="46" t="e">
        <v>#N/A</v>
      </c>
      <c r="UC33"/>
      <c r="UD33" s="27">
        <v>44326</v>
      </c>
      <c r="UE33" t="e">
        <v>#N/A</v>
      </c>
      <c r="UF33" s="46" t="e">
        <v>#N/A</v>
      </c>
      <c r="UG33" s="46" t="e">
        <v>#N/A</v>
      </c>
      <c r="UH33" s="46" t="e">
        <v>#N/A</v>
      </c>
      <c r="UI33" s="46" t="e">
        <v>#N/A</v>
      </c>
      <c r="UJ33" s="46" t="e">
        <v>#N/A</v>
      </c>
      <c r="UK33"/>
      <c r="UL33" s="27">
        <v>44326</v>
      </c>
      <c r="UM33" t="e">
        <v>#N/A</v>
      </c>
      <c r="UN33" s="46" t="e">
        <v>#N/A</v>
      </c>
      <c r="UO33" s="46" t="e">
        <v>#N/A</v>
      </c>
      <c r="UP33" s="46" t="e">
        <v>#N/A</v>
      </c>
      <c r="UQ33" s="46" t="e">
        <v>#N/A</v>
      </c>
      <c r="UR33" s="46" t="e">
        <v>#N/A</v>
      </c>
      <c r="US33"/>
      <c r="UT33" s="27">
        <v>44326</v>
      </c>
      <c r="UU33" t="e">
        <v>#N/A</v>
      </c>
      <c r="UV33" s="46" t="e">
        <v>#N/A</v>
      </c>
      <c r="UW33" s="46" t="e">
        <v>#N/A</v>
      </c>
      <c r="UX33" s="46" t="e">
        <v>#N/A</v>
      </c>
      <c r="UY33" s="46" t="e">
        <v>#N/A</v>
      </c>
      <c r="UZ33" s="46" t="e">
        <v>#N/A</v>
      </c>
      <c r="VA33"/>
      <c r="VB33"/>
      <c r="VC33"/>
      <c r="VD33"/>
    </row>
    <row r="34" spans="1:576" x14ac:dyDescent="0.25">
      <c r="A34" s="27">
        <v>44334</v>
      </c>
      <c r="B34" s="2">
        <v>11</v>
      </c>
      <c r="C34" s="109" t="s">
        <v>188</v>
      </c>
      <c r="D34">
        <v>8.7823152722225684E-2</v>
      </c>
      <c r="E34" s="31">
        <v>8.57</v>
      </c>
      <c r="F34" s="31">
        <v>554</v>
      </c>
      <c r="G34" s="36">
        <v>4.7579365080000002</v>
      </c>
      <c r="H34" s="36">
        <v>1.6760000000000001E-2</v>
      </c>
      <c r="I34" s="23" t="e">
        <v>#N/A</v>
      </c>
      <c r="J34" s="24" t="e">
        <v>#N/A</v>
      </c>
      <c r="K34">
        <v>6.5037282518641266</v>
      </c>
      <c r="L34" s="31">
        <v>2.2165050573978897</v>
      </c>
      <c r="M34" s="31"/>
      <c r="N34" s="27">
        <v>44334</v>
      </c>
      <c r="O34" s="109" t="s">
        <v>138</v>
      </c>
      <c r="P34" s="31">
        <v>8.7823152722225684E-2</v>
      </c>
      <c r="Q34" s="31">
        <v>-7.0000000000000284E-2</v>
      </c>
      <c r="R34" s="31">
        <v>-2</v>
      </c>
      <c r="S34" s="31">
        <v>7.3486185000000148E-2</v>
      </c>
      <c r="T34" s="31">
        <v>-1.9840000000000014E-3</v>
      </c>
      <c r="U34" s="31" t="e">
        <v>#N/A</v>
      </c>
      <c r="V34" s="31" t="e">
        <v>#N/A</v>
      </c>
      <c r="W34" s="31">
        <v>-3.5762367368996095</v>
      </c>
      <c r="X34" s="31">
        <v>4.952837976160307E-3</v>
      </c>
      <c r="Y34" s="31"/>
      <c r="Z34" s="31"/>
      <c r="AA34" s="117">
        <v>44334</v>
      </c>
      <c r="AB34" s="113" t="s">
        <v>185</v>
      </c>
      <c r="AC34" s="115">
        <v>5.3453871343205597</v>
      </c>
      <c r="AD34" s="115">
        <v>2.2293870583207528E-2</v>
      </c>
      <c r="AE34" s="115" t="e">
        <v>#N/A</v>
      </c>
      <c r="AF34" s="115" t="e">
        <v>#N/A</v>
      </c>
      <c r="AG34" s="115">
        <v>3.6714111321097018</v>
      </c>
      <c r="AH34" s="115">
        <v>2.4599340762741377</v>
      </c>
      <c r="AI34" s="113">
        <v>8.6899604321469539</v>
      </c>
      <c r="AJ34" s="31">
        <v>516.69844389241757</v>
      </c>
      <c r="AK34" s="31"/>
      <c r="AL34" s="31"/>
      <c r="AM34" s="12">
        <v>44334</v>
      </c>
      <c r="AN34" s="123" t="s">
        <v>196</v>
      </c>
      <c r="AO34" s="31">
        <v>-0.1906252293205597</v>
      </c>
      <c r="AP34" s="31">
        <v>0.23418412941679245</v>
      </c>
      <c r="AQ34" s="31" t="e">
        <v>#N/A</v>
      </c>
      <c r="AR34" s="31" t="e">
        <v>#N/A</v>
      </c>
      <c r="AS34" s="31">
        <v>-3.6714111321097018</v>
      </c>
      <c r="AT34" s="31">
        <v>0.92544074349759198</v>
      </c>
      <c r="AU34" s="31">
        <v>-0.41996043214695433</v>
      </c>
      <c r="AV34" s="31">
        <v>-74.698443892417572</v>
      </c>
      <c r="AW34" s="31"/>
      <c r="AX34" s="31"/>
      <c r="AY34" s="66">
        <v>44334</v>
      </c>
      <c r="AZ34" s="63"/>
      <c r="BA34" s="63"/>
      <c r="BB34" s="63"/>
      <c r="BC34" s="61">
        <v>8.7823152722225684E-2</v>
      </c>
      <c r="BD34" s="61">
        <f t="shared" si="0"/>
        <v>0.75264441882947408</v>
      </c>
      <c r="BE34" s="61">
        <f t="shared" si="1"/>
        <v>48.654026608113028</v>
      </c>
      <c r="BF34" s="61">
        <f t="shared" si="2"/>
        <v>0.41785698458473719</v>
      </c>
      <c r="BG34" s="61">
        <f t="shared" si="3"/>
        <v>1.4719160396245024E-3</v>
      </c>
      <c r="BH34" s="61" t="e">
        <f t="shared" si="4"/>
        <v>#N/A</v>
      </c>
      <c r="BI34" s="61" t="e">
        <f>BC34*#REF!</f>
        <v>#REF!</v>
      </c>
      <c r="BJ34" s="61" t="e">
        <f t="shared" si="5"/>
        <v>#N/A</v>
      </c>
      <c r="BK34" s="61">
        <f t="shared" si="6"/>
        <v>0.57117791952731711</v>
      </c>
      <c r="BL34" s="61" t="e">
        <f>BC34*#REF!</f>
        <v>#REF!</v>
      </c>
      <c r="BM34" s="61" t="e">
        <f>BC34*#REF!</f>
        <v>#REF!</v>
      </c>
      <c r="BN34" s="61" t="e">
        <f>BC34*#REF!</f>
        <v>#REF!</v>
      </c>
      <c r="BO34" s="61">
        <f t="shared" si="7"/>
        <v>0.19466046216544047</v>
      </c>
      <c r="BR34" s="27">
        <v>44334</v>
      </c>
      <c r="BS34" s="2">
        <v>8</v>
      </c>
      <c r="BV34">
        <v>8.7823152722225684E-2</v>
      </c>
      <c r="BW34" s="31">
        <v>8.5</v>
      </c>
      <c r="BX34" s="31">
        <v>552</v>
      </c>
      <c r="BY34" s="36">
        <v>4.8314226930000004</v>
      </c>
      <c r="BZ34" s="36">
        <v>1.4775999999999999E-2</v>
      </c>
      <c r="CA34" s="23" t="e">
        <v>#N/A</v>
      </c>
      <c r="CB34" s="24" t="e">
        <v>#N/A</v>
      </c>
      <c r="CC34" s="24" t="e">
        <v>#N/A</v>
      </c>
      <c r="CD34">
        <v>2.9274915149645171</v>
      </c>
      <c r="CE34">
        <v>0.83215057081147892</v>
      </c>
      <c r="CF34">
        <v>2.0953409441530382</v>
      </c>
      <c r="CG34">
        <v>28.425379426644216</v>
      </c>
      <c r="CH34" s="31">
        <v>2.22145789537405</v>
      </c>
      <c r="CI34" s="31"/>
      <c r="CJ34" s="66">
        <v>44334</v>
      </c>
      <c r="CK34" s="63"/>
      <c r="CL34" s="63"/>
      <c r="CM34" s="63"/>
      <c r="CN34" s="61">
        <v>8.7823152722225684E-2</v>
      </c>
      <c r="CO34" s="61">
        <f t="shared" si="22"/>
        <v>0.74649679813891834</v>
      </c>
      <c r="CP34" s="61">
        <f t="shared" si="23"/>
        <v>48.478380302668576</v>
      </c>
      <c r="CQ34" s="61">
        <f t="shared" si="24"/>
        <v>0.42431077303296594</v>
      </c>
      <c r="CR34" s="61">
        <f t="shared" si="25"/>
        <v>1.2976749046236067E-3</v>
      </c>
      <c r="CS34" s="61" t="e">
        <f t="shared" si="26"/>
        <v>#N/A</v>
      </c>
      <c r="CT34" s="61" t="e">
        <f t="shared" si="27"/>
        <v>#N/A</v>
      </c>
      <c r="CU34" s="61" t="e">
        <f t="shared" si="28"/>
        <v>#N/A</v>
      </c>
      <c r="CV34" s="61">
        <f t="shared" si="29"/>
        <v>0.2571015344117486</v>
      </c>
      <c r="CW34" s="61">
        <f t="shared" si="30"/>
        <v>7.3082086668263796E-2</v>
      </c>
      <c r="CX34" s="61">
        <f t="shared" si="31"/>
        <v>0.18401944774348483</v>
      </c>
      <c r="CY34" s="61">
        <f t="shared" si="32"/>
        <v>2.4964064385733868</v>
      </c>
      <c r="CZ34" s="61">
        <f t="shared" si="33"/>
        <v>0.19509543601142923</v>
      </c>
      <c r="DC34">
        <v>8.7823152722225684E-2</v>
      </c>
      <c r="DD34">
        <f t="shared" si="8"/>
        <v>-7.0000000000000284E-2</v>
      </c>
      <c r="DE34">
        <f t="shared" si="9"/>
        <v>-2</v>
      </c>
      <c r="DF34">
        <f t="shared" si="10"/>
        <v>7.3486185000000148E-2</v>
      </c>
      <c r="DG34">
        <f t="shared" si="11"/>
        <v>-1.9840000000000014E-3</v>
      </c>
      <c r="DH34" t="e">
        <f t="shared" si="12"/>
        <v>#N/A</v>
      </c>
      <c r="DI34" t="e">
        <f>CB34-#REF!</f>
        <v>#N/A</v>
      </c>
      <c r="DJ34" t="e">
        <f t="shared" si="13"/>
        <v>#N/A</v>
      </c>
      <c r="DK34">
        <f t="shared" si="14"/>
        <v>-3.5762367368996095</v>
      </c>
      <c r="DL34" t="e">
        <f>CE34-#REF!</f>
        <v>#REF!</v>
      </c>
      <c r="DM34" t="e">
        <f>CF34-#REF!</f>
        <v>#REF!</v>
      </c>
      <c r="DN34" t="e">
        <f>CG34-#REF!</f>
        <v>#REF!</v>
      </c>
      <c r="DO34">
        <f t="shared" si="15"/>
        <v>4.952837976160307E-3</v>
      </c>
      <c r="DQ34" s="66">
        <v>44334</v>
      </c>
      <c r="DR34" s="61"/>
      <c r="DS34" s="61">
        <v>8.7823152722225684E-2</v>
      </c>
      <c r="DT34" s="61">
        <f t="shared" si="34"/>
        <v>-6.1476206905558229E-3</v>
      </c>
      <c r="DU34" s="61">
        <f t="shared" si="35"/>
        <v>-0.17564630544445137</v>
      </c>
      <c r="DV34" s="61">
        <f t="shared" si="36"/>
        <v>6.4537884482287434E-3</v>
      </c>
      <c r="DW34" s="61">
        <f t="shared" si="37"/>
        <v>-1.7424113500089588E-4</v>
      </c>
      <c r="DX34" s="61" t="e">
        <f t="shared" si="38"/>
        <v>#N/A</v>
      </c>
      <c r="DY34" s="61" t="e">
        <f t="shared" si="39"/>
        <v>#N/A</v>
      </c>
      <c r="DZ34" s="61" t="e">
        <f t="shared" si="40"/>
        <v>#N/A</v>
      </c>
      <c r="EA34" s="61">
        <f t="shared" si="41"/>
        <v>-0.31407638511556846</v>
      </c>
      <c r="EB34" s="61" t="e">
        <f t="shared" si="42"/>
        <v>#REF!</v>
      </c>
      <c r="EC34" s="61" t="e">
        <f t="shared" si="43"/>
        <v>#REF!</v>
      </c>
      <c r="ED34" s="61" t="e">
        <f t="shared" si="44"/>
        <v>#REF!</v>
      </c>
      <c r="EE34" s="61">
        <f t="shared" si="45"/>
        <v>4.3497384598876581E-4</v>
      </c>
      <c r="EH34" s="37">
        <v>44334</v>
      </c>
      <c r="EI34">
        <v>5</v>
      </c>
      <c r="EL34">
        <v>0.31312648199636056</v>
      </c>
      <c r="EM34">
        <v>8.6999999999999993</v>
      </c>
      <c r="EN34">
        <v>526</v>
      </c>
      <c r="EO34">
        <v>6.0218988830000004</v>
      </c>
      <c r="EP34">
        <v>1.6760000000000001E-2</v>
      </c>
      <c r="EQ34" t="e">
        <v>#N/A</v>
      </c>
      <c r="ER34" t="e">
        <v>#N/A</v>
      </c>
      <c r="ES34" t="e">
        <v>#N/A</v>
      </c>
      <c r="ET34">
        <v>1.8997920997921007</v>
      </c>
      <c r="EU34">
        <v>0.68981288981289213</v>
      </c>
      <c r="EV34">
        <v>1.2099792099792086</v>
      </c>
      <c r="EW34">
        <v>36.309914642153743</v>
      </c>
      <c r="EX34">
        <v>2.2898070594450624</v>
      </c>
      <c r="EZ34" s="66">
        <v>44334</v>
      </c>
      <c r="FA34" s="61"/>
      <c r="FB34" s="61"/>
      <c r="FC34" s="61"/>
      <c r="FD34" s="61">
        <v>0.31312648199636056</v>
      </c>
      <c r="FE34" s="61">
        <f t="shared" si="46"/>
        <v>2.7242003933683367</v>
      </c>
      <c r="FF34" s="61">
        <f t="shared" si="47"/>
        <v>164.70452953008567</v>
      </c>
      <c r="FG34" s="61">
        <f t="shared" si="48"/>
        <v>1.8856160121716035</v>
      </c>
      <c r="FH34" s="61">
        <f t="shared" si="49"/>
        <v>5.2479998382590036E-3</v>
      </c>
      <c r="FI34" s="61" t="e">
        <f t="shared" si="50"/>
        <v>#N/A</v>
      </c>
      <c r="FJ34" s="61" t="e">
        <f t="shared" si="51"/>
        <v>#N/A</v>
      </c>
      <c r="FK34" s="61" t="e">
        <f t="shared" si="52"/>
        <v>#N/A</v>
      </c>
      <c r="FL34" s="61">
        <f t="shared" si="53"/>
        <v>0.59487521673237931</v>
      </c>
      <c r="FM34" s="61">
        <f t="shared" si="54"/>
        <v>0.21599868342285403</v>
      </c>
      <c r="FN34" s="61">
        <f t="shared" si="55"/>
        <v>0.37887653330952525</v>
      </c>
      <c r="FO34" s="61">
        <f t="shared" si="56"/>
        <v>11.369595833485743</v>
      </c>
      <c r="FP34" s="61">
        <f t="shared" si="57"/>
        <v>0.71699922897446366</v>
      </c>
      <c r="FQ34"/>
      <c r="FR34"/>
      <c r="FS34" s="37">
        <v>44334</v>
      </c>
      <c r="FT34">
        <v>2</v>
      </c>
      <c r="FW34">
        <v>0.31312648199636056</v>
      </c>
      <c r="FX34">
        <v>8.68</v>
      </c>
      <c r="FY34">
        <v>511</v>
      </c>
      <c r="FZ34">
        <v>6.2570546739999999</v>
      </c>
      <c r="GA34">
        <v>1.7863E-2</v>
      </c>
      <c r="GB34" t="e">
        <v>#N/A</v>
      </c>
      <c r="GC34" t="e">
        <v>#N/A</v>
      </c>
      <c r="GD34" t="e">
        <v>#N/A</v>
      </c>
      <c r="GE34">
        <v>4.0235067437379524</v>
      </c>
      <c r="GF34">
        <v>1.1148362235067433</v>
      </c>
      <c r="GG34">
        <v>2.9086705202312091</v>
      </c>
      <c r="GH34">
        <v>27.70807393927787</v>
      </c>
      <c r="GI34">
        <v>2.3343826012305056</v>
      </c>
      <c r="GK34" s="66">
        <v>44334</v>
      </c>
      <c r="GL34" s="61"/>
      <c r="GM34" s="61"/>
      <c r="GN34" s="61"/>
      <c r="GO34" s="61">
        <v>0.31312648199636056</v>
      </c>
      <c r="GP34" s="61">
        <f t="shared" si="58"/>
        <v>2.7179378637284097</v>
      </c>
      <c r="GQ34" s="61">
        <f t="shared" si="59"/>
        <v>160.00763230014024</v>
      </c>
      <c r="GR34" s="61">
        <f t="shared" si="60"/>
        <v>1.9592495177285048</v>
      </c>
      <c r="GS34" s="61">
        <f t="shared" si="61"/>
        <v>5.5933783479009888E-3</v>
      </c>
      <c r="GT34" s="61" t="e">
        <f t="shared" si="62"/>
        <v>#N/A</v>
      </c>
      <c r="GU34" s="61" t="e">
        <f t="shared" si="63"/>
        <v>#N/A</v>
      </c>
      <c r="GV34" s="61" t="e">
        <f t="shared" si="64"/>
        <v>#N/A</v>
      </c>
      <c r="GW34" s="61">
        <f t="shared" si="65"/>
        <v>1.2598665119552972</v>
      </c>
      <c r="GX34" s="61">
        <f t="shared" si="66"/>
        <v>0.34908474466877487</v>
      </c>
      <c r="GY34" s="61">
        <f t="shared" si="67"/>
        <v>0.91078176728652238</v>
      </c>
      <c r="GZ34" s="61">
        <f t="shared" si="68"/>
        <v>8.6761317155011195</v>
      </c>
      <c r="HA34" s="61">
        <f t="shared" si="69"/>
        <v>0.73095701155682125</v>
      </c>
      <c r="HB34"/>
      <c r="HC34">
        <v>0.31312648199636056</v>
      </c>
      <c r="HD34">
        <f t="shared" si="160"/>
        <v>-1.9999999999999574E-2</v>
      </c>
      <c r="HE34">
        <f t="shared" si="160"/>
        <v>-15</v>
      </c>
      <c r="HF34">
        <f t="shared" si="160"/>
        <v>0.2351557909999995</v>
      </c>
      <c r="HG34">
        <f t="shared" si="157"/>
        <v>1.1029999999999998E-3</v>
      </c>
      <c r="HH34" t="e">
        <f t="shared" si="157"/>
        <v>#N/A</v>
      </c>
      <c r="HI34" t="e">
        <f t="shared" si="157"/>
        <v>#N/A</v>
      </c>
      <c r="HJ34" t="e">
        <f t="shared" si="157"/>
        <v>#N/A</v>
      </c>
      <c r="HK34">
        <f t="shared" si="157"/>
        <v>2.1237146439458519</v>
      </c>
      <c r="HL34">
        <f t="shared" si="157"/>
        <v>0.42502333369385115</v>
      </c>
      <c r="HM34">
        <f t="shared" si="157"/>
        <v>1.6986913102520005</v>
      </c>
      <c r="HN34">
        <f t="shared" si="157"/>
        <v>-8.6018407028758723</v>
      </c>
      <c r="HO34">
        <f t="shared" si="157"/>
        <v>4.4575541785443207E-2</v>
      </c>
      <c r="HQ34" s="66">
        <v>44334</v>
      </c>
      <c r="HR34" s="61">
        <v>0.31312648199636056</v>
      </c>
      <c r="HS34" s="61">
        <f t="shared" si="70"/>
        <v>-6.2625296399270777E-3</v>
      </c>
      <c r="HT34" s="61">
        <f t="shared" si="71"/>
        <v>-4.6968972299454084</v>
      </c>
      <c r="HU34" s="61">
        <f t="shared" si="72"/>
        <v>7.3633505556901277E-2</v>
      </c>
      <c r="HV34" s="61">
        <f t="shared" si="73"/>
        <v>3.4537850964198565E-4</v>
      </c>
      <c r="HW34" s="61" t="e">
        <f t="shared" si="74"/>
        <v>#N/A</v>
      </c>
      <c r="HX34" s="61" t="e">
        <f t="shared" si="75"/>
        <v>#N/A</v>
      </c>
      <c r="HY34" s="61" t="e">
        <f t="shared" si="76"/>
        <v>#N/A</v>
      </c>
      <c r="HZ34" s="61">
        <f t="shared" si="77"/>
        <v>0.66499129522291811</v>
      </c>
      <c r="IA34" s="61">
        <f t="shared" si="78"/>
        <v>0.13308606124592082</v>
      </c>
      <c r="IB34" s="61">
        <f t="shared" si="79"/>
        <v>0.53190523397699718</v>
      </c>
      <c r="IC34" s="61">
        <f t="shared" si="80"/>
        <v>-2.6934641179846235</v>
      </c>
      <c r="ID34" s="61">
        <f t="shared" si="81"/>
        <v>1.39577825823576E-2</v>
      </c>
      <c r="IE34" s="61"/>
      <c r="IG34" s="27">
        <v>44334</v>
      </c>
      <c r="IH34" s="2">
        <v>19</v>
      </c>
      <c r="IK34">
        <v>0.1382919387748007</v>
      </c>
      <c r="IL34" s="31">
        <v>8.8800000000000008</v>
      </c>
      <c r="IM34" s="31">
        <v>411</v>
      </c>
      <c r="IN34" s="36">
        <v>4.052469136</v>
      </c>
      <c r="IO34" s="36">
        <v>3.0654000000000001E-2</v>
      </c>
      <c r="IP34" s="23" t="e">
        <v>#N/A</v>
      </c>
      <c r="IQ34" s="24" t="e">
        <v>#N/A</v>
      </c>
      <c r="IR34" s="24" t="e">
        <v>#N/A</v>
      </c>
      <c r="IS34">
        <v>3.6752475247524736</v>
      </c>
      <c r="IT34">
        <v>1.2244224422442267</v>
      </c>
      <c r="IU34">
        <v>2.4508250825082469</v>
      </c>
      <c r="IV34">
        <v>33.315373563218472</v>
      </c>
      <c r="IW34" s="31">
        <v>3.5220731479137557</v>
      </c>
      <c r="IX34" s="31"/>
      <c r="IY34" s="66">
        <v>44334</v>
      </c>
      <c r="IZ34" s="63"/>
      <c r="JA34" s="63"/>
      <c r="JB34" s="63"/>
      <c r="JC34" s="61">
        <v>0.1382919387748007</v>
      </c>
      <c r="JD34" s="61">
        <f t="shared" si="82"/>
        <v>1.2280324163202303</v>
      </c>
      <c r="JE34" s="61">
        <f t="shared" si="83"/>
        <v>56.837986836443086</v>
      </c>
      <c r="JF34" s="61">
        <f t="shared" si="84"/>
        <v>0.56042381364248151</v>
      </c>
      <c r="JG34" s="61">
        <f t="shared" si="85"/>
        <v>4.2392010912027404E-3</v>
      </c>
      <c r="JH34" s="61" t="e">
        <f t="shared" si="86"/>
        <v>#N/A</v>
      </c>
      <c r="JI34" s="61" t="e">
        <f t="shared" si="87"/>
        <v>#N/A</v>
      </c>
      <c r="JJ34" s="61" t="e">
        <f t="shared" si="88"/>
        <v>#N/A</v>
      </c>
      <c r="JK34" s="61">
        <f t="shared" si="89"/>
        <v>0.50825710567530691</v>
      </c>
      <c r="JL34" s="61">
        <f t="shared" si="90"/>
        <v>0.16932775341733056</v>
      </c>
      <c r="JM34" s="61">
        <f t="shared" si="91"/>
        <v>0.33892935225797638</v>
      </c>
      <c r="JN34" s="61">
        <f t="shared" si="92"/>
        <v>4.6072476010642225</v>
      </c>
      <c r="JO34" s="61">
        <f t="shared" si="93"/>
        <v>0.48707432413165869</v>
      </c>
      <c r="JP34" s="31"/>
      <c r="JR34" s="13">
        <v>44334</v>
      </c>
      <c r="JS34" s="5">
        <v>16</v>
      </c>
      <c r="JT34" s="5"/>
      <c r="JU34" s="5"/>
      <c r="JV34">
        <v>0.1382919387748007</v>
      </c>
      <c r="JW34" s="5">
        <v>8.6300000000000008</v>
      </c>
      <c r="JX34" s="5">
        <v>519</v>
      </c>
      <c r="JY34" s="5">
        <v>3.6409465019999998</v>
      </c>
      <c r="JZ34">
        <v>2.5361000000000002E-2</v>
      </c>
      <c r="KA34" t="e">
        <v>#N/A</v>
      </c>
      <c r="KB34" t="e">
        <v>#N/A</v>
      </c>
      <c r="KC34" t="e">
        <v>#N/A</v>
      </c>
      <c r="KD34">
        <v>2.7377926421404708</v>
      </c>
      <c r="KE34">
        <v>1.0488294314381257</v>
      </c>
      <c r="KF34">
        <v>1.6889632107023451</v>
      </c>
      <c r="KG34">
        <v>38.309308575616818</v>
      </c>
      <c r="KH34">
        <v>3.1208932718447677</v>
      </c>
      <c r="KJ34" s="66">
        <v>44334</v>
      </c>
      <c r="KK34" s="61"/>
      <c r="KL34" s="61"/>
      <c r="KM34" s="61"/>
      <c r="KN34" s="61">
        <v>0.1382919387748007</v>
      </c>
      <c r="KO34" s="61">
        <f t="shared" si="94"/>
        <v>1.1934594316265301</v>
      </c>
      <c r="KP34" s="61">
        <f t="shared" si="95"/>
        <v>71.773516224121565</v>
      </c>
      <c r="KQ34" s="61">
        <f t="shared" si="96"/>
        <v>0.50351355073690873</v>
      </c>
      <c r="KR34" s="61">
        <f t="shared" si="97"/>
        <v>3.5072218592677208E-3</v>
      </c>
      <c r="KS34" s="61" t="e">
        <f t="shared" si="98"/>
        <v>#N/A</v>
      </c>
      <c r="KT34" s="61" t="e">
        <f t="shared" si="99"/>
        <v>#N/A</v>
      </c>
      <c r="KU34" s="61" t="e">
        <f t="shared" si="100"/>
        <v>#N/A</v>
      </c>
      <c r="KV34" s="61">
        <f t="shared" si="101"/>
        <v>0.37861465244498982</v>
      </c>
      <c r="KW34" s="61">
        <f t="shared" si="102"/>
        <v>0.14504465551765031</v>
      </c>
      <c r="KX34" s="61">
        <f t="shared" si="103"/>
        <v>0.23356999692733951</v>
      </c>
      <c r="KY34" s="61">
        <f t="shared" si="104"/>
        <v>5.2978685560441487</v>
      </c>
      <c r="KZ34" s="61">
        <f t="shared" si="105"/>
        <v>0.43159438127264405</v>
      </c>
      <c r="LB34">
        <v>0.1382919387748007</v>
      </c>
      <c r="LC34">
        <f t="shared" si="161"/>
        <v>-0.25</v>
      </c>
      <c r="LD34">
        <f t="shared" si="161"/>
        <v>108</v>
      </c>
      <c r="LE34">
        <f t="shared" si="161"/>
        <v>-0.41152263400000022</v>
      </c>
      <c r="LF34">
        <f t="shared" si="158"/>
        <v>-5.2929999999999991E-3</v>
      </c>
      <c r="LG34" t="e">
        <f t="shared" si="158"/>
        <v>#N/A</v>
      </c>
      <c r="LH34" t="e">
        <f t="shared" si="158"/>
        <v>#N/A</v>
      </c>
      <c r="LI34" t="e">
        <f t="shared" si="158"/>
        <v>#N/A</v>
      </c>
      <c r="LJ34">
        <f t="shared" si="158"/>
        <v>-0.93745488261200283</v>
      </c>
      <c r="LK34">
        <f t="shared" si="158"/>
        <v>-0.17559301080610101</v>
      </c>
      <c r="LL34">
        <f t="shared" si="158"/>
        <v>-0.76186187180590181</v>
      </c>
      <c r="LM34">
        <f t="shared" si="158"/>
        <v>4.9939350123983459</v>
      </c>
      <c r="LN34">
        <f t="shared" si="158"/>
        <v>-0.40117987606898797</v>
      </c>
      <c r="LP34" s="66">
        <v>44334</v>
      </c>
      <c r="LQ34" s="61">
        <v>0.1382919387748007</v>
      </c>
      <c r="LR34" s="61">
        <f t="shared" si="106"/>
        <v>-3.4572984693700175E-2</v>
      </c>
      <c r="LS34" s="61">
        <f t="shared" si="107"/>
        <v>14.935529387678475</v>
      </c>
      <c r="LT34" s="61">
        <f t="shared" si="108"/>
        <v>-5.6910262905572745E-2</v>
      </c>
      <c r="LU34" s="61">
        <f t="shared" si="109"/>
        <v>-7.3197923193502002E-4</v>
      </c>
      <c r="LV34" s="61" t="e">
        <f t="shared" si="110"/>
        <v>#N/A</v>
      </c>
      <c r="LW34" s="61" t="e">
        <f t="shared" si="111"/>
        <v>#N/A</v>
      </c>
      <c r="LX34" s="61" t="e">
        <f t="shared" si="112"/>
        <v>#N/A</v>
      </c>
      <c r="LY34" s="61">
        <f t="shared" si="113"/>
        <v>-0.12964245323031706</v>
      </c>
      <c r="LZ34" s="61">
        <f t="shared" si="114"/>
        <v>-2.428309789968024E-2</v>
      </c>
      <c r="MA34" s="61">
        <f t="shared" si="115"/>
        <v>-0.10535935533063684</v>
      </c>
      <c r="MB34" s="61">
        <f t="shared" si="116"/>
        <v>0.69062095497992559</v>
      </c>
      <c r="MC34" s="61">
        <f t="shared" si="117"/>
        <v>-5.5479942859014614E-2</v>
      </c>
      <c r="MF34" s="27">
        <v>44334</v>
      </c>
      <c r="MG34">
        <v>24</v>
      </c>
      <c r="MJ34"/>
      <c r="MK34">
        <v>8.51</v>
      </c>
      <c r="ML34">
        <v>597</v>
      </c>
      <c r="MM34">
        <v>5.5221928279999997</v>
      </c>
      <c r="MN34">
        <v>3.2418000000000002E-2</v>
      </c>
      <c r="MO34" t="e">
        <v>#N/A</v>
      </c>
      <c r="MP34" t="e">
        <v>#N/A</v>
      </c>
      <c r="MQ34" t="e">
        <v>#N/A</v>
      </c>
      <c r="MR34">
        <v>6.5816326530612201</v>
      </c>
      <c r="MS34">
        <v>1.5969387755102025</v>
      </c>
      <c r="MT34">
        <v>4.9846938775510177</v>
      </c>
      <c r="MU34">
        <v>24.263565891472862</v>
      </c>
      <c r="MV34">
        <v>1.7717402071386907</v>
      </c>
      <c r="MX34" s="66">
        <v>44334</v>
      </c>
      <c r="MY34" s="61"/>
      <c r="MZ34" s="61"/>
      <c r="NA34" s="61"/>
      <c r="NB34" s="61">
        <v>0.10496358153007375</v>
      </c>
      <c r="NC34" s="61">
        <f t="shared" si="118"/>
        <v>0.8932400788209276</v>
      </c>
      <c r="ND34" s="61">
        <f t="shared" si="119"/>
        <v>62.663258173454025</v>
      </c>
      <c r="NE34" s="61">
        <f t="shared" si="120"/>
        <v>0.5796291371265665</v>
      </c>
      <c r="NF34" s="61">
        <f t="shared" si="121"/>
        <v>3.4027093860419309E-3</v>
      </c>
      <c r="NG34" s="61" t="e">
        <f t="shared" si="122"/>
        <v>#N/A</v>
      </c>
      <c r="NH34" s="61" t="e">
        <f t="shared" si="123"/>
        <v>#N/A</v>
      </c>
      <c r="NI34" s="61" t="e">
        <f t="shared" si="124"/>
        <v>#N/A</v>
      </c>
      <c r="NJ34" s="61">
        <f t="shared" si="125"/>
        <v>0.69083173558058697</v>
      </c>
      <c r="NK34" s="61">
        <f t="shared" si="126"/>
        <v>0.16762041336180128</v>
      </c>
      <c r="NL34" s="61">
        <f t="shared" si="127"/>
        <v>0.52321132221878575</v>
      </c>
      <c r="NM34" s="61">
        <f t="shared" si="128"/>
        <v>2.546790776659928</v>
      </c>
      <c r="NN34" s="61">
        <f t="shared" si="129"/>
        <v>0.18596819768211173</v>
      </c>
      <c r="NQ34" s="27">
        <v>44334</v>
      </c>
      <c r="NR34">
        <v>22</v>
      </c>
      <c r="NU34"/>
      <c r="NV34">
        <v>8.5</v>
      </c>
      <c r="NW34">
        <v>596</v>
      </c>
      <c r="NX34">
        <v>5.1988536160000001</v>
      </c>
      <c r="NY34">
        <v>2.9661E-2</v>
      </c>
      <c r="NZ34" t="e">
        <v>#N/A</v>
      </c>
      <c r="OA34" t="e">
        <v>#N/A</v>
      </c>
      <c r="OB34" t="e">
        <v>#N/A</v>
      </c>
      <c r="OC34">
        <v>2.877595628415301</v>
      </c>
      <c r="OD34">
        <v>0.76976320582877955</v>
      </c>
      <c r="OE34">
        <v>2.1078324225865215</v>
      </c>
      <c r="OF34">
        <v>26.750221547031259</v>
      </c>
      <c r="OG34">
        <v>1.4630491768213498</v>
      </c>
      <c r="OI34" s="66">
        <v>44334</v>
      </c>
      <c r="OJ34" s="61"/>
      <c r="OK34" s="61"/>
      <c r="OL34" s="61"/>
      <c r="OM34" s="61">
        <v>0.10496358153007375</v>
      </c>
      <c r="ON34" s="61">
        <f t="shared" si="130"/>
        <v>0.89219044300562689</v>
      </c>
      <c r="OO34" s="61">
        <f t="shared" si="131"/>
        <v>62.558294591923953</v>
      </c>
      <c r="OP34" s="61">
        <f t="shared" si="132"/>
        <v>0.54569029538593472</v>
      </c>
      <c r="OQ34" s="61">
        <f t="shared" si="133"/>
        <v>3.1133247917635174E-3</v>
      </c>
      <c r="OR34" s="61" t="e">
        <f t="shared" si="134"/>
        <v>#N/A</v>
      </c>
      <c r="OS34" s="61" t="e">
        <f t="shared" si="135"/>
        <v>#N/A</v>
      </c>
      <c r="OT34" s="61" t="e">
        <f t="shared" si="136"/>
        <v>#N/A</v>
      </c>
      <c r="OU34" s="61">
        <f t="shared" si="137"/>
        <v>0.30204274335375325</v>
      </c>
      <c r="OV34" s="61">
        <f t="shared" si="138"/>
        <v>8.0797103013860047E-2</v>
      </c>
      <c r="OW34" s="61">
        <f t="shared" si="139"/>
        <v>0.22124564033989322</v>
      </c>
      <c r="OX34" s="61">
        <f t="shared" si="140"/>
        <v>2.807799060299351</v>
      </c>
      <c r="OY34" s="61">
        <f t="shared" si="141"/>
        <v>0.15356688155379503</v>
      </c>
      <c r="PB34" s="27">
        <v>44334</v>
      </c>
      <c r="PC34" s="47">
        <v>0.10496358153007375</v>
      </c>
      <c r="PD34">
        <f t="shared" si="162"/>
        <v>-9.9999999999997868E-3</v>
      </c>
      <c r="PE34">
        <f t="shared" si="162"/>
        <v>-1</v>
      </c>
      <c r="PF34">
        <f t="shared" si="162"/>
        <v>-0.3233392119999996</v>
      </c>
      <c r="PG34">
        <f t="shared" si="159"/>
        <v>-2.7570000000000025E-3</v>
      </c>
      <c r="PH34" t="e">
        <f t="shared" si="159"/>
        <v>#N/A</v>
      </c>
      <c r="PI34" t="e">
        <f t="shared" si="159"/>
        <v>#N/A</v>
      </c>
      <c r="PJ34" t="e">
        <f t="shared" si="159"/>
        <v>#N/A</v>
      </c>
      <c r="PK34">
        <f t="shared" si="159"/>
        <v>-3.7040370246459191</v>
      </c>
      <c r="PL34">
        <f t="shared" si="159"/>
        <v>-0.82717556968142292</v>
      </c>
      <c r="PM34">
        <f t="shared" si="159"/>
        <v>-2.8768614549644962</v>
      </c>
      <c r="PN34">
        <f t="shared" si="159"/>
        <v>2.4866556555583976</v>
      </c>
      <c r="PO34">
        <f t="shared" si="159"/>
        <v>-0.30869103031734091</v>
      </c>
      <c r="PQ34" s="66">
        <v>44334</v>
      </c>
      <c r="PR34" s="61">
        <v>0.10496358153007375</v>
      </c>
      <c r="PS34" s="61">
        <f t="shared" si="142"/>
        <v>-1.0496358153007151E-3</v>
      </c>
      <c r="PT34" s="61">
        <f t="shared" si="143"/>
        <v>-0.10496358153007375</v>
      </c>
      <c r="PU34" s="61">
        <f t="shared" si="144"/>
        <v>-3.3938841740631762E-2</v>
      </c>
      <c r="PV34" s="61">
        <f t="shared" si="145"/>
        <v>-2.8938459427841359E-4</v>
      </c>
      <c r="PW34" s="61" t="e">
        <f t="shared" si="146"/>
        <v>#N/A</v>
      </c>
      <c r="PX34" s="61" t="e">
        <f t="shared" si="147"/>
        <v>#N/A</v>
      </c>
      <c r="PY34" s="61" t="e">
        <f t="shared" si="148"/>
        <v>#N/A</v>
      </c>
      <c r="PZ34" s="61">
        <f t="shared" si="149"/>
        <v>-0.38878899222683372</v>
      </c>
      <c r="QA34" s="61">
        <f t="shared" si="150"/>
        <v>-8.6823310347941232E-2</v>
      </c>
      <c r="QB34" s="61">
        <f t="shared" si="151"/>
        <v>-0.3019656818788925</v>
      </c>
      <c r="QC34" s="61">
        <f t="shared" si="152"/>
        <v>0.26100828363942286</v>
      </c>
      <c r="QD34" s="61">
        <f t="shared" si="153"/>
        <v>-3.2401316128316683E-2</v>
      </c>
      <c r="QG34" s="27">
        <v>44334</v>
      </c>
      <c r="QH34" s="26">
        <v>7.92</v>
      </c>
      <c r="QI34" s="31">
        <v>729</v>
      </c>
      <c r="QJ34" s="23" t="e">
        <v>#N/A</v>
      </c>
      <c r="QK34" s="24" t="e">
        <v>#N/A</v>
      </c>
      <c r="QL34" s="26">
        <v>1.3913622505695766</v>
      </c>
      <c r="QO34" s="27">
        <v>44334</v>
      </c>
      <c r="QP34">
        <v>7.88</v>
      </c>
      <c r="QQ34">
        <v>786</v>
      </c>
      <c r="QR34" t="s">
        <v>94</v>
      </c>
      <c r="QS34" t="s">
        <v>94</v>
      </c>
      <c r="QT34">
        <v>1.2170223538087326</v>
      </c>
      <c r="QX34" s="27">
        <v>44334</v>
      </c>
      <c r="QY34" s="46">
        <f t="shared" si="154"/>
        <v>-4.0000000000000036E-2</v>
      </c>
      <c r="QZ34" s="46">
        <f t="shared" si="154"/>
        <v>57</v>
      </c>
      <c r="RA34" s="46" t="e">
        <v>#N/A</v>
      </c>
      <c r="RB34" s="46" t="e">
        <v>#N/A</v>
      </c>
      <c r="RC34" s="46">
        <f t="shared" si="154"/>
        <v>-0.17433989676084405</v>
      </c>
      <c r="RF34" s="27">
        <v>44334</v>
      </c>
      <c r="RG34" s="31">
        <v>7.43</v>
      </c>
      <c r="RH34" s="31">
        <v>1171</v>
      </c>
      <c r="RI34" s="23" t="e">
        <v>#N/A</v>
      </c>
      <c r="RJ34" s="24" t="e">
        <v>#N/A</v>
      </c>
      <c r="RK34" s="31">
        <v>4.0629230549104651</v>
      </c>
      <c r="RL34" s="31"/>
      <c r="RO34" s="27">
        <v>44334</v>
      </c>
      <c r="RP34">
        <v>7.76</v>
      </c>
      <c r="RQ34">
        <v>651</v>
      </c>
      <c r="RR34" t="e">
        <v>#N/A</v>
      </c>
      <c r="RS34" t="e">
        <v>#N/A</v>
      </c>
      <c r="RT34">
        <v>0.95055967069130642</v>
      </c>
      <c r="RX34" s="27">
        <v>44334</v>
      </c>
      <c r="RY34">
        <f t="shared" si="155"/>
        <v>0.33000000000000007</v>
      </c>
      <c r="RZ34">
        <f t="shared" si="155"/>
        <v>-520</v>
      </c>
      <c r="SA34" t="e">
        <f t="shared" si="155"/>
        <v>#N/A</v>
      </c>
      <c r="SB34" t="e">
        <f t="shared" si="155"/>
        <v>#N/A</v>
      </c>
      <c r="SC34">
        <f t="shared" si="155"/>
        <v>-3.1123633842191589</v>
      </c>
      <c r="SG34" s="27">
        <v>44334</v>
      </c>
      <c r="SH34" t="e">
        <v>#N/A</v>
      </c>
      <c r="SI34" t="e">
        <v>#N/A</v>
      </c>
      <c r="SJ34" t="e">
        <v>#N/A</v>
      </c>
      <c r="SK34" t="e">
        <v>#N/A</v>
      </c>
      <c r="SL34" t="e">
        <v>#N/A</v>
      </c>
      <c r="SO34" s="27">
        <v>44334</v>
      </c>
      <c r="SP34" s="31">
        <v>7.7</v>
      </c>
      <c r="SQ34" s="31">
        <v>597</v>
      </c>
      <c r="SR34" s="23" t="e">
        <v>#N/A</v>
      </c>
      <c r="SS34" s="24" t="e">
        <v>#N/A</v>
      </c>
      <c r="ST34" s="31">
        <v>1.2249468945705893</v>
      </c>
      <c r="SW34" s="27">
        <v>44334</v>
      </c>
      <c r="SX34" t="e">
        <f t="shared" si="156"/>
        <v>#N/A</v>
      </c>
      <c r="SY34" t="e">
        <f t="shared" si="156"/>
        <v>#N/A</v>
      </c>
      <c r="SZ34" t="e">
        <f t="shared" si="156"/>
        <v>#N/A</v>
      </c>
      <c r="TA34" t="e">
        <f t="shared" si="156"/>
        <v>#N/A</v>
      </c>
      <c r="TB34" t="e">
        <f t="shared" si="156"/>
        <v>#N/A</v>
      </c>
      <c r="TF34" s="27">
        <v>44334</v>
      </c>
      <c r="TG34">
        <v>31</v>
      </c>
      <c r="TH34" s="46">
        <v>8</v>
      </c>
      <c r="TI34" s="46">
        <v>592</v>
      </c>
      <c r="TJ34" s="46" t="e">
        <v>#N/A</v>
      </c>
      <c r="TK34" s="46" t="e">
        <v>#N/A</v>
      </c>
      <c r="TL34" s="46">
        <v>0.80494623419219236</v>
      </c>
      <c r="TM34"/>
      <c r="TN34" s="27">
        <v>44334</v>
      </c>
      <c r="TO34">
        <v>32</v>
      </c>
      <c r="TP34" s="46" t="e">
        <v>#N/A</v>
      </c>
      <c r="TQ34" s="46" t="e">
        <v>#N/A</v>
      </c>
      <c r="TR34" s="46" t="e">
        <v>#N/A</v>
      </c>
      <c r="TS34" s="46" t="e">
        <v>#N/A</v>
      </c>
      <c r="TT34" s="46" t="e">
        <v>#N/A</v>
      </c>
      <c r="TU34"/>
      <c r="TV34" s="27">
        <v>44334</v>
      </c>
      <c r="TW34" t="e">
        <v>#N/A</v>
      </c>
      <c r="TX34" s="46" t="e">
        <v>#N/A</v>
      </c>
      <c r="TY34" s="46" t="e">
        <v>#N/A</v>
      </c>
      <c r="TZ34" s="46" t="e">
        <v>#N/A</v>
      </c>
      <c r="UA34" s="46" t="e">
        <v>#N/A</v>
      </c>
      <c r="UB34" s="46" t="e">
        <v>#N/A</v>
      </c>
      <c r="UC34"/>
      <c r="UD34" s="27">
        <v>44334</v>
      </c>
      <c r="UE34" t="s">
        <v>33</v>
      </c>
      <c r="UF34" s="46">
        <v>8.6199999999999992</v>
      </c>
      <c r="UG34" s="46">
        <v>690</v>
      </c>
      <c r="UH34" s="46" t="e">
        <v>#N/A</v>
      </c>
      <c r="UI34" s="46" t="e">
        <v>#N/A</v>
      </c>
      <c r="UJ34" s="46">
        <v>1.1308429730235428</v>
      </c>
      <c r="UK34"/>
      <c r="UL34" s="27">
        <v>44334</v>
      </c>
      <c r="UM34" t="s">
        <v>35</v>
      </c>
      <c r="UN34" s="46">
        <v>8.02</v>
      </c>
      <c r="UO34" s="46">
        <v>663</v>
      </c>
      <c r="UP34" s="46" t="e">
        <v>#N/A</v>
      </c>
      <c r="UQ34" s="46" t="e">
        <v>#N/A</v>
      </c>
      <c r="UR34" s="46">
        <v>0.83961610002531473</v>
      </c>
      <c r="US34"/>
      <c r="UT34" s="27">
        <v>44334</v>
      </c>
      <c r="UU34" t="s">
        <v>34</v>
      </c>
      <c r="UV34" s="46">
        <v>7.8</v>
      </c>
      <c r="UW34" s="46">
        <v>686</v>
      </c>
      <c r="UX34" s="46" t="e">
        <v>#N/A</v>
      </c>
      <c r="UY34" s="46" t="e">
        <v>#N/A</v>
      </c>
      <c r="UZ34" s="46">
        <v>1.0684372145239225</v>
      </c>
      <c r="VA34"/>
      <c r="VB34"/>
      <c r="VC34"/>
      <c r="VD34"/>
    </row>
    <row r="35" spans="1:576" x14ac:dyDescent="0.25">
      <c r="A35" s="27">
        <v>44348</v>
      </c>
      <c r="B35" s="2">
        <v>11</v>
      </c>
      <c r="C35" s="109" t="s">
        <v>188</v>
      </c>
      <c r="D35">
        <v>5.0095198456663111E-2</v>
      </c>
      <c r="E35" s="31">
        <v>8.8000000000000007</v>
      </c>
      <c r="F35" s="31">
        <v>558</v>
      </c>
      <c r="G35" s="36">
        <v>3.0236625510000001</v>
      </c>
      <c r="H35" s="36">
        <v>1.5989E-2</v>
      </c>
      <c r="I35" s="31">
        <v>2.52</v>
      </c>
      <c r="J35" s="21">
        <v>5.91</v>
      </c>
      <c r="K35">
        <v>2.099358974358978</v>
      </c>
      <c r="L35" s="31">
        <v>2.0317332477742638</v>
      </c>
      <c r="M35" s="31"/>
      <c r="N35" s="27">
        <v>44348</v>
      </c>
      <c r="O35" s="109" t="s">
        <v>138</v>
      </c>
      <c r="P35" s="31">
        <v>5.0095198456663111E-2</v>
      </c>
      <c r="Q35" s="31">
        <v>-0.16000000000000014</v>
      </c>
      <c r="R35" s="31">
        <v>-37</v>
      </c>
      <c r="S35" s="31">
        <v>-0.13227513200000018</v>
      </c>
      <c r="T35" s="31">
        <v>-1.4339999999999995E-3</v>
      </c>
      <c r="U35" s="31">
        <v>-2.0000000000000018E-2</v>
      </c>
      <c r="V35" s="31">
        <v>-0.65000000000000036</v>
      </c>
      <c r="W35" s="31">
        <v>-0.90176861291319499</v>
      </c>
      <c r="X35" s="31">
        <v>-2.1608030329817396E-2</v>
      </c>
      <c r="Y35" s="31"/>
      <c r="Z35" s="31"/>
      <c r="AA35" s="117">
        <v>44348</v>
      </c>
      <c r="AB35" s="113" t="s">
        <v>185</v>
      </c>
      <c r="AC35" s="115">
        <v>3.6644419659716227</v>
      </c>
      <c r="AD35" s="115">
        <v>2.2668673397643477E-2</v>
      </c>
      <c r="AE35" s="115">
        <v>3.0085295761425423</v>
      </c>
      <c r="AF35" s="115">
        <v>12.250063801840302</v>
      </c>
      <c r="AG35" s="115" t="e">
        <v>#N/A</v>
      </c>
      <c r="AH35" s="115">
        <v>2.1904864616692996</v>
      </c>
      <c r="AI35" s="113">
        <v>8.7169947707350861</v>
      </c>
      <c r="AJ35" s="31">
        <v>510.91370853019589</v>
      </c>
      <c r="AK35" s="31"/>
      <c r="AL35" s="31"/>
      <c r="AM35" s="12">
        <v>44348</v>
      </c>
      <c r="AN35" s="123" t="s">
        <v>196</v>
      </c>
      <c r="AO35" s="31">
        <v>-0.24395401797162286</v>
      </c>
      <c r="AP35" s="31">
        <v>1.1403326602356521E-2</v>
      </c>
      <c r="AQ35" s="31">
        <v>-0.50852957614254235</v>
      </c>
      <c r="AR35" s="31">
        <v>-7.3200638018403019</v>
      </c>
      <c r="AS35" s="31" t="e">
        <v>#N/A</v>
      </c>
      <c r="AT35" s="31">
        <v>0.99334767596294027</v>
      </c>
      <c r="AU35" s="31">
        <v>0.26300522926491432</v>
      </c>
      <c r="AV35" s="31">
        <v>-82.91370853019589</v>
      </c>
      <c r="AW35" s="31"/>
      <c r="AX35" s="31"/>
      <c r="AY35" s="66">
        <v>44348</v>
      </c>
      <c r="AZ35" s="63"/>
      <c r="BA35" s="63"/>
      <c r="BB35" s="63"/>
      <c r="BC35" s="61">
        <v>5.0095198456663111E-2</v>
      </c>
      <c r="BD35" s="61">
        <f t="shared" si="0"/>
        <v>0.44083774641863543</v>
      </c>
      <c r="BE35" s="61">
        <f t="shared" si="1"/>
        <v>27.953120738818015</v>
      </c>
      <c r="BF35" s="61">
        <f t="shared" si="2"/>
        <v>0.15147097555832525</v>
      </c>
      <c r="BG35" s="61">
        <f t="shared" si="3"/>
        <v>8.0097212812358645E-4</v>
      </c>
      <c r="BH35" s="61">
        <f t="shared" si="4"/>
        <v>0.12623990011079103</v>
      </c>
      <c r="BI35" s="61" t="e">
        <f>BC35*#REF!</f>
        <v>#REF!</v>
      </c>
      <c r="BJ35" s="61">
        <f t="shared" si="5"/>
        <v>0.29606262287887897</v>
      </c>
      <c r="BK35" s="61">
        <f t="shared" si="6"/>
        <v>0.10516780445228972</v>
      </c>
      <c r="BL35" s="61" t="e">
        <f>BC35*#REF!</f>
        <v>#REF!</v>
      </c>
      <c r="BM35" s="61" t="e">
        <f>BC35*#REF!</f>
        <v>#REF!</v>
      </c>
      <c r="BN35" s="61" t="e">
        <f>BC35*#REF!</f>
        <v>#REF!</v>
      </c>
      <c r="BO35" s="61">
        <f t="shared" si="7"/>
        <v>0.10178008025825243</v>
      </c>
      <c r="BR35" s="27">
        <v>44348</v>
      </c>
      <c r="BS35" s="2">
        <v>8</v>
      </c>
      <c r="BV35">
        <v>5.0095198456663111E-2</v>
      </c>
      <c r="BW35" s="31">
        <v>8.64</v>
      </c>
      <c r="BX35" s="31">
        <v>521</v>
      </c>
      <c r="BY35" s="36">
        <v>2.891387419</v>
      </c>
      <c r="BZ35" s="36">
        <v>1.4555E-2</v>
      </c>
      <c r="CA35" s="31">
        <v>2.5</v>
      </c>
      <c r="CB35" s="21">
        <v>-4.6600000000000003E-2</v>
      </c>
      <c r="CC35" s="21">
        <v>5.26</v>
      </c>
      <c r="CD35">
        <v>1.197590361445783</v>
      </c>
      <c r="CE35">
        <v>0.56224899598393818</v>
      </c>
      <c r="CF35">
        <v>0.63534136546184483</v>
      </c>
      <c r="CG35">
        <v>46.948356807511942</v>
      </c>
      <c r="CH35" s="31">
        <v>2.0101252174444464</v>
      </c>
      <c r="CI35" s="31"/>
      <c r="CJ35" s="66">
        <v>44348</v>
      </c>
      <c r="CK35" s="63"/>
      <c r="CL35" s="63"/>
      <c r="CM35" s="63"/>
      <c r="CN35" s="61">
        <v>5.0095198456663111E-2</v>
      </c>
      <c r="CO35" s="61">
        <f t="shared" si="22"/>
        <v>0.43282251466556931</v>
      </c>
      <c r="CP35" s="61">
        <f t="shared" si="23"/>
        <v>26.099598395921479</v>
      </c>
      <c r="CQ35" s="61">
        <f t="shared" si="24"/>
        <v>0.14484462656990393</v>
      </c>
      <c r="CR35" s="61">
        <f t="shared" si="25"/>
        <v>7.2913561353673162E-4</v>
      </c>
      <c r="CS35" s="61">
        <f t="shared" si="26"/>
        <v>0.12523799614165779</v>
      </c>
      <c r="CT35" s="61">
        <f t="shared" si="27"/>
        <v>-2.3344362480805011E-3</v>
      </c>
      <c r="CU35" s="61">
        <f t="shared" si="28"/>
        <v>0.26350074388204797</v>
      </c>
      <c r="CV35" s="61">
        <f t="shared" si="29"/>
        <v>5.9993526826413408E-2</v>
      </c>
      <c r="CW35" s="61">
        <f t="shared" si="30"/>
        <v>2.8165975035874962E-2</v>
      </c>
      <c r="CX35" s="61">
        <f t="shared" si="31"/>
        <v>3.1827551790538443E-2</v>
      </c>
      <c r="CY35" s="61">
        <f t="shared" si="32"/>
        <v>2.3518872514865414</v>
      </c>
      <c r="CZ35" s="61">
        <f t="shared" si="33"/>
        <v>0.10069762169062263</v>
      </c>
      <c r="DC35">
        <v>5.0095198456663111E-2</v>
      </c>
      <c r="DD35">
        <f t="shared" si="8"/>
        <v>-0.16000000000000014</v>
      </c>
      <c r="DE35">
        <f t="shared" si="9"/>
        <v>-37</v>
      </c>
      <c r="DF35">
        <f t="shared" si="10"/>
        <v>-0.13227513200000018</v>
      </c>
      <c r="DG35">
        <f t="shared" si="11"/>
        <v>-1.4339999999999995E-3</v>
      </c>
      <c r="DH35">
        <f t="shared" si="12"/>
        <v>-2.0000000000000018E-2</v>
      </c>
      <c r="DI35" t="e">
        <f>CB35-#REF!</f>
        <v>#REF!</v>
      </c>
      <c r="DJ35">
        <f t="shared" si="13"/>
        <v>-0.65000000000000036</v>
      </c>
      <c r="DK35">
        <f t="shared" si="14"/>
        <v>-0.90176861291319499</v>
      </c>
      <c r="DL35" t="e">
        <f>CE35-#REF!</f>
        <v>#REF!</v>
      </c>
      <c r="DM35" t="e">
        <f>CF35-#REF!</f>
        <v>#REF!</v>
      </c>
      <c r="DN35" t="e">
        <f>CG35-#REF!</f>
        <v>#REF!</v>
      </c>
      <c r="DO35">
        <f t="shared" si="15"/>
        <v>-2.1608030329817396E-2</v>
      </c>
      <c r="DQ35" s="66">
        <v>44348</v>
      </c>
      <c r="DR35" s="61"/>
      <c r="DS35" s="61">
        <v>5.0095198456663111E-2</v>
      </c>
      <c r="DT35" s="61">
        <f t="shared" si="34"/>
        <v>-8.0152317530661054E-3</v>
      </c>
      <c r="DU35" s="61">
        <f t="shared" si="35"/>
        <v>-1.8535223428965351</v>
      </c>
      <c r="DV35" s="61">
        <f t="shared" si="36"/>
        <v>-6.6263489884213185E-3</v>
      </c>
      <c r="DW35" s="61">
        <f t="shared" si="37"/>
        <v>-7.1836514586854879E-5</v>
      </c>
      <c r="DX35" s="61">
        <f t="shared" si="38"/>
        <v>-1.0019039691332632E-3</v>
      </c>
      <c r="DY35" s="61" t="e">
        <f t="shared" si="39"/>
        <v>#REF!</v>
      </c>
      <c r="DZ35" s="61">
        <f t="shared" si="40"/>
        <v>-3.2561878996831037E-2</v>
      </c>
      <c r="EA35" s="61">
        <f t="shared" si="41"/>
        <v>-4.5174277625876322E-2</v>
      </c>
      <c r="EB35" s="61" t="e">
        <f t="shared" si="42"/>
        <v>#REF!</v>
      </c>
      <c r="EC35" s="61" t="e">
        <f t="shared" si="43"/>
        <v>#REF!</v>
      </c>
      <c r="ED35" s="61" t="e">
        <f t="shared" si="44"/>
        <v>#REF!</v>
      </c>
      <c r="EE35" s="61">
        <f t="shared" si="45"/>
        <v>-1.0824585676297981E-3</v>
      </c>
      <c r="EH35" s="37">
        <v>44348</v>
      </c>
      <c r="EI35">
        <v>5</v>
      </c>
      <c r="EL35">
        <v>0.18271603105093812</v>
      </c>
      <c r="EM35">
        <v>8.57</v>
      </c>
      <c r="EN35">
        <v>546</v>
      </c>
      <c r="EO35">
        <v>4.3170194000000004</v>
      </c>
      <c r="EP35">
        <v>2.0619999999999999E-2</v>
      </c>
      <c r="EQ35">
        <v>3.56</v>
      </c>
      <c r="ER35">
        <v>-3.3799999999999997E-2</v>
      </c>
      <c r="ES35">
        <v>9.35</v>
      </c>
      <c r="ET35" t="e">
        <v>#N/A</v>
      </c>
      <c r="EU35" t="e">
        <v>#N/A</v>
      </c>
      <c r="EV35" t="e">
        <v>#N/A</v>
      </c>
      <c r="EW35" t="e">
        <v>#N/A</v>
      </c>
      <c r="EX35">
        <v>2.2959405277161182</v>
      </c>
      <c r="EZ35" s="66">
        <v>44348</v>
      </c>
      <c r="FA35" s="61"/>
      <c r="FB35" s="61"/>
      <c r="FC35" s="61"/>
      <c r="FD35" s="61">
        <v>0.18271603105093812</v>
      </c>
      <c r="FE35" s="61">
        <f t="shared" si="46"/>
        <v>1.5658763861065397</v>
      </c>
      <c r="FF35" s="61">
        <f t="shared" si="47"/>
        <v>99.762952953812217</v>
      </c>
      <c r="FG35" s="61">
        <f t="shared" si="48"/>
        <v>0.78878865073790227</v>
      </c>
      <c r="FH35" s="61">
        <f t="shared" si="49"/>
        <v>3.7676045602703439E-3</v>
      </c>
      <c r="FI35" s="61">
        <f t="shared" si="50"/>
        <v>0.65046907054133973</v>
      </c>
      <c r="FJ35" s="61">
        <f t="shared" si="51"/>
        <v>-6.175801849521708E-3</v>
      </c>
      <c r="FK35" s="61">
        <f t="shared" si="52"/>
        <v>1.7083948903262713</v>
      </c>
      <c r="FL35" s="61" t="e">
        <f t="shared" si="53"/>
        <v>#N/A</v>
      </c>
      <c r="FM35" s="61" t="e">
        <f t="shared" si="54"/>
        <v>#N/A</v>
      </c>
      <c r="FN35" s="61" t="e">
        <f t="shared" si="55"/>
        <v>#N/A</v>
      </c>
      <c r="FO35" s="61" t="e">
        <f t="shared" si="56"/>
        <v>#N/A</v>
      </c>
      <c r="FP35" s="61">
        <f t="shared" si="57"/>
        <v>0.41950514075328549</v>
      </c>
      <c r="FQ35"/>
      <c r="FR35"/>
      <c r="FS35" s="37">
        <v>44348</v>
      </c>
      <c r="FT35">
        <v>2</v>
      </c>
      <c r="FW35">
        <v>0.18271603105093812</v>
      </c>
      <c r="FX35">
        <v>8.86</v>
      </c>
      <c r="FY35">
        <v>535</v>
      </c>
      <c r="FZ35">
        <v>3.9789829509999999</v>
      </c>
      <c r="GA35">
        <v>1.6981E-2</v>
      </c>
      <c r="GB35">
        <v>3.41</v>
      </c>
      <c r="GC35">
        <v>2.1600000000000001E-2</v>
      </c>
      <c r="GD35">
        <v>6.67</v>
      </c>
      <c r="GE35">
        <v>2.5146067415730333</v>
      </c>
      <c r="GF35">
        <v>0.82209737827715124</v>
      </c>
      <c r="GG35">
        <v>1.6925093632958821</v>
      </c>
      <c r="GH35">
        <v>32.692880548108342</v>
      </c>
      <c r="GI35">
        <v>2.296922710912928</v>
      </c>
      <c r="GK35" s="66">
        <v>44348</v>
      </c>
      <c r="GL35" s="61"/>
      <c r="GM35" s="61"/>
      <c r="GN35" s="61"/>
      <c r="GO35" s="61">
        <v>0.18271603105093812</v>
      </c>
      <c r="GP35" s="61">
        <f t="shared" si="58"/>
        <v>1.6188640351113115</v>
      </c>
      <c r="GQ35" s="61">
        <f t="shared" si="59"/>
        <v>97.753076612251888</v>
      </c>
      <c r="GR35" s="61">
        <f t="shared" si="60"/>
        <v>0.72702397242606931</v>
      </c>
      <c r="GS35" s="61">
        <f t="shared" si="61"/>
        <v>3.1027009232759799E-3</v>
      </c>
      <c r="GT35" s="61">
        <f t="shared" si="62"/>
        <v>0.62306166588369905</v>
      </c>
      <c r="GU35" s="61">
        <f t="shared" si="63"/>
        <v>3.9466662707002631E-3</v>
      </c>
      <c r="GV35" s="61">
        <f t="shared" si="64"/>
        <v>1.2187159271097572</v>
      </c>
      <c r="GW35" s="61">
        <f t="shared" si="65"/>
        <v>0.45945896347415666</v>
      </c>
      <c r="GX35" s="61">
        <f t="shared" si="66"/>
        <v>0.15021037009618279</v>
      </c>
      <c r="GY35" s="61">
        <f t="shared" si="67"/>
        <v>0.30924859337797389</v>
      </c>
      <c r="GZ35" s="61">
        <f t="shared" si="68"/>
        <v>5.9735133773727744</v>
      </c>
      <c r="HA35" s="61">
        <f t="shared" si="69"/>
        <v>0.4196846013687715</v>
      </c>
      <c r="HB35"/>
      <c r="HC35">
        <v>0.18271603105093812</v>
      </c>
      <c r="HD35">
        <f t="shared" si="160"/>
        <v>0.28999999999999915</v>
      </c>
      <c r="HE35">
        <f t="shared" si="160"/>
        <v>-11</v>
      </c>
      <c r="HF35">
        <f t="shared" si="160"/>
        <v>-0.33803644900000052</v>
      </c>
      <c r="HG35">
        <f t="shared" si="157"/>
        <v>-3.6389999999999999E-3</v>
      </c>
      <c r="HH35">
        <f t="shared" si="157"/>
        <v>-0.14999999999999991</v>
      </c>
      <c r="HI35">
        <f t="shared" si="157"/>
        <v>5.5399999999999998E-2</v>
      </c>
      <c r="HJ35">
        <f t="shared" si="157"/>
        <v>-2.6799999999999997</v>
      </c>
      <c r="HK35" t="e">
        <f t="shared" si="157"/>
        <v>#N/A</v>
      </c>
      <c r="HL35" t="e">
        <f t="shared" si="157"/>
        <v>#N/A</v>
      </c>
      <c r="HM35" t="e">
        <f t="shared" si="157"/>
        <v>#N/A</v>
      </c>
      <c r="HN35" t="e">
        <f t="shared" si="157"/>
        <v>#N/A</v>
      </c>
      <c r="HO35">
        <f t="shared" si="157"/>
        <v>9.8218319680976052E-4</v>
      </c>
      <c r="HQ35" s="66">
        <v>44348</v>
      </c>
      <c r="HR35" s="61">
        <v>0.18271603105093812</v>
      </c>
      <c r="HS35" s="61">
        <f t="shared" si="70"/>
        <v>5.2987649004771896E-2</v>
      </c>
      <c r="HT35" s="61">
        <f t="shared" si="71"/>
        <v>-2.0098763415603194</v>
      </c>
      <c r="HU35" s="61">
        <f t="shared" si="72"/>
        <v>-6.1764678311832952E-2</v>
      </c>
      <c r="HV35" s="61">
        <f t="shared" si="73"/>
        <v>-6.6490363699436383E-4</v>
      </c>
      <c r="HW35" s="61">
        <f t="shared" si="74"/>
        <v>-2.7407404657640702E-2</v>
      </c>
      <c r="HX35" s="61">
        <f t="shared" si="75"/>
        <v>1.0122468120221972E-2</v>
      </c>
      <c r="HY35" s="61">
        <f t="shared" si="76"/>
        <v>-0.48967896321651411</v>
      </c>
      <c r="HZ35" s="61" t="e">
        <f t="shared" si="77"/>
        <v>#N/A</v>
      </c>
      <c r="IA35" s="61" t="e">
        <f t="shared" si="78"/>
        <v>#N/A</v>
      </c>
      <c r="IB35" s="61" t="e">
        <f t="shared" si="79"/>
        <v>#N/A</v>
      </c>
      <c r="IC35" s="61" t="e">
        <f t="shared" si="80"/>
        <v>#N/A</v>
      </c>
      <c r="ID35" s="61">
        <f t="shared" si="81"/>
        <v>1.7946061548600187E-4</v>
      </c>
      <c r="IE35" s="61"/>
      <c r="IG35" s="27">
        <v>44348</v>
      </c>
      <c r="IH35" s="2">
        <v>19</v>
      </c>
      <c r="IK35">
        <v>7.7062941348232203E-2</v>
      </c>
      <c r="IL35" s="31">
        <v>9.07</v>
      </c>
      <c r="IM35" s="31">
        <v>435</v>
      </c>
      <c r="IN35" s="36">
        <v>2.0830393890000001</v>
      </c>
      <c r="IO35" s="36">
        <v>1.6098999999999999E-2</v>
      </c>
      <c r="IP35" s="31">
        <v>1.6</v>
      </c>
      <c r="IQ35" s="21">
        <v>-1.1599999999999999E-2</v>
      </c>
      <c r="IR35" s="21">
        <v>4.6900000000000004</v>
      </c>
      <c r="IS35">
        <v>1.5304504504504504</v>
      </c>
      <c r="IT35">
        <v>0.57405405405405019</v>
      </c>
      <c r="IU35">
        <v>0.95639639639640017</v>
      </c>
      <c r="IV35">
        <v>37.508829762184817</v>
      </c>
      <c r="IW35" s="31">
        <v>2.5935420363495085</v>
      </c>
      <c r="IX35" s="31"/>
      <c r="IY35" s="66">
        <v>44348</v>
      </c>
      <c r="IZ35" s="63"/>
      <c r="JA35" s="63"/>
      <c r="JB35" s="63"/>
      <c r="JC35" s="61">
        <v>7.7062941348232203E-2</v>
      </c>
      <c r="JD35" s="61">
        <f t="shared" si="82"/>
        <v>0.69896087802846607</v>
      </c>
      <c r="JE35" s="61">
        <f t="shared" si="83"/>
        <v>33.522379486481007</v>
      </c>
      <c r="JF35" s="61">
        <f t="shared" si="84"/>
        <v>0.16052514226056444</v>
      </c>
      <c r="JG35" s="61">
        <f t="shared" si="85"/>
        <v>1.2406362927651902E-3</v>
      </c>
      <c r="JH35" s="61">
        <f t="shared" si="86"/>
        <v>0.12330070615717154</v>
      </c>
      <c r="JI35" s="61">
        <f t="shared" si="87"/>
        <v>-8.9393011963949354E-4</v>
      </c>
      <c r="JJ35" s="61">
        <f t="shared" si="88"/>
        <v>0.36142519492320907</v>
      </c>
      <c r="JK35" s="61">
        <f t="shared" si="89"/>
        <v>0.11794101329943861</v>
      </c>
      <c r="JL35" s="61">
        <f t="shared" si="90"/>
        <v>4.423829389828219E-2</v>
      </c>
      <c r="JM35" s="61">
        <f t="shared" si="91"/>
        <v>7.3702719401156427E-2</v>
      </c>
      <c r="JN35" s="61">
        <f t="shared" si="92"/>
        <v>2.8905407480040748</v>
      </c>
      <c r="JO35" s="61">
        <f t="shared" si="93"/>
        <v>0.19986597783137688</v>
      </c>
      <c r="JP35" s="31"/>
      <c r="JR35" s="13">
        <v>44348</v>
      </c>
      <c r="JS35" s="5">
        <v>16</v>
      </c>
      <c r="JT35" s="5"/>
      <c r="JU35" s="5"/>
      <c r="JV35">
        <v>7.7062941348232203E-2</v>
      </c>
      <c r="JW35" s="5">
        <v>8.58</v>
      </c>
      <c r="JX35" s="5">
        <v>552</v>
      </c>
      <c r="JY35" s="5">
        <v>1.5245443860000001</v>
      </c>
      <c r="JZ35">
        <v>2.2494E-2</v>
      </c>
      <c r="KA35">
        <v>1.05</v>
      </c>
      <c r="KB35">
        <v>-4.7E-2</v>
      </c>
      <c r="KC35">
        <v>12.3</v>
      </c>
      <c r="KD35">
        <v>1.727495621716288</v>
      </c>
      <c r="KE35">
        <v>0.62837127845884311</v>
      </c>
      <c r="KF35">
        <v>1.0991243432574449</v>
      </c>
      <c r="KG35">
        <v>36.374695863746879</v>
      </c>
      <c r="KH35">
        <v>2.3411209547693721</v>
      </c>
      <c r="KJ35" s="66">
        <v>44348</v>
      </c>
      <c r="KK35" s="61"/>
      <c r="KL35" s="61"/>
      <c r="KM35" s="61"/>
      <c r="KN35" s="61">
        <v>7.7062941348232203E-2</v>
      </c>
      <c r="KO35" s="61">
        <f t="shared" si="94"/>
        <v>0.66120003676783234</v>
      </c>
      <c r="KP35" s="61">
        <f t="shared" si="95"/>
        <v>42.538743624224175</v>
      </c>
      <c r="KQ35" s="61">
        <f t="shared" si="96"/>
        <v>0.11748587460109468</v>
      </c>
      <c r="KR35" s="61">
        <f t="shared" si="97"/>
        <v>1.7334538026871351E-3</v>
      </c>
      <c r="KS35" s="61">
        <f t="shared" si="98"/>
        <v>8.0916088415643822E-2</v>
      </c>
      <c r="KT35" s="61">
        <f t="shared" si="99"/>
        <v>-3.6219582433669136E-3</v>
      </c>
      <c r="KU35" s="61">
        <f t="shared" si="100"/>
        <v>0.94787417858325618</v>
      </c>
      <c r="KV35" s="61">
        <f t="shared" si="101"/>
        <v>0.13312589377565023</v>
      </c>
      <c r="KW35" s="61">
        <f t="shared" si="102"/>
        <v>4.8424138976787511E-2</v>
      </c>
      <c r="KX35" s="61">
        <f t="shared" si="103"/>
        <v>8.4701754798862716E-2</v>
      </c>
      <c r="KY35" s="61">
        <f t="shared" si="104"/>
        <v>2.8031410539077104</v>
      </c>
      <c r="KZ35" s="61">
        <f t="shared" si="105"/>
        <v>0.1804136668265095</v>
      </c>
      <c r="LB35">
        <v>7.7062941348232203E-2</v>
      </c>
      <c r="LC35">
        <f t="shared" si="161"/>
        <v>-0.49000000000000021</v>
      </c>
      <c r="LD35">
        <f t="shared" si="161"/>
        <v>117</v>
      </c>
      <c r="LE35">
        <f t="shared" si="161"/>
        <v>-0.55849500299999999</v>
      </c>
      <c r="LF35">
        <f t="shared" si="158"/>
        <v>6.3950000000000014E-3</v>
      </c>
      <c r="LG35">
        <f t="shared" si="158"/>
        <v>-0.55000000000000004</v>
      </c>
      <c r="LH35">
        <f t="shared" si="158"/>
        <v>-3.5400000000000001E-2</v>
      </c>
      <c r="LI35">
        <f t="shared" si="158"/>
        <v>7.61</v>
      </c>
      <c r="LJ35">
        <f t="shared" si="158"/>
        <v>0.19704517126583765</v>
      </c>
      <c r="LK35">
        <f t="shared" si="158"/>
        <v>5.4317224404792919E-2</v>
      </c>
      <c r="LL35">
        <f t="shared" si="158"/>
        <v>0.14272794686104473</v>
      </c>
      <c r="LM35">
        <f t="shared" si="158"/>
        <v>-1.1341338984379377</v>
      </c>
      <c r="LN35">
        <f t="shared" si="158"/>
        <v>-0.25242108158013643</v>
      </c>
      <c r="LP35" s="66">
        <v>44348</v>
      </c>
      <c r="LQ35" s="61">
        <v>7.7062941348232203E-2</v>
      </c>
      <c r="LR35" s="61">
        <f t="shared" si="106"/>
        <v>-3.7760841260633796E-2</v>
      </c>
      <c r="LS35" s="61">
        <f t="shared" si="107"/>
        <v>9.0163641377431674</v>
      </c>
      <c r="LT35" s="61">
        <f t="shared" si="108"/>
        <v>-4.303926765946977E-2</v>
      </c>
      <c r="LU35" s="61">
        <f t="shared" si="109"/>
        <v>4.9281750992194505E-4</v>
      </c>
      <c r="LV35" s="61">
        <f t="shared" si="110"/>
        <v>-4.2384617741527714E-2</v>
      </c>
      <c r="LW35" s="61">
        <f t="shared" si="111"/>
        <v>-2.7280281237274202E-3</v>
      </c>
      <c r="LX35" s="61">
        <f t="shared" si="112"/>
        <v>0.58644898366004705</v>
      </c>
      <c r="LY35" s="61">
        <f t="shared" si="113"/>
        <v>1.5184880476211617E-2</v>
      </c>
      <c r="LZ35" s="61">
        <f t="shared" si="114"/>
        <v>4.1858450785053234E-3</v>
      </c>
      <c r="MA35" s="61">
        <f t="shared" si="115"/>
        <v>1.0999035397706292E-2</v>
      </c>
      <c r="MB35" s="61">
        <f t="shared" si="116"/>
        <v>-8.7399694096364722E-2</v>
      </c>
      <c r="MC35" s="61">
        <f t="shared" si="117"/>
        <v>-1.9452311004867391E-2</v>
      </c>
      <c r="MF35" s="27">
        <v>44348</v>
      </c>
      <c r="MG35">
        <v>24</v>
      </c>
      <c r="MJ35"/>
      <c r="MK35">
        <v>8.64</v>
      </c>
      <c r="ML35">
        <v>461</v>
      </c>
      <c r="MM35">
        <v>4.2582304530000004</v>
      </c>
      <c r="MN35">
        <v>4.3444999999999998E-2</v>
      </c>
      <c r="MO35">
        <v>3.56</v>
      </c>
      <c r="MP35">
        <v>-6.1800000000000001E-2</v>
      </c>
      <c r="MQ35">
        <v>36.700000000000003</v>
      </c>
      <c r="MR35">
        <v>2.419485294117643</v>
      </c>
      <c r="MS35">
        <v>0.60955882352940693</v>
      </c>
      <c r="MT35">
        <v>1.8099264705882361</v>
      </c>
      <c r="MU35">
        <v>25.193739553259224</v>
      </c>
      <c r="MV35">
        <v>1.4659957264117791</v>
      </c>
      <c r="MX35" s="66">
        <v>44348</v>
      </c>
      <c r="MY35" s="61"/>
      <c r="MZ35" s="61"/>
      <c r="NA35" s="61"/>
      <c r="NB35" s="61">
        <v>5.8490772483308244E-2</v>
      </c>
      <c r="NC35" s="61">
        <f t="shared" si="118"/>
        <v>0.50536027425578323</v>
      </c>
      <c r="ND35" s="61">
        <f t="shared" si="119"/>
        <v>26.9642461148051</v>
      </c>
      <c r="NE35" s="61">
        <f t="shared" si="120"/>
        <v>0.24906718860791763</v>
      </c>
      <c r="NF35" s="61">
        <f t="shared" si="121"/>
        <v>2.5411316105373267E-3</v>
      </c>
      <c r="NG35" s="61">
        <f t="shared" si="122"/>
        <v>0.20822715004057735</v>
      </c>
      <c r="NH35" s="61">
        <f t="shared" si="123"/>
        <v>-3.6147297394684497E-3</v>
      </c>
      <c r="NI35" s="61">
        <f t="shared" si="124"/>
        <v>2.1466113501374129</v>
      </c>
      <c r="NJ35" s="61">
        <f t="shared" si="125"/>
        <v>0.14151756386494518</v>
      </c>
      <c r="NK35" s="61">
        <f t="shared" si="126"/>
        <v>3.5653566462251582E-2</v>
      </c>
      <c r="NL35" s="61">
        <f t="shared" si="127"/>
        <v>0.1058639974026936</v>
      </c>
      <c r="NM35" s="61">
        <f t="shared" si="128"/>
        <v>1.4736012882134091</v>
      </c>
      <c r="NN35" s="61">
        <f t="shared" si="129"/>
        <v>8.5747222495053566E-2</v>
      </c>
      <c r="NQ35" s="27">
        <v>44348</v>
      </c>
      <c r="NR35">
        <v>22</v>
      </c>
      <c r="NU35"/>
      <c r="NV35">
        <v>8.49</v>
      </c>
      <c r="NW35">
        <v>460</v>
      </c>
      <c r="NX35">
        <v>3.5086713700000001</v>
      </c>
      <c r="NY35">
        <v>3.3079999999999998E-2</v>
      </c>
      <c r="NZ35">
        <v>2.98</v>
      </c>
      <c r="OA35">
        <v>-3.5499999999999997E-2</v>
      </c>
      <c r="OB35">
        <v>28.1</v>
      </c>
      <c r="OC35" t="e">
        <v>#N/A</v>
      </c>
      <c r="OD35" t="e">
        <v>#N/A</v>
      </c>
      <c r="OE35" t="e">
        <v>#N/A</v>
      </c>
      <c r="OF35" t="e">
        <v>#N/A</v>
      </c>
      <c r="OG35">
        <v>2.6210431658601849</v>
      </c>
      <c r="OI35" s="66">
        <v>44348</v>
      </c>
      <c r="OJ35" s="61"/>
      <c r="OK35" s="61"/>
      <c r="OL35" s="61"/>
      <c r="OM35" s="61">
        <v>5.8490772483308244E-2</v>
      </c>
      <c r="ON35" s="61">
        <f t="shared" si="130"/>
        <v>0.49658665838328703</v>
      </c>
      <c r="OO35" s="61">
        <f t="shared" si="131"/>
        <v>26.905755342321793</v>
      </c>
      <c r="OP35" s="61">
        <f t="shared" si="132"/>
        <v>0.20522489882136744</v>
      </c>
      <c r="OQ35" s="61">
        <f t="shared" si="133"/>
        <v>1.9348747537478366E-3</v>
      </c>
      <c r="OR35" s="61">
        <f t="shared" si="134"/>
        <v>0.17430250200025857</v>
      </c>
      <c r="OS35" s="61">
        <f t="shared" si="135"/>
        <v>-2.0764224231574423E-3</v>
      </c>
      <c r="OT35" s="61">
        <f t="shared" si="136"/>
        <v>1.6435907067809616</v>
      </c>
      <c r="OU35" s="61" t="e">
        <f t="shared" si="137"/>
        <v>#N/A</v>
      </c>
      <c r="OV35" s="61" t="e">
        <f t="shared" si="138"/>
        <v>#N/A</v>
      </c>
      <c r="OW35" s="61" t="e">
        <f t="shared" si="139"/>
        <v>#N/A</v>
      </c>
      <c r="OX35" s="61" t="e">
        <f t="shared" si="140"/>
        <v>#N/A</v>
      </c>
      <c r="OY35" s="61">
        <f t="shared" si="141"/>
        <v>0.15330683948325802</v>
      </c>
      <c r="PB35" s="27">
        <v>44348</v>
      </c>
      <c r="PC35" s="47">
        <v>5.8490772483308244E-2</v>
      </c>
      <c r="PD35">
        <f t="shared" si="162"/>
        <v>-0.15000000000000036</v>
      </c>
      <c r="PE35">
        <f t="shared" si="162"/>
        <v>-1</v>
      </c>
      <c r="PF35">
        <f t="shared" si="162"/>
        <v>-0.74955908300000029</v>
      </c>
      <c r="PG35">
        <f t="shared" si="159"/>
        <v>-1.0364999999999999E-2</v>
      </c>
      <c r="PH35">
        <f t="shared" si="159"/>
        <v>-0.58000000000000007</v>
      </c>
      <c r="PI35">
        <f t="shared" si="159"/>
        <v>2.6300000000000004E-2</v>
      </c>
      <c r="PJ35">
        <f t="shared" si="159"/>
        <v>-8.6000000000000014</v>
      </c>
      <c r="PK35" t="e">
        <f t="shared" si="159"/>
        <v>#N/A</v>
      </c>
      <c r="PL35" t="e">
        <f t="shared" si="159"/>
        <v>#N/A</v>
      </c>
      <c r="PM35" t="e">
        <f t="shared" si="159"/>
        <v>#N/A</v>
      </c>
      <c r="PN35" t="e">
        <f t="shared" si="159"/>
        <v>#N/A</v>
      </c>
      <c r="PO35">
        <f t="shared" si="159"/>
        <v>1.1550474394484058</v>
      </c>
      <c r="PQ35" s="66">
        <v>44348</v>
      </c>
      <c r="PR35" s="61">
        <v>5.8490772483308244E-2</v>
      </c>
      <c r="PS35" s="61">
        <f t="shared" si="142"/>
        <v>-8.7736158724962578E-3</v>
      </c>
      <c r="PT35" s="61">
        <f t="shared" si="143"/>
        <v>-5.8490772483308244E-2</v>
      </c>
      <c r="PU35" s="61">
        <f t="shared" si="144"/>
        <v>-4.3842289786550179E-2</v>
      </c>
      <c r="PV35" s="61">
        <f t="shared" si="145"/>
        <v>-6.0625685678948995E-4</v>
      </c>
      <c r="PW35" s="61">
        <f t="shared" si="146"/>
        <v>-3.3924648040318785E-2</v>
      </c>
      <c r="PX35" s="61">
        <f t="shared" si="147"/>
        <v>1.5383073163110069E-3</v>
      </c>
      <c r="PY35" s="61">
        <f t="shared" si="148"/>
        <v>-0.50302064335645102</v>
      </c>
      <c r="PZ35" s="61" t="e">
        <f t="shared" si="149"/>
        <v>#N/A</v>
      </c>
      <c r="QA35" s="61" t="e">
        <f t="shared" si="150"/>
        <v>#N/A</v>
      </c>
      <c r="QB35" s="61" t="e">
        <f t="shared" si="151"/>
        <v>#N/A</v>
      </c>
      <c r="QC35" s="61" t="e">
        <f t="shared" si="152"/>
        <v>#N/A</v>
      </c>
      <c r="QD35" s="61">
        <f t="shared" si="153"/>
        <v>6.7559616988204466E-2</v>
      </c>
      <c r="QG35" s="27">
        <v>44348</v>
      </c>
      <c r="QH35" s="26">
        <v>7.61</v>
      </c>
      <c r="QI35" s="31">
        <v>743</v>
      </c>
      <c r="QJ35" s="31">
        <v>0.94199999999999995</v>
      </c>
      <c r="QK35" s="21">
        <v>4.09</v>
      </c>
      <c r="QL35" s="26">
        <v>1.4492986120660114</v>
      </c>
      <c r="QO35" s="27">
        <v>44348</v>
      </c>
      <c r="QP35">
        <v>8.25</v>
      </c>
      <c r="QQ35">
        <v>897</v>
      </c>
      <c r="QR35">
        <v>1.5299999999999999E-2</v>
      </c>
      <c r="QS35">
        <v>4.22</v>
      </c>
      <c r="QT35">
        <v>1.5209979854331317</v>
      </c>
      <c r="QX35" s="27">
        <v>44348</v>
      </c>
      <c r="QY35" s="46">
        <f t="shared" si="154"/>
        <v>0.63999999999999968</v>
      </c>
      <c r="QZ35" s="46">
        <f t="shared" si="154"/>
        <v>154</v>
      </c>
      <c r="RA35" s="46">
        <f t="shared" si="154"/>
        <v>-0.92669999999999997</v>
      </c>
      <c r="RB35" s="46">
        <f t="shared" si="154"/>
        <v>0.12999999999999989</v>
      </c>
      <c r="RC35" s="46">
        <f t="shared" si="154"/>
        <v>7.1699373367120289E-2</v>
      </c>
      <c r="RF35" s="27">
        <v>44348</v>
      </c>
      <c r="RG35" s="31">
        <v>7.48</v>
      </c>
      <c r="RH35" s="31">
        <v>790</v>
      </c>
      <c r="RI35" s="31">
        <v>2.1899999999999999E-2</v>
      </c>
      <c r="RJ35" s="21">
        <v>6.07</v>
      </c>
      <c r="RK35" s="31">
        <v>3.6601929880850261</v>
      </c>
      <c r="RL35" s="31"/>
      <c r="RO35" s="27">
        <v>44348</v>
      </c>
      <c r="RP35">
        <v>7.67</v>
      </c>
      <c r="RQ35">
        <v>665</v>
      </c>
      <c r="RR35">
        <v>8.4199999999999997E-2</v>
      </c>
      <c r="RS35">
        <v>3.65</v>
      </c>
      <c r="RT35">
        <v>1.0593718829324936</v>
      </c>
      <c r="RX35" s="27">
        <v>44348</v>
      </c>
      <c r="RY35">
        <f t="shared" si="155"/>
        <v>0.1899999999999995</v>
      </c>
      <c r="RZ35">
        <f t="shared" si="155"/>
        <v>-125</v>
      </c>
      <c r="SA35">
        <f t="shared" si="155"/>
        <v>6.2299999999999994E-2</v>
      </c>
      <c r="SB35">
        <f t="shared" si="155"/>
        <v>-2.4200000000000004</v>
      </c>
      <c r="SC35">
        <f t="shared" si="155"/>
        <v>-2.6008211051525327</v>
      </c>
      <c r="SG35" s="27">
        <v>44348</v>
      </c>
      <c r="SH35" t="e">
        <v>#N/A</v>
      </c>
      <c r="SI35" t="e">
        <v>#N/A</v>
      </c>
      <c r="SJ35" t="e">
        <v>#N/A</v>
      </c>
      <c r="SK35" t="e">
        <v>#N/A</v>
      </c>
      <c r="SL35" t="e">
        <v>#N/A</v>
      </c>
      <c r="SO35" s="27">
        <v>44348</v>
      </c>
      <c r="SP35" s="31">
        <v>7.62</v>
      </c>
      <c r="SQ35" s="31">
        <v>580</v>
      </c>
      <c r="SR35" s="31">
        <v>9.5500000000000002E-2</v>
      </c>
      <c r="SS35" s="21">
        <v>49.7</v>
      </c>
      <c r="ST35" s="31">
        <v>1.4276905817361945</v>
      </c>
      <c r="SW35" s="27">
        <v>44348</v>
      </c>
      <c r="SX35" t="e">
        <f t="shared" si="156"/>
        <v>#N/A</v>
      </c>
      <c r="SY35" t="e">
        <f t="shared" si="156"/>
        <v>#N/A</v>
      </c>
      <c r="SZ35" t="e">
        <f t="shared" si="156"/>
        <v>#N/A</v>
      </c>
      <c r="TA35" t="e">
        <f t="shared" si="156"/>
        <v>#N/A</v>
      </c>
      <c r="TB35" t="e">
        <f t="shared" si="156"/>
        <v>#N/A</v>
      </c>
      <c r="TF35" s="27">
        <v>44348</v>
      </c>
      <c r="TG35">
        <v>31</v>
      </c>
      <c r="TH35" s="46">
        <v>8.24</v>
      </c>
      <c r="TI35" s="46">
        <v>459</v>
      </c>
      <c r="TJ35" s="46">
        <v>4.9400000000000004</v>
      </c>
      <c r="TK35" s="46">
        <v>13.4</v>
      </c>
      <c r="TL35" s="46">
        <v>0.66630216756918392</v>
      </c>
      <c r="TM35"/>
      <c r="TN35" s="27">
        <v>44348</v>
      </c>
      <c r="TO35">
        <v>32</v>
      </c>
      <c r="TP35" s="46" t="e">
        <v>#N/A</v>
      </c>
      <c r="TQ35" s="46" t="e">
        <v>#N/A</v>
      </c>
      <c r="TR35" s="46" t="e">
        <v>#N/A</v>
      </c>
      <c r="TS35" s="46" t="e">
        <v>#N/A</v>
      </c>
      <c r="TT35" s="46" t="e">
        <v>#N/A</v>
      </c>
      <c r="TU35"/>
      <c r="TV35" s="27">
        <v>44348</v>
      </c>
      <c r="TW35" t="e">
        <v>#N/A</v>
      </c>
      <c r="TX35" s="46" t="e">
        <v>#N/A</v>
      </c>
      <c r="TY35" s="46" t="e">
        <v>#N/A</v>
      </c>
      <c r="TZ35" s="46" t="e">
        <v>#N/A</v>
      </c>
      <c r="UA35" s="46" t="e">
        <v>#N/A</v>
      </c>
      <c r="UB35" s="46" t="e">
        <v>#N/A</v>
      </c>
      <c r="UC35"/>
      <c r="UD35" s="27">
        <v>44348</v>
      </c>
      <c r="UE35" t="s">
        <v>33</v>
      </c>
      <c r="UF35" s="46">
        <v>8.52</v>
      </c>
      <c r="UG35" s="46">
        <v>512</v>
      </c>
      <c r="UH35" s="46">
        <v>10.199999999999999</v>
      </c>
      <c r="UI35" s="46">
        <v>31.3</v>
      </c>
      <c r="UJ35" s="46">
        <v>1.0809799132623106</v>
      </c>
      <c r="UK35"/>
      <c r="UL35" s="27">
        <v>44348</v>
      </c>
      <c r="UM35" t="s">
        <v>35</v>
      </c>
      <c r="UN35" s="46" t="e">
        <v>#N/A</v>
      </c>
      <c r="UO35" s="46" t="e">
        <v>#N/A</v>
      </c>
      <c r="UP35" s="46">
        <v>8.17</v>
      </c>
      <c r="UQ35" s="46">
        <v>23.3</v>
      </c>
      <c r="UR35" s="46">
        <v>0.67956164072611713</v>
      </c>
      <c r="US35"/>
      <c r="UT35" s="27">
        <v>44348</v>
      </c>
      <c r="UU35" t="s">
        <v>34</v>
      </c>
      <c r="UV35" s="46">
        <v>7.76</v>
      </c>
      <c r="UW35" s="46">
        <v>602</v>
      </c>
      <c r="UX35" s="46">
        <v>3.47</v>
      </c>
      <c r="UY35" s="46">
        <v>37.200000000000003</v>
      </c>
      <c r="UZ35" s="46">
        <v>0.90124038824610453</v>
      </c>
      <c r="VA35"/>
      <c r="VB35"/>
      <c r="VC35"/>
      <c r="VD35"/>
    </row>
    <row r="36" spans="1:576" x14ac:dyDescent="0.25">
      <c r="A36" s="27">
        <v>44356</v>
      </c>
      <c r="B36" s="2">
        <v>11</v>
      </c>
      <c r="C36" s="109" t="s">
        <v>188</v>
      </c>
      <c r="D36">
        <v>0.95458354258749523</v>
      </c>
      <c r="E36" s="23" t="e">
        <v>#N/A</v>
      </c>
      <c r="F36" s="23" t="e">
        <v>#N/A</v>
      </c>
      <c r="G36" s="36">
        <v>7.9913286299999999</v>
      </c>
      <c r="H36" s="22" t="e">
        <v>#N/A</v>
      </c>
      <c r="I36" s="31">
        <v>7.13</v>
      </c>
      <c r="J36" s="21">
        <v>130</v>
      </c>
      <c r="K36" s="23" t="e">
        <v>#N/A</v>
      </c>
      <c r="L36" s="31">
        <v>4.500941804554274</v>
      </c>
      <c r="M36" s="31"/>
      <c r="N36" s="27">
        <v>44356</v>
      </c>
      <c r="O36" s="109" t="s">
        <v>138</v>
      </c>
      <c r="P36" s="31">
        <v>0.95458354258749523</v>
      </c>
      <c r="Q36" s="31" t="e">
        <v>#N/A</v>
      </c>
      <c r="R36" s="31" t="e">
        <v>#N/A</v>
      </c>
      <c r="S36" s="31">
        <v>0.52910052900000082</v>
      </c>
      <c r="T36" s="31" t="e">
        <v>#N/A</v>
      </c>
      <c r="U36" s="31">
        <v>7.0000000000000284E-2</v>
      </c>
      <c r="V36" s="31">
        <v>20</v>
      </c>
      <c r="W36" s="31" t="e">
        <v>#N/A</v>
      </c>
      <c r="X36" s="31">
        <v>0.33885320289940513</v>
      </c>
      <c r="Y36" s="31"/>
      <c r="Z36" s="31"/>
      <c r="AA36" s="117">
        <v>44356</v>
      </c>
      <c r="AB36" s="113" t="s">
        <v>185</v>
      </c>
      <c r="AC36" s="115">
        <v>8.4229908736015506</v>
      </c>
      <c r="AD36" s="115" t="e">
        <v>#N/A</v>
      </c>
      <c r="AE36" s="115">
        <v>7.7050319707722288</v>
      </c>
      <c r="AF36" s="115">
        <v>103.04246526557309</v>
      </c>
      <c r="AG36" s="115" t="e">
        <v>#N/A</v>
      </c>
      <c r="AH36" s="115">
        <v>3.7163697039523553</v>
      </c>
      <c r="AI36" s="113" t="e">
        <v>#N/A</v>
      </c>
      <c r="AJ36" s="31" t="e">
        <v>#N/A</v>
      </c>
      <c r="AK36" s="31"/>
      <c r="AL36" s="31"/>
      <c r="AM36" s="12">
        <v>44356</v>
      </c>
      <c r="AN36" s="123" t="s">
        <v>196</v>
      </c>
      <c r="AO36" s="31" t="e">
        <v>#N/A</v>
      </c>
      <c r="AP36" s="31" t="e">
        <v>#N/A</v>
      </c>
      <c r="AQ36" s="31" t="e">
        <v>#N/A</v>
      </c>
      <c r="AR36" s="31" t="e">
        <v>#N/A</v>
      </c>
      <c r="AS36" s="31" t="e">
        <v>#N/A</v>
      </c>
      <c r="AT36" s="31" t="e">
        <v>#N/A</v>
      </c>
      <c r="AU36" s="31" t="e">
        <v>#N/A</v>
      </c>
      <c r="AV36" s="31" t="e">
        <v>#N/A</v>
      </c>
      <c r="AW36" s="31"/>
      <c r="AX36" s="31"/>
      <c r="AY36" s="66">
        <v>44356</v>
      </c>
      <c r="AZ36" s="63"/>
      <c r="BA36" s="63"/>
      <c r="BB36" s="63"/>
      <c r="BC36" s="61">
        <v>0.95458354258749523</v>
      </c>
      <c r="BD36" s="61" t="e">
        <f t="shared" si="0"/>
        <v>#N/A</v>
      </c>
      <c r="BE36" s="61" t="e">
        <f t="shared" si="1"/>
        <v>#N/A</v>
      </c>
      <c r="BF36" s="61">
        <f t="shared" si="2"/>
        <v>7.6283907936062745</v>
      </c>
      <c r="BG36" s="61" t="e">
        <f t="shared" si="3"/>
        <v>#N/A</v>
      </c>
      <c r="BH36" s="61">
        <f t="shared" si="4"/>
        <v>6.8061806586488407</v>
      </c>
      <c r="BI36" s="61" t="e">
        <f>BC36*#REF!</f>
        <v>#REF!</v>
      </c>
      <c r="BJ36" s="61">
        <f t="shared" si="5"/>
        <v>124.09586053637437</v>
      </c>
      <c r="BK36" s="61" t="e">
        <f t="shared" si="6"/>
        <v>#N/A</v>
      </c>
      <c r="BL36" s="61" t="e">
        <f>BC36*#REF!</f>
        <v>#REF!</v>
      </c>
      <c r="BM36" s="61" t="e">
        <f>BC36*#REF!</f>
        <v>#REF!</v>
      </c>
      <c r="BN36" s="61" t="e">
        <f>BC36*#REF!</f>
        <v>#REF!</v>
      </c>
      <c r="BO36" s="61">
        <f t="shared" si="7"/>
        <v>4.2965249727715724</v>
      </c>
      <c r="BR36" s="27">
        <v>44356</v>
      </c>
      <c r="BS36" s="2">
        <v>8</v>
      </c>
      <c r="BV36">
        <v>0.95458354258749523</v>
      </c>
      <c r="BW36" s="5" t="e">
        <v>#N/A</v>
      </c>
      <c r="BX36" s="5" t="e">
        <v>#N/A</v>
      </c>
      <c r="BY36" s="36">
        <v>8.5204291590000008</v>
      </c>
      <c r="BZ36" s="22" t="e">
        <v>#N/A</v>
      </c>
      <c r="CA36" s="31">
        <v>7.2</v>
      </c>
      <c r="CB36" s="21">
        <v>5.4379999999999998E-2</v>
      </c>
      <c r="CC36" s="21">
        <v>150</v>
      </c>
      <c r="CD36" t="e">
        <v>#N/A</v>
      </c>
      <c r="CE36" t="e">
        <v>#N/A</v>
      </c>
      <c r="CF36" t="e">
        <v>#N/A</v>
      </c>
      <c r="CG36" t="e">
        <v>#N/A</v>
      </c>
      <c r="CH36" s="31">
        <v>4.8397950074536791</v>
      </c>
      <c r="CI36" s="31"/>
      <c r="CJ36" s="66">
        <v>44356</v>
      </c>
      <c r="CK36" s="63"/>
      <c r="CL36" s="63"/>
      <c r="CM36" s="63"/>
      <c r="CN36" s="61">
        <v>0.95458354258749523</v>
      </c>
      <c r="CO36" s="61" t="e">
        <f t="shared" si="22"/>
        <v>#N/A</v>
      </c>
      <c r="CP36" s="61" t="e">
        <f t="shared" si="23"/>
        <v>#N/A</v>
      </c>
      <c r="CQ36" s="61">
        <f t="shared" si="24"/>
        <v>8.1334614509640133</v>
      </c>
      <c r="CR36" s="61" t="e">
        <f t="shared" si="25"/>
        <v>#N/A</v>
      </c>
      <c r="CS36" s="61">
        <f t="shared" si="26"/>
        <v>6.8730015066299659</v>
      </c>
      <c r="CT36" s="61">
        <f t="shared" si="27"/>
        <v>5.1910253045907989E-2</v>
      </c>
      <c r="CU36" s="61">
        <f t="shared" si="28"/>
        <v>143.18753138812428</v>
      </c>
      <c r="CV36" s="61" t="e">
        <f t="shared" si="29"/>
        <v>#N/A</v>
      </c>
      <c r="CW36" s="61" t="e">
        <f t="shared" si="30"/>
        <v>#N/A</v>
      </c>
      <c r="CX36" s="61" t="e">
        <f t="shared" si="31"/>
        <v>#N/A</v>
      </c>
      <c r="CY36" s="61" t="e">
        <f t="shared" si="32"/>
        <v>#N/A</v>
      </c>
      <c r="CZ36" s="61">
        <f t="shared" si="33"/>
        <v>4.6199886636124061</v>
      </c>
      <c r="DC36">
        <v>0.95458354258749523</v>
      </c>
      <c r="DD36" t="e">
        <f t="shared" si="8"/>
        <v>#N/A</v>
      </c>
      <c r="DE36" t="e">
        <f t="shared" si="9"/>
        <v>#N/A</v>
      </c>
      <c r="DF36">
        <f t="shared" si="10"/>
        <v>0.52910052900000082</v>
      </c>
      <c r="DG36" t="e">
        <f t="shared" si="11"/>
        <v>#N/A</v>
      </c>
      <c r="DH36">
        <f t="shared" si="12"/>
        <v>7.0000000000000284E-2</v>
      </c>
      <c r="DI36" t="e">
        <f>CB36-#REF!</f>
        <v>#REF!</v>
      </c>
      <c r="DJ36">
        <f t="shared" si="13"/>
        <v>20</v>
      </c>
      <c r="DK36" t="e">
        <f t="shared" si="14"/>
        <v>#N/A</v>
      </c>
      <c r="DL36" t="e">
        <f>CE36-#REF!</f>
        <v>#N/A</v>
      </c>
      <c r="DM36" t="e">
        <f>CF36-#REF!</f>
        <v>#N/A</v>
      </c>
      <c r="DN36" t="e">
        <f>CG36-#REF!</f>
        <v>#N/A</v>
      </c>
      <c r="DO36">
        <f t="shared" si="15"/>
        <v>0.33885320289940513</v>
      </c>
      <c r="DQ36" s="66">
        <v>44356</v>
      </c>
      <c r="DR36" s="61"/>
      <c r="DS36" s="61">
        <v>0.95458354258749523</v>
      </c>
      <c r="DT36" s="61" t="e">
        <f t="shared" si="34"/>
        <v>#N/A</v>
      </c>
      <c r="DU36" s="61" t="e">
        <f t="shared" si="35"/>
        <v>#N/A</v>
      </c>
      <c r="DV36" s="61">
        <f t="shared" si="36"/>
        <v>0.50507065735773848</v>
      </c>
      <c r="DW36" s="61" t="e">
        <f t="shared" si="37"/>
        <v>#N/A</v>
      </c>
      <c r="DX36" s="61">
        <f t="shared" si="38"/>
        <v>6.6820847981124934E-2</v>
      </c>
      <c r="DY36" s="61" t="e">
        <f t="shared" si="39"/>
        <v>#REF!</v>
      </c>
      <c r="DZ36" s="61">
        <f t="shared" si="40"/>
        <v>19.091670851749903</v>
      </c>
      <c r="EA36" s="61" t="e">
        <f t="shared" si="41"/>
        <v>#N/A</v>
      </c>
      <c r="EB36" s="61" t="e">
        <f t="shared" si="42"/>
        <v>#N/A</v>
      </c>
      <c r="EC36" s="61" t="e">
        <f t="shared" si="43"/>
        <v>#N/A</v>
      </c>
      <c r="ED36" s="61" t="e">
        <f t="shared" si="44"/>
        <v>#N/A</v>
      </c>
      <c r="EE36" s="61">
        <f t="shared" si="45"/>
        <v>0.32346369084083343</v>
      </c>
      <c r="EH36" s="37">
        <v>44356</v>
      </c>
      <c r="EI36">
        <v>5</v>
      </c>
      <c r="EL36">
        <v>0.70248089474841624</v>
      </c>
      <c r="EM36" t="e">
        <v>#N/A</v>
      </c>
      <c r="EN36" t="e">
        <v>#N/A</v>
      </c>
      <c r="EO36">
        <v>9.5933274540000006</v>
      </c>
      <c r="EP36" t="e">
        <v>#N/A</v>
      </c>
      <c r="EQ36">
        <v>9.02</v>
      </c>
      <c r="ER36">
        <v>3.8780000000000002E-2</v>
      </c>
      <c r="ES36">
        <v>82.5</v>
      </c>
      <c r="ET36" t="e">
        <v>#N/A</v>
      </c>
      <c r="EU36" t="e">
        <v>#N/A</v>
      </c>
      <c r="EV36" t="e">
        <v>#N/A</v>
      </c>
      <c r="EW36" t="e">
        <v>#N/A</v>
      </c>
      <c r="EX36">
        <v>2.8066757900572501</v>
      </c>
      <c r="EZ36" s="66">
        <v>44356</v>
      </c>
      <c r="FA36" s="61"/>
      <c r="FB36" s="61"/>
      <c r="FC36" s="61"/>
      <c r="FD36" s="61">
        <v>0.70248089474841624</v>
      </c>
      <c r="FE36" s="61" t="e">
        <f t="shared" si="46"/>
        <v>#N/A</v>
      </c>
      <c r="FF36" s="61" t="e">
        <f t="shared" si="47"/>
        <v>#N/A</v>
      </c>
      <c r="FG36" s="61">
        <f t="shared" si="48"/>
        <v>6.7391292535004661</v>
      </c>
      <c r="FH36" s="61" t="e">
        <f t="shared" si="49"/>
        <v>#N/A</v>
      </c>
      <c r="FI36" s="61">
        <f t="shared" si="50"/>
        <v>6.3363776706307142</v>
      </c>
      <c r="FJ36" s="61">
        <f t="shared" si="51"/>
        <v>2.7242209098343583E-2</v>
      </c>
      <c r="FK36" s="61">
        <f t="shared" si="52"/>
        <v>57.954673816744339</v>
      </c>
      <c r="FL36" s="61" t="e">
        <f t="shared" si="53"/>
        <v>#N/A</v>
      </c>
      <c r="FM36" s="61" t="e">
        <f t="shared" si="54"/>
        <v>#N/A</v>
      </c>
      <c r="FN36" s="61" t="e">
        <f t="shared" si="55"/>
        <v>#N/A</v>
      </c>
      <c r="FO36" s="61" t="e">
        <f t="shared" si="56"/>
        <v>#N/A</v>
      </c>
      <c r="FP36" s="61">
        <f t="shared" si="57"/>
        <v>1.9716361202681352</v>
      </c>
      <c r="FQ36"/>
      <c r="FR36"/>
      <c r="FS36" s="37">
        <v>44356</v>
      </c>
      <c r="FT36">
        <v>2</v>
      </c>
      <c r="FW36">
        <v>0.70248089474841624</v>
      </c>
      <c r="FX36" t="e">
        <v>#N/A</v>
      </c>
      <c r="FY36" t="e">
        <v>#N/A</v>
      </c>
      <c r="FZ36">
        <v>9.2552910050000001</v>
      </c>
      <c r="GA36" t="e">
        <v>#N/A</v>
      </c>
      <c r="GB36">
        <v>9.1300000000000008</v>
      </c>
      <c r="GC36">
        <v>3.2980000000000002E-2</v>
      </c>
      <c r="GD36">
        <v>90.7</v>
      </c>
      <c r="GE36" t="e">
        <v>#N/A</v>
      </c>
      <c r="GF36" t="e">
        <v>#N/A</v>
      </c>
      <c r="GG36" t="e">
        <v>#N/A</v>
      </c>
      <c r="GH36" t="e">
        <v>#N/A</v>
      </c>
      <c r="GI36">
        <v>2.8734642474403209</v>
      </c>
      <c r="GK36" s="66">
        <v>44356</v>
      </c>
      <c r="GL36" s="61"/>
      <c r="GM36" s="61"/>
      <c r="GN36" s="61"/>
      <c r="GO36" s="61">
        <v>0.70248089474841624</v>
      </c>
      <c r="GP36" s="61" t="e">
        <f t="shared" si="58"/>
        <v>#N/A</v>
      </c>
      <c r="GQ36" s="61" t="e">
        <f t="shared" si="59"/>
        <v>#N/A</v>
      </c>
      <c r="GR36" s="61">
        <f t="shared" si="60"/>
        <v>6.5016651063493685</v>
      </c>
      <c r="GS36" s="61" t="e">
        <f t="shared" si="61"/>
        <v>#N/A</v>
      </c>
      <c r="GT36" s="61">
        <f t="shared" si="62"/>
        <v>6.4136505690530408</v>
      </c>
      <c r="GU36" s="61">
        <f t="shared" si="63"/>
        <v>2.3167819908802768E-2</v>
      </c>
      <c r="GV36" s="61">
        <f t="shared" si="64"/>
        <v>63.715017153681352</v>
      </c>
      <c r="GW36" s="61" t="e">
        <f t="shared" si="65"/>
        <v>#N/A</v>
      </c>
      <c r="GX36" s="61" t="e">
        <f t="shared" si="66"/>
        <v>#N/A</v>
      </c>
      <c r="GY36" s="61" t="e">
        <f t="shared" si="67"/>
        <v>#N/A</v>
      </c>
      <c r="GZ36" s="61" t="e">
        <f t="shared" si="68"/>
        <v>#N/A</v>
      </c>
      <c r="HA36" s="61">
        <f t="shared" si="69"/>
        <v>2.0185537355694612</v>
      </c>
      <c r="HB36"/>
      <c r="HC36">
        <v>0.70248089474841624</v>
      </c>
      <c r="HD36" t="e">
        <f t="shared" si="160"/>
        <v>#N/A</v>
      </c>
      <c r="HE36" t="e">
        <f t="shared" si="160"/>
        <v>#N/A</v>
      </c>
      <c r="HF36">
        <f t="shared" si="160"/>
        <v>-0.33803644900000052</v>
      </c>
      <c r="HG36" t="e">
        <f t="shared" si="157"/>
        <v>#N/A</v>
      </c>
      <c r="HH36">
        <f t="shared" si="157"/>
        <v>0.11000000000000121</v>
      </c>
      <c r="HI36">
        <f t="shared" si="157"/>
        <v>-5.7999999999999996E-3</v>
      </c>
      <c r="HJ36">
        <f t="shared" si="157"/>
        <v>8.2000000000000028</v>
      </c>
      <c r="HK36" t="e">
        <f t="shared" si="157"/>
        <v>#N/A</v>
      </c>
      <c r="HL36" t="e">
        <f t="shared" si="157"/>
        <v>#N/A</v>
      </c>
      <c r="HM36" t="e">
        <f t="shared" si="157"/>
        <v>#N/A</v>
      </c>
      <c r="HN36" t="e">
        <f t="shared" si="157"/>
        <v>#N/A</v>
      </c>
      <c r="HO36">
        <f t="shared" si="157"/>
        <v>6.6788457383070821E-2</v>
      </c>
      <c r="HQ36" s="66">
        <v>44356</v>
      </c>
      <c r="HR36" s="61">
        <v>0.70248089474841624</v>
      </c>
      <c r="HS36" s="61" t="e">
        <f t="shared" si="70"/>
        <v>#N/A</v>
      </c>
      <c r="HT36" s="61" t="e">
        <f t="shared" si="71"/>
        <v>#N/A</v>
      </c>
      <c r="HU36" s="61">
        <f t="shared" si="72"/>
        <v>-0.23746414715109773</v>
      </c>
      <c r="HV36" s="61" t="e">
        <f t="shared" si="73"/>
        <v>#N/A</v>
      </c>
      <c r="HW36" s="61">
        <f t="shared" si="74"/>
        <v>7.7272898422326639E-2</v>
      </c>
      <c r="HX36" s="61">
        <f t="shared" si="75"/>
        <v>-4.0743891895408139E-3</v>
      </c>
      <c r="HY36" s="61">
        <f t="shared" si="76"/>
        <v>5.7603433369370149</v>
      </c>
      <c r="HZ36" s="61" t="e">
        <f t="shared" si="77"/>
        <v>#N/A</v>
      </c>
      <c r="IA36" s="61" t="e">
        <f t="shared" si="78"/>
        <v>#N/A</v>
      </c>
      <c r="IB36" s="61" t="e">
        <f t="shared" si="79"/>
        <v>#N/A</v>
      </c>
      <c r="IC36" s="61" t="e">
        <f t="shared" si="80"/>
        <v>#N/A</v>
      </c>
      <c r="ID36" s="61">
        <f t="shared" si="81"/>
        <v>4.6917615301326057E-2</v>
      </c>
      <c r="IE36" s="61"/>
      <c r="IG36" s="27">
        <v>44356</v>
      </c>
      <c r="IH36" s="2">
        <v>19</v>
      </c>
      <c r="IK36">
        <v>0.15538857950515705</v>
      </c>
      <c r="IL36" s="5" t="e">
        <v>#N/A</v>
      </c>
      <c r="IM36" s="5" t="e">
        <v>#N/A</v>
      </c>
      <c r="IN36" s="36">
        <v>7.2270723099999996</v>
      </c>
      <c r="IO36" s="22" t="e">
        <v>#N/A</v>
      </c>
      <c r="IP36" s="31">
        <v>6.42</v>
      </c>
      <c r="IQ36" s="21">
        <v>2.648E-2</v>
      </c>
      <c r="IR36" s="21">
        <v>58.8</v>
      </c>
      <c r="IS36" t="e">
        <v>#N/A</v>
      </c>
      <c r="IT36" t="e">
        <v>#N/A</v>
      </c>
      <c r="IU36" t="e">
        <v>#N/A</v>
      </c>
      <c r="IV36" t="e">
        <v>#N/A</v>
      </c>
      <c r="IW36" s="31">
        <v>3.9597588631120364</v>
      </c>
      <c r="IX36" s="31"/>
      <c r="IY36" s="66">
        <v>44356</v>
      </c>
      <c r="IZ36" s="63"/>
      <c r="JA36" s="63"/>
      <c r="JB36" s="63"/>
      <c r="JC36" s="61">
        <v>0.15538857950515705</v>
      </c>
      <c r="JD36" s="61" t="e">
        <f t="shared" si="82"/>
        <v>#N/A</v>
      </c>
      <c r="JE36" s="61" t="e">
        <f t="shared" si="83"/>
        <v>#N/A</v>
      </c>
      <c r="JF36" s="61">
        <f t="shared" si="84"/>
        <v>1.123004500231954</v>
      </c>
      <c r="JG36" s="61" t="e">
        <f t="shared" si="85"/>
        <v>#N/A</v>
      </c>
      <c r="JH36" s="61">
        <f t="shared" si="86"/>
        <v>0.99759468042310828</v>
      </c>
      <c r="JI36" s="61">
        <f t="shared" si="87"/>
        <v>4.114689585296559E-3</v>
      </c>
      <c r="JJ36" s="61">
        <f t="shared" si="88"/>
        <v>9.1368484749032337</v>
      </c>
      <c r="JK36" s="61" t="e">
        <f t="shared" si="89"/>
        <v>#N/A</v>
      </c>
      <c r="JL36" s="61" t="e">
        <f t="shared" si="90"/>
        <v>#N/A</v>
      </c>
      <c r="JM36" s="61" t="e">
        <f t="shared" si="91"/>
        <v>#N/A</v>
      </c>
      <c r="JN36" s="61" t="e">
        <f t="shared" si="92"/>
        <v>#N/A</v>
      </c>
      <c r="JO36" s="61">
        <f t="shared" si="93"/>
        <v>0.61530130492193502</v>
      </c>
      <c r="JP36" s="31"/>
      <c r="JR36" s="13">
        <v>44356</v>
      </c>
      <c r="JS36" s="5">
        <v>16</v>
      </c>
      <c r="JT36" s="5"/>
      <c r="JU36" s="5"/>
      <c r="JV36">
        <v>0.15538857950515705</v>
      </c>
      <c r="JW36" s="5" t="e">
        <v>#N/A</v>
      </c>
      <c r="JX36" s="5" t="e">
        <v>#N/A</v>
      </c>
      <c r="JY36" s="5">
        <v>6.3746325690000001</v>
      </c>
      <c r="JZ36" t="e">
        <v>#N/A</v>
      </c>
      <c r="KA36">
        <v>5.75</v>
      </c>
      <c r="KB36">
        <v>3.0980000000000001E-2</v>
      </c>
      <c r="KC36">
        <v>77</v>
      </c>
      <c r="KD36" t="e">
        <v>#N/A</v>
      </c>
      <c r="KE36" t="e">
        <v>#N/A</v>
      </c>
      <c r="KF36" t="e">
        <v>#N/A</v>
      </c>
      <c r="KG36" t="e">
        <v>#N/A</v>
      </c>
      <c r="KH36">
        <v>3.6729613696435544</v>
      </c>
      <c r="KJ36" s="66">
        <v>44356</v>
      </c>
      <c r="KK36" s="61"/>
      <c r="KL36" s="61"/>
      <c r="KM36" s="61"/>
      <c r="KN36" s="61">
        <v>0.15538857950515705</v>
      </c>
      <c r="KO36" s="61" t="e">
        <f t="shared" si="94"/>
        <v>#N/A</v>
      </c>
      <c r="KP36" s="61" t="e">
        <f t="shared" si="95"/>
        <v>#N/A</v>
      </c>
      <c r="KQ36" s="61">
        <f t="shared" si="96"/>
        <v>0.99054509976422012</v>
      </c>
      <c r="KR36" s="61" t="e">
        <f t="shared" si="97"/>
        <v>#N/A</v>
      </c>
      <c r="KS36" s="61">
        <f t="shared" si="98"/>
        <v>0.89348433215465306</v>
      </c>
      <c r="KT36" s="61">
        <f t="shared" si="99"/>
        <v>4.8139381930697653E-3</v>
      </c>
      <c r="KU36" s="61">
        <f t="shared" si="100"/>
        <v>11.964920621897093</v>
      </c>
      <c r="KV36" s="61" t="e">
        <f t="shared" si="101"/>
        <v>#N/A</v>
      </c>
      <c r="KW36" s="61" t="e">
        <f t="shared" si="102"/>
        <v>#N/A</v>
      </c>
      <c r="KX36" s="61" t="e">
        <f t="shared" si="103"/>
        <v>#N/A</v>
      </c>
      <c r="KY36" s="61" t="e">
        <f t="shared" si="104"/>
        <v>#N/A</v>
      </c>
      <c r="KZ36" s="61">
        <f t="shared" si="105"/>
        <v>0.57073624980622795</v>
      </c>
      <c r="LB36">
        <v>0.15538857950515705</v>
      </c>
      <c r="LC36" t="e">
        <f t="shared" si="161"/>
        <v>#N/A</v>
      </c>
      <c r="LD36" t="e">
        <f t="shared" si="161"/>
        <v>#N/A</v>
      </c>
      <c r="LE36">
        <f t="shared" si="161"/>
        <v>-0.85243974099999953</v>
      </c>
      <c r="LF36" t="e">
        <f t="shared" si="158"/>
        <v>#N/A</v>
      </c>
      <c r="LG36">
        <f t="shared" si="158"/>
        <v>-0.66999999999999993</v>
      </c>
      <c r="LH36">
        <f t="shared" si="158"/>
        <v>4.5000000000000005E-3</v>
      </c>
      <c r="LI36">
        <f t="shared" si="158"/>
        <v>18.200000000000003</v>
      </c>
      <c r="LJ36" t="e">
        <f t="shared" si="158"/>
        <v>#N/A</v>
      </c>
      <c r="LK36" t="e">
        <f t="shared" si="158"/>
        <v>#N/A</v>
      </c>
      <c r="LL36" t="e">
        <f t="shared" si="158"/>
        <v>#N/A</v>
      </c>
      <c r="LM36" t="e">
        <f t="shared" si="158"/>
        <v>#N/A</v>
      </c>
      <c r="LN36">
        <f t="shared" si="158"/>
        <v>-0.28679749346848205</v>
      </c>
      <c r="LP36" s="66">
        <v>44356</v>
      </c>
      <c r="LQ36" s="61">
        <v>0.15538857950515705</v>
      </c>
      <c r="LR36" s="61" t="e">
        <f t="shared" si="106"/>
        <v>#N/A</v>
      </c>
      <c r="LS36" s="61" t="e">
        <f t="shared" si="107"/>
        <v>#N/A</v>
      </c>
      <c r="LT36" s="61">
        <f t="shared" si="108"/>
        <v>-0.13245940046773391</v>
      </c>
      <c r="LU36" s="61" t="e">
        <f t="shared" si="109"/>
        <v>#N/A</v>
      </c>
      <c r="LV36" s="61">
        <f t="shared" si="110"/>
        <v>-0.10411034826845522</v>
      </c>
      <c r="LW36" s="61">
        <f t="shared" si="111"/>
        <v>6.9924860777320684E-4</v>
      </c>
      <c r="LX36" s="61">
        <f t="shared" si="112"/>
        <v>2.828072146993859</v>
      </c>
      <c r="LY36" s="61" t="e">
        <f t="shared" si="113"/>
        <v>#N/A</v>
      </c>
      <c r="LZ36" s="61" t="e">
        <f t="shared" si="114"/>
        <v>#N/A</v>
      </c>
      <c r="MA36" s="61" t="e">
        <f t="shared" si="115"/>
        <v>#N/A</v>
      </c>
      <c r="MB36" s="61" t="e">
        <f t="shared" si="116"/>
        <v>#N/A</v>
      </c>
      <c r="MC36" s="61">
        <f t="shared" si="117"/>
        <v>-4.4565055115706985E-2</v>
      </c>
      <c r="MF36" s="27">
        <v>44356</v>
      </c>
      <c r="MG36">
        <v>24</v>
      </c>
      <c r="MJ36"/>
      <c r="MK36" t="e">
        <v>#N/A</v>
      </c>
      <c r="ML36" t="e">
        <v>#N/A</v>
      </c>
      <c r="MM36">
        <v>6.5216049380000003</v>
      </c>
      <c r="MN36" t="e">
        <v>#N/A</v>
      </c>
      <c r="MO36">
        <v>6.22</v>
      </c>
      <c r="MP36">
        <v>1.08E-3</v>
      </c>
      <c r="MQ36">
        <v>65.5</v>
      </c>
      <c r="MR36" t="e">
        <v>#N/A</v>
      </c>
      <c r="MS36" t="e">
        <v>#N/A</v>
      </c>
      <c r="MT36" t="e">
        <v>#N/A</v>
      </c>
      <c r="MU36" t="e">
        <v>#N/A</v>
      </c>
      <c r="MV36">
        <v>2.4638938543706059</v>
      </c>
      <c r="MX36" s="66">
        <v>44356</v>
      </c>
      <c r="MY36" s="61"/>
      <c r="MZ36" s="61"/>
      <c r="NA36" s="61"/>
      <c r="NB36" s="61">
        <v>0.1179399318444142</v>
      </c>
      <c r="NC36" s="61" t="e">
        <f t="shared" si="118"/>
        <v>#N/A</v>
      </c>
      <c r="ND36" s="61" t="e">
        <f t="shared" si="119"/>
        <v>#N/A</v>
      </c>
      <c r="NE36" s="61">
        <f t="shared" si="120"/>
        <v>0.76915764190391511</v>
      </c>
      <c r="NF36" s="61" t="e">
        <f t="shared" si="121"/>
        <v>#N/A</v>
      </c>
      <c r="NG36" s="61">
        <f t="shared" si="122"/>
        <v>0.7335863760722563</v>
      </c>
      <c r="NH36" s="61">
        <f t="shared" si="123"/>
        <v>1.2737512639196733E-4</v>
      </c>
      <c r="NI36" s="61">
        <f t="shared" si="124"/>
        <v>7.7250655358091302</v>
      </c>
      <c r="NJ36" s="61" t="e">
        <f t="shared" si="125"/>
        <v>#N/A</v>
      </c>
      <c r="NK36" s="61" t="e">
        <f t="shared" si="126"/>
        <v>#N/A</v>
      </c>
      <c r="NL36" s="61" t="e">
        <f t="shared" si="127"/>
        <v>#N/A</v>
      </c>
      <c r="NM36" s="61" t="e">
        <f t="shared" si="128"/>
        <v>#N/A</v>
      </c>
      <c r="NN36" s="61">
        <f t="shared" si="129"/>
        <v>0.29059147325634027</v>
      </c>
      <c r="NQ36" s="27">
        <v>44356</v>
      </c>
      <c r="NR36">
        <v>22</v>
      </c>
      <c r="NU36"/>
      <c r="NV36" t="e">
        <v>#N/A</v>
      </c>
      <c r="NW36" t="e">
        <v>#N/A</v>
      </c>
      <c r="NX36">
        <v>5.9484126980000003</v>
      </c>
      <c r="NY36" t="e">
        <v>#N/A</v>
      </c>
      <c r="NZ36">
        <v>5.51</v>
      </c>
      <c r="OA36">
        <v>-4.5199999999999997E-3</v>
      </c>
      <c r="OB36">
        <v>64.8</v>
      </c>
      <c r="OC36">
        <v>3.248085106382971</v>
      </c>
      <c r="OD36">
        <v>0.77276595744680376</v>
      </c>
      <c r="OE36">
        <v>2.4753191489361672</v>
      </c>
      <c r="OF36">
        <v>23.791431940259312</v>
      </c>
      <c r="OG36">
        <v>1.3942963530446586</v>
      </c>
      <c r="OI36" s="66">
        <v>44356</v>
      </c>
      <c r="OJ36" s="61"/>
      <c r="OK36" s="61"/>
      <c r="OL36" s="61"/>
      <c r="OM36" s="61">
        <v>0.1179399318444142</v>
      </c>
      <c r="ON36" s="61" t="e">
        <f t="shared" si="130"/>
        <v>#N/A</v>
      </c>
      <c r="OO36" s="61" t="e">
        <f t="shared" si="131"/>
        <v>#N/A</v>
      </c>
      <c r="OP36" s="61">
        <f t="shared" si="132"/>
        <v>0.70155538818456809</v>
      </c>
      <c r="OQ36" s="61" t="e">
        <f t="shared" si="133"/>
        <v>#N/A</v>
      </c>
      <c r="OR36" s="61">
        <f t="shared" si="134"/>
        <v>0.64984902446272219</v>
      </c>
      <c r="OS36" s="61">
        <f t="shared" si="135"/>
        <v>-5.3308849193675221E-4</v>
      </c>
      <c r="OT36" s="61">
        <f t="shared" si="136"/>
        <v>7.6425075835180403</v>
      </c>
      <c r="OU36" s="61">
        <f t="shared" si="137"/>
        <v>0.38307893607166443</v>
      </c>
      <c r="OV36" s="61">
        <f t="shared" si="138"/>
        <v>9.1139964352959527E-2</v>
      </c>
      <c r="OW36" s="61">
        <f t="shared" si="139"/>
        <v>0.29193897171870492</v>
      </c>
      <c r="OX36" s="61">
        <f t="shared" si="140"/>
        <v>2.8059598615152024</v>
      </c>
      <c r="OY36" s="61">
        <f t="shared" si="141"/>
        <v>0.16444321684900232</v>
      </c>
      <c r="PB36" s="27">
        <v>44356</v>
      </c>
      <c r="PC36" s="47">
        <v>0.1179399318444142</v>
      </c>
      <c r="PD36" t="e">
        <f t="shared" si="162"/>
        <v>#N/A</v>
      </c>
      <c r="PE36" t="e">
        <f t="shared" si="162"/>
        <v>#N/A</v>
      </c>
      <c r="PF36">
        <f t="shared" si="162"/>
        <v>-0.57319224000000002</v>
      </c>
      <c r="PG36" t="e">
        <f t="shared" si="159"/>
        <v>#N/A</v>
      </c>
      <c r="PH36">
        <f t="shared" si="159"/>
        <v>-0.71</v>
      </c>
      <c r="PI36">
        <f t="shared" si="159"/>
        <v>-5.5999999999999999E-3</v>
      </c>
      <c r="PJ36">
        <f t="shared" si="159"/>
        <v>-0.70000000000000284</v>
      </c>
      <c r="PK36" t="e">
        <f t="shared" si="159"/>
        <v>#N/A</v>
      </c>
      <c r="PL36" t="e">
        <f t="shared" si="159"/>
        <v>#N/A</v>
      </c>
      <c r="PM36" t="e">
        <f t="shared" si="159"/>
        <v>#N/A</v>
      </c>
      <c r="PN36" t="e">
        <f t="shared" si="159"/>
        <v>#N/A</v>
      </c>
      <c r="PO36">
        <f t="shared" si="159"/>
        <v>-1.0695975013259473</v>
      </c>
      <c r="PQ36" s="66">
        <v>44356</v>
      </c>
      <c r="PR36" s="61">
        <v>0.1179399318444142</v>
      </c>
      <c r="PS36" s="61" t="e">
        <f t="shared" si="142"/>
        <v>#N/A</v>
      </c>
      <c r="PT36" s="61" t="e">
        <f t="shared" si="143"/>
        <v>#N/A</v>
      </c>
      <c r="PU36" s="61">
        <f t="shared" si="144"/>
        <v>-6.7602253719347111E-2</v>
      </c>
      <c r="PV36" s="61" t="e">
        <f t="shared" si="145"/>
        <v>#N/A</v>
      </c>
      <c r="PW36" s="61">
        <f t="shared" si="146"/>
        <v>-8.3737351609534078E-2</v>
      </c>
      <c r="PX36" s="61">
        <f t="shared" si="147"/>
        <v>-6.6046361832871952E-4</v>
      </c>
      <c r="PY36" s="61">
        <f t="shared" si="148"/>
        <v>-8.2557952291090281E-2</v>
      </c>
      <c r="PZ36" s="61" t="e">
        <f t="shared" si="149"/>
        <v>#N/A</v>
      </c>
      <c r="QA36" s="61" t="e">
        <f t="shared" si="150"/>
        <v>#N/A</v>
      </c>
      <c r="QB36" s="61" t="e">
        <f t="shared" si="151"/>
        <v>#N/A</v>
      </c>
      <c r="QC36" s="61" t="e">
        <f t="shared" si="152"/>
        <v>#N/A</v>
      </c>
      <c r="QD36" s="61">
        <f t="shared" si="153"/>
        <v>-0.12614825640733796</v>
      </c>
      <c r="QG36" s="27">
        <v>44356</v>
      </c>
      <c r="QH36" s="26" t="e">
        <v>#N/A</v>
      </c>
      <c r="QI36" s="31" t="e">
        <v>#N/A</v>
      </c>
      <c r="QJ36" s="31" t="e">
        <v>#N/A</v>
      </c>
      <c r="QK36" s="21" t="e">
        <v>#N/A</v>
      </c>
      <c r="QL36" s="26" t="e">
        <v>#N/A</v>
      </c>
      <c r="QO36" s="27">
        <v>44356</v>
      </c>
      <c r="QP36" s="41" t="e">
        <v>#N/A</v>
      </c>
      <c r="QQ36" s="41" t="e">
        <v>#N/A</v>
      </c>
      <c r="QR36" s="41" t="e">
        <v>#N/A</v>
      </c>
      <c r="QS36" s="41" t="e">
        <v>#N/A</v>
      </c>
      <c r="QT36" s="41" t="e">
        <v>#N/A</v>
      </c>
      <c r="QX36" s="27">
        <v>44356</v>
      </c>
      <c r="QY36" s="46" t="e">
        <f t="shared" si="154"/>
        <v>#N/A</v>
      </c>
      <c r="QZ36" s="46" t="e">
        <f t="shared" si="154"/>
        <v>#N/A</v>
      </c>
      <c r="RA36" s="46" t="e">
        <f t="shared" si="154"/>
        <v>#N/A</v>
      </c>
      <c r="RB36" s="46" t="e">
        <f t="shared" si="154"/>
        <v>#N/A</v>
      </c>
      <c r="RC36" s="46" t="e">
        <f t="shared" si="154"/>
        <v>#N/A</v>
      </c>
      <c r="RF36" s="27">
        <v>44356</v>
      </c>
      <c r="RG36" s="31" t="e">
        <v>#N/A</v>
      </c>
      <c r="RH36" s="31" t="e">
        <v>#N/A</v>
      </c>
      <c r="RI36" s="31" t="e">
        <v>#N/A</v>
      </c>
      <c r="RJ36" s="21" t="e">
        <v>#N/A</v>
      </c>
      <c r="RK36" s="31" t="e">
        <v>#N/A</v>
      </c>
      <c r="RL36" s="31"/>
      <c r="RO36" s="27">
        <v>44356</v>
      </c>
      <c r="RP36" t="e">
        <v>#N/A</v>
      </c>
      <c r="RQ36" t="e">
        <v>#N/A</v>
      </c>
      <c r="RR36" t="e">
        <v>#N/A</v>
      </c>
      <c r="RS36" t="e">
        <v>#N/A</v>
      </c>
      <c r="RT36" t="e">
        <v>#N/A</v>
      </c>
      <c r="RX36" s="27">
        <v>44356</v>
      </c>
      <c r="RY36" t="e">
        <f t="shared" si="155"/>
        <v>#N/A</v>
      </c>
      <c r="RZ36" t="e">
        <f t="shared" si="155"/>
        <v>#N/A</v>
      </c>
      <c r="SA36" t="e">
        <f t="shared" si="155"/>
        <v>#N/A</v>
      </c>
      <c r="SB36" t="e">
        <f t="shared" si="155"/>
        <v>#N/A</v>
      </c>
      <c r="SC36" t="e">
        <f t="shared" si="155"/>
        <v>#N/A</v>
      </c>
      <c r="SG36" s="27">
        <v>44356</v>
      </c>
      <c r="SH36" t="e">
        <v>#N/A</v>
      </c>
      <c r="SI36" t="e">
        <v>#N/A</v>
      </c>
      <c r="SJ36" t="e">
        <v>#N/A</v>
      </c>
      <c r="SK36" t="e">
        <v>#N/A</v>
      </c>
      <c r="SL36" t="e">
        <v>#N/A</v>
      </c>
      <c r="SO36" s="27">
        <v>44356</v>
      </c>
      <c r="SP36" s="31" t="e">
        <v>#N/A</v>
      </c>
      <c r="SQ36" s="31" t="e">
        <v>#N/A</v>
      </c>
      <c r="SR36" s="31" t="e">
        <v>#N/A</v>
      </c>
      <c r="SS36" s="21" t="e">
        <v>#N/A</v>
      </c>
      <c r="ST36" s="31" t="e">
        <v>#N/A</v>
      </c>
      <c r="SW36" s="27">
        <v>44356</v>
      </c>
      <c r="SX36" t="e">
        <f t="shared" si="156"/>
        <v>#N/A</v>
      </c>
      <c r="SY36" t="e">
        <f t="shared" si="156"/>
        <v>#N/A</v>
      </c>
      <c r="SZ36" t="e">
        <f t="shared" si="156"/>
        <v>#N/A</v>
      </c>
      <c r="TA36" t="e">
        <f t="shared" si="156"/>
        <v>#N/A</v>
      </c>
      <c r="TB36" t="e">
        <f t="shared" si="156"/>
        <v>#N/A</v>
      </c>
      <c r="TF36" s="27">
        <v>44356</v>
      </c>
      <c r="TG36" t="e">
        <v>#N/A</v>
      </c>
      <c r="TH36" s="46" t="e">
        <v>#N/A</v>
      </c>
      <c r="TI36" s="46" t="e">
        <v>#N/A</v>
      </c>
      <c r="TJ36" s="46" t="e">
        <v>#N/A</v>
      </c>
      <c r="TK36" s="46" t="e">
        <v>#N/A</v>
      </c>
      <c r="TL36" s="46" t="e">
        <v>#N/A</v>
      </c>
      <c r="TM36"/>
      <c r="TN36" s="27">
        <v>44356</v>
      </c>
      <c r="TO36" t="e">
        <v>#N/A</v>
      </c>
      <c r="TP36" s="46" t="e">
        <v>#N/A</v>
      </c>
      <c r="TQ36" s="46" t="e">
        <v>#N/A</v>
      </c>
      <c r="TR36" s="46" t="e">
        <v>#N/A</v>
      </c>
      <c r="TS36" s="46" t="e">
        <v>#N/A</v>
      </c>
      <c r="TT36" s="46" t="e">
        <v>#N/A</v>
      </c>
      <c r="TU36"/>
      <c r="TV36" s="27">
        <v>44356</v>
      </c>
      <c r="TW36" t="e">
        <v>#N/A</v>
      </c>
      <c r="TX36" s="46" t="e">
        <v>#N/A</v>
      </c>
      <c r="TY36" s="46" t="e">
        <v>#N/A</v>
      </c>
      <c r="TZ36" s="46" t="e">
        <v>#N/A</v>
      </c>
      <c r="UA36" s="46" t="e">
        <v>#N/A</v>
      </c>
      <c r="UB36" s="46" t="e">
        <v>#N/A</v>
      </c>
      <c r="UC36"/>
      <c r="UD36" s="27">
        <v>44356</v>
      </c>
      <c r="UE36" t="e">
        <v>#N/A</v>
      </c>
      <c r="UF36" s="46" t="e">
        <v>#N/A</v>
      </c>
      <c r="UG36" s="46" t="e">
        <v>#N/A</v>
      </c>
      <c r="UH36" s="46" t="e">
        <v>#N/A</v>
      </c>
      <c r="UI36" s="46" t="e">
        <v>#N/A</v>
      </c>
      <c r="UJ36" s="46" t="e">
        <v>#N/A</v>
      </c>
      <c r="UK36"/>
      <c r="UL36" s="27">
        <v>44356</v>
      </c>
      <c r="UM36" t="e">
        <v>#N/A</v>
      </c>
      <c r="UN36" s="46" t="e">
        <v>#N/A</v>
      </c>
      <c r="UO36" s="46" t="e">
        <v>#N/A</v>
      </c>
      <c r="UP36" s="46" t="e">
        <v>#N/A</v>
      </c>
      <c r="UQ36" s="46" t="e">
        <v>#N/A</v>
      </c>
      <c r="UR36" s="46" t="e">
        <v>#N/A</v>
      </c>
      <c r="US36"/>
      <c r="UT36" s="27">
        <v>44356</v>
      </c>
      <c r="UU36" t="e">
        <v>#N/A</v>
      </c>
      <c r="UV36" s="46" t="e">
        <v>#N/A</v>
      </c>
      <c r="UW36" s="46" t="e">
        <v>#N/A</v>
      </c>
      <c r="UX36" s="46" t="e">
        <v>#N/A</v>
      </c>
      <c r="UY36" s="46" t="e">
        <v>#N/A</v>
      </c>
      <c r="UZ36" s="46" t="e">
        <v>#N/A</v>
      </c>
      <c r="VA36"/>
      <c r="VB36"/>
      <c r="VC36"/>
      <c r="VD36"/>
    </row>
    <row r="37" spans="1:576" x14ac:dyDescent="0.25">
      <c r="A37" s="27">
        <v>44362</v>
      </c>
      <c r="B37" s="2">
        <v>11</v>
      </c>
      <c r="C37" s="109" t="s">
        <v>188</v>
      </c>
      <c r="D37">
        <v>0.13380388247947289</v>
      </c>
      <c r="E37" s="31">
        <v>8.68</v>
      </c>
      <c r="F37" s="31">
        <v>581</v>
      </c>
      <c r="G37" s="36">
        <v>7.7414756029999996</v>
      </c>
      <c r="H37" s="36">
        <v>4.6642000000000003E-2</v>
      </c>
      <c r="I37" s="31">
        <v>6.84</v>
      </c>
      <c r="J37" s="21">
        <v>37.700000000000003</v>
      </c>
      <c r="K37">
        <v>5.9779999999999891</v>
      </c>
      <c r="L37" s="31">
        <v>2.4619294879769864</v>
      </c>
      <c r="M37" s="31"/>
      <c r="N37" s="27">
        <v>44362</v>
      </c>
      <c r="O37" s="109" t="s">
        <v>138</v>
      </c>
      <c r="P37" s="31">
        <v>0.13380388247947289</v>
      </c>
      <c r="Q37" s="31">
        <v>-2.9999999999999361E-2</v>
      </c>
      <c r="R37" s="31">
        <v>7</v>
      </c>
      <c r="S37" s="31">
        <v>7.3486184000000065E-2</v>
      </c>
      <c r="T37" s="31">
        <v>3.6389999999999964E-3</v>
      </c>
      <c r="U37" s="31">
        <v>-9.9999999999997868E-3</v>
      </c>
      <c r="V37" s="31">
        <v>0.69999999999999574</v>
      </c>
      <c r="W37" s="31">
        <v>-1.3144999999999829</v>
      </c>
      <c r="X37" s="31">
        <v>-1.767929754257791E-2</v>
      </c>
      <c r="Y37" s="31"/>
      <c r="Z37" s="31"/>
      <c r="AA37" s="117">
        <v>44362</v>
      </c>
      <c r="AB37" s="113" t="s">
        <v>185</v>
      </c>
      <c r="AC37" s="115">
        <v>9.0936766645497027</v>
      </c>
      <c r="AD37" s="115">
        <v>5.2637869210385428E-2</v>
      </c>
      <c r="AE37" s="115">
        <v>7.913354202415654</v>
      </c>
      <c r="AF37" s="115">
        <v>40.417310479533526</v>
      </c>
      <c r="AG37" s="115">
        <v>5.453737509433279</v>
      </c>
      <c r="AH37" s="115">
        <v>2.198926488001649</v>
      </c>
      <c r="AI37" s="113">
        <v>8.604301972705203</v>
      </c>
      <c r="AJ37" s="31">
        <v>558.59822069378993</v>
      </c>
      <c r="AK37" s="31"/>
      <c r="AL37" s="31"/>
      <c r="AM37" s="12">
        <v>44362</v>
      </c>
      <c r="AN37" s="123" t="s">
        <v>196</v>
      </c>
      <c r="AO37" s="31">
        <v>-0.70552263754970213</v>
      </c>
      <c r="AP37" s="31">
        <v>9.4677130789614566E-2</v>
      </c>
      <c r="AQ37" s="31">
        <v>-1.4833542024156543</v>
      </c>
      <c r="AR37" s="31">
        <v>-26.417310479533526</v>
      </c>
      <c r="AS37" s="31">
        <v>6.5337624905667306</v>
      </c>
      <c r="AT37" s="31">
        <v>1.7824404054402048</v>
      </c>
      <c r="AU37" s="31">
        <v>4.5698027294797328E-2</v>
      </c>
      <c r="AV37" s="31">
        <v>-133.59822069378993</v>
      </c>
      <c r="AW37" s="31"/>
      <c r="AX37" s="31"/>
      <c r="AY37" s="66">
        <v>44362</v>
      </c>
      <c r="AZ37" s="63"/>
      <c r="BA37" s="63"/>
      <c r="BB37" s="63"/>
      <c r="BC37" s="61">
        <v>0.13380388247947289</v>
      </c>
      <c r="BD37" s="61">
        <f t="shared" si="0"/>
        <v>1.1614176999218246</v>
      </c>
      <c r="BE37" s="61">
        <f t="shared" si="1"/>
        <v>77.74005572057375</v>
      </c>
      <c r="BF37" s="61">
        <f t="shared" si="2"/>
        <v>1.0358394918015186</v>
      </c>
      <c r="BG37" s="61">
        <f t="shared" si="3"/>
        <v>6.2408806866075753E-3</v>
      </c>
      <c r="BH37" s="61">
        <f t="shared" si="4"/>
        <v>0.91521855615959458</v>
      </c>
      <c r="BI37" s="61" t="e">
        <f>BC37*#REF!</f>
        <v>#REF!</v>
      </c>
      <c r="BJ37" s="61">
        <f t="shared" si="5"/>
        <v>5.0444063694761283</v>
      </c>
      <c r="BK37" s="61">
        <f t="shared" si="6"/>
        <v>0.79987960946228753</v>
      </c>
      <c r="BL37" s="61" t="e">
        <f>BC37*#REF!</f>
        <v>#REF!</v>
      </c>
      <c r="BM37" s="61" t="e">
        <f>BC37*#REF!</f>
        <v>#REF!</v>
      </c>
      <c r="BN37" s="61" t="e">
        <f>BC37*#REF!</f>
        <v>#REF!</v>
      </c>
      <c r="BO37" s="61">
        <f t="shared" si="7"/>
        <v>0.32941572388202156</v>
      </c>
      <c r="BR37" s="27">
        <v>44362</v>
      </c>
      <c r="BS37" s="2">
        <v>8</v>
      </c>
      <c r="BV37">
        <v>0.13380388247947289</v>
      </c>
      <c r="BW37" s="31">
        <v>8.65</v>
      </c>
      <c r="BX37" s="31">
        <v>588</v>
      </c>
      <c r="BY37" s="36">
        <v>7.8149617869999997</v>
      </c>
      <c r="BZ37" s="36">
        <v>5.0280999999999999E-2</v>
      </c>
      <c r="CA37" s="31">
        <v>6.83</v>
      </c>
      <c r="CB37" s="21">
        <v>-5.0099999999999999E-2</v>
      </c>
      <c r="CC37" s="21">
        <v>38.4</v>
      </c>
      <c r="CD37">
        <v>4.6635000000000062</v>
      </c>
      <c r="CE37">
        <v>1.1025000000000063</v>
      </c>
      <c r="CF37">
        <v>3.5609999999999999</v>
      </c>
      <c r="CG37">
        <v>23.641042135735066</v>
      </c>
      <c r="CH37" s="31">
        <v>2.4442501904344085</v>
      </c>
      <c r="CI37" s="31"/>
      <c r="CJ37" s="66">
        <v>44362</v>
      </c>
      <c r="CK37" s="63"/>
      <c r="CL37" s="63"/>
      <c r="CM37" s="63"/>
      <c r="CN37" s="61">
        <v>0.13380388247947289</v>
      </c>
      <c r="CO37" s="61">
        <f t="shared" si="22"/>
        <v>1.1574035834474405</v>
      </c>
      <c r="CP37" s="61">
        <f t="shared" si="23"/>
        <v>78.676682897930064</v>
      </c>
      <c r="CQ37" s="61">
        <f t="shared" si="24"/>
        <v>1.0456722285293194</v>
      </c>
      <c r="CR37" s="61">
        <f t="shared" si="25"/>
        <v>6.7277930149503761E-3</v>
      </c>
      <c r="CS37" s="61">
        <f t="shared" si="26"/>
        <v>0.9138805173347998</v>
      </c>
      <c r="CT37" s="61">
        <f t="shared" si="27"/>
        <v>-6.7035745122215919E-3</v>
      </c>
      <c r="CU37" s="61">
        <f t="shared" si="28"/>
        <v>5.1380690872117585</v>
      </c>
      <c r="CV37" s="61">
        <f t="shared" si="29"/>
        <v>0.62399440594302269</v>
      </c>
      <c r="CW37" s="61">
        <f t="shared" si="30"/>
        <v>0.14751878043361971</v>
      </c>
      <c r="CX37" s="61">
        <f t="shared" si="31"/>
        <v>0.47647562550940298</v>
      </c>
      <c r="CY37" s="61">
        <f t="shared" si="32"/>
        <v>3.1632632236221618</v>
      </c>
      <c r="CZ37" s="61">
        <f t="shared" si="33"/>
        <v>0.3270501652313148</v>
      </c>
      <c r="DC37">
        <v>0.13380388247947289</v>
      </c>
      <c r="DD37">
        <f t="shared" si="8"/>
        <v>-2.9999999999999361E-2</v>
      </c>
      <c r="DE37">
        <f t="shared" si="9"/>
        <v>7</v>
      </c>
      <c r="DF37">
        <f t="shared" si="10"/>
        <v>7.3486184000000065E-2</v>
      </c>
      <c r="DG37">
        <f t="shared" si="11"/>
        <v>3.6389999999999964E-3</v>
      </c>
      <c r="DH37">
        <f t="shared" si="12"/>
        <v>-9.9999999999997868E-3</v>
      </c>
      <c r="DI37" t="e">
        <f>CB37-#REF!</f>
        <v>#REF!</v>
      </c>
      <c r="DJ37">
        <f t="shared" si="13"/>
        <v>0.69999999999999574</v>
      </c>
      <c r="DK37">
        <f t="shared" si="14"/>
        <v>-1.3144999999999829</v>
      </c>
      <c r="DL37" t="e">
        <f>CE37-#REF!</f>
        <v>#REF!</v>
      </c>
      <c r="DM37" t="e">
        <f>CF37-#REF!</f>
        <v>#REF!</v>
      </c>
      <c r="DN37" t="e">
        <f>CG37-#REF!</f>
        <v>#REF!</v>
      </c>
      <c r="DO37">
        <f t="shared" si="15"/>
        <v>-1.767929754257791E-2</v>
      </c>
      <c r="DQ37" s="66">
        <v>44362</v>
      </c>
      <c r="DR37" s="61"/>
      <c r="DS37" s="61">
        <v>0.13380388247947289</v>
      </c>
      <c r="DT37" s="61">
        <f t="shared" si="34"/>
        <v>-4.0141164743841013E-3</v>
      </c>
      <c r="DU37" s="61">
        <f t="shared" si="35"/>
        <v>0.93662717735631018</v>
      </c>
      <c r="DV37" s="61">
        <f t="shared" si="36"/>
        <v>9.8327367278009305E-3</v>
      </c>
      <c r="DW37" s="61">
        <f t="shared" si="37"/>
        <v>4.8691232834280134E-4</v>
      </c>
      <c r="DX37" s="61">
        <f t="shared" si="38"/>
        <v>-1.3380388247947004E-3</v>
      </c>
      <c r="DY37" s="61" t="e">
        <f t="shared" si="39"/>
        <v>#REF!</v>
      </c>
      <c r="DZ37" s="61">
        <f t="shared" si="40"/>
        <v>9.3662717735630452E-2</v>
      </c>
      <c r="EA37" s="61">
        <f t="shared" si="41"/>
        <v>-0.17588520351926482</v>
      </c>
      <c r="EB37" s="61" t="e">
        <f t="shared" si="42"/>
        <v>#REF!</v>
      </c>
      <c r="EC37" s="61" t="e">
        <f t="shared" si="43"/>
        <v>#REF!</v>
      </c>
      <c r="ED37" s="61" t="e">
        <f t="shared" si="44"/>
        <v>#REF!</v>
      </c>
      <c r="EE37" s="61">
        <f t="shared" si="45"/>
        <v>-2.3655586507067283E-3</v>
      </c>
      <c r="EH37" s="37">
        <v>44362</v>
      </c>
      <c r="EI37">
        <v>5</v>
      </c>
      <c r="EL37">
        <v>0.37471480054915918</v>
      </c>
      <c r="EM37">
        <v>8.5</v>
      </c>
      <c r="EN37">
        <v>590</v>
      </c>
      <c r="EO37">
        <v>10.813198119999999</v>
      </c>
      <c r="EP37">
        <v>5.2596999999999998E-2</v>
      </c>
      <c r="EQ37">
        <v>9.4</v>
      </c>
      <c r="ER37">
        <v>-5.74E-2</v>
      </c>
      <c r="ES37">
        <v>40</v>
      </c>
      <c r="ET37">
        <v>5.9061643835616371</v>
      </c>
      <c r="EU37">
        <v>1.4164383561643721</v>
      </c>
      <c r="EV37">
        <v>4.489726027397265</v>
      </c>
      <c r="EW37">
        <v>23.982372724109773</v>
      </c>
      <c r="EX37">
        <v>2.0268223317902145</v>
      </c>
      <c r="EZ37" s="66">
        <v>44362</v>
      </c>
      <c r="FA37" s="61"/>
      <c r="FB37" s="61"/>
      <c r="FC37" s="61"/>
      <c r="FD37" s="61">
        <v>0.37471480054915918</v>
      </c>
      <c r="FE37" s="61">
        <f t="shared" si="46"/>
        <v>3.1850758046678531</v>
      </c>
      <c r="FF37" s="61">
        <f t="shared" si="47"/>
        <v>221.08173232400392</v>
      </c>
      <c r="FG37" s="61">
        <f t="shared" si="48"/>
        <v>4.0518653768343427</v>
      </c>
      <c r="FH37" s="61">
        <f t="shared" si="49"/>
        <v>1.9708874364484125E-2</v>
      </c>
      <c r="FI37" s="61">
        <f t="shared" si="50"/>
        <v>3.5223191251620962</v>
      </c>
      <c r="FJ37" s="61">
        <f t="shared" si="51"/>
        <v>-2.1508629551521736E-2</v>
      </c>
      <c r="FK37" s="61">
        <f t="shared" si="52"/>
        <v>14.988592021966367</v>
      </c>
      <c r="FL37" s="61">
        <f t="shared" si="53"/>
        <v>2.2131272089968466</v>
      </c>
      <c r="FM37" s="61">
        <f t="shared" si="54"/>
        <v>0.53076041612031155</v>
      </c>
      <c r="FN37" s="61">
        <f t="shared" si="55"/>
        <v>1.6823667928765349</v>
      </c>
      <c r="FO37" s="61">
        <f t="shared" si="56"/>
        <v>8.9865500120103885</v>
      </c>
      <c r="FP37" s="61">
        <f t="shared" si="57"/>
        <v>0.75948032580535196</v>
      </c>
      <c r="FQ37"/>
      <c r="FR37"/>
      <c r="FS37" s="37">
        <v>44362</v>
      </c>
      <c r="FT37">
        <v>2</v>
      </c>
      <c r="FW37">
        <v>0.37471480054915918</v>
      </c>
      <c r="FX37">
        <v>8.73</v>
      </c>
      <c r="FY37">
        <v>569</v>
      </c>
      <c r="FZ37">
        <v>10.798500880000001</v>
      </c>
      <c r="GA37">
        <v>5.0280999999999999E-2</v>
      </c>
      <c r="GB37">
        <v>9.31</v>
      </c>
      <c r="GC37">
        <v>-6.5699999999999995E-2</v>
      </c>
      <c r="GD37">
        <v>38.6</v>
      </c>
      <c r="GE37">
        <v>5.9791245791245728</v>
      </c>
      <c r="GF37">
        <v>1.4491582491582493</v>
      </c>
      <c r="GG37">
        <v>4.5299663299663235</v>
      </c>
      <c r="GH37">
        <v>24.236963622029535</v>
      </c>
      <c r="GI37">
        <v>1.970837889572052</v>
      </c>
      <c r="GK37" s="66">
        <v>44362</v>
      </c>
      <c r="GL37" s="61"/>
      <c r="GM37" s="61"/>
      <c r="GN37" s="61"/>
      <c r="GO37" s="61">
        <v>0.37471480054915918</v>
      </c>
      <c r="GP37" s="61">
        <f t="shared" si="58"/>
        <v>3.2712602087941596</v>
      </c>
      <c r="GQ37" s="61">
        <f t="shared" si="59"/>
        <v>213.21272151247157</v>
      </c>
      <c r="GR37" s="61">
        <f t="shared" si="60"/>
        <v>4.0463581034791201</v>
      </c>
      <c r="GS37" s="61">
        <f t="shared" si="61"/>
        <v>1.8841034886412273E-2</v>
      </c>
      <c r="GT37" s="61">
        <f t="shared" si="62"/>
        <v>3.488594793112672</v>
      </c>
      <c r="GU37" s="61">
        <f t="shared" si="63"/>
        <v>-2.4618762396079755E-2</v>
      </c>
      <c r="GV37" s="61">
        <f t="shared" si="64"/>
        <v>14.463991301197545</v>
      </c>
      <c r="GW37" s="61">
        <f t="shared" si="65"/>
        <v>2.2404664741252396</v>
      </c>
      <c r="GX37" s="61">
        <f t="shared" si="66"/>
        <v>0.54302104429750209</v>
      </c>
      <c r="GY37" s="61">
        <f t="shared" si="67"/>
        <v>1.6974454298277375</v>
      </c>
      <c r="GZ37" s="61">
        <f t="shared" si="68"/>
        <v>9.0819489895460244</v>
      </c>
      <c r="HA37" s="61">
        <f t="shared" si="69"/>
        <v>0.73850212670571724</v>
      </c>
      <c r="HB37"/>
      <c r="HC37">
        <v>0.37471480054915918</v>
      </c>
      <c r="HD37">
        <f t="shared" si="160"/>
        <v>0.23000000000000043</v>
      </c>
      <c r="HE37">
        <f t="shared" si="160"/>
        <v>-21</v>
      </c>
      <c r="HF37">
        <f t="shared" si="160"/>
        <v>-1.4697239999998502E-2</v>
      </c>
      <c r="HG37">
        <f t="shared" si="157"/>
        <v>-2.3159999999999986E-3</v>
      </c>
      <c r="HH37">
        <f t="shared" si="157"/>
        <v>-8.9999999999999858E-2</v>
      </c>
      <c r="HI37">
        <f t="shared" si="157"/>
        <v>-8.2999999999999949E-3</v>
      </c>
      <c r="HJ37">
        <f t="shared" si="157"/>
        <v>-1.3999999999999986</v>
      </c>
      <c r="HK37">
        <f t="shared" si="157"/>
        <v>7.2960195562935759E-2</v>
      </c>
      <c r="HL37">
        <f t="shared" si="157"/>
        <v>3.2719892993877231E-2</v>
      </c>
      <c r="HM37">
        <f t="shared" si="157"/>
        <v>4.0240302569058528E-2</v>
      </c>
      <c r="HN37">
        <f t="shared" si="157"/>
        <v>0.25459089791976197</v>
      </c>
      <c r="HO37">
        <f t="shared" si="157"/>
        <v>-5.5984442218162567E-2</v>
      </c>
      <c r="HQ37" s="66">
        <v>44362</v>
      </c>
      <c r="HR37" s="61">
        <v>0.37471480054915918</v>
      </c>
      <c r="HS37" s="61">
        <f t="shared" si="70"/>
        <v>8.6184404126306777E-2</v>
      </c>
      <c r="HT37" s="61">
        <f t="shared" si="71"/>
        <v>-7.8690108115323429</v>
      </c>
      <c r="HU37" s="61">
        <f t="shared" si="72"/>
        <v>-5.5072733552225623E-3</v>
      </c>
      <c r="HV37" s="61">
        <f t="shared" si="73"/>
        <v>-8.6783947807185209E-4</v>
      </c>
      <c r="HW37" s="61">
        <f t="shared" si="74"/>
        <v>-3.3724332049424273E-2</v>
      </c>
      <c r="HX37" s="61">
        <f t="shared" si="75"/>
        <v>-3.1101328445580193E-3</v>
      </c>
      <c r="HY37" s="61">
        <f t="shared" si="76"/>
        <v>-0.52460072076882236</v>
      </c>
      <c r="HZ37" s="61">
        <f t="shared" si="77"/>
        <v>2.7339265128393121E-2</v>
      </c>
      <c r="IA37" s="61">
        <f t="shared" si="78"/>
        <v>1.2260628177190537E-2</v>
      </c>
      <c r="IB37" s="61">
        <f t="shared" si="79"/>
        <v>1.5078636951202583E-2</v>
      </c>
      <c r="IC37" s="61">
        <f t="shared" si="80"/>
        <v>9.5398977535634949E-2</v>
      </c>
      <c r="ID37" s="61">
        <f t="shared" si="81"/>
        <v>-2.0978199099634713E-2</v>
      </c>
      <c r="IE37" s="61"/>
      <c r="IG37" s="27">
        <v>44362</v>
      </c>
      <c r="IH37" s="2">
        <v>19</v>
      </c>
      <c r="IK37">
        <v>9.7407997595545387E-2</v>
      </c>
      <c r="IL37" s="31">
        <v>8.92</v>
      </c>
      <c r="IM37" s="31">
        <v>409</v>
      </c>
      <c r="IN37" s="36">
        <v>6.1100823049999997</v>
      </c>
      <c r="IO37" s="36">
        <v>5.6125000000000001E-2</v>
      </c>
      <c r="IP37" s="31">
        <v>5.03</v>
      </c>
      <c r="IQ37" s="21">
        <v>-4.87E-2</v>
      </c>
      <c r="IR37" s="21">
        <v>40</v>
      </c>
      <c r="IS37">
        <v>3.6190721649484541</v>
      </c>
      <c r="IT37">
        <v>1.0226804123711384</v>
      </c>
      <c r="IU37">
        <v>2.5963917525773157</v>
      </c>
      <c r="IV37">
        <v>28.258082894174734</v>
      </c>
      <c r="IW37" s="31">
        <v>3.0679365204086753</v>
      </c>
      <c r="IX37" s="31"/>
      <c r="IY37" s="66">
        <v>44362</v>
      </c>
      <c r="IZ37" s="63"/>
      <c r="JA37" s="63"/>
      <c r="JB37" s="63"/>
      <c r="JC37" s="61">
        <v>9.7407997595545387E-2</v>
      </c>
      <c r="JD37" s="61">
        <f t="shared" si="82"/>
        <v>0.86887933855226485</v>
      </c>
      <c r="JE37" s="61">
        <f t="shared" si="83"/>
        <v>39.839871016578066</v>
      </c>
      <c r="JF37" s="61">
        <f t="shared" si="84"/>
        <v>0.59517088247402439</v>
      </c>
      <c r="JG37" s="61">
        <f t="shared" si="85"/>
        <v>5.4670238650499853E-3</v>
      </c>
      <c r="JH37" s="61">
        <f t="shared" si="86"/>
        <v>0.48996222790559329</v>
      </c>
      <c r="JI37" s="61">
        <f t="shared" si="87"/>
        <v>-4.7437694829030605E-3</v>
      </c>
      <c r="JJ37" s="61">
        <f t="shared" si="88"/>
        <v>3.8963199038218157</v>
      </c>
      <c r="JK37" s="61">
        <f t="shared" si="89"/>
        <v>0.35252657274140425</v>
      </c>
      <c r="JL37" s="61">
        <f t="shared" si="90"/>
        <v>9.9617251149259206E-2</v>
      </c>
      <c r="JM37" s="61">
        <f t="shared" si="91"/>
        <v>0.25290932159214502</v>
      </c>
      <c r="JN37" s="61">
        <f t="shared" si="92"/>
        <v>2.7525632706104948</v>
      </c>
      <c r="JO37" s="61">
        <f t="shared" si="93"/>
        <v>0.29884155320325412</v>
      </c>
      <c r="JP37" s="31"/>
      <c r="JR37" s="13">
        <v>44362</v>
      </c>
      <c r="JS37" s="5">
        <v>16</v>
      </c>
      <c r="JT37" s="5"/>
      <c r="JU37" s="5"/>
      <c r="JV37">
        <v>9.7407997595545387E-2</v>
      </c>
      <c r="JW37" s="5">
        <v>8.48</v>
      </c>
      <c r="JX37" s="5">
        <v>497</v>
      </c>
      <c r="JY37" s="5">
        <v>4.8461199290000003</v>
      </c>
      <c r="JZ37">
        <v>5.9323000000000001E-2</v>
      </c>
      <c r="KA37">
        <v>4.17</v>
      </c>
      <c r="KB37">
        <v>-5.9799999999999999E-2</v>
      </c>
      <c r="KC37">
        <v>48.9</v>
      </c>
      <c r="KD37">
        <v>3.1759450171821371</v>
      </c>
      <c r="KE37">
        <v>1.0536082474226816</v>
      </c>
      <c r="KF37">
        <v>2.1223367697594555</v>
      </c>
      <c r="KG37">
        <v>33.174637524345343</v>
      </c>
      <c r="KH37">
        <v>2.6839028904560167</v>
      </c>
      <c r="KJ37" s="66">
        <v>44362</v>
      </c>
      <c r="KK37" s="61"/>
      <c r="KL37" s="61"/>
      <c r="KM37" s="61"/>
      <c r="KN37" s="61">
        <v>9.7407997595545387E-2</v>
      </c>
      <c r="KO37" s="61">
        <f t="shared" si="94"/>
        <v>0.82601981961022497</v>
      </c>
      <c r="KP37" s="61">
        <f t="shared" si="95"/>
        <v>48.411774804986059</v>
      </c>
      <c r="KQ37" s="61">
        <f t="shared" si="96"/>
        <v>0.4720508383917566</v>
      </c>
      <c r="KR37" s="61">
        <f t="shared" si="97"/>
        <v>5.7785346413605394E-3</v>
      </c>
      <c r="KS37" s="61">
        <f t="shared" si="98"/>
        <v>0.40619134997342426</v>
      </c>
      <c r="KT37" s="61">
        <f t="shared" si="99"/>
        <v>-5.8249982562136142E-3</v>
      </c>
      <c r="KU37" s="61">
        <f t="shared" si="100"/>
        <v>4.763251082422169</v>
      </c>
      <c r="KV37" s="61">
        <f t="shared" si="101"/>
        <v>0.30936244459726198</v>
      </c>
      <c r="KW37" s="61">
        <f t="shared" si="102"/>
        <v>0.10262986963159536</v>
      </c>
      <c r="KX37" s="61">
        <f t="shared" si="103"/>
        <v>0.2067325749656666</v>
      </c>
      <c r="KY37" s="61">
        <f t="shared" si="104"/>
        <v>3.231475012204521</v>
      </c>
      <c r="KZ37" s="61">
        <f t="shared" si="105"/>
        <v>0.261433606300217</v>
      </c>
      <c r="LB37">
        <v>9.7407997595545387E-2</v>
      </c>
      <c r="LC37">
        <f t="shared" si="161"/>
        <v>-0.4399999999999995</v>
      </c>
      <c r="LD37">
        <f t="shared" si="161"/>
        <v>88</v>
      </c>
      <c r="LE37">
        <f t="shared" si="161"/>
        <v>-1.2639623759999994</v>
      </c>
      <c r="LF37">
        <f t="shared" si="158"/>
        <v>3.1979999999999995E-3</v>
      </c>
      <c r="LG37">
        <f t="shared" si="158"/>
        <v>-0.86000000000000032</v>
      </c>
      <c r="LH37">
        <f t="shared" si="158"/>
        <v>-1.1099999999999999E-2</v>
      </c>
      <c r="LI37">
        <f t="shared" si="158"/>
        <v>8.8999999999999986</v>
      </c>
      <c r="LJ37">
        <f t="shared" si="158"/>
        <v>-0.44312714776631701</v>
      </c>
      <c r="LK37">
        <f t="shared" si="158"/>
        <v>3.0927835051543173E-2</v>
      </c>
      <c r="LL37">
        <f t="shared" si="158"/>
        <v>-0.47405498281786018</v>
      </c>
      <c r="LM37">
        <f t="shared" si="158"/>
        <v>4.9165546301706087</v>
      </c>
      <c r="LN37">
        <f t="shared" si="158"/>
        <v>-0.38403362995265855</v>
      </c>
      <c r="LP37" s="66">
        <v>44362</v>
      </c>
      <c r="LQ37" s="61">
        <v>9.7407997595545387E-2</v>
      </c>
      <c r="LR37" s="61">
        <f t="shared" si="106"/>
        <v>-4.2859518942039924E-2</v>
      </c>
      <c r="LS37" s="61">
        <f t="shared" si="107"/>
        <v>8.5719037884079938</v>
      </c>
      <c r="LT37" s="61">
        <f t="shared" si="108"/>
        <v>-0.12312004408226777</v>
      </c>
      <c r="LU37" s="61">
        <f t="shared" si="109"/>
        <v>3.1151077631055412E-4</v>
      </c>
      <c r="LV37" s="61">
        <f t="shared" si="110"/>
        <v>-8.3770877932169058E-2</v>
      </c>
      <c r="LW37" s="61">
        <f t="shared" si="111"/>
        <v>-1.0812287733105537E-3</v>
      </c>
      <c r="LX37" s="61">
        <f t="shared" si="112"/>
        <v>0.86693117860035385</v>
      </c>
      <c r="LY37" s="61">
        <f t="shared" si="113"/>
        <v>-4.3164128144142291E-2</v>
      </c>
      <c r="LZ37" s="61">
        <f t="shared" si="114"/>
        <v>3.0126184823361418E-3</v>
      </c>
      <c r="MA37" s="61">
        <f t="shared" si="115"/>
        <v>-4.6176746626478436E-2</v>
      </c>
      <c r="MB37" s="61">
        <f t="shared" si="116"/>
        <v>0.47891174159402616</v>
      </c>
      <c r="MC37" s="61">
        <f t="shared" si="117"/>
        <v>-3.7407946903037129E-2</v>
      </c>
      <c r="MF37" s="27">
        <v>44362</v>
      </c>
      <c r="MG37">
        <v>24</v>
      </c>
      <c r="MJ37"/>
      <c r="MK37">
        <v>8.58</v>
      </c>
      <c r="ML37">
        <v>556</v>
      </c>
      <c r="MM37">
        <v>6.7567607289999998</v>
      </c>
      <c r="MN37">
        <v>5.9102000000000002E-2</v>
      </c>
      <c r="MO37">
        <v>6.12</v>
      </c>
      <c r="MP37">
        <v>-4.7500000000000001E-2</v>
      </c>
      <c r="MQ37">
        <v>48</v>
      </c>
      <c r="MR37">
        <v>4.6290909090909169</v>
      </c>
      <c r="MS37">
        <v>0.95272727272727398</v>
      </c>
      <c r="MT37">
        <v>3.6763636363636429</v>
      </c>
      <c r="MU37">
        <v>20.581304006284359</v>
      </c>
      <c r="MV37">
        <v>1.4502807952628212</v>
      </c>
      <c r="MX37" s="66">
        <v>44362</v>
      </c>
      <c r="MY37" s="61"/>
      <c r="MZ37" s="61"/>
      <c r="NA37" s="61"/>
      <c r="NB37" s="61">
        <v>7.3932670175018964E-2</v>
      </c>
      <c r="NC37" s="61">
        <f t="shared" si="118"/>
        <v>0.63434231010166275</v>
      </c>
      <c r="ND37" s="61">
        <f t="shared" si="119"/>
        <v>41.106564617310546</v>
      </c>
      <c r="NE37" s="61">
        <f t="shared" si="120"/>
        <v>0.4995453624286777</v>
      </c>
      <c r="NF37" s="61">
        <f t="shared" si="121"/>
        <v>4.3695686726839709E-3</v>
      </c>
      <c r="NG37" s="61">
        <f t="shared" si="122"/>
        <v>0.45246794147111608</v>
      </c>
      <c r="NH37" s="61">
        <f t="shared" si="123"/>
        <v>-3.5118018333134006E-3</v>
      </c>
      <c r="NI37" s="61">
        <f t="shared" si="124"/>
        <v>3.54876816840091</v>
      </c>
      <c r="NJ37" s="61">
        <f t="shared" si="125"/>
        <v>0.34224105139199745</v>
      </c>
      <c r="NK37" s="61">
        <f t="shared" si="126"/>
        <v>7.0437671221290882E-2</v>
      </c>
      <c r="NL37" s="61">
        <f t="shared" si="127"/>
        <v>0.27180338017070654</v>
      </c>
      <c r="NM37" s="61">
        <f t="shared" si="128"/>
        <v>1.5216307608684179</v>
      </c>
      <c r="NN37" s="61">
        <f t="shared" si="129"/>
        <v>0.10722313169733036</v>
      </c>
      <c r="NQ37" s="27">
        <v>44362</v>
      </c>
      <c r="NR37">
        <v>22</v>
      </c>
      <c r="NU37"/>
      <c r="NV37">
        <v>8.4700000000000006</v>
      </c>
      <c r="NW37">
        <v>551</v>
      </c>
      <c r="NX37">
        <v>6.315843621</v>
      </c>
      <c r="NY37">
        <v>4.5208999999999999E-2</v>
      </c>
      <c r="NZ37">
        <v>5.51</v>
      </c>
      <c r="OA37">
        <v>-5.5500000000000001E-2</v>
      </c>
      <c r="OB37">
        <v>40.1</v>
      </c>
      <c r="OC37">
        <v>3.6613333333333364</v>
      </c>
      <c r="OD37">
        <v>0.78266666666667106</v>
      </c>
      <c r="OE37">
        <v>2.8786666666666654</v>
      </c>
      <c r="OF37">
        <v>21.376547705753925</v>
      </c>
      <c r="OG37">
        <v>1.4011716354223278</v>
      </c>
      <c r="OI37" s="66">
        <v>44362</v>
      </c>
      <c r="OJ37" s="61"/>
      <c r="OK37" s="61"/>
      <c r="OL37" s="61"/>
      <c r="OM37" s="61">
        <v>7.3932670175018964E-2</v>
      </c>
      <c r="ON37" s="61">
        <f t="shared" si="130"/>
        <v>0.62620971638241063</v>
      </c>
      <c r="OO37" s="61">
        <f t="shared" si="131"/>
        <v>40.736901266435446</v>
      </c>
      <c r="OP37" s="61">
        <f t="shared" si="132"/>
        <v>0.46694718330839047</v>
      </c>
      <c r="OQ37" s="61">
        <f t="shared" si="133"/>
        <v>3.3424220859424323E-3</v>
      </c>
      <c r="OR37" s="61">
        <f t="shared" si="134"/>
        <v>0.40736901266435449</v>
      </c>
      <c r="OS37" s="61">
        <f t="shared" si="135"/>
        <v>-4.1032631947135528E-3</v>
      </c>
      <c r="OT37" s="61">
        <f t="shared" si="136"/>
        <v>2.9647000740182605</v>
      </c>
      <c r="OU37" s="61">
        <f t="shared" si="137"/>
        <v>0.2706921497341363</v>
      </c>
      <c r="OV37" s="61">
        <f t="shared" si="138"/>
        <v>5.7864636523648504E-2</v>
      </c>
      <c r="OW37" s="61">
        <f t="shared" si="139"/>
        <v>0.21282751321048782</v>
      </c>
      <c r="OX37" s="61">
        <f t="shared" si="140"/>
        <v>1.5804252510100634</v>
      </c>
      <c r="OY37" s="61">
        <f t="shared" si="141"/>
        <v>0.10359236038027088</v>
      </c>
      <c r="PB37" s="27">
        <v>44362</v>
      </c>
      <c r="PC37" s="47">
        <v>7.3932670175018964E-2</v>
      </c>
      <c r="PD37">
        <f t="shared" si="162"/>
        <v>-0.10999999999999943</v>
      </c>
      <c r="PE37">
        <f t="shared" si="162"/>
        <v>-5</v>
      </c>
      <c r="PF37">
        <f t="shared" si="162"/>
        <v>-0.44091710799999984</v>
      </c>
      <c r="PG37">
        <f t="shared" si="159"/>
        <v>-1.3893000000000003E-2</v>
      </c>
      <c r="PH37">
        <f t="shared" si="159"/>
        <v>-0.61000000000000032</v>
      </c>
      <c r="PI37">
        <f t="shared" si="159"/>
        <v>-8.0000000000000002E-3</v>
      </c>
      <c r="PJ37">
        <f t="shared" si="159"/>
        <v>-7.8999999999999986</v>
      </c>
      <c r="PK37">
        <f t="shared" si="159"/>
        <v>-0.96775757575758048</v>
      </c>
      <c r="PL37">
        <f t="shared" si="159"/>
        <v>-0.17006060606060291</v>
      </c>
      <c r="PM37">
        <f t="shared" si="159"/>
        <v>-0.79769696969697756</v>
      </c>
      <c r="PN37">
        <f t="shared" si="159"/>
        <v>0.79524369946956597</v>
      </c>
      <c r="PO37">
        <f t="shared" si="159"/>
        <v>-4.9109159840493355E-2</v>
      </c>
      <c r="PQ37" s="66">
        <v>44362</v>
      </c>
      <c r="PR37" s="61">
        <v>7.3932670175018964E-2</v>
      </c>
      <c r="PS37" s="61">
        <f t="shared" si="142"/>
        <v>-8.1325937192520438E-3</v>
      </c>
      <c r="PT37" s="61">
        <f t="shared" si="143"/>
        <v>-0.36966335087509483</v>
      </c>
      <c r="PU37" s="61">
        <f t="shared" si="144"/>
        <v>-3.2598179120287202E-2</v>
      </c>
      <c r="PV37" s="61">
        <f t="shared" si="145"/>
        <v>-1.0271465867415387E-3</v>
      </c>
      <c r="PW37" s="61">
        <f t="shared" si="146"/>
        <v>-4.5098928806761591E-2</v>
      </c>
      <c r="PX37" s="61">
        <f t="shared" si="147"/>
        <v>-5.9146136140015172E-4</v>
      </c>
      <c r="PY37" s="61">
        <f t="shared" si="148"/>
        <v>-0.58406809438264973</v>
      </c>
      <c r="PZ37" s="61">
        <f t="shared" si="149"/>
        <v>-7.1548901657861125E-2</v>
      </c>
      <c r="QA37" s="61">
        <f t="shared" si="150"/>
        <v>-1.2573034697642387E-2</v>
      </c>
      <c r="QB37" s="61">
        <f t="shared" si="151"/>
        <v>-5.897586696021874E-2</v>
      </c>
      <c r="QC37" s="61">
        <f t="shared" si="152"/>
        <v>5.8794490141645325E-2</v>
      </c>
      <c r="QD37" s="61">
        <f t="shared" si="153"/>
        <v>-3.6307713170594821E-3</v>
      </c>
      <c r="QG37" s="27">
        <v>44362</v>
      </c>
      <c r="QH37" s="26">
        <v>7.56</v>
      </c>
      <c r="QI37" s="31">
        <v>746</v>
      </c>
      <c r="QJ37" s="31">
        <v>0.64400000000000002</v>
      </c>
      <c r="QK37" s="21">
        <v>7.05</v>
      </c>
      <c r="QL37" s="26">
        <v>1.4934968559224553</v>
      </c>
      <c r="QO37" s="27">
        <v>44362</v>
      </c>
      <c r="QP37">
        <v>8.2899999999999991</v>
      </c>
      <c r="QQ37">
        <v>907</v>
      </c>
      <c r="QR37">
        <v>1.54E-2</v>
      </c>
      <c r="QS37">
        <v>7.63</v>
      </c>
      <c r="QT37">
        <v>1.9953924694922984</v>
      </c>
      <c r="QX37" s="27">
        <v>44362</v>
      </c>
      <c r="QY37" s="46">
        <f t="shared" si="154"/>
        <v>0.72999999999999954</v>
      </c>
      <c r="QZ37" s="46">
        <f t="shared" si="154"/>
        <v>161</v>
      </c>
      <c r="RA37" s="46">
        <f t="shared" si="154"/>
        <v>-0.62860000000000005</v>
      </c>
      <c r="RB37" s="46">
        <f t="shared" si="154"/>
        <v>0.58000000000000007</v>
      </c>
      <c r="RC37" s="46">
        <f t="shared" si="154"/>
        <v>0.50189561356984314</v>
      </c>
      <c r="RF37" s="27">
        <v>44362</v>
      </c>
      <c r="RG37" s="31">
        <v>7.38</v>
      </c>
      <c r="RH37" s="31">
        <v>1133</v>
      </c>
      <c r="RI37" s="31">
        <v>1.6299999999999999E-2</v>
      </c>
      <c r="RJ37" s="21">
        <v>6.54</v>
      </c>
      <c r="RK37" s="31">
        <v>3.8998456881066343</v>
      </c>
      <c r="RL37" s="31"/>
      <c r="RO37" s="27">
        <v>44362</v>
      </c>
      <c r="RP37">
        <v>7.64</v>
      </c>
      <c r="RQ37">
        <v>650</v>
      </c>
      <c r="RR37">
        <v>4.82E-2</v>
      </c>
      <c r="RS37" s="40">
        <v>-1.2</v>
      </c>
      <c r="RT37">
        <v>1.0426747685867255</v>
      </c>
      <c r="RX37" s="27">
        <v>44362</v>
      </c>
      <c r="RY37">
        <f t="shared" si="155"/>
        <v>0.25999999999999979</v>
      </c>
      <c r="RZ37">
        <f t="shared" si="155"/>
        <v>-483</v>
      </c>
      <c r="SA37">
        <f t="shared" si="155"/>
        <v>3.1899999999999998E-2</v>
      </c>
      <c r="SB37">
        <f t="shared" si="155"/>
        <v>-7.74</v>
      </c>
      <c r="SC37">
        <f t="shared" si="155"/>
        <v>-2.8571709195199091</v>
      </c>
      <c r="SG37" s="27">
        <v>44362</v>
      </c>
      <c r="SH37" t="e">
        <v>#N/A</v>
      </c>
      <c r="SI37" t="e">
        <v>#N/A</v>
      </c>
      <c r="SJ37" t="e">
        <v>#N/A</v>
      </c>
      <c r="SK37" t="e">
        <v>#N/A</v>
      </c>
      <c r="SL37" t="e">
        <v>#N/A</v>
      </c>
      <c r="SO37" s="27">
        <v>44362</v>
      </c>
      <c r="SP37" s="31">
        <v>7.62</v>
      </c>
      <c r="SQ37" s="31">
        <v>677</v>
      </c>
      <c r="SR37" s="31">
        <v>4.7099999999999998E-3</v>
      </c>
      <c r="SS37" s="21">
        <v>7.92</v>
      </c>
      <c r="ST37" s="31">
        <v>1.279380919017904</v>
      </c>
      <c r="SW37" s="27">
        <v>44362</v>
      </c>
      <c r="SX37" t="e">
        <f t="shared" si="156"/>
        <v>#N/A</v>
      </c>
      <c r="SY37" t="e">
        <f t="shared" si="156"/>
        <v>#N/A</v>
      </c>
      <c r="SZ37" t="e">
        <f t="shared" si="156"/>
        <v>#N/A</v>
      </c>
      <c r="TA37" t="e">
        <f t="shared" si="156"/>
        <v>#N/A</v>
      </c>
      <c r="TB37" t="e">
        <f t="shared" si="156"/>
        <v>#N/A</v>
      </c>
      <c r="TF37" s="27">
        <v>44362</v>
      </c>
      <c r="TG37">
        <v>31</v>
      </c>
      <c r="TH37" s="46">
        <v>8.1300000000000008</v>
      </c>
      <c r="TI37" s="46">
        <v>617</v>
      </c>
      <c r="TJ37" s="46">
        <v>8.43</v>
      </c>
      <c r="TK37" s="46">
        <v>14.1</v>
      </c>
      <c r="TL37" s="46">
        <v>0.74212671036290567</v>
      </c>
      <c r="TM37"/>
      <c r="TN37" s="27">
        <v>44362</v>
      </c>
      <c r="TO37">
        <v>32</v>
      </c>
      <c r="TP37" s="46" t="e">
        <v>#N/A</v>
      </c>
      <c r="TQ37" s="46" t="e">
        <v>#N/A</v>
      </c>
      <c r="TR37" s="46" t="e">
        <v>#N/A</v>
      </c>
      <c r="TS37" s="46" t="e">
        <v>#N/A</v>
      </c>
      <c r="TT37" s="46" t="e">
        <v>#N/A</v>
      </c>
      <c r="TU37"/>
      <c r="TV37" s="27">
        <v>44362</v>
      </c>
      <c r="TW37" t="e">
        <v>#N/A</v>
      </c>
      <c r="TX37" s="46" t="e">
        <v>#N/A</v>
      </c>
      <c r="TY37" s="46" t="e">
        <v>#N/A</v>
      </c>
      <c r="TZ37" s="46" t="e">
        <v>#N/A</v>
      </c>
      <c r="UA37" s="46" t="e">
        <v>#N/A</v>
      </c>
      <c r="UB37" s="46" t="e">
        <v>#N/A</v>
      </c>
      <c r="UC37"/>
      <c r="UD37" s="27">
        <v>44362</v>
      </c>
      <c r="UE37" t="s">
        <v>33</v>
      </c>
      <c r="UF37" s="46">
        <v>8.36</v>
      </c>
      <c r="UG37" s="46">
        <v>604</v>
      </c>
      <c r="UH37" s="46">
        <v>12.1</v>
      </c>
      <c r="UI37" s="46">
        <v>33.9</v>
      </c>
      <c r="UJ37" s="46">
        <v>1.0132092726824296</v>
      </c>
      <c r="UK37"/>
      <c r="UL37" s="27">
        <v>44362</v>
      </c>
      <c r="UM37" t="s">
        <v>35</v>
      </c>
      <c r="UN37" s="46">
        <v>8</v>
      </c>
      <c r="UO37" s="46">
        <v>555</v>
      </c>
      <c r="UP37" s="46">
        <v>7.95</v>
      </c>
      <c r="UQ37" s="46">
        <v>23</v>
      </c>
      <c r="UR37" s="46">
        <v>0.76668129028315246</v>
      </c>
      <c r="US37"/>
      <c r="UT37" s="27">
        <v>44362</v>
      </c>
      <c r="UU37" t="s">
        <v>34</v>
      </c>
      <c r="UV37" s="46">
        <v>7.86</v>
      </c>
      <c r="UW37" s="46">
        <v>716</v>
      </c>
      <c r="UX37" s="46">
        <v>4.12</v>
      </c>
      <c r="UY37" s="46">
        <v>40.200000000000003</v>
      </c>
      <c r="UZ37" s="46">
        <v>0.97293976161322493</v>
      </c>
      <c r="VA37"/>
      <c r="VB37"/>
      <c r="VC37"/>
      <c r="VD37"/>
    </row>
    <row r="38" spans="1:576" x14ac:dyDescent="0.25">
      <c r="A38" s="27">
        <v>44376</v>
      </c>
      <c r="B38" s="2">
        <v>11</v>
      </c>
      <c r="C38" s="109" t="s">
        <v>188</v>
      </c>
      <c r="D38">
        <v>5.0095198456663111E-2</v>
      </c>
      <c r="E38" s="31">
        <v>8.7100000000000009</v>
      </c>
      <c r="F38" s="31">
        <v>440</v>
      </c>
      <c r="G38" s="31">
        <v>5.8008961079999999</v>
      </c>
      <c r="H38" s="31">
        <v>4.0385246999999999E-2</v>
      </c>
      <c r="I38" s="31">
        <v>5.48</v>
      </c>
      <c r="J38" s="21">
        <v>32.700000000000003</v>
      </c>
      <c r="K38">
        <v>4.8034722222222239</v>
      </c>
      <c r="L38" s="31">
        <v>2.036644163758313</v>
      </c>
      <c r="M38" s="31"/>
      <c r="N38" s="27">
        <v>44376</v>
      </c>
      <c r="O38" s="109" t="s">
        <v>138</v>
      </c>
      <c r="P38" s="31">
        <v>5.0095198456663111E-2</v>
      </c>
      <c r="Q38" s="31">
        <v>-7.0000000000000284E-2</v>
      </c>
      <c r="R38" s="31">
        <v>152</v>
      </c>
      <c r="S38" s="31">
        <v>-0.1120134420000003</v>
      </c>
      <c r="T38" s="31">
        <v>-1.7511220000000008E-3</v>
      </c>
      <c r="U38" s="31">
        <v>-2.0000000000000462E-2</v>
      </c>
      <c r="V38" s="31">
        <v>-0.10000000000000142</v>
      </c>
      <c r="W38" s="31">
        <v>-0.62427222222222678</v>
      </c>
      <c r="X38" s="31">
        <v>2.9465495904297256E-3</v>
      </c>
      <c r="Y38" s="31"/>
      <c r="Z38" s="31"/>
      <c r="AA38" s="117">
        <v>44376</v>
      </c>
      <c r="AB38" s="113" t="s">
        <v>185</v>
      </c>
      <c r="AC38" s="115">
        <v>6.7972990978285468</v>
      </c>
      <c r="AD38" s="115">
        <v>7.3267444068474866E-2</v>
      </c>
      <c r="AE38" s="115">
        <v>5.9585501646955139</v>
      </c>
      <c r="AF38" s="115">
        <v>52.934646798105909</v>
      </c>
      <c r="AG38" s="115">
        <v>7.6876027581245268</v>
      </c>
      <c r="AH38" s="115">
        <v>2.3915961178781622</v>
      </c>
      <c r="AI38" s="113">
        <v>8.7064583161579101</v>
      </c>
      <c r="AJ38" s="31">
        <v>558.44470312885232</v>
      </c>
      <c r="AK38" s="31"/>
      <c r="AL38" s="31"/>
      <c r="AM38" s="12">
        <v>44376</v>
      </c>
      <c r="AN38" s="123" t="s">
        <v>196</v>
      </c>
      <c r="AO38" s="31">
        <v>0.4177667101714535</v>
      </c>
      <c r="AP38" s="31">
        <v>-2.4564369068474867E-2</v>
      </c>
      <c r="AQ38" s="31">
        <v>0.11144983530448638</v>
      </c>
      <c r="AR38" s="31">
        <v>-48.64464679810591</v>
      </c>
      <c r="AS38" s="31">
        <v>-1.7555272864264033</v>
      </c>
      <c r="AT38" s="31">
        <v>1.8304056587821087</v>
      </c>
      <c r="AU38" s="31">
        <v>0.36354168384209018</v>
      </c>
      <c r="AV38" s="31">
        <v>-146.44470312885232</v>
      </c>
      <c r="AW38" s="31"/>
      <c r="AX38" s="31"/>
      <c r="AY38" s="66">
        <v>44376</v>
      </c>
      <c r="AZ38" s="63"/>
      <c r="BA38" s="63"/>
      <c r="BB38" s="63"/>
      <c r="BC38" s="61">
        <v>5.0095198456663111E-2</v>
      </c>
      <c r="BD38" s="61">
        <f t="shared" si="0"/>
        <v>0.43632917855753572</v>
      </c>
      <c r="BE38" s="61">
        <f t="shared" si="1"/>
        <v>22.041887320931767</v>
      </c>
      <c r="BF38" s="61">
        <f t="shared" si="2"/>
        <v>0.29059704175674461</v>
      </c>
      <c r="BG38" s="61">
        <f t="shared" si="3"/>
        <v>2.0231069631863586E-3</v>
      </c>
      <c r="BH38" s="61">
        <f t="shared" si="4"/>
        <v>0.27452168754251388</v>
      </c>
      <c r="BI38" s="61" t="e">
        <f>BC38*#REF!</f>
        <v>#REF!</v>
      </c>
      <c r="BJ38" s="61">
        <f t="shared" si="5"/>
        <v>1.6381129895328839</v>
      </c>
      <c r="BK38" s="61">
        <f t="shared" si="6"/>
        <v>0.24063089425329087</v>
      </c>
      <c r="BL38" s="61" t="e">
        <f>BC38*#REF!</f>
        <v>#REF!</v>
      </c>
      <c r="BM38" s="61" t="e">
        <f>BC38*#REF!</f>
        <v>#REF!</v>
      </c>
      <c r="BN38" s="61" t="e">
        <f>BC38*#REF!</f>
        <v>#REF!</v>
      </c>
      <c r="BO38" s="61">
        <f t="shared" si="7"/>
        <v>0.10202609356907738</v>
      </c>
      <c r="BR38" s="27">
        <v>44376</v>
      </c>
      <c r="BS38" s="2">
        <v>8</v>
      </c>
      <c r="BV38">
        <v>5.0095198456663111E-2</v>
      </c>
      <c r="BW38" s="31">
        <v>8.64</v>
      </c>
      <c r="BX38" s="31">
        <v>592</v>
      </c>
      <c r="BY38" s="31">
        <v>5.6888826659999996</v>
      </c>
      <c r="BZ38" s="31">
        <v>3.8634124999999998E-2</v>
      </c>
      <c r="CA38" s="31">
        <v>5.46</v>
      </c>
      <c r="CB38" s="21">
        <v>-5.45E-2</v>
      </c>
      <c r="CC38" s="21">
        <v>32.6</v>
      </c>
      <c r="CD38">
        <v>4.1791999999999971</v>
      </c>
      <c r="CE38">
        <v>0.99759999999999982</v>
      </c>
      <c r="CF38">
        <v>3.1815999999999973</v>
      </c>
      <c r="CG38">
        <v>23.870597243491591</v>
      </c>
      <c r="CH38" s="31">
        <v>2.0395907133487428</v>
      </c>
      <c r="CI38" s="31"/>
      <c r="CJ38" s="66">
        <v>44376</v>
      </c>
      <c r="CK38" s="63"/>
      <c r="CL38" s="63"/>
      <c r="CM38" s="63"/>
      <c r="CN38" s="61">
        <v>5.0095198456663111E-2</v>
      </c>
      <c r="CO38" s="61">
        <f t="shared" si="22"/>
        <v>0.43282251466556931</v>
      </c>
      <c r="CP38" s="61">
        <f t="shared" si="23"/>
        <v>29.656357486344561</v>
      </c>
      <c r="CQ38" s="61">
        <f t="shared" si="24"/>
        <v>0.28498570614994068</v>
      </c>
      <c r="CR38" s="61">
        <f t="shared" si="25"/>
        <v>1.9353841590745297E-3</v>
      </c>
      <c r="CS38" s="61">
        <f t="shared" si="26"/>
        <v>0.27351978357338058</v>
      </c>
      <c r="CT38" s="61">
        <f t="shared" si="27"/>
        <v>-2.7301883158881396E-3</v>
      </c>
      <c r="CU38" s="61">
        <f t="shared" si="28"/>
        <v>1.6331034696872175</v>
      </c>
      <c r="CV38" s="61">
        <f t="shared" si="29"/>
        <v>0.20935785339008633</v>
      </c>
      <c r="CW38" s="61">
        <f t="shared" si="30"/>
        <v>4.9974969980367108E-2</v>
      </c>
      <c r="CX38" s="61">
        <f t="shared" si="31"/>
        <v>0.15938288340971921</v>
      </c>
      <c r="CY38" s="61">
        <f t="shared" si="32"/>
        <v>1.1958023061917866</v>
      </c>
      <c r="CZ38" s="61">
        <f t="shared" si="33"/>
        <v>0.10217370155557236</v>
      </c>
      <c r="DC38">
        <v>5.0095198456663111E-2</v>
      </c>
      <c r="DD38">
        <f t="shared" si="8"/>
        <v>-7.0000000000000284E-2</v>
      </c>
      <c r="DE38">
        <f t="shared" si="9"/>
        <v>152</v>
      </c>
      <c r="DF38">
        <f t="shared" si="10"/>
        <v>-0.1120134420000003</v>
      </c>
      <c r="DG38">
        <f t="shared" si="11"/>
        <v>-1.7511220000000008E-3</v>
      </c>
      <c r="DH38">
        <f t="shared" si="12"/>
        <v>-2.0000000000000462E-2</v>
      </c>
      <c r="DI38" t="e">
        <f>CB38-#REF!</f>
        <v>#REF!</v>
      </c>
      <c r="DJ38">
        <f t="shared" si="13"/>
        <v>-0.10000000000000142</v>
      </c>
      <c r="DK38">
        <f t="shared" si="14"/>
        <v>-0.62427222222222678</v>
      </c>
      <c r="DL38" t="e">
        <f>CE38-#REF!</f>
        <v>#REF!</v>
      </c>
      <c r="DM38" t="e">
        <f>CF38-#REF!</f>
        <v>#REF!</v>
      </c>
      <c r="DN38" t="e">
        <f>CG38-#REF!</f>
        <v>#REF!</v>
      </c>
      <c r="DO38">
        <f t="shared" si="15"/>
        <v>2.9465495904297256E-3</v>
      </c>
      <c r="DQ38" s="66">
        <v>44376</v>
      </c>
      <c r="DR38" s="61"/>
      <c r="DS38" s="61">
        <v>5.0095198456663111E-2</v>
      </c>
      <c r="DT38" s="61">
        <f t="shared" si="34"/>
        <v>-3.5066638919664318E-3</v>
      </c>
      <c r="DU38" s="61">
        <f t="shared" si="35"/>
        <v>7.6144701654127926</v>
      </c>
      <c r="DV38" s="61">
        <f t="shared" si="36"/>
        <v>-5.6113356068039381E-3</v>
      </c>
      <c r="DW38" s="61">
        <f t="shared" si="37"/>
        <v>-8.7722804111828865E-5</v>
      </c>
      <c r="DX38" s="61">
        <f t="shared" si="38"/>
        <v>-1.0019039691332853E-3</v>
      </c>
      <c r="DY38" s="61" t="e">
        <f t="shared" si="39"/>
        <v>#REF!</v>
      </c>
      <c r="DZ38" s="61">
        <f t="shared" si="40"/>
        <v>-5.009519845666382E-3</v>
      </c>
      <c r="EA38" s="61">
        <f t="shared" si="41"/>
        <v>-3.1273040863204545E-2</v>
      </c>
      <c r="EB38" s="61" t="e">
        <f t="shared" si="42"/>
        <v>#REF!</v>
      </c>
      <c r="EC38" s="61" t="e">
        <f t="shared" si="43"/>
        <v>#REF!</v>
      </c>
      <c r="ED38" s="61" t="e">
        <f t="shared" si="44"/>
        <v>#REF!</v>
      </c>
      <c r="EE38" s="61">
        <f t="shared" si="45"/>
        <v>1.4760798649497651E-4</v>
      </c>
      <c r="EH38" s="37">
        <v>44376</v>
      </c>
      <c r="EI38">
        <v>5</v>
      </c>
      <c r="EL38">
        <v>0.19987900425517541</v>
      </c>
      <c r="EM38">
        <v>8.6</v>
      </c>
      <c r="EN38">
        <v>595</v>
      </c>
      <c r="EO38">
        <v>7.8171380570000002</v>
      </c>
      <c r="EP38">
        <v>6.5229287999999996E-2</v>
      </c>
      <c r="EQ38">
        <v>7.09</v>
      </c>
      <c r="ER38">
        <v>-4.6399999999999997E-2</v>
      </c>
      <c r="ES38">
        <v>49.6</v>
      </c>
      <c r="ET38">
        <v>6.6083769633507856</v>
      </c>
      <c r="EU38">
        <v>1.6518324607329857</v>
      </c>
      <c r="EV38">
        <v>4.9565445026177999</v>
      </c>
      <c r="EW38">
        <v>24.996038662652531</v>
      </c>
      <c r="EX38">
        <v>2.193793475247892</v>
      </c>
      <c r="EZ38" s="66">
        <v>44376</v>
      </c>
      <c r="FA38" s="61"/>
      <c r="FB38" s="61"/>
      <c r="FC38" s="61"/>
      <c r="FD38" s="61">
        <v>0.19987900425517541</v>
      </c>
      <c r="FE38" s="61">
        <f t="shared" si="46"/>
        <v>1.7189594365945084</v>
      </c>
      <c r="FF38" s="61">
        <f t="shared" si="47"/>
        <v>118.92800753182937</v>
      </c>
      <c r="FG38" s="61">
        <f t="shared" si="48"/>
        <v>1.5624817709583967</v>
      </c>
      <c r="FH38" s="61">
        <f t="shared" si="49"/>
        <v>1.3037965133714061E-2</v>
      </c>
      <c r="FI38" s="61">
        <f t="shared" si="50"/>
        <v>1.4171421401691937</v>
      </c>
      <c r="FJ38" s="61">
        <f t="shared" si="51"/>
        <v>-9.2743857974401378E-3</v>
      </c>
      <c r="FK38" s="61">
        <f t="shared" si="52"/>
        <v>9.9139986110566998</v>
      </c>
      <c r="FL38" s="61">
        <f t="shared" si="53"/>
        <v>1.3208758071773947</v>
      </c>
      <c r="FM38" s="61">
        <f t="shared" si="54"/>
        <v>0.33016662744768532</v>
      </c>
      <c r="FN38" s="61">
        <f t="shared" si="55"/>
        <v>0.99070917972970951</v>
      </c>
      <c r="FO38" s="61">
        <f t="shared" si="56"/>
        <v>4.9961833182148538</v>
      </c>
      <c r="FP38" s="61">
        <f t="shared" si="57"/>
        <v>0.43849325537404948</v>
      </c>
      <c r="FQ38"/>
      <c r="FR38"/>
      <c r="FS38" s="37">
        <v>44376</v>
      </c>
      <c r="FT38">
        <v>2</v>
      </c>
      <c r="FW38">
        <v>0.19987900425517541</v>
      </c>
      <c r="FX38">
        <v>8.76</v>
      </c>
      <c r="FY38">
        <v>585</v>
      </c>
      <c r="FZ38">
        <v>7.831139737</v>
      </c>
      <c r="GA38">
        <v>6.0304257E-2</v>
      </c>
      <c r="GB38">
        <v>7.04</v>
      </c>
      <c r="GC38">
        <v>-4.1399999999999999E-2</v>
      </c>
      <c r="GD38">
        <v>46.7</v>
      </c>
      <c r="GE38">
        <v>6.1342105263157913</v>
      </c>
      <c r="GF38">
        <v>1.4315789473684255</v>
      </c>
      <c r="GG38">
        <v>4.7026315789473658</v>
      </c>
      <c r="GH38">
        <v>23.337623337623402</v>
      </c>
      <c r="GI38">
        <v>2.1947756584447018</v>
      </c>
      <c r="GK38" s="66">
        <v>44376</v>
      </c>
      <c r="GL38" s="61"/>
      <c r="GM38" s="61"/>
      <c r="GN38" s="61"/>
      <c r="GO38" s="61">
        <v>0.19987900425517541</v>
      </c>
      <c r="GP38" s="61">
        <f t="shared" si="58"/>
        <v>1.7509400772753365</v>
      </c>
      <c r="GQ38" s="61">
        <f t="shared" si="59"/>
        <v>116.92921748927762</v>
      </c>
      <c r="GR38" s="61">
        <f t="shared" si="60"/>
        <v>1.5652804128146962</v>
      </c>
      <c r="GS38" s="61">
        <f t="shared" si="61"/>
        <v>1.2053554841508191E-2</v>
      </c>
      <c r="GT38" s="61">
        <f t="shared" si="62"/>
        <v>1.4071481899564349</v>
      </c>
      <c r="GU38" s="61">
        <f t="shared" si="63"/>
        <v>-8.2749907761642625E-3</v>
      </c>
      <c r="GV38" s="61">
        <f t="shared" si="64"/>
        <v>9.3343494987166924</v>
      </c>
      <c r="GW38" s="61">
        <f t="shared" si="65"/>
        <v>1.2260998918916157</v>
      </c>
      <c r="GX38" s="61">
        <f t="shared" si="66"/>
        <v>0.28614257451267305</v>
      </c>
      <c r="GY38" s="61">
        <f t="shared" si="67"/>
        <v>0.93995731737894284</v>
      </c>
      <c r="GZ38" s="61">
        <f t="shared" si="68"/>
        <v>4.6647009144065086</v>
      </c>
      <c r="HA38" s="61">
        <f t="shared" si="69"/>
        <v>0.43868957317342394</v>
      </c>
      <c r="HB38"/>
      <c r="HC38">
        <v>0.19987900425517541</v>
      </c>
      <c r="HD38">
        <f t="shared" si="160"/>
        <v>0.16000000000000014</v>
      </c>
      <c r="HE38">
        <f t="shared" si="160"/>
        <v>-10</v>
      </c>
      <c r="HF38">
        <f t="shared" si="160"/>
        <v>1.4001679999999794E-2</v>
      </c>
      <c r="HG38">
        <f t="shared" si="157"/>
        <v>-4.9250309999999964E-3</v>
      </c>
      <c r="HH38">
        <f t="shared" si="157"/>
        <v>-4.9999999999999822E-2</v>
      </c>
      <c r="HI38">
        <f t="shared" si="157"/>
        <v>4.9999999999999975E-3</v>
      </c>
      <c r="HJ38">
        <f t="shared" si="157"/>
        <v>-2.8999999999999986</v>
      </c>
      <c r="HK38">
        <f t="shared" si="157"/>
        <v>-0.47416643703499428</v>
      </c>
      <c r="HL38">
        <f t="shared" si="157"/>
        <v>-0.22025351336456023</v>
      </c>
      <c r="HM38">
        <f t="shared" si="157"/>
        <v>-0.25391292367043405</v>
      </c>
      <c r="HN38">
        <f t="shared" si="157"/>
        <v>-1.6584153250291287</v>
      </c>
      <c r="HO38">
        <f t="shared" si="157"/>
        <v>9.8218319680976052E-4</v>
      </c>
      <c r="HQ38" s="66">
        <v>44376</v>
      </c>
      <c r="HR38" s="61">
        <v>0.19987900425517541</v>
      </c>
      <c r="HS38" s="61">
        <f t="shared" si="70"/>
        <v>3.1980640680828093E-2</v>
      </c>
      <c r="HT38" s="61">
        <f t="shared" si="71"/>
        <v>-1.9987900425517542</v>
      </c>
      <c r="HU38" s="61">
        <f t="shared" si="72"/>
        <v>2.7986418562995631E-3</v>
      </c>
      <c r="HV38" s="61">
        <f t="shared" si="73"/>
        <v>-9.8441029220586998E-4</v>
      </c>
      <c r="HW38" s="61">
        <f t="shared" si="74"/>
        <v>-9.9939502127587357E-3</v>
      </c>
      <c r="HX38" s="61">
        <f t="shared" si="75"/>
        <v>9.993950212758766E-4</v>
      </c>
      <c r="HY38" s="61">
        <f t="shared" si="76"/>
        <v>-0.57964911234000838</v>
      </c>
      <c r="HZ38" s="61">
        <f t="shared" si="77"/>
        <v>-9.4775915285778986E-2</v>
      </c>
      <c r="IA38" s="61">
        <f t="shared" si="78"/>
        <v>-4.402405293501227E-2</v>
      </c>
      <c r="IB38" s="61">
        <f t="shared" si="79"/>
        <v>-5.0751862350766716E-2</v>
      </c>
      <c r="IC38" s="61">
        <f t="shared" si="80"/>
        <v>-0.33148240380834532</v>
      </c>
      <c r="ID38" s="61">
        <f t="shared" si="81"/>
        <v>1.9631779937449991E-4</v>
      </c>
      <c r="IE38" s="61"/>
      <c r="IG38" s="27">
        <v>44376</v>
      </c>
      <c r="IH38" s="2">
        <v>19</v>
      </c>
      <c r="IK38">
        <v>7.7062941348232203E-2</v>
      </c>
      <c r="IL38" s="31">
        <v>8.9700000000000006</v>
      </c>
      <c r="IM38" s="31">
        <v>544</v>
      </c>
      <c r="IN38" s="31">
        <v>5.5348641839999999</v>
      </c>
      <c r="IO38" s="31">
        <v>0.124001313</v>
      </c>
      <c r="IP38" s="31">
        <v>3.85</v>
      </c>
      <c r="IQ38" s="21">
        <v>-1.44E-2</v>
      </c>
      <c r="IR38" s="21">
        <v>71.5</v>
      </c>
      <c r="IS38">
        <v>13.759803921568624</v>
      </c>
      <c r="IT38">
        <v>3.8892156862744951</v>
      </c>
      <c r="IU38">
        <v>9.8705882352941288</v>
      </c>
      <c r="IV38">
        <v>28.265051656572755</v>
      </c>
      <c r="IW38" s="31">
        <v>3.8222532155586548</v>
      </c>
      <c r="IX38" s="31"/>
      <c r="IY38" s="66">
        <v>44376</v>
      </c>
      <c r="IZ38" s="63"/>
      <c r="JA38" s="63"/>
      <c r="JB38" s="63"/>
      <c r="JC38" s="61">
        <v>7.7062941348232203E-2</v>
      </c>
      <c r="JD38" s="61">
        <f t="shared" si="82"/>
        <v>0.69125458389364292</v>
      </c>
      <c r="JE38" s="61">
        <f t="shared" si="83"/>
        <v>41.922240093438319</v>
      </c>
      <c r="JF38" s="61">
        <f t="shared" si="84"/>
        <v>0.42653291398202309</v>
      </c>
      <c r="JG38" s="61">
        <f t="shared" si="85"/>
        <v>9.5559059108227835E-3</v>
      </c>
      <c r="JH38" s="61">
        <f t="shared" si="86"/>
        <v>0.29669232419069397</v>
      </c>
      <c r="JI38" s="61">
        <f t="shared" si="87"/>
        <v>-1.1097063554145437E-3</v>
      </c>
      <c r="JJ38" s="61">
        <f t="shared" si="88"/>
        <v>5.5100003063986023</v>
      </c>
      <c r="JK38" s="61">
        <f t="shared" si="89"/>
        <v>1.0603709625710183</v>
      </c>
      <c r="JL38" s="61">
        <f t="shared" si="90"/>
        <v>0.29971440032199609</v>
      </c>
      <c r="JM38" s="61">
        <f t="shared" si="91"/>
        <v>0.76065656224902223</v>
      </c>
      <c r="JN38" s="61">
        <f t="shared" si="92"/>
        <v>2.1781880180152196</v>
      </c>
      <c r="JO38" s="61">
        <f t="shared" si="93"/>
        <v>0.29455407536868855</v>
      </c>
      <c r="JP38" s="31"/>
      <c r="JR38" s="13">
        <v>44376</v>
      </c>
      <c r="JS38" s="5">
        <v>16</v>
      </c>
      <c r="JT38" s="5"/>
      <c r="JU38" s="5"/>
      <c r="JV38">
        <v>7.7062941348232203E-2</v>
      </c>
      <c r="JW38" s="5">
        <v>8.5500000000000007</v>
      </c>
      <c r="JX38" s="5">
        <v>481</v>
      </c>
      <c r="JY38" s="5">
        <v>3.1825819100000001</v>
      </c>
      <c r="JZ38">
        <v>6.3697056000000002E-2</v>
      </c>
      <c r="KA38">
        <v>2.75</v>
      </c>
      <c r="KB38">
        <v>-7.4899999999999994E-2</v>
      </c>
      <c r="KC38">
        <v>55.6</v>
      </c>
      <c r="KD38">
        <v>3.6539249146757737</v>
      </c>
      <c r="KE38">
        <v>1.1023890784982995</v>
      </c>
      <c r="KF38">
        <v>2.5515358361774743</v>
      </c>
      <c r="KG38">
        <v>30.169998131888775</v>
      </c>
      <c r="KH38">
        <v>2.5522903420834937</v>
      </c>
      <c r="KJ38" s="66">
        <v>44376</v>
      </c>
      <c r="KK38" s="61"/>
      <c r="KL38" s="61"/>
      <c r="KM38" s="61"/>
      <c r="KN38" s="61">
        <v>7.7062941348232203E-2</v>
      </c>
      <c r="KO38" s="61">
        <f t="shared" si="94"/>
        <v>0.65888814852738542</v>
      </c>
      <c r="KP38" s="61">
        <f t="shared" si="95"/>
        <v>37.067274788499688</v>
      </c>
      <c r="KQ38" s="61">
        <f t="shared" si="96"/>
        <v>0.24525912306627484</v>
      </c>
      <c r="KR38" s="61">
        <f t="shared" si="97"/>
        <v>4.9086824905830622E-3</v>
      </c>
      <c r="KS38" s="61">
        <f t="shared" si="98"/>
        <v>0.21192308870763857</v>
      </c>
      <c r="KT38" s="61">
        <f t="shared" si="99"/>
        <v>-5.7720143069825919E-3</v>
      </c>
      <c r="KU38" s="61">
        <f t="shared" si="100"/>
        <v>4.2846995389617106</v>
      </c>
      <c r="KV38" s="61">
        <f t="shared" si="101"/>
        <v>0.28158220139050349</v>
      </c>
      <c r="KW38" s="61">
        <f t="shared" si="102"/>
        <v>8.4953344899246205E-2</v>
      </c>
      <c r="KX38" s="61">
        <f t="shared" si="103"/>
        <v>0.1966288564912573</v>
      </c>
      <c r="KY38" s="61">
        <f t="shared" si="104"/>
        <v>2.3249887965140199</v>
      </c>
      <c r="KZ38" s="61">
        <f t="shared" si="105"/>
        <v>0.19668700093563979</v>
      </c>
      <c r="LB38">
        <v>7.7062941348232203E-2</v>
      </c>
      <c r="LC38">
        <f t="shared" si="161"/>
        <v>-0.41999999999999993</v>
      </c>
      <c r="LD38">
        <f t="shared" si="161"/>
        <v>-63</v>
      </c>
      <c r="LE38">
        <f t="shared" si="161"/>
        <v>-2.3522822739999998</v>
      </c>
      <c r="LF38">
        <f t="shared" si="158"/>
        <v>-6.0304257E-2</v>
      </c>
      <c r="LG38">
        <f t="shared" si="158"/>
        <v>-1.1000000000000001</v>
      </c>
      <c r="LH38">
        <f t="shared" si="158"/>
        <v>-6.0499999999999998E-2</v>
      </c>
      <c r="LI38">
        <f t="shared" si="158"/>
        <v>-15.899999999999999</v>
      </c>
      <c r="LJ38">
        <f t="shared" si="158"/>
        <v>-10.105879006892851</v>
      </c>
      <c r="LK38">
        <f t="shared" si="158"/>
        <v>-2.7868266077761956</v>
      </c>
      <c r="LL38">
        <f t="shared" si="158"/>
        <v>-7.3190523991166545</v>
      </c>
      <c r="LM38">
        <f t="shared" si="158"/>
        <v>1.9049464753160201</v>
      </c>
      <c r="LN38">
        <f t="shared" si="158"/>
        <v>-1.2699628734751611</v>
      </c>
      <c r="LP38" s="66">
        <v>44376</v>
      </c>
      <c r="LQ38" s="61">
        <v>7.7062941348232203E-2</v>
      </c>
      <c r="LR38" s="61">
        <f t="shared" si="106"/>
        <v>-3.2366435366257516E-2</v>
      </c>
      <c r="LS38" s="61">
        <f t="shared" si="107"/>
        <v>-4.854965304938629</v>
      </c>
      <c r="LT38" s="61">
        <f t="shared" si="108"/>
        <v>-0.18127379091574825</v>
      </c>
      <c r="LU38" s="61">
        <f t="shared" si="109"/>
        <v>-4.6472234202397213E-3</v>
      </c>
      <c r="LV38" s="61">
        <f t="shared" si="110"/>
        <v>-8.4769235483055427E-2</v>
      </c>
      <c r="LW38" s="61">
        <f t="shared" si="111"/>
        <v>-4.6623079515680484E-3</v>
      </c>
      <c r="LX38" s="61">
        <f t="shared" si="112"/>
        <v>-1.2253007674368919</v>
      </c>
      <c r="LY38" s="61">
        <f t="shared" si="113"/>
        <v>-0.77878876118051488</v>
      </c>
      <c r="LZ38" s="61">
        <f t="shared" si="114"/>
        <v>-0.21476105542274987</v>
      </c>
      <c r="MA38" s="61">
        <f t="shared" si="115"/>
        <v>-0.56402770575776495</v>
      </c>
      <c r="MB38" s="61">
        <f t="shared" si="116"/>
        <v>0.14680077849880013</v>
      </c>
      <c r="MC38" s="61">
        <f t="shared" si="117"/>
        <v>-9.7867074433048776E-2</v>
      </c>
      <c r="MF38" s="27">
        <v>44376</v>
      </c>
      <c r="MG38">
        <v>24</v>
      </c>
      <c r="MJ38"/>
      <c r="MK38">
        <v>8.7200000000000006</v>
      </c>
      <c r="ML38">
        <v>554</v>
      </c>
      <c r="MM38">
        <v>5.8288994680000004</v>
      </c>
      <c r="MN38">
        <v>6.2055379000000001E-2</v>
      </c>
      <c r="MO38">
        <v>5.28</v>
      </c>
      <c r="MP38">
        <v>-1.39E-3</v>
      </c>
      <c r="MQ38">
        <v>57.2</v>
      </c>
      <c r="MR38">
        <v>5.8455000000000013</v>
      </c>
      <c r="MS38">
        <v>1.8485000000000014</v>
      </c>
      <c r="MT38">
        <v>3.9969999999999999</v>
      </c>
      <c r="MU38">
        <v>31.622615687280831</v>
      </c>
      <c r="MV38">
        <v>1.4866215735447865</v>
      </c>
      <c r="MX38" s="66">
        <v>44376</v>
      </c>
      <c r="MY38" s="61"/>
      <c r="MZ38" s="61"/>
      <c r="NA38" s="61"/>
      <c r="NB38" s="61">
        <v>5.8490772483308244E-2</v>
      </c>
      <c r="NC38" s="61">
        <f t="shared" si="118"/>
        <v>0.51003953605444796</v>
      </c>
      <c r="ND38" s="61">
        <f t="shared" si="119"/>
        <v>32.403887955752765</v>
      </c>
      <c r="NE38" s="61">
        <f t="shared" si="120"/>
        <v>0.34093683261086449</v>
      </c>
      <c r="NF38" s="61">
        <f t="shared" si="121"/>
        <v>3.6296670544544644E-3</v>
      </c>
      <c r="NG38" s="61">
        <f t="shared" si="122"/>
        <v>0.30883127871186755</v>
      </c>
      <c r="NH38" s="61">
        <f t="shared" si="123"/>
        <v>-8.130217375179846E-5</v>
      </c>
      <c r="NI38" s="61">
        <f t="shared" si="124"/>
        <v>3.3456721860452316</v>
      </c>
      <c r="NJ38" s="61">
        <f t="shared" si="125"/>
        <v>0.34190781055117841</v>
      </c>
      <c r="NK38" s="61">
        <f t="shared" si="126"/>
        <v>0.10812019293539536</v>
      </c>
      <c r="NL38" s="61">
        <f t="shared" si="127"/>
        <v>0.23378761761578304</v>
      </c>
      <c r="NM38" s="61">
        <f t="shared" si="128"/>
        <v>1.8496312194918372</v>
      </c>
      <c r="NN38" s="61">
        <f t="shared" si="129"/>
        <v>8.6953644226985802E-2</v>
      </c>
      <c r="NQ38" s="27">
        <v>44376</v>
      </c>
      <c r="NR38">
        <v>22</v>
      </c>
      <c r="NU38"/>
      <c r="NV38">
        <v>8.67</v>
      </c>
      <c r="NW38">
        <v>508</v>
      </c>
      <c r="NX38">
        <v>5.2968356200000004</v>
      </c>
      <c r="NY38">
        <v>4.8593629999999999E-2</v>
      </c>
      <c r="NZ38">
        <v>4.83</v>
      </c>
      <c r="OA38">
        <v>-5.8400000000000001E-2</v>
      </c>
      <c r="OB38">
        <v>45.4</v>
      </c>
      <c r="OC38">
        <v>5.2149999999999963</v>
      </c>
      <c r="OD38">
        <v>1.3449999999999989</v>
      </c>
      <c r="OE38">
        <v>3.8699999999999974</v>
      </c>
      <c r="OF38">
        <v>25.790987535953974</v>
      </c>
      <c r="OG38">
        <v>2.1575225410000001</v>
      </c>
      <c r="OI38" s="66">
        <v>44376</v>
      </c>
      <c r="OJ38" s="61"/>
      <c r="OK38" s="61"/>
      <c r="OL38" s="61"/>
      <c r="OM38" s="61">
        <v>5.8490772483308244E-2</v>
      </c>
      <c r="ON38" s="61">
        <f t="shared" si="130"/>
        <v>0.50711499743028243</v>
      </c>
      <c r="OO38" s="61">
        <f t="shared" si="131"/>
        <v>29.713312421520587</v>
      </c>
      <c r="OP38" s="61">
        <f t="shared" si="132"/>
        <v>0.30981600713090296</v>
      </c>
      <c r="OQ38" s="61">
        <f t="shared" si="133"/>
        <v>2.842278956468062E-3</v>
      </c>
      <c r="OR38" s="61">
        <f t="shared" si="134"/>
        <v>0.28251043109437884</v>
      </c>
      <c r="OS38" s="61">
        <f t="shared" si="135"/>
        <v>-3.4158611130252017E-3</v>
      </c>
      <c r="OT38" s="61">
        <f t="shared" si="136"/>
        <v>2.6554810707421943</v>
      </c>
      <c r="OU38" s="61">
        <f t="shared" si="137"/>
        <v>0.30502937850045225</v>
      </c>
      <c r="OV38" s="61">
        <f t="shared" si="138"/>
        <v>7.8670088990049528E-2</v>
      </c>
      <c r="OW38" s="61">
        <f t="shared" si="139"/>
        <v>0.22635928951040277</v>
      </c>
      <c r="OX38" s="61">
        <f t="shared" si="140"/>
        <v>1.5085347840853225</v>
      </c>
      <c r="OY38" s="61">
        <f t="shared" si="141"/>
        <v>0.12619516007324008</v>
      </c>
      <c r="PB38" s="27">
        <v>44376</v>
      </c>
      <c r="PC38" s="47">
        <v>5.8490772483308244E-2</v>
      </c>
      <c r="PD38">
        <f t="shared" si="162"/>
        <v>-5.0000000000000711E-2</v>
      </c>
      <c r="PE38">
        <f t="shared" si="162"/>
        <v>-46</v>
      </c>
      <c r="PF38">
        <f t="shared" si="162"/>
        <v>-0.53206384799999995</v>
      </c>
      <c r="PG38">
        <f t="shared" si="159"/>
        <v>-1.3461749000000002E-2</v>
      </c>
      <c r="PH38">
        <f t="shared" si="159"/>
        <v>-0.45000000000000018</v>
      </c>
      <c r="PI38">
        <f t="shared" si="159"/>
        <v>-5.7009999999999998E-2</v>
      </c>
      <c r="PJ38">
        <f t="shared" si="159"/>
        <v>-11.800000000000004</v>
      </c>
      <c r="PK38">
        <f t="shared" si="159"/>
        <v>-0.63050000000000495</v>
      </c>
      <c r="PL38">
        <f t="shared" si="159"/>
        <v>-0.5035000000000025</v>
      </c>
      <c r="PM38">
        <f t="shared" si="159"/>
        <v>-0.12700000000000244</v>
      </c>
      <c r="PN38">
        <f t="shared" si="159"/>
        <v>-5.8316281513268571</v>
      </c>
      <c r="PO38">
        <f t="shared" si="159"/>
        <v>0.67090096745521355</v>
      </c>
      <c r="PQ38" s="66">
        <v>44376</v>
      </c>
      <c r="PR38" s="61">
        <v>5.8490772483308244E-2</v>
      </c>
      <c r="PS38" s="61">
        <f t="shared" si="142"/>
        <v>-2.9245386241654537E-3</v>
      </c>
      <c r="PT38" s="61">
        <f t="shared" si="143"/>
        <v>-2.6905755342321793</v>
      </c>
      <c r="PU38" s="61">
        <f t="shared" si="144"/>
        <v>-3.1120825479961499E-2</v>
      </c>
      <c r="PV38" s="61">
        <f t="shared" si="145"/>
        <v>-7.8738809798640239E-4</v>
      </c>
      <c r="PW38" s="61">
        <f t="shared" si="146"/>
        <v>-2.6320847617488721E-2</v>
      </c>
      <c r="PX38" s="61">
        <f t="shared" si="147"/>
        <v>-3.334558939273403E-3</v>
      </c>
      <c r="PY38" s="61">
        <f t="shared" si="148"/>
        <v>-0.69019111530303756</v>
      </c>
      <c r="PZ38" s="61">
        <f t="shared" si="149"/>
        <v>-3.6878432050726134E-2</v>
      </c>
      <c r="QA38" s="61">
        <f t="shared" si="150"/>
        <v>-2.9450103945345849E-2</v>
      </c>
      <c r="QB38" s="61">
        <f t="shared" si="151"/>
        <v>-7.4283281053802901E-3</v>
      </c>
      <c r="QC38" s="61">
        <f t="shared" si="152"/>
        <v>-0.34109643540651463</v>
      </c>
      <c r="QD38" s="61">
        <f t="shared" si="153"/>
        <v>3.9241515846254287E-2</v>
      </c>
      <c r="QG38" s="27">
        <v>44376</v>
      </c>
      <c r="QH38" s="47" t="e">
        <v>#N/A</v>
      </c>
      <c r="QI38" s="5" t="e">
        <v>#N/A</v>
      </c>
      <c r="QJ38" s="23" t="e">
        <v>#N/A</v>
      </c>
      <c r="QK38" s="24" t="e">
        <v>#N/A</v>
      </c>
      <c r="QL38" s="45" t="e">
        <v>#N/A</v>
      </c>
      <c r="QO38" s="27">
        <v>44376</v>
      </c>
      <c r="QP38" s="41" t="e">
        <v>#N/A</v>
      </c>
      <c r="QQ38" s="41" t="e">
        <v>#N/A</v>
      </c>
      <c r="QR38" t="s">
        <v>94</v>
      </c>
      <c r="QS38" t="s">
        <v>94</v>
      </c>
      <c r="QT38" t="s">
        <v>94</v>
      </c>
      <c r="QX38" s="27">
        <v>44376</v>
      </c>
      <c r="QY38" s="46" t="e">
        <f t="shared" si="154"/>
        <v>#N/A</v>
      </c>
      <c r="QZ38" s="46" t="e">
        <f t="shared" si="154"/>
        <v>#N/A</v>
      </c>
      <c r="RA38" s="46" t="e">
        <v>#N/A</v>
      </c>
      <c r="RB38" s="46" t="e">
        <v>#N/A</v>
      </c>
      <c r="RC38" s="46" t="e">
        <v>#N/A</v>
      </c>
      <c r="RF38" s="27">
        <v>44376</v>
      </c>
      <c r="RG38" s="5" t="e">
        <v>#N/A</v>
      </c>
      <c r="RH38" s="5" t="e">
        <v>#N/A</v>
      </c>
      <c r="RI38" s="23" t="e">
        <v>#N/A</v>
      </c>
      <c r="RJ38" s="24" t="e">
        <v>#N/A</v>
      </c>
      <c r="RK38" s="23" t="e">
        <v>#N/A</v>
      </c>
      <c r="RL38" s="23"/>
      <c r="RO38" s="27">
        <v>44376</v>
      </c>
      <c r="RP38" t="e">
        <v>#N/A</v>
      </c>
      <c r="RQ38" t="e">
        <v>#N/A</v>
      </c>
      <c r="RR38" t="e">
        <v>#N/A</v>
      </c>
      <c r="RS38" t="e">
        <v>#N/A</v>
      </c>
      <c r="RT38" t="e">
        <v>#N/A</v>
      </c>
      <c r="RX38" s="27">
        <v>44376</v>
      </c>
      <c r="RY38" t="e">
        <f t="shared" si="155"/>
        <v>#N/A</v>
      </c>
      <c r="RZ38" t="e">
        <f t="shared" si="155"/>
        <v>#N/A</v>
      </c>
      <c r="SA38" t="e">
        <f t="shared" si="155"/>
        <v>#N/A</v>
      </c>
      <c r="SB38" t="e">
        <f t="shared" si="155"/>
        <v>#N/A</v>
      </c>
      <c r="SC38" t="e">
        <f t="shared" si="155"/>
        <v>#N/A</v>
      </c>
      <c r="SG38" s="27">
        <v>44376</v>
      </c>
      <c r="SH38" t="e">
        <v>#N/A</v>
      </c>
      <c r="SI38" t="e">
        <v>#N/A</v>
      </c>
      <c r="SJ38" t="e">
        <v>#N/A</v>
      </c>
      <c r="SK38" t="e">
        <v>#N/A</v>
      </c>
      <c r="SL38" t="e">
        <v>#N/A</v>
      </c>
      <c r="SO38" s="27">
        <v>44376</v>
      </c>
      <c r="SP38" s="5" t="e">
        <v>#N/A</v>
      </c>
      <c r="SQ38" s="5" t="e">
        <v>#N/A</v>
      </c>
      <c r="SR38" s="23" t="e">
        <v>#N/A</v>
      </c>
      <c r="SS38" s="24" t="e">
        <v>#N/A</v>
      </c>
      <c r="ST38" s="23" t="e">
        <v>#N/A</v>
      </c>
      <c r="SW38" s="27">
        <v>44376</v>
      </c>
      <c r="SX38" t="e">
        <f t="shared" si="156"/>
        <v>#N/A</v>
      </c>
      <c r="SY38" t="e">
        <f t="shared" si="156"/>
        <v>#N/A</v>
      </c>
      <c r="SZ38" t="e">
        <f t="shared" si="156"/>
        <v>#N/A</v>
      </c>
      <c r="TA38" t="e">
        <f t="shared" si="156"/>
        <v>#N/A</v>
      </c>
      <c r="TB38" t="e">
        <f t="shared" si="156"/>
        <v>#N/A</v>
      </c>
      <c r="TF38" s="27">
        <v>44376</v>
      </c>
      <c r="TG38">
        <v>31</v>
      </c>
      <c r="TH38" s="46">
        <v>8.35</v>
      </c>
      <c r="TI38" s="46">
        <v>524</v>
      </c>
      <c r="TJ38" s="46">
        <v>8.49</v>
      </c>
      <c r="TK38" s="46">
        <v>14.3</v>
      </c>
      <c r="TL38" s="46">
        <v>0.72641177921394784</v>
      </c>
      <c r="TM38"/>
      <c r="TN38" s="27">
        <v>44376</v>
      </c>
      <c r="TO38">
        <v>32</v>
      </c>
      <c r="TP38" s="46" t="e">
        <v>#N/A</v>
      </c>
      <c r="TQ38" s="46" t="e">
        <v>#N/A</v>
      </c>
      <c r="TR38" s="46" t="e">
        <v>#N/A</v>
      </c>
      <c r="TS38" s="46" t="e">
        <v>#N/A</v>
      </c>
      <c r="TT38" s="46" t="e">
        <v>#N/A</v>
      </c>
      <c r="TU38"/>
      <c r="TV38" s="27">
        <v>44376</v>
      </c>
      <c r="TW38" t="e">
        <v>#N/A</v>
      </c>
      <c r="TX38" s="46" t="e">
        <v>#N/A</v>
      </c>
      <c r="TY38" s="46" t="e">
        <v>#N/A</v>
      </c>
      <c r="TZ38" s="46" t="e">
        <v>#N/A</v>
      </c>
      <c r="UA38" s="46" t="e">
        <v>#N/A</v>
      </c>
      <c r="UB38" s="46" t="e">
        <v>#N/A</v>
      </c>
      <c r="UC38"/>
      <c r="UD38" s="27">
        <v>44376</v>
      </c>
      <c r="UE38" s="51" t="s">
        <v>33</v>
      </c>
      <c r="UF38" s="53">
        <v>8.69</v>
      </c>
      <c r="UG38" s="53">
        <v>549</v>
      </c>
      <c r="UH38" s="53">
        <v>11.6</v>
      </c>
      <c r="UI38" s="53">
        <v>25.3</v>
      </c>
      <c r="UJ38" s="53">
        <v>1.0200845550600988</v>
      </c>
      <c r="UK38"/>
      <c r="UL38" s="27">
        <v>44376</v>
      </c>
      <c r="UM38" t="s">
        <v>35</v>
      </c>
      <c r="UN38" s="46">
        <v>8.02</v>
      </c>
      <c r="UO38" s="46">
        <v>578</v>
      </c>
      <c r="UP38" s="46">
        <v>7.86</v>
      </c>
      <c r="UQ38" s="46">
        <v>19.2</v>
      </c>
      <c r="UR38" s="46">
        <v>0.60481749944888608</v>
      </c>
      <c r="US38"/>
      <c r="UT38" s="27">
        <v>44376</v>
      </c>
      <c r="UU38" t="s">
        <v>34</v>
      </c>
      <c r="UV38" s="46">
        <v>7.9</v>
      </c>
      <c r="UW38" s="46">
        <v>698</v>
      </c>
      <c r="UX38" s="46">
        <v>4.3</v>
      </c>
      <c r="UY38" s="46">
        <v>47.3</v>
      </c>
      <c r="UZ38" s="46">
        <v>0.87079270914499862</v>
      </c>
      <c r="VA38"/>
      <c r="VB38"/>
      <c r="VC38"/>
      <c r="VD38"/>
    </row>
    <row r="39" spans="1:576" x14ac:dyDescent="0.25">
      <c r="A39" s="27">
        <v>44390</v>
      </c>
      <c r="B39" s="2">
        <v>11</v>
      </c>
      <c r="C39" s="109" t="s">
        <v>188</v>
      </c>
      <c r="D39">
        <v>0.17716387723412474</v>
      </c>
      <c r="E39" s="2">
        <v>8.74</v>
      </c>
      <c r="F39" s="2">
        <v>555</v>
      </c>
      <c r="G39" s="31">
        <v>3.392607113</v>
      </c>
      <c r="H39" s="31">
        <v>3.4146875E-2</v>
      </c>
      <c r="I39" s="31">
        <v>3.26</v>
      </c>
      <c r="J39" s="31">
        <v>26.2</v>
      </c>
      <c r="K39">
        <v>5.5160000000000009</v>
      </c>
      <c r="L39" s="23">
        <v>2.3117253029999998</v>
      </c>
      <c r="M39" s="23"/>
      <c r="N39" s="27">
        <v>44390</v>
      </c>
      <c r="O39" s="109" t="s">
        <v>138</v>
      </c>
      <c r="P39" s="23">
        <v>0.17716387723412474</v>
      </c>
      <c r="Q39" s="23">
        <v>-7.0000000000000284E-2</v>
      </c>
      <c r="R39" s="23">
        <v>-170</v>
      </c>
      <c r="S39" s="23">
        <v>0</v>
      </c>
      <c r="T39" s="23">
        <v>-4.3777999999999873E-4</v>
      </c>
      <c r="U39" s="23">
        <v>0</v>
      </c>
      <c r="V39" s="23">
        <v>-1.6999999999999993</v>
      </c>
      <c r="W39" s="23">
        <v>-3.21073825503424E-2</v>
      </c>
      <c r="X39" s="23">
        <v>-5.9629429999996653E-3</v>
      </c>
      <c r="Y39" s="23"/>
      <c r="Z39" s="23"/>
      <c r="AA39" s="117">
        <v>44390</v>
      </c>
      <c r="AB39" s="113" t="s">
        <v>185</v>
      </c>
      <c r="AC39" s="115">
        <v>3.3294086256465265</v>
      </c>
      <c r="AD39" s="115">
        <v>5.8077059690509157E-2</v>
      </c>
      <c r="AE39" s="115">
        <v>3.0434744077152178</v>
      </c>
      <c r="AF39" s="115">
        <v>41.939712386392209</v>
      </c>
      <c r="AG39" s="115" t="e">
        <v>#N/A</v>
      </c>
      <c r="AH39" s="115">
        <v>2.6906043441519469</v>
      </c>
      <c r="AI39" s="113">
        <v>8.6887186752511738</v>
      </c>
      <c r="AJ39" s="23">
        <v>539.43351423263084</v>
      </c>
      <c r="AK39" s="23"/>
      <c r="AL39" s="23"/>
      <c r="AM39" s="121">
        <v>44390</v>
      </c>
      <c r="AN39" s="123" t="s">
        <v>196</v>
      </c>
      <c r="AO39" s="23">
        <v>2.7655227663534738</v>
      </c>
      <c r="AP39" s="23">
        <v>-7.8417526905091572E-3</v>
      </c>
      <c r="AQ39" s="23">
        <v>2.296525592284782</v>
      </c>
      <c r="AR39" s="23">
        <v>-39.059712386392206</v>
      </c>
      <c r="AS39" s="23" t="e">
        <v>#N/A</v>
      </c>
      <c r="AT39" s="23">
        <v>1.2170988098480531</v>
      </c>
      <c r="AU39" s="23">
        <v>0.10128132474882534</v>
      </c>
      <c r="AV39" s="23">
        <v>-101.43351423263084</v>
      </c>
      <c r="AW39" s="23"/>
      <c r="AX39" s="23"/>
      <c r="AY39" s="66">
        <v>44390</v>
      </c>
      <c r="AZ39" s="62"/>
      <c r="BA39" s="62"/>
      <c r="BB39" s="62"/>
      <c r="BC39" s="61">
        <v>0.17716387723412474</v>
      </c>
      <c r="BD39" s="61">
        <f t="shared" si="0"/>
        <v>1.5484122870262502</v>
      </c>
      <c r="BE39" s="61">
        <f t="shared" si="1"/>
        <v>98.325951864939228</v>
      </c>
      <c r="BF39" s="61">
        <f t="shared" si="2"/>
        <v>0.60104743007115036</v>
      </c>
      <c r="BG39" s="61">
        <f t="shared" si="3"/>
        <v>6.049592770429003E-3</v>
      </c>
      <c r="BH39" s="61">
        <f t="shared" si="4"/>
        <v>0.5775542397832466</v>
      </c>
      <c r="BI39" s="61" t="e">
        <f>BC39*#REF!</f>
        <v>#REF!</v>
      </c>
      <c r="BJ39" s="61">
        <f t="shared" si="5"/>
        <v>4.6416935835340682</v>
      </c>
      <c r="BK39" s="61">
        <f t="shared" si="6"/>
        <v>0.97723594682343229</v>
      </c>
      <c r="BL39" s="61" t="e">
        <f>BC39*#REF!</f>
        <v>#REF!</v>
      </c>
      <c r="BM39" s="61" t="e">
        <f>BC39*#REF!</f>
        <v>#REF!</v>
      </c>
      <c r="BN39" s="61" t="e">
        <f>BC39*#REF!</f>
        <v>#REF!</v>
      </c>
      <c r="BO39" s="61">
        <f t="shared" si="7"/>
        <v>0.40955421777971179</v>
      </c>
      <c r="BR39" s="27">
        <v>44390</v>
      </c>
      <c r="BS39" s="2">
        <v>8</v>
      </c>
      <c r="BV39">
        <v>0.17716387723412474</v>
      </c>
      <c r="BW39" s="2">
        <v>8.67</v>
      </c>
      <c r="BX39" s="2">
        <v>385</v>
      </c>
      <c r="BY39" s="31">
        <v>3.392607113</v>
      </c>
      <c r="BZ39" s="31">
        <v>3.3709095000000001E-2</v>
      </c>
      <c r="CA39" s="31">
        <v>3.26</v>
      </c>
      <c r="CB39" s="31">
        <v>4.53E-2</v>
      </c>
      <c r="CC39" s="31">
        <v>24.5</v>
      </c>
      <c r="CD39">
        <v>5.4838926174496585</v>
      </c>
      <c r="CE39">
        <v>1.5644295302013433</v>
      </c>
      <c r="CF39">
        <v>3.9194630872483152</v>
      </c>
      <c r="CG39">
        <v>28.527719985313965</v>
      </c>
      <c r="CH39" s="23">
        <v>2.3057623600000001</v>
      </c>
      <c r="CI39" s="23"/>
      <c r="CJ39" s="66">
        <v>44390</v>
      </c>
      <c r="CK39" s="62"/>
      <c r="CL39" s="62"/>
      <c r="CM39" s="62"/>
      <c r="CN39" s="61">
        <v>0.17716387723412474</v>
      </c>
      <c r="CO39" s="61">
        <f t="shared" si="22"/>
        <v>1.5360108156198615</v>
      </c>
      <c r="CP39" s="61">
        <f t="shared" si="23"/>
        <v>68.208092735138024</v>
      </c>
      <c r="CQ39" s="61">
        <f t="shared" si="24"/>
        <v>0.60104743007115036</v>
      </c>
      <c r="CR39" s="61">
        <f t="shared" si="25"/>
        <v>5.9720339682534486E-3</v>
      </c>
      <c r="CS39" s="61">
        <f t="shared" si="26"/>
        <v>0.5775542397832466</v>
      </c>
      <c r="CT39" s="61">
        <f t="shared" si="27"/>
        <v>8.0255236387058518E-3</v>
      </c>
      <c r="CU39" s="61">
        <f t="shared" si="28"/>
        <v>4.3405149922360566</v>
      </c>
      <c r="CV39" s="61">
        <f t="shared" si="29"/>
        <v>0.97154767844297429</v>
      </c>
      <c r="CW39" s="61">
        <f t="shared" si="30"/>
        <v>0.27716040123003022</v>
      </c>
      <c r="CX39" s="61">
        <f t="shared" si="31"/>
        <v>0.69438727721294402</v>
      </c>
      <c r="CY39" s="61">
        <f t="shared" si="32"/>
        <v>5.0540814812476507</v>
      </c>
      <c r="CZ39" s="61">
        <f t="shared" si="33"/>
        <v>0.40849779967810579</v>
      </c>
      <c r="DC39">
        <v>0.17716387723412474</v>
      </c>
      <c r="DD39">
        <f t="shared" si="8"/>
        <v>-7.0000000000000284E-2</v>
      </c>
      <c r="DE39">
        <f t="shared" si="9"/>
        <v>-170</v>
      </c>
      <c r="DF39">
        <f t="shared" si="10"/>
        <v>0</v>
      </c>
      <c r="DG39">
        <f t="shared" si="11"/>
        <v>-4.3777999999999873E-4</v>
      </c>
      <c r="DH39">
        <f t="shared" si="12"/>
        <v>0</v>
      </c>
      <c r="DI39" t="e">
        <f>CB39-#REF!</f>
        <v>#REF!</v>
      </c>
      <c r="DJ39">
        <f t="shared" si="13"/>
        <v>-1.6999999999999993</v>
      </c>
      <c r="DK39">
        <f t="shared" si="14"/>
        <v>-3.21073825503424E-2</v>
      </c>
      <c r="DL39" t="e">
        <f>CE39-#REF!</f>
        <v>#REF!</v>
      </c>
      <c r="DM39" t="e">
        <f>CF39-#REF!</f>
        <v>#REF!</v>
      </c>
      <c r="DN39" t="e">
        <f>CG39-#REF!</f>
        <v>#REF!</v>
      </c>
      <c r="DO39">
        <f t="shared" si="15"/>
        <v>-5.9629429999996653E-3</v>
      </c>
      <c r="DQ39" s="66">
        <v>44390</v>
      </c>
      <c r="DR39" s="61"/>
      <c r="DS39" s="61">
        <v>0.17716387723412474</v>
      </c>
      <c r="DT39" s="61">
        <f t="shared" si="34"/>
        <v>-1.2401471406388783E-2</v>
      </c>
      <c r="DU39" s="61">
        <f t="shared" si="35"/>
        <v>-30.117859129801207</v>
      </c>
      <c r="DV39" s="61">
        <f t="shared" si="36"/>
        <v>0</v>
      </c>
      <c r="DW39" s="61">
        <f t="shared" si="37"/>
        <v>-7.7558802175554909E-5</v>
      </c>
      <c r="DX39" s="61">
        <f t="shared" si="38"/>
        <v>0</v>
      </c>
      <c r="DY39" s="61" t="e">
        <f t="shared" si="39"/>
        <v>#REF!</v>
      </c>
      <c r="DZ39" s="61">
        <f t="shared" si="40"/>
        <v>-0.30117859129801194</v>
      </c>
      <c r="EA39" s="61">
        <f t="shared" si="41"/>
        <v>-5.6882683804579401E-3</v>
      </c>
      <c r="EB39" s="61" t="e">
        <f t="shared" si="42"/>
        <v>#REF!</v>
      </c>
      <c r="EC39" s="61" t="e">
        <f t="shared" si="43"/>
        <v>#REF!</v>
      </c>
      <c r="ED39" s="61" t="e">
        <f t="shared" si="44"/>
        <v>#REF!</v>
      </c>
      <c r="EE39" s="61">
        <f t="shared" si="45"/>
        <v>-1.0564181016060241E-3</v>
      </c>
      <c r="EH39" s="37">
        <v>44390</v>
      </c>
      <c r="EI39">
        <v>5</v>
      </c>
      <c r="EL39">
        <v>0.15268472962228824</v>
      </c>
      <c r="EM39">
        <v>8.64</v>
      </c>
      <c r="EN39">
        <v>562</v>
      </c>
      <c r="EO39">
        <v>3.4486138340000001</v>
      </c>
      <c r="EP39">
        <v>6.7637080000000002E-2</v>
      </c>
      <c r="EQ39">
        <v>3.15</v>
      </c>
      <c r="ER39">
        <v>5.3999999999999999E-2</v>
      </c>
      <c r="ES39">
        <v>52.2</v>
      </c>
      <c r="ET39">
        <v>5.8116838487972524</v>
      </c>
      <c r="EU39">
        <v>1.7518900343642656</v>
      </c>
      <c r="EV39">
        <v>4.0597938144329868</v>
      </c>
      <c r="EW39">
        <v>30.144276253547847</v>
      </c>
      <c r="EX39">
        <v>2.7389051489999998</v>
      </c>
      <c r="EZ39" s="66">
        <v>44390</v>
      </c>
      <c r="FA39" s="61"/>
      <c r="FB39" s="61"/>
      <c r="FC39" s="61"/>
      <c r="FD39" s="61">
        <v>0.15268472962228824</v>
      </c>
      <c r="FE39" s="61">
        <f t="shared" si="46"/>
        <v>1.3191960639365705</v>
      </c>
      <c r="FF39" s="61">
        <f t="shared" si="47"/>
        <v>85.808818047725993</v>
      </c>
      <c r="FG39" s="61">
        <f t="shared" si="48"/>
        <v>0.52655067081597284</v>
      </c>
      <c r="FH39" s="61">
        <f t="shared" si="49"/>
        <v>1.0327149272241079E-2</v>
      </c>
      <c r="FI39" s="61">
        <f t="shared" si="50"/>
        <v>0.48095689831020794</v>
      </c>
      <c r="FJ39" s="61">
        <f t="shared" si="51"/>
        <v>8.2449753996035654E-3</v>
      </c>
      <c r="FK39" s="61">
        <f t="shared" si="52"/>
        <v>7.9701428862834467</v>
      </c>
      <c r="FL39" s="61">
        <f t="shared" si="53"/>
        <v>0.88735537710382795</v>
      </c>
      <c r="FM39" s="61">
        <f t="shared" si="54"/>
        <v>0.26748685622488916</v>
      </c>
      <c r="FN39" s="61">
        <f t="shared" si="55"/>
        <v>0.61986852087893884</v>
      </c>
      <c r="FO39" s="61">
        <f t="shared" si="56"/>
        <v>4.6025706694325166</v>
      </c>
      <c r="FP39" s="61">
        <f t="shared" si="57"/>
        <v>0.41818899213615807</v>
      </c>
      <c r="FQ39"/>
      <c r="FR39"/>
      <c r="FS39" s="37">
        <v>44390</v>
      </c>
      <c r="FT39">
        <v>2</v>
      </c>
      <c r="FW39">
        <v>0.15268472962228824</v>
      </c>
      <c r="FX39">
        <v>8.76</v>
      </c>
      <c r="FY39">
        <v>514</v>
      </c>
      <c r="FZ39">
        <v>3.126575189</v>
      </c>
      <c r="GA39">
        <v>6.0851482999999998E-2</v>
      </c>
      <c r="GB39">
        <v>3.05</v>
      </c>
      <c r="GC39">
        <v>6.0100000000000001E-2</v>
      </c>
      <c r="GD39">
        <v>48.9</v>
      </c>
      <c r="GE39">
        <v>5.637948717948718</v>
      </c>
      <c r="GF39">
        <v>1.4902564102564133</v>
      </c>
      <c r="GG39">
        <v>4.1476923076923047</v>
      </c>
      <c r="GH39">
        <v>26.432599599781753</v>
      </c>
      <c r="GI39">
        <v>2.7565844469999998</v>
      </c>
      <c r="GK39" s="66">
        <v>44390</v>
      </c>
      <c r="GL39" s="61"/>
      <c r="GM39" s="61"/>
      <c r="GN39" s="61"/>
      <c r="GO39" s="61">
        <v>0.15268472962228824</v>
      </c>
      <c r="GP39" s="61">
        <f t="shared" si="58"/>
        <v>1.337518231491245</v>
      </c>
      <c r="GQ39" s="61">
        <f t="shared" si="59"/>
        <v>78.479951025856153</v>
      </c>
      <c r="GR39" s="61">
        <f t="shared" si="60"/>
        <v>0.47738028737621974</v>
      </c>
      <c r="GS39" s="61">
        <f t="shared" si="61"/>
        <v>9.2910922289702689E-3</v>
      </c>
      <c r="GT39" s="61">
        <f t="shared" si="62"/>
        <v>0.46568842534797911</v>
      </c>
      <c r="GU39" s="61">
        <f t="shared" si="63"/>
        <v>9.1763522502995229E-3</v>
      </c>
      <c r="GV39" s="61">
        <f t="shared" si="64"/>
        <v>7.4662832785298949</v>
      </c>
      <c r="GW39" s="61">
        <f t="shared" si="65"/>
        <v>0.86082867562432663</v>
      </c>
      <c r="GX39" s="61">
        <f t="shared" si="66"/>
        <v>0.22753939706788232</v>
      </c>
      <c r="GY39" s="61">
        <f t="shared" si="67"/>
        <v>0.63328927855644435</v>
      </c>
      <c r="GZ39" s="61">
        <f t="shared" si="68"/>
        <v>4.0358543231068813</v>
      </c>
      <c r="HA39" s="61">
        <f t="shared" si="69"/>
        <v>0.42088835097119992</v>
      </c>
      <c r="HB39"/>
      <c r="HC39">
        <v>0.15268472962228824</v>
      </c>
      <c r="HD39">
        <f t="shared" si="160"/>
        <v>0.11999999999999922</v>
      </c>
      <c r="HE39">
        <f t="shared" si="160"/>
        <v>-48</v>
      </c>
      <c r="HF39">
        <f t="shared" si="160"/>
        <v>-0.32203864500000012</v>
      </c>
      <c r="HG39">
        <f t="shared" si="157"/>
        <v>-6.7855970000000043E-3</v>
      </c>
      <c r="HH39">
        <f t="shared" si="157"/>
        <v>-0.10000000000000009</v>
      </c>
      <c r="HI39">
        <f t="shared" si="157"/>
        <v>6.1000000000000013E-3</v>
      </c>
      <c r="HJ39">
        <f t="shared" si="157"/>
        <v>-3.3000000000000043</v>
      </c>
      <c r="HK39">
        <f t="shared" si="157"/>
        <v>-0.17373513084853442</v>
      </c>
      <c r="HL39">
        <f t="shared" si="157"/>
        <v>-0.26163362410785229</v>
      </c>
      <c r="HM39">
        <f t="shared" si="157"/>
        <v>8.7898493259317867E-2</v>
      </c>
      <c r="HN39">
        <f t="shared" si="157"/>
        <v>-3.7116766537660943</v>
      </c>
      <c r="HO39">
        <f t="shared" si="157"/>
        <v>1.767929800000001E-2</v>
      </c>
      <c r="HQ39" s="66">
        <v>44390</v>
      </c>
      <c r="HR39" s="61">
        <v>0.15268472962228824</v>
      </c>
      <c r="HS39" s="61">
        <f t="shared" si="70"/>
        <v>1.832216755467447E-2</v>
      </c>
      <c r="HT39" s="61">
        <f t="shared" si="71"/>
        <v>-7.3288670218698355</v>
      </c>
      <c r="HU39" s="61">
        <f t="shared" si="72"/>
        <v>-4.9170383439753086E-2</v>
      </c>
      <c r="HV39" s="61">
        <f t="shared" si="73"/>
        <v>-1.0360570432708109E-3</v>
      </c>
      <c r="HW39" s="61">
        <f t="shared" si="74"/>
        <v>-1.5268472962228838E-2</v>
      </c>
      <c r="HX39" s="61">
        <f t="shared" si="75"/>
        <v>9.3137685069595848E-4</v>
      </c>
      <c r="HY39" s="61">
        <f t="shared" si="76"/>
        <v>-0.50385960775355187</v>
      </c>
      <c r="HZ39" s="61">
        <f t="shared" si="77"/>
        <v>-2.6526701479501348E-2</v>
      </c>
      <c r="IA39" s="61">
        <f t="shared" si="78"/>
        <v>-3.9947459157006822E-2</v>
      </c>
      <c r="IB39" s="61">
        <f t="shared" si="79"/>
        <v>1.3420757677505474E-2</v>
      </c>
      <c r="IC39" s="61">
        <f t="shared" si="80"/>
        <v>-0.56671634632563572</v>
      </c>
      <c r="ID39" s="61">
        <f t="shared" si="81"/>
        <v>2.6993588350418627E-3</v>
      </c>
      <c r="IE39" s="61"/>
      <c r="IG39" s="27">
        <v>44390</v>
      </c>
      <c r="IH39" s="2">
        <v>19</v>
      </c>
      <c r="IK39">
        <v>3.8039894349423752E-2</v>
      </c>
      <c r="IL39" s="2">
        <v>8.69</v>
      </c>
      <c r="IM39" s="2">
        <v>382</v>
      </c>
      <c r="IN39" s="31">
        <v>2.370484458</v>
      </c>
      <c r="IO39" s="31">
        <v>0.116340155</v>
      </c>
      <c r="IP39" s="31">
        <v>1.39</v>
      </c>
      <c r="IQ39" s="31">
        <v>7.8100000000000003E-2</v>
      </c>
      <c r="IR39" s="31">
        <v>55.8</v>
      </c>
      <c r="IS39" t="e">
        <v>#N/A</v>
      </c>
      <c r="IT39" t="e">
        <v>#N/A</v>
      </c>
      <c r="IU39" t="e">
        <v>#N/A</v>
      </c>
      <c r="IV39" t="e">
        <v>#N/A</v>
      </c>
      <c r="IW39" s="23">
        <v>4.4892254500000002</v>
      </c>
      <c r="IX39" s="23"/>
      <c r="IY39" s="66">
        <v>44390</v>
      </c>
      <c r="IZ39" s="62"/>
      <c r="JA39" s="62"/>
      <c r="JB39" s="62"/>
      <c r="JC39" s="61">
        <v>3.8039894349423752E-2</v>
      </c>
      <c r="JD39" s="61">
        <f t="shared" si="82"/>
        <v>0.33056668189649241</v>
      </c>
      <c r="JE39" s="61">
        <f t="shared" si="83"/>
        <v>14.531239641479873</v>
      </c>
      <c r="JF39" s="61">
        <f t="shared" si="84"/>
        <v>9.0172978339271029E-2</v>
      </c>
      <c r="JG39" s="61">
        <f t="shared" si="85"/>
        <v>4.4255672047955833E-3</v>
      </c>
      <c r="JH39" s="61">
        <f t="shared" si="86"/>
        <v>5.2875453145699011E-2</v>
      </c>
      <c r="JI39" s="61">
        <f t="shared" si="87"/>
        <v>2.9709157486899952E-3</v>
      </c>
      <c r="JJ39" s="61">
        <f t="shared" si="88"/>
        <v>2.1226261046978454</v>
      </c>
      <c r="JK39" s="61" t="e">
        <f t="shared" si="89"/>
        <v>#N/A</v>
      </c>
      <c r="JL39" s="61" t="e">
        <f t="shared" si="90"/>
        <v>#N/A</v>
      </c>
      <c r="JM39" s="61" t="e">
        <f t="shared" si="91"/>
        <v>#N/A</v>
      </c>
      <c r="JN39" s="61" t="e">
        <f t="shared" si="92"/>
        <v>#N/A</v>
      </c>
      <c r="JO39" s="61">
        <f t="shared" si="93"/>
        <v>0.17076966182874431</v>
      </c>
      <c r="JP39" s="23"/>
      <c r="JR39" s="13">
        <v>44390</v>
      </c>
      <c r="JS39" s="5">
        <v>16</v>
      </c>
      <c r="JT39" s="5"/>
      <c r="JU39" s="5"/>
      <c r="JV39">
        <v>3.8039894349423752E-2</v>
      </c>
      <c r="JW39" s="5">
        <v>8.5500000000000007</v>
      </c>
      <c r="JX39" s="5">
        <v>411</v>
      </c>
      <c r="JY39" s="5">
        <v>1.460375245</v>
      </c>
      <c r="JZ39">
        <v>7.2452664999999999E-2</v>
      </c>
      <c r="KA39">
        <v>1.07</v>
      </c>
      <c r="KB39">
        <v>5.2200000000000003E-2</v>
      </c>
      <c r="KC39">
        <v>51</v>
      </c>
      <c r="KD39">
        <v>2.8189274447949551</v>
      </c>
      <c r="KE39">
        <v>1.5331230283911716</v>
      </c>
      <c r="KF39">
        <v>1.2858044164037834</v>
      </c>
      <c r="KG39">
        <v>54.386750223813898</v>
      </c>
      <c r="KH39">
        <v>3.454004361</v>
      </c>
      <c r="KJ39" s="66">
        <v>44390</v>
      </c>
      <c r="KK39" s="61"/>
      <c r="KL39" s="61"/>
      <c r="KM39" s="61"/>
      <c r="KN39" s="61">
        <v>3.8039894349423752E-2</v>
      </c>
      <c r="KO39" s="61">
        <f t="shared" si="94"/>
        <v>0.32524109668757312</v>
      </c>
      <c r="KP39" s="61">
        <f t="shared" si="95"/>
        <v>15.634396577613161</v>
      </c>
      <c r="KQ39" s="61">
        <f t="shared" si="96"/>
        <v>5.5552520030313829E-2</v>
      </c>
      <c r="KR39" s="61">
        <f t="shared" si="97"/>
        <v>2.7560917219341921E-3</v>
      </c>
      <c r="KS39" s="61">
        <f t="shared" si="98"/>
        <v>4.0702686953883419E-2</v>
      </c>
      <c r="KT39" s="61">
        <f t="shared" si="99"/>
        <v>1.98568248503992E-3</v>
      </c>
      <c r="KU39" s="61">
        <f t="shared" si="100"/>
        <v>1.9400346118206113</v>
      </c>
      <c r="KV39" s="61">
        <f t="shared" si="101"/>
        <v>0.10723170217869114</v>
      </c>
      <c r="KW39" s="61">
        <f t="shared" si="102"/>
        <v>5.8319838024668759E-2</v>
      </c>
      <c r="KX39" s="61">
        <f t="shared" si="103"/>
        <v>4.8911864154022384E-2</v>
      </c>
      <c r="KY39" s="61">
        <f t="shared" si="104"/>
        <v>2.0688662325223794</v>
      </c>
      <c r="KZ39" s="61">
        <f t="shared" si="105"/>
        <v>0.13138996097488889</v>
      </c>
      <c r="LB39">
        <v>3.8039894349423752E-2</v>
      </c>
      <c r="LC39">
        <f t="shared" si="161"/>
        <v>-0.13999999999999879</v>
      </c>
      <c r="LD39">
        <f t="shared" si="161"/>
        <v>29</v>
      </c>
      <c r="LE39">
        <f t="shared" si="161"/>
        <v>-0.91010921299999992</v>
      </c>
      <c r="LF39">
        <f t="shared" si="158"/>
        <v>-4.3887490000000001E-2</v>
      </c>
      <c r="LG39">
        <f t="shared" si="158"/>
        <v>-0.31999999999999984</v>
      </c>
      <c r="LH39">
        <f t="shared" si="158"/>
        <v>-2.5899999999999999E-2</v>
      </c>
      <c r="LI39">
        <f t="shared" si="158"/>
        <v>-4.7999999999999972</v>
      </c>
      <c r="LJ39" t="e">
        <f t="shared" si="158"/>
        <v>#N/A</v>
      </c>
      <c r="LK39" t="e">
        <f t="shared" si="158"/>
        <v>#N/A</v>
      </c>
      <c r="LL39" t="e">
        <f t="shared" si="158"/>
        <v>#N/A</v>
      </c>
      <c r="LM39" t="e">
        <f t="shared" si="158"/>
        <v>#N/A</v>
      </c>
      <c r="LN39">
        <f t="shared" si="158"/>
        <v>-1.0352210890000002</v>
      </c>
      <c r="LP39" s="66">
        <v>44390</v>
      </c>
      <c r="LQ39" s="61">
        <v>3.8039894349423752E-2</v>
      </c>
      <c r="LR39" s="61">
        <f t="shared" si="106"/>
        <v>-5.3255852089192793E-3</v>
      </c>
      <c r="LS39" s="61">
        <f t="shared" si="107"/>
        <v>1.1031569361332887</v>
      </c>
      <c r="LT39" s="61">
        <f t="shared" si="108"/>
        <v>-3.4620458308957193E-2</v>
      </c>
      <c r="LU39" s="61">
        <f t="shared" si="109"/>
        <v>-1.6694754828613914E-3</v>
      </c>
      <c r="LV39" s="61">
        <f t="shared" si="110"/>
        <v>-1.2172766191815594E-2</v>
      </c>
      <c r="LW39" s="61">
        <f t="shared" si="111"/>
        <v>-9.8523326365007515E-4</v>
      </c>
      <c r="LX39" s="61">
        <f t="shared" si="112"/>
        <v>-0.18259149287723389</v>
      </c>
      <c r="LY39" s="61" t="e">
        <f t="shared" si="113"/>
        <v>#N/A</v>
      </c>
      <c r="LZ39" s="61" t="e">
        <f t="shared" si="114"/>
        <v>#N/A</v>
      </c>
      <c r="MA39" s="61" t="e">
        <f t="shared" si="115"/>
        <v>#N/A</v>
      </c>
      <c r="MB39" s="61" t="e">
        <f t="shared" si="116"/>
        <v>#N/A</v>
      </c>
      <c r="MC39" s="61">
        <f t="shared" si="117"/>
        <v>-3.9379700853855414E-2</v>
      </c>
      <c r="MF39" s="27">
        <v>44390</v>
      </c>
      <c r="MG39">
        <v>24</v>
      </c>
      <c r="MJ39"/>
      <c r="MK39">
        <v>8.6300000000000008</v>
      </c>
      <c r="ML39">
        <v>532</v>
      </c>
      <c r="MM39">
        <v>3.5746289550000001</v>
      </c>
      <c r="MN39">
        <v>7.7596584999999996E-2</v>
      </c>
      <c r="MO39">
        <v>3.33</v>
      </c>
      <c r="MP39">
        <v>6.5500000000000003E-2</v>
      </c>
      <c r="MQ39">
        <v>66</v>
      </c>
      <c r="MR39">
        <v>6.5483333333333364</v>
      </c>
      <c r="MS39">
        <v>1.8183333333333351</v>
      </c>
      <c r="MT39">
        <v>4.7300000000000013</v>
      </c>
      <c r="MU39">
        <v>27.767879867650819</v>
      </c>
      <c r="MV39">
        <v>2.390299959</v>
      </c>
      <c r="MX39" s="66">
        <v>44390</v>
      </c>
      <c r="MY39" s="61"/>
      <c r="MZ39" s="61"/>
      <c r="NA39" s="61"/>
      <c r="NB39" s="61">
        <v>2.8872279811212632E-2</v>
      </c>
      <c r="NC39" s="61">
        <f t="shared" si="118"/>
        <v>0.24916777477076504</v>
      </c>
      <c r="ND39" s="61">
        <f t="shared" si="119"/>
        <v>15.360052859565121</v>
      </c>
      <c r="NE39" s="61">
        <f t="shared" si="120"/>
        <v>0.10320768741002262</v>
      </c>
      <c r="NF39" s="61">
        <f t="shared" si="121"/>
        <v>2.2403903145145447E-3</v>
      </c>
      <c r="NG39" s="61">
        <f t="shared" si="122"/>
        <v>9.6144691771338067E-2</v>
      </c>
      <c r="NH39" s="61">
        <f t="shared" si="123"/>
        <v>1.8911343276344274E-3</v>
      </c>
      <c r="NI39" s="61">
        <f t="shared" si="124"/>
        <v>1.9055704675400338</v>
      </c>
      <c r="NJ39" s="61">
        <f t="shared" si="125"/>
        <v>0.18906531229709081</v>
      </c>
      <c r="NK39" s="61">
        <f t="shared" si="126"/>
        <v>5.2499428790055022E-2</v>
      </c>
      <c r="NL39" s="61">
        <f t="shared" si="127"/>
        <v>0.1365658835070358</v>
      </c>
      <c r="NM39" s="61">
        <f t="shared" si="128"/>
        <v>0.80172199730295246</v>
      </c>
      <c r="NN39" s="61">
        <f t="shared" si="129"/>
        <v>6.9013409248978086E-2</v>
      </c>
      <c r="NQ39" s="27">
        <v>44390</v>
      </c>
      <c r="NR39">
        <v>22</v>
      </c>
      <c r="NU39"/>
      <c r="NV39">
        <v>8.5500000000000007</v>
      </c>
      <c r="NW39">
        <v>484</v>
      </c>
      <c r="NX39">
        <v>2.8885466260000001</v>
      </c>
      <c r="NY39">
        <v>5.9319251000000003E-2</v>
      </c>
      <c r="NZ39">
        <v>2.82</v>
      </c>
      <c r="OA39">
        <v>4.5900000000000003E-2</v>
      </c>
      <c r="OB39">
        <v>54.9</v>
      </c>
      <c r="OC39" t="e">
        <v>#N/A</v>
      </c>
      <c r="OD39" t="e">
        <v>#N/A</v>
      </c>
      <c r="OE39" t="e">
        <v>#N/A</v>
      </c>
      <c r="OF39" t="e">
        <v>#N/A</v>
      </c>
      <c r="OG39">
        <v>5.2926513049999997</v>
      </c>
      <c r="OI39" s="66">
        <v>44390</v>
      </c>
      <c r="OJ39" s="61"/>
      <c r="OK39" s="61"/>
      <c r="OL39" s="61"/>
      <c r="OM39" s="61">
        <v>2.8872279811212632E-2</v>
      </c>
      <c r="ON39" s="61">
        <f t="shared" si="130"/>
        <v>0.24685799238586803</v>
      </c>
      <c r="OO39" s="61">
        <f t="shared" si="131"/>
        <v>13.974183428626914</v>
      </c>
      <c r="OP39" s="61">
        <f t="shared" si="132"/>
        <v>8.3398926433606163E-2</v>
      </c>
      <c r="OQ39" s="61">
        <f t="shared" si="133"/>
        <v>1.7126820130635549E-3</v>
      </c>
      <c r="OR39" s="61">
        <f t="shared" si="134"/>
        <v>8.1419829067619617E-2</v>
      </c>
      <c r="OS39" s="61">
        <f t="shared" si="135"/>
        <v>1.32523764333466E-3</v>
      </c>
      <c r="OT39" s="61">
        <f t="shared" si="136"/>
        <v>1.5850881616355734</v>
      </c>
      <c r="OU39" s="61" t="e">
        <f t="shared" si="137"/>
        <v>#N/A</v>
      </c>
      <c r="OV39" s="61" t="e">
        <f t="shared" si="138"/>
        <v>#N/A</v>
      </c>
      <c r="OW39" s="61" t="e">
        <f t="shared" si="139"/>
        <v>#N/A</v>
      </c>
      <c r="OX39" s="61" t="e">
        <f t="shared" si="140"/>
        <v>#N/A</v>
      </c>
      <c r="OY39" s="61">
        <f t="shared" si="141"/>
        <v>0.15281090942113967</v>
      </c>
      <c r="PB39" s="27">
        <v>44390</v>
      </c>
      <c r="PC39" s="47">
        <v>2.8872279811212632E-2</v>
      </c>
      <c r="PD39">
        <f t="shared" si="162"/>
        <v>-8.0000000000000071E-2</v>
      </c>
      <c r="PE39">
        <f t="shared" si="162"/>
        <v>-48</v>
      </c>
      <c r="PF39">
        <f t="shared" si="162"/>
        <v>-0.68608232899999999</v>
      </c>
      <c r="PG39">
        <f t="shared" si="159"/>
        <v>-1.8277333999999992E-2</v>
      </c>
      <c r="PH39">
        <f t="shared" si="159"/>
        <v>-0.51000000000000023</v>
      </c>
      <c r="PI39">
        <f t="shared" si="159"/>
        <v>-1.9599999999999999E-2</v>
      </c>
      <c r="PJ39">
        <f t="shared" si="159"/>
        <v>-11.100000000000001</v>
      </c>
      <c r="PK39" t="e">
        <f t="shared" si="159"/>
        <v>#N/A</v>
      </c>
      <c r="PL39" t="e">
        <f t="shared" si="159"/>
        <v>#N/A</v>
      </c>
      <c r="PM39" t="e">
        <f t="shared" si="159"/>
        <v>#N/A</v>
      </c>
      <c r="PN39" t="e">
        <f t="shared" si="159"/>
        <v>#N/A</v>
      </c>
      <c r="PO39">
        <f t="shared" si="159"/>
        <v>2.9023513459999997</v>
      </c>
      <c r="PQ39" s="66">
        <v>44390</v>
      </c>
      <c r="PR39" s="61">
        <v>2.8872279811212632E-2</v>
      </c>
      <c r="PS39" s="61">
        <f t="shared" si="142"/>
        <v>-2.3097823848970125E-3</v>
      </c>
      <c r="PT39" s="61">
        <f t="shared" si="143"/>
        <v>-1.3858694309382065</v>
      </c>
      <c r="PU39" s="61">
        <f t="shared" si="144"/>
        <v>-1.9808760976416442E-2</v>
      </c>
      <c r="PV39" s="61">
        <f t="shared" si="145"/>
        <v>-5.2770830145099003E-4</v>
      </c>
      <c r="PW39" s="61">
        <f t="shared" si="146"/>
        <v>-1.472486270371845E-2</v>
      </c>
      <c r="PX39" s="61">
        <f t="shared" si="147"/>
        <v>-5.6589668429976754E-4</v>
      </c>
      <c r="PY39" s="61">
        <f t="shared" si="148"/>
        <v>-0.32048230590446025</v>
      </c>
      <c r="PZ39" s="61" t="e">
        <f t="shared" si="149"/>
        <v>#N/A</v>
      </c>
      <c r="QA39" s="61" t="e">
        <f t="shared" si="150"/>
        <v>#N/A</v>
      </c>
      <c r="QB39" s="61" t="e">
        <f t="shared" si="151"/>
        <v>#N/A</v>
      </c>
      <c r="QC39" s="61" t="e">
        <f t="shared" si="152"/>
        <v>#N/A</v>
      </c>
      <c r="QD39" s="61">
        <f t="shared" si="153"/>
        <v>8.3797500172161601E-2</v>
      </c>
      <c r="QG39" s="27">
        <v>44390</v>
      </c>
      <c r="QH39" s="43">
        <v>7.63</v>
      </c>
      <c r="QI39" s="2">
        <v>721</v>
      </c>
      <c r="QJ39" s="31">
        <v>1.69</v>
      </c>
      <c r="QK39" s="31">
        <v>5.59</v>
      </c>
      <c r="QL39" s="26">
        <v>1.4483164289999999</v>
      </c>
      <c r="QO39" s="27">
        <v>44390</v>
      </c>
      <c r="QP39">
        <v>8.1199999999999992</v>
      </c>
      <c r="QQ39">
        <v>954</v>
      </c>
      <c r="QR39">
        <v>3.95E-2</v>
      </c>
      <c r="QS39">
        <v>7.11</v>
      </c>
      <c r="QT39">
        <v>2.5149673809999999</v>
      </c>
      <c r="QX39" s="27">
        <v>44390</v>
      </c>
      <c r="QY39" s="46">
        <f t="shared" si="154"/>
        <v>0.48999999999999932</v>
      </c>
      <c r="QZ39" s="46">
        <f t="shared" si="154"/>
        <v>233</v>
      </c>
      <c r="RA39" s="46">
        <f t="shared" si="154"/>
        <v>-1.6504999999999999</v>
      </c>
      <c r="RB39" s="46">
        <f t="shared" si="154"/>
        <v>1.5200000000000005</v>
      </c>
      <c r="RC39" s="46">
        <f t="shared" si="154"/>
        <v>1.066650952</v>
      </c>
      <c r="RF39" s="27">
        <v>44390</v>
      </c>
      <c r="RG39" s="2">
        <v>7.74</v>
      </c>
      <c r="RH39" s="2">
        <v>1047</v>
      </c>
      <c r="RI39" s="31">
        <v>3.0499999999999999E-2</v>
      </c>
      <c r="RJ39" s="31">
        <v>6.47</v>
      </c>
      <c r="RK39" s="23">
        <v>3.350875125</v>
      </c>
      <c r="RL39" s="23"/>
      <c r="RO39" s="27">
        <v>44390</v>
      </c>
      <c r="RP39">
        <v>7.67</v>
      </c>
      <c r="RQ39">
        <v>617</v>
      </c>
      <c r="RR39">
        <v>0.82299999999999995</v>
      </c>
      <c r="RS39">
        <v>5.62</v>
      </c>
      <c r="RT39">
        <v>1.042744613</v>
      </c>
      <c r="RX39" s="27">
        <v>44390</v>
      </c>
      <c r="RY39">
        <f t="shared" si="155"/>
        <v>-7.0000000000000284E-2</v>
      </c>
      <c r="RZ39">
        <f t="shared" si="155"/>
        <v>-430</v>
      </c>
      <c r="SA39">
        <f t="shared" si="155"/>
        <v>0.79249999999999998</v>
      </c>
      <c r="SB39">
        <f t="shared" si="155"/>
        <v>-0.84999999999999964</v>
      </c>
      <c r="SC39">
        <f t="shared" si="155"/>
        <v>-2.308130512</v>
      </c>
      <c r="SG39" s="27">
        <v>44390</v>
      </c>
      <c r="SH39" t="e">
        <v>#N/A</v>
      </c>
      <c r="SI39" t="e">
        <v>#N/A</v>
      </c>
      <c r="SJ39" t="e">
        <v>#N/A</v>
      </c>
      <c r="SK39" t="e">
        <v>#N/A</v>
      </c>
      <c r="SL39" t="e">
        <v>#N/A</v>
      </c>
      <c r="SO39" s="27">
        <v>44390</v>
      </c>
      <c r="SP39" s="2">
        <v>7.71</v>
      </c>
      <c r="SQ39" s="2">
        <v>564</v>
      </c>
      <c r="SR39" s="31">
        <v>1.34E-2</v>
      </c>
      <c r="SS39" s="31">
        <v>7.19</v>
      </c>
      <c r="ST39" s="23">
        <v>1.9100123760000001</v>
      </c>
      <c r="SW39" s="27">
        <v>44390</v>
      </c>
      <c r="SX39" t="e">
        <f t="shared" si="156"/>
        <v>#N/A</v>
      </c>
      <c r="SY39" t="e">
        <f t="shared" si="156"/>
        <v>#N/A</v>
      </c>
      <c r="SZ39" t="e">
        <f t="shared" si="156"/>
        <v>#N/A</v>
      </c>
      <c r="TA39" t="e">
        <f t="shared" si="156"/>
        <v>#N/A</v>
      </c>
      <c r="TB39" t="e">
        <f t="shared" si="156"/>
        <v>#N/A</v>
      </c>
      <c r="TF39" s="27">
        <v>44390</v>
      </c>
      <c r="TG39" t="e">
        <v>#N/A</v>
      </c>
      <c r="TH39" s="46" t="e">
        <v>#N/A</v>
      </c>
      <c r="TI39" s="46" t="e">
        <v>#N/A</v>
      </c>
      <c r="TJ39" s="46" t="e">
        <v>#N/A</v>
      </c>
      <c r="TK39" s="46" t="e">
        <v>#N/A</v>
      </c>
      <c r="TL39" s="46" t="e">
        <v>#N/A</v>
      </c>
      <c r="TM39"/>
      <c r="TN39" s="27">
        <v>44390</v>
      </c>
      <c r="TO39" t="e">
        <v>#N/A</v>
      </c>
      <c r="TP39" s="46" t="e">
        <v>#N/A</v>
      </c>
      <c r="TQ39" s="46" t="e">
        <v>#N/A</v>
      </c>
      <c r="TR39" s="46" t="e">
        <v>#N/A</v>
      </c>
      <c r="TS39" s="46" t="e">
        <v>#N/A</v>
      </c>
      <c r="TT39" s="46" t="e">
        <v>#N/A</v>
      </c>
      <c r="TU39"/>
      <c r="TV39" s="27">
        <v>44390</v>
      </c>
      <c r="TW39" t="e">
        <v>#N/A</v>
      </c>
      <c r="TX39" s="46" t="e">
        <v>#N/A</v>
      </c>
      <c r="TY39" s="46" t="e">
        <v>#N/A</v>
      </c>
      <c r="TZ39" s="46" t="e">
        <v>#N/A</v>
      </c>
      <c r="UA39" s="46" t="e">
        <v>#N/A</v>
      </c>
      <c r="UB39" s="46" t="e">
        <v>#N/A</v>
      </c>
      <c r="UC39"/>
      <c r="UD39" s="27">
        <v>44390</v>
      </c>
      <c r="UE39" t="s">
        <v>33</v>
      </c>
      <c r="UF39" s="46">
        <v>8.3699999999999992</v>
      </c>
      <c r="UG39" s="46">
        <v>558</v>
      </c>
      <c r="UH39" s="46">
        <v>10.8</v>
      </c>
      <c r="UI39" s="46">
        <v>22.2</v>
      </c>
      <c r="UJ39" s="46">
        <v>1.3256133729999999</v>
      </c>
      <c r="UK39"/>
      <c r="UL39" s="27">
        <v>44390</v>
      </c>
      <c r="UM39" t="s">
        <v>35</v>
      </c>
      <c r="UN39" s="46">
        <v>8.11</v>
      </c>
      <c r="UO39" s="46">
        <v>696</v>
      </c>
      <c r="UP39" s="46">
        <v>6.24</v>
      </c>
      <c r="UQ39" s="46">
        <v>26.7</v>
      </c>
      <c r="UR39" s="46">
        <v>0.78285893900000003</v>
      </c>
      <c r="US39"/>
      <c r="UT39" s="27">
        <v>44390</v>
      </c>
      <c r="UU39" t="s">
        <v>34</v>
      </c>
      <c r="UV39" s="46">
        <v>7.74</v>
      </c>
      <c r="UW39" s="46">
        <v>657</v>
      </c>
      <c r="UX39" s="46">
        <v>3.28</v>
      </c>
      <c r="UY39" s="46">
        <v>45.4</v>
      </c>
      <c r="UZ39" s="46">
        <v>0.99854636900000004</v>
      </c>
      <c r="VA39"/>
      <c r="VB39"/>
      <c r="VC39"/>
      <c r="VD39"/>
    </row>
    <row r="40" spans="1:576" x14ac:dyDescent="0.25">
      <c r="A40" s="27">
        <v>44394</v>
      </c>
      <c r="B40" s="2">
        <v>11</v>
      </c>
      <c r="C40" s="109" t="s">
        <v>188</v>
      </c>
      <c r="D40">
        <v>26.107716417909263</v>
      </c>
      <c r="E40" s="23" t="e">
        <v>#N/A</v>
      </c>
      <c r="F40" s="23" t="e">
        <v>#N/A</v>
      </c>
      <c r="G40" s="23" t="e">
        <v>#N/A</v>
      </c>
      <c r="H40" s="23" t="e">
        <v>#N/A</v>
      </c>
      <c r="I40" s="31">
        <v>4.8499999999999996</v>
      </c>
      <c r="J40" s="31">
        <v>236</v>
      </c>
      <c r="K40" s="23" t="e">
        <v>#N/A</v>
      </c>
      <c r="L40" s="23">
        <v>6.418233249</v>
      </c>
      <c r="M40" s="23"/>
      <c r="N40" s="27">
        <v>44394</v>
      </c>
      <c r="O40" s="109" t="s">
        <v>138</v>
      </c>
      <c r="P40" s="23">
        <v>26.107716417909263</v>
      </c>
      <c r="Q40" s="23" t="e">
        <v>#N/A</v>
      </c>
      <c r="R40" s="23" t="e">
        <v>#N/A</v>
      </c>
      <c r="S40" s="23" t="e">
        <v>#N/A</v>
      </c>
      <c r="T40" s="23" t="e">
        <v>#N/A</v>
      </c>
      <c r="U40" s="23">
        <v>1.42</v>
      </c>
      <c r="V40" s="23">
        <v>26</v>
      </c>
      <c r="W40" s="23" t="e">
        <v>#N/A</v>
      </c>
      <c r="X40" s="23">
        <v>-2.7501130000000096E-2</v>
      </c>
      <c r="Y40" s="23"/>
      <c r="Z40" s="23"/>
      <c r="AA40" s="117">
        <v>44394</v>
      </c>
      <c r="AB40" s="113" t="s">
        <v>185</v>
      </c>
      <c r="AC40" s="115" t="e">
        <v>#N/A</v>
      </c>
      <c r="AD40" s="115" t="e">
        <v>#N/A</v>
      </c>
      <c r="AE40" s="115">
        <v>4.9074534054863159</v>
      </c>
      <c r="AF40" s="115">
        <v>232.56737026898296</v>
      </c>
      <c r="AG40" s="115" t="e">
        <v>#N/A</v>
      </c>
      <c r="AH40" s="115">
        <v>5.9857527797991246</v>
      </c>
      <c r="AI40" s="113" t="e">
        <v>#N/A</v>
      </c>
      <c r="AJ40" s="23" t="e">
        <v>#N/A</v>
      </c>
      <c r="AK40" s="23"/>
      <c r="AL40" s="23"/>
      <c r="AM40" s="121">
        <v>44394</v>
      </c>
      <c r="AN40" s="123" t="s">
        <v>196</v>
      </c>
      <c r="AO40" s="23" t="e">
        <v>#N/A</v>
      </c>
      <c r="AP40" s="23" t="e">
        <v>#N/A</v>
      </c>
      <c r="AQ40" s="23" t="e">
        <v>#N/A</v>
      </c>
      <c r="AR40" s="23" t="e">
        <v>#N/A</v>
      </c>
      <c r="AS40" s="23" t="e">
        <v>#N/A</v>
      </c>
      <c r="AT40" s="23" t="e">
        <v>#N/A</v>
      </c>
      <c r="AU40" s="23" t="e">
        <v>#N/A</v>
      </c>
      <c r="AV40" s="23" t="e">
        <v>#N/A</v>
      </c>
      <c r="AW40" s="23"/>
      <c r="AX40" s="23"/>
      <c r="AY40" s="66">
        <v>44394</v>
      </c>
      <c r="AZ40" s="62"/>
      <c r="BA40" s="62"/>
      <c r="BB40" s="62"/>
      <c r="BC40" s="61">
        <v>26.107716417909263</v>
      </c>
      <c r="BD40" s="61" t="e">
        <f t="shared" si="0"/>
        <v>#N/A</v>
      </c>
      <c r="BE40" s="61" t="e">
        <f t="shared" si="1"/>
        <v>#N/A</v>
      </c>
      <c r="BF40" s="61" t="e">
        <f t="shared" si="2"/>
        <v>#N/A</v>
      </c>
      <c r="BG40" s="61" t="e">
        <f t="shared" si="3"/>
        <v>#N/A</v>
      </c>
      <c r="BH40" s="61">
        <f t="shared" si="4"/>
        <v>126.62242462685991</v>
      </c>
      <c r="BI40" s="61" t="e">
        <f>BC40*#REF!</f>
        <v>#REF!</v>
      </c>
      <c r="BJ40" s="61">
        <f t="shared" si="5"/>
        <v>6161.4210746265862</v>
      </c>
      <c r="BK40" s="61" t="e">
        <f t="shared" si="6"/>
        <v>#N/A</v>
      </c>
      <c r="BL40" s="61" t="e">
        <f>BC40*#REF!</f>
        <v>#REF!</v>
      </c>
      <c r="BM40" s="61" t="e">
        <f>BC40*#REF!</f>
        <v>#REF!</v>
      </c>
      <c r="BN40" s="61" t="e">
        <f>BC40*#REF!</f>
        <v>#REF!</v>
      </c>
      <c r="BO40" s="61">
        <f t="shared" si="7"/>
        <v>167.5654135688884</v>
      </c>
      <c r="BR40" s="27">
        <v>44394</v>
      </c>
      <c r="BS40" s="2">
        <v>8</v>
      </c>
      <c r="BV40">
        <v>26.107716417909263</v>
      </c>
      <c r="BW40" t="e">
        <v>#N/A</v>
      </c>
      <c r="BX40" t="e">
        <v>#N/A</v>
      </c>
      <c r="BY40" s="23" t="e">
        <v>#N/A</v>
      </c>
      <c r="BZ40" s="23" t="e">
        <v>#N/A</v>
      </c>
      <c r="CA40" s="31">
        <v>6.27</v>
      </c>
      <c r="CB40" s="31">
        <v>0.16800000000000001</v>
      </c>
      <c r="CC40" s="31">
        <v>262</v>
      </c>
      <c r="CD40" t="e">
        <v>#N/A</v>
      </c>
      <c r="CE40" t="e">
        <v>#N/A</v>
      </c>
      <c r="CF40" t="e">
        <v>#N/A</v>
      </c>
      <c r="CG40" t="e">
        <v>#N/A</v>
      </c>
      <c r="CH40" s="23">
        <v>6.3907321189999999</v>
      </c>
      <c r="CI40" s="23"/>
      <c r="CJ40" s="66">
        <v>44394</v>
      </c>
      <c r="CK40" s="62"/>
      <c r="CL40" s="62"/>
      <c r="CM40" s="62"/>
      <c r="CN40" s="61">
        <v>26.107716417909263</v>
      </c>
      <c r="CO40" s="61" t="e">
        <f t="shared" si="22"/>
        <v>#N/A</v>
      </c>
      <c r="CP40" s="61" t="e">
        <f t="shared" si="23"/>
        <v>#N/A</v>
      </c>
      <c r="CQ40" s="61" t="e">
        <f t="shared" si="24"/>
        <v>#N/A</v>
      </c>
      <c r="CR40" s="61" t="e">
        <f t="shared" si="25"/>
        <v>#N/A</v>
      </c>
      <c r="CS40" s="61">
        <f t="shared" si="26"/>
        <v>163.69538194029107</v>
      </c>
      <c r="CT40" s="61">
        <f t="shared" si="27"/>
        <v>4.3860963582087562</v>
      </c>
      <c r="CU40" s="61">
        <f t="shared" si="28"/>
        <v>6840.2217014922271</v>
      </c>
      <c r="CV40" s="61" t="e">
        <f t="shared" si="29"/>
        <v>#N/A</v>
      </c>
      <c r="CW40" s="61" t="e">
        <f t="shared" si="30"/>
        <v>#N/A</v>
      </c>
      <c r="CX40" s="61" t="e">
        <f t="shared" si="31"/>
        <v>#N/A</v>
      </c>
      <c r="CY40" s="61" t="e">
        <f t="shared" si="32"/>
        <v>#N/A</v>
      </c>
      <c r="CZ40" s="61">
        <f t="shared" si="33"/>
        <v>166.84742186567635</v>
      </c>
      <c r="DC40">
        <v>26.107716417909263</v>
      </c>
      <c r="DD40" t="e">
        <f t="shared" si="8"/>
        <v>#N/A</v>
      </c>
      <c r="DE40" t="e">
        <f t="shared" si="9"/>
        <v>#N/A</v>
      </c>
      <c r="DF40" t="e">
        <f t="shared" si="10"/>
        <v>#N/A</v>
      </c>
      <c r="DG40" t="e">
        <f t="shared" si="11"/>
        <v>#N/A</v>
      </c>
      <c r="DH40">
        <f t="shared" si="12"/>
        <v>1.42</v>
      </c>
      <c r="DI40" t="e">
        <f>CB40-#REF!</f>
        <v>#REF!</v>
      </c>
      <c r="DJ40">
        <f t="shared" si="13"/>
        <v>26</v>
      </c>
      <c r="DK40" t="e">
        <f t="shared" si="14"/>
        <v>#N/A</v>
      </c>
      <c r="DL40" t="e">
        <f>CE40-#REF!</f>
        <v>#N/A</v>
      </c>
      <c r="DM40" t="e">
        <f>CF40-#REF!</f>
        <v>#N/A</v>
      </c>
      <c r="DN40" t="e">
        <f>CG40-#REF!</f>
        <v>#N/A</v>
      </c>
      <c r="DO40">
        <f t="shared" si="15"/>
        <v>-2.7501130000000096E-2</v>
      </c>
      <c r="DQ40" s="66">
        <v>44394</v>
      </c>
      <c r="DR40" s="61"/>
      <c r="DS40" s="61">
        <v>26.107716417909263</v>
      </c>
      <c r="DT40" s="61" t="e">
        <f t="shared" si="34"/>
        <v>#N/A</v>
      </c>
      <c r="DU40" s="61" t="e">
        <f t="shared" si="35"/>
        <v>#N/A</v>
      </c>
      <c r="DV40" s="61" t="e">
        <f t="shared" si="36"/>
        <v>#N/A</v>
      </c>
      <c r="DW40" s="61" t="e">
        <f t="shared" si="37"/>
        <v>#N/A</v>
      </c>
      <c r="DX40" s="61">
        <f t="shared" si="38"/>
        <v>37.072957313431154</v>
      </c>
      <c r="DY40" s="61" t="e">
        <f t="shared" si="39"/>
        <v>#REF!</v>
      </c>
      <c r="DZ40" s="61">
        <f t="shared" si="40"/>
        <v>678.80062686564088</v>
      </c>
      <c r="EA40" s="61" t="e">
        <f t="shared" si="41"/>
        <v>#N/A</v>
      </c>
      <c r="EB40" s="61" t="e">
        <f t="shared" si="42"/>
        <v>#N/A</v>
      </c>
      <c r="EC40" s="61" t="e">
        <f t="shared" si="43"/>
        <v>#N/A</v>
      </c>
      <c r="ED40" s="61" t="e">
        <f t="shared" si="44"/>
        <v>#N/A</v>
      </c>
      <c r="EE40" s="61">
        <f t="shared" si="45"/>
        <v>-0.71799170321205941</v>
      </c>
      <c r="EH40" s="37">
        <v>44394</v>
      </c>
      <c r="EI40">
        <v>5</v>
      </c>
      <c r="EL40">
        <v>9.7332052256527959</v>
      </c>
      <c r="EM40" t="e">
        <v>#N/A</v>
      </c>
      <c r="EN40" t="e">
        <v>#N/A</v>
      </c>
      <c r="EO40" t="e">
        <v>#N/A</v>
      </c>
      <c r="EP40" t="e">
        <v>#N/A</v>
      </c>
      <c r="EQ40">
        <v>5.71</v>
      </c>
      <c r="ER40">
        <v>7.6100000000000001E-2</v>
      </c>
      <c r="ES40">
        <v>234</v>
      </c>
      <c r="ET40" t="e">
        <v>#N/A</v>
      </c>
      <c r="EU40" t="e">
        <v>#N/A</v>
      </c>
      <c r="EV40" t="e">
        <v>#N/A</v>
      </c>
      <c r="EW40" t="e">
        <v>#N/A</v>
      </c>
      <c r="EX40">
        <v>4.9518337360000002</v>
      </c>
      <c r="EZ40" s="66">
        <v>44394</v>
      </c>
      <c r="FA40" s="61"/>
      <c r="FB40" s="61"/>
      <c r="FC40" s="61"/>
      <c r="FD40" s="61">
        <v>9.7332052256527959</v>
      </c>
      <c r="FE40" s="61" t="e">
        <f t="shared" si="46"/>
        <v>#N/A</v>
      </c>
      <c r="FF40" s="61" t="e">
        <f t="shared" si="47"/>
        <v>#N/A</v>
      </c>
      <c r="FG40" s="61" t="e">
        <f t="shared" si="48"/>
        <v>#N/A</v>
      </c>
      <c r="FH40" s="61" t="e">
        <f t="shared" si="49"/>
        <v>#N/A</v>
      </c>
      <c r="FI40" s="61">
        <f t="shared" si="50"/>
        <v>55.576601838477465</v>
      </c>
      <c r="FJ40" s="61">
        <f t="shared" si="51"/>
        <v>0.74069691767217782</v>
      </c>
      <c r="FK40" s="61">
        <f t="shared" si="52"/>
        <v>2277.5700228027545</v>
      </c>
      <c r="FL40" s="61" t="e">
        <f t="shared" si="53"/>
        <v>#N/A</v>
      </c>
      <c r="FM40" s="61" t="e">
        <f t="shared" si="54"/>
        <v>#N/A</v>
      </c>
      <c r="FN40" s="61" t="e">
        <f t="shared" si="55"/>
        <v>#N/A</v>
      </c>
      <c r="FO40" s="61" t="e">
        <f t="shared" si="56"/>
        <v>#N/A</v>
      </c>
      <c r="FP40" s="61">
        <f t="shared" si="57"/>
        <v>48.197213995799011</v>
      </c>
      <c r="FQ40"/>
      <c r="FR40"/>
      <c r="FS40" s="37">
        <v>44394</v>
      </c>
      <c r="FT40">
        <v>2</v>
      </c>
      <c r="FW40">
        <v>9.7332052256527959</v>
      </c>
      <c r="FX40" t="e">
        <v>#N/A</v>
      </c>
      <c r="FY40" t="e">
        <v>#N/A</v>
      </c>
      <c r="FZ40" t="e">
        <v>#N/A</v>
      </c>
      <c r="GA40" t="e">
        <v>#N/A</v>
      </c>
      <c r="GB40">
        <v>5.68</v>
      </c>
      <c r="GC40">
        <v>7.7600000000000002E-2</v>
      </c>
      <c r="GD40">
        <v>224</v>
      </c>
      <c r="GE40" t="e">
        <v>#N/A</v>
      </c>
      <c r="GF40" t="e">
        <v>#N/A</v>
      </c>
      <c r="GG40" t="e">
        <v>#N/A</v>
      </c>
      <c r="GH40" t="e">
        <v>#N/A</v>
      </c>
      <c r="GI40">
        <v>4.9616555680000003</v>
      </c>
      <c r="GK40" s="66">
        <v>44394</v>
      </c>
      <c r="GL40" s="61"/>
      <c r="GM40" s="61"/>
      <c r="GN40" s="61"/>
      <c r="GO40" s="61">
        <v>9.7332052256527959</v>
      </c>
      <c r="GP40" s="61" t="e">
        <f t="shared" si="58"/>
        <v>#N/A</v>
      </c>
      <c r="GQ40" s="61" t="e">
        <f t="shared" si="59"/>
        <v>#N/A</v>
      </c>
      <c r="GR40" s="61" t="e">
        <f t="shared" si="60"/>
        <v>#N/A</v>
      </c>
      <c r="GS40" s="61" t="e">
        <f t="shared" si="61"/>
        <v>#N/A</v>
      </c>
      <c r="GT40" s="61">
        <f t="shared" si="62"/>
        <v>55.28460568170788</v>
      </c>
      <c r="GU40" s="61">
        <f t="shared" si="63"/>
        <v>0.75529672551065696</v>
      </c>
      <c r="GV40" s="61">
        <f t="shared" si="64"/>
        <v>2180.2379705462263</v>
      </c>
      <c r="GW40" s="61" t="e">
        <f t="shared" si="65"/>
        <v>#N/A</v>
      </c>
      <c r="GX40" s="61" t="e">
        <f t="shared" si="66"/>
        <v>#N/A</v>
      </c>
      <c r="GY40" s="61" t="e">
        <f t="shared" si="67"/>
        <v>#N/A</v>
      </c>
      <c r="GZ40" s="61" t="e">
        <f t="shared" si="68"/>
        <v>#N/A</v>
      </c>
      <c r="HA40" s="61">
        <f t="shared" si="69"/>
        <v>48.292811902346891</v>
      </c>
      <c r="HB40"/>
      <c r="HC40">
        <v>9.7332052256527959</v>
      </c>
      <c r="HD40" t="e">
        <f t="shared" si="160"/>
        <v>#N/A</v>
      </c>
      <c r="HE40" t="e">
        <f t="shared" si="160"/>
        <v>#N/A</v>
      </c>
      <c r="HF40" t="e">
        <f t="shared" si="160"/>
        <v>#N/A</v>
      </c>
      <c r="HG40" t="e">
        <f t="shared" si="157"/>
        <v>#N/A</v>
      </c>
      <c r="HH40">
        <f t="shared" si="157"/>
        <v>-3.0000000000000249E-2</v>
      </c>
      <c r="HI40">
        <f t="shared" si="157"/>
        <v>1.5000000000000013E-3</v>
      </c>
      <c r="HJ40">
        <f t="shared" si="157"/>
        <v>-10</v>
      </c>
      <c r="HK40" t="e">
        <f t="shared" si="157"/>
        <v>#N/A</v>
      </c>
      <c r="HL40" t="e">
        <f t="shared" si="157"/>
        <v>#N/A</v>
      </c>
      <c r="HM40" t="e">
        <f t="shared" si="157"/>
        <v>#N/A</v>
      </c>
      <c r="HN40" t="e">
        <f t="shared" si="157"/>
        <v>#N/A</v>
      </c>
      <c r="HO40">
        <f t="shared" si="157"/>
        <v>9.8218320000000858E-3</v>
      </c>
      <c r="HQ40" s="66">
        <v>44394</v>
      </c>
      <c r="HR40" s="61">
        <v>9.7332052256527959</v>
      </c>
      <c r="HS40" s="61" t="e">
        <f t="shared" si="70"/>
        <v>#N/A</v>
      </c>
      <c r="HT40" s="61" t="e">
        <f t="shared" si="71"/>
        <v>#N/A</v>
      </c>
      <c r="HU40" s="61" t="e">
        <f t="shared" si="72"/>
        <v>#N/A</v>
      </c>
      <c r="HV40" s="61" t="e">
        <f t="shared" si="73"/>
        <v>#N/A</v>
      </c>
      <c r="HW40" s="61">
        <f t="shared" si="74"/>
        <v>-0.29199615676958629</v>
      </c>
      <c r="HX40" s="61">
        <f t="shared" si="75"/>
        <v>1.4599807838479207E-2</v>
      </c>
      <c r="HY40" s="61">
        <f t="shared" si="76"/>
        <v>-97.332052256527959</v>
      </c>
      <c r="HZ40" s="61" t="e">
        <f t="shared" si="77"/>
        <v>#N/A</v>
      </c>
      <c r="IA40" s="61" t="e">
        <f t="shared" si="78"/>
        <v>#N/A</v>
      </c>
      <c r="IB40" s="61" t="e">
        <f t="shared" si="79"/>
        <v>#N/A</v>
      </c>
      <c r="IC40" s="61" t="e">
        <f t="shared" si="80"/>
        <v>#N/A</v>
      </c>
      <c r="ID40" s="61">
        <f t="shared" si="81"/>
        <v>9.5597906547884692E-2</v>
      </c>
      <c r="IE40" s="61"/>
      <c r="IG40" s="27">
        <v>44394</v>
      </c>
      <c r="IH40" s="2">
        <v>19</v>
      </c>
      <c r="IK40">
        <v>2.1587599999998446</v>
      </c>
      <c r="IL40" t="e">
        <v>#N/A</v>
      </c>
      <c r="IM40" t="e">
        <v>#N/A</v>
      </c>
      <c r="IN40" s="23" t="e">
        <v>#N/A</v>
      </c>
      <c r="IO40" s="23" t="e">
        <v>#N/A</v>
      </c>
      <c r="IP40" s="31">
        <v>1.61</v>
      </c>
      <c r="IQ40" s="31">
        <v>0.13600000000000001</v>
      </c>
      <c r="IR40" s="31">
        <v>204</v>
      </c>
      <c r="IS40" t="e">
        <v>#N/A</v>
      </c>
      <c r="IT40" t="e">
        <v>#N/A</v>
      </c>
      <c r="IU40" t="e">
        <v>#N/A</v>
      </c>
      <c r="IV40" t="e">
        <v>#N/A</v>
      </c>
      <c r="IW40" s="23">
        <v>6.0057163060000001</v>
      </c>
      <c r="IX40" s="23"/>
      <c r="IY40" s="66">
        <v>44394</v>
      </c>
      <c r="IZ40" s="62"/>
      <c r="JA40" s="62"/>
      <c r="JB40" s="62"/>
      <c r="JC40" s="61">
        <v>2.1587599999998446</v>
      </c>
      <c r="JD40" s="61" t="e">
        <f t="shared" si="82"/>
        <v>#N/A</v>
      </c>
      <c r="JE40" s="61" t="e">
        <f t="shared" si="83"/>
        <v>#N/A</v>
      </c>
      <c r="JF40" s="61" t="e">
        <f t="shared" si="84"/>
        <v>#N/A</v>
      </c>
      <c r="JG40" s="61" t="e">
        <f t="shared" si="85"/>
        <v>#N/A</v>
      </c>
      <c r="JH40" s="61">
        <f t="shared" si="86"/>
        <v>3.4756035999997499</v>
      </c>
      <c r="JI40" s="61">
        <f t="shared" si="87"/>
        <v>0.29359135999997887</v>
      </c>
      <c r="JJ40" s="61">
        <f t="shared" si="88"/>
        <v>440.38703999996829</v>
      </c>
      <c r="JK40" s="61" t="e">
        <f t="shared" si="89"/>
        <v>#N/A</v>
      </c>
      <c r="JL40" s="61" t="e">
        <f t="shared" si="90"/>
        <v>#N/A</v>
      </c>
      <c r="JM40" s="61" t="e">
        <f t="shared" si="91"/>
        <v>#N/A</v>
      </c>
      <c r="JN40" s="61" t="e">
        <f t="shared" si="92"/>
        <v>#N/A</v>
      </c>
      <c r="JO40" s="61">
        <f t="shared" si="93"/>
        <v>12.964900132739627</v>
      </c>
      <c r="JP40" s="23"/>
      <c r="JR40" s="13">
        <v>44394</v>
      </c>
      <c r="JS40" s="5">
        <v>16</v>
      </c>
      <c r="JT40" s="5"/>
      <c r="JU40" s="5"/>
      <c r="JV40">
        <v>2.1587599999998446</v>
      </c>
      <c r="JW40" s="5" t="e">
        <v>#N/A</v>
      </c>
      <c r="JX40" s="5" t="e">
        <v>#N/A</v>
      </c>
      <c r="JY40" s="5" t="e">
        <v>#N/A</v>
      </c>
      <c r="JZ40" t="e">
        <v>#N/A</v>
      </c>
      <c r="KA40">
        <v>1.71</v>
      </c>
      <c r="KB40">
        <v>0.11890000000000001</v>
      </c>
      <c r="KC40">
        <v>203</v>
      </c>
      <c r="KD40" t="e">
        <v>#N/A</v>
      </c>
      <c r="KE40" t="e">
        <v>#N/A</v>
      </c>
      <c r="KF40" t="e">
        <v>#N/A</v>
      </c>
      <c r="KG40" t="e">
        <v>#N/A</v>
      </c>
      <c r="KH40">
        <v>5.9477674980000002</v>
      </c>
      <c r="KJ40" s="66">
        <v>44394</v>
      </c>
      <c r="KK40" s="61"/>
      <c r="KL40" s="61"/>
      <c r="KM40" s="61"/>
      <c r="KN40" s="61">
        <v>2.1587599999998446</v>
      </c>
      <c r="KO40" s="61" t="e">
        <f t="shared" si="94"/>
        <v>#N/A</v>
      </c>
      <c r="KP40" s="61" t="e">
        <f t="shared" si="95"/>
        <v>#N/A</v>
      </c>
      <c r="KQ40" s="61" t="e">
        <f t="shared" si="96"/>
        <v>#N/A</v>
      </c>
      <c r="KR40" s="61" t="e">
        <f t="shared" si="97"/>
        <v>#N/A</v>
      </c>
      <c r="KS40" s="61">
        <f t="shared" si="98"/>
        <v>3.6914795999997341</v>
      </c>
      <c r="KT40" s="61">
        <f t="shared" si="99"/>
        <v>0.25667656399998151</v>
      </c>
      <c r="KU40" s="61">
        <f t="shared" si="100"/>
        <v>438.22827999996844</v>
      </c>
      <c r="KV40" s="61" t="e">
        <f t="shared" si="101"/>
        <v>#N/A</v>
      </c>
      <c r="KW40" s="61" t="e">
        <f t="shared" si="102"/>
        <v>#N/A</v>
      </c>
      <c r="KX40" s="61" t="e">
        <f t="shared" si="103"/>
        <v>#N/A</v>
      </c>
      <c r="KY40" s="61" t="e">
        <f t="shared" si="104"/>
        <v>#N/A</v>
      </c>
      <c r="KZ40" s="61">
        <f t="shared" si="105"/>
        <v>12.839802563981555</v>
      </c>
      <c r="LB40">
        <v>2.1587599999998446</v>
      </c>
      <c r="LC40" t="e">
        <f t="shared" si="161"/>
        <v>#N/A</v>
      </c>
      <c r="LD40" t="e">
        <f t="shared" si="161"/>
        <v>#N/A</v>
      </c>
      <c r="LE40" t="e">
        <f t="shared" si="161"/>
        <v>#N/A</v>
      </c>
      <c r="LF40" t="e">
        <f t="shared" si="158"/>
        <v>#N/A</v>
      </c>
      <c r="LG40">
        <f t="shared" si="158"/>
        <v>9.9999999999999867E-2</v>
      </c>
      <c r="LH40">
        <f t="shared" si="158"/>
        <v>-1.7100000000000004E-2</v>
      </c>
      <c r="LI40">
        <f t="shared" si="158"/>
        <v>-1</v>
      </c>
      <c r="LJ40" t="e">
        <f t="shared" si="158"/>
        <v>#N/A</v>
      </c>
      <c r="LK40" t="e">
        <f t="shared" si="158"/>
        <v>#N/A</v>
      </c>
      <c r="LL40" t="e">
        <f t="shared" si="158"/>
        <v>#N/A</v>
      </c>
      <c r="LM40" t="e">
        <f t="shared" si="158"/>
        <v>#N/A</v>
      </c>
      <c r="LN40">
        <f t="shared" si="158"/>
        <v>-5.7948807999999907E-2</v>
      </c>
      <c r="LP40" s="66">
        <v>44394</v>
      </c>
      <c r="LQ40" s="61">
        <v>2.1587599999998446</v>
      </c>
      <c r="LR40" s="61" t="e">
        <f t="shared" si="106"/>
        <v>#N/A</v>
      </c>
      <c r="LS40" s="61" t="e">
        <f t="shared" si="107"/>
        <v>#N/A</v>
      </c>
      <c r="LT40" s="61" t="e">
        <f t="shared" si="108"/>
        <v>#N/A</v>
      </c>
      <c r="LU40" s="61" t="e">
        <f t="shared" si="109"/>
        <v>#N/A</v>
      </c>
      <c r="LV40" s="61">
        <f t="shared" si="110"/>
        <v>0.21587599999998416</v>
      </c>
      <c r="LW40" s="61">
        <f t="shared" si="111"/>
        <v>-3.6914795999997349E-2</v>
      </c>
      <c r="LX40" s="61">
        <f t="shared" si="112"/>
        <v>-2.1587599999998446</v>
      </c>
      <c r="LY40" s="61" t="e">
        <f t="shared" si="113"/>
        <v>#N/A</v>
      </c>
      <c r="LZ40" s="61" t="e">
        <f t="shared" si="114"/>
        <v>#N/A</v>
      </c>
      <c r="MA40" s="61" t="e">
        <f t="shared" si="115"/>
        <v>#N/A</v>
      </c>
      <c r="MB40" s="61" t="e">
        <f t="shared" si="116"/>
        <v>#N/A</v>
      </c>
      <c r="MC40" s="61">
        <f t="shared" si="117"/>
        <v>-0.12509756875807079</v>
      </c>
      <c r="MF40" s="27">
        <v>44394</v>
      </c>
      <c r="MG40">
        <v>24</v>
      </c>
      <c r="MJ40"/>
      <c r="MK40" t="e">
        <v>#N/A</v>
      </c>
      <c r="ML40" t="e">
        <v>#N/A</v>
      </c>
      <c r="MM40" t="e">
        <v>#N/A</v>
      </c>
      <c r="MN40" t="e">
        <v>#N/A</v>
      </c>
      <c r="MO40">
        <v>5.4</v>
      </c>
      <c r="MP40">
        <v>8.6400000000000005E-2</v>
      </c>
      <c r="MQ40">
        <v>207</v>
      </c>
      <c r="MR40" t="e">
        <v>#N/A</v>
      </c>
      <c r="MS40" t="e">
        <v>#N/A</v>
      </c>
      <c r="MT40" t="e">
        <v>#N/A</v>
      </c>
      <c r="MU40" t="e">
        <v>#N/A</v>
      </c>
      <c r="MV40">
        <v>5.2101479169999996</v>
      </c>
      <c r="MX40" s="66">
        <v>44394</v>
      </c>
      <c r="MY40" s="61"/>
      <c r="MZ40" s="61"/>
      <c r="NA40" s="61"/>
      <c r="NB40" s="61">
        <v>1.6384988399998821</v>
      </c>
      <c r="NC40" s="61" t="e">
        <f t="shared" si="118"/>
        <v>#N/A</v>
      </c>
      <c r="ND40" s="61" t="e">
        <f t="shared" si="119"/>
        <v>#N/A</v>
      </c>
      <c r="NE40" s="61" t="e">
        <f t="shared" si="120"/>
        <v>#N/A</v>
      </c>
      <c r="NF40" s="61" t="e">
        <f t="shared" si="121"/>
        <v>#N/A</v>
      </c>
      <c r="NG40" s="61">
        <f t="shared" si="122"/>
        <v>8.8478937359993637</v>
      </c>
      <c r="NH40" s="61">
        <f t="shared" si="123"/>
        <v>0.14156629977598983</v>
      </c>
      <c r="NI40" s="61">
        <f t="shared" si="124"/>
        <v>339.16925987997558</v>
      </c>
      <c r="NJ40" s="61" t="e">
        <f t="shared" si="125"/>
        <v>#N/A</v>
      </c>
      <c r="NK40" s="61" t="e">
        <f t="shared" si="126"/>
        <v>#N/A</v>
      </c>
      <c r="NL40" s="61" t="e">
        <f t="shared" si="127"/>
        <v>#N/A</v>
      </c>
      <c r="NM40" s="61" t="e">
        <f t="shared" si="128"/>
        <v>#N/A</v>
      </c>
      <c r="NN40" s="61">
        <f t="shared" si="129"/>
        <v>8.5368213182323007</v>
      </c>
      <c r="NQ40" s="27">
        <v>44394</v>
      </c>
      <c r="NR40">
        <v>22</v>
      </c>
      <c r="NU40"/>
      <c r="NV40" t="e">
        <v>#N/A</v>
      </c>
      <c r="NW40" t="e">
        <v>#N/A</v>
      </c>
      <c r="NX40" t="e">
        <v>#N/A</v>
      </c>
      <c r="NY40" t="e">
        <v>#N/A</v>
      </c>
      <c r="NZ40">
        <v>5</v>
      </c>
      <c r="OA40">
        <v>6.6299999999999998E-2</v>
      </c>
      <c r="OB40">
        <v>207</v>
      </c>
      <c r="OC40">
        <v>1.253898305084745</v>
      </c>
      <c r="OD40">
        <v>0.38644067796610171</v>
      </c>
      <c r="OE40">
        <v>0.86745762711864327</v>
      </c>
      <c r="OF40">
        <v>30.819140308191422</v>
      </c>
      <c r="OG40">
        <v>1.348923235</v>
      </c>
      <c r="OI40" s="66">
        <v>44394</v>
      </c>
      <c r="OJ40" s="61"/>
      <c r="OK40" s="61"/>
      <c r="OL40" s="61"/>
      <c r="OM40" s="61">
        <v>1.6384988399998821</v>
      </c>
      <c r="ON40" s="61" t="e">
        <f t="shared" si="130"/>
        <v>#N/A</v>
      </c>
      <c r="OO40" s="61" t="e">
        <f t="shared" si="131"/>
        <v>#N/A</v>
      </c>
      <c r="OP40" s="61" t="e">
        <f t="shared" si="132"/>
        <v>#N/A</v>
      </c>
      <c r="OQ40" s="61" t="e">
        <f t="shared" si="133"/>
        <v>#N/A</v>
      </c>
      <c r="OR40" s="61">
        <f t="shared" si="134"/>
        <v>8.1924941999994108</v>
      </c>
      <c r="OS40" s="61">
        <f t="shared" si="135"/>
        <v>0.10863247309199218</v>
      </c>
      <c r="OT40" s="61">
        <f t="shared" si="136"/>
        <v>339.16925987997558</v>
      </c>
      <c r="OU40" s="61">
        <f t="shared" si="137"/>
        <v>2.0545109183591728</v>
      </c>
      <c r="OV40" s="61">
        <f t="shared" si="138"/>
        <v>0.63318260257622561</v>
      </c>
      <c r="OW40" s="61">
        <f t="shared" si="139"/>
        <v>1.4213283157829473</v>
      </c>
      <c r="OX40" s="61">
        <f t="shared" si="140"/>
        <v>50.497125644765255</v>
      </c>
      <c r="OY40" s="61">
        <f t="shared" si="141"/>
        <v>2.2102091557963885</v>
      </c>
      <c r="PB40" s="27">
        <v>44394</v>
      </c>
      <c r="PC40" s="47">
        <v>1.6384988399998821</v>
      </c>
      <c r="PD40" t="e">
        <f t="shared" si="162"/>
        <v>#N/A</v>
      </c>
      <c r="PE40" t="e">
        <f t="shared" si="162"/>
        <v>#N/A</v>
      </c>
      <c r="PF40" t="e">
        <f t="shared" si="162"/>
        <v>#N/A</v>
      </c>
      <c r="PG40" t="e">
        <f t="shared" si="159"/>
        <v>#N/A</v>
      </c>
      <c r="PH40">
        <f t="shared" si="159"/>
        <v>-0.40000000000000036</v>
      </c>
      <c r="PI40">
        <f t="shared" si="159"/>
        <v>-2.0100000000000007E-2</v>
      </c>
      <c r="PJ40">
        <f t="shared" si="159"/>
        <v>0</v>
      </c>
      <c r="PK40" t="e">
        <f t="shared" si="159"/>
        <v>#N/A</v>
      </c>
      <c r="PL40" t="e">
        <f t="shared" si="159"/>
        <v>#N/A</v>
      </c>
      <c r="PM40" t="e">
        <f t="shared" si="159"/>
        <v>#N/A</v>
      </c>
      <c r="PN40" t="e">
        <f t="shared" si="159"/>
        <v>#N/A</v>
      </c>
      <c r="PO40">
        <f t="shared" si="159"/>
        <v>-3.8612246819999996</v>
      </c>
      <c r="PQ40" s="66">
        <v>44394</v>
      </c>
      <c r="PR40" s="61">
        <v>1.6384988399998821</v>
      </c>
      <c r="PS40" s="61" t="e">
        <f t="shared" si="142"/>
        <v>#N/A</v>
      </c>
      <c r="PT40" s="61" t="e">
        <f t="shared" si="143"/>
        <v>#N/A</v>
      </c>
      <c r="PU40" s="61" t="e">
        <f t="shared" si="144"/>
        <v>#N/A</v>
      </c>
      <c r="PV40" s="61" t="e">
        <f t="shared" si="145"/>
        <v>#N/A</v>
      </c>
      <c r="PW40" s="61">
        <f t="shared" si="146"/>
        <v>-0.65539953599995338</v>
      </c>
      <c r="PX40" s="61">
        <f t="shared" si="147"/>
        <v>-3.2933826683997643E-2</v>
      </c>
      <c r="PY40" s="61">
        <f t="shared" si="148"/>
        <v>0</v>
      </c>
      <c r="PZ40" s="61" t="e">
        <f t="shared" si="149"/>
        <v>#N/A</v>
      </c>
      <c r="QA40" s="61" t="e">
        <f t="shared" si="150"/>
        <v>#N/A</v>
      </c>
      <c r="QB40" s="61" t="e">
        <f t="shared" si="151"/>
        <v>#N/A</v>
      </c>
      <c r="QC40" s="61" t="e">
        <f t="shared" si="152"/>
        <v>#N/A</v>
      </c>
      <c r="QD40" s="61">
        <f t="shared" si="153"/>
        <v>-6.3266121624359126</v>
      </c>
      <c r="QG40" s="27">
        <v>44394</v>
      </c>
      <c r="QH40" s="43" t="e">
        <v>#N/A</v>
      </c>
      <c r="QI40" s="2" t="e">
        <v>#N/A</v>
      </c>
      <c r="QJ40" s="31" t="e">
        <v>#N/A</v>
      </c>
      <c r="QK40" s="31" t="e">
        <v>#N/A</v>
      </c>
      <c r="QL40" s="45" t="e">
        <v>#N/A</v>
      </c>
      <c r="QO40" s="27">
        <v>44394</v>
      </c>
      <c r="QP40" s="41" t="e">
        <v>#N/A</v>
      </c>
      <c r="QQ40" s="41" t="e">
        <v>#N/A</v>
      </c>
      <c r="QR40" s="41" t="e">
        <v>#N/A</v>
      </c>
      <c r="QS40" s="41" t="e">
        <v>#N/A</v>
      </c>
      <c r="QT40" s="41" t="e">
        <v>#N/A</v>
      </c>
      <c r="QX40" s="27">
        <v>44394</v>
      </c>
      <c r="QY40" s="46" t="e">
        <f t="shared" si="154"/>
        <v>#N/A</v>
      </c>
      <c r="QZ40" s="46" t="e">
        <f t="shared" si="154"/>
        <v>#N/A</v>
      </c>
      <c r="RA40" s="46" t="e">
        <f t="shared" si="154"/>
        <v>#N/A</v>
      </c>
      <c r="RB40" s="46" t="e">
        <f t="shared" si="154"/>
        <v>#N/A</v>
      </c>
      <c r="RC40" s="46" t="e">
        <f t="shared" si="154"/>
        <v>#N/A</v>
      </c>
      <c r="RF40" s="27">
        <v>44394</v>
      </c>
      <c r="RG40" s="2" t="e">
        <v>#N/A</v>
      </c>
      <c r="RH40" s="2" t="e">
        <v>#N/A</v>
      </c>
      <c r="RI40" s="31" t="e">
        <v>#N/A</v>
      </c>
      <c r="RJ40" s="31" t="e">
        <v>#N/A</v>
      </c>
      <c r="RK40" s="23" t="e">
        <v>#N/A</v>
      </c>
      <c r="RL40" s="23"/>
      <c r="RO40" s="27">
        <v>44394</v>
      </c>
      <c r="RP40" t="e">
        <v>#N/A</v>
      </c>
      <c r="RQ40" t="e">
        <v>#N/A</v>
      </c>
      <c r="RR40" t="e">
        <v>#N/A</v>
      </c>
      <c r="RS40" t="e">
        <v>#N/A</v>
      </c>
      <c r="RT40" t="e">
        <v>#N/A</v>
      </c>
      <c r="RX40" s="27">
        <v>44394</v>
      </c>
      <c r="RY40" t="e">
        <f t="shared" si="155"/>
        <v>#N/A</v>
      </c>
      <c r="RZ40" t="e">
        <f t="shared" si="155"/>
        <v>#N/A</v>
      </c>
      <c r="SA40" t="e">
        <f t="shared" si="155"/>
        <v>#N/A</v>
      </c>
      <c r="SB40" t="e">
        <f t="shared" si="155"/>
        <v>#N/A</v>
      </c>
      <c r="SC40" t="e">
        <f t="shared" si="155"/>
        <v>#N/A</v>
      </c>
      <c r="SG40" s="27">
        <v>44394</v>
      </c>
      <c r="SH40" t="e">
        <v>#N/A</v>
      </c>
      <c r="SI40" t="e">
        <v>#N/A</v>
      </c>
      <c r="SJ40" t="e">
        <v>#N/A</v>
      </c>
      <c r="SK40" t="e">
        <v>#N/A</v>
      </c>
      <c r="SL40" t="e">
        <v>#N/A</v>
      </c>
      <c r="SO40" s="27">
        <v>44394</v>
      </c>
      <c r="SP40" s="2" t="e">
        <v>#N/A</v>
      </c>
      <c r="SQ40" s="2" t="e">
        <v>#N/A</v>
      </c>
      <c r="SR40" s="31" t="e">
        <v>#N/A</v>
      </c>
      <c r="SS40" s="31" t="e">
        <v>#N/A</v>
      </c>
      <c r="ST40" s="23" t="e">
        <v>#N/A</v>
      </c>
      <c r="SW40" s="27">
        <v>44394</v>
      </c>
      <c r="SX40" t="e">
        <f t="shared" si="156"/>
        <v>#N/A</v>
      </c>
      <c r="SY40" t="e">
        <f t="shared" si="156"/>
        <v>#N/A</v>
      </c>
      <c r="SZ40" t="e">
        <f t="shared" si="156"/>
        <v>#N/A</v>
      </c>
      <c r="TA40" t="e">
        <f t="shared" si="156"/>
        <v>#N/A</v>
      </c>
      <c r="TB40" t="e">
        <f t="shared" si="156"/>
        <v>#N/A</v>
      </c>
      <c r="TF40" s="27">
        <v>44394</v>
      </c>
      <c r="TG40" t="e">
        <v>#N/A</v>
      </c>
      <c r="TH40" s="46" t="e">
        <v>#N/A</v>
      </c>
      <c r="TI40" s="46" t="e">
        <v>#N/A</v>
      </c>
      <c r="TJ40" s="46" t="e">
        <v>#N/A</v>
      </c>
      <c r="TK40" s="46" t="e">
        <v>#N/A</v>
      </c>
      <c r="TL40" s="46" t="e">
        <v>#N/A</v>
      </c>
      <c r="TM40"/>
      <c r="TN40" s="27">
        <v>44394</v>
      </c>
      <c r="TO40" t="e">
        <v>#N/A</v>
      </c>
      <c r="TP40" s="46" t="e">
        <v>#N/A</v>
      </c>
      <c r="TQ40" s="46" t="e">
        <v>#N/A</v>
      </c>
      <c r="TR40" s="46" t="e">
        <v>#N/A</v>
      </c>
      <c r="TS40" s="46" t="e">
        <v>#N/A</v>
      </c>
      <c r="TT40" s="46" t="e">
        <v>#N/A</v>
      </c>
      <c r="TU40"/>
      <c r="TV40" s="27">
        <v>44394</v>
      </c>
      <c r="TW40" t="e">
        <v>#N/A</v>
      </c>
      <c r="TX40" s="46" t="e">
        <v>#N/A</v>
      </c>
      <c r="TY40" s="46" t="e">
        <v>#N/A</v>
      </c>
      <c r="TZ40" s="46" t="e">
        <v>#N/A</v>
      </c>
      <c r="UA40" s="46" t="e">
        <v>#N/A</v>
      </c>
      <c r="UB40" s="46" t="e">
        <v>#N/A</v>
      </c>
      <c r="UC40"/>
      <c r="UD40" s="27">
        <v>44394</v>
      </c>
      <c r="UE40" t="e">
        <v>#N/A</v>
      </c>
      <c r="UF40" s="46" t="e">
        <v>#N/A</v>
      </c>
      <c r="UG40" s="46" t="e">
        <v>#N/A</v>
      </c>
      <c r="UH40" s="46" t="e">
        <v>#N/A</v>
      </c>
      <c r="UI40" s="46" t="e">
        <v>#N/A</v>
      </c>
      <c r="UJ40" s="46" t="e">
        <v>#N/A</v>
      </c>
      <c r="UK40"/>
      <c r="UL40" s="27">
        <v>44394</v>
      </c>
      <c r="UM40" t="e">
        <v>#N/A</v>
      </c>
      <c r="UN40" s="46" t="e">
        <v>#N/A</v>
      </c>
      <c r="UO40" s="46" t="e">
        <v>#N/A</v>
      </c>
      <c r="UP40" s="46" t="e">
        <v>#N/A</v>
      </c>
      <c r="UQ40" s="46" t="e">
        <v>#N/A</v>
      </c>
      <c r="UR40" s="46" t="e">
        <v>#N/A</v>
      </c>
      <c r="US40"/>
      <c r="UT40" s="27">
        <v>44394</v>
      </c>
      <c r="UU40" t="e">
        <v>#N/A</v>
      </c>
      <c r="UV40" s="46" t="e">
        <v>#N/A</v>
      </c>
      <c r="UW40" s="46" t="e">
        <v>#N/A</v>
      </c>
      <c r="UX40" s="46" t="e">
        <v>#N/A</v>
      </c>
      <c r="UY40" s="46" t="e">
        <v>#N/A</v>
      </c>
      <c r="UZ40" s="46" t="e">
        <v>#N/A</v>
      </c>
      <c r="VA40"/>
      <c r="VB40"/>
      <c r="VC40"/>
      <c r="VD40"/>
    </row>
    <row r="41" spans="1:576" x14ac:dyDescent="0.25">
      <c r="A41" s="27">
        <v>44404</v>
      </c>
      <c r="B41" s="2">
        <v>11</v>
      </c>
      <c r="C41" s="109" t="s">
        <v>188</v>
      </c>
      <c r="D41">
        <v>0.13380388247947289</v>
      </c>
      <c r="E41" s="2">
        <v>8.77</v>
      </c>
      <c r="F41" s="2">
        <v>464</v>
      </c>
      <c r="G41" s="31">
        <v>3.1405768690000002</v>
      </c>
      <c r="H41" s="31">
        <v>2.2217358E-2</v>
      </c>
      <c r="I41" s="31">
        <v>2.92</v>
      </c>
      <c r="J41" s="31">
        <v>14.8</v>
      </c>
      <c r="K41">
        <v>5.1060402684563693</v>
      </c>
      <c r="L41" s="23">
        <v>1.968792981</v>
      </c>
      <c r="M41" s="23"/>
      <c r="N41" s="27">
        <v>44404</v>
      </c>
      <c r="O41" s="109" t="s">
        <v>138</v>
      </c>
      <c r="P41" s="23">
        <v>0.13380388247947289</v>
      </c>
      <c r="Q41" s="23">
        <v>-9.9999999999997868E-3</v>
      </c>
      <c r="R41" s="23">
        <v>118</v>
      </c>
      <c r="S41" s="23">
        <v>-1.4001680000000238E-2</v>
      </c>
      <c r="T41" s="23">
        <v>-7.6611600000000071E-4</v>
      </c>
      <c r="U41" s="23">
        <v>1.0000000000000231E-2</v>
      </c>
      <c r="V41" s="23">
        <v>9.9999999999999645E-2</v>
      </c>
      <c r="W41" s="23">
        <v>-1.9458926669803573</v>
      </c>
      <c r="X41" s="23">
        <v>8.2900512999999787E-2</v>
      </c>
      <c r="Y41" s="23"/>
      <c r="Z41" s="23"/>
      <c r="AA41" s="117">
        <v>44404</v>
      </c>
      <c r="AB41" s="113" t="s">
        <v>185</v>
      </c>
      <c r="AC41" s="115">
        <v>3.6215387232266787</v>
      </c>
      <c r="AD41" s="115">
        <v>4.8822296413918345E-2</v>
      </c>
      <c r="AE41" s="115">
        <v>3.1890454578016119</v>
      </c>
      <c r="AF41" s="115">
        <v>37.792235628363855</v>
      </c>
      <c r="AG41" s="115">
        <v>4.7181168885003313</v>
      </c>
      <c r="AH41" s="115">
        <v>2.2973725913395575</v>
      </c>
      <c r="AI41" s="113">
        <v>8.7018256797243936</v>
      </c>
      <c r="AJ41" s="23">
        <v>484.06635315370409</v>
      </c>
      <c r="AK41" s="23"/>
      <c r="AL41" s="23"/>
      <c r="AM41" s="121">
        <v>44404</v>
      </c>
      <c r="AN41" s="123" t="s">
        <v>196</v>
      </c>
      <c r="AO41" s="23">
        <v>0.45715071977332133</v>
      </c>
      <c r="AP41" s="23">
        <v>6.9706761586081661E-2</v>
      </c>
      <c r="AQ41" s="23">
        <v>-0.27904545780161172</v>
      </c>
      <c r="AR41" s="23">
        <v>-30.962235628363857</v>
      </c>
      <c r="AS41" s="23">
        <v>4.8777594001594551</v>
      </c>
      <c r="AT41" s="23">
        <v>2.0011132186604423</v>
      </c>
      <c r="AU41" s="23">
        <v>0.76817432027560706</v>
      </c>
      <c r="AV41" s="23">
        <v>-123.06635315370409</v>
      </c>
      <c r="AW41" s="23"/>
      <c r="AX41" s="23"/>
      <c r="AY41" s="66">
        <v>44404</v>
      </c>
      <c r="AZ41" s="62"/>
      <c r="BA41" s="62"/>
      <c r="BB41" s="62"/>
      <c r="BC41" s="61">
        <v>0.13380388247947289</v>
      </c>
      <c r="BD41" s="61">
        <f t="shared" si="0"/>
        <v>1.1734600493449772</v>
      </c>
      <c r="BE41" s="61">
        <f t="shared" si="1"/>
        <v>62.085001470475419</v>
      </c>
      <c r="BF41" s="61">
        <f t="shared" si="2"/>
        <v>0.42022137829742695</v>
      </c>
      <c r="BG41" s="61">
        <f t="shared" si="3"/>
        <v>2.9727687588363767E-3</v>
      </c>
      <c r="BH41" s="61">
        <f t="shared" si="4"/>
        <v>0.39070733684006081</v>
      </c>
      <c r="BI41" s="61" t="e">
        <f>BC41*#REF!</f>
        <v>#REF!</v>
      </c>
      <c r="BJ41" s="61">
        <f t="shared" si="5"/>
        <v>1.9802974606961989</v>
      </c>
      <c r="BK41" s="61">
        <f t="shared" si="6"/>
        <v>0.68320801201599224</v>
      </c>
      <c r="BL41" s="61" t="e">
        <f>BC41*#REF!</f>
        <v>#REF!</v>
      </c>
      <c r="BM41" s="61" t="e">
        <f>BC41*#REF!</f>
        <v>#REF!</v>
      </c>
      <c r="BN41" s="61" t="e">
        <f>BC41*#REF!</f>
        <v>#REF!</v>
      </c>
      <c r="BO41" s="61">
        <f t="shared" si="7"/>
        <v>0.26343214465613513</v>
      </c>
      <c r="BR41" s="27">
        <v>44404</v>
      </c>
      <c r="BS41" s="2">
        <v>8</v>
      </c>
      <c r="BV41">
        <v>0.13380388247947289</v>
      </c>
      <c r="BW41" s="2">
        <v>8.76</v>
      </c>
      <c r="BX41" s="2">
        <v>582</v>
      </c>
      <c r="BY41" s="31">
        <v>3.126575189</v>
      </c>
      <c r="BZ41" s="31">
        <v>2.1451241999999999E-2</v>
      </c>
      <c r="CA41" s="31">
        <v>2.93</v>
      </c>
      <c r="CB41" s="31">
        <v>4.0800000000000003E-2</v>
      </c>
      <c r="CC41" s="31">
        <v>14.9</v>
      </c>
      <c r="CD41">
        <v>3.1601476014760119</v>
      </c>
      <c r="CE41">
        <v>0.82619926199261595</v>
      </c>
      <c r="CF41">
        <v>2.333948339483396</v>
      </c>
      <c r="CG41">
        <v>26.144325081737403</v>
      </c>
      <c r="CH41" s="23">
        <v>2.0516934939999998</v>
      </c>
      <c r="CI41" s="23"/>
      <c r="CJ41" s="66">
        <v>44404</v>
      </c>
      <c r="CK41" s="62"/>
      <c r="CL41" s="62"/>
      <c r="CM41" s="62"/>
      <c r="CN41" s="61">
        <v>0.13380388247947289</v>
      </c>
      <c r="CO41" s="61">
        <f t="shared" si="22"/>
        <v>1.1721220105201824</v>
      </c>
      <c r="CP41" s="61">
        <f t="shared" si="23"/>
        <v>77.873859603053219</v>
      </c>
      <c r="CQ41" s="61">
        <f t="shared" si="24"/>
        <v>0.41834789915219173</v>
      </c>
      <c r="CR41" s="61">
        <f t="shared" si="25"/>
        <v>2.8702594636067329E-3</v>
      </c>
      <c r="CS41" s="61">
        <f t="shared" si="26"/>
        <v>0.39204537566485559</v>
      </c>
      <c r="CT41" s="61">
        <f t="shared" si="27"/>
        <v>5.459198405162494E-3</v>
      </c>
      <c r="CU41" s="61">
        <f t="shared" si="28"/>
        <v>1.993677848944146</v>
      </c>
      <c r="CV41" s="61">
        <f t="shared" si="29"/>
        <v>0.4228400182856844</v>
      </c>
      <c r="CW41" s="61">
        <f t="shared" si="30"/>
        <v>0.11054866895628722</v>
      </c>
      <c r="CX41" s="61">
        <f t="shared" si="31"/>
        <v>0.31229134932939723</v>
      </c>
      <c r="CY41" s="61">
        <f t="shared" si="32"/>
        <v>3.4982122007419267</v>
      </c>
      <c r="CZ41" s="61">
        <f t="shared" si="33"/>
        <v>0.27452455515507507</v>
      </c>
      <c r="DC41">
        <v>0.13380388247947289</v>
      </c>
      <c r="DD41">
        <f t="shared" si="8"/>
        <v>-9.9999999999997868E-3</v>
      </c>
      <c r="DE41">
        <f t="shared" si="9"/>
        <v>118</v>
      </c>
      <c r="DF41">
        <f t="shared" si="10"/>
        <v>-1.4001680000000238E-2</v>
      </c>
      <c r="DG41">
        <f t="shared" si="11"/>
        <v>-7.6611600000000071E-4</v>
      </c>
      <c r="DH41">
        <f t="shared" si="12"/>
        <v>1.0000000000000231E-2</v>
      </c>
      <c r="DI41" t="e">
        <f>CB41-#REF!</f>
        <v>#REF!</v>
      </c>
      <c r="DJ41">
        <f t="shared" si="13"/>
        <v>9.9999999999999645E-2</v>
      </c>
      <c r="DK41">
        <f t="shared" si="14"/>
        <v>-1.9458926669803573</v>
      </c>
      <c r="DL41" t="e">
        <f>CE41-#REF!</f>
        <v>#REF!</v>
      </c>
      <c r="DM41" t="e">
        <f>CF41-#REF!</f>
        <v>#REF!</v>
      </c>
      <c r="DN41" t="e">
        <f>CG41-#REF!</f>
        <v>#REF!</v>
      </c>
      <c r="DO41">
        <f t="shared" si="15"/>
        <v>8.2900512999999787E-2</v>
      </c>
      <c r="DQ41" s="66">
        <v>44404</v>
      </c>
      <c r="DR41" s="61"/>
      <c r="DS41" s="61">
        <v>0.13380388247947289</v>
      </c>
      <c r="DT41" s="61">
        <f t="shared" si="34"/>
        <v>-1.3380388247947004E-3</v>
      </c>
      <c r="DU41" s="61">
        <f t="shared" si="35"/>
        <v>15.788858132577801</v>
      </c>
      <c r="DV41" s="61">
        <f t="shared" si="36"/>
        <v>-1.8734791452352179E-3</v>
      </c>
      <c r="DW41" s="61">
        <f t="shared" si="37"/>
        <v>-1.0250929522964394E-4</v>
      </c>
      <c r="DX41" s="61">
        <f t="shared" si="38"/>
        <v>1.3380388247947598E-3</v>
      </c>
      <c r="DY41" s="61" t="e">
        <f t="shared" si="39"/>
        <v>#REF!</v>
      </c>
      <c r="DZ41" s="61">
        <f t="shared" si="40"/>
        <v>1.3380388247947241E-2</v>
      </c>
      <c r="EA41" s="61">
        <f t="shared" si="41"/>
        <v>-0.26036799373030783</v>
      </c>
      <c r="EB41" s="61" t="e">
        <f t="shared" si="42"/>
        <v>#REF!</v>
      </c>
      <c r="EC41" s="61" t="e">
        <f t="shared" si="43"/>
        <v>#REF!</v>
      </c>
      <c r="ED41" s="61" t="e">
        <f t="shared" si="44"/>
        <v>#REF!</v>
      </c>
      <c r="EE41" s="61">
        <f t="shared" si="45"/>
        <v>1.1092410498939985E-2</v>
      </c>
      <c r="EH41" s="37">
        <v>44404</v>
      </c>
      <c r="EI41">
        <v>5</v>
      </c>
      <c r="EL41">
        <v>0.1275893884392211</v>
      </c>
      <c r="EM41">
        <v>8.6300000000000008</v>
      </c>
      <c r="EN41">
        <v>482</v>
      </c>
      <c r="EO41">
        <v>3.8966675999999998</v>
      </c>
      <c r="EP41">
        <v>5.2205319E-2</v>
      </c>
      <c r="EQ41">
        <v>3.63</v>
      </c>
      <c r="ER41">
        <v>6.1699999999999998E-2</v>
      </c>
      <c r="ES41">
        <v>42.1</v>
      </c>
      <c r="ET41">
        <v>3.8311864406779637</v>
      </c>
      <c r="EU41">
        <v>1.2481355932203351</v>
      </c>
      <c r="EV41">
        <v>2.5830508474576286</v>
      </c>
      <c r="EW41">
        <v>32.578304724827383</v>
      </c>
      <c r="EX41">
        <v>2.3644545209999999</v>
      </c>
      <c r="EZ41" s="66">
        <v>44404</v>
      </c>
      <c r="FA41" s="61"/>
      <c r="FB41" s="61"/>
      <c r="FC41" s="61"/>
      <c r="FD41" s="61">
        <v>0.1275893884392211</v>
      </c>
      <c r="FE41" s="61">
        <f t="shared" si="46"/>
        <v>1.1010964222304782</v>
      </c>
      <c r="FF41" s="61">
        <f t="shared" si="47"/>
        <v>61.498085227704571</v>
      </c>
      <c r="FG41" s="61">
        <f t="shared" si="48"/>
        <v>0.49717343603492742</v>
      </c>
      <c r="FH41" s="61">
        <f t="shared" si="49"/>
        <v>6.6608447244844498E-3</v>
      </c>
      <c r="FI41" s="61">
        <f t="shared" si="50"/>
        <v>0.46314948003437256</v>
      </c>
      <c r="FJ41" s="61">
        <f t="shared" si="51"/>
        <v>7.8722652666999415E-3</v>
      </c>
      <c r="FK41" s="61">
        <f t="shared" si="52"/>
        <v>5.3715132532912087</v>
      </c>
      <c r="FL41" s="61">
        <f t="shared" si="53"/>
        <v>0.48881873496273764</v>
      </c>
      <c r="FM41" s="61">
        <f t="shared" si="54"/>
        <v>0.15924885702820699</v>
      </c>
      <c r="FN41" s="61">
        <f t="shared" si="55"/>
        <v>0.32956987793453063</v>
      </c>
      <c r="FO41" s="61">
        <f t="shared" si="56"/>
        <v>4.1566459762273134</v>
      </c>
      <c r="FP41" s="61">
        <f t="shared" si="57"/>
        <v>0.30167930632674145</v>
      </c>
      <c r="FQ41"/>
      <c r="FR41"/>
      <c r="FS41" s="37">
        <v>44404</v>
      </c>
      <c r="FT41">
        <v>2</v>
      </c>
      <c r="FW41">
        <v>0.1275893884392211</v>
      </c>
      <c r="FX41">
        <v>8.92</v>
      </c>
      <c r="FY41">
        <v>466</v>
      </c>
      <c r="FZ41">
        <v>3.5466255950000001</v>
      </c>
      <c r="GA41">
        <v>4.4872495999999998E-2</v>
      </c>
      <c r="GB41">
        <v>3.45</v>
      </c>
      <c r="GC41">
        <v>3.2660000000000002E-2</v>
      </c>
      <c r="GD41">
        <v>32.5</v>
      </c>
      <c r="GE41">
        <v>3.9598971722365031</v>
      </c>
      <c r="GF41">
        <v>1.1778920308483274</v>
      </c>
      <c r="GG41">
        <v>2.7820051413881757</v>
      </c>
      <c r="GH41">
        <v>29.745520643988538</v>
      </c>
      <c r="GI41">
        <v>2.3258304179999998</v>
      </c>
      <c r="GK41" s="66">
        <v>44404</v>
      </c>
      <c r="GL41" s="61"/>
      <c r="GM41" s="61"/>
      <c r="GN41" s="61"/>
      <c r="GO41" s="61">
        <v>0.1275893884392211</v>
      </c>
      <c r="GP41" s="61">
        <f t="shared" si="58"/>
        <v>1.1380973448778522</v>
      </c>
      <c r="GQ41" s="61">
        <f t="shared" si="59"/>
        <v>59.456655012677032</v>
      </c>
      <c r="GR41" s="61">
        <f t="shared" si="60"/>
        <v>0.45251179068893865</v>
      </c>
      <c r="GS41" s="61">
        <f t="shared" si="61"/>
        <v>5.725254322381395E-3</v>
      </c>
      <c r="GT41" s="61">
        <f t="shared" si="62"/>
        <v>0.44018339011531282</v>
      </c>
      <c r="GU41" s="61">
        <f t="shared" si="63"/>
        <v>4.1670694264249611E-3</v>
      </c>
      <c r="GV41" s="61">
        <f t="shared" si="64"/>
        <v>4.1466551242746856</v>
      </c>
      <c r="GW41" s="61">
        <f t="shared" si="65"/>
        <v>0.50524085848785638</v>
      </c>
      <c r="GX41" s="61">
        <f t="shared" si="66"/>
        <v>0.15028652386337024</v>
      </c>
      <c r="GY41" s="61">
        <f t="shared" si="67"/>
        <v>0.35495433462448617</v>
      </c>
      <c r="GZ41" s="61">
        <f t="shared" si="68"/>
        <v>3.7952127877727238</v>
      </c>
      <c r="HA41" s="61">
        <f t="shared" si="69"/>
        <v>0.29675128064595796</v>
      </c>
      <c r="HB41"/>
      <c r="HC41">
        <v>0.1275893884392211</v>
      </c>
      <c r="HD41">
        <f t="shared" si="160"/>
        <v>0.28999999999999915</v>
      </c>
      <c r="HE41">
        <f t="shared" si="160"/>
        <v>-16</v>
      </c>
      <c r="HF41">
        <f t="shared" si="160"/>
        <v>-0.35004200499999971</v>
      </c>
      <c r="HG41">
        <f t="shared" si="157"/>
        <v>-7.3328230000000022E-3</v>
      </c>
      <c r="HH41">
        <f t="shared" si="157"/>
        <v>-0.17999999999999972</v>
      </c>
      <c r="HI41">
        <f t="shared" si="157"/>
        <v>-2.9039999999999996E-2</v>
      </c>
      <c r="HJ41">
        <f t="shared" si="157"/>
        <v>-9.6000000000000014</v>
      </c>
      <c r="HK41">
        <f t="shared" si="157"/>
        <v>0.1287107315585394</v>
      </c>
      <c r="HL41">
        <f t="shared" si="157"/>
        <v>-7.0243562372007684E-2</v>
      </c>
      <c r="HM41">
        <f t="shared" si="157"/>
        <v>0.19895429393054709</v>
      </c>
      <c r="HN41">
        <f t="shared" si="157"/>
        <v>-2.8327840808388451</v>
      </c>
      <c r="HO41">
        <f t="shared" si="157"/>
        <v>-3.8624103000000076E-2</v>
      </c>
      <c r="HQ41" s="66">
        <v>44404</v>
      </c>
      <c r="HR41" s="61">
        <v>0.1275893884392211</v>
      </c>
      <c r="HS41" s="61">
        <f t="shared" si="70"/>
        <v>3.7000922647374014E-2</v>
      </c>
      <c r="HT41" s="61">
        <f t="shared" si="71"/>
        <v>-2.0414302150275376</v>
      </c>
      <c r="HU41" s="61">
        <f t="shared" si="72"/>
        <v>-4.4661645345988737E-2</v>
      </c>
      <c r="HV41" s="61">
        <f t="shared" si="73"/>
        <v>-9.3559040210305488E-4</v>
      </c>
      <c r="HW41" s="61">
        <f t="shared" si="74"/>
        <v>-2.2966089919059761E-2</v>
      </c>
      <c r="HX41" s="61">
        <f t="shared" si="75"/>
        <v>-3.7051958402749803E-3</v>
      </c>
      <c r="HY41" s="61">
        <f t="shared" si="76"/>
        <v>-1.2248581290165228</v>
      </c>
      <c r="HZ41" s="61">
        <f t="shared" si="77"/>
        <v>1.6422123525118799E-2</v>
      </c>
      <c r="IA41" s="61">
        <f t="shared" si="78"/>
        <v>-8.9623331648367444E-3</v>
      </c>
      <c r="IB41" s="61">
        <f t="shared" si="79"/>
        <v>2.538445668995554E-2</v>
      </c>
      <c r="IC41" s="61">
        <f t="shared" si="80"/>
        <v>-0.36143318845458933</v>
      </c>
      <c r="ID41" s="61">
        <f t="shared" si="81"/>
        <v>-4.9280256807834946E-3</v>
      </c>
      <c r="IE41" s="61"/>
      <c r="IG41" s="27">
        <v>44404</v>
      </c>
      <c r="IH41" s="2">
        <v>19</v>
      </c>
      <c r="IK41">
        <v>3.3801713448429346E-2</v>
      </c>
      <c r="IL41" s="2">
        <v>8.75</v>
      </c>
      <c r="IM41" s="2">
        <v>563</v>
      </c>
      <c r="IN41" s="31">
        <v>4.2887146459999999</v>
      </c>
      <c r="IO41" s="31">
        <v>0.14370143399999999</v>
      </c>
      <c r="IP41" s="31">
        <v>2.0499999999999998</v>
      </c>
      <c r="IQ41" s="31">
        <v>0.19400000000000001</v>
      </c>
      <c r="IR41" s="31">
        <v>107</v>
      </c>
      <c r="IS41">
        <v>8.218367346938777</v>
      </c>
      <c r="IT41">
        <v>3.1489795918367331</v>
      </c>
      <c r="IU41">
        <v>5.0693877551020439</v>
      </c>
      <c r="IV41">
        <v>38.316364539359299</v>
      </c>
      <c r="IW41" s="23">
        <v>3.9574632439999999</v>
      </c>
      <c r="IX41" s="23"/>
      <c r="IY41" s="66">
        <v>44404</v>
      </c>
      <c r="IZ41" s="62"/>
      <c r="JA41" s="62"/>
      <c r="JB41" s="62"/>
      <c r="JC41" s="61">
        <v>3.3801713448429346E-2</v>
      </c>
      <c r="JD41" s="61">
        <f t="shared" si="82"/>
        <v>0.29576499267375678</v>
      </c>
      <c r="JE41" s="61">
        <f t="shared" si="83"/>
        <v>19.030364671465723</v>
      </c>
      <c r="JF41" s="61">
        <f t="shared" si="84"/>
        <v>0.14496590352617411</v>
      </c>
      <c r="JG41" s="61">
        <f t="shared" si="85"/>
        <v>4.8573546941963822E-3</v>
      </c>
      <c r="JH41" s="61">
        <f t="shared" si="86"/>
        <v>6.9293512569280152E-2</v>
      </c>
      <c r="JI41" s="61">
        <f t="shared" si="87"/>
        <v>6.557532408995293E-3</v>
      </c>
      <c r="JJ41" s="61">
        <f t="shared" si="88"/>
        <v>3.6167833389819402</v>
      </c>
      <c r="JK41" s="61">
        <f t="shared" si="89"/>
        <v>0.27779489807515306</v>
      </c>
      <c r="JL41" s="61">
        <f t="shared" si="90"/>
        <v>0.10644090581821726</v>
      </c>
      <c r="JM41" s="61">
        <f t="shared" si="91"/>
        <v>0.17135399225693582</v>
      </c>
      <c r="JN41" s="61">
        <f t="shared" si="92"/>
        <v>1.2951587745449826</v>
      </c>
      <c r="JO41" s="61">
        <f t="shared" si="93"/>
        <v>0.13376903855637962</v>
      </c>
      <c r="JP41" s="23"/>
      <c r="JR41" s="13">
        <v>44404</v>
      </c>
      <c r="JS41" s="5">
        <v>16</v>
      </c>
      <c r="JT41" s="5"/>
      <c r="JU41" s="5"/>
      <c r="JV41">
        <v>3.3801713448429346E-2</v>
      </c>
      <c r="JW41" s="5">
        <v>8.5299999999999994</v>
      </c>
      <c r="JX41" s="5">
        <v>590</v>
      </c>
      <c r="JY41" s="5">
        <v>1.5863903669999999</v>
      </c>
      <c r="JZ41">
        <v>5.82248E-2</v>
      </c>
      <c r="KA41">
        <v>1.39</v>
      </c>
      <c r="KB41">
        <v>5.5800000000000002E-2</v>
      </c>
      <c r="KC41">
        <v>50.2</v>
      </c>
      <c r="KD41">
        <v>1.293333333333335</v>
      </c>
      <c r="KE41">
        <v>0.63277777777778343</v>
      </c>
      <c r="KF41">
        <v>0.66055555555555157</v>
      </c>
      <c r="KG41">
        <v>48.926116838488348</v>
      </c>
      <c r="KH41">
        <v>2.4765586239999999</v>
      </c>
      <c r="KJ41" s="66">
        <v>44404</v>
      </c>
      <c r="KK41" s="61"/>
      <c r="KL41" s="61"/>
      <c r="KM41" s="61"/>
      <c r="KN41" s="61">
        <v>3.3801713448429346E-2</v>
      </c>
      <c r="KO41" s="61">
        <f t="shared" si="94"/>
        <v>0.28832861571510232</v>
      </c>
      <c r="KP41" s="61">
        <f t="shared" si="95"/>
        <v>19.943010934573316</v>
      </c>
      <c r="KQ41" s="61">
        <f t="shared" si="96"/>
        <v>5.3622712602682664E-2</v>
      </c>
      <c r="KR41" s="61">
        <f t="shared" si="97"/>
        <v>1.9680980051921091E-3</v>
      </c>
      <c r="KS41" s="61">
        <f t="shared" si="98"/>
        <v>4.6984381693316792E-2</v>
      </c>
      <c r="KT41" s="61">
        <f t="shared" si="99"/>
        <v>1.8861356104223576E-3</v>
      </c>
      <c r="KU41" s="61">
        <f t="shared" si="100"/>
        <v>1.6968460151111533</v>
      </c>
      <c r="KV41" s="61">
        <f t="shared" si="101"/>
        <v>4.3716882726635348E-2</v>
      </c>
      <c r="KW41" s="61">
        <f t="shared" si="102"/>
        <v>2.1388973120978538E-2</v>
      </c>
      <c r="KX41" s="61">
        <f t="shared" si="103"/>
        <v>2.2327909605656806E-2</v>
      </c>
      <c r="KY41" s="61">
        <f t="shared" si="104"/>
        <v>1.653786581518957</v>
      </c>
      <c r="KZ41" s="61">
        <f t="shared" si="105"/>
        <v>8.3711924946684474E-2</v>
      </c>
      <c r="LB41">
        <v>3.3801713448429346E-2</v>
      </c>
      <c r="LC41">
        <f t="shared" si="161"/>
        <v>-0.22000000000000064</v>
      </c>
      <c r="LD41">
        <f t="shared" si="161"/>
        <v>27</v>
      </c>
      <c r="LE41">
        <f t="shared" si="161"/>
        <v>-2.7023242789999999</v>
      </c>
      <c r="LF41">
        <f t="shared" si="158"/>
        <v>-8.5476633999999996E-2</v>
      </c>
      <c r="LG41">
        <f t="shared" si="158"/>
        <v>-0.65999999999999992</v>
      </c>
      <c r="LH41">
        <f t="shared" si="158"/>
        <v>-0.13819999999999999</v>
      </c>
      <c r="LI41">
        <f t="shared" si="158"/>
        <v>-56.8</v>
      </c>
      <c r="LJ41">
        <f t="shared" si="158"/>
        <v>-6.9250340136054422</v>
      </c>
      <c r="LK41">
        <f t="shared" si="158"/>
        <v>-2.5162018140589497</v>
      </c>
      <c r="LL41">
        <f t="shared" si="158"/>
        <v>-4.4088321995464925</v>
      </c>
      <c r="LM41">
        <f t="shared" si="158"/>
        <v>10.609752299129049</v>
      </c>
      <c r="LN41">
        <f t="shared" si="158"/>
        <v>-1.48090462</v>
      </c>
      <c r="LP41" s="66">
        <v>44404</v>
      </c>
      <c r="LQ41" s="61">
        <v>3.3801713448429346E-2</v>
      </c>
      <c r="LR41" s="61">
        <f t="shared" si="106"/>
        <v>-7.4363769586544776E-3</v>
      </c>
      <c r="LS41" s="61">
        <f t="shared" si="107"/>
        <v>0.91264626310759234</v>
      </c>
      <c r="LT41" s="61">
        <f t="shared" si="108"/>
        <v>-9.1343190923491441E-2</v>
      </c>
      <c r="LU41" s="61">
        <f t="shared" si="109"/>
        <v>-2.8892566890042731E-3</v>
      </c>
      <c r="LV41" s="61">
        <f t="shared" si="110"/>
        <v>-2.2309130875963364E-2</v>
      </c>
      <c r="LW41" s="61">
        <f t="shared" si="111"/>
        <v>-4.6713967985729356E-3</v>
      </c>
      <c r="LX41" s="61">
        <f t="shared" si="112"/>
        <v>-1.9199373238707869</v>
      </c>
      <c r="LY41" s="61">
        <f t="shared" si="113"/>
        <v>-0.23407801534851774</v>
      </c>
      <c r="LZ41" s="61">
        <f t="shared" si="114"/>
        <v>-8.5051932697238722E-2</v>
      </c>
      <c r="MA41" s="61">
        <f t="shared" si="115"/>
        <v>-0.14902608265127901</v>
      </c>
      <c r="MB41" s="61">
        <f t="shared" si="116"/>
        <v>0.35862780697397456</v>
      </c>
      <c r="MC41" s="61">
        <f t="shared" si="117"/>
        <v>-5.0057113609695149E-2</v>
      </c>
      <c r="MF41" s="27">
        <v>44404</v>
      </c>
      <c r="MG41">
        <v>24</v>
      </c>
      <c r="MJ41"/>
      <c r="MK41">
        <v>8.64</v>
      </c>
      <c r="ML41">
        <v>495</v>
      </c>
      <c r="MM41">
        <v>3.88266592</v>
      </c>
      <c r="MN41">
        <v>4.5748057000000002E-2</v>
      </c>
      <c r="MO41">
        <v>3.9</v>
      </c>
      <c r="MP41">
        <v>4.2200000000000001E-2</v>
      </c>
      <c r="MQ41">
        <v>45.1</v>
      </c>
      <c r="MR41">
        <v>2.4941414141414149</v>
      </c>
      <c r="MS41">
        <v>0.53535353535353636</v>
      </c>
      <c r="MT41">
        <v>1.9587878787878785</v>
      </c>
      <c r="MU41">
        <v>21.464441924509998</v>
      </c>
      <c r="MV41">
        <v>1.4902309279999999</v>
      </c>
      <c r="MX41" s="66">
        <v>44404</v>
      </c>
      <c r="MY41" s="61"/>
      <c r="MZ41" s="61"/>
      <c r="NA41" s="61"/>
      <c r="NB41" s="61">
        <v>2.5655500507357876E-2</v>
      </c>
      <c r="NC41" s="61">
        <f t="shared" si="118"/>
        <v>0.22166352438357206</v>
      </c>
      <c r="ND41" s="61">
        <f t="shared" si="119"/>
        <v>12.699472751142148</v>
      </c>
      <c r="NE41" s="61">
        <f t="shared" si="120"/>
        <v>9.9611737480461135E-2</v>
      </c>
      <c r="NF41" s="61">
        <f t="shared" si="121"/>
        <v>1.1736892995741371E-3</v>
      </c>
      <c r="NG41" s="61">
        <f t="shared" si="122"/>
        <v>0.10005645197869571</v>
      </c>
      <c r="NH41" s="61">
        <f t="shared" si="123"/>
        <v>1.0826621214105024E-3</v>
      </c>
      <c r="NI41" s="61">
        <f t="shared" si="124"/>
        <v>1.1570630728818403</v>
      </c>
      <c r="NJ41" s="61">
        <f t="shared" si="125"/>
        <v>6.3988446315927358E-2</v>
      </c>
      <c r="NK41" s="61">
        <f t="shared" si="126"/>
        <v>1.3734762897878484E-2</v>
      </c>
      <c r="NL41" s="61">
        <f t="shared" si="127"/>
        <v>5.0253683418048874E-2</v>
      </c>
      <c r="NM41" s="61">
        <f t="shared" si="128"/>
        <v>0.55068100068441994</v>
      </c>
      <c r="NN41" s="61">
        <f t="shared" si="129"/>
        <v>3.8232620329384397E-2</v>
      </c>
      <c r="NQ41" s="27">
        <v>44404</v>
      </c>
      <c r="NR41">
        <v>22</v>
      </c>
      <c r="NU41"/>
      <c r="NV41">
        <v>8.3800000000000008</v>
      </c>
      <c r="NW41">
        <v>507</v>
      </c>
      <c r="NX41">
        <v>3.22458695</v>
      </c>
      <c r="NY41">
        <v>3.2286308E-2</v>
      </c>
      <c r="NZ41">
        <v>3.18</v>
      </c>
      <c r="OA41">
        <v>3.2939999999999997E-2</v>
      </c>
      <c r="OB41">
        <v>31.9</v>
      </c>
      <c r="OC41">
        <v>2.3767088607594951</v>
      </c>
      <c r="OD41">
        <v>1.0075949367088581</v>
      </c>
      <c r="OE41">
        <v>1.3691139240506369</v>
      </c>
      <c r="OF41">
        <v>42.394546229228666</v>
      </c>
      <c r="OG41">
        <v>0.99094374699999999</v>
      </c>
      <c r="OI41" s="66">
        <v>44404</v>
      </c>
      <c r="OJ41" s="61"/>
      <c r="OK41" s="61"/>
      <c r="OL41" s="61"/>
      <c r="OM41" s="61">
        <v>2.5655500507357876E-2</v>
      </c>
      <c r="ON41" s="61">
        <f t="shared" si="130"/>
        <v>0.21499309425165902</v>
      </c>
      <c r="OO41" s="61">
        <f t="shared" si="131"/>
        <v>13.007338757230443</v>
      </c>
      <c r="OP41" s="61">
        <f t="shared" si="132"/>
        <v>8.2728392131744585E-2</v>
      </c>
      <c r="OQ41" s="61">
        <f t="shared" si="133"/>
        <v>8.2832139127471264E-4</v>
      </c>
      <c r="OR41" s="61">
        <f t="shared" si="134"/>
        <v>8.158449161339805E-2</v>
      </c>
      <c r="OS41" s="61">
        <f t="shared" si="135"/>
        <v>8.4509218671236831E-4</v>
      </c>
      <c r="OT41" s="61">
        <f t="shared" si="136"/>
        <v>0.81841046618471625</v>
      </c>
      <c r="OU41" s="61">
        <f t="shared" si="137"/>
        <v>6.0975655383057187E-2</v>
      </c>
      <c r="OV41" s="61">
        <f t="shared" si="138"/>
        <v>2.5850352409945338E-2</v>
      </c>
      <c r="OW41" s="61">
        <f t="shared" si="139"/>
        <v>3.5125302973111845E-2</v>
      </c>
      <c r="OX41" s="61">
        <f t="shared" si="140"/>
        <v>1.0876533022931829</v>
      </c>
      <c r="OY41" s="61">
        <f t="shared" si="141"/>
        <v>2.5423157803921615E-2</v>
      </c>
      <c r="PB41" s="27">
        <v>44404</v>
      </c>
      <c r="PC41" s="47">
        <v>2.5655500507357876E-2</v>
      </c>
      <c r="PD41">
        <f t="shared" si="162"/>
        <v>-0.25999999999999979</v>
      </c>
      <c r="PE41">
        <f t="shared" si="162"/>
        <v>12</v>
      </c>
      <c r="PF41">
        <f t="shared" si="162"/>
        <v>-0.65807897000000004</v>
      </c>
      <c r="PG41">
        <f t="shared" si="159"/>
        <v>-1.3461749000000002E-2</v>
      </c>
      <c r="PH41">
        <f t="shared" si="159"/>
        <v>-0.71999999999999975</v>
      </c>
      <c r="PI41">
        <f t="shared" si="159"/>
        <v>-9.2600000000000043E-3</v>
      </c>
      <c r="PJ41">
        <f t="shared" si="159"/>
        <v>-13.200000000000003</v>
      </c>
      <c r="PK41">
        <f t="shared" si="159"/>
        <v>-0.11743255338191982</v>
      </c>
      <c r="PL41">
        <f t="shared" si="159"/>
        <v>0.47224140135532178</v>
      </c>
      <c r="PM41">
        <f t="shared" si="159"/>
        <v>-0.5896739547372416</v>
      </c>
      <c r="PN41">
        <f t="shared" si="159"/>
        <v>20.930104304718668</v>
      </c>
      <c r="PO41">
        <f t="shared" si="159"/>
        <v>-0.49928718099999991</v>
      </c>
      <c r="PQ41" s="66">
        <v>44404</v>
      </c>
      <c r="PR41" s="61">
        <v>2.5655500507357876E-2</v>
      </c>
      <c r="PS41" s="61">
        <f t="shared" si="142"/>
        <v>-6.6704301319130419E-3</v>
      </c>
      <c r="PT41" s="61">
        <f t="shared" si="143"/>
        <v>0.30786600608829451</v>
      </c>
      <c r="PU41" s="61">
        <f t="shared" si="144"/>
        <v>-1.688334534871655E-2</v>
      </c>
      <c r="PV41" s="61">
        <f t="shared" si="145"/>
        <v>-3.453679082994244E-4</v>
      </c>
      <c r="PW41" s="61">
        <f t="shared" si="146"/>
        <v>-1.8471960365297663E-2</v>
      </c>
      <c r="PX41" s="61">
        <f t="shared" si="147"/>
        <v>-2.3756993469813405E-4</v>
      </c>
      <c r="PY41" s="61">
        <f t="shared" si="148"/>
        <v>-0.33865260669712405</v>
      </c>
      <c r="PZ41" s="61">
        <f t="shared" si="149"/>
        <v>-3.0127909328701748E-3</v>
      </c>
      <c r="QA41" s="61">
        <f t="shared" si="150"/>
        <v>1.2115589512066852E-2</v>
      </c>
      <c r="QB41" s="61">
        <f t="shared" si="151"/>
        <v>-1.5128380444937027E-2</v>
      </c>
      <c r="QC41" s="61">
        <f t="shared" si="152"/>
        <v>0.53697230160876308</v>
      </c>
      <c r="QD41" s="61">
        <f t="shared" si="153"/>
        <v>-1.2809462525462782E-2</v>
      </c>
      <c r="QG41" s="27">
        <v>44404</v>
      </c>
      <c r="QH41" s="43">
        <v>7.73</v>
      </c>
      <c r="QI41" s="2">
        <v>540</v>
      </c>
      <c r="QJ41" s="31">
        <v>0.42199999999999999</v>
      </c>
      <c r="QK41" s="31">
        <v>3.99</v>
      </c>
      <c r="QL41" s="26">
        <v>1.7172652879999999</v>
      </c>
      <c r="QO41" s="27">
        <v>44404</v>
      </c>
      <c r="QP41">
        <v>7.9</v>
      </c>
      <c r="QQ41">
        <v>955</v>
      </c>
      <c r="QR41">
        <v>1.3299999999999999E-2</v>
      </c>
      <c r="QS41">
        <v>4.78</v>
      </c>
      <c r="QT41">
        <v>4.6197252979999996</v>
      </c>
      <c r="QX41" s="27">
        <v>44404</v>
      </c>
      <c r="QY41" s="46">
        <f t="shared" si="154"/>
        <v>0.16999999999999993</v>
      </c>
      <c r="QZ41" s="46">
        <f t="shared" si="154"/>
        <v>415</v>
      </c>
      <c r="RA41" s="46">
        <f t="shared" si="154"/>
        <v>-0.40870000000000001</v>
      </c>
      <c r="RB41" s="46">
        <f t="shared" si="154"/>
        <v>0.79</v>
      </c>
      <c r="RC41" s="46">
        <f t="shared" si="154"/>
        <v>2.9024600099999995</v>
      </c>
      <c r="RF41" s="27">
        <v>44404</v>
      </c>
      <c r="RG41" s="2">
        <v>7.45</v>
      </c>
      <c r="RH41" s="2">
        <v>823</v>
      </c>
      <c r="RI41" s="31">
        <v>1.2200000000000001E-2</v>
      </c>
      <c r="RJ41" s="31">
        <v>5.83</v>
      </c>
      <c r="RK41" s="23">
        <v>3.6899206790000001</v>
      </c>
      <c r="RL41" s="23"/>
      <c r="RO41" s="27">
        <v>44404</v>
      </c>
      <c r="RP41">
        <v>7.67</v>
      </c>
      <c r="RQ41">
        <v>762</v>
      </c>
      <c r="RR41">
        <v>1.04E-2</v>
      </c>
      <c r="RS41">
        <v>4.09</v>
      </c>
      <c r="RT41">
        <v>1.1228309270000001</v>
      </c>
      <c r="RX41" s="27">
        <v>44404</v>
      </c>
      <c r="RY41">
        <f t="shared" si="155"/>
        <v>0.21999999999999975</v>
      </c>
      <c r="RZ41">
        <f t="shared" si="155"/>
        <v>-61</v>
      </c>
      <c r="SA41">
        <f t="shared" si="155"/>
        <v>-1.8000000000000013E-3</v>
      </c>
      <c r="SB41">
        <f t="shared" si="155"/>
        <v>-1.7400000000000002</v>
      </c>
      <c r="SC41">
        <f t="shared" si="155"/>
        <v>-2.5670897520000002</v>
      </c>
      <c r="SG41" s="27">
        <v>44404</v>
      </c>
      <c r="SH41" t="e">
        <v>#N/A</v>
      </c>
      <c r="SI41" t="e">
        <v>#N/A</v>
      </c>
      <c r="SJ41" t="e">
        <v>#N/A</v>
      </c>
      <c r="SK41" t="e">
        <v>#N/A</v>
      </c>
      <c r="SL41" t="e">
        <v>#N/A</v>
      </c>
      <c r="SO41" s="27">
        <v>44404</v>
      </c>
      <c r="SP41" s="2">
        <v>7.66</v>
      </c>
      <c r="SQ41" s="2">
        <v>710</v>
      </c>
      <c r="SR41" s="31">
        <v>1.6899999999999998E-2</v>
      </c>
      <c r="SS41" s="31">
        <v>3.95</v>
      </c>
      <c r="ST41" s="23">
        <v>1.5458119539999999</v>
      </c>
      <c r="SW41" s="27">
        <v>44404</v>
      </c>
      <c r="SX41" t="e">
        <f t="shared" si="156"/>
        <v>#N/A</v>
      </c>
      <c r="SY41" t="e">
        <f t="shared" si="156"/>
        <v>#N/A</v>
      </c>
      <c r="SZ41" t="e">
        <f t="shared" si="156"/>
        <v>#N/A</v>
      </c>
      <c r="TA41" t="e">
        <f t="shared" si="156"/>
        <v>#N/A</v>
      </c>
      <c r="TB41" t="e">
        <f t="shared" si="156"/>
        <v>#N/A</v>
      </c>
      <c r="TF41" s="27">
        <v>44404</v>
      </c>
      <c r="TG41" t="e">
        <v>#N/A</v>
      </c>
      <c r="TH41" s="46" t="e">
        <v>#N/A</v>
      </c>
      <c r="TI41" s="46" t="e">
        <v>#N/A</v>
      </c>
      <c r="TJ41" s="46" t="e">
        <v>#N/A</v>
      </c>
      <c r="TK41" s="46" t="e">
        <v>#N/A</v>
      </c>
      <c r="TL41" s="46" t="e">
        <v>#N/A</v>
      </c>
      <c r="TM41"/>
      <c r="TN41" s="27">
        <v>44404</v>
      </c>
      <c r="TO41" t="e">
        <v>#N/A</v>
      </c>
      <c r="TP41" s="46" t="e">
        <v>#N/A</v>
      </c>
      <c r="TQ41" s="46" t="e">
        <v>#N/A</v>
      </c>
      <c r="TR41" s="46" t="e">
        <v>#N/A</v>
      </c>
      <c r="TS41" s="46" t="e">
        <v>#N/A</v>
      </c>
      <c r="TT41" s="46" t="e">
        <v>#N/A</v>
      </c>
      <c r="TU41"/>
      <c r="TV41" s="27">
        <v>44404</v>
      </c>
      <c r="TW41" t="e">
        <v>#N/A</v>
      </c>
      <c r="TX41" s="46" t="e">
        <v>#N/A</v>
      </c>
      <c r="TY41" s="46" t="e">
        <v>#N/A</v>
      </c>
      <c r="TZ41" s="46" t="e">
        <v>#N/A</v>
      </c>
      <c r="UA41" s="46" t="e">
        <v>#N/A</v>
      </c>
      <c r="UB41" s="46" t="e">
        <v>#N/A</v>
      </c>
      <c r="UC41"/>
      <c r="UD41" s="27">
        <v>44404</v>
      </c>
      <c r="UE41" t="s">
        <v>33</v>
      </c>
      <c r="UF41" s="46">
        <v>8.5</v>
      </c>
      <c r="UG41" s="46">
        <v>440</v>
      </c>
      <c r="UH41" s="46">
        <v>11.4</v>
      </c>
      <c r="UI41" s="46">
        <v>12.7</v>
      </c>
      <c r="UJ41" s="46">
        <v>0.99471195199999995</v>
      </c>
      <c r="UK41"/>
      <c r="UL41" s="27">
        <v>44404</v>
      </c>
      <c r="UM41" t="s">
        <v>35</v>
      </c>
      <c r="UN41" s="46">
        <v>7.97</v>
      </c>
      <c r="UO41" s="46">
        <v>576</v>
      </c>
      <c r="UP41" s="46">
        <v>7.33</v>
      </c>
      <c r="UQ41" s="46">
        <v>19.7</v>
      </c>
      <c r="UR41" s="46">
        <v>0.61600733500000004</v>
      </c>
      <c r="US41"/>
      <c r="UT41" s="27">
        <v>44404</v>
      </c>
      <c r="UU41" t="s">
        <v>34</v>
      </c>
      <c r="UV41" s="46">
        <v>9.64</v>
      </c>
      <c r="UW41" s="46">
        <v>612</v>
      </c>
      <c r="UX41" s="46">
        <v>3.63</v>
      </c>
      <c r="UY41" s="46">
        <v>53.4</v>
      </c>
      <c r="UZ41" s="46">
        <v>0.94949349000000005</v>
      </c>
      <c r="VA41"/>
      <c r="VB41"/>
      <c r="VC41"/>
      <c r="VD41"/>
    </row>
    <row r="42" spans="1:576" x14ac:dyDescent="0.25">
      <c r="A42" s="27">
        <v>44418</v>
      </c>
      <c r="B42" s="2">
        <v>11</v>
      </c>
      <c r="C42" s="109" t="s">
        <v>188</v>
      </c>
      <c r="D42">
        <v>4.3535433263738987E-2</v>
      </c>
      <c r="E42" s="2">
        <v>8.74</v>
      </c>
      <c r="F42" s="2">
        <v>358</v>
      </c>
      <c r="G42" s="31">
        <v>0.65667880099999998</v>
      </c>
      <c r="H42" s="31">
        <v>2.2217358E-2</v>
      </c>
      <c r="I42" s="31">
        <v>0.38500000000000001</v>
      </c>
      <c r="J42" s="31">
        <v>14.8</v>
      </c>
      <c r="K42">
        <v>3.4770833333333266</v>
      </c>
      <c r="L42" s="23">
        <v>2.0846652890000001</v>
      </c>
      <c r="M42" s="23"/>
      <c r="N42" s="27">
        <v>44418</v>
      </c>
      <c r="O42" s="109" t="s">
        <v>138</v>
      </c>
      <c r="P42" s="23">
        <v>4.3535433263738987E-2</v>
      </c>
      <c r="Q42" s="23">
        <v>-0.17999999999999972</v>
      </c>
      <c r="R42" s="23">
        <v>38</v>
      </c>
      <c r="S42" s="23">
        <v>-2.9403528000000012E-2</v>
      </c>
      <c r="T42" s="23">
        <v>-1.9700120000000002E-3</v>
      </c>
      <c r="U42" s="23">
        <v>-3.1000000000000028E-2</v>
      </c>
      <c r="V42" s="23">
        <v>-4.3000000000000007</v>
      </c>
      <c r="W42" s="23">
        <v>-0.37083333333332735</v>
      </c>
      <c r="X42" s="23">
        <v>-5.5581026000000033E-2</v>
      </c>
      <c r="Y42" s="23"/>
      <c r="Z42" s="23"/>
      <c r="AA42" s="117">
        <v>44418</v>
      </c>
      <c r="AB42" s="113" t="s">
        <v>185</v>
      </c>
      <c r="AC42" s="115" t="e">
        <v>#N/A</v>
      </c>
      <c r="AD42" s="115" t="e">
        <v>#N/A</v>
      </c>
      <c r="AE42" s="115" t="e">
        <v>#N/A</v>
      </c>
      <c r="AF42" s="115" t="e">
        <v>#N/A</v>
      </c>
      <c r="AG42" s="115" t="e">
        <v>#N/A</v>
      </c>
      <c r="AH42" s="115" t="e">
        <v>#N/A</v>
      </c>
      <c r="AI42" s="113" t="e">
        <v>#N/A</v>
      </c>
      <c r="AJ42" s="23" t="e">
        <v>#N/A</v>
      </c>
      <c r="AK42" s="23"/>
      <c r="AL42" s="23"/>
      <c r="AM42" s="121">
        <v>44418</v>
      </c>
      <c r="AN42" s="123" t="s">
        <v>196</v>
      </c>
      <c r="AO42" s="23" t="e">
        <v>#N/A</v>
      </c>
      <c r="AP42" s="23" t="e">
        <v>#N/A</v>
      </c>
      <c r="AQ42" s="23" t="e">
        <v>#N/A</v>
      </c>
      <c r="AR42" s="23" t="e">
        <v>#N/A</v>
      </c>
      <c r="AS42" s="23" t="e">
        <v>#N/A</v>
      </c>
      <c r="AT42" s="23" t="e">
        <v>#N/A</v>
      </c>
      <c r="AU42" s="23" t="e">
        <v>#N/A</v>
      </c>
      <c r="AV42" s="23" t="e">
        <v>#N/A</v>
      </c>
      <c r="AW42" s="23"/>
      <c r="AX42" s="23"/>
      <c r="AY42" s="66">
        <v>44418</v>
      </c>
      <c r="AZ42" s="62"/>
      <c r="BA42" s="62"/>
      <c r="BB42" s="62"/>
      <c r="BC42" s="61">
        <v>4.3535433263738987E-2</v>
      </c>
      <c r="BD42" s="61">
        <f t="shared" si="0"/>
        <v>0.38049968672507878</v>
      </c>
      <c r="BE42" s="61">
        <f t="shared" si="1"/>
        <v>15.585685108418557</v>
      </c>
      <c r="BF42" s="61">
        <f t="shared" si="2"/>
        <v>2.8588796116647636E-2</v>
      </c>
      <c r="BG42" s="61">
        <f t="shared" si="3"/>
        <v>9.6724230650559748E-4</v>
      </c>
      <c r="BH42" s="61">
        <f t="shared" si="4"/>
        <v>1.6761141806539509E-2</v>
      </c>
      <c r="BI42" s="61" t="e">
        <f>BC42*#REF!</f>
        <v>#REF!</v>
      </c>
      <c r="BJ42" s="61">
        <f t="shared" si="5"/>
        <v>0.64432441230333704</v>
      </c>
      <c r="BK42" s="61">
        <f t="shared" si="6"/>
        <v>0.15137632941079215</v>
      </c>
      <c r="BL42" s="61" t="e">
        <f>BC42*#REF!</f>
        <v>#REF!</v>
      </c>
      <c r="BM42" s="61" t="e">
        <f>BC42*#REF!</f>
        <v>#REF!</v>
      </c>
      <c r="BN42" s="61" t="e">
        <f>BC42*#REF!</f>
        <v>#REF!</v>
      </c>
      <c r="BO42" s="61">
        <f t="shared" si="7"/>
        <v>9.0756806566492654E-2</v>
      </c>
      <c r="BR42" s="27">
        <v>44418</v>
      </c>
      <c r="BS42" s="2">
        <v>8</v>
      </c>
      <c r="BV42">
        <v>4.3535433263738987E-2</v>
      </c>
      <c r="BW42" s="2">
        <v>8.56</v>
      </c>
      <c r="BX42" s="2">
        <v>396</v>
      </c>
      <c r="BY42" s="31">
        <v>0.62727527299999997</v>
      </c>
      <c r="BZ42" s="31">
        <v>2.0247345999999999E-2</v>
      </c>
      <c r="CA42" s="31">
        <v>0.35399999999999998</v>
      </c>
      <c r="CB42" s="31">
        <v>4.8099999999999997E-2</v>
      </c>
      <c r="CC42" s="31">
        <v>10.5</v>
      </c>
      <c r="CD42">
        <v>3.1062499999999993</v>
      </c>
      <c r="CE42">
        <v>1.0979166666666691</v>
      </c>
      <c r="CF42">
        <v>2.0083333333333302</v>
      </c>
      <c r="CG42">
        <v>35.34540576794106</v>
      </c>
      <c r="CH42" s="23">
        <v>2.0290842630000001</v>
      </c>
      <c r="CI42" s="23"/>
      <c r="CJ42" s="66">
        <v>44418</v>
      </c>
      <c r="CK42" s="62"/>
      <c r="CL42" s="62"/>
      <c r="CM42" s="62"/>
      <c r="CN42" s="61">
        <v>4.3535433263738987E-2</v>
      </c>
      <c r="CO42" s="61">
        <f t="shared" si="22"/>
        <v>0.37266330873760578</v>
      </c>
      <c r="CP42" s="61">
        <f t="shared" si="23"/>
        <v>17.240031572440639</v>
      </c>
      <c r="CQ42" s="61">
        <f t="shared" si="24"/>
        <v>2.7308700785685154E-2</v>
      </c>
      <c r="CR42" s="61">
        <f t="shared" si="25"/>
        <v>8.8147698055083255E-4</v>
      </c>
      <c r="CS42" s="61">
        <f t="shared" si="26"/>
        <v>1.5411543375363601E-2</v>
      </c>
      <c r="CT42" s="61">
        <f t="shared" si="27"/>
        <v>2.0940543399858452E-3</v>
      </c>
      <c r="CU42" s="61">
        <f t="shared" si="28"/>
        <v>0.45712204926925937</v>
      </c>
      <c r="CV42" s="61">
        <f t="shared" si="29"/>
        <v>0.13523193957548921</v>
      </c>
      <c r="CW42" s="61">
        <f t="shared" si="30"/>
        <v>4.7798277770813538E-2</v>
      </c>
      <c r="CX42" s="61">
        <f t="shared" si="31"/>
        <v>8.7433661804675669E-2</v>
      </c>
      <c r="CY42" s="61">
        <f t="shared" si="32"/>
        <v>1.5387775539899731</v>
      </c>
      <c r="CZ42" s="61">
        <f t="shared" si="33"/>
        <v>8.8337062518339518E-2</v>
      </c>
      <c r="DC42">
        <v>4.3535433263738987E-2</v>
      </c>
      <c r="DD42">
        <f t="shared" si="8"/>
        <v>-0.17999999999999972</v>
      </c>
      <c r="DE42">
        <f t="shared" si="9"/>
        <v>38</v>
      </c>
      <c r="DF42">
        <f t="shared" si="10"/>
        <v>-2.9403528000000012E-2</v>
      </c>
      <c r="DG42">
        <f t="shared" si="11"/>
        <v>-1.9700120000000002E-3</v>
      </c>
      <c r="DH42">
        <f t="shared" si="12"/>
        <v>-3.1000000000000028E-2</v>
      </c>
      <c r="DI42" t="e">
        <f>CB42-#REF!</f>
        <v>#REF!</v>
      </c>
      <c r="DJ42">
        <f t="shared" si="13"/>
        <v>-4.3000000000000007</v>
      </c>
      <c r="DK42">
        <f t="shared" si="14"/>
        <v>-0.37083333333332735</v>
      </c>
      <c r="DL42" t="e">
        <f>CE42-#REF!</f>
        <v>#REF!</v>
      </c>
      <c r="DM42" t="e">
        <f>CF42-#REF!</f>
        <v>#REF!</v>
      </c>
      <c r="DN42" t="e">
        <f>CG42-#REF!</f>
        <v>#REF!</v>
      </c>
      <c r="DO42">
        <f t="shared" si="15"/>
        <v>-5.5581026000000033E-2</v>
      </c>
      <c r="DQ42" s="66">
        <v>44418</v>
      </c>
      <c r="DR42" s="61"/>
      <c r="DS42" s="61">
        <v>4.3535433263738987E-2</v>
      </c>
      <c r="DT42" s="61">
        <f t="shared" si="34"/>
        <v>-7.8363779874730047E-3</v>
      </c>
      <c r="DU42" s="61">
        <f t="shared" si="35"/>
        <v>1.6543464640220815</v>
      </c>
      <c r="DV42" s="61">
        <f t="shared" si="36"/>
        <v>-1.2800953309624811E-3</v>
      </c>
      <c r="DW42" s="61">
        <f t="shared" si="37"/>
        <v>-8.5765325954764973E-5</v>
      </c>
      <c r="DX42" s="61">
        <f t="shared" si="38"/>
        <v>-1.3495984311759099E-3</v>
      </c>
      <c r="DY42" s="61" t="e">
        <f t="shared" si="39"/>
        <v>#REF!</v>
      </c>
      <c r="DZ42" s="61">
        <f t="shared" si="40"/>
        <v>-0.18720236303407767</v>
      </c>
      <c r="EA42" s="61">
        <f t="shared" si="41"/>
        <v>-1.6144389835302947E-2</v>
      </c>
      <c r="EB42" s="61" t="e">
        <f t="shared" si="42"/>
        <v>#REF!</v>
      </c>
      <c r="EC42" s="61" t="e">
        <f t="shared" si="43"/>
        <v>#REF!</v>
      </c>
      <c r="ED42" s="61" t="e">
        <f t="shared" si="44"/>
        <v>#REF!</v>
      </c>
      <c r="EE42" s="61">
        <f t="shared" si="45"/>
        <v>-2.4197440481531431E-3</v>
      </c>
      <c r="EH42" s="37">
        <v>44418</v>
      </c>
      <c r="EI42">
        <v>5</v>
      </c>
      <c r="EL42">
        <v>3.9713461258845145E-2</v>
      </c>
      <c r="EM42">
        <v>8.64</v>
      </c>
      <c r="EN42">
        <v>471</v>
      </c>
      <c r="EO42">
        <v>0.81489778800000001</v>
      </c>
      <c r="EP42">
        <v>5.3737551000000001E-2</v>
      </c>
      <c r="EQ42">
        <v>0.41099999999999998</v>
      </c>
      <c r="ER42">
        <v>3.9699999999999999E-2</v>
      </c>
      <c r="ES42">
        <v>36.6</v>
      </c>
      <c r="ET42">
        <v>4.1733695652174001</v>
      </c>
      <c r="EU42">
        <v>1.6070652173913085</v>
      </c>
      <c r="EV42">
        <v>2.5663043478260916</v>
      </c>
      <c r="EW42">
        <v>38.507618179450468</v>
      </c>
      <c r="EX42">
        <v>2.7506955479999999</v>
      </c>
      <c r="EZ42" s="66">
        <v>44418</v>
      </c>
      <c r="FA42" s="61"/>
      <c r="FB42" s="61"/>
      <c r="FC42" s="61"/>
      <c r="FD42" s="61">
        <v>3.9713461258845145E-2</v>
      </c>
      <c r="FE42" s="61">
        <f t="shared" si="46"/>
        <v>0.34312430527642207</v>
      </c>
      <c r="FF42" s="61">
        <f t="shared" si="47"/>
        <v>18.705040252916064</v>
      </c>
      <c r="FG42" s="61">
        <f t="shared" si="48"/>
        <v>3.2362411733656601E-2</v>
      </c>
      <c r="FH42" s="61">
        <f t="shared" si="49"/>
        <v>2.1341041497837153E-3</v>
      </c>
      <c r="FI42" s="61">
        <f t="shared" si="50"/>
        <v>1.6322232577385354E-2</v>
      </c>
      <c r="FJ42" s="61">
        <f t="shared" si="51"/>
        <v>1.5766244119761522E-3</v>
      </c>
      <c r="FK42" s="61">
        <f t="shared" si="52"/>
        <v>1.4535126820737323</v>
      </c>
      <c r="FL42" s="61">
        <f t="shared" si="53"/>
        <v>0.16573895054710464</v>
      </c>
      <c r="FM42" s="61">
        <f t="shared" si="54"/>
        <v>6.3822122251307276E-2</v>
      </c>
      <c r="FN42" s="61">
        <f t="shared" si="55"/>
        <v>0.10191682829579735</v>
      </c>
      <c r="FO42" s="61">
        <f t="shared" si="56"/>
        <v>1.5292708027400073</v>
      </c>
      <c r="FP42" s="61">
        <f t="shared" si="57"/>
        <v>0.10923964108037582</v>
      </c>
      <c r="FQ42"/>
      <c r="FR42"/>
      <c r="FS42" s="37">
        <v>44418</v>
      </c>
      <c r="FT42">
        <v>2</v>
      </c>
      <c r="FW42">
        <v>3.9713461258845145E-2</v>
      </c>
      <c r="FX42">
        <v>8.7100000000000009</v>
      </c>
      <c r="FY42">
        <v>397</v>
      </c>
      <c r="FZ42">
        <v>0.58667040000000004</v>
      </c>
      <c r="GA42">
        <v>5.5050891999999997E-2</v>
      </c>
      <c r="GB42">
        <v>0.29799999999999999</v>
      </c>
      <c r="GC42">
        <v>4.1000000000000002E-2</v>
      </c>
      <c r="GD42">
        <v>44.6</v>
      </c>
      <c r="GE42">
        <v>4.8811594202898601</v>
      </c>
      <c r="GF42">
        <v>1.1685300207039355</v>
      </c>
      <c r="GG42">
        <v>3.7126293995859245</v>
      </c>
      <c r="GH42">
        <v>23.939599592806253</v>
      </c>
      <c r="GI42">
        <v>2.5604011880000002</v>
      </c>
      <c r="GK42" s="66">
        <v>44418</v>
      </c>
      <c r="GL42" s="61"/>
      <c r="GM42" s="61"/>
      <c r="GN42" s="61"/>
      <c r="GO42" s="61">
        <v>3.9713461258845145E-2</v>
      </c>
      <c r="GP42" s="61">
        <f t="shared" si="58"/>
        <v>0.34590424756454125</v>
      </c>
      <c r="GQ42" s="61">
        <f t="shared" si="59"/>
        <v>15.766244119761522</v>
      </c>
      <c r="GR42" s="61">
        <f t="shared" si="60"/>
        <v>2.3298712202111185E-2</v>
      </c>
      <c r="GS42" s="61">
        <f t="shared" si="61"/>
        <v>2.1862614667068681E-3</v>
      </c>
      <c r="GT42" s="61">
        <f t="shared" si="62"/>
        <v>1.1834611455135853E-2</v>
      </c>
      <c r="GU42" s="61">
        <f t="shared" si="63"/>
        <v>1.6282519116126511E-3</v>
      </c>
      <c r="GV42" s="61">
        <f t="shared" si="64"/>
        <v>1.7712203721444935</v>
      </c>
      <c r="GW42" s="61">
        <f t="shared" si="65"/>
        <v>0.19384773553592838</v>
      </c>
      <c r="GX42" s="61">
        <f t="shared" si="66"/>
        <v>4.6406371707023261E-2</v>
      </c>
      <c r="GY42" s="61">
        <f t="shared" si="67"/>
        <v>0.14744136382890513</v>
      </c>
      <c r="GZ42" s="61">
        <f t="shared" si="68"/>
        <v>0.95072436098117619</v>
      </c>
      <c r="HA42" s="61">
        <f t="shared" si="69"/>
        <v>0.10168239338673909</v>
      </c>
      <c r="HB42"/>
      <c r="HC42">
        <v>3.9713461258845145E-2</v>
      </c>
      <c r="HD42">
        <f t="shared" si="160"/>
        <v>7.0000000000000284E-2</v>
      </c>
      <c r="HE42">
        <f t="shared" si="160"/>
        <v>-74</v>
      </c>
      <c r="HF42">
        <f t="shared" si="160"/>
        <v>-0.22822738799999998</v>
      </c>
      <c r="HG42">
        <f t="shared" si="157"/>
        <v>1.3133409999999957E-3</v>
      </c>
      <c r="HH42">
        <f t="shared" si="157"/>
        <v>-0.11299999999999999</v>
      </c>
      <c r="HI42">
        <f t="shared" si="157"/>
        <v>1.3000000000000025E-3</v>
      </c>
      <c r="HJ42">
        <f t="shared" si="157"/>
        <v>8</v>
      </c>
      <c r="HK42">
        <f t="shared" si="157"/>
        <v>0.70778985507245995</v>
      </c>
      <c r="HL42">
        <f t="shared" si="157"/>
        <v>-0.43853519668737295</v>
      </c>
      <c r="HM42">
        <f t="shared" si="157"/>
        <v>1.1463250517598329</v>
      </c>
      <c r="HN42">
        <f t="shared" si="157"/>
        <v>-14.568018586644214</v>
      </c>
      <c r="HO42">
        <f t="shared" si="157"/>
        <v>-0.19029435999999977</v>
      </c>
      <c r="HQ42" s="66">
        <v>44418</v>
      </c>
      <c r="HR42" s="61">
        <v>3.9713461258845145E-2</v>
      </c>
      <c r="HS42" s="61">
        <f t="shared" si="70"/>
        <v>2.7799422881191714E-3</v>
      </c>
      <c r="HT42" s="61">
        <f t="shared" si="71"/>
        <v>-2.9387961331545407</v>
      </c>
      <c r="HU42" s="61">
        <f t="shared" si="72"/>
        <v>-9.0636995315454185E-3</v>
      </c>
      <c r="HV42" s="61">
        <f t="shared" si="73"/>
        <v>5.2157316923152769E-5</v>
      </c>
      <c r="HW42" s="61">
        <f t="shared" si="74"/>
        <v>-4.4876211222495011E-3</v>
      </c>
      <c r="HX42" s="61">
        <f t="shared" si="75"/>
        <v>5.1627499636498792E-5</v>
      </c>
      <c r="HY42" s="61">
        <f t="shared" si="76"/>
        <v>0.31770769007076116</v>
      </c>
      <c r="HZ42" s="61">
        <f t="shared" si="77"/>
        <v>2.8108784988823757E-2</v>
      </c>
      <c r="IA42" s="61">
        <f t="shared" si="78"/>
        <v>-1.7415750544284021E-2</v>
      </c>
      <c r="IB42" s="61">
        <f t="shared" si="79"/>
        <v>4.5524535533107778E-2</v>
      </c>
      <c r="IC42" s="61">
        <f t="shared" si="80"/>
        <v>-0.57854644175883096</v>
      </c>
      <c r="ID42" s="61">
        <f t="shared" si="81"/>
        <v>-7.5572476936367223E-3</v>
      </c>
      <c r="IE42" s="61"/>
      <c r="IG42" s="27">
        <v>44418</v>
      </c>
      <c r="IH42" s="2">
        <v>19</v>
      </c>
      <c r="IK42">
        <v>0</v>
      </c>
      <c r="IL42" s="2">
        <v>8.49</v>
      </c>
      <c r="IM42" s="2">
        <v>555</v>
      </c>
      <c r="IN42" s="31">
        <v>4.3587230469999998</v>
      </c>
      <c r="IO42" s="31">
        <v>0.26518550899999999</v>
      </c>
      <c r="IP42" s="31">
        <v>3.38</v>
      </c>
      <c r="IQ42" s="31">
        <v>0.36799999999999999</v>
      </c>
      <c r="IR42" s="31">
        <v>225</v>
      </c>
      <c r="IS42">
        <v>5.410880829015543</v>
      </c>
      <c r="IT42">
        <v>1.9145077720207291</v>
      </c>
      <c r="IU42">
        <v>3.4963730569948139</v>
      </c>
      <c r="IV42">
        <v>35.382552906253068</v>
      </c>
      <c r="IW42" s="23">
        <v>4.1515258089999998</v>
      </c>
      <c r="IX42" s="23"/>
      <c r="IY42" s="66">
        <v>44418</v>
      </c>
      <c r="IZ42" s="62"/>
      <c r="JA42" s="62"/>
      <c r="JB42" s="62"/>
      <c r="JC42" s="61">
        <v>0</v>
      </c>
      <c r="JD42" s="61">
        <f t="shared" si="82"/>
        <v>0</v>
      </c>
      <c r="JE42" s="61">
        <f t="shared" si="83"/>
        <v>0</v>
      </c>
      <c r="JF42" s="61">
        <f t="shared" si="84"/>
        <v>0</v>
      </c>
      <c r="JG42" s="61">
        <f t="shared" si="85"/>
        <v>0</v>
      </c>
      <c r="JH42" s="61">
        <f t="shared" si="86"/>
        <v>0</v>
      </c>
      <c r="JI42" s="61">
        <f t="shared" si="87"/>
        <v>0</v>
      </c>
      <c r="JJ42" s="61">
        <f t="shared" si="88"/>
        <v>0</v>
      </c>
      <c r="JK42" s="61">
        <f t="shared" si="89"/>
        <v>0</v>
      </c>
      <c r="JL42" s="61">
        <f t="shared" si="90"/>
        <v>0</v>
      </c>
      <c r="JM42" s="61">
        <f t="shared" si="91"/>
        <v>0</v>
      </c>
      <c r="JN42" s="61">
        <f t="shared" si="92"/>
        <v>0</v>
      </c>
      <c r="JO42" s="61">
        <f t="shared" si="93"/>
        <v>0</v>
      </c>
      <c r="JP42" s="23"/>
      <c r="JR42" s="13">
        <v>44418</v>
      </c>
      <c r="JS42" s="5">
        <v>16</v>
      </c>
      <c r="JT42" s="5"/>
      <c r="JU42" s="5"/>
      <c r="JV42">
        <v>0</v>
      </c>
      <c r="JW42" s="5">
        <v>8.4700000000000006</v>
      </c>
      <c r="JX42" s="5">
        <v>489</v>
      </c>
      <c r="JY42" s="5">
        <v>0.32063847699999998</v>
      </c>
      <c r="JZ42">
        <v>3.2067418E-2</v>
      </c>
      <c r="KA42">
        <v>0.156</v>
      </c>
      <c r="KB42">
        <v>3.8390000000000001E-2</v>
      </c>
      <c r="KC42">
        <v>21.7</v>
      </c>
      <c r="KD42">
        <v>2.1665480427046346</v>
      </c>
      <c r="KE42">
        <v>3.6918149466192256</v>
      </c>
      <c r="KF42">
        <v>-1.5252669039145912</v>
      </c>
      <c r="KG42">
        <v>170.40078843626782</v>
      </c>
      <c r="KH42">
        <v>1.4704478510000001</v>
      </c>
      <c r="KJ42" s="66">
        <v>44418</v>
      </c>
      <c r="KK42" s="61"/>
      <c r="KL42" s="61"/>
      <c r="KM42" s="61"/>
      <c r="KN42" s="61">
        <v>0</v>
      </c>
      <c r="KO42" s="61">
        <f t="shared" si="94"/>
        <v>0</v>
      </c>
      <c r="KP42" s="61">
        <f t="shared" si="95"/>
        <v>0</v>
      </c>
      <c r="KQ42" s="61">
        <f t="shared" si="96"/>
        <v>0</v>
      </c>
      <c r="KR42" s="61">
        <f t="shared" si="97"/>
        <v>0</v>
      </c>
      <c r="KS42" s="61">
        <f t="shared" si="98"/>
        <v>0</v>
      </c>
      <c r="KT42" s="61">
        <f t="shared" si="99"/>
        <v>0</v>
      </c>
      <c r="KU42" s="61">
        <f t="shared" si="100"/>
        <v>0</v>
      </c>
      <c r="KV42" s="61">
        <f t="shared" si="101"/>
        <v>0</v>
      </c>
      <c r="KW42" s="61">
        <f t="shared" si="102"/>
        <v>0</v>
      </c>
      <c r="KX42" s="61">
        <f t="shared" si="103"/>
        <v>0</v>
      </c>
      <c r="KY42" s="61">
        <f t="shared" si="104"/>
        <v>0</v>
      </c>
      <c r="KZ42" s="61">
        <f t="shared" si="105"/>
        <v>0</v>
      </c>
      <c r="LB42">
        <v>0</v>
      </c>
      <c r="LC42">
        <f t="shared" si="161"/>
        <v>-1.9999999999999574E-2</v>
      </c>
      <c r="LD42">
        <f t="shared" si="161"/>
        <v>-66</v>
      </c>
      <c r="LE42">
        <f t="shared" si="161"/>
        <v>-4.0380845699999997</v>
      </c>
      <c r="LF42">
        <f t="shared" si="158"/>
        <v>-0.23311809099999997</v>
      </c>
      <c r="LG42">
        <f t="shared" si="158"/>
        <v>-3.2239999999999998</v>
      </c>
      <c r="LH42">
        <f t="shared" si="158"/>
        <v>-0.32961000000000001</v>
      </c>
      <c r="LI42">
        <f t="shared" si="158"/>
        <v>-203.3</v>
      </c>
      <c r="LJ42">
        <f t="shared" si="158"/>
        <v>-3.2443327863109084</v>
      </c>
      <c r="LK42">
        <f t="shared" si="158"/>
        <v>1.7773071745984965</v>
      </c>
      <c r="LL42">
        <f t="shared" si="158"/>
        <v>-5.0216399609094049</v>
      </c>
      <c r="LM42">
        <f t="shared" si="158"/>
        <v>135.01823553001475</v>
      </c>
      <c r="LN42">
        <f t="shared" si="158"/>
        <v>-2.6810779579999995</v>
      </c>
      <c r="LP42" s="66">
        <v>44418</v>
      </c>
      <c r="LQ42" s="61">
        <v>0</v>
      </c>
      <c r="LR42" s="61">
        <f t="shared" si="106"/>
        <v>0</v>
      </c>
      <c r="LS42" s="61">
        <f t="shared" si="107"/>
        <v>0</v>
      </c>
      <c r="LT42" s="61">
        <f t="shared" si="108"/>
        <v>0</v>
      </c>
      <c r="LU42" s="61">
        <f t="shared" si="109"/>
        <v>0</v>
      </c>
      <c r="LV42" s="61">
        <f t="shared" si="110"/>
        <v>0</v>
      </c>
      <c r="LW42" s="61">
        <f t="shared" si="111"/>
        <v>0</v>
      </c>
      <c r="LX42" s="61">
        <f t="shared" si="112"/>
        <v>0</v>
      </c>
      <c r="LY42" s="61">
        <f t="shared" si="113"/>
        <v>0</v>
      </c>
      <c r="LZ42" s="61">
        <f t="shared" si="114"/>
        <v>0</v>
      </c>
      <c r="MA42" s="61">
        <f t="shared" si="115"/>
        <v>0</v>
      </c>
      <c r="MB42" s="61">
        <f t="shared" si="116"/>
        <v>0</v>
      </c>
      <c r="MC42" s="61">
        <f t="shared" si="117"/>
        <v>0</v>
      </c>
      <c r="MF42" s="27">
        <v>44418</v>
      </c>
      <c r="MG42">
        <v>24</v>
      </c>
      <c r="MJ42"/>
      <c r="MK42">
        <v>8.6300000000000008</v>
      </c>
      <c r="ML42">
        <v>461</v>
      </c>
      <c r="MM42">
        <v>0.80929711599999998</v>
      </c>
      <c r="MN42">
        <v>3.9071904999999997E-2</v>
      </c>
      <c r="MO42">
        <v>0.68300000000000005</v>
      </c>
      <c r="MP42">
        <v>3.8429999999999999E-2</v>
      </c>
      <c r="MQ42">
        <v>36.799999999999997</v>
      </c>
      <c r="MR42">
        <v>1.402013422818791</v>
      </c>
      <c r="MS42">
        <v>0.72281879194630749</v>
      </c>
      <c r="MT42">
        <v>0.67919463087248355</v>
      </c>
      <c r="MU42">
        <v>51.555768310196214</v>
      </c>
      <c r="MV42">
        <v>1.4969518319999999</v>
      </c>
      <c r="MX42" s="66">
        <v>44418</v>
      </c>
      <c r="MY42" s="61"/>
      <c r="MZ42" s="61"/>
      <c r="NA42" s="61"/>
      <c r="NB42" s="61">
        <v>0</v>
      </c>
      <c r="NC42" s="61">
        <f t="shared" si="118"/>
        <v>0</v>
      </c>
      <c r="ND42" s="61">
        <f t="shared" si="119"/>
        <v>0</v>
      </c>
      <c r="NE42" s="61">
        <f t="shared" si="120"/>
        <v>0</v>
      </c>
      <c r="NF42" s="61">
        <f t="shared" si="121"/>
        <v>0</v>
      </c>
      <c r="NG42" s="61">
        <f t="shared" si="122"/>
        <v>0</v>
      </c>
      <c r="NH42" s="61">
        <f t="shared" si="123"/>
        <v>0</v>
      </c>
      <c r="NI42" s="61">
        <f t="shared" si="124"/>
        <v>0</v>
      </c>
      <c r="NJ42" s="61">
        <f t="shared" si="125"/>
        <v>0</v>
      </c>
      <c r="NK42" s="61">
        <f t="shared" si="126"/>
        <v>0</v>
      </c>
      <c r="NL42" s="61">
        <f t="shared" si="127"/>
        <v>0</v>
      </c>
      <c r="NM42" s="61">
        <f t="shared" si="128"/>
        <v>0</v>
      </c>
      <c r="NN42" s="61">
        <f t="shared" si="129"/>
        <v>0</v>
      </c>
      <c r="NQ42" s="27">
        <v>44418</v>
      </c>
      <c r="NR42">
        <v>22</v>
      </c>
      <c r="NU42"/>
      <c r="NV42">
        <v>8.18</v>
      </c>
      <c r="NW42">
        <v>471</v>
      </c>
      <c r="NX42">
        <v>0.97731727800000001</v>
      </c>
      <c r="NY42">
        <v>2.3640143999999998E-2</v>
      </c>
      <c r="NZ42">
        <v>0.84099999999999997</v>
      </c>
      <c r="OA42">
        <v>2.7689999999999999E-2</v>
      </c>
      <c r="OB42">
        <v>19.7</v>
      </c>
      <c r="OC42">
        <v>1.5424812030075166</v>
      </c>
      <c r="OD42">
        <v>0.59060150375939757</v>
      </c>
      <c r="OE42">
        <v>0.95187969924811899</v>
      </c>
      <c r="OF42">
        <v>38.289056787716305</v>
      </c>
      <c r="OG42">
        <v>2.8503323520000001</v>
      </c>
      <c r="OI42" s="66">
        <v>44418</v>
      </c>
      <c r="OJ42" s="61"/>
      <c r="OK42" s="61"/>
      <c r="OL42" s="61"/>
      <c r="OM42" s="61">
        <v>0</v>
      </c>
      <c r="ON42" s="61">
        <f t="shared" si="130"/>
        <v>0</v>
      </c>
      <c r="OO42" s="61">
        <f t="shared" si="131"/>
        <v>0</v>
      </c>
      <c r="OP42" s="61">
        <f t="shared" si="132"/>
        <v>0</v>
      </c>
      <c r="OQ42" s="61">
        <f t="shared" si="133"/>
        <v>0</v>
      </c>
      <c r="OR42" s="61">
        <f t="shared" si="134"/>
        <v>0</v>
      </c>
      <c r="OS42" s="61">
        <f t="shared" si="135"/>
        <v>0</v>
      </c>
      <c r="OT42" s="61">
        <f t="shared" si="136"/>
        <v>0</v>
      </c>
      <c r="OU42" s="61">
        <f t="shared" si="137"/>
        <v>0</v>
      </c>
      <c r="OV42" s="61">
        <f t="shared" si="138"/>
        <v>0</v>
      </c>
      <c r="OW42" s="61">
        <f t="shared" si="139"/>
        <v>0</v>
      </c>
      <c r="OX42" s="61">
        <f t="shared" si="140"/>
        <v>0</v>
      </c>
      <c r="OY42" s="61">
        <f t="shared" si="141"/>
        <v>0</v>
      </c>
      <c r="PB42" s="27">
        <v>44418</v>
      </c>
      <c r="PC42" s="47">
        <v>0</v>
      </c>
      <c r="PD42">
        <f t="shared" si="162"/>
        <v>-0.45000000000000107</v>
      </c>
      <c r="PE42">
        <f t="shared" si="162"/>
        <v>10</v>
      </c>
      <c r="PF42">
        <f t="shared" si="162"/>
        <v>0.16802016200000003</v>
      </c>
      <c r="PG42">
        <f t="shared" si="159"/>
        <v>-1.5431760999999999E-2</v>
      </c>
      <c r="PH42">
        <f t="shared" si="159"/>
        <v>0.15799999999999992</v>
      </c>
      <c r="PI42">
        <f t="shared" si="159"/>
        <v>-1.074E-2</v>
      </c>
      <c r="PJ42">
        <f t="shared" si="159"/>
        <v>-17.099999999999998</v>
      </c>
      <c r="PK42">
        <f t="shared" si="159"/>
        <v>0.14046778018872552</v>
      </c>
      <c r="PL42">
        <f t="shared" si="159"/>
        <v>-0.13221728818690992</v>
      </c>
      <c r="PM42">
        <f t="shared" si="159"/>
        <v>0.27268506837563544</v>
      </c>
      <c r="PN42">
        <f t="shared" si="159"/>
        <v>-13.266711522479909</v>
      </c>
      <c r="PO42">
        <f t="shared" si="159"/>
        <v>1.3533805200000002</v>
      </c>
      <c r="PQ42" s="66">
        <v>44418</v>
      </c>
      <c r="PR42" s="61">
        <v>0</v>
      </c>
      <c r="PS42" s="61">
        <f t="shared" si="142"/>
        <v>0</v>
      </c>
      <c r="PT42" s="61">
        <f t="shared" si="143"/>
        <v>0</v>
      </c>
      <c r="PU42" s="61">
        <f t="shared" si="144"/>
        <v>0</v>
      </c>
      <c r="PV42" s="61">
        <f t="shared" si="145"/>
        <v>0</v>
      </c>
      <c r="PW42" s="61">
        <f t="shared" si="146"/>
        <v>0</v>
      </c>
      <c r="PX42" s="61">
        <f t="shared" si="147"/>
        <v>0</v>
      </c>
      <c r="PY42" s="61">
        <f t="shared" si="148"/>
        <v>0</v>
      </c>
      <c r="PZ42" s="61">
        <f t="shared" si="149"/>
        <v>0</v>
      </c>
      <c r="QA42" s="61">
        <f t="shared" si="150"/>
        <v>0</v>
      </c>
      <c r="QB42" s="61">
        <f t="shared" si="151"/>
        <v>0</v>
      </c>
      <c r="QC42" s="61">
        <f t="shared" si="152"/>
        <v>0</v>
      </c>
      <c r="QD42" s="61">
        <f t="shared" si="153"/>
        <v>0</v>
      </c>
      <c r="QG42" s="27">
        <v>44418</v>
      </c>
      <c r="QH42" s="43">
        <v>7.61</v>
      </c>
      <c r="QI42" s="2">
        <v>800</v>
      </c>
      <c r="QJ42" s="31">
        <v>1.67</v>
      </c>
      <c r="QK42" s="31">
        <v>3.9</v>
      </c>
      <c r="QL42" s="26">
        <v>1.4440704150000001</v>
      </c>
      <c r="QO42" s="27">
        <v>44418</v>
      </c>
      <c r="QP42" s="41" t="e">
        <v>#N/A</v>
      </c>
      <c r="QQ42" s="41" t="e">
        <v>#N/A</v>
      </c>
      <c r="QR42" s="41" t="e">
        <v>#N/A</v>
      </c>
      <c r="QS42" s="41" t="e">
        <v>#N/A</v>
      </c>
      <c r="QT42" s="41" t="e">
        <v>#N/A</v>
      </c>
      <c r="QX42" s="27">
        <v>44418</v>
      </c>
      <c r="QY42" s="46" t="e">
        <f t="shared" si="154"/>
        <v>#N/A</v>
      </c>
      <c r="QZ42" s="46" t="e">
        <f t="shared" si="154"/>
        <v>#N/A</v>
      </c>
      <c r="RA42" s="46" t="e">
        <f t="shared" si="154"/>
        <v>#N/A</v>
      </c>
      <c r="RB42" s="46" t="e">
        <f t="shared" si="154"/>
        <v>#N/A</v>
      </c>
      <c r="RC42" s="46" t="e">
        <f t="shared" si="154"/>
        <v>#N/A</v>
      </c>
      <c r="RF42" s="27">
        <v>44418</v>
      </c>
      <c r="RG42" s="2">
        <v>7.68</v>
      </c>
      <c r="RH42" s="2">
        <v>751</v>
      </c>
      <c r="RI42" s="31">
        <v>1.7500000000000002E-2</v>
      </c>
      <c r="RJ42" s="31">
        <v>5.66</v>
      </c>
      <c r="RK42" s="23">
        <v>3.1284581130000002</v>
      </c>
      <c r="RL42" s="23"/>
      <c r="RO42" s="27">
        <v>44418</v>
      </c>
      <c r="RP42">
        <v>7.7</v>
      </c>
      <c r="RQ42">
        <v>653</v>
      </c>
      <c r="RR42">
        <v>4.8500000000000001E-2</v>
      </c>
      <c r="RS42">
        <v>3.29</v>
      </c>
      <c r="RT42">
        <v>1.2217463120000001</v>
      </c>
      <c r="RX42" s="27">
        <v>44418</v>
      </c>
      <c r="RY42">
        <f t="shared" si="155"/>
        <v>2.0000000000000462E-2</v>
      </c>
      <c r="RZ42">
        <f t="shared" si="155"/>
        <v>-98</v>
      </c>
      <c r="SA42">
        <f t="shared" si="155"/>
        <v>3.1E-2</v>
      </c>
      <c r="SB42">
        <f t="shared" si="155"/>
        <v>-2.37</v>
      </c>
      <c r="SC42">
        <f t="shared" si="155"/>
        <v>-1.9067118010000002</v>
      </c>
      <c r="SG42" s="27">
        <v>44418</v>
      </c>
      <c r="SH42" t="e">
        <v>#N/A</v>
      </c>
      <c r="SI42" t="e">
        <v>#N/A</v>
      </c>
      <c r="SJ42" t="e">
        <v>#N/A</v>
      </c>
      <c r="SK42" t="e">
        <v>#N/A</v>
      </c>
      <c r="SL42" t="e">
        <v>#N/A</v>
      </c>
      <c r="SO42" s="27">
        <v>44418</v>
      </c>
      <c r="SP42" s="2">
        <v>7.74</v>
      </c>
      <c r="SQ42" s="2">
        <v>592</v>
      </c>
      <c r="SR42" s="31">
        <v>1.09E-2</v>
      </c>
      <c r="SS42" s="31">
        <v>4.01</v>
      </c>
      <c r="ST42" s="23">
        <v>1.129425286</v>
      </c>
      <c r="SW42" s="27">
        <v>44418</v>
      </c>
      <c r="SX42" t="e">
        <f t="shared" si="156"/>
        <v>#N/A</v>
      </c>
      <c r="SY42" t="e">
        <f t="shared" si="156"/>
        <v>#N/A</v>
      </c>
      <c r="SZ42" t="e">
        <f t="shared" si="156"/>
        <v>#N/A</v>
      </c>
      <c r="TA42" t="e">
        <f t="shared" si="156"/>
        <v>#N/A</v>
      </c>
      <c r="TB42" t="e">
        <f t="shared" si="156"/>
        <v>#N/A</v>
      </c>
      <c r="TF42" s="27">
        <v>44418</v>
      </c>
      <c r="TG42" t="e">
        <v>#N/A</v>
      </c>
      <c r="TH42" s="46" t="e">
        <v>#N/A</v>
      </c>
      <c r="TI42" s="46" t="e">
        <v>#N/A</v>
      </c>
      <c r="TJ42" s="46" t="e">
        <v>#N/A</v>
      </c>
      <c r="TK42" s="46" t="e">
        <v>#N/A</v>
      </c>
      <c r="TL42" s="46" t="e">
        <v>#N/A</v>
      </c>
      <c r="TM42"/>
      <c r="TN42" s="27">
        <v>44418</v>
      </c>
      <c r="TO42" t="e">
        <v>#N/A</v>
      </c>
      <c r="TP42" s="46" t="e">
        <v>#N/A</v>
      </c>
      <c r="TQ42" s="46" t="e">
        <v>#N/A</v>
      </c>
      <c r="TR42" s="46" t="e">
        <v>#N/A</v>
      </c>
      <c r="TS42" s="46" t="e">
        <v>#N/A</v>
      </c>
      <c r="TT42" s="46" t="e">
        <v>#N/A</v>
      </c>
      <c r="TU42"/>
      <c r="TV42" s="27">
        <v>44418</v>
      </c>
      <c r="TW42" t="e">
        <v>#N/A</v>
      </c>
      <c r="TX42" s="46" t="e">
        <v>#N/A</v>
      </c>
      <c r="TY42" s="46" t="e">
        <v>#N/A</v>
      </c>
      <c r="TZ42" s="46" t="e">
        <v>#N/A</v>
      </c>
      <c r="UA42" s="46" t="e">
        <v>#N/A</v>
      </c>
      <c r="UB42" s="46" t="e">
        <v>#N/A</v>
      </c>
      <c r="UC42"/>
      <c r="UD42" s="27">
        <v>44418</v>
      </c>
      <c r="UE42" t="s">
        <v>33</v>
      </c>
      <c r="UF42" s="46">
        <v>8.76</v>
      </c>
      <c r="UG42" s="46">
        <v>379</v>
      </c>
      <c r="UH42" s="46">
        <v>7.45</v>
      </c>
      <c r="UI42" s="46">
        <v>8.4700000000000006</v>
      </c>
      <c r="UJ42" s="46">
        <v>1.8833657130000001</v>
      </c>
      <c r="UK42"/>
      <c r="UL42" s="27">
        <v>44418</v>
      </c>
      <c r="UM42" t="e">
        <v>#N/A</v>
      </c>
      <c r="UN42" s="46" t="e">
        <v>#N/A</v>
      </c>
      <c r="UO42" s="46" t="e">
        <v>#N/A</v>
      </c>
      <c r="UP42" s="46" t="e">
        <v>#N/A</v>
      </c>
      <c r="UQ42" s="46" t="e">
        <v>#N/A</v>
      </c>
      <c r="UR42" s="46" t="e">
        <v>#N/A</v>
      </c>
      <c r="US42"/>
      <c r="UT42" s="27">
        <v>44418</v>
      </c>
      <c r="UU42" t="s">
        <v>34</v>
      </c>
      <c r="UV42" s="46">
        <v>7.75</v>
      </c>
      <c r="UW42" s="46">
        <v>579</v>
      </c>
      <c r="UX42" s="46">
        <v>3.68</v>
      </c>
      <c r="UY42" s="46">
        <v>50.4</v>
      </c>
      <c r="UZ42" s="46">
        <v>0.831982314</v>
      </c>
      <c r="VA42"/>
      <c r="VB42"/>
      <c r="VC42"/>
      <c r="VD42"/>
    </row>
    <row r="43" spans="1:576" x14ac:dyDescent="0.25">
      <c r="A43" s="27">
        <v>44433</v>
      </c>
      <c r="B43" s="2">
        <v>11</v>
      </c>
      <c r="C43" s="109" t="s">
        <v>188</v>
      </c>
      <c r="D43">
        <v>2.8574798679224956E-2</v>
      </c>
      <c r="E43" s="23" t="e">
        <v>#N/A</v>
      </c>
      <c r="F43" s="23" t="e">
        <v>#N/A</v>
      </c>
      <c r="G43" s="23" t="e">
        <v>#N/A</v>
      </c>
      <c r="H43" s="23" t="e">
        <v>#N/A</v>
      </c>
      <c r="I43" s="31">
        <v>0.104</v>
      </c>
      <c r="J43" s="31">
        <v>28.4</v>
      </c>
      <c r="K43" s="23" t="e">
        <v>#N/A</v>
      </c>
      <c r="L43" s="23">
        <v>2.294164936</v>
      </c>
      <c r="M43" s="23"/>
      <c r="N43" s="27">
        <v>44433</v>
      </c>
      <c r="O43" s="109" t="s">
        <v>138</v>
      </c>
      <c r="P43" s="23">
        <v>2.8574798679224956E-2</v>
      </c>
      <c r="Q43" s="23" t="e">
        <v>#N/A</v>
      </c>
      <c r="R43" s="23" t="e">
        <v>#N/A</v>
      </c>
      <c r="S43" s="23" t="e">
        <v>#N/A</v>
      </c>
      <c r="T43" s="23" t="e">
        <v>#N/A</v>
      </c>
      <c r="U43" s="23">
        <v>-2.7299999999999991E-2</v>
      </c>
      <c r="V43" s="23">
        <v>-5.7999999999999972</v>
      </c>
      <c r="W43" s="23" t="e">
        <v>#N/A</v>
      </c>
      <c r="X43" s="23">
        <v>3.7515910999999846E-2</v>
      </c>
      <c r="Y43" s="23"/>
      <c r="Z43" s="23"/>
      <c r="AA43" s="117">
        <v>44433</v>
      </c>
      <c r="AB43" s="113" t="s">
        <v>185</v>
      </c>
      <c r="AC43" s="115" t="e">
        <v>#N/A</v>
      </c>
      <c r="AD43" s="115" t="e">
        <v>#N/A</v>
      </c>
      <c r="AE43" s="115" t="e">
        <v>#N/A</v>
      </c>
      <c r="AF43" s="115" t="e">
        <v>#N/A</v>
      </c>
      <c r="AG43" s="115" t="e">
        <v>#N/A</v>
      </c>
      <c r="AH43" s="115" t="e">
        <v>#N/A</v>
      </c>
      <c r="AI43" s="113" t="e">
        <v>#N/A</v>
      </c>
      <c r="AJ43" s="23" t="e">
        <v>#N/A</v>
      </c>
      <c r="AK43" s="23"/>
      <c r="AL43" s="23"/>
      <c r="AM43" s="121">
        <v>44433</v>
      </c>
      <c r="AN43" s="123" t="s">
        <v>196</v>
      </c>
      <c r="AO43" s="23" t="e">
        <v>#N/A</v>
      </c>
      <c r="AP43" s="23" t="e">
        <v>#N/A</v>
      </c>
      <c r="AQ43" s="23" t="e">
        <v>#N/A</v>
      </c>
      <c r="AR43" s="23" t="e">
        <v>#N/A</v>
      </c>
      <c r="AS43" s="23" t="e">
        <v>#N/A</v>
      </c>
      <c r="AT43" s="23" t="e">
        <v>#N/A</v>
      </c>
      <c r="AU43" s="23" t="e">
        <v>#N/A</v>
      </c>
      <c r="AV43" s="23" t="e">
        <v>#N/A</v>
      </c>
      <c r="AW43" s="23"/>
      <c r="AX43" s="23"/>
      <c r="AY43" s="66">
        <v>44433</v>
      </c>
      <c r="AZ43" s="62"/>
      <c r="BA43" s="62"/>
      <c r="BB43" s="62"/>
      <c r="BC43" s="61">
        <v>2.8574798679224956E-2</v>
      </c>
      <c r="BD43" s="61" t="e">
        <f t="shared" si="0"/>
        <v>#N/A</v>
      </c>
      <c r="BE43" s="61" t="e">
        <f t="shared" si="1"/>
        <v>#N/A</v>
      </c>
      <c r="BF43" s="61" t="e">
        <f t="shared" si="2"/>
        <v>#N/A</v>
      </c>
      <c r="BG43" s="61" t="e">
        <f t="shared" si="3"/>
        <v>#N/A</v>
      </c>
      <c r="BH43" s="61">
        <f t="shared" si="4"/>
        <v>2.9717790626393953E-3</v>
      </c>
      <c r="BI43" s="61" t="e">
        <f>BC43*#REF!</f>
        <v>#REF!</v>
      </c>
      <c r="BJ43" s="61">
        <f t="shared" si="5"/>
        <v>0.81152428248998876</v>
      </c>
      <c r="BK43" s="61" t="e">
        <f t="shared" si="6"/>
        <v>#N/A</v>
      </c>
      <c r="BL43" s="61" t="e">
        <f>BC43*#REF!</f>
        <v>#REF!</v>
      </c>
      <c r="BM43" s="61" t="e">
        <f>BC43*#REF!</f>
        <v>#REF!</v>
      </c>
      <c r="BN43" s="61" t="e">
        <f>BC43*#REF!</f>
        <v>#REF!</v>
      </c>
      <c r="BO43" s="61">
        <f t="shared" si="7"/>
        <v>6.5555301183137002E-2</v>
      </c>
      <c r="BR43" s="27">
        <v>44433</v>
      </c>
      <c r="BS43" s="2">
        <v>8</v>
      </c>
      <c r="BV43">
        <v>2.8574798679224956E-2</v>
      </c>
      <c r="BW43" t="e">
        <v>#N/A</v>
      </c>
      <c r="BX43" t="e">
        <v>#N/A</v>
      </c>
      <c r="BY43" s="23" t="e">
        <v>#N/A</v>
      </c>
      <c r="BZ43" s="23" t="e">
        <v>#N/A</v>
      </c>
      <c r="CA43" s="31">
        <v>7.6700000000000004E-2</v>
      </c>
      <c r="CB43" s="31">
        <v>6.3500000000000001E-2</v>
      </c>
      <c r="CC43" s="31">
        <v>22.6</v>
      </c>
      <c r="CD43" t="e">
        <v>#N/A</v>
      </c>
      <c r="CE43" t="e">
        <v>#N/A</v>
      </c>
      <c r="CF43" t="e">
        <v>#N/A</v>
      </c>
      <c r="CG43" t="e">
        <v>#N/A</v>
      </c>
      <c r="CH43" s="23">
        <v>2.3316808469999999</v>
      </c>
      <c r="CI43" s="23"/>
      <c r="CJ43" s="66">
        <v>44433</v>
      </c>
      <c r="CK43" s="62"/>
      <c r="CL43" s="62"/>
      <c r="CM43" s="62"/>
      <c r="CN43" s="61">
        <v>2.8574798679224956E-2</v>
      </c>
      <c r="CO43" s="61" t="e">
        <f t="shared" si="22"/>
        <v>#N/A</v>
      </c>
      <c r="CP43" s="61" t="e">
        <f t="shared" si="23"/>
        <v>#N/A</v>
      </c>
      <c r="CQ43" s="61" t="e">
        <f t="shared" si="24"/>
        <v>#N/A</v>
      </c>
      <c r="CR43" s="61" t="e">
        <f t="shared" si="25"/>
        <v>#N/A</v>
      </c>
      <c r="CS43" s="61">
        <f t="shared" si="26"/>
        <v>2.1916870586965544E-3</v>
      </c>
      <c r="CT43" s="61">
        <f t="shared" si="27"/>
        <v>1.8144997161307847E-3</v>
      </c>
      <c r="CU43" s="61">
        <f t="shared" si="28"/>
        <v>0.64579045015048409</v>
      </c>
      <c r="CV43" s="61" t="e">
        <f t="shared" si="29"/>
        <v>#N/A</v>
      </c>
      <c r="CW43" s="61" t="e">
        <f t="shared" si="30"/>
        <v>#N/A</v>
      </c>
      <c r="CX43" s="61" t="e">
        <f t="shared" si="31"/>
        <v>#N/A</v>
      </c>
      <c r="CY43" s="61" t="e">
        <f t="shared" si="32"/>
        <v>#N/A</v>
      </c>
      <c r="CZ43" s="61">
        <f t="shared" si="33"/>
        <v>6.6627310787229721E-2</v>
      </c>
      <c r="DC43">
        <v>2.8574798679224956E-2</v>
      </c>
      <c r="DD43" t="e">
        <f t="shared" si="8"/>
        <v>#N/A</v>
      </c>
      <c r="DE43" t="e">
        <f t="shared" si="9"/>
        <v>#N/A</v>
      </c>
      <c r="DF43" t="e">
        <f t="shared" si="10"/>
        <v>#N/A</v>
      </c>
      <c r="DG43" t="e">
        <f t="shared" si="11"/>
        <v>#N/A</v>
      </c>
      <c r="DH43">
        <f t="shared" si="12"/>
        <v>-2.7299999999999991E-2</v>
      </c>
      <c r="DI43" t="e">
        <f>CB43-#REF!</f>
        <v>#REF!</v>
      </c>
      <c r="DJ43">
        <f t="shared" si="13"/>
        <v>-5.7999999999999972</v>
      </c>
      <c r="DK43" t="e">
        <f t="shared" si="14"/>
        <v>#N/A</v>
      </c>
      <c r="DL43" t="e">
        <f>CE43-#REF!</f>
        <v>#N/A</v>
      </c>
      <c r="DM43" t="e">
        <f>CF43-#REF!</f>
        <v>#N/A</v>
      </c>
      <c r="DN43" t="e">
        <f>CG43-#REF!</f>
        <v>#N/A</v>
      </c>
      <c r="DO43">
        <f t="shared" si="15"/>
        <v>3.7515910999999846E-2</v>
      </c>
      <c r="DQ43" s="66">
        <v>44433</v>
      </c>
      <c r="DR43" s="61"/>
      <c r="DS43" s="61">
        <v>2.8574798679224956E-2</v>
      </c>
      <c r="DT43" s="61" t="e">
        <f t="shared" si="34"/>
        <v>#N/A</v>
      </c>
      <c r="DU43" s="61" t="e">
        <f t="shared" si="35"/>
        <v>#N/A</v>
      </c>
      <c r="DV43" s="61" t="e">
        <f t="shared" si="36"/>
        <v>#N/A</v>
      </c>
      <c r="DW43" s="61" t="e">
        <f t="shared" si="37"/>
        <v>#N/A</v>
      </c>
      <c r="DX43" s="61">
        <f t="shared" si="38"/>
        <v>-7.8009200394284109E-4</v>
      </c>
      <c r="DY43" s="61" t="e">
        <f t="shared" si="39"/>
        <v>#REF!</v>
      </c>
      <c r="DZ43" s="61">
        <f t="shared" si="40"/>
        <v>-0.16573383233950467</v>
      </c>
      <c r="EA43" s="61" t="e">
        <f t="shared" si="41"/>
        <v>#N/A</v>
      </c>
      <c r="EB43" s="61" t="e">
        <f t="shared" si="42"/>
        <v>#N/A</v>
      </c>
      <c r="EC43" s="61" t="e">
        <f t="shared" si="43"/>
        <v>#N/A</v>
      </c>
      <c r="ED43" s="61" t="e">
        <f t="shared" si="44"/>
        <v>#N/A</v>
      </c>
      <c r="EE43" s="61">
        <f t="shared" si="45"/>
        <v>1.0720096040927167E-3</v>
      </c>
      <c r="EH43" s="27">
        <v>44433</v>
      </c>
      <c r="EL43">
        <v>2.5131645689086553E-2</v>
      </c>
      <c r="EM43" t="e">
        <v>#N/A</v>
      </c>
      <c r="EN43" t="e">
        <v>#N/A</v>
      </c>
      <c r="EO43" t="e">
        <v>#N/A</v>
      </c>
      <c r="EP43" t="e">
        <v>#N/A</v>
      </c>
      <c r="EQ43" t="e">
        <v>#N/A</v>
      </c>
      <c r="ER43" t="e">
        <v>#N/A</v>
      </c>
      <c r="ES43" t="e">
        <v>#N/A</v>
      </c>
      <c r="ET43" t="e">
        <v>#N/A</v>
      </c>
      <c r="EU43" t="e">
        <v>#N/A</v>
      </c>
      <c r="EV43" t="e">
        <v>#N/A</v>
      </c>
      <c r="EW43" t="e">
        <v>#N/A</v>
      </c>
      <c r="EX43" t="e">
        <v>#N/A</v>
      </c>
      <c r="EZ43" s="66">
        <v>44433</v>
      </c>
      <c r="FA43" s="61"/>
      <c r="FB43" s="61"/>
      <c r="FC43" s="61"/>
      <c r="FD43" s="61">
        <v>2.5131645689086553E-2</v>
      </c>
      <c r="FE43" s="61" t="e">
        <f t="shared" si="46"/>
        <v>#N/A</v>
      </c>
      <c r="FF43" s="61" t="e">
        <f t="shared" si="47"/>
        <v>#N/A</v>
      </c>
      <c r="FG43" s="61" t="e">
        <f t="shared" si="48"/>
        <v>#N/A</v>
      </c>
      <c r="FH43" s="61" t="e">
        <f t="shared" si="49"/>
        <v>#N/A</v>
      </c>
      <c r="FI43" s="61" t="e">
        <f t="shared" si="50"/>
        <v>#N/A</v>
      </c>
      <c r="FJ43" s="61" t="e">
        <f t="shared" si="51"/>
        <v>#N/A</v>
      </c>
      <c r="FK43" s="61" t="e">
        <f t="shared" si="52"/>
        <v>#N/A</v>
      </c>
      <c r="FL43" s="61" t="e">
        <f t="shared" si="53"/>
        <v>#N/A</v>
      </c>
      <c r="FM43" s="61" t="e">
        <f t="shared" si="54"/>
        <v>#N/A</v>
      </c>
      <c r="FN43" s="61" t="e">
        <f t="shared" si="55"/>
        <v>#N/A</v>
      </c>
      <c r="FO43" s="61" t="e">
        <f t="shared" si="56"/>
        <v>#N/A</v>
      </c>
      <c r="FP43" s="61" t="e">
        <f t="shared" si="57"/>
        <v>#N/A</v>
      </c>
      <c r="FQ43"/>
      <c r="FR43"/>
      <c r="FS43" s="27">
        <v>44433</v>
      </c>
      <c r="FT43"/>
      <c r="FW43">
        <v>2.5131645689086553E-2</v>
      </c>
      <c r="FX43" t="e">
        <v>#N/A</v>
      </c>
      <c r="FY43" t="e">
        <v>#N/A</v>
      </c>
      <c r="FZ43" t="e">
        <v>#N/A</v>
      </c>
      <c r="GA43" t="e">
        <v>#N/A</v>
      </c>
      <c r="GB43" t="e">
        <v>#N/A</v>
      </c>
      <c r="GC43" t="e">
        <v>#N/A</v>
      </c>
      <c r="GD43" t="e">
        <v>#N/A</v>
      </c>
      <c r="GE43" t="e">
        <v>#N/A</v>
      </c>
      <c r="GF43" t="e">
        <v>#N/A</v>
      </c>
      <c r="GG43" t="e">
        <v>#N/A</v>
      </c>
      <c r="GH43" t="e">
        <v>#N/A</v>
      </c>
      <c r="GI43" t="e">
        <v>#N/A</v>
      </c>
      <c r="GK43" s="66">
        <v>44433</v>
      </c>
      <c r="GL43" s="61"/>
      <c r="GM43" s="61"/>
      <c r="GN43" s="61"/>
      <c r="GO43" s="61">
        <v>2.5131645689086553E-2</v>
      </c>
      <c r="GP43" s="61" t="e">
        <f t="shared" si="58"/>
        <v>#N/A</v>
      </c>
      <c r="GQ43" s="61" t="e">
        <f t="shared" si="59"/>
        <v>#N/A</v>
      </c>
      <c r="GR43" s="61" t="e">
        <f t="shared" si="60"/>
        <v>#N/A</v>
      </c>
      <c r="GS43" s="61" t="e">
        <f t="shared" si="61"/>
        <v>#N/A</v>
      </c>
      <c r="GT43" s="61" t="e">
        <f t="shared" si="62"/>
        <v>#N/A</v>
      </c>
      <c r="GU43" s="61" t="e">
        <f t="shared" si="63"/>
        <v>#N/A</v>
      </c>
      <c r="GV43" s="61" t="e">
        <f t="shared" si="64"/>
        <v>#N/A</v>
      </c>
      <c r="GW43" s="61" t="e">
        <f t="shared" si="65"/>
        <v>#N/A</v>
      </c>
      <c r="GX43" s="61" t="e">
        <f t="shared" si="66"/>
        <v>#N/A</v>
      </c>
      <c r="GY43" s="61" t="e">
        <f t="shared" si="67"/>
        <v>#N/A</v>
      </c>
      <c r="GZ43" s="61" t="e">
        <f t="shared" si="68"/>
        <v>#N/A</v>
      </c>
      <c r="HA43" s="61" t="e">
        <f t="shared" si="69"/>
        <v>#N/A</v>
      </c>
      <c r="HB43"/>
      <c r="HC43">
        <v>2.5131645689086553E-2</v>
      </c>
      <c r="HD43" t="e">
        <f t="shared" si="160"/>
        <v>#N/A</v>
      </c>
      <c r="HE43" t="e">
        <f t="shared" si="160"/>
        <v>#N/A</v>
      </c>
      <c r="HF43" t="e">
        <f t="shared" si="160"/>
        <v>#N/A</v>
      </c>
      <c r="HG43" t="e">
        <f t="shared" si="157"/>
        <v>#N/A</v>
      </c>
      <c r="HH43" t="e">
        <f t="shared" si="157"/>
        <v>#N/A</v>
      </c>
      <c r="HI43" t="e">
        <f t="shared" si="157"/>
        <v>#N/A</v>
      </c>
      <c r="HJ43" t="e">
        <f t="shared" si="157"/>
        <v>#N/A</v>
      </c>
      <c r="HK43" t="e">
        <f t="shared" si="157"/>
        <v>#N/A</v>
      </c>
      <c r="HL43" t="e">
        <f t="shared" si="157"/>
        <v>#N/A</v>
      </c>
      <c r="HM43" t="e">
        <f t="shared" si="157"/>
        <v>#N/A</v>
      </c>
      <c r="HN43" t="e">
        <f t="shared" si="157"/>
        <v>#N/A</v>
      </c>
      <c r="HO43" t="e">
        <f t="shared" si="157"/>
        <v>#N/A</v>
      </c>
      <c r="HQ43" s="66">
        <v>44433</v>
      </c>
      <c r="HR43" s="61">
        <v>2.5131645689086553E-2</v>
      </c>
      <c r="HS43" s="61" t="e">
        <f t="shared" si="70"/>
        <v>#N/A</v>
      </c>
      <c r="HT43" s="61" t="e">
        <f t="shared" si="71"/>
        <v>#N/A</v>
      </c>
      <c r="HU43" s="61" t="e">
        <f t="shared" si="72"/>
        <v>#N/A</v>
      </c>
      <c r="HV43" s="61" t="e">
        <f t="shared" si="73"/>
        <v>#N/A</v>
      </c>
      <c r="HW43" s="61" t="e">
        <f t="shared" si="74"/>
        <v>#N/A</v>
      </c>
      <c r="HX43" s="61" t="e">
        <f t="shared" si="75"/>
        <v>#N/A</v>
      </c>
      <c r="HY43" s="61" t="e">
        <f t="shared" si="76"/>
        <v>#N/A</v>
      </c>
      <c r="HZ43" s="61" t="e">
        <f t="shared" si="77"/>
        <v>#N/A</v>
      </c>
      <c r="IA43" s="61" t="e">
        <f t="shared" si="78"/>
        <v>#N/A</v>
      </c>
      <c r="IB43" s="61" t="e">
        <f t="shared" si="79"/>
        <v>#N/A</v>
      </c>
      <c r="IC43" s="61" t="e">
        <f t="shared" si="80"/>
        <v>#N/A</v>
      </c>
      <c r="ID43" s="61" t="e">
        <f t="shared" si="81"/>
        <v>#N/A</v>
      </c>
      <c r="IE43" s="61"/>
      <c r="IG43" s="27">
        <v>44433</v>
      </c>
      <c r="IH43" s="2"/>
      <c r="IK43">
        <v>0</v>
      </c>
      <c r="IL43" s="2" t="e">
        <v>#N/A</v>
      </c>
      <c r="IM43" s="2" t="e">
        <v>#N/A</v>
      </c>
      <c r="IN43" s="31" t="e">
        <v>#N/A</v>
      </c>
      <c r="IO43" s="31" t="e">
        <v>#N/A</v>
      </c>
      <c r="IP43" s="31" t="e">
        <v>#N/A</v>
      </c>
      <c r="IQ43" s="31" t="e">
        <v>#N/A</v>
      </c>
      <c r="IR43" s="31" t="e">
        <v>#N/A</v>
      </c>
      <c r="IS43" t="e">
        <v>#N/A</v>
      </c>
      <c r="IT43" t="e">
        <v>#N/A</v>
      </c>
      <c r="IU43" t="e">
        <v>#N/A</v>
      </c>
      <c r="IV43" t="e">
        <v>#N/A</v>
      </c>
      <c r="IW43" s="23" t="e">
        <v>#N/A</v>
      </c>
      <c r="IX43" s="23"/>
      <c r="IY43" s="66">
        <v>44433</v>
      </c>
      <c r="IZ43" s="62"/>
      <c r="JA43" s="62"/>
      <c r="JB43" s="62"/>
      <c r="JC43" s="61">
        <v>0</v>
      </c>
      <c r="JD43" s="61" t="e">
        <f t="shared" si="82"/>
        <v>#N/A</v>
      </c>
      <c r="JE43" s="61" t="e">
        <f t="shared" si="83"/>
        <v>#N/A</v>
      </c>
      <c r="JF43" s="61" t="e">
        <f t="shared" si="84"/>
        <v>#N/A</v>
      </c>
      <c r="JG43" s="61" t="e">
        <f t="shared" si="85"/>
        <v>#N/A</v>
      </c>
      <c r="JH43" s="61" t="e">
        <f t="shared" si="86"/>
        <v>#N/A</v>
      </c>
      <c r="JI43" s="61" t="e">
        <f t="shared" si="87"/>
        <v>#N/A</v>
      </c>
      <c r="JJ43" s="61" t="e">
        <f t="shared" si="88"/>
        <v>#N/A</v>
      </c>
      <c r="JK43" s="61" t="e">
        <f t="shared" si="89"/>
        <v>#N/A</v>
      </c>
      <c r="JL43" s="61" t="e">
        <f t="shared" si="90"/>
        <v>#N/A</v>
      </c>
      <c r="JM43" s="61" t="e">
        <f t="shared" si="91"/>
        <v>#N/A</v>
      </c>
      <c r="JN43" s="61" t="e">
        <f t="shared" si="92"/>
        <v>#N/A</v>
      </c>
      <c r="JO43" s="61" t="e">
        <f t="shared" si="93"/>
        <v>#N/A</v>
      </c>
      <c r="JP43" s="23"/>
      <c r="JR43" s="27">
        <v>44433</v>
      </c>
      <c r="JS43" s="5"/>
      <c r="JT43" s="5"/>
      <c r="JU43" s="5"/>
      <c r="JV43">
        <v>0</v>
      </c>
      <c r="JW43" s="5" t="e">
        <v>#N/A</v>
      </c>
      <c r="JX43" s="5" t="e">
        <v>#N/A</v>
      </c>
      <c r="JY43" s="5" t="e">
        <v>#N/A</v>
      </c>
      <c r="JZ43" t="e">
        <v>#N/A</v>
      </c>
      <c r="KA43" t="e">
        <v>#N/A</v>
      </c>
      <c r="KB43" t="e">
        <v>#N/A</v>
      </c>
      <c r="KC43" t="e">
        <v>#N/A</v>
      </c>
      <c r="KD43" t="e">
        <v>#N/A</v>
      </c>
      <c r="KE43" t="e">
        <v>#N/A</v>
      </c>
      <c r="KF43" t="e">
        <v>#N/A</v>
      </c>
      <c r="KG43" t="e">
        <v>#N/A</v>
      </c>
      <c r="KH43" t="e">
        <v>#N/A</v>
      </c>
      <c r="KJ43" s="66">
        <v>44433</v>
      </c>
      <c r="KK43" s="61"/>
      <c r="KL43" s="61"/>
      <c r="KM43" s="61"/>
      <c r="KN43" s="61">
        <v>0</v>
      </c>
      <c r="KO43" s="61" t="e">
        <f t="shared" si="94"/>
        <v>#N/A</v>
      </c>
      <c r="KP43" s="61" t="e">
        <f t="shared" si="95"/>
        <v>#N/A</v>
      </c>
      <c r="KQ43" s="61" t="e">
        <f t="shared" si="96"/>
        <v>#N/A</v>
      </c>
      <c r="KR43" s="61" t="e">
        <f t="shared" si="97"/>
        <v>#N/A</v>
      </c>
      <c r="KS43" s="61" t="e">
        <f t="shared" si="98"/>
        <v>#N/A</v>
      </c>
      <c r="KT43" s="61" t="e">
        <f t="shared" si="99"/>
        <v>#N/A</v>
      </c>
      <c r="KU43" s="61" t="e">
        <f t="shared" si="100"/>
        <v>#N/A</v>
      </c>
      <c r="KV43" s="61" t="e">
        <f t="shared" si="101"/>
        <v>#N/A</v>
      </c>
      <c r="KW43" s="61" t="e">
        <f t="shared" si="102"/>
        <v>#N/A</v>
      </c>
      <c r="KX43" s="61" t="e">
        <f t="shared" si="103"/>
        <v>#N/A</v>
      </c>
      <c r="KY43" s="61" t="e">
        <f t="shared" si="104"/>
        <v>#N/A</v>
      </c>
      <c r="KZ43" s="61" t="e">
        <f t="shared" si="105"/>
        <v>#N/A</v>
      </c>
      <c r="LB43">
        <v>0</v>
      </c>
      <c r="LC43" t="e">
        <f t="shared" si="161"/>
        <v>#N/A</v>
      </c>
      <c r="LD43" t="e">
        <f t="shared" si="161"/>
        <v>#N/A</v>
      </c>
      <c r="LE43" t="e">
        <f t="shared" si="161"/>
        <v>#N/A</v>
      </c>
      <c r="LF43" t="e">
        <f t="shared" si="158"/>
        <v>#N/A</v>
      </c>
      <c r="LG43" t="e">
        <f t="shared" si="158"/>
        <v>#N/A</v>
      </c>
      <c r="LH43" t="e">
        <f t="shared" si="158"/>
        <v>#N/A</v>
      </c>
      <c r="LI43" t="e">
        <f t="shared" si="158"/>
        <v>#N/A</v>
      </c>
      <c r="LJ43" t="e">
        <f t="shared" si="158"/>
        <v>#N/A</v>
      </c>
      <c r="LK43" t="e">
        <f t="shared" si="158"/>
        <v>#N/A</v>
      </c>
      <c r="LL43" t="e">
        <f t="shared" si="158"/>
        <v>#N/A</v>
      </c>
      <c r="LM43" t="e">
        <f t="shared" si="158"/>
        <v>#N/A</v>
      </c>
      <c r="LN43" t="e">
        <f t="shared" si="158"/>
        <v>#N/A</v>
      </c>
      <c r="LP43" s="66">
        <v>44433</v>
      </c>
      <c r="LQ43" s="61">
        <v>0</v>
      </c>
      <c r="LR43" s="61" t="e">
        <f t="shared" si="106"/>
        <v>#N/A</v>
      </c>
      <c r="LS43" s="61" t="e">
        <f t="shared" si="107"/>
        <v>#N/A</v>
      </c>
      <c r="LT43" s="61" t="e">
        <f t="shared" si="108"/>
        <v>#N/A</v>
      </c>
      <c r="LU43" s="61" t="e">
        <f t="shared" si="109"/>
        <v>#N/A</v>
      </c>
      <c r="LV43" s="61" t="e">
        <f t="shared" si="110"/>
        <v>#N/A</v>
      </c>
      <c r="LW43" s="61" t="e">
        <f t="shared" si="111"/>
        <v>#N/A</v>
      </c>
      <c r="LX43" s="61" t="e">
        <f t="shared" si="112"/>
        <v>#N/A</v>
      </c>
      <c r="LY43" s="61" t="e">
        <f t="shared" si="113"/>
        <v>#N/A</v>
      </c>
      <c r="LZ43" s="61" t="e">
        <f t="shared" si="114"/>
        <v>#N/A</v>
      </c>
      <c r="MA43" s="61" t="e">
        <f t="shared" si="115"/>
        <v>#N/A</v>
      </c>
      <c r="MB43" s="61" t="e">
        <f t="shared" si="116"/>
        <v>#N/A</v>
      </c>
      <c r="MC43" s="61" t="e">
        <f t="shared" si="117"/>
        <v>#N/A</v>
      </c>
      <c r="MF43" s="27">
        <v>44433</v>
      </c>
      <c r="MJ43"/>
      <c r="MK43" t="e">
        <v>#N/A</v>
      </c>
      <c r="ML43" t="e">
        <v>#N/A</v>
      </c>
      <c r="MM43" t="e">
        <v>#N/A</v>
      </c>
      <c r="MN43" t="e">
        <v>#N/A</v>
      </c>
      <c r="MO43" t="e">
        <v>#N/A</v>
      </c>
      <c r="MP43" t="e">
        <v>#N/A</v>
      </c>
      <c r="MQ43" t="e">
        <v>#N/A</v>
      </c>
      <c r="MR43" t="e">
        <v>#N/A</v>
      </c>
      <c r="MS43" t="e">
        <v>#N/A</v>
      </c>
      <c r="MT43" t="e">
        <v>#N/A</v>
      </c>
      <c r="MU43" t="e">
        <v>#N/A</v>
      </c>
      <c r="MV43" t="e">
        <v>#N/A</v>
      </c>
      <c r="MX43" s="66">
        <v>44433</v>
      </c>
      <c r="MY43" s="61"/>
      <c r="MZ43" s="61"/>
      <c r="NA43" s="61"/>
      <c r="NB43" s="61">
        <v>0</v>
      </c>
      <c r="NC43" s="61" t="e">
        <f t="shared" si="118"/>
        <v>#N/A</v>
      </c>
      <c r="ND43" s="61" t="e">
        <f t="shared" si="119"/>
        <v>#N/A</v>
      </c>
      <c r="NE43" s="61" t="e">
        <f t="shared" si="120"/>
        <v>#N/A</v>
      </c>
      <c r="NF43" s="61" t="e">
        <f t="shared" si="121"/>
        <v>#N/A</v>
      </c>
      <c r="NG43" s="61" t="e">
        <f t="shared" si="122"/>
        <v>#N/A</v>
      </c>
      <c r="NH43" s="61" t="e">
        <f t="shared" si="123"/>
        <v>#N/A</v>
      </c>
      <c r="NI43" s="61" t="e">
        <f t="shared" si="124"/>
        <v>#N/A</v>
      </c>
      <c r="NJ43" s="61" t="e">
        <f t="shared" si="125"/>
        <v>#N/A</v>
      </c>
      <c r="NK43" s="61" t="e">
        <f t="shared" si="126"/>
        <v>#N/A</v>
      </c>
      <c r="NL43" s="61" t="e">
        <f t="shared" si="127"/>
        <v>#N/A</v>
      </c>
      <c r="NM43" s="61" t="e">
        <f t="shared" si="128"/>
        <v>#N/A</v>
      </c>
      <c r="NN43" s="61" t="e">
        <f t="shared" si="129"/>
        <v>#N/A</v>
      </c>
      <c r="NQ43" s="27">
        <v>44433</v>
      </c>
      <c r="NU43"/>
      <c r="NV43" t="e">
        <v>#N/A</v>
      </c>
      <c r="NW43" t="e">
        <v>#N/A</v>
      </c>
      <c r="NX43" t="e">
        <v>#N/A</v>
      </c>
      <c r="NY43" t="e">
        <v>#N/A</v>
      </c>
      <c r="NZ43" t="e">
        <v>#N/A</v>
      </c>
      <c r="OA43" t="e">
        <v>#N/A</v>
      </c>
      <c r="OB43" t="e">
        <v>#N/A</v>
      </c>
      <c r="OC43" t="e">
        <v>#N/A</v>
      </c>
      <c r="OD43" t="e">
        <v>#N/A</v>
      </c>
      <c r="OE43" t="e">
        <v>#N/A</v>
      </c>
      <c r="OF43" t="e">
        <v>#N/A</v>
      </c>
      <c r="OG43" t="e">
        <v>#N/A</v>
      </c>
      <c r="OI43" s="66">
        <v>44433</v>
      </c>
      <c r="OJ43" s="61"/>
      <c r="OK43" s="61"/>
      <c r="OL43" s="61"/>
      <c r="OM43" s="61">
        <v>0</v>
      </c>
      <c r="ON43" s="61" t="e">
        <f t="shared" si="130"/>
        <v>#N/A</v>
      </c>
      <c r="OO43" s="61" t="e">
        <f t="shared" si="131"/>
        <v>#N/A</v>
      </c>
      <c r="OP43" s="61" t="e">
        <f t="shared" si="132"/>
        <v>#N/A</v>
      </c>
      <c r="OQ43" s="61" t="e">
        <f t="shared" si="133"/>
        <v>#N/A</v>
      </c>
      <c r="OR43" s="61" t="e">
        <f t="shared" si="134"/>
        <v>#N/A</v>
      </c>
      <c r="OS43" s="61" t="e">
        <f t="shared" si="135"/>
        <v>#N/A</v>
      </c>
      <c r="OT43" s="61" t="e">
        <f t="shared" si="136"/>
        <v>#N/A</v>
      </c>
      <c r="OU43" s="61" t="e">
        <f t="shared" si="137"/>
        <v>#N/A</v>
      </c>
      <c r="OV43" s="61" t="e">
        <f t="shared" si="138"/>
        <v>#N/A</v>
      </c>
      <c r="OW43" s="61" t="e">
        <f t="shared" si="139"/>
        <v>#N/A</v>
      </c>
      <c r="OX43" s="61" t="e">
        <f t="shared" si="140"/>
        <v>#N/A</v>
      </c>
      <c r="OY43" s="61" t="e">
        <f t="shared" si="141"/>
        <v>#N/A</v>
      </c>
      <c r="PB43" s="27">
        <v>44433</v>
      </c>
      <c r="PC43" s="47">
        <v>0</v>
      </c>
      <c r="PD43" t="e">
        <f t="shared" si="162"/>
        <v>#N/A</v>
      </c>
      <c r="PE43" t="e">
        <f t="shared" si="162"/>
        <v>#N/A</v>
      </c>
      <c r="PF43" t="e">
        <f t="shared" si="162"/>
        <v>#N/A</v>
      </c>
      <c r="PG43" t="e">
        <f t="shared" si="159"/>
        <v>#N/A</v>
      </c>
      <c r="PH43" t="e">
        <f t="shared" si="159"/>
        <v>#N/A</v>
      </c>
      <c r="PI43" t="e">
        <f t="shared" si="159"/>
        <v>#N/A</v>
      </c>
      <c r="PJ43" t="e">
        <f t="shared" si="159"/>
        <v>#N/A</v>
      </c>
      <c r="PK43" t="e">
        <f t="shared" si="159"/>
        <v>#N/A</v>
      </c>
      <c r="PL43" t="e">
        <f t="shared" si="159"/>
        <v>#N/A</v>
      </c>
      <c r="PM43" t="e">
        <f t="shared" si="159"/>
        <v>#N/A</v>
      </c>
      <c r="PN43" t="e">
        <f t="shared" si="159"/>
        <v>#N/A</v>
      </c>
      <c r="PO43" t="e">
        <f t="shared" si="159"/>
        <v>#N/A</v>
      </c>
      <c r="PQ43" s="66">
        <v>44433</v>
      </c>
      <c r="PR43" s="61">
        <v>0</v>
      </c>
      <c r="PS43" s="61" t="e">
        <f t="shared" si="142"/>
        <v>#N/A</v>
      </c>
      <c r="PT43" s="61" t="e">
        <f t="shared" si="143"/>
        <v>#N/A</v>
      </c>
      <c r="PU43" s="61" t="e">
        <f t="shared" si="144"/>
        <v>#N/A</v>
      </c>
      <c r="PV43" s="61" t="e">
        <f t="shared" si="145"/>
        <v>#N/A</v>
      </c>
      <c r="PW43" s="61" t="e">
        <f t="shared" si="146"/>
        <v>#N/A</v>
      </c>
      <c r="PX43" s="61" t="e">
        <f t="shared" si="147"/>
        <v>#N/A</v>
      </c>
      <c r="PY43" s="61" t="e">
        <f t="shared" si="148"/>
        <v>#N/A</v>
      </c>
      <c r="PZ43" s="61" t="e">
        <f t="shared" si="149"/>
        <v>#N/A</v>
      </c>
      <c r="QA43" s="61" t="e">
        <f t="shared" si="150"/>
        <v>#N/A</v>
      </c>
      <c r="QB43" s="61" t="e">
        <f t="shared" si="151"/>
        <v>#N/A</v>
      </c>
      <c r="QC43" s="61" t="e">
        <f t="shared" si="152"/>
        <v>#N/A</v>
      </c>
      <c r="QD43" s="61" t="e">
        <f t="shared" si="153"/>
        <v>#N/A</v>
      </c>
      <c r="QG43" s="27">
        <v>44433</v>
      </c>
      <c r="QH43" s="43" t="e">
        <v>#N/A</v>
      </c>
      <c r="QI43" s="2" t="e">
        <v>#N/A</v>
      </c>
      <c r="QJ43" s="31" t="e">
        <v>#N/A</v>
      </c>
      <c r="QK43" s="31" t="e">
        <v>#N/A</v>
      </c>
      <c r="QL43" s="45" t="e">
        <v>#N/A</v>
      </c>
      <c r="QO43" s="27">
        <v>44433</v>
      </c>
      <c r="QP43" s="41" t="e">
        <v>#N/A</v>
      </c>
      <c r="QQ43" s="41" t="e">
        <v>#N/A</v>
      </c>
      <c r="QR43" s="41" t="e">
        <v>#N/A</v>
      </c>
      <c r="QS43" s="41" t="e">
        <v>#N/A</v>
      </c>
      <c r="QT43" s="41" t="e">
        <v>#N/A</v>
      </c>
      <c r="QX43" s="27">
        <v>44433</v>
      </c>
      <c r="QY43" s="46" t="e">
        <f t="shared" si="154"/>
        <v>#N/A</v>
      </c>
      <c r="QZ43" s="46" t="e">
        <f t="shared" si="154"/>
        <v>#N/A</v>
      </c>
      <c r="RA43" s="46" t="e">
        <f t="shared" si="154"/>
        <v>#N/A</v>
      </c>
      <c r="RB43" s="46" t="e">
        <f t="shared" si="154"/>
        <v>#N/A</v>
      </c>
      <c r="RC43" s="46" t="e">
        <f t="shared" si="154"/>
        <v>#N/A</v>
      </c>
      <c r="RF43" s="27">
        <v>44433</v>
      </c>
      <c r="RG43" s="2" t="e">
        <v>#N/A</v>
      </c>
      <c r="RH43" s="2" t="e">
        <v>#N/A</v>
      </c>
      <c r="RI43" s="31" t="e">
        <v>#N/A</v>
      </c>
      <c r="RJ43" s="31" t="e">
        <v>#N/A</v>
      </c>
      <c r="RK43" s="23" t="e">
        <v>#N/A</v>
      </c>
      <c r="RL43" s="23"/>
      <c r="RO43" s="27">
        <v>44433</v>
      </c>
      <c r="RP43" t="e">
        <v>#N/A</v>
      </c>
      <c r="RQ43" t="e">
        <v>#N/A</v>
      </c>
      <c r="RR43" t="e">
        <v>#N/A</v>
      </c>
      <c r="RS43" t="e">
        <v>#N/A</v>
      </c>
      <c r="RT43" t="e">
        <v>#N/A</v>
      </c>
      <c r="RX43" s="27">
        <v>44433</v>
      </c>
      <c r="RY43" t="e">
        <f t="shared" si="155"/>
        <v>#N/A</v>
      </c>
      <c r="RZ43" t="e">
        <f t="shared" si="155"/>
        <v>#N/A</v>
      </c>
      <c r="SA43" t="e">
        <f t="shared" si="155"/>
        <v>#N/A</v>
      </c>
      <c r="SB43" t="e">
        <f t="shared" si="155"/>
        <v>#N/A</v>
      </c>
      <c r="SC43" t="e">
        <f t="shared" si="155"/>
        <v>#N/A</v>
      </c>
      <c r="SG43" s="27">
        <v>44433</v>
      </c>
      <c r="SH43" t="e">
        <v>#N/A</v>
      </c>
      <c r="SI43" t="e">
        <v>#N/A</v>
      </c>
      <c r="SJ43" t="e">
        <v>#N/A</v>
      </c>
      <c r="SK43" t="e">
        <v>#N/A</v>
      </c>
      <c r="SL43" t="e">
        <v>#N/A</v>
      </c>
      <c r="SO43" s="27">
        <v>44433</v>
      </c>
      <c r="SP43" s="2" t="e">
        <v>#N/A</v>
      </c>
      <c r="SQ43" s="2" t="e">
        <v>#N/A</v>
      </c>
      <c r="SR43" s="31" t="e">
        <v>#N/A</v>
      </c>
      <c r="SS43" s="31" t="e">
        <v>#N/A</v>
      </c>
      <c r="ST43" s="23" t="e">
        <v>#N/A</v>
      </c>
      <c r="SW43" s="27">
        <v>44433</v>
      </c>
      <c r="SX43" t="e">
        <f t="shared" si="156"/>
        <v>#N/A</v>
      </c>
      <c r="SY43" t="e">
        <f t="shared" si="156"/>
        <v>#N/A</v>
      </c>
      <c r="SZ43" t="e">
        <f t="shared" si="156"/>
        <v>#N/A</v>
      </c>
      <c r="TA43" t="e">
        <f t="shared" si="156"/>
        <v>#N/A</v>
      </c>
      <c r="TB43" t="e">
        <f t="shared" si="156"/>
        <v>#N/A</v>
      </c>
      <c r="TF43" s="27">
        <v>44433</v>
      </c>
      <c r="TG43" t="e">
        <v>#N/A</v>
      </c>
      <c r="TH43" s="46" t="e">
        <v>#N/A</v>
      </c>
      <c r="TI43" s="46" t="e">
        <v>#N/A</v>
      </c>
      <c r="TJ43" s="46" t="e">
        <v>#N/A</v>
      </c>
      <c r="TK43" s="46" t="e">
        <v>#N/A</v>
      </c>
      <c r="TL43" s="46" t="e">
        <v>#N/A</v>
      </c>
      <c r="TM43"/>
      <c r="TN43" s="27">
        <v>44433</v>
      </c>
      <c r="TO43" t="e">
        <v>#N/A</v>
      </c>
      <c r="TP43" s="46" t="e">
        <v>#N/A</v>
      </c>
      <c r="TQ43" s="46" t="e">
        <v>#N/A</v>
      </c>
      <c r="TR43" s="46" t="e">
        <v>#N/A</v>
      </c>
      <c r="TS43" s="46" t="e">
        <v>#N/A</v>
      </c>
      <c r="TT43" s="46" t="e">
        <v>#N/A</v>
      </c>
      <c r="TU43"/>
      <c r="TV43" s="27">
        <v>44433</v>
      </c>
      <c r="TW43" t="e">
        <v>#N/A</v>
      </c>
      <c r="TX43" s="46" t="e">
        <v>#N/A</v>
      </c>
      <c r="TY43" s="46" t="e">
        <v>#N/A</v>
      </c>
      <c r="TZ43" s="46" t="e">
        <v>#N/A</v>
      </c>
      <c r="UA43" s="46" t="e">
        <v>#N/A</v>
      </c>
      <c r="UB43" s="46" t="e">
        <v>#N/A</v>
      </c>
      <c r="UC43"/>
      <c r="UD43" s="27">
        <v>44433</v>
      </c>
      <c r="UE43" t="e">
        <v>#N/A</v>
      </c>
      <c r="UF43" s="46" t="e">
        <v>#N/A</v>
      </c>
      <c r="UG43" s="46" t="e">
        <v>#N/A</v>
      </c>
      <c r="UH43" s="46" t="e">
        <v>#N/A</v>
      </c>
      <c r="UI43" s="46" t="e">
        <v>#N/A</v>
      </c>
      <c r="UJ43" s="46" t="e">
        <v>#N/A</v>
      </c>
      <c r="UK43"/>
      <c r="UL43" s="27">
        <v>44433</v>
      </c>
      <c r="UM43" t="e">
        <v>#N/A</v>
      </c>
      <c r="UN43" s="46" t="e">
        <v>#N/A</v>
      </c>
      <c r="UO43" s="46" t="e">
        <v>#N/A</v>
      </c>
      <c r="UP43" s="46" t="e">
        <v>#N/A</v>
      </c>
      <c r="UQ43" s="46" t="e">
        <v>#N/A</v>
      </c>
      <c r="UR43" s="46" t="e">
        <v>#N/A</v>
      </c>
      <c r="US43"/>
      <c r="UT43" s="27">
        <v>44433</v>
      </c>
      <c r="UU43" t="e">
        <v>#N/A</v>
      </c>
      <c r="UV43" s="46" t="e">
        <v>#N/A</v>
      </c>
      <c r="UW43" s="46" t="e">
        <v>#N/A</v>
      </c>
      <c r="UX43" s="46" t="e">
        <v>#N/A</v>
      </c>
      <c r="UY43" s="46" t="e">
        <v>#N/A</v>
      </c>
      <c r="UZ43" s="46" t="e">
        <v>#N/A</v>
      </c>
      <c r="VA43"/>
      <c r="VB43"/>
      <c r="VC43"/>
      <c r="VD43"/>
    </row>
    <row r="44" spans="1:576" x14ac:dyDescent="0.25">
      <c r="A44" s="27">
        <v>44444</v>
      </c>
      <c r="B44" s="2">
        <v>11</v>
      </c>
      <c r="C44" s="109" t="s">
        <v>188</v>
      </c>
      <c r="D44">
        <v>4.3535433263738987E-2</v>
      </c>
      <c r="E44" s="23" t="e">
        <v>#N/A</v>
      </c>
      <c r="F44" s="23" t="e">
        <v>#N/A</v>
      </c>
      <c r="G44" s="23" t="e">
        <v>#N/A</v>
      </c>
      <c r="H44" s="23" t="e">
        <v>#N/A</v>
      </c>
      <c r="I44" s="31">
        <v>0.152</v>
      </c>
      <c r="J44" s="31">
        <v>23.8</v>
      </c>
      <c r="K44" s="23" t="e">
        <v>#N/A</v>
      </c>
      <c r="L44" s="23">
        <v>3.319287198</v>
      </c>
      <c r="M44" s="23"/>
      <c r="N44" s="27">
        <v>44444</v>
      </c>
      <c r="O44" s="109" t="s">
        <v>138</v>
      </c>
      <c r="P44" s="23">
        <v>4.3535433263738987E-2</v>
      </c>
      <c r="Q44" s="23" t="e">
        <v>#N/A</v>
      </c>
      <c r="R44" s="23" t="e">
        <v>#N/A</v>
      </c>
      <c r="S44" s="23" t="e">
        <v>#N/A</v>
      </c>
      <c r="T44" s="23" t="e">
        <v>#N/A</v>
      </c>
      <c r="U44" s="23">
        <v>-2.7999999999999997E-2</v>
      </c>
      <c r="V44" s="23">
        <v>-2.4000000000000021</v>
      </c>
      <c r="W44" s="23" t="e">
        <v>#N/A</v>
      </c>
      <c r="X44" s="23">
        <v>4.7832785999999849E-2</v>
      </c>
      <c r="Y44" s="23"/>
      <c r="Z44" s="23"/>
      <c r="AA44" s="117">
        <v>44444</v>
      </c>
      <c r="AB44" s="113" t="s">
        <v>185</v>
      </c>
      <c r="AC44" s="115" t="e">
        <v>#N/A</v>
      </c>
      <c r="AD44" s="115" t="e">
        <v>#N/A</v>
      </c>
      <c r="AE44" s="115" t="e">
        <v>#N/A</v>
      </c>
      <c r="AF44" s="115" t="e">
        <v>#N/A</v>
      </c>
      <c r="AG44" s="115" t="e">
        <v>#N/A</v>
      </c>
      <c r="AH44" s="115" t="e">
        <v>#N/A</v>
      </c>
      <c r="AI44" s="113" t="e">
        <v>#N/A</v>
      </c>
      <c r="AJ44" s="23" t="e">
        <v>#N/A</v>
      </c>
      <c r="AK44" s="23"/>
      <c r="AL44" s="23"/>
      <c r="AM44" s="121">
        <v>44444</v>
      </c>
      <c r="AN44" s="123" t="s">
        <v>196</v>
      </c>
      <c r="AO44" s="23" t="e">
        <v>#N/A</v>
      </c>
      <c r="AP44" s="23" t="e">
        <v>#N/A</v>
      </c>
      <c r="AQ44" s="23" t="e">
        <v>#N/A</v>
      </c>
      <c r="AR44" s="23" t="e">
        <v>#N/A</v>
      </c>
      <c r="AS44" s="23" t="e">
        <v>#N/A</v>
      </c>
      <c r="AT44" s="23" t="e">
        <v>#N/A</v>
      </c>
      <c r="AU44" s="23" t="e">
        <v>#N/A</v>
      </c>
      <c r="AV44" s="23" t="e">
        <v>#N/A</v>
      </c>
      <c r="AW44" s="23"/>
      <c r="AX44" s="23"/>
      <c r="AY44" s="66">
        <v>44444</v>
      </c>
      <c r="AZ44" s="62"/>
      <c r="BA44" s="62"/>
      <c r="BB44" s="62"/>
      <c r="BC44" s="61">
        <v>4.3535433263738987E-2</v>
      </c>
      <c r="BD44" s="61" t="e">
        <f t="shared" si="0"/>
        <v>#N/A</v>
      </c>
      <c r="BE44" s="61" t="e">
        <f t="shared" si="1"/>
        <v>#N/A</v>
      </c>
      <c r="BF44" s="61" t="e">
        <f t="shared" si="2"/>
        <v>#N/A</v>
      </c>
      <c r="BG44" s="61" t="e">
        <f t="shared" si="3"/>
        <v>#N/A</v>
      </c>
      <c r="BH44" s="61">
        <f t="shared" si="4"/>
        <v>6.617385856088326E-3</v>
      </c>
      <c r="BI44" s="61" t="e">
        <f>BC44*#REF!</f>
        <v>#REF!</v>
      </c>
      <c r="BJ44" s="61">
        <f t="shared" si="5"/>
        <v>1.036143311676988</v>
      </c>
      <c r="BK44" s="61" t="e">
        <f t="shared" si="6"/>
        <v>#N/A</v>
      </c>
      <c r="BL44" s="61" t="e">
        <f>BC44*#REF!</f>
        <v>#REF!</v>
      </c>
      <c r="BM44" s="61" t="e">
        <f>BC44*#REF!</f>
        <v>#REF!</v>
      </c>
      <c r="BN44" s="61" t="e">
        <f>BC44*#REF!</f>
        <v>#REF!</v>
      </c>
      <c r="BO44" s="61">
        <f t="shared" si="7"/>
        <v>0.14450660629171219</v>
      </c>
      <c r="BR44" s="27">
        <v>44444</v>
      </c>
      <c r="BS44" s="2">
        <v>8</v>
      </c>
      <c r="BV44">
        <v>4.3535433263738987E-2</v>
      </c>
      <c r="BW44" t="e">
        <v>#N/A</v>
      </c>
      <c r="BX44" t="e">
        <v>#N/A</v>
      </c>
      <c r="BY44" s="23" t="e">
        <v>#N/A</v>
      </c>
      <c r="BZ44" s="23" t="e">
        <v>#N/A</v>
      </c>
      <c r="CA44" s="31">
        <v>0.124</v>
      </c>
      <c r="CB44" s="31">
        <v>4.82E-2</v>
      </c>
      <c r="CC44" s="31">
        <v>21.4</v>
      </c>
      <c r="CD44" t="e">
        <v>#N/A</v>
      </c>
      <c r="CE44" t="e">
        <v>#N/A</v>
      </c>
      <c r="CF44" t="e">
        <v>#N/A</v>
      </c>
      <c r="CG44" t="e">
        <v>#N/A</v>
      </c>
      <c r="CH44" s="23">
        <v>3.3671199839999999</v>
      </c>
      <c r="CI44" s="23"/>
      <c r="CJ44" s="66">
        <v>44444</v>
      </c>
      <c r="CK44" s="62"/>
      <c r="CL44" s="62"/>
      <c r="CM44" s="62"/>
      <c r="CN44" s="61">
        <v>4.3535433263738987E-2</v>
      </c>
      <c r="CO44" s="61" t="e">
        <f t="shared" si="22"/>
        <v>#N/A</v>
      </c>
      <c r="CP44" s="61" t="e">
        <f t="shared" si="23"/>
        <v>#N/A</v>
      </c>
      <c r="CQ44" s="61" t="e">
        <f t="shared" si="24"/>
        <v>#N/A</v>
      </c>
      <c r="CR44" s="61" t="e">
        <f t="shared" si="25"/>
        <v>#N/A</v>
      </c>
      <c r="CS44" s="61">
        <f t="shared" si="26"/>
        <v>5.3983937247036344E-3</v>
      </c>
      <c r="CT44" s="61">
        <f t="shared" si="27"/>
        <v>2.098407883312219E-3</v>
      </c>
      <c r="CU44" s="61">
        <f t="shared" si="28"/>
        <v>0.93165827184401429</v>
      </c>
      <c r="CV44" s="61" t="e">
        <f t="shared" si="29"/>
        <v>#N/A</v>
      </c>
      <c r="CW44" s="61" t="e">
        <f t="shared" si="30"/>
        <v>#N/A</v>
      </c>
      <c r="CX44" s="61" t="e">
        <f t="shared" si="31"/>
        <v>#N/A</v>
      </c>
      <c r="CY44" s="61" t="e">
        <f t="shared" si="32"/>
        <v>#N/A</v>
      </c>
      <c r="CZ44" s="61">
        <f t="shared" si="33"/>
        <v>0.14658902735443388</v>
      </c>
      <c r="DC44">
        <v>4.3535433263738987E-2</v>
      </c>
      <c r="DD44" t="e">
        <f t="shared" si="8"/>
        <v>#N/A</v>
      </c>
      <c r="DE44" t="e">
        <f t="shared" si="9"/>
        <v>#N/A</v>
      </c>
      <c r="DF44" t="e">
        <f t="shared" si="10"/>
        <v>#N/A</v>
      </c>
      <c r="DG44" t="e">
        <f t="shared" si="11"/>
        <v>#N/A</v>
      </c>
      <c r="DH44">
        <f t="shared" si="12"/>
        <v>-2.7999999999999997E-2</v>
      </c>
      <c r="DI44" t="e">
        <f>CB44-#REF!</f>
        <v>#REF!</v>
      </c>
      <c r="DJ44">
        <f t="shared" si="13"/>
        <v>-2.4000000000000021</v>
      </c>
      <c r="DK44" t="e">
        <f t="shared" si="14"/>
        <v>#N/A</v>
      </c>
      <c r="DL44" t="e">
        <f>CE44-#REF!</f>
        <v>#N/A</v>
      </c>
      <c r="DM44" t="e">
        <f>CF44-#REF!</f>
        <v>#N/A</v>
      </c>
      <c r="DN44" t="e">
        <f>CG44-#REF!</f>
        <v>#N/A</v>
      </c>
      <c r="DO44">
        <f t="shared" si="15"/>
        <v>4.7832785999999849E-2</v>
      </c>
      <c r="DQ44" s="66">
        <v>44444</v>
      </c>
      <c r="DR44" s="61"/>
      <c r="DS44" s="61">
        <v>4.3535433263738987E-2</v>
      </c>
      <c r="DT44" s="61" t="e">
        <f t="shared" si="34"/>
        <v>#N/A</v>
      </c>
      <c r="DU44" s="61" t="e">
        <f t="shared" si="35"/>
        <v>#N/A</v>
      </c>
      <c r="DV44" s="61" t="e">
        <f t="shared" si="36"/>
        <v>#N/A</v>
      </c>
      <c r="DW44" s="61" t="e">
        <f t="shared" si="37"/>
        <v>#N/A</v>
      </c>
      <c r="DX44" s="61">
        <f t="shared" si="38"/>
        <v>-1.2189921313846914E-3</v>
      </c>
      <c r="DY44" s="61" t="e">
        <f t="shared" si="39"/>
        <v>#REF!</v>
      </c>
      <c r="DZ44" s="61">
        <f t="shared" si="40"/>
        <v>-0.10448503983297366</v>
      </c>
      <c r="EA44" s="61" t="e">
        <f t="shared" si="41"/>
        <v>#N/A</v>
      </c>
      <c r="EB44" s="61" t="e">
        <f t="shared" si="42"/>
        <v>#N/A</v>
      </c>
      <c r="EC44" s="61" t="e">
        <f t="shared" si="43"/>
        <v>#N/A</v>
      </c>
      <c r="ED44" s="61" t="e">
        <f t="shared" si="44"/>
        <v>#N/A</v>
      </c>
      <c r="EE44" s="61">
        <f t="shared" si="45"/>
        <v>2.0824210627217021E-3</v>
      </c>
      <c r="EH44" s="37">
        <v>44444</v>
      </c>
      <c r="EI44">
        <v>5</v>
      </c>
      <c r="EL44">
        <v>3.033654843972931E-2</v>
      </c>
      <c r="EM44" t="e">
        <v>#N/A</v>
      </c>
      <c r="EN44" t="e">
        <v>#N/A</v>
      </c>
      <c r="EO44" t="e">
        <v>#N/A</v>
      </c>
      <c r="EP44" t="e">
        <v>#N/A</v>
      </c>
      <c r="EQ44">
        <v>0.13100000000000001</v>
      </c>
      <c r="ER44">
        <v>5.8700000000000002E-2</v>
      </c>
      <c r="ES44">
        <v>86.7</v>
      </c>
      <c r="ET44" t="e">
        <v>#N/A</v>
      </c>
      <c r="EU44" t="e">
        <v>#N/A</v>
      </c>
      <c r="EV44" t="e">
        <v>#N/A</v>
      </c>
      <c r="EW44" t="e">
        <v>#N/A</v>
      </c>
      <c r="EX44">
        <v>3.8004287529999998</v>
      </c>
      <c r="EZ44" s="66">
        <v>44444</v>
      </c>
      <c r="FA44" s="61"/>
      <c r="FB44" s="61"/>
      <c r="FC44" s="61"/>
      <c r="FD44" s="61">
        <v>3.033654843972931E-2</v>
      </c>
      <c r="FE44" s="61" t="e">
        <f t="shared" si="46"/>
        <v>#N/A</v>
      </c>
      <c r="FF44" s="61" t="e">
        <f t="shared" si="47"/>
        <v>#N/A</v>
      </c>
      <c r="FG44" s="61" t="e">
        <f t="shared" si="48"/>
        <v>#N/A</v>
      </c>
      <c r="FH44" s="61" t="e">
        <f t="shared" si="49"/>
        <v>#N/A</v>
      </c>
      <c r="FI44" s="61">
        <f t="shared" si="50"/>
        <v>3.9740878456045398E-3</v>
      </c>
      <c r="FJ44" s="61">
        <f t="shared" si="51"/>
        <v>1.7807553934121106E-3</v>
      </c>
      <c r="FK44" s="61">
        <f t="shared" si="52"/>
        <v>2.6301787497245313</v>
      </c>
      <c r="FL44" s="61" t="e">
        <f t="shared" si="53"/>
        <v>#N/A</v>
      </c>
      <c r="FM44" s="61" t="e">
        <f t="shared" si="54"/>
        <v>#N/A</v>
      </c>
      <c r="FN44" s="61" t="e">
        <f t="shared" si="55"/>
        <v>#N/A</v>
      </c>
      <c r="FO44" s="61" t="e">
        <f t="shared" si="56"/>
        <v>#N/A</v>
      </c>
      <c r="FP44" s="61">
        <f t="shared" si="57"/>
        <v>0.11529189095712455</v>
      </c>
      <c r="FQ44"/>
      <c r="FR44"/>
      <c r="FS44" s="37">
        <v>44444</v>
      </c>
      <c r="FT44">
        <v>2</v>
      </c>
      <c r="FW44">
        <v>3.033654843972931E-2</v>
      </c>
      <c r="FX44" t="e">
        <v>#N/A</v>
      </c>
      <c r="FY44" t="e">
        <v>#N/A</v>
      </c>
      <c r="FZ44" t="e">
        <v>#N/A</v>
      </c>
      <c r="GA44" t="e">
        <v>#N/A</v>
      </c>
      <c r="GB44">
        <v>0.15</v>
      </c>
      <c r="GC44">
        <v>3.6269999999999997E-2</v>
      </c>
      <c r="GD44">
        <v>75.7</v>
      </c>
      <c r="GE44" t="e">
        <v>#N/A</v>
      </c>
      <c r="GF44" t="e">
        <v>#N/A</v>
      </c>
      <c r="GG44" t="e">
        <v>#N/A</v>
      </c>
      <c r="GH44" t="e">
        <v>#N/A</v>
      </c>
      <c r="GI44">
        <v>3.2536343539999999</v>
      </c>
      <c r="GK44" s="66">
        <v>44444</v>
      </c>
      <c r="GL44" s="61"/>
      <c r="GM44" s="61"/>
      <c r="GN44" s="61"/>
      <c r="GO44" s="61">
        <v>3.033654843972931E-2</v>
      </c>
      <c r="GP44" s="61" t="e">
        <f t="shared" si="58"/>
        <v>#N/A</v>
      </c>
      <c r="GQ44" s="61" t="e">
        <f t="shared" si="59"/>
        <v>#N/A</v>
      </c>
      <c r="GR44" s="61" t="e">
        <f t="shared" si="60"/>
        <v>#N/A</v>
      </c>
      <c r="GS44" s="61" t="e">
        <f t="shared" si="61"/>
        <v>#N/A</v>
      </c>
      <c r="GT44" s="61">
        <f t="shared" si="62"/>
        <v>4.5504822659593967E-3</v>
      </c>
      <c r="GU44" s="61">
        <f t="shared" si="63"/>
        <v>1.1003066119089819E-3</v>
      </c>
      <c r="GV44" s="61">
        <f t="shared" si="64"/>
        <v>2.2964767168875087</v>
      </c>
      <c r="GW44" s="61" t="e">
        <f t="shared" si="65"/>
        <v>#N/A</v>
      </c>
      <c r="GX44" s="61" t="e">
        <f t="shared" si="66"/>
        <v>#N/A</v>
      </c>
      <c r="GY44" s="61" t="e">
        <f t="shared" si="67"/>
        <v>#N/A</v>
      </c>
      <c r="GZ44" s="61" t="e">
        <f t="shared" si="68"/>
        <v>#N/A</v>
      </c>
      <c r="HA44" s="61">
        <f t="shared" si="69"/>
        <v>9.8704036185288377E-2</v>
      </c>
      <c r="HB44"/>
      <c r="HC44">
        <v>3.033654843972931E-2</v>
      </c>
      <c r="HD44" t="e">
        <f t="shared" si="160"/>
        <v>#N/A</v>
      </c>
      <c r="HE44" t="e">
        <f t="shared" si="160"/>
        <v>#N/A</v>
      </c>
      <c r="HF44" t="e">
        <f t="shared" si="160"/>
        <v>#N/A</v>
      </c>
      <c r="HG44" t="e">
        <f t="shared" si="157"/>
        <v>#N/A</v>
      </c>
      <c r="HH44">
        <f t="shared" si="157"/>
        <v>1.8999999999999989E-2</v>
      </c>
      <c r="HI44">
        <f t="shared" si="157"/>
        <v>-2.2430000000000005E-2</v>
      </c>
      <c r="HJ44">
        <f t="shared" si="157"/>
        <v>-11</v>
      </c>
      <c r="HK44" t="e">
        <f t="shared" si="157"/>
        <v>#N/A</v>
      </c>
      <c r="HL44" t="e">
        <f t="shared" si="157"/>
        <v>#N/A</v>
      </c>
      <c r="HM44" t="e">
        <f t="shared" si="157"/>
        <v>#N/A</v>
      </c>
      <c r="HN44" t="e">
        <f t="shared" si="157"/>
        <v>#N/A</v>
      </c>
      <c r="HO44">
        <f t="shared" si="157"/>
        <v>-0.54679439899999993</v>
      </c>
      <c r="HQ44" s="66">
        <v>44444</v>
      </c>
      <c r="HR44" s="61">
        <v>3.033654843972931E-2</v>
      </c>
      <c r="HS44" s="61" t="e">
        <f t="shared" si="70"/>
        <v>#N/A</v>
      </c>
      <c r="HT44" s="61" t="e">
        <f t="shared" si="71"/>
        <v>#N/A</v>
      </c>
      <c r="HU44" s="61" t="e">
        <f t="shared" si="72"/>
        <v>#N/A</v>
      </c>
      <c r="HV44" s="61" t="e">
        <f t="shared" si="73"/>
        <v>#N/A</v>
      </c>
      <c r="HW44" s="61">
        <f t="shared" si="74"/>
        <v>5.7639442035485654E-4</v>
      </c>
      <c r="HX44" s="61">
        <f t="shared" si="75"/>
        <v>-6.8044878150312854E-4</v>
      </c>
      <c r="HY44" s="61">
        <f t="shared" si="76"/>
        <v>-0.33370203283702243</v>
      </c>
      <c r="HZ44" s="61" t="e">
        <f t="shared" si="77"/>
        <v>#N/A</v>
      </c>
      <c r="IA44" s="61" t="e">
        <f t="shared" si="78"/>
        <v>#N/A</v>
      </c>
      <c r="IB44" s="61" t="e">
        <f t="shared" si="79"/>
        <v>#N/A</v>
      </c>
      <c r="IC44" s="61" t="e">
        <f t="shared" si="80"/>
        <v>#N/A</v>
      </c>
      <c r="ID44" s="61">
        <f t="shared" si="81"/>
        <v>-1.6587854771836174E-2</v>
      </c>
      <c r="IE44" s="61"/>
      <c r="IG44" s="27">
        <v>44444</v>
      </c>
      <c r="IH44" s="2"/>
      <c r="IK44">
        <v>0</v>
      </c>
      <c r="IL44" s="2" t="e">
        <v>#N/A</v>
      </c>
      <c r="IM44" s="2" t="e">
        <v>#N/A</v>
      </c>
      <c r="IN44" s="31" t="e">
        <v>#N/A</v>
      </c>
      <c r="IO44" s="31" t="e">
        <v>#N/A</v>
      </c>
      <c r="IP44" s="31" t="e">
        <v>#N/A</v>
      </c>
      <c r="IQ44" s="31" t="e">
        <v>#N/A</v>
      </c>
      <c r="IR44" s="31" t="e">
        <v>#N/A</v>
      </c>
      <c r="IS44" t="e">
        <v>#N/A</v>
      </c>
      <c r="IT44" t="e">
        <v>#N/A</v>
      </c>
      <c r="IU44" t="e">
        <v>#N/A</v>
      </c>
      <c r="IV44" t="e">
        <v>#N/A</v>
      </c>
      <c r="IW44" s="23" t="e">
        <v>#N/A</v>
      </c>
      <c r="IX44" s="23"/>
      <c r="IY44" s="66">
        <v>44444</v>
      </c>
      <c r="IZ44" s="62"/>
      <c r="JA44" s="62"/>
      <c r="JB44" s="62"/>
      <c r="JC44" s="61">
        <v>0</v>
      </c>
      <c r="JD44" s="61" t="e">
        <f t="shared" si="82"/>
        <v>#N/A</v>
      </c>
      <c r="JE44" s="61" t="e">
        <f t="shared" si="83"/>
        <v>#N/A</v>
      </c>
      <c r="JF44" s="61" t="e">
        <f t="shared" si="84"/>
        <v>#N/A</v>
      </c>
      <c r="JG44" s="61" t="e">
        <f t="shared" si="85"/>
        <v>#N/A</v>
      </c>
      <c r="JH44" s="61" t="e">
        <f t="shared" si="86"/>
        <v>#N/A</v>
      </c>
      <c r="JI44" s="61" t="e">
        <f t="shared" si="87"/>
        <v>#N/A</v>
      </c>
      <c r="JJ44" s="61" t="e">
        <f t="shared" si="88"/>
        <v>#N/A</v>
      </c>
      <c r="JK44" s="61" t="e">
        <f t="shared" si="89"/>
        <v>#N/A</v>
      </c>
      <c r="JL44" s="61" t="e">
        <f t="shared" si="90"/>
        <v>#N/A</v>
      </c>
      <c r="JM44" s="61" t="e">
        <f t="shared" si="91"/>
        <v>#N/A</v>
      </c>
      <c r="JN44" s="61" t="e">
        <f t="shared" si="92"/>
        <v>#N/A</v>
      </c>
      <c r="JO44" s="61" t="e">
        <f t="shared" si="93"/>
        <v>#N/A</v>
      </c>
      <c r="JP44" s="23"/>
      <c r="JR44" s="27">
        <v>44444</v>
      </c>
      <c r="JS44" s="5"/>
      <c r="JT44" s="5"/>
      <c r="JU44" s="5"/>
      <c r="JV44">
        <v>0</v>
      </c>
      <c r="JW44" s="5" t="e">
        <v>#N/A</v>
      </c>
      <c r="JX44" s="5" t="e">
        <v>#N/A</v>
      </c>
      <c r="JY44" s="5" t="e">
        <v>#N/A</v>
      </c>
      <c r="JZ44" t="e">
        <v>#N/A</v>
      </c>
      <c r="KA44" t="e">
        <v>#N/A</v>
      </c>
      <c r="KB44" t="e">
        <v>#N/A</v>
      </c>
      <c r="KC44" t="e">
        <v>#N/A</v>
      </c>
      <c r="KD44" t="e">
        <v>#N/A</v>
      </c>
      <c r="KE44" t="e">
        <v>#N/A</v>
      </c>
      <c r="KF44" t="e">
        <v>#N/A</v>
      </c>
      <c r="KG44" t="e">
        <v>#N/A</v>
      </c>
      <c r="KH44" t="e">
        <v>#N/A</v>
      </c>
      <c r="KJ44" s="66">
        <v>44444</v>
      </c>
      <c r="KK44" s="61"/>
      <c r="KL44" s="61"/>
      <c r="KM44" s="61"/>
      <c r="KN44" s="61">
        <v>0</v>
      </c>
      <c r="KO44" s="61" t="e">
        <f t="shared" si="94"/>
        <v>#N/A</v>
      </c>
      <c r="KP44" s="61" t="e">
        <f t="shared" si="95"/>
        <v>#N/A</v>
      </c>
      <c r="KQ44" s="61" t="e">
        <f t="shared" si="96"/>
        <v>#N/A</v>
      </c>
      <c r="KR44" s="61" t="e">
        <f t="shared" si="97"/>
        <v>#N/A</v>
      </c>
      <c r="KS44" s="61" t="e">
        <f t="shared" si="98"/>
        <v>#N/A</v>
      </c>
      <c r="KT44" s="61" t="e">
        <f t="shared" si="99"/>
        <v>#N/A</v>
      </c>
      <c r="KU44" s="61" t="e">
        <f t="shared" si="100"/>
        <v>#N/A</v>
      </c>
      <c r="KV44" s="61" t="e">
        <f t="shared" si="101"/>
        <v>#N/A</v>
      </c>
      <c r="KW44" s="61" t="e">
        <f t="shared" si="102"/>
        <v>#N/A</v>
      </c>
      <c r="KX44" s="61" t="e">
        <f t="shared" si="103"/>
        <v>#N/A</v>
      </c>
      <c r="KY44" s="61" t="e">
        <f t="shared" si="104"/>
        <v>#N/A</v>
      </c>
      <c r="KZ44" s="61" t="e">
        <f t="shared" si="105"/>
        <v>#N/A</v>
      </c>
      <c r="LB44">
        <v>0</v>
      </c>
      <c r="LC44" t="e">
        <f t="shared" si="161"/>
        <v>#N/A</v>
      </c>
      <c r="LD44" t="e">
        <f t="shared" si="161"/>
        <v>#N/A</v>
      </c>
      <c r="LE44" t="e">
        <f t="shared" si="161"/>
        <v>#N/A</v>
      </c>
      <c r="LF44" t="e">
        <f t="shared" si="158"/>
        <v>#N/A</v>
      </c>
      <c r="LG44" t="e">
        <f t="shared" si="158"/>
        <v>#N/A</v>
      </c>
      <c r="LH44" t="e">
        <f t="shared" si="158"/>
        <v>#N/A</v>
      </c>
      <c r="LI44" t="e">
        <f t="shared" si="158"/>
        <v>#N/A</v>
      </c>
      <c r="LJ44" t="e">
        <f t="shared" si="158"/>
        <v>#N/A</v>
      </c>
      <c r="LK44" t="e">
        <f t="shared" si="158"/>
        <v>#N/A</v>
      </c>
      <c r="LL44" t="e">
        <f t="shared" si="158"/>
        <v>#N/A</v>
      </c>
      <c r="LM44" t="e">
        <f t="shared" si="158"/>
        <v>#N/A</v>
      </c>
      <c r="LN44" t="e">
        <f t="shared" si="158"/>
        <v>#N/A</v>
      </c>
      <c r="LP44" s="66">
        <v>44444</v>
      </c>
      <c r="LQ44" s="61">
        <v>0</v>
      </c>
      <c r="LR44" s="61" t="e">
        <f t="shared" si="106"/>
        <v>#N/A</v>
      </c>
      <c r="LS44" s="61" t="e">
        <f t="shared" si="107"/>
        <v>#N/A</v>
      </c>
      <c r="LT44" s="61" t="e">
        <f t="shared" si="108"/>
        <v>#N/A</v>
      </c>
      <c r="LU44" s="61" t="e">
        <f t="shared" si="109"/>
        <v>#N/A</v>
      </c>
      <c r="LV44" s="61" t="e">
        <f t="shared" si="110"/>
        <v>#N/A</v>
      </c>
      <c r="LW44" s="61" t="e">
        <f t="shared" si="111"/>
        <v>#N/A</v>
      </c>
      <c r="LX44" s="61" t="e">
        <f t="shared" si="112"/>
        <v>#N/A</v>
      </c>
      <c r="LY44" s="61" t="e">
        <f t="shared" si="113"/>
        <v>#N/A</v>
      </c>
      <c r="LZ44" s="61" t="e">
        <f t="shared" si="114"/>
        <v>#N/A</v>
      </c>
      <c r="MA44" s="61" t="e">
        <f t="shared" si="115"/>
        <v>#N/A</v>
      </c>
      <c r="MB44" s="61" t="e">
        <f t="shared" si="116"/>
        <v>#N/A</v>
      </c>
      <c r="MC44" s="61" t="e">
        <f t="shared" si="117"/>
        <v>#N/A</v>
      </c>
      <c r="MF44" s="27">
        <v>44444</v>
      </c>
      <c r="MJ44"/>
      <c r="MK44" t="e">
        <v>#N/A</v>
      </c>
      <c r="ML44" t="e">
        <v>#N/A</v>
      </c>
      <c r="MM44" t="e">
        <v>#N/A</v>
      </c>
      <c r="MN44" t="e">
        <v>#N/A</v>
      </c>
      <c r="MO44" t="e">
        <v>#N/A</v>
      </c>
      <c r="MP44" t="e">
        <v>#N/A</v>
      </c>
      <c r="MQ44" t="e">
        <v>#N/A</v>
      </c>
      <c r="MR44" t="e">
        <v>#N/A</v>
      </c>
      <c r="MS44" t="e">
        <v>#N/A</v>
      </c>
      <c r="MT44" t="e">
        <v>#N/A</v>
      </c>
      <c r="MU44" t="e">
        <v>#N/A</v>
      </c>
      <c r="MV44" t="e">
        <v>#N/A</v>
      </c>
      <c r="MX44" s="66">
        <v>44444</v>
      </c>
      <c r="MY44" s="61"/>
      <c r="MZ44" s="61"/>
      <c r="NA44" s="61"/>
      <c r="NB44" s="61">
        <v>0</v>
      </c>
      <c r="NC44" s="61" t="e">
        <f t="shared" si="118"/>
        <v>#N/A</v>
      </c>
      <c r="ND44" s="61" t="e">
        <f t="shared" si="119"/>
        <v>#N/A</v>
      </c>
      <c r="NE44" s="61" t="e">
        <f t="shared" si="120"/>
        <v>#N/A</v>
      </c>
      <c r="NF44" s="61" t="e">
        <f t="shared" si="121"/>
        <v>#N/A</v>
      </c>
      <c r="NG44" s="61" t="e">
        <f t="shared" si="122"/>
        <v>#N/A</v>
      </c>
      <c r="NH44" s="61" t="e">
        <f t="shared" si="123"/>
        <v>#N/A</v>
      </c>
      <c r="NI44" s="61" t="e">
        <f t="shared" si="124"/>
        <v>#N/A</v>
      </c>
      <c r="NJ44" s="61" t="e">
        <f t="shared" si="125"/>
        <v>#N/A</v>
      </c>
      <c r="NK44" s="61" t="e">
        <f t="shared" si="126"/>
        <v>#N/A</v>
      </c>
      <c r="NL44" s="61" t="e">
        <f t="shared" si="127"/>
        <v>#N/A</v>
      </c>
      <c r="NM44" s="61" t="e">
        <f t="shared" si="128"/>
        <v>#N/A</v>
      </c>
      <c r="NN44" s="61" t="e">
        <f t="shared" si="129"/>
        <v>#N/A</v>
      </c>
      <c r="NQ44" s="27">
        <v>44444</v>
      </c>
      <c r="NU44"/>
      <c r="NV44" t="e">
        <v>#N/A</v>
      </c>
      <c r="NW44" t="e">
        <v>#N/A</v>
      </c>
      <c r="NX44" t="e">
        <v>#N/A</v>
      </c>
      <c r="NY44" t="e">
        <v>#N/A</v>
      </c>
      <c r="NZ44" t="e">
        <v>#N/A</v>
      </c>
      <c r="OA44" t="e">
        <v>#N/A</v>
      </c>
      <c r="OB44" t="e">
        <v>#N/A</v>
      </c>
      <c r="OC44" t="e">
        <v>#N/A</v>
      </c>
      <c r="OD44" t="e">
        <v>#N/A</v>
      </c>
      <c r="OE44" t="e">
        <v>#N/A</v>
      </c>
      <c r="OF44" t="e">
        <v>#N/A</v>
      </c>
      <c r="OG44" t="e">
        <v>#N/A</v>
      </c>
      <c r="OI44" s="66">
        <v>44444</v>
      </c>
      <c r="OJ44" s="61"/>
      <c r="OK44" s="61"/>
      <c r="OL44" s="61"/>
      <c r="OM44" s="61">
        <v>0</v>
      </c>
      <c r="ON44" s="61" t="e">
        <f t="shared" si="130"/>
        <v>#N/A</v>
      </c>
      <c r="OO44" s="61" t="e">
        <f t="shared" si="131"/>
        <v>#N/A</v>
      </c>
      <c r="OP44" s="61" t="e">
        <f t="shared" si="132"/>
        <v>#N/A</v>
      </c>
      <c r="OQ44" s="61" t="e">
        <f t="shared" si="133"/>
        <v>#N/A</v>
      </c>
      <c r="OR44" s="61" t="e">
        <f t="shared" si="134"/>
        <v>#N/A</v>
      </c>
      <c r="OS44" s="61" t="e">
        <f t="shared" si="135"/>
        <v>#N/A</v>
      </c>
      <c r="OT44" s="61" t="e">
        <f t="shared" si="136"/>
        <v>#N/A</v>
      </c>
      <c r="OU44" s="61" t="e">
        <f t="shared" si="137"/>
        <v>#N/A</v>
      </c>
      <c r="OV44" s="61" t="e">
        <f t="shared" si="138"/>
        <v>#N/A</v>
      </c>
      <c r="OW44" s="61" t="e">
        <f t="shared" si="139"/>
        <v>#N/A</v>
      </c>
      <c r="OX44" s="61" t="e">
        <f t="shared" si="140"/>
        <v>#N/A</v>
      </c>
      <c r="OY44" s="61" t="e">
        <f t="shared" si="141"/>
        <v>#N/A</v>
      </c>
      <c r="PB44" s="27">
        <v>44444</v>
      </c>
      <c r="PC44" s="47">
        <v>0</v>
      </c>
      <c r="PD44" t="e">
        <f t="shared" si="162"/>
        <v>#N/A</v>
      </c>
      <c r="PE44" t="e">
        <f t="shared" si="162"/>
        <v>#N/A</v>
      </c>
      <c r="PF44" t="e">
        <f t="shared" si="162"/>
        <v>#N/A</v>
      </c>
      <c r="PG44" t="e">
        <f t="shared" si="159"/>
        <v>#N/A</v>
      </c>
      <c r="PH44" t="e">
        <f t="shared" si="159"/>
        <v>#N/A</v>
      </c>
      <c r="PI44" t="e">
        <f t="shared" si="159"/>
        <v>#N/A</v>
      </c>
      <c r="PJ44" t="e">
        <f t="shared" si="159"/>
        <v>#N/A</v>
      </c>
      <c r="PK44" t="e">
        <f t="shared" si="159"/>
        <v>#N/A</v>
      </c>
      <c r="PL44" t="e">
        <f t="shared" si="159"/>
        <v>#N/A</v>
      </c>
      <c r="PM44" t="e">
        <f t="shared" si="159"/>
        <v>#N/A</v>
      </c>
      <c r="PN44" t="e">
        <f t="shared" si="159"/>
        <v>#N/A</v>
      </c>
      <c r="PO44" t="e">
        <f t="shared" si="159"/>
        <v>#N/A</v>
      </c>
      <c r="PQ44" s="66">
        <v>44444</v>
      </c>
      <c r="PR44" s="61">
        <v>0</v>
      </c>
      <c r="PS44" s="61" t="e">
        <f t="shared" si="142"/>
        <v>#N/A</v>
      </c>
      <c r="PT44" s="61" t="e">
        <f t="shared" si="143"/>
        <v>#N/A</v>
      </c>
      <c r="PU44" s="61" t="e">
        <f t="shared" si="144"/>
        <v>#N/A</v>
      </c>
      <c r="PV44" s="61" t="e">
        <f t="shared" si="145"/>
        <v>#N/A</v>
      </c>
      <c r="PW44" s="61" t="e">
        <f t="shared" si="146"/>
        <v>#N/A</v>
      </c>
      <c r="PX44" s="61" t="e">
        <f t="shared" si="147"/>
        <v>#N/A</v>
      </c>
      <c r="PY44" s="61" t="e">
        <f t="shared" si="148"/>
        <v>#N/A</v>
      </c>
      <c r="PZ44" s="61" t="e">
        <f t="shared" si="149"/>
        <v>#N/A</v>
      </c>
      <c r="QA44" s="61" t="e">
        <f t="shared" si="150"/>
        <v>#N/A</v>
      </c>
      <c r="QB44" s="61" t="e">
        <f t="shared" si="151"/>
        <v>#N/A</v>
      </c>
      <c r="QC44" s="61" t="e">
        <f t="shared" si="152"/>
        <v>#N/A</v>
      </c>
      <c r="QD44" s="61" t="e">
        <f t="shared" si="153"/>
        <v>#N/A</v>
      </c>
      <c r="QG44" s="27">
        <v>44444</v>
      </c>
      <c r="QH44" s="43" t="e">
        <v>#N/A</v>
      </c>
      <c r="QI44" s="2" t="e">
        <v>#N/A</v>
      </c>
      <c r="QJ44" s="31" t="e">
        <v>#N/A</v>
      </c>
      <c r="QK44" s="31" t="e">
        <v>#N/A</v>
      </c>
      <c r="QL44" s="45" t="e">
        <v>#N/A</v>
      </c>
      <c r="QO44" s="27">
        <v>44444</v>
      </c>
      <c r="QP44" s="41" t="e">
        <v>#N/A</v>
      </c>
      <c r="QQ44" s="41" t="e">
        <v>#N/A</v>
      </c>
      <c r="QR44" s="41" t="e">
        <v>#N/A</v>
      </c>
      <c r="QS44" s="41" t="e">
        <v>#N/A</v>
      </c>
      <c r="QT44" s="41" t="e">
        <v>#N/A</v>
      </c>
      <c r="QX44" s="27">
        <v>44444</v>
      </c>
      <c r="QY44" s="46" t="e">
        <f t="shared" si="154"/>
        <v>#N/A</v>
      </c>
      <c r="QZ44" s="46" t="e">
        <f t="shared" si="154"/>
        <v>#N/A</v>
      </c>
      <c r="RA44" s="46" t="e">
        <f t="shared" si="154"/>
        <v>#N/A</v>
      </c>
      <c r="RB44" s="46" t="e">
        <f t="shared" si="154"/>
        <v>#N/A</v>
      </c>
      <c r="RC44" s="46" t="e">
        <f t="shared" si="154"/>
        <v>#N/A</v>
      </c>
      <c r="RF44" s="27">
        <v>44444</v>
      </c>
      <c r="RG44" s="2" t="e">
        <v>#N/A</v>
      </c>
      <c r="RH44" s="2" t="e">
        <v>#N/A</v>
      </c>
      <c r="RI44" s="31" t="e">
        <v>#N/A</v>
      </c>
      <c r="RJ44" s="31" t="e">
        <v>#N/A</v>
      </c>
      <c r="RK44" s="23" t="e">
        <v>#N/A</v>
      </c>
      <c r="RL44" s="23"/>
      <c r="RO44" s="27">
        <v>44444</v>
      </c>
      <c r="RP44" t="e">
        <v>#N/A</v>
      </c>
      <c r="RQ44" t="e">
        <v>#N/A</v>
      </c>
      <c r="RR44" t="e">
        <v>#N/A</v>
      </c>
      <c r="RS44" t="e">
        <v>#N/A</v>
      </c>
      <c r="RT44" t="e">
        <v>#N/A</v>
      </c>
      <c r="RX44" s="27">
        <v>44444</v>
      </c>
      <c r="RY44" t="e">
        <f t="shared" si="155"/>
        <v>#N/A</v>
      </c>
      <c r="RZ44" t="e">
        <f t="shared" si="155"/>
        <v>#N/A</v>
      </c>
      <c r="SA44" t="e">
        <f t="shared" si="155"/>
        <v>#N/A</v>
      </c>
      <c r="SB44" t="e">
        <f t="shared" si="155"/>
        <v>#N/A</v>
      </c>
      <c r="SC44" t="e">
        <f t="shared" si="155"/>
        <v>#N/A</v>
      </c>
      <c r="SG44" s="27">
        <v>44444</v>
      </c>
      <c r="SH44" t="e">
        <v>#N/A</v>
      </c>
      <c r="SI44" t="e">
        <v>#N/A</v>
      </c>
      <c r="SJ44" t="e">
        <v>#N/A</v>
      </c>
      <c r="SK44" t="e">
        <v>#N/A</v>
      </c>
      <c r="SL44" t="e">
        <v>#N/A</v>
      </c>
      <c r="SO44" s="27">
        <v>44444</v>
      </c>
      <c r="SP44" s="2" t="e">
        <v>#N/A</v>
      </c>
      <c r="SQ44" s="2" t="e">
        <v>#N/A</v>
      </c>
      <c r="SR44" s="31" t="e">
        <v>#N/A</v>
      </c>
      <c r="SS44" s="31" t="e">
        <v>#N/A</v>
      </c>
      <c r="ST44" s="23" t="e">
        <v>#N/A</v>
      </c>
      <c r="SW44" s="27">
        <v>44444</v>
      </c>
      <c r="SX44" t="e">
        <f t="shared" si="156"/>
        <v>#N/A</v>
      </c>
      <c r="SY44" t="e">
        <f t="shared" si="156"/>
        <v>#N/A</v>
      </c>
      <c r="SZ44" t="e">
        <f t="shared" si="156"/>
        <v>#N/A</v>
      </c>
      <c r="TA44" t="e">
        <f t="shared" si="156"/>
        <v>#N/A</v>
      </c>
      <c r="TB44" t="e">
        <f t="shared" si="156"/>
        <v>#N/A</v>
      </c>
      <c r="TF44" s="27">
        <v>44444</v>
      </c>
      <c r="TG44" t="e">
        <v>#N/A</v>
      </c>
      <c r="TH44" s="46" t="e">
        <v>#N/A</v>
      </c>
      <c r="TI44" s="46" t="e">
        <v>#N/A</v>
      </c>
      <c r="TJ44" s="46" t="e">
        <v>#N/A</v>
      </c>
      <c r="TK44" s="46" t="e">
        <v>#N/A</v>
      </c>
      <c r="TL44" s="46" t="e">
        <v>#N/A</v>
      </c>
      <c r="TM44"/>
      <c r="TN44" s="27">
        <v>44444</v>
      </c>
      <c r="TO44" t="e">
        <v>#N/A</v>
      </c>
      <c r="TP44" s="46" t="e">
        <v>#N/A</v>
      </c>
      <c r="TQ44" s="46" t="e">
        <v>#N/A</v>
      </c>
      <c r="TR44" s="46" t="e">
        <v>#N/A</v>
      </c>
      <c r="TS44" s="46" t="e">
        <v>#N/A</v>
      </c>
      <c r="TT44" s="46" t="e">
        <v>#N/A</v>
      </c>
      <c r="TU44"/>
      <c r="TV44" s="27">
        <v>44444</v>
      </c>
      <c r="TW44" t="e">
        <v>#N/A</v>
      </c>
      <c r="TX44" s="46" t="e">
        <v>#N/A</v>
      </c>
      <c r="TY44" s="46" t="e">
        <v>#N/A</v>
      </c>
      <c r="TZ44" s="46" t="e">
        <v>#N/A</v>
      </c>
      <c r="UA44" s="46" t="e">
        <v>#N/A</v>
      </c>
      <c r="UB44" s="46" t="e">
        <v>#N/A</v>
      </c>
      <c r="UC44"/>
      <c r="UD44" s="27">
        <v>44444</v>
      </c>
      <c r="UE44" t="e">
        <v>#N/A</v>
      </c>
      <c r="UF44" s="46" t="e">
        <v>#N/A</v>
      </c>
      <c r="UG44" s="46" t="e">
        <v>#N/A</v>
      </c>
      <c r="UH44" s="46" t="e">
        <v>#N/A</v>
      </c>
      <c r="UI44" s="46" t="e">
        <v>#N/A</v>
      </c>
      <c r="UJ44" s="46" t="e">
        <v>#N/A</v>
      </c>
      <c r="UK44"/>
      <c r="UL44" s="27">
        <v>44444</v>
      </c>
      <c r="UM44" t="e">
        <v>#N/A</v>
      </c>
      <c r="UN44" s="46" t="e">
        <v>#N/A</v>
      </c>
      <c r="UO44" s="46" t="e">
        <v>#N/A</v>
      </c>
      <c r="UP44" s="46" t="e">
        <v>#N/A</v>
      </c>
      <c r="UQ44" s="46" t="e">
        <v>#N/A</v>
      </c>
      <c r="UR44" s="46" t="e">
        <v>#N/A</v>
      </c>
      <c r="US44"/>
      <c r="UT44" s="27">
        <v>44444</v>
      </c>
      <c r="UU44" t="e">
        <v>#N/A</v>
      </c>
      <c r="UV44" s="46" t="e">
        <v>#N/A</v>
      </c>
      <c r="UW44" s="46" t="e">
        <v>#N/A</v>
      </c>
      <c r="UX44" s="46" t="e">
        <v>#N/A</v>
      </c>
      <c r="UY44" s="46" t="e">
        <v>#N/A</v>
      </c>
      <c r="UZ44" s="46" t="e">
        <v>#N/A</v>
      </c>
      <c r="VA44"/>
      <c r="VB44"/>
      <c r="VC44"/>
      <c r="VD44"/>
    </row>
    <row r="45" spans="1:576" x14ac:dyDescent="0.25">
      <c r="A45" s="30">
        <v>44500</v>
      </c>
      <c r="B45" s="31">
        <v>11</v>
      </c>
      <c r="C45" s="109" t="s">
        <v>188</v>
      </c>
      <c r="D45">
        <v>0.41123925098255071</v>
      </c>
      <c r="E45" s="23" t="e">
        <v>#N/A</v>
      </c>
      <c r="F45" s="23" t="e">
        <v>#N/A</v>
      </c>
      <c r="G45" s="31">
        <v>4.9607952949999996</v>
      </c>
      <c r="H45" s="31">
        <v>0.131662471</v>
      </c>
      <c r="I45" s="31">
        <v>4.37</v>
      </c>
      <c r="J45" s="31">
        <v>102</v>
      </c>
      <c r="K45">
        <v>10.48350877192982</v>
      </c>
      <c r="L45" s="23">
        <v>5.1546489879999999</v>
      </c>
      <c r="M45" s="23"/>
      <c r="N45" s="30">
        <v>44500</v>
      </c>
      <c r="O45" s="109" t="s">
        <v>138</v>
      </c>
      <c r="P45" s="23">
        <v>0.41123925098255071</v>
      </c>
      <c r="Q45" s="23" t="e">
        <v>#N/A</v>
      </c>
      <c r="R45" s="23" t="e">
        <v>#N/A</v>
      </c>
      <c r="S45" s="23">
        <v>-7.0008400999999942E-2</v>
      </c>
      <c r="T45" s="23">
        <v>8.7556089999999975E-3</v>
      </c>
      <c r="U45" s="23">
        <v>4.0000000000000036E-2</v>
      </c>
      <c r="V45" s="23">
        <v>6</v>
      </c>
      <c r="W45" s="23">
        <v>0.4860079566947082</v>
      </c>
      <c r="X45" s="23">
        <v>0.25136300600000006</v>
      </c>
      <c r="Y45" s="23"/>
      <c r="Z45" s="23"/>
      <c r="AA45" s="118">
        <v>44500</v>
      </c>
      <c r="AB45" s="113" t="s">
        <v>185</v>
      </c>
      <c r="AC45" s="115">
        <v>3.2297090641355877</v>
      </c>
      <c r="AD45" s="115">
        <v>0.11188330082714125</v>
      </c>
      <c r="AE45" s="115">
        <v>2.7507759354670598</v>
      </c>
      <c r="AF45" s="115">
        <v>85.913082228711886</v>
      </c>
      <c r="AG45" s="115">
        <v>7.3140046091697277</v>
      </c>
      <c r="AH45" s="115">
        <v>4.8215882368781564</v>
      </c>
      <c r="AI45" s="113" t="e">
        <v>#N/A</v>
      </c>
      <c r="AJ45" s="23" t="e">
        <v>#N/A</v>
      </c>
      <c r="AK45" s="23"/>
      <c r="AL45" s="23"/>
      <c r="AM45" s="121">
        <v>44500</v>
      </c>
      <c r="AN45" s="123" t="s">
        <v>196</v>
      </c>
      <c r="AO45" s="23">
        <v>-2.0353657431355874</v>
      </c>
      <c r="AP45" s="23">
        <v>1.1735011728587486E-3</v>
      </c>
      <c r="AQ45" s="23">
        <v>-2.3497759354670595</v>
      </c>
      <c r="AR45" s="23">
        <v>-73.613082228711889</v>
      </c>
      <c r="AS45" s="23">
        <v>12.28816930387374</v>
      </c>
      <c r="AT45" s="23">
        <v>-0.19489500687815653</v>
      </c>
      <c r="AU45" s="23" t="e">
        <v>#N/A</v>
      </c>
      <c r="AV45" s="23" t="e">
        <v>#N/A</v>
      </c>
      <c r="AW45" s="23"/>
      <c r="AX45" s="23"/>
      <c r="AY45" s="67">
        <v>44500</v>
      </c>
      <c r="AZ45" s="62"/>
      <c r="BA45" s="62"/>
      <c r="BB45" s="62"/>
      <c r="BC45" s="61">
        <v>0.41123925098255071</v>
      </c>
      <c r="BD45" s="61" t="e">
        <f t="shared" si="0"/>
        <v>#N/A</v>
      </c>
      <c r="BE45" s="61" t="e">
        <f t="shared" si="1"/>
        <v>#N/A</v>
      </c>
      <c r="BF45" s="61">
        <f t="shared" si="2"/>
        <v>2.0400737413935617</v>
      </c>
      <c r="BG45" s="61">
        <f t="shared" si="3"/>
        <v>5.4144775956551802E-2</v>
      </c>
      <c r="BH45" s="61">
        <f t="shared" si="4"/>
        <v>1.7971155267937466</v>
      </c>
      <c r="BI45" s="61" t="e">
        <f>BC45*#REF!</f>
        <v>#REF!</v>
      </c>
      <c r="BJ45" s="61">
        <f t="shared" si="5"/>
        <v>41.946403600220172</v>
      </c>
      <c r="BK45" s="61">
        <f t="shared" si="6"/>
        <v>4.3112302950374195</v>
      </c>
      <c r="BL45" s="61" t="e">
        <f>BC45*#REF!</f>
        <v>#REF!</v>
      </c>
      <c r="BM45" s="61" t="e">
        <f>BC45*#REF!</f>
        <v>#REF!</v>
      </c>
      <c r="BN45" s="61" t="e">
        <f>BC45*#REF!</f>
        <v>#REF!</v>
      </c>
      <c r="BO45" s="61">
        <f t="shared" si="7"/>
        <v>2.119793988903083</v>
      </c>
      <c r="BR45" s="30">
        <v>44500</v>
      </c>
      <c r="BS45" s="31">
        <v>8</v>
      </c>
      <c r="BV45">
        <v>0.41123925098255071</v>
      </c>
      <c r="BW45" t="e">
        <v>#N/A</v>
      </c>
      <c r="BX45" t="e">
        <v>#N/A</v>
      </c>
      <c r="BY45" s="31">
        <v>4.8907868939999997</v>
      </c>
      <c r="BZ45" s="31">
        <v>0.14041808</v>
      </c>
      <c r="CA45" s="31">
        <v>4.41</v>
      </c>
      <c r="CB45" s="31">
        <v>3.8300000000000001E-2</v>
      </c>
      <c r="CC45" s="31">
        <v>108</v>
      </c>
      <c r="CD45">
        <v>10.969516728624528</v>
      </c>
      <c r="CE45">
        <v>2.7635687732341889</v>
      </c>
      <c r="CF45">
        <v>8.2059479553903394</v>
      </c>
      <c r="CG45">
        <v>25.193167954452939</v>
      </c>
      <c r="CH45" s="23">
        <v>5.406011994</v>
      </c>
      <c r="CI45" s="23"/>
      <c r="CJ45" s="67">
        <v>44500</v>
      </c>
      <c r="CK45" s="62"/>
      <c r="CL45" s="62"/>
      <c r="CM45" s="62"/>
      <c r="CN45" s="61">
        <v>0.41123925098255071</v>
      </c>
      <c r="CO45" s="61" t="e">
        <f t="shared" si="22"/>
        <v>#N/A</v>
      </c>
      <c r="CP45" s="61" t="e">
        <f t="shared" si="23"/>
        <v>#N/A</v>
      </c>
      <c r="CQ45" s="61">
        <f t="shared" si="24"/>
        <v>2.0112835390038355</v>
      </c>
      <c r="CR45" s="61">
        <f t="shared" si="25"/>
        <v>5.7745426043607884E-2</v>
      </c>
      <c r="CS45" s="61">
        <f t="shared" si="26"/>
        <v>1.8135650968330488</v>
      </c>
      <c r="CT45" s="61">
        <f t="shared" si="27"/>
        <v>1.5750463312631694E-2</v>
      </c>
      <c r="CU45" s="61">
        <f t="shared" si="28"/>
        <v>44.413839106115475</v>
      </c>
      <c r="CV45" s="61">
        <f t="shared" si="29"/>
        <v>4.5110958431201107</v>
      </c>
      <c r="CW45" s="61">
        <f t="shared" si="30"/>
        <v>1.1364879523435945</v>
      </c>
      <c r="CX45" s="61">
        <f t="shared" si="31"/>
        <v>3.3746078907765167</v>
      </c>
      <c r="CY45" s="61">
        <f t="shared" si="32"/>
        <v>10.360419519466825</v>
      </c>
      <c r="CZ45" s="61">
        <f t="shared" si="33"/>
        <v>2.2231643232152454</v>
      </c>
      <c r="DC45">
        <v>0.41123925098255071</v>
      </c>
      <c r="DD45" t="e">
        <f t="shared" si="8"/>
        <v>#N/A</v>
      </c>
      <c r="DE45" t="e">
        <f t="shared" si="9"/>
        <v>#N/A</v>
      </c>
      <c r="DF45">
        <f t="shared" si="10"/>
        <v>-7.0008400999999942E-2</v>
      </c>
      <c r="DG45">
        <f t="shared" si="11"/>
        <v>8.7556089999999975E-3</v>
      </c>
      <c r="DH45">
        <f t="shared" si="12"/>
        <v>4.0000000000000036E-2</v>
      </c>
      <c r="DI45" t="e">
        <f>CB45-#REF!</f>
        <v>#REF!</v>
      </c>
      <c r="DJ45">
        <f t="shared" si="13"/>
        <v>6</v>
      </c>
      <c r="DK45">
        <f t="shared" si="14"/>
        <v>0.4860079566947082</v>
      </c>
      <c r="DL45" t="e">
        <f>CE45-#REF!</f>
        <v>#REF!</v>
      </c>
      <c r="DM45" t="e">
        <f>CF45-#REF!</f>
        <v>#REF!</v>
      </c>
      <c r="DN45" t="e">
        <f>CG45-#REF!</f>
        <v>#REF!</v>
      </c>
      <c r="DO45">
        <f t="shared" si="15"/>
        <v>0.25136300600000006</v>
      </c>
      <c r="DQ45" s="67">
        <v>44500</v>
      </c>
      <c r="DR45" s="61"/>
      <c r="DS45" s="61">
        <v>0.41123925098255071</v>
      </c>
      <c r="DT45" s="61" t="e">
        <f t="shared" si="34"/>
        <v>#N/A</v>
      </c>
      <c r="DU45" s="61" t="e">
        <f t="shared" si="35"/>
        <v>#N/A</v>
      </c>
      <c r="DV45" s="61">
        <f t="shared" si="36"/>
        <v>-2.879020238972603E-2</v>
      </c>
      <c r="DW45" s="61">
        <f t="shared" si="37"/>
        <v>3.6006500870560789E-3</v>
      </c>
      <c r="DX45" s="61">
        <f t="shared" si="38"/>
        <v>1.6449570039302044E-2</v>
      </c>
      <c r="DY45" s="61" t="e">
        <f t="shared" si="39"/>
        <v>#REF!</v>
      </c>
      <c r="DZ45" s="61">
        <f t="shared" si="40"/>
        <v>2.4674355058953044</v>
      </c>
      <c r="EA45" s="61">
        <f t="shared" si="41"/>
        <v>0.19986554808269175</v>
      </c>
      <c r="EB45" s="61" t="e">
        <f t="shared" si="42"/>
        <v>#REF!</v>
      </c>
      <c r="EC45" s="61" t="e">
        <f t="shared" si="43"/>
        <v>#REF!</v>
      </c>
      <c r="ED45" s="61" t="e">
        <f t="shared" si="44"/>
        <v>#REF!</v>
      </c>
      <c r="EE45" s="61">
        <f t="shared" si="45"/>
        <v>0.10337033431216243</v>
      </c>
      <c r="EH45" s="37">
        <v>44500</v>
      </c>
      <c r="EI45">
        <v>5</v>
      </c>
      <c r="EL45">
        <v>0.21865413840399164</v>
      </c>
      <c r="EM45" t="e">
        <v>#N/A</v>
      </c>
      <c r="EN45" t="e">
        <v>#N/A</v>
      </c>
      <c r="EO45">
        <v>0.65947913700000005</v>
      </c>
      <c r="EP45">
        <v>8.9088321999999998E-2</v>
      </c>
      <c r="EQ45">
        <v>0.29599999999999999</v>
      </c>
      <c r="ER45">
        <v>4.1300000000000003E-2</v>
      </c>
      <c r="ES45">
        <v>66</v>
      </c>
      <c r="ET45">
        <v>4.1577319587628878</v>
      </c>
      <c r="EU45">
        <v>1.7649484536082363</v>
      </c>
      <c r="EV45">
        <v>2.3927835051546515</v>
      </c>
      <c r="EW45">
        <v>42.449789238779786</v>
      </c>
      <c r="EX45">
        <v>4.5154954680000001</v>
      </c>
      <c r="EZ45" s="67">
        <v>44500</v>
      </c>
      <c r="FA45" s="61"/>
      <c r="FB45" s="61"/>
      <c r="FC45" s="61"/>
      <c r="FD45" s="61">
        <v>0.21865413840399164</v>
      </c>
      <c r="FE45" s="61" t="e">
        <f t="shared" si="46"/>
        <v>#N/A</v>
      </c>
      <c r="FF45" s="61" t="e">
        <f t="shared" si="47"/>
        <v>#N/A</v>
      </c>
      <c r="FG45" s="61">
        <f t="shared" si="48"/>
        <v>0.14419784249614298</v>
      </c>
      <c r="FH45" s="61">
        <f t="shared" si="49"/>
        <v>1.9479530288767373E-2</v>
      </c>
      <c r="FI45" s="61">
        <f t="shared" si="50"/>
        <v>6.472162496758152E-2</v>
      </c>
      <c r="FJ45" s="61">
        <f t="shared" si="51"/>
        <v>9.0304159160848555E-3</v>
      </c>
      <c r="FK45" s="61">
        <f t="shared" si="52"/>
        <v>14.431173134663448</v>
      </c>
      <c r="FL45" s="61">
        <f t="shared" si="53"/>
        <v>0.90910529915803973</v>
      </c>
      <c r="FM45" s="61">
        <f t="shared" si="54"/>
        <v>0.38591328345116632</v>
      </c>
      <c r="FN45" s="61">
        <f t="shared" si="55"/>
        <v>0.52319201570687346</v>
      </c>
      <c r="FO45" s="61">
        <f t="shared" si="56"/>
        <v>9.28182209143643</v>
      </c>
      <c r="FP45" s="61">
        <f t="shared" si="57"/>
        <v>0.987331771022669</v>
      </c>
      <c r="FQ45"/>
      <c r="FR45"/>
      <c r="FS45" s="37">
        <v>44500</v>
      </c>
      <c r="FT45">
        <v>2</v>
      </c>
      <c r="FW45">
        <v>0.21865413840399164</v>
      </c>
      <c r="FX45" t="e">
        <v>#N/A</v>
      </c>
      <c r="FY45" t="e">
        <v>#N/A</v>
      </c>
      <c r="FZ45">
        <v>0.58387006399999997</v>
      </c>
      <c r="GA45">
        <v>8.4382182E-2</v>
      </c>
      <c r="GB45">
        <v>0.21199999999999999</v>
      </c>
      <c r="GC45">
        <v>4.0300000000000002E-2</v>
      </c>
      <c r="GD45">
        <v>66.099999999999994</v>
      </c>
      <c r="GE45">
        <v>5.5702020202020188</v>
      </c>
      <c r="GF45">
        <v>1.6398989898989833</v>
      </c>
      <c r="GG45">
        <v>3.9303030303030355</v>
      </c>
      <c r="GH45">
        <v>29.440565781122384</v>
      </c>
      <c r="GI45">
        <v>4.5883813959999999</v>
      </c>
      <c r="GK45" s="67">
        <v>44500</v>
      </c>
      <c r="GL45" s="61"/>
      <c r="GM45" s="61"/>
      <c r="GN45" s="61"/>
      <c r="GO45" s="61">
        <v>0.21865413840399164</v>
      </c>
      <c r="GP45" s="61" t="e">
        <f t="shared" si="58"/>
        <v>#N/A</v>
      </c>
      <c r="GQ45" s="61" t="e">
        <f t="shared" si="59"/>
        <v>#N/A</v>
      </c>
      <c r="GR45" s="61">
        <f t="shared" si="60"/>
        <v>0.12766560578380345</v>
      </c>
      <c r="GS45" s="61">
        <f t="shared" si="61"/>
        <v>1.8450513301858814E-2</v>
      </c>
      <c r="GT45" s="61">
        <f t="shared" si="62"/>
        <v>4.6354677341646229E-2</v>
      </c>
      <c r="GU45" s="61">
        <f t="shared" si="63"/>
        <v>8.8117617776808637E-3</v>
      </c>
      <c r="GV45" s="61">
        <f t="shared" si="64"/>
        <v>14.453038548503846</v>
      </c>
      <c r="GW45" s="61">
        <f t="shared" si="65"/>
        <v>1.2179477234634462</v>
      </c>
      <c r="GX45" s="61">
        <f t="shared" si="66"/>
        <v>0.35857070070593838</v>
      </c>
      <c r="GY45" s="61">
        <f t="shared" si="67"/>
        <v>0.85937702275750771</v>
      </c>
      <c r="GZ45" s="61">
        <f t="shared" si="68"/>
        <v>6.4373015449973545</v>
      </c>
      <c r="HA45" s="61">
        <f t="shared" si="69"/>
        <v>1.0032685808112844</v>
      </c>
      <c r="HB45"/>
      <c r="HC45">
        <v>0.21865413840399164</v>
      </c>
      <c r="HD45" t="e">
        <f t="shared" si="160"/>
        <v>#N/A</v>
      </c>
      <c r="HE45" t="e">
        <f t="shared" si="160"/>
        <v>#N/A</v>
      </c>
      <c r="HF45">
        <f t="shared" si="160"/>
        <v>-7.5609073000000082E-2</v>
      </c>
      <c r="HG45">
        <f t="shared" si="157"/>
        <v>-4.7061399999999975E-3</v>
      </c>
      <c r="HH45">
        <f t="shared" si="157"/>
        <v>-8.3999999999999991E-2</v>
      </c>
      <c r="HI45">
        <f t="shared" si="157"/>
        <v>-1.0000000000000009E-3</v>
      </c>
      <c r="HJ45">
        <f t="shared" si="157"/>
        <v>9.9999999999994316E-2</v>
      </c>
      <c r="HK45">
        <f t="shared" si="157"/>
        <v>1.412470061439131</v>
      </c>
      <c r="HL45">
        <f t="shared" si="157"/>
        <v>-0.12504946370925296</v>
      </c>
      <c r="HM45">
        <f t="shared" si="157"/>
        <v>1.537519525148384</v>
      </c>
      <c r="HN45">
        <f t="shared" si="157"/>
        <v>-13.009223457657402</v>
      </c>
      <c r="HO45">
        <f t="shared" si="157"/>
        <v>7.2885927999999822E-2</v>
      </c>
      <c r="HQ45" s="67">
        <v>44500</v>
      </c>
      <c r="HR45" s="61">
        <v>0.21865413840399164</v>
      </c>
      <c r="HS45" s="61" t="e">
        <f t="shared" si="70"/>
        <v>#N/A</v>
      </c>
      <c r="HT45" s="61" t="e">
        <f t="shared" si="71"/>
        <v>#N/A</v>
      </c>
      <c r="HU45" s="61">
        <f t="shared" si="72"/>
        <v>-1.6532236712339526E-2</v>
      </c>
      <c r="HV45" s="61">
        <f t="shared" si="73"/>
        <v>-1.0290169869085607E-3</v>
      </c>
      <c r="HW45" s="61">
        <f t="shared" si="74"/>
        <v>-1.8366947625935295E-2</v>
      </c>
      <c r="HX45" s="61">
        <f t="shared" si="75"/>
        <v>-2.1865413840399184E-4</v>
      </c>
      <c r="HY45" s="61">
        <f t="shared" si="76"/>
        <v>2.1865413840397922E-2</v>
      </c>
      <c r="HZ45" s="61">
        <f t="shared" si="77"/>
        <v>0.30884242430540632</v>
      </c>
      <c r="IA45" s="61">
        <f t="shared" si="78"/>
        <v>-2.7342582745227929E-2</v>
      </c>
      <c r="IB45" s="61">
        <f t="shared" si="79"/>
        <v>0.33618500705063425</v>
      </c>
      <c r="IC45" s="61">
        <f t="shared" si="80"/>
        <v>-2.8445205464390764</v>
      </c>
      <c r="ID45" s="61">
        <f t="shared" si="81"/>
        <v>1.5936809788615332E-2</v>
      </c>
      <c r="IE45" s="61"/>
      <c r="IG45" s="30">
        <v>44500</v>
      </c>
      <c r="IH45" s="31">
        <v>19</v>
      </c>
      <c r="IK45">
        <v>0.10949259489154538</v>
      </c>
      <c r="IL45" t="e">
        <v>#N/A</v>
      </c>
      <c r="IM45" t="e">
        <v>#N/A</v>
      </c>
      <c r="IN45" s="31">
        <v>1.726407169</v>
      </c>
      <c r="IO45" s="31">
        <v>0.100251724</v>
      </c>
      <c r="IP45" s="31">
        <v>1.2</v>
      </c>
      <c r="IQ45" s="31">
        <v>3.141E-2</v>
      </c>
      <c r="IR45" s="31">
        <v>65.8</v>
      </c>
      <c r="IS45">
        <v>5.6941176470588202</v>
      </c>
      <c r="IT45">
        <v>2.3890756302521039</v>
      </c>
      <c r="IU45">
        <v>3.3050420168067163</v>
      </c>
      <c r="IV45">
        <v>41.956906729634078</v>
      </c>
      <c r="IW45" s="23">
        <v>5.6639160459999998</v>
      </c>
      <c r="IX45" s="23"/>
      <c r="IY45" s="67">
        <v>44500</v>
      </c>
      <c r="IZ45" s="62"/>
      <c r="JA45" s="62"/>
      <c r="JB45" s="62"/>
      <c r="JC45" s="61">
        <v>0.10949259489154538</v>
      </c>
      <c r="JD45" s="61" t="e">
        <f t="shared" si="82"/>
        <v>#N/A</v>
      </c>
      <c r="JE45" s="61" t="e">
        <f t="shared" si="83"/>
        <v>#N/A</v>
      </c>
      <c r="JF45" s="61">
        <f t="shared" si="84"/>
        <v>0.18902880077317671</v>
      </c>
      <c r="JG45" s="61">
        <f t="shared" si="85"/>
        <v>1.0976821403111018E-2</v>
      </c>
      <c r="JH45" s="61">
        <f t="shared" si="86"/>
        <v>0.13139111386985444</v>
      </c>
      <c r="JI45" s="61">
        <f t="shared" si="87"/>
        <v>3.4391624055434404E-3</v>
      </c>
      <c r="JJ45" s="61">
        <f t="shared" si="88"/>
        <v>7.2046127438636853</v>
      </c>
      <c r="JK45" s="61">
        <f t="shared" si="89"/>
        <v>0.62346371679421098</v>
      </c>
      <c r="JL45" s="61">
        <f t="shared" si="90"/>
        <v>0.26158609014845707</v>
      </c>
      <c r="JM45" s="61">
        <f t="shared" si="91"/>
        <v>0.3618776266457539</v>
      </c>
      <c r="JN45" s="61">
        <f t="shared" si="92"/>
        <v>4.5939705914501783</v>
      </c>
      <c r="JO45" s="61">
        <f t="shared" si="93"/>
        <v>0.62015686512440149</v>
      </c>
      <c r="JP45" s="23"/>
      <c r="JR45" s="13">
        <v>44500</v>
      </c>
      <c r="JS45" s="5">
        <v>16</v>
      </c>
      <c r="JT45" s="5"/>
      <c r="JU45" s="5"/>
      <c r="JV45">
        <v>0.10949259489154538</v>
      </c>
      <c r="JW45" s="5" t="e">
        <v>#N/A</v>
      </c>
      <c r="JX45" s="5" t="e">
        <v>#N/A</v>
      </c>
      <c r="JY45" s="5">
        <v>1.4883786050000001</v>
      </c>
      <c r="JZ45">
        <v>8.4163292000000001E-2</v>
      </c>
      <c r="KA45">
        <v>1.01</v>
      </c>
      <c r="KB45">
        <v>1.9689999999999999E-2</v>
      </c>
      <c r="KC45">
        <v>59</v>
      </c>
      <c r="KD45">
        <v>2.0894197952218478</v>
      </c>
      <c r="KE45">
        <v>1.2662116040955658</v>
      </c>
      <c r="KF45">
        <v>0.82320819112628196</v>
      </c>
      <c r="KG45">
        <v>60.601110748121513</v>
      </c>
      <c r="KH45">
        <v>5.2527646590000003</v>
      </c>
      <c r="KJ45" s="67">
        <v>44500</v>
      </c>
      <c r="KK45" s="61"/>
      <c r="KL45" s="61"/>
      <c r="KM45" s="61"/>
      <c r="KN45" s="61">
        <v>0.10949259489154538</v>
      </c>
      <c r="KO45" s="61" t="e">
        <f t="shared" si="94"/>
        <v>#N/A</v>
      </c>
      <c r="KP45" s="61" t="e">
        <f t="shared" si="95"/>
        <v>#N/A</v>
      </c>
      <c r="KQ45" s="61">
        <f t="shared" si="96"/>
        <v>0.16296643564250846</v>
      </c>
      <c r="KR45" s="61">
        <f t="shared" si="97"/>
        <v>9.2152572356948414E-3</v>
      </c>
      <c r="KS45" s="61">
        <f t="shared" si="98"/>
        <v>0.11058752084046083</v>
      </c>
      <c r="KT45" s="61">
        <f t="shared" si="99"/>
        <v>2.1559091934145284E-3</v>
      </c>
      <c r="KU45" s="61">
        <f t="shared" si="100"/>
        <v>6.4600630986011769</v>
      </c>
      <c r="KV45" s="61">
        <f t="shared" si="101"/>
        <v>0.22877599519660149</v>
      </c>
      <c r="KW45" s="61">
        <f t="shared" si="102"/>
        <v>0.13864079421420963</v>
      </c>
      <c r="KX45" s="61">
        <f t="shared" si="103"/>
        <v>9.0135200982391847E-2</v>
      </c>
      <c r="KY45" s="61">
        <f t="shared" si="104"/>
        <v>6.6353728691217455</v>
      </c>
      <c r="KZ45" s="61">
        <f t="shared" si="105"/>
        <v>0.57513883286851353</v>
      </c>
      <c r="LB45">
        <v>0.10949259489154538</v>
      </c>
      <c r="LC45" t="e">
        <f t="shared" si="161"/>
        <v>#N/A</v>
      </c>
      <c r="LD45" t="e">
        <f t="shared" si="161"/>
        <v>#N/A</v>
      </c>
      <c r="LE45">
        <f t="shared" si="161"/>
        <v>-0.23802856399999994</v>
      </c>
      <c r="LF45">
        <f t="shared" si="158"/>
        <v>-1.6088432E-2</v>
      </c>
      <c r="LG45">
        <f t="shared" si="158"/>
        <v>-0.18999999999999995</v>
      </c>
      <c r="LH45">
        <f t="shared" si="158"/>
        <v>-1.1720000000000001E-2</v>
      </c>
      <c r="LI45">
        <f t="shared" si="158"/>
        <v>-6.7999999999999972</v>
      </c>
      <c r="LJ45">
        <f t="shared" si="158"/>
        <v>-3.6046978518369723</v>
      </c>
      <c r="LK45">
        <f t="shared" si="158"/>
        <v>-1.1228640261565381</v>
      </c>
      <c r="LL45">
        <f t="shared" si="158"/>
        <v>-2.4818338256804342</v>
      </c>
      <c r="LM45">
        <f t="shared" si="158"/>
        <v>18.644204018487436</v>
      </c>
      <c r="LN45">
        <f t="shared" si="158"/>
        <v>-0.41115138699999942</v>
      </c>
      <c r="LP45" s="67">
        <v>44500</v>
      </c>
      <c r="LQ45" s="61">
        <v>0.10949259489154538</v>
      </c>
      <c r="LR45" s="61" t="e">
        <f t="shared" si="106"/>
        <v>#N/A</v>
      </c>
      <c r="LS45" s="61" t="e">
        <f t="shared" si="107"/>
        <v>#N/A</v>
      </c>
      <c r="LT45" s="61">
        <f t="shared" si="108"/>
        <v>-2.6062365130668275E-2</v>
      </c>
      <c r="LU45" s="61">
        <f t="shared" si="109"/>
        <v>-1.7615641674161751E-3</v>
      </c>
      <c r="LV45" s="61">
        <f t="shared" si="110"/>
        <v>-2.0803593029393615E-2</v>
      </c>
      <c r="LW45" s="61">
        <f t="shared" si="111"/>
        <v>-1.2832532121289119E-3</v>
      </c>
      <c r="LX45" s="61">
        <f t="shared" si="112"/>
        <v>-0.74454964526250822</v>
      </c>
      <c r="LY45" s="61">
        <f t="shared" si="113"/>
        <v>-0.39468772159760945</v>
      </c>
      <c r="LZ45" s="61">
        <f t="shared" si="114"/>
        <v>-0.12294529593424744</v>
      </c>
      <c r="MA45" s="61">
        <f t="shared" si="115"/>
        <v>-0.27174242566336204</v>
      </c>
      <c r="MB45" s="61">
        <f t="shared" si="116"/>
        <v>2.0414022776715672</v>
      </c>
      <c r="MC45" s="61">
        <f t="shared" si="117"/>
        <v>-4.5018032255887935E-2</v>
      </c>
      <c r="MF45" s="30">
        <v>44500</v>
      </c>
      <c r="MG45">
        <v>24</v>
      </c>
      <c r="MJ45"/>
      <c r="MK45" t="e">
        <v>#N/A</v>
      </c>
      <c r="ML45" t="e">
        <v>#N/A</v>
      </c>
      <c r="MM45">
        <v>3.4066087930000002</v>
      </c>
      <c r="MN45">
        <v>8.9307211999999997E-2</v>
      </c>
      <c r="MO45">
        <v>3.24</v>
      </c>
      <c r="MP45">
        <v>1.5599999999999999E-2</v>
      </c>
      <c r="MQ45">
        <v>85.2</v>
      </c>
      <c r="MR45">
        <v>2.068502581755594</v>
      </c>
      <c r="MS45">
        <v>0.60998278829604313</v>
      </c>
      <c r="MT45">
        <v>1.4585197934595509</v>
      </c>
      <c r="MU45">
        <v>29.489099683807709</v>
      </c>
      <c r="MV45">
        <v>2.8690210509999998</v>
      </c>
      <c r="MX45" s="67">
        <v>44500</v>
      </c>
      <c r="MY45" s="61"/>
      <c r="MZ45" s="61"/>
      <c r="NA45" s="61"/>
      <c r="NB45" s="61">
        <v>8.3104879522682945E-2</v>
      </c>
      <c r="NC45" s="61" t="e">
        <f t="shared" si="118"/>
        <v>#N/A</v>
      </c>
      <c r="ND45" s="61" t="e">
        <f t="shared" si="119"/>
        <v>#N/A</v>
      </c>
      <c r="NE45" s="61">
        <f t="shared" si="120"/>
        <v>0.28310581332317736</v>
      </c>
      <c r="NF45" s="61">
        <f t="shared" si="121"/>
        <v>7.4218650937667042E-3</v>
      </c>
      <c r="NG45" s="61">
        <f t="shared" si="122"/>
        <v>0.26925980965349278</v>
      </c>
      <c r="NH45" s="61">
        <f t="shared" si="123"/>
        <v>1.2964361205538538E-3</v>
      </c>
      <c r="NI45" s="61">
        <f t="shared" si="124"/>
        <v>7.0805357353325871</v>
      </c>
      <c r="NJ45" s="61">
        <f t="shared" si="125"/>
        <v>0.17190265784915726</v>
      </c>
      <c r="NK45" s="61">
        <f t="shared" si="126"/>
        <v>5.069254613225288E-2</v>
      </c>
      <c r="NL45" s="61">
        <f t="shared" si="127"/>
        <v>0.12121011171690439</v>
      </c>
      <c r="NM45" s="61">
        <f t="shared" si="128"/>
        <v>2.4506880764552275</v>
      </c>
      <c r="NN45" s="61">
        <f t="shared" si="129"/>
        <v>0.23842964879139619</v>
      </c>
      <c r="NQ45" s="30">
        <v>44500</v>
      </c>
      <c r="NR45">
        <v>22</v>
      </c>
      <c r="NU45"/>
      <c r="NV45" t="e">
        <v>#N/A</v>
      </c>
      <c r="NW45" t="e">
        <v>#N/A</v>
      </c>
      <c r="NX45">
        <v>3.056566788</v>
      </c>
      <c r="NY45">
        <v>7.9238262000000004E-2</v>
      </c>
      <c r="NZ45">
        <v>2.95</v>
      </c>
      <c r="OA45">
        <v>1.7299999999999999E-2</v>
      </c>
      <c r="OB45">
        <v>78.8</v>
      </c>
      <c r="OC45">
        <v>0.69238095238094932</v>
      </c>
      <c r="OD45">
        <v>0.50999999999999901</v>
      </c>
      <c r="OE45">
        <v>0.18238095238095028</v>
      </c>
      <c r="OF45">
        <v>73.658872077029073</v>
      </c>
      <c r="OG45">
        <v>1.953274781</v>
      </c>
      <c r="OI45" s="67">
        <v>44500</v>
      </c>
      <c r="OJ45" s="61"/>
      <c r="OK45" s="61"/>
      <c r="OL45" s="61"/>
      <c r="OM45" s="61">
        <v>8.3104879522682945E-2</v>
      </c>
      <c r="ON45" s="61" t="e">
        <f t="shared" si="130"/>
        <v>#N/A</v>
      </c>
      <c r="OO45" s="61" t="e">
        <f t="shared" si="131"/>
        <v>#N/A</v>
      </c>
      <c r="OP45" s="61">
        <f t="shared" si="132"/>
        <v>0.25401561466977396</v>
      </c>
      <c r="OQ45" s="61">
        <f t="shared" si="133"/>
        <v>6.5850862170967863E-3</v>
      </c>
      <c r="OR45" s="61">
        <f t="shared" si="134"/>
        <v>0.24515939459191471</v>
      </c>
      <c r="OS45" s="61">
        <f t="shared" si="135"/>
        <v>1.437714415742415E-3</v>
      </c>
      <c r="OT45" s="61">
        <f t="shared" si="136"/>
        <v>6.548664506387416</v>
      </c>
      <c r="OU45" s="61">
        <f t="shared" si="137"/>
        <v>5.7540235631419273E-2</v>
      </c>
      <c r="OV45" s="61">
        <f t="shared" si="138"/>
        <v>4.2383488556568219E-2</v>
      </c>
      <c r="OW45" s="61">
        <f t="shared" si="139"/>
        <v>1.5156747074851049E-2</v>
      </c>
      <c r="OX45" s="61">
        <f t="shared" si="140"/>
        <v>6.121411689738216</v>
      </c>
      <c r="OY45" s="61">
        <f t="shared" si="141"/>
        <v>0.16232666534969992</v>
      </c>
      <c r="PB45" s="30">
        <v>44500</v>
      </c>
      <c r="PC45" s="26">
        <v>8.3104879522682945E-2</v>
      </c>
      <c r="PD45" t="e">
        <f t="shared" si="162"/>
        <v>#N/A</v>
      </c>
      <c r="PE45" t="e">
        <f t="shared" si="162"/>
        <v>#N/A</v>
      </c>
      <c r="PF45">
        <f t="shared" si="162"/>
        <v>-0.35004200500000016</v>
      </c>
      <c r="PG45">
        <f t="shared" si="159"/>
        <v>-1.0068949999999993E-2</v>
      </c>
      <c r="PH45">
        <f t="shared" si="159"/>
        <v>-0.29000000000000004</v>
      </c>
      <c r="PI45">
        <f t="shared" si="159"/>
        <v>1.7000000000000001E-3</v>
      </c>
      <c r="PJ45">
        <f t="shared" si="159"/>
        <v>-6.4000000000000057</v>
      </c>
      <c r="PK45">
        <f t="shared" si="159"/>
        <v>-1.3761216293746448</v>
      </c>
      <c r="PL45">
        <f t="shared" si="159"/>
        <v>-9.9982788296044123E-2</v>
      </c>
      <c r="PM45">
        <f t="shared" si="159"/>
        <v>-1.2761388410786005</v>
      </c>
      <c r="PN45">
        <f t="shared" si="159"/>
        <v>44.169772393221365</v>
      </c>
      <c r="PO45">
        <f t="shared" si="159"/>
        <v>-0.91574626999999986</v>
      </c>
      <c r="PQ45" s="67">
        <v>44500</v>
      </c>
      <c r="PR45" s="61">
        <v>8.3104879522682945E-2</v>
      </c>
      <c r="PS45" s="61" t="e">
        <f t="shared" si="142"/>
        <v>#N/A</v>
      </c>
      <c r="PT45" s="61" t="e">
        <f t="shared" si="143"/>
        <v>#N/A</v>
      </c>
      <c r="PU45" s="61">
        <f t="shared" si="144"/>
        <v>-2.9090198653403395E-2</v>
      </c>
      <c r="PV45" s="61">
        <f t="shared" si="145"/>
        <v>-8.3677887666991791E-4</v>
      </c>
      <c r="PW45" s="61">
        <f t="shared" si="146"/>
        <v>-2.4100415061578059E-2</v>
      </c>
      <c r="PX45" s="61">
        <f t="shared" si="147"/>
        <v>1.4127829518856101E-4</v>
      </c>
      <c r="PY45" s="61">
        <f t="shared" si="148"/>
        <v>-0.53187122894517136</v>
      </c>
      <c r="PZ45" s="61">
        <f t="shared" si="149"/>
        <v>-0.114362422217738</v>
      </c>
      <c r="QA45" s="61">
        <f t="shared" si="150"/>
        <v>-8.3090575756846613E-3</v>
      </c>
      <c r="QB45" s="61">
        <f t="shared" si="151"/>
        <v>-0.10605336464205334</v>
      </c>
      <c r="QC45" s="61">
        <f t="shared" si="152"/>
        <v>3.6707236132829886</v>
      </c>
      <c r="QD45" s="61">
        <f t="shared" si="153"/>
        <v>-7.6102983441696276E-2</v>
      </c>
      <c r="QG45" s="30">
        <v>44500</v>
      </c>
      <c r="QH45" s="46" t="e">
        <v>#N/A</v>
      </c>
      <c r="QI45" t="e">
        <v>#N/A</v>
      </c>
      <c r="QJ45" s="31">
        <v>1.61E-2</v>
      </c>
      <c r="QK45" s="31">
        <v>2.91</v>
      </c>
      <c r="QL45" s="26">
        <v>1.4739096410000001</v>
      </c>
      <c r="QO45" s="30">
        <v>44500</v>
      </c>
      <c r="QP45" s="41" t="e">
        <v>#N/A</v>
      </c>
      <c r="QQ45" s="41" t="e">
        <v>#N/A</v>
      </c>
      <c r="QR45" s="41" t="e">
        <v>#N/A</v>
      </c>
      <c r="QS45" s="41" t="e">
        <v>#N/A</v>
      </c>
      <c r="QT45" s="41" t="e">
        <v>#N/A</v>
      </c>
      <c r="QX45" s="30">
        <v>44500</v>
      </c>
      <c r="QY45" s="46" t="e">
        <f t="shared" si="154"/>
        <v>#N/A</v>
      </c>
      <c r="QZ45" s="46" t="e">
        <f t="shared" si="154"/>
        <v>#N/A</v>
      </c>
      <c r="RA45" s="46" t="e">
        <f t="shared" si="154"/>
        <v>#N/A</v>
      </c>
      <c r="RB45" s="46" t="e">
        <f t="shared" si="154"/>
        <v>#N/A</v>
      </c>
      <c r="RC45" s="46" t="e">
        <f t="shared" si="154"/>
        <v>#N/A</v>
      </c>
      <c r="RF45" s="30">
        <v>44500</v>
      </c>
      <c r="RG45" t="e">
        <v>#N/A</v>
      </c>
      <c r="RH45" t="e">
        <v>#N/A</v>
      </c>
      <c r="RI45" s="31">
        <v>3.1399999999999997E-2</v>
      </c>
      <c r="RJ45" s="31">
        <v>3.91</v>
      </c>
      <c r="RK45" s="23">
        <v>1.269268383</v>
      </c>
      <c r="RL45" s="23"/>
      <c r="RO45" s="30">
        <v>44500</v>
      </c>
      <c r="RP45" t="e">
        <v>#N/A</v>
      </c>
      <c r="RQ45" t="e">
        <v>#N/A</v>
      </c>
      <c r="RR45">
        <v>1.35E-2</v>
      </c>
      <c r="RS45">
        <v>3.34</v>
      </c>
      <c r="RT45">
        <v>1.152464012</v>
      </c>
      <c r="RX45" s="30">
        <v>44500</v>
      </c>
      <c r="RY45" t="e">
        <f t="shared" si="155"/>
        <v>#N/A</v>
      </c>
      <c r="RZ45" t="e">
        <f t="shared" si="155"/>
        <v>#N/A</v>
      </c>
      <c r="SA45">
        <f t="shared" si="155"/>
        <v>-1.7899999999999999E-2</v>
      </c>
      <c r="SB45">
        <f t="shared" si="155"/>
        <v>-0.57000000000000028</v>
      </c>
      <c r="SC45">
        <f t="shared" si="155"/>
        <v>-0.11680437099999996</v>
      </c>
      <c r="SG45" s="30">
        <v>44500</v>
      </c>
      <c r="SH45" t="e">
        <v>#N/A</v>
      </c>
      <c r="SI45" t="e">
        <v>#N/A</v>
      </c>
      <c r="SJ45" t="e">
        <v>#N/A</v>
      </c>
      <c r="SK45" t="e">
        <v>#N/A</v>
      </c>
      <c r="SL45" t="e">
        <v>#N/A</v>
      </c>
      <c r="SO45" s="30">
        <v>44500</v>
      </c>
      <c r="SP45" t="e">
        <v>#N/A</v>
      </c>
      <c r="SQ45" t="e">
        <v>#N/A</v>
      </c>
      <c r="SR45" s="31">
        <v>1.52E-2</v>
      </c>
      <c r="SS45" s="31">
        <v>3.17</v>
      </c>
      <c r="ST45" s="23">
        <v>1.062758254</v>
      </c>
      <c r="SW45" s="30">
        <v>44500</v>
      </c>
      <c r="SX45" t="e">
        <f t="shared" si="156"/>
        <v>#N/A</v>
      </c>
      <c r="SY45" t="e">
        <f t="shared" si="156"/>
        <v>#N/A</v>
      </c>
      <c r="SZ45" t="e">
        <f t="shared" si="156"/>
        <v>#N/A</v>
      </c>
      <c r="TA45" t="e">
        <f t="shared" si="156"/>
        <v>#N/A</v>
      </c>
      <c r="TB45" t="e">
        <f t="shared" si="156"/>
        <v>#N/A</v>
      </c>
      <c r="TF45" s="30">
        <v>44500</v>
      </c>
      <c r="TG45">
        <v>31</v>
      </c>
      <c r="TH45" s="46" t="e">
        <v>#N/A</v>
      </c>
      <c r="TI45" s="46" t="e">
        <v>#N/A</v>
      </c>
      <c r="TJ45" s="46">
        <v>4.5999999999999996</v>
      </c>
      <c r="TK45" s="46">
        <v>25.4</v>
      </c>
      <c r="TL45" s="46">
        <v>1.0412662500000001</v>
      </c>
      <c r="TM45"/>
      <c r="TN45" s="30">
        <v>44500</v>
      </c>
      <c r="TO45" t="e">
        <v>#N/A</v>
      </c>
      <c r="TP45" s="46" t="e">
        <v>#N/A</v>
      </c>
      <c r="TQ45" s="46" t="e">
        <v>#N/A</v>
      </c>
      <c r="TR45" s="46" t="e">
        <v>#N/A</v>
      </c>
      <c r="TS45" s="46" t="e">
        <v>#N/A</v>
      </c>
      <c r="TT45" s="46" t="e">
        <v>#N/A</v>
      </c>
      <c r="TU45"/>
      <c r="TV45" s="30">
        <v>44500</v>
      </c>
      <c r="TW45" t="e">
        <v>#N/A</v>
      </c>
      <c r="TX45" s="46" t="e">
        <v>#N/A</v>
      </c>
      <c r="TY45" s="46" t="e">
        <v>#N/A</v>
      </c>
      <c r="TZ45" s="46" t="e">
        <v>#N/A</v>
      </c>
      <c r="UA45" s="46" t="e">
        <v>#N/A</v>
      </c>
      <c r="UB45" s="46" t="e">
        <v>#N/A</v>
      </c>
      <c r="UC45"/>
      <c r="UD45" s="30">
        <v>44500</v>
      </c>
      <c r="UE45" t="s">
        <v>33</v>
      </c>
      <c r="UF45" s="46" t="e">
        <v>#N/A</v>
      </c>
      <c r="UG45" s="46" t="e">
        <v>#N/A</v>
      </c>
      <c r="UH45" s="46">
        <v>4.63</v>
      </c>
      <c r="UI45" s="46">
        <v>97.6</v>
      </c>
      <c r="UJ45" s="46">
        <v>4.4725114599999998</v>
      </c>
      <c r="UK45"/>
      <c r="UL45" s="30">
        <v>44500</v>
      </c>
      <c r="UM45" t="s">
        <v>35</v>
      </c>
      <c r="UN45" s="46" t="e">
        <v>#N/A</v>
      </c>
      <c r="UO45" s="46" t="e">
        <v>#N/A</v>
      </c>
      <c r="UP45" s="46">
        <v>5.18</v>
      </c>
      <c r="UQ45" s="46">
        <v>24.1</v>
      </c>
      <c r="UR45" s="46">
        <v>0.95529823300000005</v>
      </c>
      <c r="US45"/>
      <c r="UT45" s="30">
        <v>44500</v>
      </c>
      <c r="UU45" t="e">
        <v>#N/A</v>
      </c>
      <c r="UV45" s="46" t="e">
        <v>#N/A</v>
      </c>
      <c r="UW45" s="46" t="e">
        <v>#N/A</v>
      </c>
      <c r="UX45" s="46" t="e">
        <v>#N/A</v>
      </c>
      <c r="UY45" s="46" t="e">
        <v>#N/A</v>
      </c>
      <c r="UZ45" s="46" t="e">
        <v>#N/A</v>
      </c>
      <c r="VA45"/>
      <c r="VB45"/>
      <c r="VC45"/>
      <c r="VD45"/>
    </row>
    <row r="46" spans="1:576" x14ac:dyDescent="0.25">
      <c r="A46" s="30">
        <v>44514</v>
      </c>
      <c r="B46" s="31">
        <v>11</v>
      </c>
      <c r="C46" s="109" t="s">
        <v>188</v>
      </c>
      <c r="D46">
        <v>0.13380388247947289</v>
      </c>
      <c r="E46" s="2">
        <v>8.6199999999999992</v>
      </c>
      <c r="F46" s="2">
        <v>112</v>
      </c>
      <c r="G46" s="31">
        <v>1.502380286</v>
      </c>
      <c r="H46" s="31">
        <v>1.6963993E-2</v>
      </c>
      <c r="I46" s="31">
        <v>1.23</v>
      </c>
      <c r="J46" s="31">
        <v>6.96</v>
      </c>
      <c r="K46">
        <v>1.4403999999999997</v>
      </c>
      <c r="L46" s="23">
        <v>2.7092326710000001</v>
      </c>
      <c r="M46" s="23"/>
      <c r="N46" s="30">
        <v>44514</v>
      </c>
      <c r="O46" s="109" t="s">
        <v>138</v>
      </c>
      <c r="P46" s="23">
        <v>0.13380388247947289</v>
      </c>
      <c r="Q46" s="23">
        <v>3.0000000000001137E-2</v>
      </c>
      <c r="R46" s="23">
        <v>5</v>
      </c>
      <c r="S46" s="23">
        <v>-7.0008400999999942E-2</v>
      </c>
      <c r="T46" s="23">
        <v>-2.0794579999999993E-3</v>
      </c>
      <c r="U46" s="23">
        <v>3.0000000000000027E-2</v>
      </c>
      <c r="V46" s="23">
        <v>-0.38999999999999968</v>
      </c>
      <c r="W46" s="23">
        <v>0.73891034482758422</v>
      </c>
      <c r="X46" s="23">
        <v>3.0836353999999844E-2</v>
      </c>
      <c r="Y46" s="23"/>
      <c r="Z46" s="23"/>
      <c r="AA46" s="118">
        <v>44514</v>
      </c>
      <c r="AB46" s="113" t="s">
        <v>185</v>
      </c>
      <c r="AC46" s="115">
        <v>1.1973427552044873</v>
      </c>
      <c r="AD46" s="115">
        <v>2.6976281968682271E-2</v>
      </c>
      <c r="AE46" s="115">
        <v>0.89763128813611526</v>
      </c>
      <c r="AF46" s="115">
        <v>15.944601375469404</v>
      </c>
      <c r="AG46" s="115">
        <v>1.0619657868294987</v>
      </c>
      <c r="AH46" s="115">
        <v>3.2572628967505839</v>
      </c>
      <c r="AI46" s="113">
        <v>8.5130911012424679</v>
      </c>
      <c r="AJ46" s="23">
        <v>116.24856455509007</v>
      </c>
      <c r="AK46" s="23"/>
      <c r="AL46" s="23"/>
      <c r="AM46" s="121">
        <v>44514</v>
      </c>
      <c r="AN46" s="123" t="s">
        <v>196</v>
      </c>
      <c r="AO46" s="23">
        <v>1.8003086795512768E-2</v>
      </c>
      <c r="AP46" s="23">
        <v>5.8609797031317724E-2</v>
      </c>
      <c r="AQ46" s="23">
        <v>-0.52963128813611526</v>
      </c>
      <c r="AR46" s="23">
        <v>-10.894601375469403</v>
      </c>
      <c r="AS46" s="23">
        <v>11.670501745638036</v>
      </c>
      <c r="AT46" s="23">
        <v>1.230199522249416</v>
      </c>
      <c r="AU46" s="23">
        <v>0.16690889875753179</v>
      </c>
      <c r="AV46" s="23">
        <v>-1.2485645550900699</v>
      </c>
      <c r="AW46" s="23"/>
      <c r="AX46" s="23"/>
      <c r="AY46" s="67">
        <v>44514</v>
      </c>
      <c r="AZ46" s="62"/>
      <c r="BA46" s="62"/>
      <c r="BB46" s="62"/>
      <c r="BC46" s="61">
        <v>0.13380388247947289</v>
      </c>
      <c r="BD46" s="61">
        <f t="shared" si="0"/>
        <v>1.1533894669730562</v>
      </c>
      <c r="BE46" s="61">
        <f t="shared" si="1"/>
        <v>14.986034837700963</v>
      </c>
      <c r="BF46" s="61">
        <f t="shared" si="2"/>
        <v>0.20102431522742087</v>
      </c>
      <c r="BG46" s="61">
        <f t="shared" si="3"/>
        <v>2.2698481257546008E-3</v>
      </c>
      <c r="BH46" s="61">
        <f t="shared" si="4"/>
        <v>0.16457877544975166</v>
      </c>
      <c r="BI46" s="61" t="e">
        <f>BC46*#REF!</f>
        <v>#REF!</v>
      </c>
      <c r="BJ46" s="61">
        <f t="shared" si="5"/>
        <v>0.93127502205713131</v>
      </c>
      <c r="BK46" s="61">
        <f t="shared" si="6"/>
        <v>0.19273111232343271</v>
      </c>
      <c r="BL46" s="61" t="e">
        <f>BC46*#REF!</f>
        <v>#REF!</v>
      </c>
      <c r="BM46" s="61" t="e">
        <f>BC46*#REF!</f>
        <v>#REF!</v>
      </c>
      <c r="BN46" s="61" t="e">
        <f>BC46*#REF!</f>
        <v>#REF!</v>
      </c>
      <c r="BO46" s="61">
        <f t="shared" si="7"/>
        <v>0.36250584992003243</v>
      </c>
      <c r="BR46" s="30">
        <v>44514</v>
      </c>
      <c r="BS46" s="31">
        <v>8</v>
      </c>
      <c r="BV46">
        <v>0.13380388247947289</v>
      </c>
      <c r="BW46" s="2">
        <v>8.65</v>
      </c>
      <c r="BX46" s="2">
        <v>117</v>
      </c>
      <c r="BY46" s="31">
        <v>1.432371885</v>
      </c>
      <c r="BZ46" s="31">
        <v>1.4884535000000001E-2</v>
      </c>
      <c r="CA46" s="31">
        <v>1.26</v>
      </c>
      <c r="CB46" s="31">
        <v>-1.6E-2</v>
      </c>
      <c r="CC46" s="31">
        <v>6.57</v>
      </c>
      <c r="CD46">
        <v>2.1793103448275839</v>
      </c>
      <c r="CE46">
        <v>1.4689655172413763</v>
      </c>
      <c r="CF46">
        <v>0.71034482758620765</v>
      </c>
      <c r="CG46">
        <v>67.405063291139172</v>
      </c>
      <c r="CH46" s="23">
        <v>2.7400690249999999</v>
      </c>
      <c r="CI46" s="23"/>
      <c r="CJ46" s="67">
        <v>44514</v>
      </c>
      <c r="CK46" s="62"/>
      <c r="CL46" s="62"/>
      <c r="CM46" s="62"/>
      <c r="CN46" s="61">
        <v>0.13380388247947289</v>
      </c>
      <c r="CO46" s="61">
        <f t="shared" si="22"/>
        <v>1.1574035834474405</v>
      </c>
      <c r="CP46" s="61">
        <f t="shared" si="23"/>
        <v>15.655054250098328</v>
      </c>
      <c r="CQ46" s="61">
        <f t="shared" si="24"/>
        <v>0.19165691936744106</v>
      </c>
      <c r="CR46" s="61">
        <f t="shared" si="25"/>
        <v>1.9916085719016013E-3</v>
      </c>
      <c r="CS46" s="61">
        <f t="shared" si="26"/>
        <v>0.16859289192413585</v>
      </c>
      <c r="CT46" s="61">
        <f t="shared" si="27"/>
        <v>-2.1408621196715664E-3</v>
      </c>
      <c r="CU46" s="61">
        <f t="shared" si="28"/>
        <v>0.8790915078901369</v>
      </c>
      <c r="CV46" s="61">
        <f t="shared" si="29"/>
        <v>0.2916001852656096</v>
      </c>
      <c r="CW46" s="61">
        <f t="shared" si="30"/>
        <v>0.19655328943536321</v>
      </c>
      <c r="CX46" s="61">
        <f t="shared" si="31"/>
        <v>9.5046895830246364E-2</v>
      </c>
      <c r="CY46" s="61">
        <f t="shared" si="32"/>
        <v>9.0190591671290186</v>
      </c>
      <c r="CZ46" s="61">
        <f t="shared" si="33"/>
        <v>0.36663187380674384</v>
      </c>
      <c r="DC46">
        <v>0.13380388247947289</v>
      </c>
      <c r="DD46">
        <f t="shared" si="8"/>
        <v>3.0000000000001137E-2</v>
      </c>
      <c r="DE46">
        <f t="shared" si="9"/>
        <v>5</v>
      </c>
      <c r="DF46">
        <f t="shared" si="10"/>
        <v>-7.0008400999999942E-2</v>
      </c>
      <c r="DG46">
        <f t="shared" si="11"/>
        <v>-2.0794579999999993E-3</v>
      </c>
      <c r="DH46">
        <f t="shared" si="12"/>
        <v>3.0000000000000027E-2</v>
      </c>
      <c r="DI46" t="e">
        <f>CB46-#REF!</f>
        <v>#REF!</v>
      </c>
      <c r="DJ46">
        <f t="shared" si="13"/>
        <v>-0.38999999999999968</v>
      </c>
      <c r="DK46">
        <f t="shared" si="14"/>
        <v>0.73891034482758422</v>
      </c>
      <c r="DL46" t="e">
        <f>CE46-#REF!</f>
        <v>#REF!</v>
      </c>
      <c r="DM46" t="e">
        <f>CF46-#REF!</f>
        <v>#REF!</v>
      </c>
      <c r="DN46" t="e">
        <f>CG46-#REF!</f>
        <v>#REF!</v>
      </c>
      <c r="DO46">
        <f t="shared" si="15"/>
        <v>3.0836353999999844E-2</v>
      </c>
      <c r="DQ46" s="67">
        <v>44514</v>
      </c>
      <c r="DR46" s="61"/>
      <c r="DS46" s="61">
        <v>0.13380388247947289</v>
      </c>
      <c r="DT46" s="61">
        <f t="shared" si="34"/>
        <v>4.014116474384339E-3</v>
      </c>
      <c r="DU46" s="61">
        <f t="shared" si="35"/>
        <v>0.66901941239736451</v>
      </c>
      <c r="DV46" s="61">
        <f t="shared" si="36"/>
        <v>-9.367395859979805E-3</v>
      </c>
      <c r="DW46" s="61">
        <f t="shared" si="37"/>
        <v>-2.7823955385299965E-4</v>
      </c>
      <c r="DX46" s="61">
        <f t="shared" si="38"/>
        <v>4.0141164743841906E-3</v>
      </c>
      <c r="DY46" s="61" t="e">
        <f t="shared" si="39"/>
        <v>#REF!</v>
      </c>
      <c r="DZ46" s="61">
        <f t="shared" si="40"/>
        <v>-5.2183514166994384E-2</v>
      </c>
      <c r="EA46" s="61">
        <f t="shared" si="41"/>
        <v>9.8869072942176867E-2</v>
      </c>
      <c r="EB46" s="61" t="e">
        <f t="shared" si="42"/>
        <v>#REF!</v>
      </c>
      <c r="EC46" s="61" t="e">
        <f t="shared" si="43"/>
        <v>#REF!</v>
      </c>
      <c r="ED46" s="61" t="e">
        <f t="shared" si="44"/>
        <v>#REF!</v>
      </c>
      <c r="EE46" s="61">
        <f t="shared" si="45"/>
        <v>4.1260238867114026E-3</v>
      </c>
      <c r="EH46" s="37">
        <v>44514</v>
      </c>
      <c r="EI46">
        <v>5</v>
      </c>
      <c r="EL46">
        <v>8.1444532420782978E-2</v>
      </c>
      <c r="EM46">
        <v>8.36</v>
      </c>
      <c r="EN46">
        <v>127</v>
      </c>
      <c r="EO46">
        <v>0.85130215600000003</v>
      </c>
      <c r="EP46">
        <v>3.6007442000000001E-2</v>
      </c>
      <c r="EQ46">
        <v>0.51</v>
      </c>
      <c r="ER46">
        <v>3.5999999999999999E-3</v>
      </c>
      <c r="ES46">
        <v>22.9</v>
      </c>
      <c r="ET46">
        <v>0.48688946015423573</v>
      </c>
      <c r="EU46">
        <v>0.6740359897172199</v>
      </c>
      <c r="EV46">
        <v>-0.18714652956298422</v>
      </c>
      <c r="EW46">
        <v>138.43717001056058</v>
      </c>
      <c r="EX46">
        <v>3.9968840600000002</v>
      </c>
      <c r="EZ46" s="67">
        <v>44514</v>
      </c>
      <c r="FA46" s="61"/>
      <c r="FB46" s="61"/>
      <c r="FC46" s="61"/>
      <c r="FD46" s="61">
        <v>8.1444532420782978E-2</v>
      </c>
      <c r="FE46" s="61">
        <f t="shared" si="46"/>
        <v>0.68087629103774561</v>
      </c>
      <c r="FF46" s="61">
        <f t="shared" si="47"/>
        <v>10.343455617439439</v>
      </c>
      <c r="FG46" s="61">
        <f t="shared" si="48"/>
        <v>6.9333906044224444E-2</v>
      </c>
      <c r="FH46" s="61">
        <f t="shared" si="49"/>
        <v>2.9326092773584627E-3</v>
      </c>
      <c r="FI46" s="61">
        <f t="shared" si="50"/>
        <v>4.153671153459932E-2</v>
      </c>
      <c r="FJ46" s="61">
        <f t="shared" si="51"/>
        <v>2.9320031671481873E-4</v>
      </c>
      <c r="FK46" s="61">
        <f t="shared" si="52"/>
        <v>1.8650797924359301</v>
      </c>
      <c r="FL46" s="61">
        <f t="shared" si="53"/>
        <v>3.9654484422869174E-2</v>
      </c>
      <c r="FM46" s="61">
        <f t="shared" si="54"/>
        <v>5.489654601729866E-2</v>
      </c>
      <c r="FN46" s="61">
        <f t="shared" si="55"/>
        <v>-1.5242061594429488E-2</v>
      </c>
      <c r="FO46" s="61">
        <f t="shared" si="56"/>
        <v>11.274950581166546</v>
      </c>
      <c r="FP46" s="61">
        <f t="shared" si="57"/>
        <v>0.32552435340678071</v>
      </c>
      <c r="FQ46"/>
      <c r="FR46"/>
      <c r="FS46" s="37">
        <v>44514</v>
      </c>
      <c r="FT46">
        <v>2</v>
      </c>
      <c r="FW46">
        <v>8.1444532420782978E-2</v>
      </c>
      <c r="FX46">
        <v>8.58</v>
      </c>
      <c r="FY46">
        <v>125</v>
      </c>
      <c r="FZ46">
        <v>0.78409409100000005</v>
      </c>
      <c r="GA46">
        <v>4.3011929999999997E-2</v>
      </c>
      <c r="GB46">
        <v>0.49399999999999999</v>
      </c>
      <c r="GC46">
        <v>-2.46E-2</v>
      </c>
      <c r="GD46">
        <v>33.700000000000003</v>
      </c>
      <c r="GE46">
        <v>1.9290488431876656</v>
      </c>
      <c r="GF46">
        <v>1.0318766066838072</v>
      </c>
      <c r="GG46">
        <v>0.89717223650385836</v>
      </c>
      <c r="GH46">
        <v>53.491471215351815</v>
      </c>
      <c r="GI46">
        <v>3.6707662550000002</v>
      </c>
      <c r="GK46" s="67">
        <v>44514</v>
      </c>
      <c r="GL46" s="61"/>
      <c r="GM46" s="61"/>
      <c r="GN46" s="61"/>
      <c r="GO46" s="61">
        <v>8.1444532420782978E-2</v>
      </c>
      <c r="GP46" s="61">
        <f t="shared" si="58"/>
        <v>0.69879408817031796</v>
      </c>
      <c r="GQ46" s="61">
        <f t="shared" si="59"/>
        <v>10.180566552597872</v>
      </c>
      <c r="GR46" s="61">
        <f t="shared" si="60"/>
        <v>6.3860176615393865E-2</v>
      </c>
      <c r="GS46" s="61">
        <f t="shared" si="61"/>
        <v>3.5030865273654476E-3</v>
      </c>
      <c r="GT46" s="61">
        <f t="shared" si="62"/>
        <v>4.0233599015866789E-2</v>
      </c>
      <c r="GU46" s="61">
        <f t="shared" si="63"/>
        <v>-2.0035354975512613E-3</v>
      </c>
      <c r="GV46" s="61">
        <f t="shared" si="64"/>
        <v>2.7446807425803867</v>
      </c>
      <c r="GW46" s="61">
        <f t="shared" si="65"/>
        <v>0.15711048105027173</v>
      </c>
      <c r="GX46" s="61">
        <f t="shared" si="66"/>
        <v>8.4040707747306861E-2</v>
      </c>
      <c r="GY46" s="61">
        <f t="shared" si="67"/>
        <v>7.3069773302964866E-2</v>
      </c>
      <c r="GZ46" s="61">
        <f t="shared" si="68"/>
        <v>4.3565878616341003</v>
      </c>
      <c r="HA46" s="61">
        <f t="shared" si="69"/>
        <v>0.29896384126446363</v>
      </c>
      <c r="HB46"/>
      <c r="HC46">
        <v>8.1444532420782978E-2</v>
      </c>
      <c r="HD46">
        <f t="shared" si="160"/>
        <v>0.22000000000000064</v>
      </c>
      <c r="HE46">
        <f t="shared" si="160"/>
        <v>-2</v>
      </c>
      <c r="HF46">
        <f t="shared" si="160"/>
        <v>-6.7208064999999984E-2</v>
      </c>
      <c r="HG46">
        <f t="shared" si="157"/>
        <v>7.0044879999999962E-3</v>
      </c>
      <c r="HH46">
        <f t="shared" si="157"/>
        <v>-1.6000000000000014E-2</v>
      </c>
      <c r="HI46">
        <f t="shared" si="157"/>
        <v>-2.8199999999999999E-2</v>
      </c>
      <c r="HJ46">
        <f t="shared" si="157"/>
        <v>10.800000000000004</v>
      </c>
      <c r="HK46">
        <f t="shared" si="157"/>
        <v>1.4421593830334298</v>
      </c>
      <c r="HL46">
        <f t="shared" si="157"/>
        <v>0.35784061696658731</v>
      </c>
      <c r="HM46">
        <f t="shared" si="157"/>
        <v>1.0843187660668425</v>
      </c>
      <c r="HN46">
        <f t="shared" si="157"/>
        <v>-84.945698795208756</v>
      </c>
      <c r="HO46">
        <f t="shared" si="157"/>
        <v>-0.32611780499999998</v>
      </c>
      <c r="HQ46" s="67">
        <v>44514</v>
      </c>
      <c r="HR46" s="61">
        <v>8.1444532420782978E-2</v>
      </c>
      <c r="HS46" s="61">
        <f t="shared" si="70"/>
        <v>1.7917797132572306E-2</v>
      </c>
      <c r="HT46" s="61">
        <f t="shared" si="71"/>
        <v>-0.16288906484156596</v>
      </c>
      <c r="HU46" s="61">
        <f t="shared" si="72"/>
        <v>-5.4737294288305883E-3</v>
      </c>
      <c r="HV46" s="61">
        <f t="shared" si="73"/>
        <v>5.7047725000698506E-4</v>
      </c>
      <c r="HW46" s="61">
        <f t="shared" si="74"/>
        <v>-1.3031125187325289E-3</v>
      </c>
      <c r="HX46" s="61">
        <f t="shared" si="75"/>
        <v>-2.2967358142660797E-3</v>
      </c>
      <c r="HY46" s="61">
        <f t="shared" si="76"/>
        <v>0.87960095014445649</v>
      </c>
      <c r="HZ46" s="61">
        <f t="shared" si="77"/>
        <v>0.11745599662740255</v>
      </c>
      <c r="IA46" s="61">
        <f t="shared" si="78"/>
        <v>2.9144161730008205E-2</v>
      </c>
      <c r="IB46" s="61">
        <f t="shared" si="79"/>
        <v>8.8311834897394345E-2</v>
      </c>
      <c r="IC46" s="61">
        <f t="shared" si="80"/>
        <v>-6.9183627195324453</v>
      </c>
      <c r="ID46" s="61">
        <f t="shared" si="81"/>
        <v>-2.656051214231708E-2</v>
      </c>
      <c r="IE46" s="61"/>
      <c r="IG46" s="30">
        <v>44514</v>
      </c>
      <c r="IH46" s="31">
        <v>19</v>
      </c>
      <c r="IK46">
        <v>9.1373157584651466E-3</v>
      </c>
      <c r="IL46" s="2">
        <v>8.36</v>
      </c>
      <c r="IM46" s="2">
        <v>98</v>
      </c>
      <c r="IN46" s="31">
        <v>0.41865023800000001</v>
      </c>
      <c r="IO46" s="31">
        <v>8.4163292000000001E-2</v>
      </c>
      <c r="IP46" s="31">
        <v>1.9699999999999999E-2</v>
      </c>
      <c r="IQ46" s="31">
        <v>-1.6199999999999999E-2</v>
      </c>
      <c r="IR46" s="31">
        <v>68.7</v>
      </c>
      <c r="IS46">
        <v>1.2118055555555587</v>
      </c>
      <c r="IT46">
        <v>1.0979166666666687</v>
      </c>
      <c r="IU46">
        <v>0.11388888888888993</v>
      </c>
      <c r="IV46">
        <v>90.601719197707666</v>
      </c>
      <c r="IW46" s="23">
        <v>5.1228781989999996</v>
      </c>
      <c r="IX46" s="23"/>
      <c r="IY46" s="67">
        <v>44514</v>
      </c>
      <c r="IZ46" s="62"/>
      <c r="JA46" s="62"/>
      <c r="JB46" s="62"/>
      <c r="JC46" s="61">
        <v>9.1373157584651466E-3</v>
      </c>
      <c r="JD46" s="61">
        <f t="shared" si="82"/>
        <v>7.6387959740768618E-2</v>
      </c>
      <c r="JE46" s="61">
        <f t="shared" si="83"/>
        <v>0.89545694432958434</v>
      </c>
      <c r="JF46" s="61">
        <f t="shared" si="84"/>
        <v>3.8253394169625843E-3</v>
      </c>
      <c r="JG46" s="61">
        <f t="shared" si="85"/>
        <v>7.6902657427590365E-4</v>
      </c>
      <c r="JH46" s="61">
        <f t="shared" si="86"/>
        <v>1.8000512044176337E-4</v>
      </c>
      <c r="JI46" s="61">
        <f t="shared" si="87"/>
        <v>-1.4802451528713538E-4</v>
      </c>
      <c r="JJ46" s="61">
        <f t="shared" si="88"/>
        <v>0.62773359260655559</v>
      </c>
      <c r="JK46" s="61">
        <f t="shared" si="89"/>
        <v>1.1072649998973418E-2</v>
      </c>
      <c r="JL46" s="61">
        <f t="shared" si="90"/>
        <v>1.0032011259814877E-2</v>
      </c>
      <c r="JM46" s="61">
        <f t="shared" si="91"/>
        <v>1.0406387391585401E-3</v>
      </c>
      <c r="JN46" s="61">
        <f t="shared" si="92"/>
        <v>0.82785651656924841</v>
      </c>
      <c r="JO46" s="61">
        <f t="shared" si="93"/>
        <v>4.6809355696420245E-2</v>
      </c>
      <c r="JP46" s="23"/>
      <c r="JR46" s="13">
        <v>44514</v>
      </c>
      <c r="JS46" s="5">
        <v>16</v>
      </c>
      <c r="JT46" s="5"/>
      <c r="JU46" s="5"/>
      <c r="JV46">
        <v>9.1373157584651466E-3</v>
      </c>
      <c r="JW46" s="5">
        <v>8.25</v>
      </c>
      <c r="JX46" s="5">
        <v>102</v>
      </c>
      <c r="JY46" s="5">
        <v>0.28283394000000001</v>
      </c>
      <c r="JZ46">
        <v>4.8484184999999999E-2</v>
      </c>
      <c r="KA46">
        <v>4.0399999999999998E-2</v>
      </c>
      <c r="KB46">
        <v>7.1000000000000004E-3</v>
      </c>
      <c r="KC46">
        <v>37.299999999999997</v>
      </c>
      <c r="KD46">
        <v>1.1180412371134005</v>
      </c>
      <c r="KE46">
        <v>0.94226804123711494</v>
      </c>
      <c r="KF46">
        <v>0.17577319587628554</v>
      </c>
      <c r="KG46">
        <v>84.278469340710259</v>
      </c>
      <c r="KH46">
        <v>2.8307092169999999</v>
      </c>
      <c r="KJ46" s="67">
        <v>44514</v>
      </c>
      <c r="KK46" s="61"/>
      <c r="KL46" s="61"/>
      <c r="KM46" s="61"/>
      <c r="KN46" s="61">
        <v>9.1373157584651466E-3</v>
      </c>
      <c r="KO46" s="61">
        <f t="shared" si="94"/>
        <v>7.5382855007337463E-2</v>
      </c>
      <c r="KP46" s="61">
        <f t="shared" si="95"/>
        <v>0.93200620736344497</v>
      </c>
      <c r="KQ46" s="61">
        <f t="shared" si="96"/>
        <v>2.5843430169907857E-3</v>
      </c>
      <c r="KR46" s="61">
        <f t="shared" si="97"/>
        <v>4.4301530763683945E-4</v>
      </c>
      <c r="KS46" s="61">
        <f t="shared" si="98"/>
        <v>3.6914755664199189E-4</v>
      </c>
      <c r="KT46" s="61">
        <f t="shared" si="99"/>
        <v>6.4874941885102548E-5</v>
      </c>
      <c r="KU46" s="61">
        <f t="shared" si="100"/>
        <v>0.34082187779074996</v>
      </c>
      <c r="KV46" s="61">
        <f t="shared" si="101"/>
        <v>1.0215895814490143E-2</v>
      </c>
      <c r="KW46" s="61">
        <f t="shared" si="102"/>
        <v>8.6098006218939763E-3</v>
      </c>
      <c r="KX46" s="61">
        <f t="shared" si="103"/>
        <v>1.6060951925961648E-3</v>
      </c>
      <c r="KY46" s="61">
        <f t="shared" si="104"/>
        <v>0.77007898600619362</v>
      </c>
      <c r="KZ46" s="61">
        <f t="shared" si="105"/>
        <v>2.5865083936126635E-2</v>
      </c>
      <c r="LB46">
        <v>9.1373157584651466E-3</v>
      </c>
      <c r="LC46">
        <f t="shared" si="161"/>
        <v>-0.10999999999999943</v>
      </c>
      <c r="LD46">
        <f t="shared" si="161"/>
        <v>4</v>
      </c>
      <c r="LE46">
        <f t="shared" si="161"/>
        <v>-0.135816298</v>
      </c>
      <c r="LF46">
        <f t="shared" si="158"/>
        <v>-3.5679107000000002E-2</v>
      </c>
      <c r="LG46">
        <f t="shared" si="158"/>
        <v>2.07E-2</v>
      </c>
      <c r="LH46">
        <f t="shared" si="158"/>
        <v>2.3300000000000001E-2</v>
      </c>
      <c r="LI46">
        <f t="shared" si="158"/>
        <v>-31.400000000000006</v>
      </c>
      <c r="LJ46">
        <f t="shared" si="158"/>
        <v>-9.3764318442158157E-2</v>
      </c>
      <c r="LK46">
        <f t="shared" si="158"/>
        <v>-0.15564862542955371</v>
      </c>
      <c r="LL46">
        <f t="shared" si="158"/>
        <v>6.188430698739561E-2</v>
      </c>
      <c r="LM46">
        <f t="shared" si="158"/>
        <v>-6.3232498569974069</v>
      </c>
      <c r="LN46">
        <f t="shared" si="158"/>
        <v>-2.2921689819999997</v>
      </c>
      <c r="LP46" s="67">
        <v>44514</v>
      </c>
      <c r="LQ46" s="61">
        <v>9.1373157584651466E-3</v>
      </c>
      <c r="LR46" s="61">
        <f t="shared" si="106"/>
        <v>-1.005104733431161E-3</v>
      </c>
      <c r="LS46" s="61">
        <f t="shared" si="107"/>
        <v>3.6549263033860586E-2</v>
      </c>
      <c r="LT46" s="61">
        <f t="shared" si="108"/>
        <v>-1.2409963999717984E-3</v>
      </c>
      <c r="LU46" s="61">
        <f t="shared" si="109"/>
        <v>-3.2601126663906415E-4</v>
      </c>
      <c r="LV46" s="61">
        <f t="shared" si="110"/>
        <v>1.8914243620022852E-4</v>
      </c>
      <c r="LW46" s="61">
        <f t="shared" si="111"/>
        <v>2.1289945717223793E-4</v>
      </c>
      <c r="LX46" s="61">
        <f t="shared" si="112"/>
        <v>-0.28691171481580563</v>
      </c>
      <c r="LY46" s="61">
        <f t="shared" si="113"/>
        <v>-8.5675418448327592E-4</v>
      </c>
      <c r="LZ46" s="61">
        <f t="shared" si="114"/>
        <v>-1.4222106379209001E-3</v>
      </c>
      <c r="MA46" s="61">
        <f t="shared" si="115"/>
        <v>5.6545645343762468E-4</v>
      </c>
      <c r="MB46" s="61">
        <f t="shared" si="116"/>
        <v>-5.7777530563054888E-2</v>
      </c>
      <c r="MC46" s="61">
        <f t="shared" si="117"/>
        <v>-2.094427176029361E-2</v>
      </c>
      <c r="MF46" s="30">
        <v>44514</v>
      </c>
      <c r="MG46">
        <v>24</v>
      </c>
      <c r="MJ46"/>
      <c r="MK46">
        <v>8.4499999999999993</v>
      </c>
      <c r="ML46">
        <v>96</v>
      </c>
      <c r="MM46">
        <v>0.40184822199999998</v>
      </c>
      <c r="MN46">
        <v>3.8743569999999998E-2</v>
      </c>
      <c r="MO46">
        <v>0.19400000000000001</v>
      </c>
      <c r="MP46">
        <v>-2.1899999999999999E-2</v>
      </c>
      <c r="MQ46">
        <v>38.1</v>
      </c>
      <c r="MR46">
        <v>0.31674418604651705</v>
      </c>
      <c r="MS46">
        <v>0.39999999999999974</v>
      </c>
      <c r="MT46">
        <v>-8.3255813953482707E-2</v>
      </c>
      <c r="MU46">
        <v>126.28487518355136</v>
      </c>
      <c r="MV46">
        <v>2.6868062319999999</v>
      </c>
      <c r="MX46" s="67">
        <v>44514</v>
      </c>
      <c r="MY46" s="61"/>
      <c r="MZ46" s="61"/>
      <c r="NA46" s="61"/>
      <c r="NB46" s="61">
        <v>6.9352226606750464E-3</v>
      </c>
      <c r="NC46" s="61">
        <f t="shared" si="118"/>
        <v>5.8602631482704136E-2</v>
      </c>
      <c r="ND46" s="61">
        <f t="shared" si="119"/>
        <v>0.66578137542480442</v>
      </c>
      <c r="NE46" s="61">
        <f t="shared" si="120"/>
        <v>2.7869068953663765E-3</v>
      </c>
      <c r="NF46" s="61">
        <f t="shared" si="121"/>
        <v>2.6869528461944992E-4</v>
      </c>
      <c r="NG46" s="61">
        <f t="shared" si="122"/>
        <v>1.3454331961709591E-3</v>
      </c>
      <c r="NH46" s="61">
        <f t="shared" si="123"/>
        <v>-1.5188137626878352E-4</v>
      </c>
      <c r="NI46" s="61">
        <f t="shared" si="124"/>
        <v>0.26423198337171927</v>
      </c>
      <c r="NJ46" s="61">
        <f t="shared" si="125"/>
        <v>2.1966914567068778E-3</v>
      </c>
      <c r="NK46" s="61">
        <f t="shared" si="126"/>
        <v>2.7740890642700168E-3</v>
      </c>
      <c r="NL46" s="61">
        <f t="shared" si="127"/>
        <v>-5.7739760756313901E-4</v>
      </c>
      <c r="NM46" s="61">
        <f t="shared" si="128"/>
        <v>0.87581372807348523</v>
      </c>
      <c r="NN46" s="61">
        <f t="shared" si="129"/>
        <v>1.8633599465009334E-2</v>
      </c>
      <c r="NQ46" s="30">
        <v>44514</v>
      </c>
      <c r="NR46">
        <v>22</v>
      </c>
      <c r="NU46"/>
      <c r="NV46">
        <v>8.17</v>
      </c>
      <c r="NW46">
        <v>98</v>
      </c>
      <c r="NX46">
        <v>0.38644637399999998</v>
      </c>
      <c r="NY46">
        <v>3.2176863E-2</v>
      </c>
      <c r="NZ46">
        <v>0.22900000000000001</v>
      </c>
      <c r="OA46">
        <v>-1.7500000000000002E-2</v>
      </c>
      <c r="OB46">
        <v>30.4</v>
      </c>
      <c r="OC46">
        <v>1E-4</v>
      </c>
      <c r="OD46">
        <v>0.23954545454545501</v>
      </c>
      <c r="OE46">
        <v>-0.2709090909090861</v>
      </c>
      <c r="OF46">
        <v>-763.76811594215883</v>
      </c>
      <c r="OG46">
        <v>1.956020289</v>
      </c>
      <c r="OI46" s="67">
        <v>44514</v>
      </c>
      <c r="OJ46" s="61"/>
      <c r="OK46" s="61"/>
      <c r="OL46" s="61"/>
      <c r="OM46" s="61">
        <v>6.9352226606750464E-3</v>
      </c>
      <c r="ON46" s="61">
        <f t="shared" si="130"/>
        <v>5.6660769137715131E-2</v>
      </c>
      <c r="OO46" s="61">
        <f t="shared" si="131"/>
        <v>0.67965182074615449</v>
      </c>
      <c r="OP46" s="61">
        <f t="shared" si="132"/>
        <v>2.6800916501005041E-3</v>
      </c>
      <c r="OQ46" s="61">
        <f t="shared" si="133"/>
        <v>2.2315370942703645E-4</v>
      </c>
      <c r="OR46" s="61">
        <f t="shared" si="134"/>
        <v>1.5881659892945856E-3</v>
      </c>
      <c r="OS46" s="61">
        <f t="shared" si="135"/>
        <v>-1.2136639656181332E-4</v>
      </c>
      <c r="OT46" s="61">
        <f t="shared" si="136"/>
        <v>0.2108307688845214</v>
      </c>
      <c r="OU46" s="61">
        <f t="shared" si="137"/>
        <v>6.9352226606750471E-7</v>
      </c>
      <c r="OV46" s="61">
        <f t="shared" si="138"/>
        <v>1.6613010646253439E-3</v>
      </c>
      <c r="OW46" s="61">
        <f t="shared" si="139"/>
        <v>-1.8788148662555702E-3</v>
      </c>
      <c r="OX46" s="61">
        <f t="shared" si="140"/>
        <v>-5.2969019451831461</v>
      </c>
      <c r="OY46" s="61">
        <f t="shared" si="141"/>
        <v>1.3565436233012953E-2</v>
      </c>
      <c r="PB46" s="30">
        <v>44514</v>
      </c>
      <c r="PC46" s="26">
        <v>6.9352226606750464E-3</v>
      </c>
      <c r="PD46">
        <f t="shared" si="162"/>
        <v>-0.27999999999999936</v>
      </c>
      <c r="PE46">
        <f t="shared" si="162"/>
        <v>2</v>
      </c>
      <c r="PF46">
        <f t="shared" si="162"/>
        <v>-1.5401847999999996E-2</v>
      </c>
      <c r="PG46">
        <f t="shared" si="159"/>
        <v>-6.566706999999998E-3</v>
      </c>
      <c r="PH46">
        <f t="shared" si="159"/>
        <v>3.5000000000000003E-2</v>
      </c>
      <c r="PI46">
        <f t="shared" si="159"/>
        <v>4.3999999999999977E-3</v>
      </c>
      <c r="PJ46">
        <f t="shared" si="159"/>
        <v>-7.7000000000000028</v>
      </c>
      <c r="PK46">
        <f t="shared" si="159"/>
        <v>-0.31664418604651706</v>
      </c>
      <c r="PL46">
        <f t="shared" si="159"/>
        <v>-0.16045454545454474</v>
      </c>
      <c r="PM46">
        <f t="shared" si="159"/>
        <v>-0.18765327695560341</v>
      </c>
      <c r="PN46">
        <f t="shared" si="159"/>
        <v>-890.05299112571015</v>
      </c>
      <c r="PO46">
        <f t="shared" si="159"/>
        <v>-0.73078594299999988</v>
      </c>
      <c r="PQ46" s="67">
        <v>44514</v>
      </c>
      <c r="PR46" s="61">
        <v>6.9352226606750464E-3</v>
      </c>
      <c r="PS46" s="61">
        <f t="shared" si="142"/>
        <v>-1.9418623449890086E-3</v>
      </c>
      <c r="PT46" s="61">
        <f t="shared" si="143"/>
        <v>1.3870445321350093E-2</v>
      </c>
      <c r="PU46" s="61">
        <f t="shared" si="144"/>
        <v>-1.0681524526587261E-4</v>
      </c>
      <c r="PV46" s="61">
        <f t="shared" si="145"/>
        <v>-4.5541575192413437E-5</v>
      </c>
      <c r="PW46" s="61">
        <f t="shared" si="146"/>
        <v>2.4273279312362665E-4</v>
      </c>
      <c r="PX46" s="61">
        <f t="shared" si="147"/>
        <v>3.0514979706970189E-5</v>
      </c>
      <c r="PY46" s="61">
        <f t="shared" si="148"/>
        <v>-5.3401214487197875E-2</v>
      </c>
      <c r="PZ46" s="61">
        <f t="shared" si="149"/>
        <v>-2.1959979344408106E-3</v>
      </c>
      <c r="QA46" s="61">
        <f t="shared" si="150"/>
        <v>-1.1127879996446729E-3</v>
      </c>
      <c r="QB46" s="61">
        <f t="shared" si="151"/>
        <v>-1.3014172586924312E-3</v>
      </c>
      <c r="QC46" s="61">
        <f t="shared" si="152"/>
        <v>-6.1727156732566311</v>
      </c>
      <c r="QD46" s="61">
        <f t="shared" si="153"/>
        <v>-5.0681632319963818E-3</v>
      </c>
      <c r="QG46" s="30">
        <v>44514</v>
      </c>
      <c r="QH46" s="43">
        <v>7.7</v>
      </c>
      <c r="QI46" s="2">
        <v>122</v>
      </c>
      <c r="QJ46" s="31">
        <v>1.4E-2</v>
      </c>
      <c r="QK46" s="31">
        <v>3.37</v>
      </c>
      <c r="QL46" s="26">
        <v>1.5075493</v>
      </c>
      <c r="QO46" s="30">
        <v>44514</v>
      </c>
      <c r="QP46" s="41" t="e">
        <v>#N/A</v>
      </c>
      <c r="QQ46" s="41" t="e">
        <v>#N/A</v>
      </c>
      <c r="QR46" s="41" t="e">
        <v>#N/A</v>
      </c>
      <c r="QS46" s="41" t="e">
        <v>#N/A</v>
      </c>
      <c r="QT46" s="41" t="e">
        <v>#N/A</v>
      </c>
      <c r="QX46" s="30">
        <v>44514</v>
      </c>
      <c r="QY46" s="46" t="e">
        <f t="shared" si="154"/>
        <v>#N/A</v>
      </c>
      <c r="QZ46" s="46" t="e">
        <f t="shared" si="154"/>
        <v>#N/A</v>
      </c>
      <c r="RA46" s="46" t="e">
        <f t="shared" si="154"/>
        <v>#N/A</v>
      </c>
      <c r="RB46" s="46" t="e">
        <f t="shared" si="154"/>
        <v>#N/A</v>
      </c>
      <c r="RC46" s="46" t="e">
        <f t="shared" si="154"/>
        <v>#N/A</v>
      </c>
      <c r="RF46" s="30">
        <v>44514</v>
      </c>
      <c r="RG46" s="2">
        <v>7.51</v>
      </c>
      <c r="RH46" s="2">
        <v>101</v>
      </c>
      <c r="RI46" s="31">
        <v>1.12E-2</v>
      </c>
      <c r="RJ46" s="31">
        <v>2.73</v>
      </c>
      <c r="RK46" s="23">
        <v>1.2851537770000001</v>
      </c>
      <c r="RL46" s="23"/>
      <c r="RO46" s="30">
        <v>44514</v>
      </c>
      <c r="RP46">
        <v>7.82</v>
      </c>
      <c r="RQ46">
        <v>125</v>
      </c>
      <c r="RR46">
        <v>1.46E-2</v>
      </c>
      <c r="RS46">
        <v>3.77</v>
      </c>
      <c r="RT46">
        <v>1.1160210479999999</v>
      </c>
      <c r="RX46" s="30">
        <v>44514</v>
      </c>
      <c r="RY46">
        <f t="shared" si="155"/>
        <v>0.3100000000000005</v>
      </c>
      <c r="RZ46">
        <f t="shared" si="155"/>
        <v>24</v>
      </c>
      <c r="SA46">
        <f t="shared" si="155"/>
        <v>3.4000000000000002E-3</v>
      </c>
      <c r="SB46">
        <f t="shared" si="155"/>
        <v>1.04</v>
      </c>
      <c r="SC46">
        <f t="shared" si="155"/>
        <v>-0.1691327290000002</v>
      </c>
      <c r="SG46" s="30">
        <v>44514</v>
      </c>
      <c r="SH46" t="e">
        <v>#N/A</v>
      </c>
      <c r="SI46" t="e">
        <v>#N/A</v>
      </c>
      <c r="SJ46" t="e">
        <v>#N/A</v>
      </c>
      <c r="SK46" t="e">
        <v>#N/A</v>
      </c>
      <c r="SL46" t="e">
        <v>#N/A</v>
      </c>
      <c r="SO46" s="30">
        <v>44514</v>
      </c>
      <c r="SP46" s="2">
        <v>7.72</v>
      </c>
      <c r="SQ46" s="2">
        <v>100</v>
      </c>
      <c r="SR46" s="31">
        <v>1.6299999999999999E-2</v>
      </c>
      <c r="SS46" s="31">
        <v>3.63</v>
      </c>
      <c r="ST46" s="23">
        <v>1.130972007</v>
      </c>
      <c r="SW46" s="30">
        <v>44514</v>
      </c>
      <c r="SX46" t="e">
        <f t="shared" si="156"/>
        <v>#N/A</v>
      </c>
      <c r="SY46" t="e">
        <f t="shared" si="156"/>
        <v>#N/A</v>
      </c>
      <c r="SZ46" t="e">
        <f t="shared" si="156"/>
        <v>#N/A</v>
      </c>
      <c r="TA46" t="e">
        <f t="shared" si="156"/>
        <v>#N/A</v>
      </c>
      <c r="TB46" t="e">
        <f t="shared" si="156"/>
        <v>#N/A</v>
      </c>
      <c r="TF46" s="30">
        <v>44514</v>
      </c>
      <c r="TG46">
        <v>31</v>
      </c>
      <c r="TH46" s="46">
        <v>7.89</v>
      </c>
      <c r="TI46" s="46">
        <v>91</v>
      </c>
      <c r="TJ46" s="46">
        <v>1.83</v>
      </c>
      <c r="TK46" s="46">
        <v>19</v>
      </c>
      <c r="TL46" s="46">
        <v>0.916051964</v>
      </c>
      <c r="TM46"/>
      <c r="TN46" s="30">
        <v>44514</v>
      </c>
      <c r="TO46" t="e">
        <v>#N/A</v>
      </c>
      <c r="TP46" s="46" t="e">
        <v>#N/A</v>
      </c>
      <c r="TQ46" s="46" t="e">
        <v>#N/A</v>
      </c>
      <c r="TR46" s="46" t="e">
        <v>#N/A</v>
      </c>
      <c r="TS46" s="46" t="e">
        <v>#N/A</v>
      </c>
      <c r="TT46" s="46" t="e">
        <v>#N/A</v>
      </c>
      <c r="TU46"/>
      <c r="TV46" s="30">
        <v>44514</v>
      </c>
      <c r="TW46" t="e">
        <v>#N/A</v>
      </c>
      <c r="TX46" s="46" t="e">
        <v>#N/A</v>
      </c>
      <c r="TY46" s="46" t="e">
        <v>#N/A</v>
      </c>
      <c r="TZ46" s="46" t="e">
        <v>#N/A</v>
      </c>
      <c r="UA46" s="46" t="e">
        <v>#N/A</v>
      </c>
      <c r="UB46" s="46" t="e">
        <v>#N/A</v>
      </c>
      <c r="UC46"/>
      <c r="UD46" s="30">
        <v>44514</v>
      </c>
      <c r="UE46" t="s">
        <v>33</v>
      </c>
      <c r="UF46" s="46">
        <v>8.02</v>
      </c>
      <c r="UG46" s="46">
        <v>95</v>
      </c>
      <c r="UH46" s="46">
        <v>1.17</v>
      </c>
      <c r="UI46" s="46">
        <v>26.8</v>
      </c>
      <c r="UJ46" s="46">
        <v>2.9077957360000002</v>
      </c>
      <c r="UK46"/>
      <c r="UL46" s="30">
        <v>44514</v>
      </c>
      <c r="UM46" t="e">
        <v>#N/A</v>
      </c>
      <c r="UN46" s="46" t="e">
        <v>#N/A</v>
      </c>
      <c r="UO46" s="46" t="e">
        <v>#N/A</v>
      </c>
      <c r="UP46" s="46" t="e">
        <v>#N/A</v>
      </c>
      <c r="UQ46" s="46" t="e">
        <v>#N/A</v>
      </c>
      <c r="UR46" s="46" t="e">
        <v>#N/A</v>
      </c>
      <c r="US46"/>
      <c r="UT46" s="30">
        <v>44514</v>
      </c>
      <c r="UU46" t="e">
        <v>#N/A</v>
      </c>
      <c r="UV46" s="46" t="e">
        <v>#N/A</v>
      </c>
      <c r="UW46" s="46" t="e">
        <v>#N/A</v>
      </c>
      <c r="UX46" s="46" t="e">
        <v>#N/A</v>
      </c>
      <c r="UY46" s="46" t="e">
        <v>#N/A</v>
      </c>
      <c r="UZ46" s="46" t="e">
        <v>#N/A</v>
      </c>
      <c r="VA46"/>
      <c r="VB46"/>
      <c r="VC46"/>
      <c r="VD46"/>
    </row>
    <row r="47" spans="1:576" x14ac:dyDescent="0.25">
      <c r="A47" s="30">
        <v>44528</v>
      </c>
      <c r="B47" s="31">
        <v>11</v>
      </c>
      <c r="C47" s="109" t="s">
        <v>188</v>
      </c>
      <c r="D47">
        <v>0.20385830400791</v>
      </c>
      <c r="E47" s="2">
        <v>8.3699999999999992</v>
      </c>
      <c r="F47" s="2">
        <v>643</v>
      </c>
      <c r="G47" s="31">
        <v>2.8185382250000002</v>
      </c>
      <c r="H47" s="31">
        <v>1.2805077999999999E-2</v>
      </c>
      <c r="I47" s="31">
        <v>2.71</v>
      </c>
      <c r="J47" s="31">
        <v>4.34</v>
      </c>
      <c r="K47">
        <v>0.49348837209302659</v>
      </c>
      <c r="L47" s="23">
        <v>2.4643130289999999</v>
      </c>
      <c r="M47" s="23"/>
      <c r="N47" s="30">
        <v>44528</v>
      </c>
      <c r="O47" s="109" t="s">
        <v>138</v>
      </c>
      <c r="P47" s="23">
        <v>0.20385830400791</v>
      </c>
      <c r="Q47" s="23">
        <v>-0.21999999999999886</v>
      </c>
      <c r="R47" s="23">
        <v>6</v>
      </c>
      <c r="S47" s="23">
        <v>0</v>
      </c>
      <c r="T47" s="23">
        <v>-3.7430229999999998E-3</v>
      </c>
      <c r="U47" s="23">
        <v>0</v>
      </c>
      <c r="V47" s="23">
        <v>-3.0000000000000249E-2</v>
      </c>
      <c r="W47" s="23" t="e">
        <v>#N/A</v>
      </c>
      <c r="X47" s="23">
        <v>3.0345839999998958E-3</v>
      </c>
      <c r="Y47" s="23"/>
      <c r="Z47" s="23"/>
      <c r="AA47" s="118">
        <v>44528</v>
      </c>
      <c r="AB47" s="113" t="s">
        <v>185</v>
      </c>
      <c r="AC47" s="115">
        <v>2.017567793331366</v>
      </c>
      <c r="AD47" s="115">
        <v>2.9215784989687459E-2</v>
      </c>
      <c r="AE47" s="115">
        <v>1.8270767535459786</v>
      </c>
      <c r="AF47" s="115">
        <v>19.63826964020625</v>
      </c>
      <c r="AG47" s="115">
        <v>0.6422599104849257</v>
      </c>
      <c r="AH47" s="115">
        <v>3.0005128701674293</v>
      </c>
      <c r="AI47" s="113">
        <v>8.2583767008908993</v>
      </c>
      <c r="AJ47" s="23">
        <v>640.78644451809919</v>
      </c>
      <c r="AK47" s="23"/>
      <c r="AL47" s="23"/>
      <c r="AM47" s="121">
        <v>44528</v>
      </c>
      <c r="AN47" s="123" t="s">
        <v>196</v>
      </c>
      <c r="AO47" s="23">
        <v>-0.92403656933136613</v>
      </c>
      <c r="AP47" s="23">
        <v>3.7764624010312546E-2</v>
      </c>
      <c r="AQ47" s="23">
        <v>-1.6240767535459786</v>
      </c>
      <c r="AR47" s="23">
        <v>-15.028269640206251</v>
      </c>
      <c r="AS47" s="23">
        <v>8.0237194709583797</v>
      </c>
      <c r="AT47" s="23">
        <v>1.2708946478325709</v>
      </c>
      <c r="AU47" s="23">
        <v>-0.17837670089089919</v>
      </c>
      <c r="AV47" s="23">
        <v>-277.78644451809919</v>
      </c>
      <c r="AW47" s="23"/>
      <c r="AX47" s="23"/>
      <c r="AY47" s="67">
        <v>44528</v>
      </c>
      <c r="AZ47" s="62"/>
      <c r="BA47" s="62"/>
      <c r="BB47" s="62"/>
      <c r="BC47" s="61">
        <v>0.20385830400791</v>
      </c>
      <c r="BD47" s="61">
        <f t="shared" si="0"/>
        <v>1.7062940045462065</v>
      </c>
      <c r="BE47" s="61">
        <f t="shared" si="1"/>
        <v>131.08088947708612</v>
      </c>
      <c r="BF47" s="61">
        <f t="shared" si="2"/>
        <v>0.57458242232996504</v>
      </c>
      <c r="BG47" s="61">
        <f t="shared" si="3"/>
        <v>2.610421483769E-3</v>
      </c>
      <c r="BH47" s="61">
        <f t="shared" si="4"/>
        <v>0.55245600386143612</v>
      </c>
      <c r="BI47" s="61" t="e">
        <f>BC47*#REF!</f>
        <v>#REF!</v>
      </c>
      <c r="BJ47" s="61">
        <f t="shared" si="5"/>
        <v>0.88474503939432936</v>
      </c>
      <c r="BK47" s="61">
        <f t="shared" si="6"/>
        <v>0.10060170258250882</v>
      </c>
      <c r="BL47" s="61" t="e">
        <f>BC47*#REF!</f>
        <v>#REF!</v>
      </c>
      <c r="BM47" s="61" t="e">
        <f>BC47*#REF!</f>
        <v>#REF!</v>
      </c>
      <c r="BN47" s="61" t="e">
        <f>BC47*#REF!</f>
        <v>#REF!</v>
      </c>
      <c r="BO47" s="61">
        <f t="shared" si="7"/>
        <v>0.50237067463653551</v>
      </c>
      <c r="BR47" s="30">
        <v>44528</v>
      </c>
      <c r="BS47" s="31">
        <v>8</v>
      </c>
      <c r="BV47">
        <v>0.20385830400791</v>
      </c>
      <c r="BW47" s="2">
        <v>8.15</v>
      </c>
      <c r="BX47" s="2">
        <v>649</v>
      </c>
      <c r="BY47" s="31">
        <v>2.8185382250000002</v>
      </c>
      <c r="BZ47" s="31">
        <v>9.0620549999999994E-3</v>
      </c>
      <c r="CA47" s="31">
        <v>2.71</v>
      </c>
      <c r="CB47" s="31">
        <v>7.4000000000000003E-3</v>
      </c>
      <c r="CC47" s="31">
        <v>4.3099999999999996</v>
      </c>
      <c r="CD47" t="e">
        <v>#N/A</v>
      </c>
      <c r="CE47" t="e">
        <v>#N/A</v>
      </c>
      <c r="CF47" t="e">
        <v>#N/A</v>
      </c>
      <c r="CG47" t="e">
        <v>#N/A</v>
      </c>
      <c r="CH47" s="23">
        <v>2.4673476129999998</v>
      </c>
      <c r="CI47" s="23"/>
      <c r="CJ47" s="67">
        <v>44528</v>
      </c>
      <c r="CK47" s="62"/>
      <c r="CL47" s="62"/>
      <c r="CM47" s="62"/>
      <c r="CN47" s="61">
        <v>0.20385830400791</v>
      </c>
      <c r="CO47" s="61">
        <f t="shared" si="22"/>
        <v>1.6614451776644665</v>
      </c>
      <c r="CP47" s="61">
        <f t="shared" si="23"/>
        <v>132.3040393011336</v>
      </c>
      <c r="CQ47" s="61">
        <f t="shared" si="24"/>
        <v>0.57458242232996504</v>
      </c>
      <c r="CR47" s="61">
        <f t="shared" si="25"/>
        <v>1.8473751631264007E-3</v>
      </c>
      <c r="CS47" s="61">
        <f t="shared" si="26"/>
        <v>0.55245600386143612</v>
      </c>
      <c r="CT47" s="61">
        <f t="shared" si="27"/>
        <v>1.5085514496585341E-3</v>
      </c>
      <c r="CU47" s="61">
        <f t="shared" si="28"/>
        <v>0.87862929027409198</v>
      </c>
      <c r="CV47" s="61" t="e">
        <f t="shared" si="29"/>
        <v>#N/A</v>
      </c>
      <c r="CW47" s="61" t="e">
        <f t="shared" si="30"/>
        <v>#N/A</v>
      </c>
      <c r="CX47" s="61" t="e">
        <f t="shared" si="31"/>
        <v>#N/A</v>
      </c>
      <c r="CY47" s="61" t="e">
        <f t="shared" si="32"/>
        <v>#N/A</v>
      </c>
      <c r="CZ47" s="61">
        <f t="shared" si="33"/>
        <v>0.50298929978414497</v>
      </c>
      <c r="DC47">
        <v>0.20385830400791</v>
      </c>
      <c r="DD47">
        <f t="shared" si="8"/>
        <v>-0.21999999999999886</v>
      </c>
      <c r="DE47">
        <f t="shared" si="9"/>
        <v>6</v>
      </c>
      <c r="DF47">
        <f t="shared" si="10"/>
        <v>0</v>
      </c>
      <c r="DG47">
        <f t="shared" si="11"/>
        <v>-3.7430229999999998E-3</v>
      </c>
      <c r="DH47">
        <f t="shared" si="12"/>
        <v>0</v>
      </c>
      <c r="DI47" t="e">
        <f>CB47-#REF!</f>
        <v>#REF!</v>
      </c>
      <c r="DJ47">
        <f t="shared" si="13"/>
        <v>-3.0000000000000249E-2</v>
      </c>
      <c r="DK47" t="e">
        <f t="shared" si="14"/>
        <v>#N/A</v>
      </c>
      <c r="DL47" t="e">
        <f>CE47-#REF!</f>
        <v>#N/A</v>
      </c>
      <c r="DM47" t="e">
        <f>CF47-#REF!</f>
        <v>#N/A</v>
      </c>
      <c r="DN47" t="e">
        <f>CG47-#REF!</f>
        <v>#N/A</v>
      </c>
      <c r="DO47">
        <f t="shared" si="15"/>
        <v>3.0345839999998958E-3</v>
      </c>
      <c r="DQ47" s="67">
        <v>44528</v>
      </c>
      <c r="DR47" s="61"/>
      <c r="DS47" s="61">
        <v>0.20385830400791</v>
      </c>
      <c r="DT47" s="61">
        <f t="shared" si="34"/>
        <v>-4.4848826881739967E-2</v>
      </c>
      <c r="DU47" s="61">
        <f t="shared" si="35"/>
        <v>1.2231498240474599</v>
      </c>
      <c r="DV47" s="61">
        <f t="shared" si="36"/>
        <v>0</v>
      </c>
      <c r="DW47" s="61">
        <f t="shared" si="37"/>
        <v>-7.6304632064259925E-4</v>
      </c>
      <c r="DX47" s="61">
        <f t="shared" si="38"/>
        <v>0</v>
      </c>
      <c r="DY47" s="61" t="e">
        <f t="shared" si="39"/>
        <v>#REF!</v>
      </c>
      <c r="DZ47" s="61">
        <f t="shared" si="40"/>
        <v>-6.1157491202373506E-3</v>
      </c>
      <c r="EA47" s="61" t="e">
        <f t="shared" si="41"/>
        <v>#N/A</v>
      </c>
      <c r="EB47" s="61" t="e">
        <f t="shared" si="42"/>
        <v>#N/A</v>
      </c>
      <c r="EC47" s="61" t="e">
        <f t="shared" si="43"/>
        <v>#N/A</v>
      </c>
      <c r="ED47" s="61" t="e">
        <f t="shared" si="44"/>
        <v>#N/A</v>
      </c>
      <c r="EE47" s="61">
        <f t="shared" si="45"/>
        <v>6.1862514760951828E-4</v>
      </c>
      <c r="EH47" s="37">
        <v>44528</v>
      </c>
      <c r="EI47">
        <v>5</v>
      </c>
      <c r="EL47">
        <v>0.13957417840172051</v>
      </c>
      <c r="EM47">
        <v>8.06</v>
      </c>
      <c r="EN47">
        <v>637</v>
      </c>
      <c r="EO47">
        <v>1.276953234</v>
      </c>
      <c r="EP47">
        <v>2.0904017E-2</v>
      </c>
      <c r="EQ47">
        <v>1.04</v>
      </c>
      <c r="ER47">
        <v>-2.3099999999999999E-2</v>
      </c>
      <c r="ES47">
        <v>12.1</v>
      </c>
      <c r="ET47">
        <v>0.88247422680412546</v>
      </c>
      <c r="EU47">
        <v>0.56082474226804546</v>
      </c>
      <c r="EV47">
        <v>0.32164948453608</v>
      </c>
      <c r="EW47">
        <v>63.551401869159228</v>
      </c>
      <c r="EX47">
        <v>3.5040913979999999</v>
      </c>
      <c r="EZ47" s="67">
        <v>44528</v>
      </c>
      <c r="FA47" s="61"/>
      <c r="FB47" s="61"/>
      <c r="FC47" s="61"/>
      <c r="FD47" s="61">
        <v>0.13957417840172051</v>
      </c>
      <c r="FE47" s="61">
        <f t="shared" si="46"/>
        <v>1.1249678779178673</v>
      </c>
      <c r="FF47" s="61">
        <f t="shared" si="47"/>
        <v>88.908751641895961</v>
      </c>
      <c r="FG47" s="61">
        <f t="shared" si="48"/>
        <v>0.17822969849296996</v>
      </c>
      <c r="FH47" s="61">
        <f t="shared" si="49"/>
        <v>2.9176609980705983E-3</v>
      </c>
      <c r="FI47" s="61">
        <f t="shared" si="50"/>
        <v>0.14515714553778933</v>
      </c>
      <c r="FJ47" s="61">
        <f t="shared" si="51"/>
        <v>-3.2241635210797435E-3</v>
      </c>
      <c r="FK47" s="61">
        <f t="shared" si="52"/>
        <v>1.688847558660818</v>
      </c>
      <c r="FL47" s="61">
        <f t="shared" si="53"/>
        <v>0.12317061516687938</v>
      </c>
      <c r="FM47" s="61">
        <f t="shared" si="54"/>
        <v>7.8276652629419102E-2</v>
      </c>
      <c r="FN47" s="61">
        <f t="shared" si="55"/>
        <v>4.4893962537460273E-2</v>
      </c>
      <c r="FO47" s="61">
        <f t="shared" si="56"/>
        <v>8.8701347021654637</v>
      </c>
      <c r="FP47" s="61">
        <f t="shared" si="57"/>
        <v>0.48908067792038623</v>
      </c>
      <c r="FQ47"/>
      <c r="FR47"/>
      <c r="FS47" s="37">
        <v>44528</v>
      </c>
      <c r="FT47">
        <v>2</v>
      </c>
      <c r="FW47">
        <v>0.13957417840172051</v>
      </c>
      <c r="FX47">
        <v>8.09</v>
      </c>
      <c r="FY47">
        <v>630</v>
      </c>
      <c r="FZ47">
        <v>1.167740129</v>
      </c>
      <c r="GA47">
        <v>2.2326802999999999E-2</v>
      </c>
      <c r="GB47">
        <v>0.874</v>
      </c>
      <c r="GC47">
        <v>-1.6000000000000001E-3</v>
      </c>
      <c r="GD47">
        <v>13</v>
      </c>
      <c r="GE47">
        <v>0.98485639686683857</v>
      </c>
      <c r="GF47">
        <v>0.53159268929503956</v>
      </c>
      <c r="GG47">
        <v>0.45326370757179896</v>
      </c>
      <c r="GH47">
        <v>53.976670201484779</v>
      </c>
      <c r="GI47">
        <v>3.5556793180000001</v>
      </c>
      <c r="GK47" s="67">
        <v>44528</v>
      </c>
      <c r="GL47" s="61"/>
      <c r="GM47" s="61"/>
      <c r="GN47" s="61"/>
      <c r="GO47" s="61">
        <v>0.13957417840172051</v>
      </c>
      <c r="GP47" s="61">
        <f t="shared" si="58"/>
        <v>1.129155103269919</v>
      </c>
      <c r="GQ47" s="61">
        <f t="shared" si="59"/>
        <v>87.931732393083919</v>
      </c>
      <c r="GR47" s="61">
        <f t="shared" si="60"/>
        <v>0.16298636909189412</v>
      </c>
      <c r="GS47" s="61">
        <f t="shared" si="61"/>
        <v>3.1162451850620687E-3</v>
      </c>
      <c r="GT47" s="61">
        <f t="shared" si="62"/>
        <v>0.12198783192310372</v>
      </c>
      <c r="GU47" s="61">
        <f t="shared" si="63"/>
        <v>-2.2331868544275284E-4</v>
      </c>
      <c r="GV47" s="61">
        <f t="shared" si="64"/>
        <v>1.8144643192223666</v>
      </c>
      <c r="GW47" s="61">
        <f t="shared" si="65"/>
        <v>0.13746052243636778</v>
      </c>
      <c r="GX47" s="61">
        <f t="shared" si="66"/>
        <v>7.4196612852716226E-2</v>
      </c>
      <c r="GY47" s="61">
        <f t="shared" si="67"/>
        <v>6.3263909583651537E-2</v>
      </c>
      <c r="GZ47" s="61">
        <f t="shared" si="68"/>
        <v>7.5337493962328681</v>
      </c>
      <c r="HA47" s="61">
        <f t="shared" si="69"/>
        <v>0.49628101946983993</v>
      </c>
      <c r="HB47"/>
      <c r="HC47">
        <v>0.13957417840172051</v>
      </c>
      <c r="HD47">
        <f t="shared" si="160"/>
        <v>2.9999999999999361E-2</v>
      </c>
      <c r="HE47">
        <f t="shared" si="160"/>
        <v>-7</v>
      </c>
      <c r="HF47">
        <f t="shared" si="160"/>
        <v>-0.10921310500000003</v>
      </c>
      <c r="HG47">
        <f t="shared" si="157"/>
        <v>1.4227859999999988E-3</v>
      </c>
      <c r="HH47">
        <f t="shared" si="157"/>
        <v>-0.16600000000000004</v>
      </c>
      <c r="HI47">
        <f t="shared" si="157"/>
        <v>2.1499999999999998E-2</v>
      </c>
      <c r="HJ47">
        <f t="shared" si="157"/>
        <v>0.90000000000000036</v>
      </c>
      <c r="HK47">
        <f t="shared" si="157"/>
        <v>0.10238217006271311</v>
      </c>
      <c r="HL47">
        <f t="shared" si="157"/>
        <v>-2.9232052973005906E-2</v>
      </c>
      <c r="HM47">
        <f t="shared" si="157"/>
        <v>0.13161422303571896</v>
      </c>
      <c r="HN47">
        <f t="shared" si="157"/>
        <v>-9.5747316676744489</v>
      </c>
      <c r="HO47">
        <f t="shared" si="157"/>
        <v>5.1587920000000231E-2</v>
      </c>
      <c r="HQ47" s="67">
        <v>44528</v>
      </c>
      <c r="HR47" s="61">
        <v>0.13957417840172051</v>
      </c>
      <c r="HS47" s="61">
        <f t="shared" si="70"/>
        <v>4.1872253520515261E-3</v>
      </c>
      <c r="HT47" s="61">
        <f t="shared" si="71"/>
        <v>-0.97701924881204361</v>
      </c>
      <c r="HU47" s="61">
        <f t="shared" si="72"/>
        <v>-1.5243329401075839E-2</v>
      </c>
      <c r="HV47" s="61">
        <f t="shared" si="73"/>
        <v>1.9858418699147015E-4</v>
      </c>
      <c r="HW47" s="61">
        <f t="shared" si="74"/>
        <v>-2.3169313614685608E-2</v>
      </c>
      <c r="HX47" s="61">
        <f t="shared" si="75"/>
        <v>3.0008448356369909E-3</v>
      </c>
      <c r="HY47" s="61">
        <f t="shared" si="76"/>
        <v>0.1256167605615485</v>
      </c>
      <c r="HZ47" s="61">
        <f t="shared" si="77"/>
        <v>1.4289907269488408E-2</v>
      </c>
      <c r="IA47" s="61">
        <f t="shared" si="78"/>
        <v>-4.080039776702871E-3</v>
      </c>
      <c r="IB47" s="61">
        <f t="shared" si="79"/>
        <v>1.8369947046191271E-2</v>
      </c>
      <c r="IC47" s="61">
        <f t="shared" si="80"/>
        <v>-1.3363853059325965</v>
      </c>
      <c r="ID47" s="61">
        <f t="shared" si="81"/>
        <v>7.2003415494537176E-3</v>
      </c>
      <c r="IE47" s="61"/>
      <c r="IG47" s="30">
        <v>44528</v>
      </c>
      <c r="IH47" s="31">
        <v>19</v>
      </c>
      <c r="IK47">
        <v>0.12306053257337699</v>
      </c>
      <c r="IL47" s="2">
        <v>8.32</v>
      </c>
      <c r="IM47" s="2">
        <v>620</v>
      </c>
      <c r="IN47" s="31">
        <v>1.3903668440000001</v>
      </c>
      <c r="IO47" s="31">
        <v>6.1836489000000001E-2</v>
      </c>
      <c r="IP47" s="31">
        <v>1.05</v>
      </c>
      <c r="IQ47" s="31">
        <v>-1.2999999999999999E-3</v>
      </c>
      <c r="IR47" s="31">
        <v>44.3</v>
      </c>
      <c r="IS47">
        <v>0.95297157622738715</v>
      </c>
      <c r="IT47">
        <v>0.66201550387596475</v>
      </c>
      <c r="IU47">
        <v>0.2909560723514224</v>
      </c>
      <c r="IV47">
        <v>69.468546637743813</v>
      </c>
      <c r="IW47" s="23">
        <v>3.9302336279999999</v>
      </c>
      <c r="IX47" s="23"/>
      <c r="IY47" s="67">
        <v>44528</v>
      </c>
      <c r="IZ47" s="62"/>
      <c r="JA47" s="62"/>
      <c r="JB47" s="62"/>
      <c r="JC47" s="61">
        <v>0.12306053257337699</v>
      </c>
      <c r="JD47" s="61">
        <f t="shared" si="82"/>
        <v>1.0238636310104965</v>
      </c>
      <c r="JE47" s="61">
        <f t="shared" si="83"/>
        <v>76.297530195493735</v>
      </c>
      <c r="JF47" s="61">
        <f t="shared" si="84"/>
        <v>0.17109928429500537</v>
      </c>
      <c r="JG47" s="61">
        <f t="shared" si="85"/>
        <v>7.6096312688077681E-3</v>
      </c>
      <c r="JH47" s="61">
        <f t="shared" si="86"/>
        <v>0.12921355920204583</v>
      </c>
      <c r="JI47" s="61">
        <f t="shared" si="87"/>
        <v>-1.5997869234539008E-4</v>
      </c>
      <c r="JJ47" s="61">
        <f t="shared" si="88"/>
        <v>5.4515815930005997</v>
      </c>
      <c r="JK47" s="61">
        <f t="shared" si="89"/>
        <v>0.11727318969783279</v>
      </c>
      <c r="JL47" s="61">
        <f t="shared" si="90"/>
        <v>8.1467980478808738E-2</v>
      </c>
      <c r="JM47" s="61">
        <f t="shared" si="91"/>
        <v>3.5805209219024046E-2</v>
      </c>
      <c r="JN47" s="61">
        <f t="shared" si="92"/>
        <v>8.5488363463392307</v>
      </c>
      <c r="JO47" s="61">
        <f t="shared" si="93"/>
        <v>0.48365664339947556</v>
      </c>
      <c r="JP47" s="23"/>
      <c r="JR47" s="13">
        <v>44528</v>
      </c>
      <c r="JS47" s="5">
        <v>16</v>
      </c>
      <c r="JT47" s="5"/>
      <c r="JU47" s="5"/>
      <c r="JV47">
        <v>0.12306053257337699</v>
      </c>
      <c r="JW47" s="5">
        <v>8.1</v>
      </c>
      <c r="JX47" s="5">
        <v>517</v>
      </c>
      <c r="JY47" s="5">
        <v>1.0277233269999999</v>
      </c>
      <c r="JZ47">
        <v>5.0563641999999999E-2</v>
      </c>
      <c r="KA47">
        <v>0.749</v>
      </c>
      <c r="KB47">
        <v>-1.5599999999999999E-2</v>
      </c>
      <c r="KC47">
        <v>38.9</v>
      </c>
      <c r="KD47">
        <v>0.51070496083550632</v>
      </c>
      <c r="KE47">
        <v>0.42715404699738801</v>
      </c>
      <c r="KF47">
        <v>8.3550913838118315E-2</v>
      </c>
      <c r="KG47">
        <v>83.640081799591258</v>
      </c>
      <c r="KH47">
        <v>3.3488941269999999</v>
      </c>
      <c r="KJ47" s="67">
        <v>44528</v>
      </c>
      <c r="KK47" s="61"/>
      <c r="KL47" s="61"/>
      <c r="KM47" s="61"/>
      <c r="KN47" s="61">
        <v>0.12306053257337699</v>
      </c>
      <c r="KO47" s="61">
        <f t="shared" si="94"/>
        <v>0.99679031384435357</v>
      </c>
      <c r="KP47" s="61">
        <f t="shared" si="95"/>
        <v>63.622295340435905</v>
      </c>
      <c r="KQ47" s="61">
        <f t="shared" si="96"/>
        <v>0.12647217995870286</v>
      </c>
      <c r="KR47" s="61">
        <f t="shared" si="97"/>
        <v>6.2223887133695723E-3</v>
      </c>
      <c r="KS47" s="61">
        <f t="shared" si="98"/>
        <v>9.2172338897459363E-2</v>
      </c>
      <c r="KT47" s="61">
        <f t="shared" si="99"/>
        <v>-1.9197443081446809E-3</v>
      </c>
      <c r="KU47" s="61">
        <f t="shared" si="100"/>
        <v>4.7870547171043647</v>
      </c>
      <c r="KV47" s="61">
        <f t="shared" si="101"/>
        <v>6.2847624468283042E-2</v>
      </c>
      <c r="KW47" s="61">
        <f t="shared" si="102"/>
        <v>5.2565804514371872E-2</v>
      </c>
      <c r="KX47" s="61">
        <f t="shared" si="103"/>
        <v>1.0281819953911173E-2</v>
      </c>
      <c r="KY47" s="61">
        <f t="shared" si="104"/>
        <v>10.292793010738515</v>
      </c>
      <c r="KZ47" s="61">
        <f t="shared" si="105"/>
        <v>0.41211669480047436</v>
      </c>
      <c r="LB47">
        <v>0.12306053257337699</v>
      </c>
      <c r="LC47">
        <f t="shared" si="161"/>
        <v>-0.22000000000000064</v>
      </c>
      <c r="LD47">
        <f t="shared" si="161"/>
        <v>-103</v>
      </c>
      <c r="LE47">
        <f t="shared" si="161"/>
        <v>-0.36264351700000019</v>
      </c>
      <c r="LF47">
        <f t="shared" si="158"/>
        <v>-1.1272847000000003E-2</v>
      </c>
      <c r="LG47">
        <f t="shared" si="158"/>
        <v>-0.30100000000000005</v>
      </c>
      <c r="LH47">
        <f t="shared" si="158"/>
        <v>-1.43E-2</v>
      </c>
      <c r="LI47">
        <f t="shared" si="158"/>
        <v>-5.3999999999999986</v>
      </c>
      <c r="LJ47">
        <f t="shared" si="158"/>
        <v>-0.44226661539188084</v>
      </c>
      <c r="LK47">
        <f t="shared" si="158"/>
        <v>-0.23486145687857674</v>
      </c>
      <c r="LL47">
        <f t="shared" si="158"/>
        <v>-0.2074051585133041</v>
      </c>
      <c r="LM47">
        <f t="shared" si="158"/>
        <v>14.171535161847444</v>
      </c>
      <c r="LN47">
        <f t="shared" si="158"/>
        <v>-0.58133950099999998</v>
      </c>
      <c r="LP47" s="67">
        <v>44528</v>
      </c>
      <c r="LQ47" s="61">
        <v>0.12306053257337699</v>
      </c>
      <c r="LR47" s="61">
        <f t="shared" si="106"/>
        <v>-2.7073317166143016E-2</v>
      </c>
      <c r="LS47" s="61">
        <f t="shared" si="107"/>
        <v>-12.675234855057829</v>
      </c>
      <c r="LT47" s="61">
        <f t="shared" si="108"/>
        <v>-4.4627104336302514E-2</v>
      </c>
      <c r="LU47" s="61">
        <f t="shared" si="109"/>
        <v>-1.3872425554381953E-3</v>
      </c>
      <c r="LV47" s="61">
        <f t="shared" si="110"/>
        <v>-3.7041220304586481E-2</v>
      </c>
      <c r="LW47" s="61">
        <f t="shared" si="111"/>
        <v>-1.7597656157992908E-3</v>
      </c>
      <c r="LX47" s="61">
        <f t="shared" si="112"/>
        <v>-0.66452687589623549</v>
      </c>
      <c r="LY47" s="61">
        <f t="shared" si="113"/>
        <v>-5.4425565229549742E-2</v>
      </c>
      <c r="LZ47" s="61">
        <f t="shared" si="114"/>
        <v>-2.8902175964436866E-2</v>
      </c>
      <c r="MA47" s="61">
        <f t="shared" si="115"/>
        <v>-2.5523389265112877E-2</v>
      </c>
      <c r="MB47" s="61">
        <f t="shared" si="116"/>
        <v>1.7439566643992848</v>
      </c>
      <c r="MC47" s="61">
        <f t="shared" si="117"/>
        <v>-7.1539948599001216E-2</v>
      </c>
      <c r="MF47" s="30">
        <v>44528</v>
      </c>
      <c r="MG47">
        <v>24</v>
      </c>
      <c r="MJ47"/>
      <c r="MK47">
        <v>8.23</v>
      </c>
      <c r="ML47">
        <v>669</v>
      </c>
      <c r="MM47">
        <v>2.202464296</v>
      </c>
      <c r="MN47">
        <v>3.4475210999999999E-2</v>
      </c>
      <c r="MO47">
        <v>2.1</v>
      </c>
      <c r="MP47">
        <v>-5.4000000000000003E-3</v>
      </c>
      <c r="MQ47">
        <v>31.8</v>
      </c>
      <c r="MR47">
        <v>0.19863636363636256</v>
      </c>
      <c r="MS47">
        <v>0.32318181818181752</v>
      </c>
      <c r="MT47">
        <v>-0.12454545454545496</v>
      </c>
      <c r="MU47">
        <v>162.70022883295249</v>
      </c>
      <c r="MV47">
        <v>2.1933680710000001</v>
      </c>
      <c r="MX47" s="67">
        <v>44528</v>
      </c>
      <c r="MY47" s="61"/>
      <c r="MZ47" s="61"/>
      <c r="NA47" s="61"/>
      <c r="NB47" s="61">
        <v>9.3402944223193132E-2</v>
      </c>
      <c r="NC47" s="61">
        <f t="shared" si="118"/>
        <v>0.76870623095687951</v>
      </c>
      <c r="ND47" s="61">
        <f t="shared" si="119"/>
        <v>62.486569685316205</v>
      </c>
      <c r="NE47" s="61">
        <f t="shared" si="120"/>
        <v>0.20571664979286233</v>
      </c>
      <c r="NF47" s="61">
        <f t="shared" si="121"/>
        <v>3.2200862101158141E-3</v>
      </c>
      <c r="NG47" s="61">
        <f t="shared" si="122"/>
        <v>0.19614618286870558</v>
      </c>
      <c r="NH47" s="61">
        <f t="shared" si="123"/>
        <v>-5.0437589880524296E-4</v>
      </c>
      <c r="NI47" s="61">
        <f t="shared" si="124"/>
        <v>2.9702136262975416</v>
      </c>
      <c r="NJ47" s="61">
        <f t="shared" si="125"/>
        <v>1.855322119342508E-2</v>
      </c>
      <c r="NK47" s="61">
        <f t="shared" si="126"/>
        <v>3.0186133337586445E-2</v>
      </c>
      <c r="NL47" s="61">
        <f t="shared" si="127"/>
        <v>-1.1632912144161366E-2</v>
      </c>
      <c r="NM47" s="61">
        <f t="shared" si="128"/>
        <v>15.19668039878502</v>
      </c>
      <c r="NN47" s="61">
        <f t="shared" si="129"/>
        <v>0.20486703559654573</v>
      </c>
      <c r="NQ47" s="30">
        <v>44528</v>
      </c>
      <c r="NR47">
        <v>22</v>
      </c>
      <c r="NU47"/>
      <c r="NV47">
        <v>8.2100000000000009</v>
      </c>
      <c r="NW47">
        <v>644</v>
      </c>
      <c r="NX47">
        <v>1.82441893</v>
      </c>
      <c r="NY47">
        <v>2.9987961E-2</v>
      </c>
      <c r="NZ47">
        <v>1.75</v>
      </c>
      <c r="OA47">
        <v>-2.0299999999999999E-2</v>
      </c>
      <c r="OB47">
        <v>28.4</v>
      </c>
      <c r="OC47">
        <v>2.4921874999999982</v>
      </c>
      <c r="OD47">
        <v>0.79531249999998943</v>
      </c>
      <c r="OE47">
        <v>1.6968750000000088</v>
      </c>
      <c r="OF47">
        <v>31.912225705328751</v>
      </c>
      <c r="OG47">
        <v>1.7470945200000001</v>
      </c>
      <c r="OI47" s="67">
        <v>44528</v>
      </c>
      <c r="OJ47" s="61"/>
      <c r="OK47" s="61"/>
      <c r="OL47" s="61"/>
      <c r="OM47" s="61">
        <v>9.3402944223193132E-2</v>
      </c>
      <c r="ON47" s="61">
        <f t="shared" si="130"/>
        <v>0.76683817207241567</v>
      </c>
      <c r="OO47" s="61">
        <f t="shared" si="131"/>
        <v>60.151496079736376</v>
      </c>
      <c r="OP47" s="61">
        <f t="shared" si="132"/>
        <v>0.1704060995585277</v>
      </c>
      <c r="OQ47" s="61">
        <f t="shared" si="133"/>
        <v>2.8009638486502912E-3</v>
      </c>
      <c r="OR47" s="61">
        <f t="shared" si="134"/>
        <v>0.16345515239058797</v>
      </c>
      <c r="OS47" s="61">
        <f t="shared" si="135"/>
        <v>-1.8960797677308205E-3</v>
      </c>
      <c r="OT47" s="61">
        <f t="shared" si="136"/>
        <v>2.6526436159386848</v>
      </c>
      <c r="OU47" s="61">
        <f t="shared" si="137"/>
        <v>0.23277765005623896</v>
      </c>
      <c r="OV47" s="61">
        <f t="shared" si="138"/>
        <v>7.4284529077507294E-2</v>
      </c>
      <c r="OW47" s="61">
        <f t="shared" si="139"/>
        <v>0.15849312097873167</v>
      </c>
      <c r="OX47" s="61">
        <f t="shared" si="140"/>
        <v>2.9806958375927715</v>
      </c>
      <c r="OY47" s="61">
        <f t="shared" si="141"/>
        <v>0.16318377200420639</v>
      </c>
      <c r="PB47" s="30">
        <v>44528</v>
      </c>
      <c r="PC47" s="26">
        <v>9.3402944223193132E-2</v>
      </c>
      <c r="PD47">
        <f t="shared" si="162"/>
        <v>-1.9999999999999574E-2</v>
      </c>
      <c r="PE47">
        <f t="shared" si="162"/>
        <v>-25</v>
      </c>
      <c r="PF47">
        <f t="shared" si="162"/>
        <v>-0.37804536600000005</v>
      </c>
      <c r="PG47">
        <f t="shared" si="159"/>
        <v>-4.4872499999999982E-3</v>
      </c>
      <c r="PH47">
        <f t="shared" si="159"/>
        <v>-0.35000000000000009</v>
      </c>
      <c r="PI47">
        <f t="shared" si="159"/>
        <v>-1.4899999999999998E-2</v>
      </c>
      <c r="PJ47">
        <f t="shared" si="159"/>
        <v>-3.4000000000000021</v>
      </c>
      <c r="PK47">
        <f t="shared" si="159"/>
        <v>2.2935511363636358</v>
      </c>
      <c r="PL47">
        <f t="shared" si="159"/>
        <v>0.47213068181817192</v>
      </c>
      <c r="PM47">
        <f t="shared" si="159"/>
        <v>1.8214204545454638</v>
      </c>
      <c r="PN47">
        <f t="shared" si="159"/>
        <v>-130.78800312762374</v>
      </c>
      <c r="PO47">
        <f t="shared" si="159"/>
        <v>-0.44627355099999999</v>
      </c>
      <c r="PQ47" s="67">
        <v>44528</v>
      </c>
      <c r="PR47" s="61">
        <v>9.3402944223193132E-2</v>
      </c>
      <c r="PS47" s="61">
        <f t="shared" si="142"/>
        <v>-1.8680588844638228E-3</v>
      </c>
      <c r="PT47" s="61">
        <f t="shared" si="143"/>
        <v>-2.3350736055798285</v>
      </c>
      <c r="PU47" s="61">
        <f t="shared" si="144"/>
        <v>-3.5310550234334638E-2</v>
      </c>
      <c r="PV47" s="61">
        <f t="shared" si="145"/>
        <v>-4.1912236146552322E-4</v>
      </c>
      <c r="PW47" s="61">
        <f t="shared" si="146"/>
        <v>-3.2691030478117604E-2</v>
      </c>
      <c r="PX47" s="61">
        <f t="shared" si="147"/>
        <v>-1.3917038689255775E-3</v>
      </c>
      <c r="PY47" s="61">
        <f t="shared" si="148"/>
        <v>-0.31757001035885685</v>
      </c>
      <c r="PZ47" s="61">
        <f t="shared" si="149"/>
        <v>0.2142244288628139</v>
      </c>
      <c r="QA47" s="61">
        <f t="shared" si="150"/>
        <v>4.4098395739920852E-2</v>
      </c>
      <c r="QB47" s="61">
        <f t="shared" si="151"/>
        <v>0.17012603312289304</v>
      </c>
      <c r="QC47" s="61">
        <f t="shared" si="152"/>
        <v>-12.215984561192249</v>
      </c>
      <c r="QD47" s="61">
        <f t="shared" si="153"/>
        <v>-4.1683263592339335E-2</v>
      </c>
      <c r="QG47" s="30">
        <v>44528</v>
      </c>
      <c r="QH47" s="43">
        <v>7.16</v>
      </c>
      <c r="QI47" s="2">
        <v>628</v>
      </c>
      <c r="QJ47" s="31">
        <v>1.44E-2</v>
      </c>
      <c r="QK47" s="31">
        <v>3.62</v>
      </c>
      <c r="QL47" s="26">
        <v>1.675754824</v>
      </c>
      <c r="QO47" s="30">
        <v>44528</v>
      </c>
      <c r="QP47" s="41" t="e">
        <v>#N/A</v>
      </c>
      <c r="QQ47" s="41" t="e">
        <v>#N/A</v>
      </c>
      <c r="QR47" s="41" t="e">
        <v>#N/A</v>
      </c>
      <c r="QS47" s="41" t="e">
        <v>#N/A</v>
      </c>
      <c r="QT47" s="41" t="e">
        <v>#N/A</v>
      </c>
      <c r="QX47" s="30">
        <v>44528</v>
      </c>
      <c r="QY47" s="46" t="e">
        <f t="shared" si="154"/>
        <v>#N/A</v>
      </c>
      <c r="QZ47" s="46" t="e">
        <f t="shared" si="154"/>
        <v>#N/A</v>
      </c>
      <c r="RA47" s="46" t="e">
        <f t="shared" si="154"/>
        <v>#N/A</v>
      </c>
      <c r="RB47" s="46" t="e">
        <f t="shared" si="154"/>
        <v>#N/A</v>
      </c>
      <c r="RC47" s="46" t="e">
        <f t="shared" si="154"/>
        <v>#N/A</v>
      </c>
      <c r="RF47" s="30">
        <v>44528</v>
      </c>
      <c r="RG47" s="2">
        <v>7.24</v>
      </c>
      <c r="RH47" s="2">
        <v>605</v>
      </c>
      <c r="RI47" s="31">
        <v>4.1599999999999996E-3</v>
      </c>
      <c r="RJ47" s="31">
        <v>3.61</v>
      </c>
      <c r="RK47" s="23">
        <v>1.314639385</v>
      </c>
      <c r="RL47" s="23"/>
      <c r="RO47" s="30">
        <v>44528</v>
      </c>
      <c r="RP47">
        <v>7.52</v>
      </c>
      <c r="RQ47">
        <v>661</v>
      </c>
      <c r="RR47">
        <v>1.5100000000000001E-2</v>
      </c>
      <c r="RS47">
        <v>3.62</v>
      </c>
      <c r="RT47">
        <v>1.0649365120000001</v>
      </c>
      <c r="RX47" s="30">
        <v>44528</v>
      </c>
      <c r="RY47">
        <f t="shared" si="155"/>
        <v>0.27999999999999936</v>
      </c>
      <c r="RZ47">
        <f t="shared" si="155"/>
        <v>56</v>
      </c>
      <c r="SA47">
        <f t="shared" si="155"/>
        <v>1.0940000000000002E-2</v>
      </c>
      <c r="SB47">
        <f t="shared" si="155"/>
        <v>1.0000000000000231E-2</v>
      </c>
      <c r="SC47">
        <f t="shared" si="155"/>
        <v>-0.24970287299999994</v>
      </c>
      <c r="SG47" s="30">
        <v>44528</v>
      </c>
      <c r="SH47" t="e">
        <v>#N/A</v>
      </c>
      <c r="SI47" t="e">
        <v>#N/A</v>
      </c>
      <c r="SJ47" t="e">
        <v>#N/A</v>
      </c>
      <c r="SK47" t="e">
        <v>#N/A</v>
      </c>
      <c r="SL47" t="e">
        <v>#N/A</v>
      </c>
      <c r="SO47" s="30">
        <v>44528</v>
      </c>
      <c r="SP47" s="2">
        <v>7.44</v>
      </c>
      <c r="SQ47" s="2">
        <v>657</v>
      </c>
      <c r="SR47" s="31">
        <v>1.26E-2</v>
      </c>
      <c r="SS47" s="31">
        <v>4.8</v>
      </c>
      <c r="ST47" s="23">
        <v>0.94940558200000003</v>
      </c>
      <c r="SW47" s="30">
        <v>44528</v>
      </c>
      <c r="SX47" t="e">
        <f t="shared" si="156"/>
        <v>#N/A</v>
      </c>
      <c r="SY47" t="e">
        <f t="shared" si="156"/>
        <v>#N/A</v>
      </c>
      <c r="SZ47" t="e">
        <f t="shared" si="156"/>
        <v>#N/A</v>
      </c>
      <c r="TA47" t="e">
        <f t="shared" si="156"/>
        <v>#N/A</v>
      </c>
      <c r="TB47" t="e">
        <f t="shared" si="156"/>
        <v>#N/A</v>
      </c>
      <c r="TF47" s="30">
        <v>44528</v>
      </c>
      <c r="TG47">
        <v>31</v>
      </c>
      <c r="TH47" s="46">
        <v>8.09</v>
      </c>
      <c r="TI47" s="46">
        <v>631</v>
      </c>
      <c r="TJ47" s="46">
        <v>3.99</v>
      </c>
      <c r="TK47" s="46">
        <v>14.6</v>
      </c>
      <c r="TL47" s="46">
        <v>0.78835589900000003</v>
      </c>
      <c r="TM47"/>
      <c r="TN47" s="30">
        <v>44528</v>
      </c>
      <c r="TO47" t="e">
        <v>#N/A</v>
      </c>
      <c r="TP47" s="46" t="e">
        <v>#N/A</v>
      </c>
      <c r="TQ47" s="46" t="e">
        <v>#N/A</v>
      </c>
      <c r="TR47" s="46" t="e">
        <v>#N/A</v>
      </c>
      <c r="TS47" s="46" t="e">
        <v>#N/A</v>
      </c>
      <c r="TT47" s="46" t="e">
        <v>#N/A</v>
      </c>
      <c r="TU47"/>
      <c r="TV47" s="30">
        <v>44528</v>
      </c>
      <c r="TW47" t="e">
        <v>#N/A</v>
      </c>
      <c r="TX47" s="46" t="e">
        <v>#N/A</v>
      </c>
      <c r="TY47" s="46" t="e">
        <v>#N/A</v>
      </c>
      <c r="TZ47" s="46" t="e">
        <v>#N/A</v>
      </c>
      <c r="UA47" s="46" t="e">
        <v>#N/A</v>
      </c>
      <c r="UB47" s="46" t="e">
        <v>#N/A</v>
      </c>
      <c r="UC47"/>
      <c r="UD47" s="30">
        <v>44528</v>
      </c>
      <c r="UE47" t="s">
        <v>33</v>
      </c>
      <c r="UF47" s="46">
        <v>8.1300000000000008</v>
      </c>
      <c r="UG47" s="46">
        <v>683</v>
      </c>
      <c r="UH47" s="46">
        <v>5.32</v>
      </c>
      <c r="UI47" s="46">
        <v>55.4</v>
      </c>
      <c r="UJ47" s="46">
        <v>2.6531074750000001</v>
      </c>
      <c r="UK47"/>
      <c r="UL47" s="30">
        <v>44528</v>
      </c>
      <c r="UM47" t="e">
        <v>#N/A</v>
      </c>
      <c r="UN47" s="46" t="e">
        <v>#N/A</v>
      </c>
      <c r="UO47" s="46" t="e">
        <v>#N/A</v>
      </c>
      <c r="UP47" s="46" t="e">
        <v>#N/A</v>
      </c>
      <c r="UQ47" s="46" t="e">
        <v>#N/A</v>
      </c>
      <c r="UR47" s="46" t="e">
        <v>#N/A</v>
      </c>
      <c r="US47"/>
      <c r="UT47" s="30">
        <v>44528</v>
      </c>
      <c r="UU47" t="e">
        <v>#N/A</v>
      </c>
      <c r="UV47" s="46" t="e">
        <v>#N/A</v>
      </c>
      <c r="UW47" s="46" t="e">
        <v>#N/A</v>
      </c>
      <c r="UX47" s="46" t="e">
        <v>#N/A</v>
      </c>
      <c r="UY47" s="46" t="e">
        <v>#N/A</v>
      </c>
      <c r="UZ47" s="46" t="e">
        <v>#N/A</v>
      </c>
      <c r="VA47"/>
      <c r="VB47"/>
      <c r="VC47"/>
      <c r="VD47"/>
    </row>
    <row r="48" spans="1:576" x14ac:dyDescent="0.25">
      <c r="A48" s="30">
        <v>44543</v>
      </c>
      <c r="B48" s="31">
        <v>11</v>
      </c>
      <c r="C48" s="109" t="s">
        <v>188</v>
      </c>
      <c r="D48">
        <v>3.7208496942386002</v>
      </c>
      <c r="E48" s="2">
        <v>8.15</v>
      </c>
      <c r="F48" s="23" t="e">
        <v>#N/A</v>
      </c>
      <c r="G48" s="31">
        <v>6.9630355640000001</v>
      </c>
      <c r="H48" s="31">
        <v>0.180912772</v>
      </c>
      <c r="I48" s="31">
        <v>7.04</v>
      </c>
      <c r="J48" s="31">
        <v>130</v>
      </c>
      <c r="K48">
        <v>17.77500000000002</v>
      </c>
      <c r="L48" s="23">
        <v>3.0757508229999999</v>
      </c>
      <c r="M48" s="23"/>
      <c r="N48" s="30">
        <v>44543</v>
      </c>
      <c r="O48" s="109" t="s">
        <v>138</v>
      </c>
      <c r="P48" s="23">
        <v>3.7208496942386002</v>
      </c>
      <c r="Q48" s="23">
        <v>-0.13000000000000078</v>
      </c>
      <c r="R48" s="23" t="e">
        <v>#N/A</v>
      </c>
      <c r="S48" s="23">
        <v>-0.33604032499999992</v>
      </c>
      <c r="T48" s="23">
        <v>-2.1889019999999926E-3</v>
      </c>
      <c r="U48" s="23">
        <v>-0.27000000000000046</v>
      </c>
      <c r="V48" s="23">
        <v>6</v>
      </c>
      <c r="W48" s="23">
        <v>-2.0321428571428779</v>
      </c>
      <c r="X48" s="23">
        <v>4.4694859999999892E-2</v>
      </c>
      <c r="Y48" s="23"/>
      <c r="Z48" s="23"/>
      <c r="AA48" s="118">
        <v>44543</v>
      </c>
      <c r="AB48" s="113" t="s">
        <v>185</v>
      </c>
      <c r="AC48" s="115">
        <v>7.1352891433705441</v>
      </c>
      <c r="AD48" s="115">
        <v>0.16469030982224039</v>
      </c>
      <c r="AE48" s="115">
        <v>7.1655567812977594</v>
      </c>
      <c r="AF48" s="115">
        <v>120.19825117768949</v>
      </c>
      <c r="AG48" s="115">
        <v>15.50650505963026</v>
      </c>
      <c r="AH48" s="115">
        <v>2.9940637976489368</v>
      </c>
      <c r="AI48" s="113">
        <v>8.1633116786350115</v>
      </c>
      <c r="AJ48" s="23" t="e">
        <v>#N/A</v>
      </c>
      <c r="AK48" s="23"/>
      <c r="AL48" s="23"/>
      <c r="AM48" s="121">
        <v>44543</v>
      </c>
      <c r="AN48" s="123" t="s">
        <v>196</v>
      </c>
      <c r="AO48" s="23">
        <v>-5.4648886953705436</v>
      </c>
      <c r="AP48" s="23">
        <v>-1.0044364822240387E-2</v>
      </c>
      <c r="AQ48" s="23">
        <v>-6.3345567812977599</v>
      </c>
      <c r="AR48" s="23">
        <v>-109.69825117768949</v>
      </c>
      <c r="AS48" s="23">
        <v>15.124003414946014</v>
      </c>
      <c r="AT48" s="23">
        <v>1.6043596543510628</v>
      </c>
      <c r="AU48" s="23">
        <v>0.41668832136498857</v>
      </c>
      <c r="AV48" s="23" t="e">
        <v>#N/A</v>
      </c>
      <c r="AW48" s="23"/>
      <c r="AX48" s="23"/>
      <c r="AY48" s="67">
        <v>44543</v>
      </c>
      <c r="AZ48" s="62"/>
      <c r="BA48" s="62"/>
      <c r="BB48" s="62"/>
      <c r="BC48" s="61">
        <v>3.7208496942386002</v>
      </c>
      <c r="BD48" s="61">
        <f t="shared" si="0"/>
        <v>30.324925008044595</v>
      </c>
      <c r="BE48" s="61" t="e">
        <f t="shared" si="1"/>
        <v>#N/A</v>
      </c>
      <c r="BF48" s="61">
        <f t="shared" si="2"/>
        <v>25.9084087492819</v>
      </c>
      <c r="BG48" s="61">
        <f t="shared" si="3"/>
        <v>0.67314923238005764</v>
      </c>
      <c r="BH48" s="61">
        <f t="shared" si="4"/>
        <v>26.194781847439746</v>
      </c>
      <c r="BI48" s="61" t="e">
        <f>BC48*#REF!</f>
        <v>#REF!</v>
      </c>
      <c r="BJ48" s="61">
        <f t="shared" si="5"/>
        <v>483.71046025101805</v>
      </c>
      <c r="BK48" s="61">
        <f t="shared" si="6"/>
        <v>66.1381033150912</v>
      </c>
      <c r="BL48" s="61" t="e">
        <f>BC48*#REF!</f>
        <v>#REF!</v>
      </c>
      <c r="BM48" s="61" t="e">
        <f>BC48*#REF!</f>
        <v>#REF!</v>
      </c>
      <c r="BN48" s="61" t="e">
        <f>BC48*#REF!</f>
        <v>#REF!</v>
      </c>
      <c r="BO48" s="61">
        <f t="shared" si="7"/>
        <v>11.444406509313673</v>
      </c>
      <c r="BR48" s="30">
        <v>44543</v>
      </c>
      <c r="BS48" s="31">
        <v>8</v>
      </c>
      <c r="BV48">
        <v>3.7208496942386002</v>
      </c>
      <c r="BW48" s="2">
        <v>8.02</v>
      </c>
      <c r="BX48" t="e">
        <v>#N/A</v>
      </c>
      <c r="BY48" s="31">
        <v>6.6269952390000002</v>
      </c>
      <c r="BZ48" s="31">
        <v>0.17872387000000001</v>
      </c>
      <c r="CA48" s="31">
        <v>6.77</v>
      </c>
      <c r="CB48" s="31">
        <v>6.8999999999999999E-3</v>
      </c>
      <c r="CC48" s="31">
        <v>136</v>
      </c>
      <c r="CD48">
        <v>15.742857142857142</v>
      </c>
      <c r="CE48">
        <v>3.3469387755102069</v>
      </c>
      <c r="CF48">
        <v>12.395918367346935</v>
      </c>
      <c r="CG48">
        <v>21.260046668395145</v>
      </c>
      <c r="CH48" s="23">
        <v>3.1204456829999998</v>
      </c>
      <c r="CI48" s="23"/>
      <c r="CJ48" s="67">
        <v>44543</v>
      </c>
      <c r="CK48" s="62"/>
      <c r="CL48" s="62"/>
      <c r="CM48" s="62"/>
      <c r="CN48" s="61">
        <v>3.7208496942386002</v>
      </c>
      <c r="CO48" s="61">
        <f t="shared" si="22"/>
        <v>29.841214547793573</v>
      </c>
      <c r="CP48" s="61" t="e">
        <f t="shared" si="23"/>
        <v>#N/A</v>
      </c>
      <c r="CQ48" s="61">
        <f t="shared" si="24"/>
        <v>24.65805320875381</v>
      </c>
      <c r="CR48" s="61">
        <f t="shared" si="25"/>
        <v>0.66500465704263934</v>
      </c>
      <c r="CS48" s="61">
        <f t="shared" si="26"/>
        <v>25.190152429995322</v>
      </c>
      <c r="CT48" s="61">
        <f t="shared" si="27"/>
        <v>2.5673862890246341E-2</v>
      </c>
      <c r="CU48" s="61">
        <f t="shared" si="28"/>
        <v>506.03555841644965</v>
      </c>
      <c r="CV48" s="61">
        <f t="shared" si="29"/>
        <v>58.576805186441959</v>
      </c>
      <c r="CW48" s="61">
        <f t="shared" si="30"/>
        <v>12.453456119492468</v>
      </c>
      <c r="CX48" s="61">
        <f t="shared" si="31"/>
        <v>46.123349066949494</v>
      </c>
      <c r="CY48" s="61">
        <f t="shared" si="32"/>
        <v>79.105438145596452</v>
      </c>
      <c r="CZ48" s="61">
        <f t="shared" si="33"/>
        <v>11.610709365478709</v>
      </c>
      <c r="DC48">
        <v>3.7208496942386002</v>
      </c>
      <c r="DD48">
        <f t="shared" si="8"/>
        <v>-0.13000000000000078</v>
      </c>
      <c r="DE48" t="e">
        <f t="shared" si="9"/>
        <v>#N/A</v>
      </c>
      <c r="DF48">
        <f t="shared" si="10"/>
        <v>-0.33604032499999992</v>
      </c>
      <c r="DG48">
        <f t="shared" si="11"/>
        <v>-2.1889019999999926E-3</v>
      </c>
      <c r="DH48">
        <f t="shared" si="12"/>
        <v>-0.27000000000000046</v>
      </c>
      <c r="DI48" t="e">
        <f>CB48-#REF!</f>
        <v>#REF!</v>
      </c>
      <c r="DJ48">
        <f t="shared" si="13"/>
        <v>6</v>
      </c>
      <c r="DK48">
        <f t="shared" si="14"/>
        <v>-2.0321428571428779</v>
      </c>
      <c r="DL48" t="e">
        <f>CE48-#REF!</f>
        <v>#REF!</v>
      </c>
      <c r="DM48" t="e">
        <f>CF48-#REF!</f>
        <v>#REF!</v>
      </c>
      <c r="DN48" t="e">
        <f>CG48-#REF!</f>
        <v>#REF!</v>
      </c>
      <c r="DO48">
        <f t="shared" si="15"/>
        <v>4.4694859999999892E-2</v>
      </c>
      <c r="DQ48" s="67">
        <v>44543</v>
      </c>
      <c r="DR48" s="61"/>
      <c r="DS48" s="61">
        <v>3.7208496942386002</v>
      </c>
      <c r="DT48" s="61">
        <f t="shared" si="34"/>
        <v>-0.48371046025102094</v>
      </c>
      <c r="DU48" s="61" t="e">
        <f t="shared" si="35"/>
        <v>#N/A</v>
      </c>
      <c r="DV48" s="61">
        <f t="shared" si="36"/>
        <v>-1.2503555405280895</v>
      </c>
      <c r="DW48" s="61">
        <f t="shared" si="37"/>
        <v>-8.1445753374182334E-3</v>
      </c>
      <c r="DX48" s="61">
        <f t="shared" si="38"/>
        <v>-1.0046294174444237</v>
      </c>
      <c r="DY48" s="61" t="e">
        <f t="shared" si="39"/>
        <v>#REF!</v>
      </c>
      <c r="DZ48" s="61">
        <f t="shared" si="40"/>
        <v>22.325098165431601</v>
      </c>
      <c r="EA48" s="61">
        <f t="shared" si="41"/>
        <v>-7.5612981286492325</v>
      </c>
      <c r="EB48" s="61" t="e">
        <f t="shared" si="42"/>
        <v>#REF!</v>
      </c>
      <c r="EC48" s="61" t="e">
        <f t="shared" si="43"/>
        <v>#REF!</v>
      </c>
      <c r="ED48" s="61" t="e">
        <f t="shared" si="44"/>
        <v>#REF!</v>
      </c>
      <c r="EE48" s="61">
        <f t="shared" si="45"/>
        <v>0.16630285616503665</v>
      </c>
      <c r="EH48" s="37">
        <v>44543</v>
      </c>
      <c r="EI48">
        <v>5</v>
      </c>
      <c r="EL48">
        <v>1.0059968352202406</v>
      </c>
      <c r="EM48">
        <v>8.1999999999999993</v>
      </c>
      <c r="EN48" t="e">
        <v>#N/A</v>
      </c>
      <c r="EO48">
        <v>9.0212825540000008</v>
      </c>
      <c r="EP48">
        <v>0.119623509</v>
      </c>
      <c r="EQ48">
        <v>8.92</v>
      </c>
      <c r="ER48">
        <v>-7.1000000000000004E-3</v>
      </c>
      <c r="ES48">
        <v>96</v>
      </c>
      <c r="ET48">
        <v>8.5093749999999826</v>
      </c>
      <c r="EU48">
        <v>2.2364583333333252</v>
      </c>
      <c r="EV48">
        <v>6.2729166666666574</v>
      </c>
      <c r="EW48">
        <v>26.282286693597705</v>
      </c>
      <c r="EX48">
        <v>2.7344446169999999</v>
      </c>
      <c r="EZ48" s="67">
        <v>44543</v>
      </c>
      <c r="FA48" s="61"/>
      <c r="FB48" s="61"/>
      <c r="FC48" s="61"/>
      <c r="FD48" s="61">
        <v>1.0059968352202406</v>
      </c>
      <c r="FE48" s="61">
        <f t="shared" si="46"/>
        <v>8.2491740488059726</v>
      </c>
      <c r="FF48" s="61" t="e">
        <f t="shared" si="47"/>
        <v>#N/A</v>
      </c>
      <c r="FG48" s="61">
        <f t="shared" si="48"/>
        <v>9.0753816989515705</v>
      </c>
      <c r="FH48" s="61">
        <f t="shared" si="49"/>
        <v>0.12034087147193998</v>
      </c>
      <c r="FI48" s="61">
        <f t="shared" si="50"/>
        <v>8.9734917701645465</v>
      </c>
      <c r="FJ48" s="61">
        <f t="shared" si="51"/>
        <v>-7.1425775300637089E-3</v>
      </c>
      <c r="FK48" s="61">
        <f t="shared" si="52"/>
        <v>96.575696181143101</v>
      </c>
      <c r="FL48" s="61">
        <f t="shared" si="53"/>
        <v>8.5604043197022168</v>
      </c>
      <c r="FM48" s="61">
        <f t="shared" si="54"/>
        <v>2.2498700054352594</v>
      </c>
      <c r="FN48" s="61">
        <f t="shared" si="55"/>
        <v>6.3105343142669588</v>
      </c>
      <c r="FO48" s="61">
        <f t="shared" si="56"/>
        <v>26.439897236110333</v>
      </c>
      <c r="FP48" s="61">
        <f t="shared" si="57"/>
        <v>2.7508426307870231</v>
      </c>
      <c r="FQ48"/>
      <c r="FR48"/>
      <c r="FS48" s="37">
        <v>44543</v>
      </c>
      <c r="FT48">
        <v>2</v>
      </c>
      <c r="FW48">
        <v>1.0059968352202406</v>
      </c>
      <c r="FX48">
        <v>8.31</v>
      </c>
      <c r="FY48" t="e">
        <v>#N/A</v>
      </c>
      <c r="FZ48">
        <v>8.6152338279999991</v>
      </c>
      <c r="GA48">
        <v>0.12837911799999999</v>
      </c>
      <c r="GB48">
        <v>8.89</v>
      </c>
      <c r="GC48">
        <v>-2.35E-2</v>
      </c>
      <c r="GD48">
        <v>96.8</v>
      </c>
      <c r="GE48">
        <v>9.3938356164383592</v>
      </c>
      <c r="GF48">
        <v>2.1068493150685086</v>
      </c>
      <c r="GG48">
        <v>7.2869863013698506</v>
      </c>
      <c r="GH48">
        <v>22.427998541742774</v>
      </c>
      <c r="GI48">
        <v>2.8065658679999999</v>
      </c>
      <c r="GK48" s="67">
        <v>44543</v>
      </c>
      <c r="GL48" s="61"/>
      <c r="GM48" s="61"/>
      <c r="GN48" s="61"/>
      <c r="GO48" s="61">
        <v>1.0059968352202406</v>
      </c>
      <c r="GP48" s="61">
        <f t="shared" si="58"/>
        <v>8.3598337006802002</v>
      </c>
      <c r="GQ48" s="61" t="e">
        <f t="shared" si="59"/>
        <v>#N/A</v>
      </c>
      <c r="GR48" s="61">
        <f t="shared" si="60"/>
        <v>8.6668979656503584</v>
      </c>
      <c r="GS48" s="61">
        <f t="shared" si="61"/>
        <v>0.12914898641636582</v>
      </c>
      <c r="GT48" s="61">
        <f t="shared" si="62"/>
        <v>8.9433118651079404</v>
      </c>
      <c r="GU48" s="61">
        <f t="shared" si="63"/>
        <v>-2.3640925627675655E-2</v>
      </c>
      <c r="GV48" s="61">
        <f t="shared" si="64"/>
        <v>97.380493649319291</v>
      </c>
      <c r="GW48" s="61">
        <f t="shared" si="65"/>
        <v>9.450168900716168</v>
      </c>
      <c r="GX48" s="61">
        <f t="shared" si="66"/>
        <v>2.1194837432448512</v>
      </c>
      <c r="GY48" s="61">
        <f t="shared" si="67"/>
        <v>7.3306851574713168</v>
      </c>
      <c r="GZ48" s="61">
        <f t="shared" si="68"/>
        <v>22.562495553317401</v>
      </c>
      <c r="HA48" s="61">
        <f t="shared" si="69"/>
        <v>2.8233963810451477</v>
      </c>
      <c r="HB48"/>
      <c r="HC48">
        <v>1.0059968352202406</v>
      </c>
      <c r="HD48">
        <f t="shared" si="160"/>
        <v>0.11000000000000121</v>
      </c>
      <c r="HE48" t="e">
        <f t="shared" si="160"/>
        <v>#N/A</v>
      </c>
      <c r="HF48">
        <f t="shared" si="160"/>
        <v>-0.40604872600000164</v>
      </c>
      <c r="HG48">
        <f t="shared" si="157"/>
        <v>8.7556089999999837E-3</v>
      </c>
      <c r="HH48">
        <f t="shared" si="157"/>
        <v>-2.9999999999999361E-2</v>
      </c>
      <c r="HI48">
        <f t="shared" si="157"/>
        <v>-1.6399999999999998E-2</v>
      </c>
      <c r="HJ48">
        <f t="shared" si="157"/>
        <v>0.79999999999999716</v>
      </c>
      <c r="HK48">
        <f t="shared" si="157"/>
        <v>0.88446061643837659</v>
      </c>
      <c r="HL48">
        <f t="shared" si="157"/>
        <v>-0.12960901826481663</v>
      </c>
      <c r="HM48">
        <f t="shared" si="157"/>
        <v>1.0140696347031932</v>
      </c>
      <c r="HN48">
        <f t="shared" si="157"/>
        <v>-3.8542881518549308</v>
      </c>
      <c r="HO48">
        <f t="shared" si="157"/>
        <v>7.2121250999999997E-2</v>
      </c>
      <c r="HQ48" s="67">
        <v>44543</v>
      </c>
      <c r="HR48" s="61">
        <v>1.0059968352202406</v>
      </c>
      <c r="HS48" s="61">
        <f t="shared" si="70"/>
        <v>0.11065965187422769</v>
      </c>
      <c r="HT48" s="61" t="e">
        <f t="shared" si="71"/>
        <v>#N/A</v>
      </c>
      <c r="HU48" s="61">
        <f t="shared" si="72"/>
        <v>-0.40848373330121229</v>
      </c>
      <c r="HV48" s="61">
        <f t="shared" si="73"/>
        <v>8.8081149444258402E-3</v>
      </c>
      <c r="HW48" s="61">
        <f t="shared" si="74"/>
        <v>-3.0179905056606577E-2</v>
      </c>
      <c r="HX48" s="61">
        <f t="shared" si="75"/>
        <v>-1.6498348097611946E-2</v>
      </c>
      <c r="HY48" s="61">
        <f t="shared" si="76"/>
        <v>0.80479746817618969</v>
      </c>
      <c r="HZ48" s="61">
        <f t="shared" si="77"/>
        <v>0.88976458101394995</v>
      </c>
      <c r="IA48" s="61">
        <f t="shared" si="78"/>
        <v>-0.13038626219040789</v>
      </c>
      <c r="IB48" s="61">
        <f t="shared" si="79"/>
        <v>1.0201508432043578</v>
      </c>
      <c r="IC48" s="61">
        <f t="shared" si="80"/>
        <v>-3.8774016827929305</v>
      </c>
      <c r="ID48" s="61">
        <f t="shared" si="81"/>
        <v>7.2553750258124619E-2</v>
      </c>
      <c r="IE48" s="61"/>
      <c r="IG48" s="30">
        <v>44543</v>
      </c>
      <c r="IH48" s="31">
        <v>19</v>
      </c>
      <c r="IK48">
        <v>0.22026827780209693</v>
      </c>
      <c r="IL48" s="2">
        <v>8.17</v>
      </c>
      <c r="IM48" t="e">
        <v>#N/A</v>
      </c>
      <c r="IN48" s="31">
        <v>3.6026323159999998</v>
      </c>
      <c r="IO48" s="31">
        <v>0.164496005</v>
      </c>
      <c r="IP48" s="31">
        <v>3.35</v>
      </c>
      <c r="IQ48" s="31">
        <v>5.0000000000000001E-4</v>
      </c>
      <c r="IR48" s="31">
        <v>104</v>
      </c>
      <c r="IS48">
        <v>18.783333333333328</v>
      </c>
      <c r="IT48">
        <v>3.505208333333341</v>
      </c>
      <c r="IU48">
        <v>15.278124999999987</v>
      </c>
      <c r="IV48">
        <v>18.661268855368281</v>
      </c>
      <c r="IW48" s="23">
        <v>3.7532842739999999</v>
      </c>
      <c r="IX48" s="23"/>
      <c r="IY48" s="67">
        <v>44543</v>
      </c>
      <c r="IZ48" s="62"/>
      <c r="JA48" s="62"/>
      <c r="JB48" s="62"/>
      <c r="JC48" s="61">
        <v>0.22026827780209693</v>
      </c>
      <c r="JD48" s="61">
        <f t="shared" si="82"/>
        <v>1.7995918296431319</v>
      </c>
      <c r="JE48" s="61" t="e">
        <f t="shared" si="83"/>
        <v>#N/A</v>
      </c>
      <c r="JF48" s="61">
        <f t="shared" si="84"/>
        <v>0.79354561579949978</v>
      </c>
      <c r="JG48" s="61">
        <f t="shared" si="85"/>
        <v>3.6233251726675124E-2</v>
      </c>
      <c r="JH48" s="61">
        <f t="shared" si="86"/>
        <v>0.73789873063702471</v>
      </c>
      <c r="JI48" s="61">
        <f t="shared" si="87"/>
        <v>1.1013413890104847E-4</v>
      </c>
      <c r="JJ48" s="61">
        <f t="shared" si="88"/>
        <v>22.90790089141808</v>
      </c>
      <c r="JK48" s="61">
        <f t="shared" si="89"/>
        <v>4.1373724847160531</v>
      </c>
      <c r="JL48" s="61">
        <f t="shared" si="90"/>
        <v>0.77208620292089358</v>
      </c>
      <c r="JM48" s="61">
        <f t="shared" si="91"/>
        <v>3.3652862817951594</v>
      </c>
      <c r="JN48" s="61">
        <f t="shared" si="92"/>
        <v>4.1104855523738797</v>
      </c>
      <c r="JO48" s="61">
        <f t="shared" si="93"/>
        <v>0.82672946313567364</v>
      </c>
      <c r="JP48" s="23"/>
      <c r="JR48" s="37">
        <v>44543</v>
      </c>
      <c r="JS48">
        <v>16</v>
      </c>
      <c r="JV48">
        <v>0.22026827780209693</v>
      </c>
      <c r="JW48">
        <v>8.18</v>
      </c>
      <c r="JX48" t="e">
        <v>#N/A</v>
      </c>
      <c r="JY48">
        <v>3.420610473</v>
      </c>
      <c r="JZ48">
        <v>0.15902374999999999</v>
      </c>
      <c r="KA48">
        <v>3.13</v>
      </c>
      <c r="KB48">
        <v>3.3999999999999998E-3</v>
      </c>
      <c r="KC48">
        <v>107</v>
      </c>
      <c r="KD48">
        <v>0.44778156996585494</v>
      </c>
      <c r="KE48">
        <v>2.957679180887371</v>
      </c>
      <c r="KF48">
        <v>-2.5098976109215161</v>
      </c>
      <c r="KG48">
        <v>660.51829268294921</v>
      </c>
      <c r="KH48">
        <v>3.6547524230000001</v>
      </c>
      <c r="KJ48" s="67">
        <v>44543</v>
      </c>
      <c r="KK48" s="61"/>
      <c r="KL48" s="61"/>
      <c r="KM48" s="61"/>
      <c r="KN48" s="61">
        <v>0.22026827780209693</v>
      </c>
      <c r="KO48" s="61">
        <f t="shared" si="94"/>
        <v>1.8017945124211527</v>
      </c>
      <c r="KP48" s="61" t="e">
        <f t="shared" si="95"/>
        <v>#N/A</v>
      </c>
      <c r="KQ48" s="61">
        <f t="shared" si="96"/>
        <v>0.75345197791952623</v>
      </c>
      <c r="KR48" s="61">
        <f t="shared" si="97"/>
        <v>3.5027887542131209E-2</v>
      </c>
      <c r="KS48" s="61">
        <f t="shared" si="98"/>
        <v>0.68943970952056333</v>
      </c>
      <c r="KT48" s="61">
        <f t="shared" si="99"/>
        <v>7.4891214452712954E-4</v>
      </c>
      <c r="KU48" s="61">
        <f t="shared" si="100"/>
        <v>23.568705724824373</v>
      </c>
      <c r="KV48" s="61">
        <f t="shared" si="101"/>
        <v>9.8632075247898035E-2</v>
      </c>
      <c r="KW48" s="61">
        <f t="shared" si="102"/>
        <v>0.6514828994651779</v>
      </c>
      <c r="KX48" s="61">
        <f t="shared" si="103"/>
        <v>-0.55285082421727993</v>
      </c>
      <c r="KY48" s="61">
        <f t="shared" si="104"/>
        <v>145.49122678605463</v>
      </c>
      <c r="KZ48" s="61">
        <f t="shared" si="105"/>
        <v>0.80502602200725093</v>
      </c>
      <c r="LB48">
        <v>0.22026827780209693</v>
      </c>
      <c r="LC48">
        <f t="shared" si="161"/>
        <v>9.9999999999997868E-3</v>
      </c>
      <c r="LD48" t="e">
        <f t="shared" si="161"/>
        <v>#N/A</v>
      </c>
      <c r="LE48">
        <f t="shared" si="161"/>
        <v>-0.18202184299999979</v>
      </c>
      <c r="LF48">
        <f t="shared" si="158"/>
        <v>-5.4722550000000092E-3</v>
      </c>
      <c r="LG48">
        <f t="shared" si="158"/>
        <v>-0.2200000000000002</v>
      </c>
      <c r="LH48">
        <f t="shared" si="158"/>
        <v>2.8999999999999998E-3</v>
      </c>
      <c r="LI48">
        <f t="shared" si="158"/>
        <v>3</v>
      </c>
      <c r="LJ48">
        <f t="shared" si="158"/>
        <v>-18.335551763367473</v>
      </c>
      <c r="LK48">
        <f t="shared" si="158"/>
        <v>-0.54752915244597</v>
      </c>
      <c r="LL48">
        <f t="shared" si="158"/>
        <v>-17.788022610921502</v>
      </c>
      <c r="LM48">
        <f t="shared" si="158"/>
        <v>641.85702382758097</v>
      </c>
      <c r="LN48">
        <f t="shared" si="158"/>
        <v>-9.8531850999999726E-2</v>
      </c>
      <c r="LP48" s="67">
        <v>44543</v>
      </c>
      <c r="LQ48" s="61">
        <v>0.22026827780209693</v>
      </c>
      <c r="LR48" s="61">
        <f t="shared" si="106"/>
        <v>2.2026827780209225E-3</v>
      </c>
      <c r="LS48" s="61" t="e">
        <f t="shared" si="107"/>
        <v>#N/A</v>
      </c>
      <c r="LT48" s="61">
        <f t="shared" si="108"/>
        <v>-4.009363787997363E-2</v>
      </c>
      <c r="LU48" s="61">
        <f t="shared" si="109"/>
        <v>-1.205364184543916E-3</v>
      </c>
      <c r="LV48" s="61">
        <f t="shared" si="110"/>
        <v>-4.8459021116461366E-2</v>
      </c>
      <c r="LW48" s="61">
        <f t="shared" si="111"/>
        <v>6.3877800562608109E-4</v>
      </c>
      <c r="LX48" s="61">
        <f t="shared" si="112"/>
        <v>0.66080483340629081</v>
      </c>
      <c r="LY48" s="61">
        <f t="shared" si="113"/>
        <v>-4.0387404094681552</v>
      </c>
      <c r="LZ48" s="61">
        <f t="shared" si="114"/>
        <v>-0.1206033034557156</v>
      </c>
      <c r="MA48" s="61">
        <f t="shared" si="115"/>
        <v>-3.918137106012439</v>
      </c>
      <c r="MB48" s="61">
        <f t="shared" si="116"/>
        <v>141.38074123368077</v>
      </c>
      <c r="MC48" s="61">
        <f t="shared" si="117"/>
        <v>-2.1703441128422762E-2</v>
      </c>
      <c r="MF48" s="30">
        <v>44543</v>
      </c>
      <c r="MG48">
        <v>24</v>
      </c>
      <c r="MJ48"/>
      <c r="MK48">
        <v>8.23</v>
      </c>
      <c r="ML48" t="e">
        <v>#N/A</v>
      </c>
      <c r="MM48">
        <v>4.2747129660000001</v>
      </c>
      <c r="MN48">
        <v>7.5079348000000004E-2</v>
      </c>
      <c r="MO48">
        <v>4.43</v>
      </c>
      <c r="MP48">
        <v>-1.0500000000000001E-2</v>
      </c>
      <c r="MQ48">
        <v>69</v>
      </c>
      <c r="MR48">
        <v>2.8053846153846087</v>
      </c>
      <c r="MS48">
        <v>0.77307692307691944</v>
      </c>
      <c r="MT48">
        <v>2.0323076923076893</v>
      </c>
      <c r="MU48">
        <v>27.556896078968951</v>
      </c>
      <c r="MV48">
        <v>1.7379523889999999</v>
      </c>
      <c r="MX48" s="67">
        <v>44543</v>
      </c>
      <c r="MY48" s="61"/>
      <c r="MZ48" s="61"/>
      <c r="NA48" s="61"/>
      <c r="NB48" s="61">
        <v>0.16718362285179159</v>
      </c>
      <c r="NC48" s="61">
        <f t="shared" si="118"/>
        <v>1.3759212160702448</v>
      </c>
      <c r="ND48" s="61" t="e">
        <f t="shared" si="119"/>
        <v>#N/A</v>
      </c>
      <c r="NE48" s="61">
        <f t="shared" si="120"/>
        <v>0.71466200030740745</v>
      </c>
      <c r="NF48" s="61">
        <f t="shared" si="121"/>
        <v>1.2552037399990414E-2</v>
      </c>
      <c r="NG48" s="61">
        <f t="shared" si="122"/>
        <v>0.7406234492334367</v>
      </c>
      <c r="NH48" s="61">
        <f t="shared" si="123"/>
        <v>-1.7554280399438118E-3</v>
      </c>
      <c r="NI48" s="61">
        <f t="shared" si="124"/>
        <v>11.535669976773619</v>
      </c>
      <c r="NJ48" s="61">
        <f t="shared" si="125"/>
        <v>0.46901436349267883</v>
      </c>
      <c r="NK48" s="61">
        <f t="shared" si="126"/>
        <v>0.1292458007431152</v>
      </c>
      <c r="NL48" s="61">
        <f t="shared" si="127"/>
        <v>0.33976856274956363</v>
      </c>
      <c r="NM48" s="61">
        <f t="shared" si="128"/>
        <v>4.607061721032359</v>
      </c>
      <c r="NN48" s="61">
        <f t="shared" si="129"/>
        <v>0.29055717673694614</v>
      </c>
      <c r="NQ48" s="30">
        <v>44543</v>
      </c>
      <c r="NR48">
        <v>22</v>
      </c>
      <c r="NU48"/>
      <c r="NV48">
        <v>8.19</v>
      </c>
      <c r="NW48" t="e">
        <v>#N/A</v>
      </c>
      <c r="NX48">
        <v>4.2187062449999999</v>
      </c>
      <c r="NY48">
        <v>7.3547115999999996E-2</v>
      </c>
      <c r="NZ48">
        <v>4.22</v>
      </c>
      <c r="OA48">
        <v>-6.7000000000000002E-3</v>
      </c>
      <c r="OB48">
        <v>69.400000000000006</v>
      </c>
      <c r="OC48" t="e">
        <v>#N/A</v>
      </c>
      <c r="OD48" t="e">
        <v>#N/A</v>
      </c>
      <c r="OE48" t="e">
        <v>#N/A</v>
      </c>
      <c r="OF48" t="e">
        <v>#N/A</v>
      </c>
      <c r="OG48" t="e">
        <v>#N/A</v>
      </c>
      <c r="OI48" s="67">
        <v>44543</v>
      </c>
      <c r="OJ48" s="61"/>
      <c r="OK48" s="61"/>
      <c r="OL48" s="61"/>
      <c r="OM48" s="61">
        <v>0.16718362285179159</v>
      </c>
      <c r="ON48" s="61">
        <f t="shared" si="130"/>
        <v>1.3692338711561729</v>
      </c>
      <c r="OO48" s="61" t="e">
        <f t="shared" si="131"/>
        <v>#N/A</v>
      </c>
      <c r="OP48" s="61">
        <f t="shared" si="132"/>
        <v>0.70529859378657789</v>
      </c>
      <c r="OQ48" s="61">
        <f t="shared" si="133"/>
        <v>1.2295873303180965E-2</v>
      </c>
      <c r="OR48" s="61">
        <f t="shared" si="134"/>
        <v>0.70551488843456045</v>
      </c>
      <c r="OS48" s="61">
        <f t="shared" si="135"/>
        <v>-1.1201302731070036E-3</v>
      </c>
      <c r="OT48" s="61">
        <f t="shared" si="136"/>
        <v>11.602543425914337</v>
      </c>
      <c r="OU48" s="61" t="e">
        <f t="shared" si="137"/>
        <v>#N/A</v>
      </c>
      <c r="OV48" s="61" t="e">
        <f t="shared" si="138"/>
        <v>#N/A</v>
      </c>
      <c r="OW48" s="61" t="e">
        <f t="shared" si="139"/>
        <v>#N/A</v>
      </c>
      <c r="OX48" s="61" t="e">
        <f t="shared" si="140"/>
        <v>#N/A</v>
      </c>
      <c r="OY48" s="61" t="e">
        <f t="shared" si="141"/>
        <v>#N/A</v>
      </c>
      <c r="PB48" s="30">
        <v>44543</v>
      </c>
      <c r="PC48" s="26">
        <v>0.16718362285179159</v>
      </c>
      <c r="PD48">
        <f t="shared" si="162"/>
        <v>-4.0000000000000924E-2</v>
      </c>
      <c r="PE48" t="e">
        <f t="shared" si="162"/>
        <v>#N/A</v>
      </c>
      <c r="PF48">
        <f t="shared" si="162"/>
        <v>-5.6006721000000148E-2</v>
      </c>
      <c r="PG48">
        <f t="shared" si="159"/>
        <v>-1.5322320000000084E-3</v>
      </c>
      <c r="PH48">
        <f t="shared" si="159"/>
        <v>-0.20999999999999996</v>
      </c>
      <c r="PI48">
        <f t="shared" si="159"/>
        <v>3.8000000000000004E-3</v>
      </c>
      <c r="PJ48">
        <f t="shared" si="159"/>
        <v>0.40000000000000568</v>
      </c>
      <c r="PK48" t="e">
        <f t="shared" si="159"/>
        <v>#N/A</v>
      </c>
      <c r="PL48" t="e">
        <f t="shared" si="159"/>
        <v>#N/A</v>
      </c>
      <c r="PM48" t="e">
        <f t="shared" si="159"/>
        <v>#N/A</v>
      </c>
      <c r="PN48" t="e">
        <f t="shared" si="159"/>
        <v>#N/A</v>
      </c>
      <c r="PO48" t="e">
        <f t="shared" si="159"/>
        <v>#N/A</v>
      </c>
      <c r="PQ48" s="67">
        <v>44543</v>
      </c>
      <c r="PR48" s="61">
        <v>0.16718362285179159</v>
      </c>
      <c r="PS48" s="61">
        <f t="shared" si="142"/>
        <v>-6.6873449140718178E-3</v>
      </c>
      <c r="PT48" s="61" t="e">
        <f t="shared" si="143"/>
        <v>#N/A</v>
      </c>
      <c r="PU48" s="61">
        <f t="shared" si="144"/>
        <v>-9.3634065208295404E-3</v>
      </c>
      <c r="PV48" s="61">
        <f t="shared" si="145"/>
        <v>-2.5616409680944774E-4</v>
      </c>
      <c r="PW48" s="61">
        <f t="shared" si="146"/>
        <v>-3.5108560798876226E-2</v>
      </c>
      <c r="PX48" s="61">
        <f t="shared" si="147"/>
        <v>6.3529776683680808E-4</v>
      </c>
      <c r="PY48" s="61">
        <f t="shared" si="148"/>
        <v>6.6873449140717578E-2</v>
      </c>
      <c r="PZ48" s="61" t="e">
        <f t="shared" si="149"/>
        <v>#N/A</v>
      </c>
      <c r="QA48" s="61" t="e">
        <f t="shared" si="150"/>
        <v>#N/A</v>
      </c>
      <c r="QB48" s="61" t="e">
        <f t="shared" si="151"/>
        <v>#N/A</v>
      </c>
      <c r="QC48" s="61" t="e">
        <f t="shared" si="152"/>
        <v>#N/A</v>
      </c>
      <c r="QD48" s="61" t="e">
        <f t="shared" si="153"/>
        <v>#N/A</v>
      </c>
      <c r="QG48" s="30">
        <v>44543</v>
      </c>
      <c r="QH48" s="43">
        <v>7.5</v>
      </c>
      <c r="QI48" t="e">
        <v>#N/A</v>
      </c>
      <c r="QJ48" s="31">
        <v>6.3799999999999996E-2</v>
      </c>
      <c r="QK48" s="31">
        <v>3.24</v>
      </c>
      <c r="QL48" s="26">
        <v>1.4911148649999999</v>
      </c>
      <c r="QO48" s="30">
        <v>44543</v>
      </c>
      <c r="QP48">
        <v>7.75</v>
      </c>
      <c r="QQ48" s="41" t="e">
        <v>#N/A</v>
      </c>
      <c r="QR48" s="40">
        <v>8.92</v>
      </c>
      <c r="QS48" s="40">
        <v>96.7</v>
      </c>
      <c r="QT48">
        <v>2.9193188120000002</v>
      </c>
      <c r="QX48" s="30">
        <v>44543</v>
      </c>
      <c r="QY48" s="46">
        <f t="shared" si="154"/>
        <v>0.25</v>
      </c>
      <c r="QZ48" s="46" t="e">
        <f t="shared" si="154"/>
        <v>#N/A</v>
      </c>
      <c r="RA48" s="46">
        <f t="shared" si="154"/>
        <v>8.8561999999999994</v>
      </c>
      <c r="RB48" s="46">
        <f t="shared" si="154"/>
        <v>93.460000000000008</v>
      </c>
      <c r="RC48" s="46">
        <f t="shared" si="154"/>
        <v>1.4282039470000003</v>
      </c>
      <c r="RF48" s="30">
        <v>44543</v>
      </c>
      <c r="RG48" s="2">
        <v>7.4</v>
      </c>
      <c r="RH48" t="e">
        <v>#N/A</v>
      </c>
      <c r="RI48" s="31">
        <v>-5.7999999999999996E-3</v>
      </c>
      <c r="RJ48" s="31">
        <v>4.29</v>
      </c>
      <c r="RK48" s="23">
        <v>1.307256462</v>
      </c>
      <c r="RL48" s="23"/>
      <c r="RO48" s="30">
        <v>44543</v>
      </c>
      <c r="RP48">
        <v>7.6</v>
      </c>
      <c r="RQ48" t="e">
        <v>#N/A</v>
      </c>
      <c r="RR48">
        <v>0.186</v>
      </c>
      <c r="RS48">
        <v>3.4</v>
      </c>
      <c r="RT48">
        <v>1.115271721</v>
      </c>
      <c r="RX48" s="30">
        <v>44543</v>
      </c>
      <c r="RY48">
        <f t="shared" si="155"/>
        <v>0.19999999999999929</v>
      </c>
      <c r="RZ48" t="e">
        <f t="shared" si="155"/>
        <v>#N/A</v>
      </c>
      <c r="SA48">
        <f t="shared" si="155"/>
        <v>0.1918</v>
      </c>
      <c r="SB48">
        <f t="shared" si="155"/>
        <v>-0.89000000000000012</v>
      </c>
      <c r="SC48">
        <f t="shared" si="155"/>
        <v>-0.19198474099999996</v>
      </c>
      <c r="SG48" s="30">
        <v>44543</v>
      </c>
      <c r="SH48">
        <v>7.72</v>
      </c>
      <c r="SI48" t="e">
        <v>#N/A</v>
      </c>
      <c r="SJ48">
        <v>4.2900000000000001E-2</v>
      </c>
      <c r="SK48">
        <v>7.76</v>
      </c>
      <c r="SL48">
        <v>1.980726744</v>
      </c>
      <c r="SO48" s="30">
        <v>44543</v>
      </c>
      <c r="SP48" s="2">
        <v>7.43</v>
      </c>
      <c r="SQ48" t="e">
        <v>#N/A</v>
      </c>
      <c r="SR48" s="31">
        <v>1.21E-2</v>
      </c>
      <c r="SS48" s="31">
        <v>3.16</v>
      </c>
      <c r="ST48" s="23">
        <v>1.030960962</v>
      </c>
      <c r="SW48" s="30">
        <v>44543</v>
      </c>
      <c r="SX48">
        <f t="shared" si="156"/>
        <v>-0.29000000000000004</v>
      </c>
      <c r="SY48" t="e">
        <f t="shared" si="156"/>
        <v>#N/A</v>
      </c>
      <c r="SZ48">
        <f t="shared" si="156"/>
        <v>-3.0800000000000001E-2</v>
      </c>
      <c r="TA48">
        <f t="shared" si="156"/>
        <v>-4.5999999999999996</v>
      </c>
      <c r="TB48">
        <f t="shared" si="156"/>
        <v>-0.94976578200000006</v>
      </c>
      <c r="TF48" s="30">
        <v>44543</v>
      </c>
      <c r="TG48">
        <v>31</v>
      </c>
      <c r="TH48" s="46">
        <v>7.73</v>
      </c>
      <c r="TI48" s="46" t="e">
        <v>#N/A</v>
      </c>
      <c r="TJ48" s="46">
        <v>7.15</v>
      </c>
      <c r="TK48" s="46">
        <v>21.3</v>
      </c>
      <c r="TL48" s="46">
        <v>0.81652721100000003</v>
      </c>
      <c r="TM48"/>
      <c r="TN48" s="30">
        <v>44543</v>
      </c>
      <c r="TO48" t="e">
        <v>#N/A</v>
      </c>
      <c r="TP48" s="46" t="e">
        <v>#N/A</v>
      </c>
      <c r="TQ48" s="46" t="e">
        <v>#N/A</v>
      </c>
      <c r="TR48" s="46" t="e">
        <v>#N/A</v>
      </c>
      <c r="TS48" s="46" t="e">
        <v>#N/A</v>
      </c>
      <c r="TT48" s="46" t="e">
        <v>#N/A</v>
      </c>
      <c r="TU48"/>
      <c r="TV48" s="30">
        <v>44543</v>
      </c>
      <c r="TW48" t="e">
        <v>#N/A</v>
      </c>
      <c r="TX48" s="46" t="e">
        <v>#N/A</v>
      </c>
      <c r="TY48" s="46" t="e">
        <v>#N/A</v>
      </c>
      <c r="TZ48" s="46" t="e">
        <v>#N/A</v>
      </c>
      <c r="UA48" s="46" t="e">
        <v>#N/A</v>
      </c>
      <c r="UB48" s="46" t="e">
        <v>#N/A</v>
      </c>
      <c r="UC48"/>
      <c r="UD48" s="30">
        <v>44543</v>
      </c>
      <c r="UE48" t="s">
        <v>33</v>
      </c>
      <c r="UF48" s="46">
        <v>8</v>
      </c>
      <c r="UG48" s="46" t="e">
        <v>#N/A</v>
      </c>
      <c r="UH48" s="46">
        <v>10</v>
      </c>
      <c r="UI48" s="46">
        <v>53.8</v>
      </c>
      <c r="UJ48" s="46">
        <v>1.51549388</v>
      </c>
      <c r="UK48"/>
      <c r="UL48" s="30">
        <v>44543</v>
      </c>
      <c r="UM48" t="s">
        <v>35</v>
      </c>
      <c r="UN48" s="46">
        <v>7.26</v>
      </c>
      <c r="UO48" s="46" t="e">
        <v>#N/A</v>
      </c>
      <c r="UP48" s="46">
        <v>6.14</v>
      </c>
      <c r="UQ48" s="46">
        <v>15.1</v>
      </c>
      <c r="UR48" s="46">
        <v>1.5195570490000001</v>
      </c>
      <c r="US48"/>
      <c r="UT48" s="30">
        <v>44543</v>
      </c>
      <c r="UU48" t="s">
        <v>34</v>
      </c>
      <c r="UV48" s="46">
        <v>7.2</v>
      </c>
      <c r="UW48" s="46" t="e">
        <v>#N/A</v>
      </c>
      <c r="UX48" s="46">
        <v>4.1900000000000004</v>
      </c>
      <c r="UY48" s="46">
        <v>41.2</v>
      </c>
      <c r="UZ48" s="46">
        <v>1.1101927599999999</v>
      </c>
      <c r="VA48"/>
      <c r="VB48"/>
      <c r="VC48"/>
      <c r="VD48"/>
    </row>
    <row r="49" spans="1:576" ht="15.75" x14ac:dyDescent="0.25">
      <c r="A49" s="6">
        <v>43807</v>
      </c>
      <c r="B49" s="2">
        <v>8</v>
      </c>
      <c r="C49" s="109" t="s">
        <v>189</v>
      </c>
      <c r="D49">
        <v>0.35873270000000002</v>
      </c>
      <c r="E49" s="2">
        <v>8.69</v>
      </c>
      <c r="F49" s="31">
        <v>412</v>
      </c>
      <c r="G49" s="7">
        <v>1.4375085745644123</v>
      </c>
      <c r="H49" s="2">
        <v>2.3712007E-2</v>
      </c>
      <c r="I49" s="2">
        <v>1.28</v>
      </c>
      <c r="J49" s="2">
        <v>17.2</v>
      </c>
      <c r="K49" s="2">
        <v>1.2730994149999999</v>
      </c>
      <c r="L49" s="2">
        <v>3.56</v>
      </c>
      <c r="M49" s="2"/>
      <c r="N49" s="6">
        <v>43807</v>
      </c>
      <c r="O49" s="109" t="s">
        <v>137</v>
      </c>
      <c r="P49" s="2">
        <v>0.97071201080692038</v>
      </c>
      <c r="Q49" s="2" t="e">
        <v>#N/A</v>
      </c>
      <c r="R49" s="2" t="e">
        <v>#N/A</v>
      </c>
      <c r="S49" s="2" t="e">
        <v>#N/A</v>
      </c>
      <c r="T49" s="2" t="e">
        <v>#N/A</v>
      </c>
      <c r="U49" s="2" t="e">
        <v>#N/A</v>
      </c>
      <c r="V49" s="2" t="e">
        <v>#N/A</v>
      </c>
      <c r="W49" s="2" t="e">
        <v>#N/A</v>
      </c>
      <c r="X49" s="2" t="e">
        <v>#N/A</v>
      </c>
      <c r="Y49" s="2"/>
      <c r="Z49" s="2"/>
      <c r="AA49" s="114">
        <v>43807</v>
      </c>
      <c r="AB49" s="113" t="s">
        <v>202</v>
      </c>
      <c r="AC49" s="2" t="e">
        <v>#N/A</v>
      </c>
      <c r="AD49" s="2" t="e">
        <v>#N/A</v>
      </c>
      <c r="AE49" s="2" t="e">
        <v>#N/A</v>
      </c>
      <c r="AF49" s="2" t="e">
        <v>#N/A</v>
      </c>
      <c r="AG49" s="2" t="e">
        <v>#N/A</v>
      </c>
      <c r="AH49" s="2" t="e">
        <v>#N/A</v>
      </c>
      <c r="AI49" s="2" t="e">
        <v>#N/A</v>
      </c>
      <c r="AJ49" s="2" t="e">
        <v>#N/A</v>
      </c>
      <c r="AK49" s="2"/>
      <c r="AL49" s="2"/>
      <c r="AM49" s="119">
        <v>43807</v>
      </c>
      <c r="AN49" s="123" t="s">
        <v>159</v>
      </c>
      <c r="AO49" s="2" t="e">
        <v>#N/A</v>
      </c>
      <c r="AP49" s="2" t="e">
        <v>#N/A</v>
      </c>
      <c r="AQ49" s="2" t="e">
        <v>#N/A</v>
      </c>
      <c r="AR49" s="2" t="e">
        <v>#N/A</v>
      </c>
      <c r="AS49" s="2" t="e">
        <v>#N/A</v>
      </c>
      <c r="AT49" s="2" t="e">
        <v>#N/A</v>
      </c>
      <c r="AU49" t="e">
        <v>#N/A</v>
      </c>
      <c r="AV49" t="e">
        <v>#N/A</v>
      </c>
      <c r="AW49" s="2"/>
      <c r="AY49" s="61"/>
      <c r="AZ49" s="61"/>
      <c r="BA49" s="61"/>
      <c r="BB49" s="61"/>
      <c r="BD49" s="61"/>
      <c r="BE49" s="61"/>
      <c r="BF49" s="61"/>
      <c r="BH49" s="61"/>
      <c r="BI49" s="61"/>
      <c r="BJ49" s="61"/>
      <c r="BK49" s="61"/>
      <c r="BL49" s="61"/>
      <c r="BM49" s="61"/>
      <c r="BN49" s="61"/>
      <c r="BO49" s="61"/>
      <c r="BR49" s="30"/>
      <c r="BS49" s="31"/>
      <c r="BV49"/>
      <c r="BW49" s="2"/>
      <c r="BY49" s="31"/>
      <c r="CH49" s="37"/>
      <c r="CI49" s="37"/>
      <c r="CK49" s="37"/>
      <c r="CL49" s="37"/>
      <c r="CM49" s="37"/>
      <c r="CO49" s="37"/>
      <c r="CP49" s="37"/>
      <c r="CQ49" s="37"/>
      <c r="CR49" s="37"/>
      <c r="CS49" s="37"/>
      <c r="CT49" s="37"/>
      <c r="CU49" s="37"/>
      <c r="CV49" s="37"/>
      <c r="CW49" s="37"/>
      <c r="CX49" s="37"/>
      <c r="CY49" s="37"/>
      <c r="CZ49" s="37"/>
      <c r="EH49" s="37"/>
      <c r="EL49"/>
      <c r="EZ49" s="61"/>
      <c r="FA49" s="61"/>
      <c r="FB49" s="61"/>
      <c r="FC49" s="61"/>
      <c r="FQ49"/>
      <c r="FR49"/>
      <c r="FS49" s="37"/>
      <c r="FT49"/>
      <c r="FW49"/>
      <c r="GK49" s="61"/>
      <c r="GL49" s="61"/>
      <c r="GM49" s="61"/>
      <c r="GN49" s="61"/>
      <c r="HB49"/>
      <c r="HC49"/>
      <c r="HD49"/>
      <c r="HE49"/>
      <c r="HQ49" s="61"/>
      <c r="HR49" s="61"/>
      <c r="HU49"/>
      <c r="HV49"/>
      <c r="IY49" s="61"/>
      <c r="JG49"/>
      <c r="JR49" s="37"/>
      <c r="JV49"/>
      <c r="KN49" s="61"/>
      <c r="KR49"/>
      <c r="LQ49" s="61"/>
      <c r="LU49"/>
      <c r="MF49" s="37"/>
      <c r="MJ49"/>
      <c r="MX49" s="37"/>
      <c r="NB49" s="61"/>
      <c r="NF49"/>
      <c r="NQ49" s="37"/>
      <c r="NU49"/>
      <c r="PC49" s="46"/>
      <c r="PG49"/>
      <c r="QH49" s="46"/>
      <c r="QL49"/>
      <c r="QP49" s="30"/>
      <c r="RO49" s="37"/>
      <c r="RS49"/>
      <c r="TF49" s="37"/>
      <c r="TH49" s="46"/>
      <c r="TI49" s="46"/>
      <c r="TJ49" s="46"/>
      <c r="TK49" s="46"/>
      <c r="TM49"/>
      <c r="TN49" s="37"/>
      <c r="TO49"/>
      <c r="TQ49" s="46"/>
      <c r="TR49" s="46"/>
      <c r="TS49" s="46"/>
      <c r="TU49"/>
      <c r="TV49" s="37"/>
      <c r="TW49"/>
      <c r="TY49" s="46"/>
      <c r="TZ49" s="46"/>
      <c r="UA49" s="46"/>
      <c r="UC49"/>
      <c r="UD49" s="37"/>
      <c r="UE49"/>
      <c r="UG49" s="46"/>
      <c r="UH49" s="46"/>
      <c r="UI49" s="46"/>
      <c r="UK49"/>
      <c r="UL49" s="37"/>
      <c r="UM49"/>
      <c r="UO49" s="46"/>
      <c r="UP49" s="46"/>
      <c r="UQ49" s="46"/>
      <c r="US49"/>
      <c r="UT49" s="37"/>
      <c r="UU49"/>
      <c r="UW49" s="46"/>
      <c r="UX49" s="46"/>
      <c r="UY49" s="46"/>
      <c r="VA49"/>
      <c r="VB49"/>
      <c r="VC49"/>
      <c r="VD49"/>
    </row>
    <row r="50" spans="1:576" ht="15.75" x14ac:dyDescent="0.25">
      <c r="A50" s="6">
        <v>43814</v>
      </c>
      <c r="B50" s="2">
        <v>8</v>
      </c>
      <c r="C50" s="109" t="s">
        <v>189</v>
      </c>
      <c r="D50">
        <v>0.95224604478612329</v>
      </c>
      <c r="E50" s="2">
        <v>8.6999999999999993</v>
      </c>
      <c r="F50" s="31">
        <v>553</v>
      </c>
      <c r="G50" s="7">
        <v>2.3292632734257102</v>
      </c>
      <c r="H50" s="2">
        <v>3.7400302000000003E-2</v>
      </c>
      <c r="I50" s="2">
        <v>2.12</v>
      </c>
      <c r="J50" s="2">
        <v>31</v>
      </c>
      <c r="K50" s="2">
        <v>2.1055999999999999</v>
      </c>
      <c r="L50" s="2">
        <v>3.12</v>
      </c>
      <c r="M50" s="2"/>
      <c r="N50" s="6">
        <v>43814</v>
      </c>
      <c r="O50" s="109" t="s">
        <v>137</v>
      </c>
      <c r="P50" s="2">
        <v>1.3670557151766978</v>
      </c>
      <c r="Q50" s="2">
        <v>0.21999999999999886</v>
      </c>
      <c r="R50" s="2">
        <v>2</v>
      </c>
      <c r="S50" s="2">
        <v>-0.27575799149403213</v>
      </c>
      <c r="T50" s="2">
        <v>-1.7137314000000004E-2</v>
      </c>
      <c r="U50" s="2">
        <v>-6.3999999999999946E-2</v>
      </c>
      <c r="V50" s="2">
        <v>5.3000000000000043</v>
      </c>
      <c r="W50" s="2">
        <v>0.91884162599999986</v>
      </c>
      <c r="X50" s="2">
        <v>4.9999999999999822E-2</v>
      </c>
      <c r="Y50" s="2"/>
      <c r="Z50" s="2"/>
      <c r="AA50" s="114">
        <v>43814</v>
      </c>
      <c r="AB50" s="113" t="s">
        <v>202</v>
      </c>
      <c r="AC50" s="2" t="e">
        <v>#N/A</v>
      </c>
      <c r="AD50" s="2" t="e">
        <v>#N/A</v>
      </c>
      <c r="AE50" s="2" t="e">
        <v>#N/A</v>
      </c>
      <c r="AF50" s="2" t="e">
        <v>#N/A</v>
      </c>
      <c r="AG50" s="2" t="e">
        <v>#N/A</v>
      </c>
      <c r="AH50" s="2" t="e">
        <v>#N/A</v>
      </c>
      <c r="AI50" s="2" t="e">
        <v>#N/A</v>
      </c>
      <c r="AJ50" s="2" t="e">
        <v>#N/A</v>
      </c>
      <c r="AK50" s="2"/>
      <c r="AL50" s="2"/>
      <c r="AM50" s="119">
        <v>43814</v>
      </c>
      <c r="AN50" s="123" t="s">
        <v>159</v>
      </c>
      <c r="AO50" s="2" t="e">
        <v>#N/A</v>
      </c>
      <c r="AP50" s="2" t="e">
        <v>#N/A</v>
      </c>
      <c r="AQ50" s="2" t="e">
        <v>#N/A</v>
      </c>
      <c r="AR50" s="2" t="e">
        <v>#N/A</v>
      </c>
      <c r="AS50" s="2" t="e">
        <v>#N/A</v>
      </c>
      <c r="AT50" s="2" t="e">
        <v>#N/A</v>
      </c>
      <c r="AU50" t="e">
        <v>#N/A</v>
      </c>
      <c r="AV50" t="e">
        <v>#N/A</v>
      </c>
      <c r="AW50" s="2"/>
      <c r="AY50" s="61"/>
      <c r="AZ50" s="61"/>
      <c r="BA50" s="61"/>
      <c r="BB50" s="61"/>
      <c r="BD50" s="61"/>
      <c r="BE50" s="61"/>
      <c r="BF50" s="61"/>
      <c r="BH50" s="61"/>
      <c r="BI50" s="61"/>
      <c r="BJ50" s="61"/>
      <c r="BK50" s="61"/>
      <c r="BL50" s="61"/>
      <c r="BM50" s="61"/>
      <c r="BN50" s="61"/>
      <c r="BO50" s="61"/>
      <c r="BR50" s="37"/>
      <c r="BV50"/>
      <c r="CH50" s="37"/>
      <c r="CI50" s="37"/>
      <c r="CK50" s="37"/>
      <c r="CL50" s="37"/>
      <c r="CM50" s="37"/>
      <c r="CO50" s="37"/>
      <c r="CP50" s="37"/>
      <c r="CQ50" s="37"/>
      <c r="CR50" s="37"/>
      <c r="CS50" s="37"/>
      <c r="CT50" s="37"/>
      <c r="CU50" s="37"/>
      <c r="CV50" s="37"/>
      <c r="CW50" s="37"/>
      <c r="CX50" s="37"/>
      <c r="CY50" s="37"/>
      <c r="CZ50" s="37"/>
      <c r="EH50" s="37"/>
      <c r="EL50"/>
      <c r="EZ50" s="61"/>
      <c r="FA50" s="61"/>
      <c r="FB50" s="61"/>
      <c r="FC50" s="61"/>
      <c r="FQ50"/>
      <c r="FR50"/>
      <c r="FS50" s="37"/>
      <c r="FT50"/>
      <c r="FW50"/>
      <c r="GK50" s="61"/>
      <c r="GL50" s="61"/>
      <c r="GM50" s="61"/>
      <c r="GN50" s="61"/>
      <c r="HB50"/>
      <c r="HC50"/>
      <c r="HD50"/>
      <c r="HE50"/>
      <c r="HQ50" s="61"/>
      <c r="HR50" s="61"/>
      <c r="HU50"/>
      <c r="HV50"/>
      <c r="IY50" s="61"/>
      <c r="JG50"/>
      <c r="JR50" s="37"/>
      <c r="JV50"/>
      <c r="KN50" s="61"/>
      <c r="KR50"/>
      <c r="LQ50" s="61"/>
      <c r="LU50"/>
      <c r="MF50" s="37"/>
      <c r="MJ50"/>
      <c r="MX50" s="37"/>
      <c r="NB50" s="61"/>
      <c r="NF50"/>
      <c r="NQ50" s="37"/>
      <c r="NU50"/>
      <c r="PC50" s="46"/>
      <c r="PG50"/>
      <c r="QH50" s="46"/>
      <c r="QL50"/>
      <c r="RO50" s="37"/>
      <c r="RS50"/>
      <c r="TF50" s="37"/>
      <c r="TH50" s="46"/>
      <c r="TI50" s="46"/>
      <c r="TJ50" s="46"/>
      <c r="TK50" s="46"/>
      <c r="TM50"/>
      <c r="TN50" s="37"/>
      <c r="TO50"/>
      <c r="TQ50" s="46"/>
      <c r="TR50" s="46"/>
      <c r="TS50" s="46"/>
      <c r="TU50"/>
      <c r="TV50" s="37"/>
      <c r="TW50"/>
      <c r="TY50" s="46"/>
      <c r="TZ50" s="46"/>
      <c r="UA50" s="46"/>
      <c r="UC50"/>
      <c r="UD50" s="37"/>
      <c r="UE50"/>
      <c r="UG50" s="46"/>
      <c r="UH50" s="46"/>
      <c r="UI50" s="46"/>
      <c r="UK50"/>
      <c r="UL50" s="37"/>
      <c r="UM50"/>
      <c r="UO50" s="46"/>
      <c r="UP50" s="46"/>
      <c r="UQ50" s="46"/>
      <c r="US50"/>
      <c r="UT50" s="37"/>
      <c r="UU50"/>
      <c r="UW50" s="46"/>
      <c r="UX50" s="46"/>
      <c r="UY50" s="46"/>
      <c r="VA50"/>
      <c r="VB50"/>
      <c r="VC50"/>
      <c r="VD50"/>
    </row>
    <row r="51" spans="1:576" s="39" customFormat="1" ht="15.75" x14ac:dyDescent="0.25">
      <c r="A51" s="6">
        <v>43836</v>
      </c>
      <c r="B51" s="2">
        <v>8</v>
      </c>
      <c r="C51" s="109" t="s">
        <v>189</v>
      </c>
      <c r="D51">
        <v>1.3628047667745069</v>
      </c>
      <c r="E51" s="2">
        <v>8.59</v>
      </c>
      <c r="F51" s="31">
        <v>523</v>
      </c>
      <c r="G51" s="7">
        <v>7.1447386472767178</v>
      </c>
      <c r="H51" s="2">
        <v>8.7195516000000001E-2</v>
      </c>
      <c r="I51" s="2">
        <v>7.46</v>
      </c>
      <c r="J51" s="2">
        <v>76.900000000000006</v>
      </c>
      <c r="K51" s="2">
        <v>8.6180000000000003</v>
      </c>
      <c r="L51" s="2">
        <v>2.63</v>
      </c>
      <c r="M51" s="2"/>
      <c r="N51" s="6">
        <v>43836</v>
      </c>
      <c r="O51" s="109" t="s">
        <v>137</v>
      </c>
      <c r="P51" s="2">
        <v>1.8277526535513626</v>
      </c>
      <c r="Q51" s="2">
        <v>-0.14000000000000057</v>
      </c>
      <c r="R51" s="2">
        <v>2</v>
      </c>
      <c r="S51" s="2">
        <v>0.15091233365344969</v>
      </c>
      <c r="T51" s="2">
        <v>-1.2933822000000005E-2</v>
      </c>
      <c r="U51" s="2">
        <v>-3.9999999999999147E-2</v>
      </c>
      <c r="V51" s="2">
        <v>-0.5</v>
      </c>
      <c r="W51" s="2">
        <v>-14.732638497</v>
      </c>
      <c r="X51" s="2" t="e">
        <v>#N/A</v>
      </c>
      <c r="Y51" s="2"/>
      <c r="Z51" s="2"/>
      <c r="AA51" s="114">
        <v>43836</v>
      </c>
      <c r="AB51" s="113" t="s">
        <v>202</v>
      </c>
      <c r="AC51" s="2">
        <v>7.8128367420481206</v>
      </c>
      <c r="AD51" s="2">
        <v>7.0147097400987402E-2</v>
      </c>
      <c r="AE51" s="2">
        <v>7.9663288992591985</v>
      </c>
      <c r="AF51" s="2">
        <v>63.091011319387412</v>
      </c>
      <c r="AG51" s="2">
        <v>6.7317087090709347</v>
      </c>
      <c r="AH51" s="2">
        <v>2.5380913194461017</v>
      </c>
      <c r="AI51" s="2">
        <v>8.4326417543974301</v>
      </c>
      <c r="AJ51" s="2">
        <v>519.99457169294408</v>
      </c>
      <c r="AK51" s="2"/>
      <c r="AL51" s="2"/>
      <c r="AM51" s="119">
        <v>43836</v>
      </c>
      <c r="AN51" s="123" t="s">
        <v>159</v>
      </c>
      <c r="AO51" s="2">
        <v>-4.5232222544640894</v>
      </c>
      <c r="AP51" s="2">
        <v>5.3047556599012599E-2</v>
      </c>
      <c r="AQ51" s="2">
        <v>-5.2963288992591986</v>
      </c>
      <c r="AR51" s="2">
        <v>-22.991011319387411</v>
      </c>
      <c r="AS51" s="2">
        <v>7.2956597109290655</v>
      </c>
      <c r="AT51" s="2">
        <v>2.1719086805538983</v>
      </c>
      <c r="AU51">
        <v>-1.2641754397430205E-2</v>
      </c>
      <c r="AV51">
        <v>-118.99457169294408</v>
      </c>
      <c r="AW51" s="2"/>
      <c r="AY51" s="61"/>
      <c r="AZ51" s="61"/>
      <c r="BA51" s="61"/>
      <c r="BB51" s="61"/>
      <c r="BC51" s="61"/>
      <c r="BD51" s="61"/>
      <c r="BE51" s="61"/>
      <c r="BF51" s="61"/>
      <c r="BG51" s="61"/>
      <c r="BH51" s="61"/>
      <c r="BI51" s="61"/>
      <c r="BJ51" s="61"/>
      <c r="BK51" s="61"/>
      <c r="BL51" s="61"/>
      <c r="BM51" s="61"/>
      <c r="BN51" s="61"/>
      <c r="BO51" s="61"/>
      <c r="BR51" s="38"/>
      <c r="BV51"/>
      <c r="CN51"/>
      <c r="DS51"/>
      <c r="EH51" s="37"/>
      <c r="EI51"/>
      <c r="EJ51"/>
      <c r="EK51"/>
      <c r="EL51"/>
      <c r="EM51"/>
      <c r="EN51"/>
      <c r="EO51"/>
      <c r="EP51"/>
      <c r="EQ51"/>
      <c r="ER51"/>
      <c r="ES51"/>
      <c r="ET51"/>
      <c r="EU51"/>
      <c r="EV51"/>
      <c r="EW51"/>
      <c r="EX51"/>
      <c r="EY51"/>
      <c r="EZ51" s="61"/>
      <c r="FA51" s="61"/>
      <c r="FB51" s="61"/>
      <c r="FC51" s="61"/>
      <c r="FD51" s="61"/>
      <c r="FE51" s="61"/>
      <c r="FF51" s="61"/>
      <c r="FG51" s="61"/>
      <c r="FH51" s="61"/>
      <c r="FI51" s="61"/>
      <c r="FJ51" s="61"/>
      <c r="FK51" s="61"/>
      <c r="FL51" s="61"/>
      <c r="FM51" s="61"/>
      <c r="FN51" s="61"/>
      <c r="FO51" s="61"/>
      <c r="FP51" s="61"/>
      <c r="FQ51"/>
      <c r="FR51"/>
      <c r="FS51" s="37"/>
      <c r="FT51"/>
      <c r="FU51"/>
      <c r="FV51"/>
      <c r="FW51"/>
      <c r="FX51"/>
      <c r="FY51"/>
      <c r="FZ51"/>
      <c r="GA51"/>
      <c r="GB51"/>
      <c r="GC51"/>
      <c r="GD51"/>
      <c r="GE51"/>
      <c r="GF51"/>
      <c r="GG51"/>
      <c r="GH51"/>
      <c r="GI51"/>
      <c r="GJ51"/>
      <c r="GK51" s="61"/>
      <c r="GL51" s="61"/>
      <c r="GM51" s="61"/>
      <c r="GN51" s="61"/>
      <c r="GO51" s="61"/>
      <c r="GP51" s="61"/>
      <c r="GQ51" s="61"/>
      <c r="GR51" s="61"/>
      <c r="GS51" s="61"/>
      <c r="GT51" s="61"/>
      <c r="GU51" s="61"/>
      <c r="GV51" s="61"/>
      <c r="GW51" s="61"/>
      <c r="GX51" s="61"/>
      <c r="GY51" s="61"/>
      <c r="GZ51" s="61"/>
      <c r="HA51" s="61"/>
      <c r="HB51"/>
      <c r="HC51"/>
      <c r="HD51"/>
      <c r="HE51"/>
      <c r="HF51"/>
      <c r="HG51"/>
      <c r="HH51"/>
      <c r="HI51"/>
      <c r="HJ51"/>
      <c r="HK51"/>
      <c r="HL51"/>
      <c r="HM51"/>
      <c r="HN51"/>
      <c r="HO51"/>
      <c r="HP51"/>
      <c r="HQ51" s="61"/>
      <c r="HR51" s="61"/>
      <c r="HS51"/>
      <c r="HT51"/>
      <c r="HU51"/>
      <c r="HV51"/>
      <c r="HW51"/>
      <c r="HX51"/>
      <c r="HY51"/>
      <c r="HZ51"/>
      <c r="IA51"/>
      <c r="IB51"/>
      <c r="IC51"/>
      <c r="IG51"/>
      <c r="IH51"/>
      <c r="II51"/>
      <c r="IJ51"/>
      <c r="IK51"/>
      <c r="IL51"/>
      <c r="IM51"/>
      <c r="IN51"/>
      <c r="IO51"/>
      <c r="IP51"/>
      <c r="IQ51"/>
      <c r="IR51"/>
      <c r="IS51"/>
      <c r="IT51"/>
      <c r="IU51"/>
      <c r="IV51"/>
      <c r="IW51"/>
      <c r="IX51"/>
      <c r="IY51" s="61"/>
      <c r="IZ51"/>
      <c r="JA51"/>
      <c r="JB51"/>
      <c r="JC51" s="61"/>
      <c r="JD51"/>
      <c r="JE51"/>
      <c r="JF51"/>
      <c r="JG51"/>
      <c r="JH51"/>
      <c r="JI51"/>
      <c r="JJ51"/>
      <c r="JK51"/>
      <c r="JL51"/>
      <c r="JM51"/>
      <c r="JN51"/>
      <c r="JO51"/>
      <c r="JP51"/>
      <c r="JR51" s="37"/>
      <c r="JS51"/>
      <c r="JT51"/>
      <c r="JU51"/>
      <c r="JV51"/>
      <c r="JW51"/>
      <c r="JX51"/>
      <c r="JY51"/>
      <c r="JZ51"/>
      <c r="KA51"/>
      <c r="KB51"/>
      <c r="KC51"/>
      <c r="KD51"/>
      <c r="KE51"/>
      <c r="KF51"/>
      <c r="KG51"/>
      <c r="KH51"/>
      <c r="KI51"/>
      <c r="KJ51"/>
      <c r="KK51"/>
      <c r="KL51"/>
      <c r="KM51"/>
      <c r="KN51" s="61"/>
      <c r="KO51"/>
      <c r="KP51"/>
      <c r="KQ51"/>
      <c r="KR51"/>
      <c r="KS51"/>
      <c r="KT51"/>
      <c r="KU51"/>
      <c r="KV51"/>
      <c r="KW51"/>
      <c r="KX51"/>
      <c r="KY51"/>
      <c r="KZ51"/>
      <c r="LA51"/>
      <c r="LB51"/>
      <c r="LC51"/>
      <c r="LD51"/>
      <c r="LE51"/>
      <c r="LF51"/>
      <c r="LG51"/>
      <c r="LH51"/>
      <c r="LI51"/>
      <c r="LJ51"/>
      <c r="LK51"/>
      <c r="LL51"/>
      <c r="LM51"/>
      <c r="LN51"/>
      <c r="LO51"/>
      <c r="LP51"/>
      <c r="LQ51" s="61"/>
      <c r="LR51"/>
      <c r="LS51"/>
      <c r="LT51"/>
      <c r="LU51"/>
      <c r="LV51"/>
      <c r="LW51"/>
      <c r="LX51"/>
      <c r="LY51"/>
      <c r="LZ51"/>
      <c r="MA51"/>
      <c r="MB51"/>
      <c r="MC51"/>
      <c r="MD51"/>
      <c r="MF51" s="37"/>
      <c r="MG51"/>
      <c r="MH51"/>
      <c r="MI51"/>
      <c r="MJ51"/>
      <c r="MK51"/>
      <c r="ML51"/>
      <c r="MM51"/>
      <c r="MN51"/>
      <c r="MO51"/>
      <c r="MP51"/>
      <c r="MQ51"/>
      <c r="MR51"/>
      <c r="MS51"/>
      <c r="MT51"/>
      <c r="MU51"/>
      <c r="MV51"/>
      <c r="MW51"/>
      <c r="MX51" s="37"/>
      <c r="MY51"/>
      <c r="MZ51"/>
      <c r="NA51"/>
      <c r="NB51" s="61"/>
      <c r="NC51"/>
      <c r="ND51"/>
      <c r="NE51"/>
      <c r="NF51"/>
      <c r="NG51"/>
      <c r="NH51"/>
      <c r="NI51"/>
      <c r="NJ51"/>
      <c r="NK51"/>
      <c r="NL51"/>
      <c r="NM51"/>
      <c r="NQ51" s="37"/>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C51" s="48"/>
      <c r="PD51"/>
      <c r="PE51"/>
      <c r="PF51"/>
      <c r="PG51"/>
      <c r="PH51"/>
      <c r="PI51"/>
      <c r="PJ51"/>
      <c r="PK51"/>
      <c r="PL51"/>
      <c r="PM51"/>
      <c r="PN51"/>
      <c r="PO51"/>
      <c r="PP51"/>
      <c r="PQ51"/>
      <c r="PR51"/>
      <c r="PS51"/>
      <c r="PT51"/>
      <c r="PU51"/>
      <c r="PV51"/>
      <c r="PW51"/>
      <c r="PX51"/>
      <c r="PY51"/>
      <c r="PZ51"/>
      <c r="QA51"/>
      <c r="QB51"/>
      <c r="QC51"/>
      <c r="QD51"/>
      <c r="QG51"/>
      <c r="QH51" s="46"/>
      <c r="QI51"/>
      <c r="QJ51"/>
      <c r="QK51"/>
      <c r="QL51"/>
      <c r="RF51"/>
      <c r="RG51"/>
      <c r="RH51"/>
      <c r="RI51"/>
      <c r="RJ51"/>
      <c r="RK51"/>
      <c r="RL51"/>
      <c r="RM51"/>
      <c r="RN51"/>
      <c r="RO51" s="37"/>
      <c r="RP51"/>
      <c r="RQ51"/>
      <c r="RR51"/>
      <c r="RS51"/>
      <c r="RT51"/>
      <c r="RU51"/>
      <c r="RV51"/>
      <c r="RW51"/>
      <c r="SO51"/>
      <c r="SP51"/>
      <c r="SQ51"/>
      <c r="SR51"/>
      <c r="SS51"/>
      <c r="ST51"/>
      <c r="TF51" s="37"/>
      <c r="TG51"/>
      <c r="TH51" s="46"/>
      <c r="TI51" s="46"/>
      <c r="TJ51" s="46"/>
      <c r="TK51" s="46"/>
      <c r="TL51" s="46"/>
      <c r="TN51" s="37"/>
      <c r="TO51"/>
      <c r="TP51" s="46"/>
      <c r="TQ51" s="46"/>
      <c r="TR51" s="46"/>
      <c r="TS51" s="46"/>
      <c r="TT51" s="46"/>
      <c r="TV51" s="38"/>
      <c r="TX51" s="48"/>
      <c r="TY51" s="48"/>
      <c r="TZ51" s="48"/>
      <c r="UA51" s="48"/>
      <c r="UB51" s="48"/>
      <c r="UD51" s="37"/>
      <c r="UE51"/>
      <c r="UF51" s="46"/>
      <c r="UG51" s="46"/>
      <c r="UH51" s="46"/>
      <c r="UI51" s="46"/>
      <c r="UJ51" s="46"/>
      <c r="UL51" s="37"/>
      <c r="UM51"/>
      <c r="UN51" s="46"/>
      <c r="UO51" s="46"/>
      <c r="UP51" s="46"/>
      <c r="UQ51" s="46"/>
      <c r="UR51" s="46"/>
      <c r="UT51" s="37"/>
      <c r="UU51"/>
      <c r="UV51" s="46"/>
      <c r="UW51" s="46"/>
      <c r="UX51" s="46"/>
      <c r="UY51" s="46"/>
      <c r="UZ51" s="46"/>
    </row>
    <row r="52" spans="1:576" ht="15.75" x14ac:dyDescent="0.25">
      <c r="A52" s="6">
        <v>43843</v>
      </c>
      <c r="B52" s="2">
        <v>8</v>
      </c>
      <c r="C52" s="109" t="s">
        <v>189</v>
      </c>
      <c r="D52">
        <v>4.291813792901535</v>
      </c>
      <c r="E52" s="2">
        <v>7.06</v>
      </c>
      <c r="F52" s="31">
        <v>400</v>
      </c>
      <c r="G52" s="7">
        <v>6.4176155851282761</v>
      </c>
      <c r="H52" s="2">
        <v>0.27301142499999997</v>
      </c>
      <c r="I52" s="2">
        <v>6.06</v>
      </c>
      <c r="J52" s="2">
        <v>169</v>
      </c>
      <c r="K52" s="2">
        <v>39.490769229999998</v>
      </c>
      <c r="L52" s="2">
        <v>4.26</v>
      </c>
      <c r="M52" s="2"/>
      <c r="N52" s="6">
        <v>43843</v>
      </c>
      <c r="O52" s="109" t="s">
        <v>137</v>
      </c>
      <c r="P52" s="2">
        <v>4.4922727679346144</v>
      </c>
      <c r="Q52" s="2">
        <v>-8.0000000000000071E-2</v>
      </c>
      <c r="R52" s="2">
        <v>-28</v>
      </c>
      <c r="S52" s="2">
        <v>-0.27438606118809084</v>
      </c>
      <c r="T52" s="2">
        <v>6.4669109999999641E-3</v>
      </c>
      <c r="U52" s="2">
        <v>-8.0000000000000071E-2</v>
      </c>
      <c r="V52" s="2">
        <v>1</v>
      </c>
      <c r="W52" s="2">
        <v>4.5637777800000023</v>
      </c>
      <c r="X52" s="2" t="e">
        <v>#N/A</v>
      </c>
      <c r="Y52" s="2"/>
      <c r="Z52" s="2"/>
      <c r="AA52" s="114">
        <v>43843</v>
      </c>
      <c r="AB52" s="113" t="s">
        <v>202</v>
      </c>
      <c r="AC52" s="2">
        <v>7.1704232081396686</v>
      </c>
      <c r="AD52" s="2">
        <v>0.29426362177462823</v>
      </c>
      <c r="AE52" s="2">
        <v>6.8608870168276797</v>
      </c>
      <c r="AF52" s="2">
        <v>159.57209040792009</v>
      </c>
      <c r="AG52" s="2">
        <v>49.62881874787864</v>
      </c>
      <c r="AH52" s="2" t="e">
        <v>#N/A</v>
      </c>
      <c r="AI52" s="2">
        <v>7.7939118560126941</v>
      </c>
      <c r="AJ52" s="2">
        <v>383.23604782125278</v>
      </c>
      <c r="AK52" s="2"/>
      <c r="AL52" s="2"/>
      <c r="AM52" s="121">
        <v>43843</v>
      </c>
      <c r="AN52" s="123" t="s">
        <v>159</v>
      </c>
      <c r="AO52" s="2">
        <v>-1.9601062922389971</v>
      </c>
      <c r="AP52" s="2">
        <v>2.4598102253717835E-3</v>
      </c>
      <c r="AQ52" s="2">
        <v>-2.4808870168276798</v>
      </c>
      <c r="AR52" s="2">
        <v>-38.572090407920086</v>
      </c>
      <c r="AS52" s="2">
        <v>10.127544892121357</v>
      </c>
      <c r="AT52" s="2" t="e">
        <v>#N/A</v>
      </c>
      <c r="AU52">
        <v>-2.4139118560126942</v>
      </c>
      <c r="AV52">
        <v>-91.236047821252782</v>
      </c>
      <c r="AW52" s="2"/>
      <c r="AY52" s="61"/>
      <c r="BG52"/>
      <c r="BR52" s="37"/>
      <c r="BV52"/>
      <c r="EH52" s="38"/>
      <c r="EI52" s="39"/>
      <c r="EJ52" s="39"/>
      <c r="EK52" s="39"/>
      <c r="EL52"/>
      <c r="EM52" s="39"/>
      <c r="EN52" s="39"/>
      <c r="EO52" s="39"/>
      <c r="EP52" s="39"/>
      <c r="EQ52" s="39"/>
      <c r="ER52" s="39"/>
      <c r="ES52" s="39"/>
      <c r="ET52" s="39"/>
      <c r="EU52" s="39"/>
      <c r="EV52" s="39"/>
      <c r="EW52" s="39"/>
      <c r="EX52" s="39"/>
      <c r="EY52" s="39"/>
      <c r="EZ52" s="61"/>
      <c r="FA52" s="61"/>
      <c r="FB52" s="61"/>
      <c r="FC52" s="61"/>
      <c r="FQ52" s="39"/>
      <c r="FR52" s="39"/>
      <c r="FS52" s="37"/>
      <c r="FT52"/>
      <c r="FW52"/>
      <c r="GK52" s="61"/>
      <c r="GL52" s="61"/>
      <c r="GM52" s="61"/>
      <c r="GN52" s="61"/>
      <c r="HB52"/>
      <c r="HC52"/>
      <c r="HD52"/>
      <c r="HE52"/>
      <c r="HQ52" s="61"/>
      <c r="HR52" s="61"/>
      <c r="HU52"/>
      <c r="HV52"/>
      <c r="IY52" s="61"/>
      <c r="JG52"/>
      <c r="JR52" s="37"/>
      <c r="JV52"/>
      <c r="KN52" s="61"/>
      <c r="KR52"/>
      <c r="LQ52" s="61"/>
      <c r="LU52"/>
      <c r="MF52" s="37"/>
      <c r="MJ52"/>
      <c r="MX52" s="37"/>
      <c r="NB52" s="61"/>
      <c r="NF52"/>
      <c r="NM52" s="39"/>
      <c r="NQ52" s="37"/>
      <c r="NU52"/>
      <c r="PA52" s="39"/>
      <c r="PC52" s="46"/>
      <c r="PD52" s="39"/>
      <c r="PE52" s="39"/>
      <c r="PF52" s="39"/>
      <c r="PG52" s="39"/>
      <c r="PH52" s="39"/>
      <c r="PI52" s="39"/>
      <c r="PJ52" s="39"/>
      <c r="PK52" s="39"/>
      <c r="PL52" s="39"/>
      <c r="PM52" s="39"/>
      <c r="PN52" s="39"/>
      <c r="PO52" s="39"/>
      <c r="PP52" s="39"/>
      <c r="PQ52" s="39"/>
      <c r="PR52" s="39"/>
      <c r="PS52" s="39"/>
      <c r="PT52" s="39"/>
      <c r="PU52" s="39"/>
      <c r="PV52" s="39"/>
      <c r="PW52" s="39"/>
      <c r="PX52" s="39"/>
      <c r="PY52" s="39"/>
      <c r="PZ52" s="39"/>
      <c r="QA52" s="39"/>
      <c r="QB52" s="39"/>
      <c r="QC52" s="39"/>
      <c r="QD52" s="39"/>
      <c r="QH52" s="46"/>
      <c r="QL52"/>
      <c r="RO52" s="37"/>
      <c r="RS52"/>
      <c r="TF52" s="37"/>
      <c r="TH52" s="46"/>
      <c r="TI52" s="46"/>
      <c r="TJ52" s="46"/>
      <c r="TK52" s="46"/>
      <c r="TM52"/>
      <c r="TN52" s="37"/>
      <c r="TO52"/>
      <c r="TQ52" s="46"/>
      <c r="TR52" s="46"/>
      <c r="TS52" s="46"/>
      <c r="TU52"/>
      <c r="TV52" s="37"/>
      <c r="TW52"/>
      <c r="TY52" s="46"/>
      <c r="TZ52" s="46"/>
      <c r="UA52" s="46"/>
      <c r="UC52"/>
      <c r="UD52" s="37"/>
      <c r="UE52"/>
      <c r="UG52" s="46"/>
      <c r="UH52" s="46"/>
      <c r="UI52" s="46"/>
      <c r="UK52"/>
      <c r="UL52" s="37"/>
      <c r="UM52"/>
      <c r="UO52" s="46"/>
      <c r="UP52" s="46"/>
      <c r="UQ52" s="46"/>
      <c r="US52"/>
      <c r="UT52" s="37"/>
      <c r="UU52"/>
      <c r="UW52" s="46"/>
      <c r="UX52" s="46"/>
      <c r="UY52" s="46"/>
      <c r="VA52"/>
      <c r="VB52"/>
      <c r="VC52"/>
      <c r="VD52"/>
    </row>
    <row r="53" spans="1:576" ht="15.75" x14ac:dyDescent="0.25">
      <c r="A53" s="6">
        <v>43861</v>
      </c>
      <c r="B53" s="2">
        <v>8</v>
      </c>
      <c r="C53" s="109" t="s">
        <v>189</v>
      </c>
      <c r="D53">
        <v>0.89534951016888664</v>
      </c>
      <c r="E53" s="2">
        <v>8.92</v>
      </c>
      <c r="F53" s="31">
        <v>552</v>
      </c>
      <c r="G53" s="7">
        <v>6.0746330086431612</v>
      </c>
      <c r="H53" s="2">
        <v>2.7268807999999999E-2</v>
      </c>
      <c r="I53" s="2">
        <v>6.14</v>
      </c>
      <c r="J53" s="2">
        <v>29.9</v>
      </c>
      <c r="K53" s="2">
        <v>1.7551839460000001</v>
      </c>
      <c r="L53" s="2">
        <v>1.68</v>
      </c>
      <c r="M53" s="2"/>
      <c r="N53" s="6">
        <v>43861</v>
      </c>
      <c r="O53" s="109" t="s">
        <v>137</v>
      </c>
      <c r="P53" s="2">
        <v>1.8277526535513626</v>
      </c>
      <c r="Q53" s="2">
        <v>1.1899999999999995</v>
      </c>
      <c r="R53" s="2">
        <v>30</v>
      </c>
      <c r="S53" s="2">
        <v>-0.38414048566332859</v>
      </c>
      <c r="T53" s="2">
        <v>-9.7003600000000051E-4</v>
      </c>
      <c r="U53" s="2">
        <v>-5.9999999999999609E-2</v>
      </c>
      <c r="V53" s="2">
        <v>-9.9999999999997868E-2</v>
      </c>
      <c r="W53" s="2">
        <v>-0.34835400000000005</v>
      </c>
      <c r="X53" s="2">
        <v>1.0000000000000009E-2</v>
      </c>
      <c r="Y53" s="2"/>
      <c r="Z53" s="2"/>
      <c r="AA53" s="114">
        <v>43861</v>
      </c>
      <c r="AB53" s="113" t="s">
        <v>202</v>
      </c>
      <c r="AC53" s="2">
        <v>6.8402812735468288</v>
      </c>
      <c r="AD53" s="2">
        <v>3.3430948271013818E-2</v>
      </c>
      <c r="AE53" s="2">
        <v>7.1123862334899481</v>
      </c>
      <c r="AF53" s="2">
        <v>31.842629326162832</v>
      </c>
      <c r="AG53" s="2">
        <v>2.7107137326613957</v>
      </c>
      <c r="AH53" s="2">
        <v>1.7480947548956052</v>
      </c>
      <c r="AI53" s="2">
        <v>8.9371465396637308</v>
      </c>
      <c r="AJ53" s="2">
        <v>518.38721224171729</v>
      </c>
      <c r="AK53" s="2"/>
      <c r="AL53" s="2"/>
      <c r="AM53" s="119">
        <v>43861</v>
      </c>
      <c r="AN53" s="123" t="s">
        <v>159</v>
      </c>
      <c r="AO53" s="2">
        <v>-1.4378941148144921</v>
      </c>
      <c r="AP53" s="2">
        <v>0.2255688357289862</v>
      </c>
      <c r="AQ53" s="2">
        <v>-2.1523862334899482</v>
      </c>
      <c r="AR53" s="2">
        <v>93.157370673837164</v>
      </c>
      <c r="AS53" s="2">
        <v>57.661161267338606</v>
      </c>
      <c r="AT53" s="2">
        <v>2.3419052451043947</v>
      </c>
      <c r="AU53">
        <v>-1.2171465396637311</v>
      </c>
      <c r="AV53">
        <v>-149.38721224171729</v>
      </c>
      <c r="AW53" s="2"/>
      <c r="AY53" s="61"/>
      <c r="BG53"/>
      <c r="BR53" s="37"/>
      <c r="BV53"/>
      <c r="EH53" s="37"/>
      <c r="EL53"/>
      <c r="EZ53" s="61"/>
      <c r="FA53" s="61"/>
      <c r="FB53" s="61"/>
      <c r="FC53" s="61"/>
      <c r="FQ53"/>
      <c r="FR53"/>
      <c r="FS53" s="37"/>
      <c r="FT53"/>
      <c r="FW53"/>
      <c r="GK53" s="61"/>
      <c r="GL53" s="61"/>
      <c r="GM53" s="61"/>
      <c r="GN53" s="61"/>
      <c r="HB53"/>
      <c r="HC53"/>
      <c r="HD53"/>
      <c r="HE53"/>
      <c r="HQ53" s="61"/>
      <c r="HR53" s="61"/>
      <c r="HU53"/>
      <c r="HV53"/>
      <c r="IY53" s="61"/>
      <c r="JG53"/>
      <c r="JR53" s="37"/>
      <c r="JV53"/>
      <c r="KN53" s="61"/>
      <c r="KR53"/>
      <c r="LQ53" s="61"/>
      <c r="LU53"/>
      <c r="MF53" s="37"/>
      <c r="MJ53"/>
      <c r="MX53" s="37"/>
      <c r="NB53" s="61"/>
      <c r="NF53"/>
      <c r="NQ53" s="37"/>
      <c r="NU53"/>
      <c r="PC53" s="46"/>
      <c r="PG53"/>
      <c r="QH53" s="46"/>
      <c r="QL53"/>
      <c r="RO53" s="37"/>
      <c r="RS53"/>
      <c r="TF53" s="37"/>
      <c r="TH53" s="46"/>
      <c r="TI53" s="46"/>
      <c r="TJ53" s="46"/>
      <c r="TK53" s="46"/>
      <c r="TM53"/>
      <c r="TN53" s="37"/>
      <c r="TO53"/>
      <c r="TQ53" s="46"/>
      <c r="TR53" s="46"/>
      <c r="TS53" s="46"/>
      <c r="TU53"/>
      <c r="TV53" s="37"/>
      <c r="TW53"/>
      <c r="TY53" s="46"/>
      <c r="TZ53" s="46"/>
      <c r="UA53" s="46"/>
      <c r="UC53"/>
      <c r="UD53" s="37"/>
      <c r="UE53"/>
      <c r="UG53" s="46"/>
      <c r="UH53" s="46"/>
      <c r="UI53" s="46"/>
      <c r="UK53"/>
      <c r="UL53" s="37"/>
      <c r="UM53"/>
      <c r="UO53" s="46"/>
      <c r="UP53" s="46"/>
      <c r="UQ53" s="46"/>
      <c r="US53"/>
      <c r="UT53" s="37"/>
      <c r="UU53"/>
      <c r="UW53" s="46"/>
      <c r="UX53" s="46"/>
      <c r="UY53" s="46"/>
      <c r="VA53"/>
      <c r="VB53"/>
      <c r="VC53"/>
      <c r="VD53"/>
    </row>
    <row r="54" spans="1:576" x14ac:dyDescent="0.25">
      <c r="A54" s="12">
        <v>43877</v>
      </c>
      <c r="B54" s="2">
        <v>8</v>
      </c>
      <c r="C54" s="109" t="s">
        <v>189</v>
      </c>
      <c r="D54">
        <v>1.2202763318303402</v>
      </c>
      <c r="E54" s="2">
        <v>9.32</v>
      </c>
      <c r="F54" s="31">
        <v>467</v>
      </c>
      <c r="G54" s="7">
        <v>6.170668130058993</v>
      </c>
      <c r="H54" s="2">
        <v>2.3496442999999999E-2</v>
      </c>
      <c r="I54" s="2">
        <v>6.61</v>
      </c>
      <c r="J54" s="2">
        <v>18.600000000000001</v>
      </c>
      <c r="K54" s="2">
        <v>2.3484617729999999</v>
      </c>
      <c r="L54" s="2">
        <v>1.65</v>
      </c>
      <c r="M54" s="2"/>
      <c r="N54" s="12">
        <v>43877</v>
      </c>
      <c r="O54" s="109" t="s">
        <v>137</v>
      </c>
      <c r="P54" s="2">
        <v>2.2638772706778014</v>
      </c>
      <c r="Q54" s="2">
        <v>8.0000000000000071E-2</v>
      </c>
      <c r="R54" s="2">
        <v>128</v>
      </c>
      <c r="S54" s="2">
        <v>-5.4877212237618878E-2</v>
      </c>
      <c r="T54" s="2">
        <v>1.9400730000000005E-3</v>
      </c>
      <c r="U54" s="2">
        <v>0.29000000000000092</v>
      </c>
      <c r="V54" s="2">
        <v>-0.5</v>
      </c>
      <c r="W54" s="2">
        <v>1.8651088429999998</v>
      </c>
      <c r="X54" s="2">
        <v>4.0000000000000036E-2</v>
      </c>
      <c r="Y54" s="2"/>
      <c r="Z54" s="2"/>
      <c r="AA54" s="114">
        <v>43877</v>
      </c>
      <c r="AB54" s="113" t="s">
        <v>202</v>
      </c>
      <c r="AC54" s="2">
        <v>7.3778614638121001</v>
      </c>
      <c r="AD54" s="2">
        <v>2.4277173214093808E-2</v>
      </c>
      <c r="AE54" s="2">
        <v>8.0142749312651933</v>
      </c>
      <c r="AF54" s="2">
        <v>17.883028707184003</v>
      </c>
      <c r="AG54" s="2">
        <v>5.0079459260657444</v>
      </c>
      <c r="AH54" s="2">
        <v>1.6013034063979936</v>
      </c>
      <c r="AI54" s="2">
        <v>9.0389361028646977</v>
      </c>
      <c r="AJ54" s="2">
        <v>492.93506462399876</v>
      </c>
      <c r="AK54" s="2"/>
      <c r="AL54" s="2"/>
      <c r="AM54" s="119">
        <v>43877</v>
      </c>
      <c r="AN54" s="123" t="s">
        <v>159</v>
      </c>
      <c r="AO54" s="2">
        <v>-1.083719606218466</v>
      </c>
      <c r="AP54" s="2">
        <v>8.4905840785906184E-2</v>
      </c>
      <c r="AQ54" s="2">
        <v>-1.7842749312651929</v>
      </c>
      <c r="AR54" s="2">
        <v>62.516971292816002</v>
      </c>
      <c r="AS54" s="2">
        <v>5.3845540739342557</v>
      </c>
      <c r="AT54" s="2">
        <v>1.4286965936020062</v>
      </c>
      <c r="AU54">
        <v>-0.26893610286469816</v>
      </c>
      <c r="AV54">
        <v>-103.93506462399876</v>
      </c>
      <c r="AW54" s="2"/>
      <c r="AY54" s="61"/>
      <c r="BG54"/>
      <c r="BR54" s="37"/>
      <c r="BV54"/>
      <c r="EH54" s="37"/>
      <c r="EL54"/>
      <c r="EZ54" s="61"/>
      <c r="FA54" s="61"/>
      <c r="FB54" s="61"/>
      <c r="FC54" s="61"/>
      <c r="FQ54"/>
      <c r="FR54"/>
      <c r="FS54" s="38"/>
      <c r="FT54" s="39"/>
      <c r="FU54" s="39"/>
      <c r="FV54" s="39"/>
      <c r="FW54"/>
      <c r="FX54" s="39"/>
      <c r="FY54" s="39"/>
      <c r="FZ54" s="39"/>
      <c r="GA54" s="39"/>
      <c r="GB54" s="39"/>
      <c r="GC54" s="39"/>
      <c r="GD54" s="39"/>
      <c r="GE54" s="39"/>
      <c r="GF54" s="39"/>
      <c r="GG54" s="39"/>
      <c r="GH54" s="39"/>
      <c r="GI54" s="39"/>
      <c r="GJ54" s="39"/>
      <c r="GK54" s="61"/>
      <c r="GL54" s="61"/>
      <c r="GM54" s="61"/>
      <c r="GN54" s="61"/>
      <c r="HB54" s="39"/>
      <c r="HC54" s="39"/>
      <c r="HD54" s="39"/>
      <c r="HE54" s="39"/>
      <c r="HF54" s="39"/>
      <c r="HG54" s="39"/>
      <c r="HH54" s="39"/>
      <c r="HI54" s="39"/>
      <c r="HJ54" s="39"/>
      <c r="HK54" s="39"/>
      <c r="HL54" s="39"/>
      <c r="HM54" s="39"/>
      <c r="HN54" s="39"/>
      <c r="HO54" s="39"/>
      <c r="HP54" s="39"/>
      <c r="HQ54" s="61"/>
      <c r="HR54" s="61"/>
      <c r="HS54" s="39"/>
      <c r="HT54" s="39"/>
      <c r="HU54" s="39"/>
      <c r="HV54" s="39"/>
      <c r="HW54" s="39"/>
      <c r="HX54" s="39"/>
      <c r="HY54" s="39"/>
      <c r="HZ54" s="39"/>
      <c r="IA54" s="39"/>
      <c r="IB54" s="39"/>
      <c r="IC54" s="39"/>
      <c r="IY54" s="61"/>
      <c r="JG54"/>
      <c r="JR54" s="38"/>
      <c r="JS54" s="39"/>
      <c r="JT54" s="39"/>
      <c r="JU54" s="39"/>
      <c r="JV54"/>
      <c r="JW54" s="39"/>
      <c r="JX54" s="39"/>
      <c r="JY54" s="39"/>
      <c r="JZ54" s="39"/>
      <c r="KA54" s="39"/>
      <c r="KB54" s="39"/>
      <c r="KC54" s="39"/>
      <c r="KD54" s="39"/>
      <c r="KE54" s="39"/>
      <c r="KF54" s="39"/>
      <c r="KG54" s="39"/>
      <c r="KH54" s="39"/>
      <c r="KI54" s="39"/>
      <c r="KJ54" s="39"/>
      <c r="KK54" s="39"/>
      <c r="KL54" s="39"/>
      <c r="KM54" s="39"/>
      <c r="KN54" s="61"/>
      <c r="KO54" s="39"/>
      <c r="KP54" s="39"/>
      <c r="KQ54" s="39"/>
      <c r="KR54" s="39"/>
      <c r="KS54" s="39"/>
      <c r="KT54" s="39"/>
      <c r="KU54" s="39"/>
      <c r="KV54" s="39"/>
      <c r="KW54" s="39"/>
      <c r="KX54" s="39"/>
      <c r="KY54" s="39"/>
      <c r="KZ54" s="39"/>
      <c r="LA54" s="39"/>
      <c r="LB54" s="39"/>
      <c r="LC54" s="39"/>
      <c r="LD54" s="39"/>
      <c r="LE54" s="39"/>
      <c r="LF54" s="39"/>
      <c r="LG54" s="39"/>
      <c r="LH54" s="39"/>
      <c r="LI54" s="39"/>
      <c r="LJ54" s="39"/>
      <c r="LK54" s="39"/>
      <c r="LL54" s="39"/>
      <c r="LM54" s="39"/>
      <c r="LN54" s="39"/>
      <c r="LO54" s="39"/>
      <c r="LP54" s="39"/>
      <c r="LQ54" s="61"/>
      <c r="LR54" s="39"/>
      <c r="LS54" s="39"/>
      <c r="LT54" s="39"/>
      <c r="LU54" s="39"/>
      <c r="LV54" s="39"/>
      <c r="LW54" s="39"/>
      <c r="LX54" s="39"/>
      <c r="LY54" s="39"/>
      <c r="LZ54" s="39"/>
      <c r="MA54" s="39"/>
      <c r="MB54" s="39"/>
      <c r="MC54" s="39"/>
      <c r="MD54" s="39"/>
      <c r="MF54" s="37"/>
      <c r="MJ54"/>
      <c r="MX54" s="37"/>
      <c r="NB54" s="61"/>
      <c r="NF54"/>
      <c r="NQ54" s="37"/>
      <c r="NU54"/>
      <c r="OC54" s="39"/>
      <c r="OD54" s="39"/>
      <c r="OE54" s="39"/>
      <c r="OF54" s="39"/>
      <c r="OG54" s="39"/>
      <c r="OH54" s="39"/>
      <c r="OI54" s="39"/>
      <c r="OJ54" s="39"/>
      <c r="OK54" s="39"/>
      <c r="OL54" s="39"/>
      <c r="OM54" s="39"/>
      <c r="ON54" s="39"/>
      <c r="OO54" s="39"/>
      <c r="OP54" s="39"/>
      <c r="OQ54" s="39"/>
      <c r="OR54" s="39"/>
      <c r="OS54" s="39"/>
      <c r="OT54" s="39"/>
      <c r="OU54" s="39"/>
      <c r="OV54" s="39"/>
      <c r="OW54" s="39"/>
      <c r="OX54" s="39"/>
      <c r="OY54" s="39"/>
      <c r="OZ54" s="39"/>
      <c r="PC54" s="46"/>
      <c r="PG54"/>
      <c r="QH54" s="46"/>
      <c r="QL54"/>
      <c r="RO54" s="37"/>
      <c r="RS54"/>
      <c r="TF54" s="37"/>
      <c r="TH54" s="46"/>
      <c r="TI54" s="46"/>
      <c r="TJ54" s="46"/>
      <c r="TK54" s="46"/>
      <c r="TM54"/>
      <c r="TN54" s="37"/>
      <c r="TO54"/>
      <c r="TQ54" s="46"/>
      <c r="TR54" s="46"/>
      <c r="TS54" s="46"/>
      <c r="TU54"/>
      <c r="TV54" s="37"/>
      <c r="TW54"/>
      <c r="TY54" s="46"/>
      <c r="TZ54" s="46"/>
      <c r="UA54" s="46"/>
      <c r="UC54"/>
      <c r="UD54" s="37"/>
      <c r="UE54"/>
      <c r="UG54" s="46"/>
      <c r="UH54" s="46"/>
      <c r="UI54" s="46"/>
      <c r="UK54"/>
      <c r="UL54" s="37"/>
      <c r="UM54"/>
      <c r="UO54" s="46"/>
      <c r="UP54" s="46"/>
      <c r="UQ54" s="46"/>
      <c r="US54"/>
      <c r="UT54" s="37"/>
      <c r="UU54"/>
      <c r="UW54" s="46"/>
      <c r="UX54" s="46"/>
      <c r="UY54" s="46"/>
      <c r="VA54"/>
      <c r="VB54"/>
      <c r="VC54"/>
      <c r="VD54"/>
    </row>
    <row r="55" spans="1:576" ht="15.75" x14ac:dyDescent="0.25">
      <c r="A55" s="6">
        <v>43891</v>
      </c>
      <c r="B55" s="2">
        <v>8</v>
      </c>
      <c r="C55" s="109" t="s">
        <v>189</v>
      </c>
      <c r="D55">
        <v>1.0211043758525522</v>
      </c>
      <c r="E55" s="2">
        <v>8.16</v>
      </c>
      <c r="F55" s="31">
        <v>459</v>
      </c>
      <c r="G55" s="7">
        <v>5.8962820688709012</v>
      </c>
      <c r="H55" s="2">
        <v>8.4069839999999993E-3</v>
      </c>
      <c r="I55" s="2">
        <v>6.11</v>
      </c>
      <c r="J55" s="2">
        <v>6.8</v>
      </c>
      <c r="K55" s="2">
        <v>1.7290322579999999</v>
      </c>
      <c r="L55" s="2">
        <v>1.72</v>
      </c>
      <c r="M55" s="2"/>
      <c r="N55" s="6">
        <v>43891</v>
      </c>
      <c r="O55" s="109" t="s">
        <v>137</v>
      </c>
      <c r="P55" s="2">
        <v>1.9066793428116255</v>
      </c>
      <c r="Q55" s="2">
        <v>9.9999999999997868E-3</v>
      </c>
      <c r="R55" s="2">
        <v>34</v>
      </c>
      <c r="S55" s="2">
        <v>-0.39785978872273287</v>
      </c>
      <c r="T55" s="2">
        <v>-5.3890919999999998E-3</v>
      </c>
      <c r="U55" s="2">
        <v>-5.0000000000000711E-2</v>
      </c>
      <c r="V55" s="2">
        <v>8.0000000000000071E-2</v>
      </c>
      <c r="W55" s="2">
        <v>-8.9122124000000191E-2</v>
      </c>
      <c r="X55" s="2">
        <v>2.0000000000000018E-2</v>
      </c>
      <c r="Y55" s="2"/>
      <c r="Z55" s="2"/>
      <c r="AA55" s="114">
        <v>43891</v>
      </c>
      <c r="AB55" s="113" t="s">
        <v>202</v>
      </c>
      <c r="AC55" s="2" t="e">
        <v>#N/A</v>
      </c>
      <c r="AD55" s="2" t="e">
        <v>#N/A</v>
      </c>
      <c r="AE55" s="2">
        <v>7.3321739376256616</v>
      </c>
      <c r="AF55" s="2">
        <v>5.4848774992473848</v>
      </c>
      <c r="AG55" s="2">
        <v>3.0069979436180478</v>
      </c>
      <c r="AH55" s="2">
        <v>1.6630389124958593</v>
      </c>
      <c r="AI55" s="2">
        <v>8.6728580126805177</v>
      </c>
      <c r="AJ55" s="2">
        <v>481.6320537380447</v>
      </c>
      <c r="AK55" s="2"/>
      <c r="AL55" s="2"/>
      <c r="AM55" s="119">
        <v>43891</v>
      </c>
      <c r="AN55" s="123" t="s">
        <v>159</v>
      </c>
      <c r="AO55" s="2" t="e">
        <v>#N/A</v>
      </c>
      <c r="AP55" s="2" t="e">
        <v>#N/A</v>
      </c>
      <c r="AQ55" s="2">
        <v>-1.1421739376256612</v>
      </c>
      <c r="AR55" s="2">
        <v>29.115122500752616</v>
      </c>
      <c r="AS55" s="2">
        <v>2.3964503323819519</v>
      </c>
      <c r="AT55" s="2">
        <v>0.80696108750414086</v>
      </c>
      <c r="AU55">
        <v>0.17714198731948194</v>
      </c>
      <c r="AV55">
        <v>-64.632053738044704</v>
      </c>
      <c r="AW55" s="2"/>
      <c r="AY55" s="61"/>
      <c r="BG55"/>
      <c r="BR55" s="37"/>
      <c r="BV55"/>
      <c r="EH55" s="37"/>
      <c r="EL55"/>
      <c r="EZ55" s="61"/>
      <c r="FA55" s="61"/>
      <c r="FB55" s="61"/>
      <c r="FC55" s="61"/>
      <c r="FQ55"/>
      <c r="FR55"/>
      <c r="FS55" s="37"/>
      <c r="FT55"/>
      <c r="FW55"/>
      <c r="GK55" s="61"/>
      <c r="GL55" s="61"/>
      <c r="GM55" s="61"/>
      <c r="GN55" s="61"/>
      <c r="HB55"/>
      <c r="HC55"/>
      <c r="HD55"/>
      <c r="HE55"/>
      <c r="HQ55" s="61"/>
      <c r="HR55" s="61"/>
      <c r="HU55"/>
      <c r="HV55"/>
      <c r="IG55" s="39"/>
      <c r="IH55" s="39"/>
      <c r="II55" s="39"/>
      <c r="IJ55" s="39"/>
      <c r="IL55" s="39"/>
      <c r="IM55" s="39"/>
      <c r="IN55" s="39"/>
      <c r="IO55" s="39"/>
      <c r="IP55" s="39"/>
      <c r="IQ55" s="39"/>
      <c r="IR55" s="39"/>
      <c r="IS55" s="39"/>
      <c r="IT55" s="39"/>
      <c r="IU55" s="39"/>
      <c r="IV55" s="39"/>
      <c r="IW55" s="39"/>
      <c r="IX55" s="39"/>
      <c r="IY55" s="61"/>
      <c r="IZ55" s="39"/>
      <c r="JA55" s="39"/>
      <c r="JB55" s="39"/>
      <c r="JD55" s="39"/>
      <c r="JE55" s="39"/>
      <c r="JF55" s="39"/>
      <c r="JG55" s="39"/>
      <c r="JH55" s="39"/>
      <c r="JI55" s="39"/>
      <c r="JJ55" s="39"/>
      <c r="JK55" s="39"/>
      <c r="JL55" s="39"/>
      <c r="JM55" s="39"/>
      <c r="JN55" s="39"/>
      <c r="JO55" s="39"/>
      <c r="JP55" s="39"/>
      <c r="JR55" s="37"/>
      <c r="JV55"/>
      <c r="KN55" s="61"/>
      <c r="KR55"/>
      <c r="LQ55" s="61"/>
      <c r="LU55"/>
      <c r="MF55" s="38"/>
      <c r="MG55" s="39"/>
      <c r="MH55" s="39"/>
      <c r="MI55" s="39"/>
      <c r="MJ55" s="39"/>
      <c r="MK55" s="39"/>
      <c r="ML55" s="39"/>
      <c r="MM55" s="39"/>
      <c r="MN55" s="39"/>
      <c r="MO55" s="39"/>
      <c r="MP55" s="39"/>
      <c r="MQ55" s="39"/>
      <c r="MR55" s="39"/>
      <c r="MS55" s="39"/>
      <c r="MT55" s="39"/>
      <c r="MU55" s="39"/>
      <c r="MV55" s="39"/>
      <c r="MW55" s="39"/>
      <c r="MX55" s="38"/>
      <c r="MY55" s="39"/>
      <c r="MZ55" s="39"/>
      <c r="NA55" s="39"/>
      <c r="NB55" s="61"/>
      <c r="NC55" s="39"/>
      <c r="ND55" s="39"/>
      <c r="NE55" s="39"/>
      <c r="NF55" s="39"/>
      <c r="NG55" s="39"/>
      <c r="NH55" s="39"/>
      <c r="NI55" s="39"/>
      <c r="NJ55" s="39"/>
      <c r="NK55" s="39"/>
      <c r="NL55" s="39"/>
      <c r="NQ55" s="38"/>
      <c r="NR55" s="39"/>
      <c r="NS55" s="39"/>
      <c r="NT55" s="39"/>
      <c r="NU55" s="39"/>
      <c r="NV55" s="39"/>
      <c r="NW55" s="39"/>
      <c r="NX55" s="39"/>
      <c r="NY55" s="39"/>
      <c r="NZ55" s="39"/>
      <c r="OA55" s="39"/>
      <c r="OB55" s="39"/>
      <c r="PC55" s="46"/>
      <c r="PG55"/>
      <c r="QH55" s="46"/>
      <c r="QL55"/>
      <c r="RO55" s="37"/>
      <c r="RS55"/>
      <c r="TF55" s="37"/>
      <c r="TH55" s="46"/>
      <c r="TI55" s="46"/>
      <c r="TJ55" s="46"/>
      <c r="TK55" s="46"/>
      <c r="TM55"/>
      <c r="TN55" s="37"/>
      <c r="TO55"/>
      <c r="TQ55" s="46"/>
      <c r="TR55" s="46"/>
      <c r="TS55" s="46"/>
      <c r="TU55"/>
      <c r="TV55" s="37"/>
      <c r="TW55"/>
      <c r="TY55" s="46"/>
      <c r="TZ55" s="46"/>
      <c r="UA55" s="46"/>
      <c r="UC55"/>
      <c r="UD55" s="37"/>
      <c r="UE55"/>
      <c r="UG55" s="46"/>
      <c r="UH55" s="46"/>
      <c r="UI55" s="46"/>
      <c r="UK55"/>
      <c r="UL55" s="37"/>
      <c r="UM55"/>
      <c r="UO55" s="46"/>
      <c r="UP55" s="46"/>
      <c r="UQ55" s="46"/>
      <c r="US55"/>
      <c r="UT55" s="37"/>
      <c r="UU55"/>
      <c r="UW55" s="46"/>
      <c r="UX55" s="46"/>
      <c r="UY55" s="46"/>
      <c r="VA55"/>
      <c r="VB55"/>
      <c r="VC55"/>
      <c r="VD55"/>
    </row>
    <row r="56" spans="1:576" ht="15.75" x14ac:dyDescent="0.25">
      <c r="A56" s="6">
        <v>43898</v>
      </c>
      <c r="B56" s="2">
        <v>8</v>
      </c>
      <c r="C56" s="109" t="s">
        <v>189</v>
      </c>
      <c r="D56">
        <v>1.0211043758525522</v>
      </c>
      <c r="E56" s="2">
        <v>8.94</v>
      </c>
      <c r="F56" s="31">
        <v>542</v>
      </c>
      <c r="G56" s="7">
        <v>5.1828783097818629</v>
      </c>
      <c r="H56" s="2">
        <v>2.3173098E-2</v>
      </c>
      <c r="I56" s="2">
        <v>5.67</v>
      </c>
      <c r="J56" s="2">
        <v>17.600000000000001</v>
      </c>
      <c r="K56" s="2">
        <v>4.1182678309999998</v>
      </c>
      <c r="L56" s="2">
        <v>1.454</v>
      </c>
      <c r="M56" s="2"/>
      <c r="N56" s="6">
        <v>43898</v>
      </c>
      <c r="O56" s="109" t="s">
        <v>137</v>
      </c>
      <c r="P56" s="2">
        <v>1.9066793428116255</v>
      </c>
      <c r="Q56" s="2">
        <v>9.9999999999999645E-2</v>
      </c>
      <c r="R56" s="2" t="e">
        <v>#N/A</v>
      </c>
      <c r="S56" s="2">
        <v>0.38414048566332859</v>
      </c>
      <c r="T56" s="2">
        <v>-2.1556400000000142E-4</v>
      </c>
      <c r="U56" s="2">
        <v>0</v>
      </c>
      <c r="V56" s="2">
        <v>0</v>
      </c>
      <c r="W56" s="2">
        <v>-0.5122152299999998</v>
      </c>
      <c r="X56" s="2">
        <v>-5.1000000000000156E-2</v>
      </c>
      <c r="Y56" s="2"/>
      <c r="Z56" s="2"/>
      <c r="AA56" s="114">
        <v>43898</v>
      </c>
      <c r="AB56" s="113" t="s">
        <v>202</v>
      </c>
      <c r="AC56" s="2">
        <v>6.5384752265673649</v>
      </c>
      <c r="AD56" s="2">
        <v>2.2814361921323238E-2</v>
      </c>
      <c r="AE56" s="2">
        <v>6.9188248411546995</v>
      </c>
      <c r="AF56" s="2">
        <v>17.318070342870854</v>
      </c>
      <c r="AG56" s="2">
        <v>4.8959620991281074</v>
      </c>
      <c r="AH56" s="2">
        <v>1.4596351919301369</v>
      </c>
      <c r="AI56" s="2">
        <v>8.8640118390537985</v>
      </c>
      <c r="AJ56" s="2" t="e">
        <v>#N/A</v>
      </c>
      <c r="AK56" s="2"/>
      <c r="AL56" s="2"/>
      <c r="AM56" s="119">
        <v>43898</v>
      </c>
      <c r="AN56" s="123" t="s">
        <v>159</v>
      </c>
      <c r="AO56" s="2">
        <v>-1.0674915525380051</v>
      </c>
      <c r="AP56" s="2">
        <v>0.10038029207867677</v>
      </c>
      <c r="AQ56" s="2">
        <v>-1.3588248411546999</v>
      </c>
      <c r="AR56" s="2">
        <v>70.181929657129146</v>
      </c>
      <c r="AS56" s="2">
        <v>27.181064930871898</v>
      </c>
      <c r="AT56" s="2">
        <v>1.2773648080698632</v>
      </c>
      <c r="AU56">
        <v>-0.1340118390537981</v>
      </c>
      <c r="AV56" t="e">
        <v>#N/A</v>
      </c>
      <c r="AW56" s="2"/>
      <c r="AY56" s="61"/>
      <c r="BG56"/>
      <c r="BR56" s="37"/>
      <c r="BV56"/>
      <c r="EH56" s="37"/>
      <c r="EL56"/>
      <c r="EZ56" s="61"/>
      <c r="FA56" s="61"/>
      <c r="FB56" s="61"/>
      <c r="FC56" s="61"/>
      <c r="FQ56"/>
      <c r="FR56"/>
      <c r="FS56" s="37"/>
      <c r="FT56"/>
      <c r="FW56"/>
      <c r="GK56" s="61"/>
      <c r="GL56" s="61"/>
      <c r="GM56" s="61"/>
      <c r="GN56" s="61"/>
      <c r="HB56"/>
      <c r="HC56"/>
      <c r="HD56"/>
      <c r="HE56"/>
      <c r="HQ56" s="61"/>
      <c r="HR56" s="61"/>
      <c r="HU56"/>
      <c r="HV56"/>
      <c r="IY56" s="61"/>
      <c r="JG56"/>
      <c r="JR56" s="37"/>
      <c r="JV56"/>
      <c r="KN56" s="61"/>
      <c r="KR56"/>
      <c r="LQ56" s="61"/>
      <c r="LU56"/>
      <c r="MF56" s="37"/>
      <c r="MJ56"/>
      <c r="MX56" s="37"/>
      <c r="NB56" s="61"/>
      <c r="NF56"/>
      <c r="NQ56" s="37"/>
      <c r="NU56"/>
      <c r="PC56" s="46"/>
      <c r="PG56"/>
      <c r="QH56" s="46"/>
      <c r="QL56"/>
      <c r="RO56" s="37"/>
      <c r="RS56"/>
      <c r="TF56" s="37"/>
      <c r="TH56" s="46"/>
      <c r="TI56" s="46"/>
      <c r="TJ56" s="46"/>
      <c r="TK56" s="46"/>
      <c r="TM56"/>
      <c r="TN56" s="37"/>
      <c r="TO56"/>
      <c r="TQ56" s="46"/>
      <c r="TR56" s="46"/>
      <c r="TS56" s="46"/>
      <c r="TU56"/>
      <c r="TV56" s="37"/>
      <c r="TW56"/>
      <c r="TY56" s="46"/>
      <c r="TZ56" s="46"/>
      <c r="UA56" s="46"/>
      <c r="UC56"/>
      <c r="UD56" s="37"/>
      <c r="UE56"/>
      <c r="UG56" s="46"/>
      <c r="UH56" s="46"/>
      <c r="UI56" s="46"/>
      <c r="UK56"/>
      <c r="UL56" s="37"/>
      <c r="UM56"/>
      <c r="UO56" s="46"/>
      <c r="UP56" s="46"/>
      <c r="UQ56" s="46"/>
      <c r="US56"/>
      <c r="UT56" s="38"/>
      <c r="UU56" s="39"/>
      <c r="UV56" s="48"/>
      <c r="UW56" s="48"/>
      <c r="UX56" s="48"/>
      <c r="UY56" s="48"/>
      <c r="UZ56" s="48"/>
      <c r="VA56"/>
      <c r="VB56"/>
      <c r="VC56"/>
      <c r="VD56"/>
    </row>
    <row r="57" spans="1:576" x14ac:dyDescent="0.25">
      <c r="A57" s="35">
        <v>43973</v>
      </c>
      <c r="B57" s="2">
        <v>8</v>
      </c>
      <c r="C57" s="109" t="s">
        <v>189</v>
      </c>
      <c r="D57">
        <v>5.3826252192449244</v>
      </c>
      <c r="E57" s="2">
        <v>7.16</v>
      </c>
      <c r="F57" s="31">
        <v>522</v>
      </c>
      <c r="G57" s="7">
        <v>8.6127040749999999</v>
      </c>
      <c r="H57" s="2">
        <v>6.4561328000000001E-2</v>
      </c>
      <c r="I57" s="2">
        <v>8.64</v>
      </c>
      <c r="J57" s="2">
        <v>51.6</v>
      </c>
      <c r="K57" s="2">
        <v>8.7273333330000007</v>
      </c>
      <c r="L57" s="2">
        <v>2.4529999999999998</v>
      </c>
      <c r="M57" s="2"/>
      <c r="N57" s="35">
        <v>43973</v>
      </c>
      <c r="O57" s="109" t="s">
        <v>137</v>
      </c>
      <c r="P57" s="2">
        <v>2.587317633888222</v>
      </c>
      <c r="Q57" s="2">
        <v>0.21999999999999975</v>
      </c>
      <c r="R57" s="2">
        <v>-47</v>
      </c>
      <c r="S57" s="2">
        <v>0.26066675999999944</v>
      </c>
      <c r="T57" s="2">
        <v>8.5471005999999988E-2</v>
      </c>
      <c r="U57" s="2">
        <v>-9.9999999999999645E-2</v>
      </c>
      <c r="V57" s="2">
        <v>1.2999999999999972</v>
      </c>
      <c r="W57" s="2">
        <v>0.14280533600000034</v>
      </c>
      <c r="X57" s="2">
        <v>-1.2999999999999901E-2</v>
      </c>
      <c r="Y57" s="2"/>
      <c r="Z57" s="2"/>
      <c r="AA57" s="114">
        <v>43973</v>
      </c>
      <c r="AB57" s="113" t="s">
        <v>202</v>
      </c>
      <c r="AC57" s="2">
        <v>9.4519424127145069</v>
      </c>
      <c r="AD57" s="2">
        <v>8.5794578988928005E-2</v>
      </c>
      <c r="AE57" s="2">
        <v>9.4426063969960374</v>
      </c>
      <c r="AF57" s="2">
        <v>46.534374947050246</v>
      </c>
      <c r="AG57" s="2">
        <v>8.8778836755355286</v>
      </c>
      <c r="AH57" s="2">
        <v>2.3729231059225033</v>
      </c>
      <c r="AI57" s="2">
        <v>7.1847355352290441</v>
      </c>
      <c r="AJ57" s="2">
        <v>500.32663907449779</v>
      </c>
      <c r="AK57" s="2"/>
      <c r="AL57" s="2"/>
      <c r="AM57" s="119">
        <v>43973</v>
      </c>
      <c r="AN57" s="123" t="s">
        <v>159</v>
      </c>
      <c r="AO57" s="2">
        <v>-4.2141868907145072</v>
      </c>
      <c r="AP57" s="2">
        <v>4.4944804011071982E-2</v>
      </c>
      <c r="AQ57" s="2">
        <v>-4.6826063969960376</v>
      </c>
      <c r="AR57" s="2">
        <v>14.765625052949751</v>
      </c>
      <c r="AS57" s="2">
        <v>5.8061163244644707</v>
      </c>
      <c r="AT57" s="2">
        <v>1.8110768940774968</v>
      </c>
      <c r="AU57">
        <v>-0.15473553522904382</v>
      </c>
      <c r="AV57">
        <v>-159.32663907449779</v>
      </c>
      <c r="AW57" s="2"/>
      <c r="AY57" s="61"/>
      <c r="BG57"/>
      <c r="BR57" s="37"/>
      <c r="BV57"/>
      <c r="EH57" s="37"/>
      <c r="EL57"/>
      <c r="EZ57" s="61"/>
      <c r="FA57" s="61"/>
      <c r="FB57" s="61"/>
      <c r="FC57" s="61"/>
      <c r="FQ57"/>
      <c r="FR57"/>
      <c r="FS57" s="37"/>
      <c r="FT57"/>
      <c r="FW57"/>
      <c r="GK57" s="61"/>
      <c r="GL57" s="61"/>
      <c r="GM57" s="61"/>
      <c r="GN57" s="61"/>
      <c r="HB57"/>
      <c r="HC57"/>
      <c r="HD57"/>
      <c r="HE57"/>
      <c r="HQ57" s="61"/>
      <c r="HR57" s="61"/>
      <c r="HU57"/>
      <c r="HV57"/>
      <c r="IY57" s="61"/>
      <c r="JG57"/>
      <c r="JR57" s="37"/>
      <c r="JV57"/>
      <c r="KN57" s="61"/>
      <c r="KR57"/>
      <c r="LQ57" s="61"/>
      <c r="LU57"/>
      <c r="MF57" s="37"/>
      <c r="MJ57"/>
      <c r="MX57" s="37"/>
      <c r="NB57" s="61"/>
      <c r="NF57"/>
      <c r="NQ57" s="37"/>
      <c r="NU57"/>
      <c r="PC57" s="46"/>
      <c r="PG57"/>
      <c r="QH57" s="46"/>
      <c r="QL57"/>
      <c r="RO57" s="37"/>
      <c r="RS57"/>
      <c r="TF57" s="37"/>
      <c r="TH57" s="46"/>
      <c r="TI57" s="46"/>
      <c r="TJ57" s="46"/>
      <c r="TK57" s="46"/>
      <c r="TM57"/>
      <c r="TN57" s="37"/>
      <c r="TO57"/>
      <c r="TQ57" s="46"/>
      <c r="TR57" s="46"/>
      <c r="TS57" s="46"/>
      <c r="TU57"/>
      <c r="TV57" s="37"/>
      <c r="TW57"/>
      <c r="TY57" s="46"/>
      <c r="TZ57" s="46"/>
      <c r="UA57" s="46"/>
      <c r="UC57"/>
      <c r="UD57" s="37"/>
      <c r="UE57"/>
      <c r="UG57" s="46"/>
      <c r="UH57" s="46"/>
      <c r="UI57" s="46"/>
      <c r="UK57"/>
      <c r="UL57" s="37"/>
      <c r="UM57"/>
      <c r="UO57" s="46"/>
      <c r="UP57" s="46"/>
      <c r="UQ57" s="46"/>
      <c r="US57"/>
      <c r="UT57" s="37"/>
      <c r="UU57"/>
      <c r="UW57" s="46"/>
      <c r="UX57" s="46"/>
      <c r="UY57" s="46"/>
      <c r="VA57"/>
      <c r="VB57"/>
      <c r="VC57"/>
      <c r="VD57"/>
    </row>
    <row r="58" spans="1:576" x14ac:dyDescent="0.25">
      <c r="A58" s="35">
        <v>43983</v>
      </c>
      <c r="B58" s="2">
        <v>8</v>
      </c>
      <c r="C58" s="109" t="s">
        <v>189</v>
      </c>
      <c r="D58">
        <v>2.0296692882390865</v>
      </c>
      <c r="E58" s="2">
        <v>8.98</v>
      </c>
      <c r="F58" s="31">
        <v>468</v>
      </c>
      <c r="G58" s="7">
        <v>6.2392646453560152</v>
      </c>
      <c r="H58" s="2">
        <v>2.4466479844794137E-2</v>
      </c>
      <c r="I58" s="2">
        <v>6.46</v>
      </c>
      <c r="J58" s="2">
        <v>19</v>
      </c>
      <c r="K58" s="2">
        <v>8.2875507440000007</v>
      </c>
      <c r="L58" s="2">
        <v>1.706</v>
      </c>
      <c r="M58" s="2"/>
      <c r="N58" s="35">
        <v>43983</v>
      </c>
      <c r="O58" s="109" t="s">
        <v>137</v>
      </c>
      <c r="P58" s="2">
        <v>1.6799617160871019</v>
      </c>
      <c r="Q58" s="2">
        <v>-0.44000000000000128</v>
      </c>
      <c r="R58" s="2">
        <v>-96</v>
      </c>
      <c r="S58" s="2">
        <v>0.39785978917889864</v>
      </c>
      <c r="T58" s="2">
        <v>9.7003664582883883E-4</v>
      </c>
      <c r="U58" s="2">
        <v>-5.0000000000000711E-2</v>
      </c>
      <c r="V58" s="2">
        <v>0.10000000000000142</v>
      </c>
      <c r="W58" s="2">
        <v>-0.86073134600000056</v>
      </c>
      <c r="X58" s="2">
        <v>5.0000000000001155E-3</v>
      </c>
      <c r="Y58" s="2"/>
      <c r="Z58" s="2"/>
      <c r="AA58" s="114">
        <v>43983</v>
      </c>
      <c r="AB58" s="113" t="s">
        <v>202</v>
      </c>
      <c r="AC58" s="2">
        <v>7.4156283500110467</v>
      </c>
      <c r="AD58" s="2">
        <v>2.5254693699884992E-2</v>
      </c>
      <c r="AE58" s="2">
        <v>7.6388240895876436</v>
      </c>
      <c r="AF58" s="2">
        <v>18.448928569021714</v>
      </c>
      <c r="AG58" s="2">
        <v>7.7535473943520019</v>
      </c>
      <c r="AH58" s="2">
        <v>1.7483816031378678</v>
      </c>
      <c r="AI58" s="2">
        <v>8.7798945033766831</v>
      </c>
      <c r="AJ58" s="2">
        <v>468.34922521312365</v>
      </c>
      <c r="AK58" s="2"/>
      <c r="AL58" s="2"/>
      <c r="AM58" s="119">
        <v>43983</v>
      </c>
      <c r="AN58" s="123" t="s">
        <v>159</v>
      </c>
      <c r="AO58" s="2">
        <v>-0.91569694701104698</v>
      </c>
      <c r="AP58" s="2">
        <v>8.9317412357454967E-2</v>
      </c>
      <c r="AQ58" s="2">
        <v>-2.0988240895876435</v>
      </c>
      <c r="AR58" s="2">
        <v>-8.8289285690217145</v>
      </c>
      <c r="AS58" s="2">
        <v>8.9704526056479992</v>
      </c>
      <c r="AT58" s="2">
        <v>2.1596183968621321</v>
      </c>
      <c r="AU58">
        <v>-1.1498945033766832</v>
      </c>
      <c r="AV58">
        <v>-71.349225213123646</v>
      </c>
      <c r="AW58" s="2"/>
      <c r="AY58" s="61"/>
      <c r="BG58"/>
      <c r="BR58" s="37"/>
      <c r="BV58"/>
      <c r="EH58" s="37"/>
      <c r="EL58"/>
      <c r="EZ58" s="61"/>
      <c r="FA58" s="61"/>
      <c r="FB58" s="61"/>
      <c r="FC58" s="61"/>
      <c r="FQ58"/>
      <c r="FR58"/>
      <c r="FS58" s="37"/>
      <c r="FT58"/>
      <c r="FW58"/>
      <c r="GK58" s="61"/>
      <c r="GL58" s="61"/>
      <c r="GM58" s="61"/>
      <c r="GN58" s="61"/>
      <c r="HB58"/>
      <c r="HC58"/>
      <c r="HD58"/>
      <c r="HE58"/>
      <c r="HQ58" s="61"/>
      <c r="HR58" s="61"/>
      <c r="HU58"/>
      <c r="HV58"/>
      <c r="IY58" s="61"/>
      <c r="JG58"/>
      <c r="JR58" s="37"/>
      <c r="JV58"/>
      <c r="KN58" s="61"/>
      <c r="KR58"/>
      <c r="LQ58" s="61"/>
      <c r="LU58"/>
      <c r="MF58" s="37"/>
      <c r="MJ58"/>
      <c r="MX58" s="37"/>
      <c r="NB58" s="61"/>
      <c r="NF58"/>
      <c r="NQ58" s="37"/>
      <c r="NU58"/>
      <c r="PC58" s="46"/>
      <c r="PG58"/>
      <c r="QH58" s="46"/>
      <c r="QL58"/>
      <c r="RO58" s="37"/>
      <c r="RS58"/>
      <c r="TF58" s="37"/>
      <c r="TH58" s="46"/>
      <c r="TI58" s="46"/>
      <c r="TJ58" s="46"/>
      <c r="TK58" s="46"/>
      <c r="TM58"/>
      <c r="TN58" s="37"/>
      <c r="TO58"/>
      <c r="TQ58" s="46"/>
      <c r="TR58" s="46"/>
      <c r="TS58" s="46"/>
      <c r="TU58"/>
      <c r="TV58" s="37"/>
      <c r="TW58"/>
      <c r="TY58" s="46"/>
      <c r="TZ58" s="46"/>
      <c r="UA58" s="46"/>
      <c r="UC58"/>
      <c r="UD58" s="37"/>
      <c r="UE58"/>
      <c r="UG58" s="46"/>
      <c r="UH58" s="46"/>
      <c r="UI58" s="46"/>
      <c r="UK58"/>
      <c r="UL58" s="37"/>
      <c r="UM58"/>
      <c r="UO58" s="46"/>
      <c r="UP58" s="46"/>
      <c r="UQ58" s="46"/>
      <c r="US58"/>
      <c r="UT58" s="37"/>
      <c r="UU58"/>
      <c r="UW58" s="46"/>
      <c r="UX58" s="46"/>
      <c r="UY58" s="46"/>
      <c r="VA58"/>
      <c r="VB58"/>
      <c r="VC58"/>
      <c r="VD58"/>
    </row>
    <row r="59" spans="1:576" x14ac:dyDescent="0.25">
      <c r="A59" s="35">
        <v>43990</v>
      </c>
      <c r="B59" s="2">
        <v>8</v>
      </c>
      <c r="C59" s="109" t="s">
        <v>189</v>
      </c>
      <c r="D59">
        <v>1.2903753732842917</v>
      </c>
      <c r="E59" s="2">
        <v>8.89</v>
      </c>
      <c r="F59" s="31">
        <v>480</v>
      </c>
      <c r="G59" s="7">
        <v>4.2088077925641381</v>
      </c>
      <c r="H59" s="2">
        <v>2.0478551411942231E-2</v>
      </c>
      <c r="I59" s="2">
        <v>4.28</v>
      </c>
      <c r="J59" s="2">
        <v>13.5</v>
      </c>
      <c r="K59" s="2">
        <v>6.9590443689999999</v>
      </c>
      <c r="L59" s="2">
        <v>1.8580000000000001</v>
      </c>
      <c r="M59" s="2"/>
      <c r="N59" s="35">
        <v>43990</v>
      </c>
      <c r="O59" s="109" t="s">
        <v>137</v>
      </c>
      <c r="P59" s="2">
        <v>1.2420500332525455</v>
      </c>
      <c r="Q59" s="2">
        <v>5.9999999999998721E-2</v>
      </c>
      <c r="R59" s="2">
        <v>122</v>
      </c>
      <c r="S59" s="2">
        <v>0.13719303059404719</v>
      </c>
      <c r="T59" s="2">
        <v>-1.2287130847165338E-2</v>
      </c>
      <c r="U59" s="2">
        <v>-4.9999999999999822E-2</v>
      </c>
      <c r="V59" s="2">
        <v>0.10000000000000142</v>
      </c>
      <c r="W59" s="2">
        <v>-7.8770417699999982</v>
      </c>
      <c r="X59" s="2">
        <v>5.2000000000000046E-2</v>
      </c>
      <c r="Y59" s="2"/>
      <c r="Z59" s="2"/>
      <c r="AA59" s="114">
        <v>43990</v>
      </c>
      <c r="AB59" s="113" t="s">
        <v>202</v>
      </c>
      <c r="AC59" s="2">
        <v>4.8764097651195311</v>
      </c>
      <c r="AD59" s="2">
        <v>3.6285856481676156E-2</v>
      </c>
      <c r="AE59" s="2">
        <v>5.0256343413302469</v>
      </c>
      <c r="AF59" s="2">
        <v>23.785581635756422</v>
      </c>
      <c r="AG59" s="2">
        <v>10.50626522970571</v>
      </c>
      <c r="AH59" s="2">
        <v>2.0278933726450106</v>
      </c>
      <c r="AI59" s="2">
        <v>8.8625561215550483</v>
      </c>
      <c r="AJ59" s="2">
        <v>496.35964401279</v>
      </c>
      <c r="AK59" s="2"/>
      <c r="AL59" s="2"/>
      <c r="AM59" s="119">
        <v>43990</v>
      </c>
      <c r="AN59" s="123" t="s">
        <v>159</v>
      </c>
      <c r="AO59" s="2">
        <v>0.15555621100888217</v>
      </c>
      <c r="AP59" s="2">
        <v>9.3058658722794396E-3</v>
      </c>
      <c r="AQ59" s="2">
        <v>-0.21563434133024728</v>
      </c>
      <c r="AR59" s="2">
        <v>-17.325581635756421</v>
      </c>
      <c r="AS59" s="2">
        <v>-2.5372652297057092</v>
      </c>
      <c r="AT59" s="2">
        <v>1.7191066273549893</v>
      </c>
      <c r="AU59">
        <v>6.7443878444951366E-2</v>
      </c>
      <c r="AV59">
        <v>-87.35964401279</v>
      </c>
      <c r="AW59" s="2"/>
      <c r="AY59" s="61"/>
      <c r="BG59"/>
      <c r="BR59" s="37"/>
      <c r="BV59"/>
      <c r="EH59" s="37"/>
      <c r="EL59"/>
      <c r="EZ59" s="61"/>
      <c r="FA59" s="61"/>
      <c r="FB59" s="61"/>
      <c r="FC59" s="61"/>
      <c r="FQ59"/>
      <c r="FR59"/>
      <c r="FS59" s="37"/>
      <c r="FT59"/>
      <c r="FW59"/>
      <c r="GK59" s="61"/>
      <c r="GL59" s="61"/>
      <c r="GM59" s="61"/>
      <c r="GN59" s="61"/>
      <c r="HB59"/>
      <c r="HC59"/>
      <c r="HD59"/>
      <c r="HE59"/>
      <c r="HQ59" s="61"/>
      <c r="HR59" s="61"/>
      <c r="HU59"/>
      <c r="HV59"/>
      <c r="IY59" s="61"/>
      <c r="JG59"/>
      <c r="JR59" s="37"/>
      <c r="JV59"/>
      <c r="KN59" s="61"/>
      <c r="KR59"/>
      <c r="LQ59" s="61"/>
      <c r="LU59"/>
      <c r="MF59" s="37"/>
      <c r="MJ59"/>
      <c r="MX59" s="37"/>
      <c r="NB59" s="61"/>
      <c r="NF59"/>
      <c r="NQ59" s="37"/>
      <c r="NU59"/>
      <c r="PC59" s="46"/>
      <c r="PG59"/>
      <c r="QH59" s="46"/>
      <c r="QL59"/>
      <c r="RO59" s="37"/>
      <c r="RS59"/>
      <c r="TF59" s="37"/>
      <c r="TH59" s="46"/>
      <c r="TI59" s="46"/>
      <c r="TJ59" s="46"/>
      <c r="TK59" s="46"/>
      <c r="TM59"/>
      <c r="TN59" s="37"/>
      <c r="TO59"/>
      <c r="TQ59" s="46"/>
      <c r="TR59" s="46"/>
      <c r="TS59" s="46"/>
      <c r="TU59"/>
      <c r="TV59" s="37"/>
      <c r="TW59"/>
      <c r="TY59" s="46"/>
      <c r="TZ59" s="46"/>
      <c r="UA59" s="46"/>
      <c r="UC59"/>
      <c r="UD59" s="37"/>
      <c r="UE59"/>
      <c r="UG59" s="46"/>
      <c r="UH59" s="46"/>
      <c r="UI59" s="46"/>
      <c r="UK59"/>
      <c r="UL59" s="37"/>
      <c r="UM59"/>
      <c r="UO59" s="46"/>
      <c r="UP59" s="46"/>
      <c r="UQ59" s="46"/>
      <c r="US59"/>
      <c r="UT59" s="37"/>
      <c r="UU59"/>
      <c r="UW59" s="46"/>
      <c r="UX59" s="46"/>
      <c r="UY59" s="46"/>
      <c r="VA59"/>
      <c r="VB59"/>
      <c r="VC59"/>
      <c r="VD59"/>
    </row>
    <row r="60" spans="1:576" x14ac:dyDescent="0.25">
      <c r="A60" s="35">
        <v>43997</v>
      </c>
      <c r="B60" s="2">
        <v>8</v>
      </c>
      <c r="C60" s="109" t="s">
        <v>189</v>
      </c>
      <c r="D60">
        <v>1.0858886622440185</v>
      </c>
      <c r="E60" s="2">
        <v>8.73</v>
      </c>
      <c r="F60" s="31">
        <v>550</v>
      </c>
      <c r="G60" s="7">
        <v>3.0975442447523664</v>
      </c>
      <c r="H60" s="2">
        <v>1.7460659624919165E-2</v>
      </c>
      <c r="I60" s="2">
        <v>3.25</v>
      </c>
      <c r="J60" s="2">
        <v>13.3</v>
      </c>
      <c r="K60" s="2">
        <v>4.9955999999999996</v>
      </c>
      <c r="L60" s="2">
        <v>1.86</v>
      </c>
      <c r="M60" s="2"/>
      <c r="N60" s="35">
        <v>43997</v>
      </c>
      <c r="O60" s="109" t="s">
        <v>137</v>
      </c>
      <c r="P60" s="2">
        <v>0.97946705536139456</v>
      </c>
      <c r="Q60" s="2">
        <v>0.17999999999999972</v>
      </c>
      <c r="R60" s="2">
        <v>20</v>
      </c>
      <c r="S60" s="2">
        <v>-2.7438606118809439E-2</v>
      </c>
      <c r="T60" s="2">
        <v>-2.4789825393403755E-3</v>
      </c>
      <c r="U60" s="2">
        <v>-5.9999999999999609E-2</v>
      </c>
      <c r="V60" s="2">
        <v>0.40000000000000213</v>
      </c>
      <c r="W60" s="2">
        <v>-3.2038666669999998</v>
      </c>
      <c r="X60" s="2">
        <v>0.11499999999999977</v>
      </c>
      <c r="Y60" s="2"/>
      <c r="Z60" s="2"/>
      <c r="AA60" s="114">
        <v>43997</v>
      </c>
      <c r="AB60" s="113" t="s">
        <v>202</v>
      </c>
      <c r="AC60" s="2">
        <v>3.9411677470667654</v>
      </c>
      <c r="AD60" s="2">
        <v>2.875611222430555E-2</v>
      </c>
      <c r="AE60" s="2">
        <v>4.0260771351190296</v>
      </c>
      <c r="AF60" s="2">
        <v>20.169238782493519</v>
      </c>
      <c r="AG60" s="2">
        <v>7.3562636293400026</v>
      </c>
      <c r="AH60" s="2">
        <v>2.1064219621929814</v>
      </c>
      <c r="AI60" s="2">
        <v>8.7616831059224918</v>
      </c>
      <c r="AJ60" s="2">
        <v>540.82374267026398</v>
      </c>
      <c r="AK60" s="2"/>
      <c r="AL60" s="2"/>
      <c r="AM60" s="119">
        <v>43997</v>
      </c>
      <c r="AN60" s="123" t="s">
        <v>159</v>
      </c>
      <c r="AO60" s="2">
        <v>0.59690331892308235</v>
      </c>
      <c r="AP60" s="2">
        <v>1.7913428625015427E-2</v>
      </c>
      <c r="AQ60" s="2">
        <v>0.12392286488097071</v>
      </c>
      <c r="AR60" s="2">
        <v>-12.419238782493519</v>
      </c>
      <c r="AS60" s="2">
        <v>3.1332258606599979</v>
      </c>
      <c r="AT60" s="2">
        <v>1.5945780378070187</v>
      </c>
      <c r="AU60">
        <v>0.27831689407750737</v>
      </c>
      <c r="AV60">
        <v>-122.82374267026398</v>
      </c>
      <c r="AW60" s="2"/>
      <c r="AY60" s="61"/>
      <c r="BG60"/>
      <c r="BR60" s="37"/>
      <c r="BV60"/>
      <c r="EH60" s="37"/>
      <c r="EL60"/>
      <c r="EZ60" s="61"/>
      <c r="FA60" s="61"/>
      <c r="FB60" s="61"/>
      <c r="FC60" s="61"/>
      <c r="FQ60"/>
      <c r="FR60"/>
      <c r="FS60" s="37"/>
      <c r="FT60"/>
      <c r="FW60"/>
      <c r="GK60" s="61"/>
      <c r="GL60" s="61"/>
      <c r="GM60" s="61"/>
      <c r="GN60" s="61"/>
      <c r="HB60"/>
      <c r="HC60"/>
      <c r="HD60"/>
      <c r="HE60"/>
      <c r="HQ60" s="61"/>
      <c r="HR60" s="61"/>
      <c r="HU60"/>
      <c r="HV60"/>
      <c r="IY60" s="61"/>
      <c r="JG60"/>
      <c r="JR60" s="37"/>
      <c r="JV60"/>
      <c r="KN60" s="61"/>
      <c r="KR60"/>
      <c r="LQ60" s="61"/>
      <c r="LU60"/>
      <c r="MF60" s="37"/>
      <c r="MJ60"/>
      <c r="MX60" s="37"/>
      <c r="NB60" s="61"/>
      <c r="NF60"/>
      <c r="NQ60" s="37"/>
      <c r="NU60"/>
      <c r="PC60" s="46"/>
      <c r="PG60"/>
      <c r="QH60" s="46"/>
      <c r="QL60"/>
      <c r="RO60" s="37"/>
      <c r="RS60"/>
      <c r="TF60" s="37"/>
      <c r="TH60" s="46"/>
      <c r="TI60" s="46"/>
      <c r="TJ60" s="46"/>
      <c r="TK60" s="46"/>
      <c r="TM60"/>
      <c r="TN60" s="37"/>
      <c r="TO60"/>
      <c r="TQ60" s="46"/>
      <c r="TR60" s="46"/>
      <c r="TS60" s="46"/>
      <c r="TU60"/>
      <c r="TV60" s="37"/>
      <c r="TW60"/>
      <c r="TY60" s="46"/>
      <c r="TZ60" s="46"/>
      <c r="UA60" s="46"/>
      <c r="UC60"/>
      <c r="UD60" s="38"/>
      <c r="UE60" s="39"/>
      <c r="UF60" s="48"/>
      <c r="UG60" s="48"/>
      <c r="UH60" s="48"/>
      <c r="UI60" s="48"/>
      <c r="UJ60" s="48"/>
      <c r="UK60"/>
      <c r="UL60" s="37"/>
      <c r="UM60"/>
      <c r="UO60" s="46"/>
      <c r="UP60" s="46"/>
      <c r="UQ60" s="46"/>
      <c r="US60"/>
      <c r="UT60" s="37"/>
      <c r="UU60"/>
      <c r="UW60" s="46"/>
      <c r="UX60" s="46"/>
      <c r="UY60" s="46"/>
      <c r="VA60"/>
      <c r="VB60"/>
      <c r="VC60"/>
      <c r="VD60"/>
    </row>
    <row r="61" spans="1:576" x14ac:dyDescent="0.25">
      <c r="A61" s="35">
        <v>44025</v>
      </c>
      <c r="B61" s="2">
        <v>8</v>
      </c>
      <c r="C61" s="109" t="s">
        <v>189</v>
      </c>
      <c r="D61">
        <v>0.67707622033119452</v>
      </c>
      <c r="E61" s="2">
        <v>9.3800000000000008</v>
      </c>
      <c r="F61" s="2">
        <v>384</v>
      </c>
      <c r="G61" s="7">
        <v>0.39621347235560433</v>
      </c>
      <c r="H61" s="2">
        <v>3.8154774735934469E-2</v>
      </c>
      <c r="I61" s="2">
        <v>0.22900000000000001</v>
      </c>
      <c r="J61" s="2">
        <v>27.4</v>
      </c>
      <c r="K61" s="2">
        <v>6.7913333329999999</v>
      </c>
      <c r="L61" s="2">
        <v>2.3650000000000002</v>
      </c>
      <c r="M61" s="2"/>
      <c r="N61" s="35">
        <v>44025</v>
      </c>
      <c r="O61" s="109" t="s">
        <v>137</v>
      </c>
      <c r="P61" s="2">
        <v>0.41475842794686013</v>
      </c>
      <c r="Q61" s="2" t="e">
        <v>#N/A</v>
      </c>
      <c r="R61" s="2">
        <v>-22</v>
      </c>
      <c r="S61" s="2">
        <v>-1.9207024283166452E-2</v>
      </c>
      <c r="T61" s="2">
        <v>-1.5843931881871082E-2</v>
      </c>
      <c r="U61" s="2">
        <v>-0.03</v>
      </c>
      <c r="V61" s="2">
        <v>-3.9000000000000057</v>
      </c>
      <c r="W61" s="2">
        <v>-1.8876666669999995</v>
      </c>
      <c r="X61" s="2">
        <v>-0.31599999999999984</v>
      </c>
      <c r="Y61" s="2"/>
      <c r="Z61" s="2"/>
      <c r="AA61" s="114">
        <v>44025</v>
      </c>
      <c r="AB61" s="113" t="s">
        <v>202</v>
      </c>
      <c r="AC61" s="2">
        <v>0.45184841897654304</v>
      </c>
      <c r="AD61" s="2">
        <v>5.3154628292488196E-2</v>
      </c>
      <c r="AE61" s="2">
        <v>0.23333192060536762</v>
      </c>
      <c r="AF61" s="2">
        <v>40.78421624272768</v>
      </c>
      <c r="AG61" s="2">
        <v>7.9417758938748984</v>
      </c>
      <c r="AH61" s="2">
        <v>2.7119983166391251</v>
      </c>
      <c r="AI61" s="2" t="e">
        <v>#N/A</v>
      </c>
      <c r="AJ61" s="2">
        <v>419.17310708073842</v>
      </c>
      <c r="AK61" s="2"/>
      <c r="AL61" s="2"/>
      <c r="AM61" s="119">
        <v>44025</v>
      </c>
      <c r="AN61" s="123" t="s">
        <v>159</v>
      </c>
      <c r="AO61" s="2">
        <v>1.8636955513897624</v>
      </c>
      <c r="AP61" s="2">
        <v>-1.133527067231143E-2</v>
      </c>
      <c r="AQ61" s="2">
        <v>1.3666680793946324</v>
      </c>
      <c r="AR61" s="2">
        <v>-40.78421624272768</v>
      </c>
      <c r="AS61" s="2">
        <v>2.0072036981251022</v>
      </c>
      <c r="AT61" s="2">
        <v>1.1230016833608749</v>
      </c>
      <c r="AU61" t="e">
        <v>#N/A</v>
      </c>
      <c r="AV61">
        <v>-89.173107080738419</v>
      </c>
      <c r="AW61" s="2"/>
      <c r="AY61" s="61"/>
      <c r="BG61"/>
      <c r="BR61" s="37"/>
      <c r="BV61"/>
      <c r="EH61" s="37"/>
      <c r="EL61"/>
      <c r="EZ61" s="61"/>
      <c r="FA61" s="61"/>
      <c r="FB61" s="61"/>
      <c r="FC61" s="61"/>
      <c r="FQ61"/>
      <c r="FR61"/>
      <c r="FS61" s="37"/>
      <c r="FT61"/>
      <c r="FW61"/>
      <c r="GK61" s="61"/>
      <c r="GL61" s="61"/>
      <c r="GM61" s="61"/>
      <c r="GN61" s="61"/>
      <c r="HB61"/>
      <c r="HC61"/>
      <c r="HD61"/>
      <c r="HE61"/>
      <c r="HQ61" s="61"/>
      <c r="HR61" s="61"/>
      <c r="HU61"/>
      <c r="HV61"/>
      <c r="IY61" s="61"/>
      <c r="JG61"/>
      <c r="JR61" s="37"/>
      <c r="JV61"/>
      <c r="KN61" s="61"/>
      <c r="KR61"/>
      <c r="LQ61" s="61"/>
      <c r="LU61"/>
      <c r="MF61" s="37"/>
      <c r="MJ61"/>
      <c r="MX61" s="37"/>
      <c r="NB61" s="61"/>
      <c r="NF61"/>
      <c r="NQ61" s="37"/>
      <c r="NU61"/>
      <c r="PC61" s="46"/>
      <c r="PG61"/>
      <c r="QH61" s="46"/>
      <c r="QL61"/>
      <c r="RO61" s="37"/>
      <c r="RS61"/>
      <c r="TF61" s="37"/>
      <c r="TH61" s="46"/>
      <c r="TI61" s="46"/>
      <c r="TJ61" s="46"/>
      <c r="TK61" s="46"/>
      <c r="TM61"/>
      <c r="TN61" s="37"/>
      <c r="TO61"/>
      <c r="TQ61" s="46"/>
      <c r="TR61" s="46"/>
      <c r="TS61" s="46"/>
      <c r="TU61"/>
      <c r="TV61" s="37"/>
      <c r="TW61"/>
      <c r="TY61" s="46"/>
      <c r="TZ61" s="46"/>
      <c r="UA61" s="46"/>
      <c r="UC61"/>
      <c r="UD61" s="37"/>
      <c r="UE61"/>
      <c r="UG61" s="46"/>
      <c r="UH61" s="46"/>
      <c r="UI61" s="46"/>
      <c r="UK61"/>
      <c r="UL61" s="38"/>
      <c r="UM61" s="39"/>
      <c r="UN61" s="48"/>
      <c r="UO61" s="48"/>
      <c r="UP61" s="48"/>
      <c r="UQ61" s="48"/>
      <c r="UR61" s="48"/>
      <c r="US61"/>
      <c r="UT61" s="37"/>
      <c r="UU61"/>
      <c r="UW61" s="46"/>
      <c r="UX61" s="46"/>
      <c r="UY61" s="46"/>
      <c r="VA61"/>
      <c r="VB61"/>
      <c r="VC61"/>
      <c r="VD61"/>
    </row>
    <row r="62" spans="1:576" x14ac:dyDescent="0.25">
      <c r="A62" s="35">
        <v>44032</v>
      </c>
      <c r="B62" s="2">
        <v>8</v>
      </c>
      <c r="C62" s="109" t="s">
        <v>189</v>
      </c>
      <c r="D62">
        <v>0.61533757411948242</v>
      </c>
      <c r="E62" s="2">
        <v>8.9499999999999993</v>
      </c>
      <c r="F62" s="2">
        <v>450</v>
      </c>
      <c r="G62" s="7">
        <v>0.3797503086843188</v>
      </c>
      <c r="H62" s="2">
        <v>4.5160594955809444E-2</v>
      </c>
      <c r="I62" s="2">
        <v>9.2899999999999996E-2</v>
      </c>
      <c r="J62" s="2">
        <v>26.3</v>
      </c>
      <c r="K62" s="2">
        <v>15.13684211</v>
      </c>
      <c r="L62" s="2">
        <v>2.4889999999999999</v>
      </c>
      <c r="M62" s="2"/>
      <c r="N62" s="35">
        <v>44032</v>
      </c>
      <c r="O62" s="109" t="s">
        <v>137</v>
      </c>
      <c r="P62" s="2">
        <v>0.33104377044700389</v>
      </c>
      <c r="Q62" s="2">
        <v>0.4399999999999995</v>
      </c>
      <c r="R62" s="2">
        <v>-25</v>
      </c>
      <c r="S62" s="2">
        <v>0.20441761558512839</v>
      </c>
      <c r="T62" s="2">
        <v>1.5843931881871109E-2</v>
      </c>
      <c r="U62" s="2">
        <v>0.12079999999999999</v>
      </c>
      <c r="V62" s="2">
        <v>36.100000000000009</v>
      </c>
      <c r="W62" s="2">
        <v>-4.0018260900000016</v>
      </c>
      <c r="X62" s="2">
        <v>2.8000000000000025E-2</v>
      </c>
      <c r="Y62" s="2"/>
      <c r="Z62" s="2"/>
      <c r="AA62" s="114">
        <v>44032</v>
      </c>
      <c r="AB62" s="113" t="s">
        <v>202</v>
      </c>
      <c r="AC62" s="2">
        <v>0.50400643575019666</v>
      </c>
      <c r="AD62" s="2">
        <v>7.0941657131164848E-2</v>
      </c>
      <c r="AE62" s="2">
        <v>0.13353314195405813</v>
      </c>
      <c r="AF62" s="2">
        <v>48.193057927133935</v>
      </c>
      <c r="AG62" s="2">
        <v>15.350699973498585</v>
      </c>
      <c r="AH62" s="2">
        <v>2.9697151123927514</v>
      </c>
      <c r="AI62" s="2">
        <v>9.0898423983616059</v>
      </c>
      <c r="AJ62" s="2">
        <v>425.88455260434966</v>
      </c>
      <c r="AK62" s="2"/>
      <c r="AL62" s="2"/>
      <c r="AM62" s="119">
        <v>44032</v>
      </c>
      <c r="AN62" s="123" t="s">
        <v>159</v>
      </c>
      <c r="AO62" s="2">
        <v>1.1804495938834978</v>
      </c>
      <c r="AP62" s="2">
        <v>-1.8883023805016975E-2</v>
      </c>
      <c r="AQ62" s="2">
        <v>0.88646685804594183</v>
      </c>
      <c r="AR62" s="2">
        <v>-43.763057927133936</v>
      </c>
      <c r="AS62" s="2">
        <v>-7.4133666404985856</v>
      </c>
      <c r="AT62" s="2">
        <v>0.83628488760724862</v>
      </c>
      <c r="AU62">
        <v>0.56015760163839445</v>
      </c>
      <c r="AV62">
        <v>-125.88455260434966</v>
      </c>
      <c r="AW62" s="2"/>
      <c r="AY62" s="61"/>
      <c r="BG62"/>
      <c r="BR62" s="37"/>
      <c r="BV62"/>
      <c r="EH62" s="37"/>
      <c r="EL62"/>
      <c r="EZ62" s="61"/>
      <c r="FA62" s="61"/>
      <c r="FB62" s="61"/>
      <c r="FC62" s="61"/>
      <c r="FQ62"/>
      <c r="FR62"/>
      <c r="FS62" s="37"/>
      <c r="FT62"/>
      <c r="FW62"/>
      <c r="GK62" s="61"/>
      <c r="GL62" s="61"/>
      <c r="GM62" s="61"/>
      <c r="GN62" s="61"/>
      <c r="HB62"/>
      <c r="HC62"/>
      <c r="HD62"/>
      <c r="HE62"/>
      <c r="HQ62" s="61"/>
      <c r="HR62" s="61"/>
      <c r="HU62"/>
      <c r="HV62"/>
      <c r="IY62" s="61"/>
      <c r="JG62"/>
      <c r="JR62" s="37"/>
      <c r="JV62"/>
      <c r="KN62" s="61"/>
      <c r="KR62"/>
      <c r="LQ62" s="61"/>
      <c r="LU62"/>
      <c r="MF62" s="37"/>
      <c r="MJ62"/>
      <c r="MX62" s="37"/>
      <c r="NB62" s="61"/>
      <c r="NF62"/>
      <c r="NQ62" s="37"/>
      <c r="NU62"/>
      <c r="PC62" s="46"/>
      <c r="PG62"/>
      <c r="QH62" s="46"/>
      <c r="QL62"/>
      <c r="RO62" s="37"/>
      <c r="RS62"/>
      <c r="TF62" s="37"/>
      <c r="TH62" s="46"/>
      <c r="TI62" s="46"/>
      <c r="TJ62" s="46"/>
      <c r="TK62" s="46"/>
      <c r="TM62"/>
      <c r="TN62" s="37"/>
      <c r="TO62"/>
      <c r="TQ62" s="46"/>
      <c r="TR62" s="46"/>
      <c r="TS62" s="46"/>
      <c r="TU62"/>
      <c r="TV62" s="37"/>
      <c r="TW62"/>
      <c r="TY62" s="46"/>
      <c r="TZ62" s="46"/>
      <c r="UA62" s="46"/>
      <c r="UC62"/>
      <c r="UD62" s="37"/>
      <c r="UE62"/>
      <c r="UG62" s="46"/>
      <c r="UH62" s="46"/>
      <c r="UI62" s="46"/>
      <c r="UK62"/>
      <c r="UL62" s="37"/>
      <c r="UM62"/>
      <c r="UO62" s="46"/>
      <c r="UP62" s="46"/>
      <c r="UQ62" s="46"/>
      <c r="US62"/>
      <c r="UT62" s="37"/>
      <c r="UU62"/>
      <c r="UW62" s="46"/>
      <c r="UX62" s="46"/>
      <c r="UY62" s="46"/>
      <c r="VA62"/>
      <c r="VB62"/>
      <c r="VC62"/>
      <c r="VD62"/>
    </row>
    <row r="63" spans="1:576" ht="15.75" x14ac:dyDescent="0.25">
      <c r="A63" s="6">
        <v>44040</v>
      </c>
      <c r="B63" s="2">
        <v>8</v>
      </c>
      <c r="C63" s="109" t="s">
        <v>189</v>
      </c>
      <c r="D63">
        <v>0.67707622033119452</v>
      </c>
      <c r="E63" s="2">
        <v>6.82</v>
      </c>
      <c r="F63" s="2">
        <v>411</v>
      </c>
      <c r="G63" s="7">
        <v>0.46892577857044854</v>
      </c>
      <c r="H63" s="2">
        <v>6.1327872386290151E-2</v>
      </c>
      <c r="I63" s="2">
        <v>0.14799999999999999</v>
      </c>
      <c r="J63" s="2">
        <v>35.299999999999997</v>
      </c>
      <c r="K63" s="2">
        <v>20.344000000000001</v>
      </c>
      <c r="L63" s="2">
        <v>2.54</v>
      </c>
      <c r="M63" s="2"/>
      <c r="N63" s="6">
        <v>44040</v>
      </c>
      <c r="O63" s="109" t="s">
        <v>137</v>
      </c>
      <c r="P63" s="2">
        <v>0.38995558859972146</v>
      </c>
      <c r="Q63" s="2">
        <v>-1.4000000000000004</v>
      </c>
      <c r="R63" s="2">
        <v>-13</v>
      </c>
      <c r="S63" s="2">
        <v>-0.2346000823158183</v>
      </c>
      <c r="T63" s="2">
        <v>-4.9471868937270971E-2</v>
      </c>
      <c r="U63" s="2">
        <v>-7.3000000000000009E-2</v>
      </c>
      <c r="V63" s="2">
        <v>9.9999999999994316E-2</v>
      </c>
      <c r="W63" s="2">
        <v>-28.825000000000003</v>
      </c>
      <c r="X63" s="2">
        <v>-9.6999999999999975E-2</v>
      </c>
      <c r="Y63" s="2"/>
      <c r="Z63" s="2"/>
      <c r="AA63" s="114">
        <v>44040</v>
      </c>
      <c r="AB63" s="113" t="s">
        <v>202</v>
      </c>
      <c r="AC63" s="2">
        <v>0.54825048470517856</v>
      </c>
      <c r="AD63" s="2">
        <v>7.4337760794507879E-2</v>
      </c>
      <c r="AE63" s="2">
        <v>0.22534586960709552</v>
      </c>
      <c r="AF63" s="2">
        <v>51.406691424092173</v>
      </c>
      <c r="AG63" s="2">
        <v>16.658999574928494</v>
      </c>
      <c r="AH63" s="2">
        <v>2.7830372486721973</v>
      </c>
      <c r="AI63" s="2">
        <v>6.3689206909571832</v>
      </c>
      <c r="AJ63" s="2">
        <v>371.21034642977435</v>
      </c>
      <c r="AK63" s="2"/>
      <c r="AL63" s="2"/>
      <c r="AM63" s="119">
        <v>44040</v>
      </c>
      <c r="AN63" s="123" t="s">
        <v>159</v>
      </c>
      <c r="AO63" s="2">
        <v>0.45435618287610824</v>
      </c>
      <c r="AP63" s="2">
        <v>-2.4326982609554224E-2</v>
      </c>
      <c r="AQ63" s="2">
        <v>0.22165413039290449</v>
      </c>
      <c r="AR63" s="2">
        <v>-44.466691424092176</v>
      </c>
      <c r="AS63" s="2">
        <v>-9.8253861299284928</v>
      </c>
      <c r="AT63" s="2">
        <v>1.0299627513278029</v>
      </c>
      <c r="AU63">
        <v>1.3610793090428173</v>
      </c>
      <c r="AV63">
        <v>-64.210346429774347</v>
      </c>
      <c r="AW63" s="2"/>
      <c r="AY63" s="61"/>
      <c r="BG63"/>
      <c r="BR63" s="37"/>
      <c r="BV63"/>
      <c r="EH63" s="37"/>
      <c r="EL63"/>
      <c r="EZ63" s="61"/>
      <c r="FA63" s="61"/>
      <c r="FB63" s="61"/>
      <c r="FC63" s="61"/>
      <c r="FQ63"/>
      <c r="FR63"/>
      <c r="FS63" s="37"/>
      <c r="FT63"/>
      <c r="FW63"/>
      <c r="GK63" s="61"/>
      <c r="GL63" s="61"/>
      <c r="GM63" s="61"/>
      <c r="GN63" s="61"/>
      <c r="HB63"/>
      <c r="HC63"/>
      <c r="HD63"/>
      <c r="HE63"/>
      <c r="HQ63" s="61"/>
      <c r="HR63" s="61"/>
      <c r="HU63"/>
      <c r="HV63"/>
      <c r="IY63" s="61"/>
      <c r="JG63"/>
      <c r="JR63" s="37"/>
      <c r="JV63"/>
      <c r="KN63" s="61"/>
      <c r="KR63"/>
      <c r="LQ63" s="61"/>
      <c r="LU63"/>
      <c r="MF63" s="37"/>
      <c r="MJ63"/>
      <c r="MX63" s="37"/>
      <c r="NB63" s="61"/>
      <c r="NF63"/>
      <c r="NQ63" s="37"/>
      <c r="NU63"/>
      <c r="PC63" s="46"/>
      <c r="PG63"/>
      <c r="QH63" s="46"/>
      <c r="QL63"/>
      <c r="RO63" s="37"/>
      <c r="RS63"/>
      <c r="TF63" s="37"/>
      <c r="TH63" s="46"/>
      <c r="TI63" s="46"/>
      <c r="TJ63" s="46"/>
      <c r="TK63" s="46"/>
      <c r="TM63"/>
      <c r="TN63" s="37"/>
      <c r="TO63"/>
      <c r="TQ63" s="46"/>
      <c r="TR63" s="46"/>
      <c r="TS63" s="46"/>
      <c r="TU63"/>
      <c r="TV63" s="37"/>
      <c r="TW63"/>
      <c r="TY63" s="46"/>
      <c r="TZ63" s="46"/>
      <c r="UA63" s="46"/>
      <c r="UC63"/>
      <c r="UD63" s="37"/>
      <c r="UE63"/>
      <c r="UG63" s="46"/>
      <c r="UH63" s="46"/>
      <c r="UI63" s="46"/>
      <c r="UK63"/>
      <c r="UL63" s="37"/>
      <c r="UM63"/>
      <c r="UO63" s="46"/>
      <c r="UP63" s="46"/>
      <c r="UQ63" s="46"/>
      <c r="US63"/>
      <c r="UT63" s="37"/>
      <c r="UU63"/>
      <c r="UW63" s="46"/>
      <c r="UX63" s="46"/>
      <c r="UY63" s="46"/>
      <c r="VA63"/>
      <c r="VB63"/>
      <c r="VC63"/>
      <c r="VD63"/>
    </row>
    <row r="64" spans="1:576" ht="15.75" x14ac:dyDescent="0.25">
      <c r="A64" s="6">
        <v>44047</v>
      </c>
      <c r="B64" s="2">
        <v>8</v>
      </c>
      <c r="C64" s="109" t="s">
        <v>189</v>
      </c>
      <c r="D64">
        <v>1.0858886622440185</v>
      </c>
      <c r="E64" s="2">
        <v>7.35</v>
      </c>
      <c r="F64" s="2">
        <v>300</v>
      </c>
      <c r="G64" s="7">
        <v>0.68706269721498137</v>
      </c>
      <c r="H64" s="2">
        <v>6.7363655960336277E-2</v>
      </c>
      <c r="I64" s="2">
        <v>0.27600000000000002</v>
      </c>
      <c r="J64" s="2">
        <v>38.5</v>
      </c>
      <c r="K64" s="2">
        <v>12.946999999999999</v>
      </c>
      <c r="L64" s="2">
        <v>4.3129999999999997</v>
      </c>
      <c r="M64" s="2"/>
      <c r="N64" s="6">
        <v>44047</v>
      </c>
      <c r="O64" s="109" t="s">
        <v>137</v>
      </c>
      <c r="P64" s="2">
        <v>0.88201920396647804</v>
      </c>
      <c r="Q64" s="2">
        <v>0.1800000000000006</v>
      </c>
      <c r="R64" s="2">
        <v>59</v>
      </c>
      <c r="S64" s="2">
        <v>-2.0578954589106746E-2</v>
      </c>
      <c r="T64" s="2">
        <v>0</v>
      </c>
      <c r="U64" s="2">
        <v>-3.5000000000000031E-2</v>
      </c>
      <c r="V64" s="2">
        <v>2.2000000000000028</v>
      </c>
      <c r="W64" s="2">
        <v>0.48222953000000146</v>
      </c>
      <c r="X64" s="2">
        <v>5.2999999999999936E-2</v>
      </c>
      <c r="Y64" s="2"/>
      <c r="Z64" s="2"/>
      <c r="AA64" s="114">
        <v>44047</v>
      </c>
      <c r="AB64" s="113" t="s">
        <v>202</v>
      </c>
      <c r="AC64" s="2">
        <v>0.77849375472836202</v>
      </c>
      <c r="AD64" s="2">
        <v>8.7519455927447476E-2</v>
      </c>
      <c r="AE64" s="2">
        <v>0.40417676712062089</v>
      </c>
      <c r="AF64" s="2">
        <v>55.76525964309527</v>
      </c>
      <c r="AG64" s="2">
        <v>13.081864682005225</v>
      </c>
      <c r="AH64" s="2">
        <v>4.1203301048086578</v>
      </c>
      <c r="AI64" s="2">
        <v>7.4591775856639266</v>
      </c>
      <c r="AJ64" s="2">
        <v>361.12334265041682</v>
      </c>
      <c r="AK64" s="2"/>
      <c r="AL64" s="2"/>
      <c r="AM64" s="119">
        <v>44047</v>
      </c>
      <c r="AN64" s="123" t="s">
        <v>159</v>
      </c>
      <c r="AO64" s="2">
        <v>0.16511990969748513</v>
      </c>
      <c r="AP64" s="2">
        <v>-2.1341400312013106E-2</v>
      </c>
      <c r="AQ64" s="2">
        <v>-0.2271767671206209</v>
      </c>
      <c r="AR64" s="2">
        <v>-48.26525964309527</v>
      </c>
      <c r="AS64" s="2">
        <v>-1.4358646820052243</v>
      </c>
      <c r="AT64" s="2">
        <v>-0.26033010480865793</v>
      </c>
      <c r="AU64">
        <v>-0.67917758566392639</v>
      </c>
      <c r="AV64">
        <v>-77.123342650416816</v>
      </c>
      <c r="AW64" s="2"/>
      <c r="AY64" s="61"/>
      <c r="BG64"/>
      <c r="BR64" s="37"/>
      <c r="BV64"/>
      <c r="EH64" s="37"/>
      <c r="EL64"/>
      <c r="EZ64" s="61"/>
      <c r="FA64" s="61"/>
      <c r="FB64" s="61"/>
      <c r="FC64" s="61"/>
      <c r="FQ64"/>
      <c r="FR64"/>
      <c r="FS64" s="37"/>
      <c r="FT64"/>
      <c r="FW64"/>
      <c r="GK64" s="61"/>
      <c r="GL64" s="61"/>
      <c r="GM64" s="61"/>
      <c r="GN64" s="61"/>
      <c r="HB64"/>
      <c r="HC64"/>
      <c r="HD64"/>
      <c r="HE64"/>
      <c r="HQ64" s="61"/>
      <c r="HR64" s="61"/>
      <c r="HU64"/>
      <c r="HV64"/>
      <c r="IY64" s="61"/>
      <c r="JG64"/>
      <c r="JR64" s="37"/>
      <c r="JV64"/>
      <c r="KN64" s="61"/>
      <c r="KR64"/>
      <c r="LQ64" s="61"/>
      <c r="LU64"/>
      <c r="MF64" s="37"/>
      <c r="MJ64"/>
      <c r="MX64" s="37"/>
      <c r="NB64" s="61"/>
      <c r="NF64"/>
      <c r="NQ64" s="37"/>
      <c r="NU64"/>
      <c r="PC64" s="46"/>
      <c r="PG64"/>
      <c r="QH64" s="46"/>
      <c r="QL64"/>
      <c r="RO64" s="37"/>
      <c r="RS64"/>
      <c r="TF64" s="37"/>
      <c r="TH64" s="46"/>
      <c r="TI64" s="46"/>
      <c r="TJ64" s="46"/>
      <c r="TK64" s="46"/>
      <c r="TM64"/>
      <c r="TN64" s="37"/>
      <c r="TO64"/>
      <c r="TQ64" s="46"/>
      <c r="TR64" s="46"/>
      <c r="TS64" s="46"/>
      <c r="TU64"/>
      <c r="TV64" s="37"/>
      <c r="TW64"/>
      <c r="TY64" s="46"/>
      <c r="TZ64" s="46"/>
      <c r="UA64" s="46"/>
      <c r="UC64"/>
      <c r="UD64" s="37"/>
      <c r="UE64"/>
      <c r="UG64" s="46"/>
      <c r="UH64" s="46"/>
      <c r="UI64" s="46"/>
      <c r="UK64"/>
      <c r="UL64" s="37"/>
      <c r="UM64"/>
      <c r="UO64" s="46"/>
      <c r="UP64" s="46"/>
      <c r="UQ64" s="46"/>
      <c r="US64"/>
      <c r="UT64" s="37"/>
      <c r="UU64"/>
      <c r="UW64" s="46"/>
      <c r="UX64" s="46"/>
      <c r="UY64" s="46"/>
      <c r="VA64"/>
      <c r="VB64"/>
      <c r="VC64"/>
      <c r="VD64"/>
    </row>
    <row r="65" spans="1:576" ht="15.75" x14ac:dyDescent="0.25">
      <c r="A65" s="6">
        <v>44061</v>
      </c>
      <c r="B65" s="2">
        <v>8</v>
      </c>
      <c r="C65" s="109" t="s">
        <v>189</v>
      </c>
      <c r="D65">
        <v>6.2766041666666675E-2</v>
      </c>
      <c r="E65" t="e">
        <v>#N/A</v>
      </c>
      <c r="F65" t="e">
        <v>#N/A</v>
      </c>
      <c r="G65" s="7">
        <v>0.34270819042392642</v>
      </c>
      <c r="H65" s="2">
        <v>4.1388230222030607E-2</v>
      </c>
      <c r="I65" s="2" t="e">
        <v>#N/A</v>
      </c>
      <c r="J65" t="e">
        <v>#N/A</v>
      </c>
      <c r="K65" s="2">
        <v>16.50615385</v>
      </c>
      <c r="L65" s="2">
        <v>2.5710000000000002</v>
      </c>
      <c r="M65" s="2"/>
      <c r="N65" s="6">
        <v>44061</v>
      </c>
      <c r="O65" s="109" t="s">
        <v>137</v>
      </c>
      <c r="P65" s="2">
        <v>0.33104377044700389</v>
      </c>
      <c r="Q65" s="2" t="e">
        <v>#N/A</v>
      </c>
      <c r="R65" s="2" t="e">
        <v>#N/A</v>
      </c>
      <c r="S65" s="2">
        <v>-1.9207024283166396E-2</v>
      </c>
      <c r="T65" s="2">
        <v>-1.4873895236042253E-2</v>
      </c>
      <c r="U65" s="2">
        <v>3.8999999999999993E-2</v>
      </c>
      <c r="V65" s="2">
        <v>3.7000000000000028</v>
      </c>
      <c r="W65" s="2">
        <v>0.20879289199999995</v>
      </c>
      <c r="X65" s="2">
        <v>-0.57699999999999996</v>
      </c>
      <c r="Y65" s="2"/>
      <c r="Z65" s="2"/>
      <c r="AA65" s="114">
        <v>44061</v>
      </c>
      <c r="AB65" s="113" t="s">
        <v>202</v>
      </c>
      <c r="AC65" s="2" t="e">
        <v>#N/A</v>
      </c>
      <c r="AD65" s="2" t="e">
        <v>#N/A</v>
      </c>
      <c r="AE65" s="2" t="e">
        <v>#N/A</v>
      </c>
      <c r="AF65" s="2" t="e">
        <v>#N/A</v>
      </c>
      <c r="AG65" s="2" t="e">
        <v>#N/A</v>
      </c>
      <c r="AH65" s="2" t="e">
        <v>#N/A</v>
      </c>
      <c r="AI65" s="2" t="e">
        <v>#N/A</v>
      </c>
      <c r="AJ65" s="2" t="e">
        <v>#N/A</v>
      </c>
      <c r="AK65" s="2"/>
      <c r="AL65" s="2"/>
      <c r="AM65" s="119">
        <v>44061</v>
      </c>
      <c r="AN65" s="123" t="s">
        <v>159</v>
      </c>
      <c r="AO65" s="2" t="e">
        <v>#N/A</v>
      </c>
      <c r="AP65" s="2" t="e">
        <v>#N/A</v>
      </c>
      <c r="AQ65" s="2" t="e">
        <v>#N/A</v>
      </c>
      <c r="AR65" s="2" t="e">
        <v>#N/A</v>
      </c>
      <c r="AS65" s="2" t="e">
        <v>#N/A</v>
      </c>
      <c r="AT65" s="2" t="e">
        <v>#N/A</v>
      </c>
      <c r="AU65" t="e">
        <v>#N/A</v>
      </c>
      <c r="AV65" t="e">
        <v>#N/A</v>
      </c>
      <c r="AW65" s="2"/>
      <c r="AY65" s="61"/>
      <c r="BG65"/>
      <c r="BR65" s="37"/>
      <c r="BV65"/>
      <c r="EH65" s="37"/>
      <c r="EL65"/>
      <c r="EZ65" s="61"/>
      <c r="FA65" s="61"/>
      <c r="FB65" s="61"/>
      <c r="FC65" s="61"/>
      <c r="FQ65"/>
      <c r="FR65"/>
      <c r="FS65" s="37"/>
      <c r="FT65"/>
      <c r="FW65"/>
      <c r="GK65" s="61"/>
      <c r="GL65" s="61"/>
      <c r="GM65" s="61"/>
      <c r="GN65" s="61"/>
      <c r="HB65"/>
      <c r="HC65"/>
      <c r="HD65"/>
      <c r="HE65"/>
      <c r="HQ65" s="61"/>
      <c r="HR65" s="61"/>
      <c r="HU65"/>
      <c r="HV65"/>
      <c r="IY65" s="61"/>
      <c r="JG65"/>
      <c r="JR65" s="37"/>
      <c r="JV65"/>
      <c r="KN65" s="61"/>
      <c r="KR65"/>
      <c r="LQ65" s="61"/>
      <c r="LU65"/>
      <c r="MF65" s="37"/>
      <c r="MJ65"/>
      <c r="MX65" s="37"/>
      <c r="NB65" s="61"/>
      <c r="NF65"/>
      <c r="NQ65" s="37"/>
      <c r="NU65"/>
      <c r="PC65" s="46"/>
      <c r="PG65"/>
      <c r="QH65" s="46"/>
      <c r="QL65"/>
      <c r="RO65" s="37"/>
      <c r="RS65"/>
      <c r="TF65" s="37"/>
      <c r="TH65" s="46"/>
      <c r="TI65" s="46"/>
      <c r="TJ65" s="46"/>
      <c r="TK65" s="46"/>
      <c r="TM65"/>
      <c r="TN65" s="37"/>
      <c r="TO65"/>
      <c r="TQ65" s="46"/>
      <c r="TR65" s="46"/>
      <c r="TS65" s="46"/>
      <c r="TU65"/>
      <c r="TV65" s="37"/>
      <c r="TW65"/>
      <c r="TY65" s="46"/>
      <c r="TZ65" s="46"/>
      <c r="UA65" s="46"/>
      <c r="UC65"/>
      <c r="UD65" s="37"/>
      <c r="UE65"/>
      <c r="UG65" s="46"/>
      <c r="UH65" s="46"/>
      <c r="UI65" s="46"/>
      <c r="UK65"/>
      <c r="UL65" s="37"/>
      <c r="UM65"/>
      <c r="UO65" s="46"/>
      <c r="UP65" s="46"/>
      <c r="UQ65" s="46"/>
      <c r="US65"/>
      <c r="UT65" s="37"/>
      <c r="UU65"/>
      <c r="UW65" s="46"/>
      <c r="UX65" s="46"/>
      <c r="UY65" s="46"/>
      <c r="VA65"/>
      <c r="VB65"/>
      <c r="VC65"/>
      <c r="VD65"/>
    </row>
    <row r="66" spans="1:576" ht="15.75" x14ac:dyDescent="0.25">
      <c r="A66" s="6">
        <v>44138</v>
      </c>
      <c r="B66" s="2">
        <v>8</v>
      </c>
      <c r="C66" s="109" t="s">
        <v>189</v>
      </c>
      <c r="D66">
        <v>0.89534951016888664</v>
      </c>
      <c r="E66" t="e">
        <v>#N/A</v>
      </c>
      <c r="F66" t="e">
        <v>#N/A</v>
      </c>
      <c r="G66" s="7">
        <v>0.37331649831649832</v>
      </c>
      <c r="H66" s="7">
        <v>4.5238358588651696E-2</v>
      </c>
      <c r="I66" s="7">
        <v>6.7000000000000004E-2</v>
      </c>
      <c r="J66" s="2">
        <v>31.4</v>
      </c>
      <c r="K66" s="2">
        <v>1.19</v>
      </c>
      <c r="L66" s="2">
        <v>4.4029999999999996</v>
      </c>
      <c r="M66" s="2"/>
      <c r="N66" s="6">
        <v>44138</v>
      </c>
      <c r="O66" s="109" t="s">
        <v>137</v>
      </c>
      <c r="P66" s="2">
        <v>0.41475842794686013</v>
      </c>
      <c r="Q66" s="2" t="e">
        <v>#N/A</v>
      </c>
      <c r="R66" s="2" t="e">
        <v>#N/A</v>
      </c>
      <c r="S66" s="2">
        <v>-0.14029180695847354</v>
      </c>
      <c r="T66" s="2">
        <v>-5.1985399845149854E-3</v>
      </c>
      <c r="U66" s="2">
        <v>-7.1000000000000008E-2</v>
      </c>
      <c r="V66" s="2">
        <v>-1.7000000000000028</v>
      </c>
      <c r="W66" s="2">
        <v>-6.629389100000016E-2</v>
      </c>
      <c r="X66" s="2">
        <v>-0.59199999999999964</v>
      </c>
      <c r="Y66" s="2"/>
      <c r="Z66" s="2"/>
      <c r="AA66" s="114">
        <v>44138</v>
      </c>
      <c r="AB66" s="113" t="s">
        <v>202</v>
      </c>
      <c r="AC66" s="2">
        <v>0.42057165566598881</v>
      </c>
      <c r="AD66" s="2">
        <v>5.8277522440241612E-2</v>
      </c>
      <c r="AE66" s="2">
        <v>0.10505947750664471</v>
      </c>
      <c r="AF66" s="2">
        <v>42.085776850337083</v>
      </c>
      <c r="AG66" s="2">
        <v>1.2640322870010039</v>
      </c>
      <c r="AH66" s="2">
        <v>4.5760130421929492</v>
      </c>
      <c r="AI66" s="2" t="e">
        <v>#N/A</v>
      </c>
      <c r="AJ66" s="2" t="e">
        <v>#N/A</v>
      </c>
      <c r="AK66" s="2"/>
      <c r="AL66" s="2"/>
      <c r="AM66" s="119">
        <v>44138</v>
      </c>
      <c r="AN66" s="123" t="s">
        <v>159</v>
      </c>
      <c r="AO66" s="2">
        <v>1.1732835631892298</v>
      </c>
      <c r="AP66" s="2">
        <v>2.4788510078285093E-2</v>
      </c>
      <c r="AQ66" s="2">
        <v>0.23294052249335531</v>
      </c>
      <c r="AR66" s="2">
        <v>-27.585776850337083</v>
      </c>
      <c r="AS66" s="2">
        <v>12.985967712998995</v>
      </c>
      <c r="AT66" s="2">
        <v>-0.17701304219294922</v>
      </c>
      <c r="AU66" t="e">
        <v>#N/A</v>
      </c>
      <c r="AV66" t="e">
        <v>#N/A</v>
      </c>
      <c r="AW66" s="2"/>
      <c r="AY66" s="61"/>
      <c r="BG66"/>
      <c r="BR66" s="37"/>
      <c r="BV66"/>
      <c r="EH66" s="37"/>
      <c r="EL66"/>
      <c r="EZ66" s="61"/>
      <c r="FA66" s="61"/>
      <c r="FB66" s="61"/>
      <c r="FC66" s="61"/>
      <c r="FQ66"/>
      <c r="FR66"/>
      <c r="FS66" s="37"/>
      <c r="FT66"/>
      <c r="FW66"/>
      <c r="GK66" s="61"/>
      <c r="GL66" s="61"/>
      <c r="GM66" s="61"/>
      <c r="GN66" s="61"/>
      <c r="HB66"/>
      <c r="HC66"/>
      <c r="HD66"/>
      <c r="HE66"/>
      <c r="HQ66" s="61"/>
      <c r="HR66" s="61"/>
      <c r="HU66"/>
      <c r="HV66"/>
      <c r="IY66" s="61"/>
      <c r="JG66"/>
      <c r="JR66" s="37"/>
      <c r="JV66"/>
      <c r="KN66" s="61"/>
      <c r="KR66"/>
      <c r="LQ66" s="61"/>
      <c r="LU66"/>
      <c r="MF66" s="37"/>
      <c r="MJ66"/>
      <c r="MX66" s="37"/>
      <c r="NB66" s="61"/>
      <c r="NF66"/>
      <c r="NQ66" s="37"/>
      <c r="NU66"/>
      <c r="PC66" s="46"/>
      <c r="PG66"/>
      <c r="QH66" s="46"/>
      <c r="QL66"/>
      <c r="RO66" s="37"/>
      <c r="RS66"/>
      <c r="TF66" s="37"/>
      <c r="TH66" s="46"/>
      <c r="TI66" s="46"/>
      <c r="TJ66" s="46"/>
      <c r="TK66" s="46"/>
      <c r="TM66"/>
      <c r="TN66" s="37"/>
      <c r="TO66"/>
      <c r="TQ66" s="46"/>
      <c r="TR66" s="46"/>
      <c r="TS66" s="46"/>
      <c r="TU66"/>
      <c r="TV66" s="37"/>
      <c r="TW66"/>
      <c r="TY66" s="46"/>
      <c r="TZ66" s="46"/>
      <c r="UA66" s="46"/>
      <c r="UC66"/>
      <c r="UD66" s="37"/>
      <c r="UE66"/>
      <c r="UG66" s="46"/>
      <c r="UH66" s="46"/>
      <c r="UI66" s="46"/>
      <c r="UK66"/>
      <c r="UL66" s="37"/>
      <c r="UM66"/>
      <c r="UO66" s="46"/>
      <c r="UP66" s="46"/>
      <c r="UQ66" s="46"/>
      <c r="US66"/>
      <c r="UT66" s="37"/>
      <c r="UU66"/>
      <c r="UW66" s="46"/>
      <c r="UX66" s="46"/>
      <c r="UY66" s="46"/>
      <c r="VA66"/>
      <c r="VB66"/>
      <c r="VC66"/>
      <c r="VD66"/>
    </row>
    <row r="67" spans="1:576" ht="15.75" x14ac:dyDescent="0.25">
      <c r="A67" s="6">
        <v>44152</v>
      </c>
      <c r="B67" s="2">
        <v>8</v>
      </c>
      <c r="C67" s="109" t="s">
        <v>189</v>
      </c>
      <c r="D67">
        <v>0.89534951016888664</v>
      </c>
      <c r="E67" s="2">
        <v>8.24</v>
      </c>
      <c r="F67" s="2">
        <v>589</v>
      </c>
      <c r="G67" s="7">
        <v>0.21057800224466894</v>
      </c>
      <c r="H67" s="7">
        <v>2.4997234819157169E-2</v>
      </c>
      <c r="I67" s="7">
        <v>1.9099999999999999E-2</v>
      </c>
      <c r="J67" s="2">
        <v>20.2</v>
      </c>
      <c r="K67" s="2">
        <v>0.68526149000000003</v>
      </c>
      <c r="L67" s="2">
        <v>2.843</v>
      </c>
      <c r="M67" s="2"/>
      <c r="N67" s="6">
        <v>44152</v>
      </c>
      <c r="O67" s="109" t="s">
        <v>137</v>
      </c>
      <c r="P67" s="2">
        <v>0.41475842794686013</v>
      </c>
      <c r="Q67" s="2">
        <v>0.29000000000000092</v>
      </c>
      <c r="R67" s="2">
        <v>-83</v>
      </c>
      <c r="S67" s="2">
        <v>-4.3490460157126876E-2</v>
      </c>
      <c r="T67" s="2">
        <v>1.1060723371307535E-4</v>
      </c>
      <c r="U67" s="2">
        <v>2.700000000000001E-3</v>
      </c>
      <c r="V67" s="2">
        <v>6.2000000000000028</v>
      </c>
      <c r="W67" s="2">
        <v>0.26870452</v>
      </c>
      <c r="X67" s="2">
        <v>-0.50100000000000033</v>
      </c>
      <c r="Y67" s="2"/>
      <c r="Z67" s="2"/>
      <c r="AA67" s="114">
        <v>44152</v>
      </c>
      <c r="AB67" s="113" t="s">
        <v>202</v>
      </c>
      <c r="AC67" s="2">
        <v>0.24730902552058348</v>
      </c>
      <c r="AD67" s="2">
        <v>3.9844586044179599E-2</v>
      </c>
      <c r="AE67" s="2">
        <v>2.3878653835773624E-2</v>
      </c>
      <c r="AF67" s="2">
        <v>32.013579318346736</v>
      </c>
      <c r="AG67" s="2">
        <v>1.1530165573887696</v>
      </c>
      <c r="AH67" s="2">
        <v>3.1935330075091475</v>
      </c>
      <c r="AI67" s="2">
        <v>8.2588834154324484</v>
      </c>
      <c r="AJ67" s="2">
        <v>552.94086485889329</v>
      </c>
      <c r="AK67" s="2"/>
      <c r="AL67" s="2"/>
      <c r="AM67" s="119">
        <v>44152</v>
      </c>
      <c r="AN67" s="123" t="s">
        <v>159</v>
      </c>
      <c r="AO67" s="2">
        <v>1.3605753740304827</v>
      </c>
      <c r="AP67" s="2">
        <v>6.08079966347276E-2</v>
      </c>
      <c r="AQ67" s="2">
        <v>0.43012134616422637</v>
      </c>
      <c r="AR67" s="2">
        <v>-30.623579318346735</v>
      </c>
      <c r="AS67" s="2">
        <v>31.454983442611226</v>
      </c>
      <c r="AT67" s="2">
        <v>1.4824669924908527</v>
      </c>
      <c r="AU67">
        <v>-8.883415432448416E-3</v>
      </c>
      <c r="AV67">
        <v>-182.94086485889329</v>
      </c>
      <c r="AW67" s="2"/>
      <c r="AY67" s="61"/>
      <c r="BG67"/>
      <c r="BR67" s="37"/>
      <c r="BV67"/>
      <c r="EH67" s="37"/>
      <c r="EL67"/>
      <c r="EZ67" s="61"/>
      <c r="FA67" s="61"/>
      <c r="FB67" s="61"/>
      <c r="FC67" s="61"/>
      <c r="FQ67"/>
      <c r="FR67"/>
      <c r="FS67" s="37"/>
      <c r="FT67"/>
      <c r="FW67"/>
      <c r="GK67" s="61"/>
      <c r="GL67" s="61"/>
      <c r="GM67" s="61"/>
      <c r="GN67" s="61"/>
      <c r="HB67"/>
      <c r="HC67"/>
      <c r="HD67"/>
      <c r="HE67"/>
      <c r="HQ67" s="61"/>
      <c r="HR67" s="61"/>
      <c r="HU67"/>
      <c r="HV67"/>
      <c r="IY67" s="61"/>
      <c r="JG67"/>
      <c r="JR67" s="37"/>
      <c r="JV67"/>
      <c r="KN67" s="61"/>
      <c r="KR67"/>
      <c r="LQ67" s="61"/>
      <c r="LU67"/>
      <c r="MF67" s="37"/>
      <c r="MJ67"/>
      <c r="MX67" s="37"/>
      <c r="NB67" s="61"/>
      <c r="NF67"/>
      <c r="NQ67" s="37"/>
      <c r="NU67"/>
      <c r="PC67" s="46"/>
      <c r="PG67"/>
      <c r="QH67" s="46"/>
      <c r="QL67"/>
      <c r="RO67" s="37"/>
      <c r="RS67"/>
      <c r="TF67" s="37"/>
      <c r="TH67" s="46"/>
      <c r="TI67" s="46"/>
      <c r="TJ67" s="46"/>
      <c r="TK67" s="46"/>
      <c r="TM67"/>
      <c r="TN67" s="37"/>
      <c r="TO67"/>
      <c r="TQ67" s="46"/>
      <c r="TR67" s="46"/>
      <c r="TS67" s="46"/>
      <c r="TU67"/>
      <c r="TV67" s="37"/>
      <c r="TW67"/>
      <c r="TY67" s="46"/>
      <c r="TZ67" s="46"/>
      <c r="UA67" s="46"/>
      <c r="UC67"/>
      <c r="UD67" s="37"/>
      <c r="UE67"/>
      <c r="UG67" s="46"/>
      <c r="UH67" s="46"/>
      <c r="UI67" s="46"/>
      <c r="UK67"/>
      <c r="UL67" s="37"/>
      <c r="UM67"/>
      <c r="UO67" s="46"/>
      <c r="UP67" s="46"/>
      <c r="UQ67" s="46"/>
      <c r="US67"/>
      <c r="UT67" s="37"/>
      <c r="UU67"/>
      <c r="UW67" s="46"/>
      <c r="UX67" s="46"/>
      <c r="UY67" s="46"/>
      <c r="VA67"/>
      <c r="VB67"/>
      <c r="VC67"/>
      <c r="VD67"/>
    </row>
    <row r="68" spans="1:576" ht="15.75" x14ac:dyDescent="0.25">
      <c r="A68" s="6">
        <v>44167</v>
      </c>
      <c r="B68" s="2">
        <v>8</v>
      </c>
      <c r="C68" s="109" t="s">
        <v>189</v>
      </c>
      <c r="D68">
        <v>1.5161120336010157</v>
      </c>
      <c r="E68" s="2">
        <v>8.2799999999999994</v>
      </c>
      <c r="F68" s="2">
        <v>607</v>
      </c>
      <c r="G68" s="7">
        <v>4.5259539842873178</v>
      </c>
      <c r="H68" s="7">
        <v>6.1276407477049002E-2</v>
      </c>
      <c r="I68" s="7">
        <v>4.38</v>
      </c>
      <c r="J68" s="2">
        <v>48.8</v>
      </c>
      <c r="K68" s="2">
        <v>1.84495114</v>
      </c>
      <c r="L68" s="2">
        <v>2.798</v>
      </c>
      <c r="M68" s="2"/>
      <c r="N68" s="6">
        <v>44167</v>
      </c>
      <c r="O68" s="109" t="s">
        <v>137</v>
      </c>
      <c r="P68" s="2">
        <v>1.2420500332525455</v>
      </c>
      <c r="Q68" s="2">
        <v>0.12000000000000099</v>
      </c>
      <c r="R68" s="2">
        <v>-50</v>
      </c>
      <c r="S68" s="2">
        <v>-0.28058361391694753</v>
      </c>
      <c r="T68" s="2">
        <v>-1.4378940382701044E-3</v>
      </c>
      <c r="U68" s="2">
        <v>-8.0000000000000071E-2</v>
      </c>
      <c r="V68" s="2">
        <v>-0.40000000000000568</v>
      </c>
      <c r="W68" s="2">
        <v>0.41452878400000004</v>
      </c>
      <c r="X68" s="2">
        <v>6.2999999999999723E-2</v>
      </c>
      <c r="Y68" s="2"/>
      <c r="Z68" s="2"/>
      <c r="AA68" s="114">
        <v>44167</v>
      </c>
      <c r="AB68" s="113" t="s">
        <v>202</v>
      </c>
      <c r="AC68" s="2">
        <v>4.2907139560345628</v>
      </c>
      <c r="AD68" s="2">
        <v>7.6738475666498343E-2</v>
      </c>
      <c r="AE68" s="2">
        <v>4.1550231126968384</v>
      </c>
      <c r="AF68" s="2">
        <v>62.450278022755732</v>
      </c>
      <c r="AG68" s="2">
        <v>2.2396024169636761</v>
      </c>
      <c r="AH68" s="2">
        <v>2.8901804842688223</v>
      </c>
      <c r="AI68" s="2">
        <v>8.4140058437976588</v>
      </c>
      <c r="AJ68" s="2" t="e">
        <v>#N/A</v>
      </c>
      <c r="AK68" s="2"/>
      <c r="AL68" s="2"/>
      <c r="AM68" s="119">
        <v>44167</v>
      </c>
      <c r="AN68" s="123" t="s">
        <v>159</v>
      </c>
      <c r="AO68" s="2">
        <v>-2.5705961109167177</v>
      </c>
      <c r="AP68" s="2">
        <v>7.4336291891592132E-3</v>
      </c>
      <c r="AQ68" s="2">
        <v>-3.3490231126968384</v>
      </c>
      <c r="AR68" s="2">
        <v>-60.560278022755732</v>
      </c>
      <c r="AS68" s="2">
        <v>13.804397583036325</v>
      </c>
      <c r="AT68" s="2">
        <v>1.4928195157311777</v>
      </c>
      <c r="AU68">
        <v>0.12599415620234033</v>
      </c>
      <c r="AV68" t="e">
        <v>#N/A</v>
      </c>
      <c r="AW68" s="2"/>
      <c r="AY68" s="61"/>
      <c r="BG68"/>
      <c r="BR68" s="37"/>
      <c r="BV68"/>
      <c r="EH68" s="37"/>
      <c r="EL68"/>
      <c r="EZ68" s="61"/>
      <c r="FA68" s="61"/>
      <c r="FB68" s="61"/>
      <c r="FC68" s="61"/>
      <c r="FQ68"/>
      <c r="FR68"/>
      <c r="FS68" s="37"/>
      <c r="FT68"/>
      <c r="FW68"/>
      <c r="GK68" s="61"/>
      <c r="GL68" s="61"/>
      <c r="GM68" s="61"/>
      <c r="GN68" s="61"/>
      <c r="HB68"/>
      <c r="HC68"/>
      <c r="HD68"/>
      <c r="HE68"/>
      <c r="HQ68" s="61"/>
      <c r="HR68" s="61"/>
      <c r="HU68"/>
      <c r="HV68"/>
      <c r="IY68" s="61"/>
      <c r="JG68"/>
      <c r="JR68" s="37"/>
      <c r="JV68"/>
      <c r="KN68" s="61"/>
      <c r="KR68"/>
      <c r="LQ68" s="61"/>
      <c r="LU68"/>
      <c r="MF68" s="37"/>
      <c r="MJ68"/>
      <c r="MX68" s="37"/>
      <c r="NB68" s="61"/>
      <c r="NF68"/>
      <c r="NQ68" s="37"/>
      <c r="NU68"/>
      <c r="PC68" s="46"/>
      <c r="PG68"/>
      <c r="QH68" s="46"/>
      <c r="QL68"/>
      <c r="RF68" s="39"/>
      <c r="RG68" s="39"/>
      <c r="RH68" s="39"/>
      <c r="RI68" s="39"/>
      <c r="RJ68" s="39"/>
      <c r="RK68" s="39"/>
      <c r="RL68" s="39"/>
      <c r="RM68" s="39"/>
      <c r="RN68" s="39"/>
      <c r="RO68" s="37"/>
      <c r="RS68"/>
      <c r="RU68" s="39"/>
      <c r="RV68" s="39"/>
      <c r="RW68" s="39"/>
      <c r="SO68" s="39"/>
      <c r="SP68" s="39"/>
      <c r="SQ68" s="39"/>
      <c r="SR68" s="39"/>
      <c r="SS68" s="39"/>
      <c r="ST68" s="39"/>
      <c r="TF68" s="37"/>
      <c r="TH68" s="46"/>
      <c r="TI68" s="46"/>
      <c r="TJ68" s="46"/>
      <c r="TK68" s="46"/>
      <c r="TM68"/>
      <c r="TN68" s="37"/>
      <c r="TO68"/>
      <c r="TQ68" s="46"/>
      <c r="TR68" s="46"/>
      <c r="TS68" s="46"/>
      <c r="TU68"/>
      <c r="TV68" s="37"/>
      <c r="TW68"/>
      <c r="TY68" s="46"/>
      <c r="TZ68" s="46"/>
      <c r="UA68" s="46"/>
      <c r="UC68"/>
      <c r="UD68" s="37"/>
      <c r="UE68"/>
      <c r="UG68" s="46"/>
      <c r="UH68" s="46"/>
      <c r="UI68" s="46"/>
      <c r="UK68"/>
      <c r="UL68" s="37"/>
      <c r="UM68"/>
      <c r="UO68" s="46"/>
      <c r="UP68" s="46"/>
      <c r="UQ68" s="46"/>
      <c r="US68"/>
      <c r="UT68" s="37"/>
      <c r="UU68"/>
      <c r="UW68" s="46"/>
      <c r="UX68" s="46"/>
      <c r="UY68" s="46"/>
      <c r="VA68"/>
      <c r="VB68"/>
      <c r="VC68"/>
      <c r="VD68"/>
    </row>
    <row r="69" spans="1:576" ht="15.75" x14ac:dyDescent="0.25">
      <c r="A69" s="6">
        <v>44179</v>
      </c>
      <c r="B69" s="2">
        <v>8</v>
      </c>
      <c r="C69" s="109" t="s">
        <v>189</v>
      </c>
      <c r="D69">
        <v>0.95764934540455837</v>
      </c>
      <c r="E69" s="2">
        <v>8.33</v>
      </c>
      <c r="F69" s="2">
        <v>613</v>
      </c>
      <c r="G69" s="7">
        <v>2.744248035914703</v>
      </c>
      <c r="H69" s="7">
        <v>1.902444419865059E-2</v>
      </c>
      <c r="I69" s="7">
        <v>2.72</v>
      </c>
      <c r="J69" s="2">
        <v>13.5</v>
      </c>
      <c r="K69" s="2">
        <v>0.99299999999999999</v>
      </c>
      <c r="L69" s="2">
        <v>2.1829999999999998</v>
      </c>
      <c r="M69" s="2"/>
      <c r="N69" s="6">
        <v>44179</v>
      </c>
      <c r="O69" s="109" t="s">
        <v>137</v>
      </c>
      <c r="P69" s="2">
        <v>0.83456534459819487</v>
      </c>
      <c r="Q69" s="2">
        <v>0.11999999999999922</v>
      </c>
      <c r="R69" s="2">
        <v>18</v>
      </c>
      <c r="S69" s="2">
        <v>-1.4029180695847465E-2</v>
      </c>
      <c r="T69" s="2">
        <v>-6.636434022785076E-4</v>
      </c>
      <c r="U69" s="2">
        <v>0</v>
      </c>
      <c r="V69" s="2">
        <v>3.1000000000000014</v>
      </c>
      <c r="W69" s="2">
        <v>0.33486471399999984</v>
      </c>
      <c r="X69" s="2">
        <v>-3.8000000000000256E-2</v>
      </c>
      <c r="Y69" s="2"/>
      <c r="Z69" s="2"/>
      <c r="AA69" s="114">
        <v>44179</v>
      </c>
      <c r="AB69" s="113" t="s">
        <v>202</v>
      </c>
      <c r="AC69" s="2">
        <v>2.6818248742936075</v>
      </c>
      <c r="AD69" s="2">
        <v>3.0564000346241026E-2</v>
      </c>
      <c r="AE69" s="2">
        <v>2.5695628019859398</v>
      </c>
      <c r="AF69" s="2">
        <v>23.10714422142188</v>
      </c>
      <c r="AG69" s="2">
        <v>1.2229212986566189</v>
      </c>
      <c r="AH69" s="2">
        <v>2.303287573481589</v>
      </c>
      <c r="AI69" s="2">
        <v>8.4441224498941949</v>
      </c>
      <c r="AJ69" s="2">
        <v>614.86883905543459</v>
      </c>
      <c r="AK69" s="2"/>
      <c r="AL69" s="2"/>
      <c r="AM69" s="119">
        <v>44179</v>
      </c>
      <c r="AN69" s="123" t="s">
        <v>159</v>
      </c>
      <c r="AO69" s="2">
        <v>-0.75126931873805169</v>
      </c>
      <c r="AP69" s="2">
        <v>5.4824784080260466E-2</v>
      </c>
      <c r="AQ69" s="2">
        <v>-1.6035628019859398</v>
      </c>
      <c r="AR69" s="2">
        <v>-22.03714422142188</v>
      </c>
      <c r="AS69" s="2">
        <v>27.981119101343381</v>
      </c>
      <c r="AT69" s="2">
        <v>2.0967124265184114</v>
      </c>
      <c r="AU69">
        <v>0.1058775501058058</v>
      </c>
      <c r="AV69">
        <v>-17.868839055434592</v>
      </c>
      <c r="AW69" s="2"/>
      <c r="AY69" s="61"/>
      <c r="BG69"/>
      <c r="BR69" s="37"/>
      <c r="BV69"/>
      <c r="EH69" s="37"/>
      <c r="EL69"/>
      <c r="EZ69" s="61"/>
      <c r="FA69" s="61"/>
      <c r="FB69" s="61"/>
      <c r="FC69" s="61"/>
      <c r="FQ69"/>
      <c r="FR69"/>
      <c r="FS69" s="37"/>
      <c r="FT69"/>
      <c r="FW69"/>
      <c r="GK69" s="61"/>
      <c r="GL69" s="61"/>
      <c r="GM69" s="61"/>
      <c r="GN69" s="61"/>
      <c r="HB69"/>
      <c r="HC69"/>
      <c r="HD69"/>
      <c r="HE69"/>
      <c r="HQ69" s="61"/>
      <c r="HR69" s="61"/>
      <c r="HU69"/>
      <c r="HV69"/>
      <c r="IY69" s="61"/>
      <c r="JG69"/>
      <c r="JR69" s="37"/>
      <c r="JV69"/>
      <c r="KN69" s="61"/>
      <c r="KR69"/>
      <c r="LQ69" s="61"/>
      <c r="LU69"/>
      <c r="MF69" s="37"/>
      <c r="MJ69"/>
      <c r="MX69" s="37"/>
      <c r="NB69" s="61"/>
      <c r="NF69"/>
      <c r="NQ69" s="37"/>
      <c r="NU69"/>
      <c r="PC69" s="46"/>
      <c r="PG69"/>
      <c r="QG69" s="39"/>
      <c r="QH69" s="48"/>
      <c r="QI69" s="39"/>
      <c r="QJ69" s="39"/>
      <c r="QK69" s="39"/>
      <c r="QL69" s="39"/>
      <c r="RO69" s="37"/>
      <c r="RS69"/>
      <c r="TF69" s="38"/>
      <c r="TG69" s="39"/>
      <c r="TH69" s="48"/>
      <c r="TI69" s="48"/>
      <c r="TJ69" s="48"/>
      <c r="TK69" s="48"/>
      <c r="TL69" s="48"/>
      <c r="TM69"/>
      <c r="TN69" s="37"/>
      <c r="TO69"/>
      <c r="TQ69" s="46"/>
      <c r="TR69" s="46"/>
      <c r="TS69" s="46"/>
      <c r="TU69"/>
      <c r="TV69" s="37"/>
      <c r="TW69"/>
      <c r="TY69" s="46"/>
      <c r="TZ69" s="46"/>
      <c r="UA69" s="46"/>
      <c r="UC69"/>
      <c r="UD69" s="37"/>
      <c r="UE69"/>
      <c r="UG69" s="46"/>
      <c r="UH69" s="46"/>
      <c r="UI69" s="46"/>
      <c r="UK69"/>
      <c r="UL69" s="37"/>
      <c r="UM69"/>
      <c r="UO69" s="46"/>
      <c r="UP69" s="46"/>
      <c r="UQ69" s="46"/>
      <c r="US69"/>
      <c r="UT69" s="37"/>
      <c r="UU69"/>
      <c r="UW69" s="46"/>
      <c r="UX69" s="46"/>
      <c r="UY69" s="46"/>
      <c r="VA69"/>
      <c r="VB69"/>
      <c r="VC69"/>
      <c r="VD69"/>
    </row>
    <row r="70" spans="1:576" ht="15.75" x14ac:dyDescent="0.25">
      <c r="A70" s="16">
        <v>44208</v>
      </c>
      <c r="B70" s="2">
        <v>8</v>
      </c>
      <c r="C70" s="109" t="s">
        <v>189</v>
      </c>
      <c r="D70">
        <v>0.13380388247947289</v>
      </c>
      <c r="E70" s="2">
        <v>8.39</v>
      </c>
      <c r="F70" s="2">
        <v>566</v>
      </c>
      <c r="G70" s="7">
        <v>4.9477190000000002</v>
      </c>
      <c r="H70" s="36">
        <v>2.9840999999999999E-2</v>
      </c>
      <c r="I70" s="31">
        <v>5.07</v>
      </c>
      <c r="J70" s="21">
        <v>23.2</v>
      </c>
      <c r="K70" s="2">
        <v>0.918466899</v>
      </c>
      <c r="L70" s="36">
        <v>1.5615000000000001</v>
      </c>
      <c r="M70" s="36"/>
      <c r="N70" s="16">
        <v>44208</v>
      </c>
      <c r="O70" s="109" t="s">
        <v>137</v>
      </c>
      <c r="P70" s="36">
        <v>0.37471480054915918</v>
      </c>
      <c r="Q70" s="36">
        <v>0.48000000000000043</v>
      </c>
      <c r="R70" s="36">
        <v>84</v>
      </c>
      <c r="S70" s="36">
        <v>-0.22188300000000005</v>
      </c>
      <c r="T70" s="36">
        <v>7.7400000000000385E-4</v>
      </c>
      <c r="U70" s="36">
        <v>-9.9999999999997868E-3</v>
      </c>
      <c r="V70" s="36">
        <v>-9.9999999999997868E-2</v>
      </c>
      <c r="W70" s="36">
        <v>-0.22998741200000006</v>
      </c>
      <c r="X70" s="36">
        <v>-3.8100000000000023E-2</v>
      </c>
      <c r="Y70" s="36"/>
      <c r="Z70" s="36"/>
      <c r="AA70" s="116">
        <v>44208</v>
      </c>
      <c r="AB70" s="113" t="s">
        <v>202</v>
      </c>
      <c r="AC70" s="36">
        <v>5.0655885886406455</v>
      </c>
      <c r="AD70" s="36">
        <v>3.692854561003913E-2</v>
      </c>
      <c r="AE70" s="36">
        <v>5.1589932295783507</v>
      </c>
      <c r="AF70" s="36">
        <v>30.238211899789253</v>
      </c>
      <c r="AG70" s="36">
        <v>3.1826635078512857</v>
      </c>
      <c r="AH70" s="36" t="e">
        <v>#N/A</v>
      </c>
      <c r="AI70" s="36">
        <v>8.5589462687815736</v>
      </c>
      <c r="AJ70" s="36">
        <v>612.24095515254942</v>
      </c>
      <c r="AK70" s="36"/>
      <c r="AL70" s="36"/>
      <c r="AM70" s="120">
        <v>44208</v>
      </c>
      <c r="AN70" s="123" t="s">
        <v>159</v>
      </c>
      <c r="AO70" s="36" t="e">
        <v>#N/A</v>
      </c>
      <c r="AP70" s="36">
        <v>6.353545438996086E-2</v>
      </c>
      <c r="AQ70" s="36">
        <v>-2.3689932295783507</v>
      </c>
      <c r="AR70" s="36">
        <v>14.061788100210745</v>
      </c>
      <c r="AS70" s="36">
        <v>5.6575426781487135</v>
      </c>
      <c r="AT70" s="36" t="e">
        <v>#N/A</v>
      </c>
      <c r="AU70">
        <v>0.11105373121842632</v>
      </c>
      <c r="AV70">
        <v>-72.240955152549418</v>
      </c>
      <c r="AW70" s="36"/>
      <c r="AY70" s="61"/>
      <c r="BG70"/>
      <c r="BR70" s="37"/>
      <c r="BV70"/>
      <c r="EH70" s="37"/>
      <c r="EL70"/>
      <c r="EZ70" s="61"/>
      <c r="FA70" s="61"/>
      <c r="FB70" s="61"/>
      <c r="FC70" s="61"/>
      <c r="FQ70"/>
      <c r="FR70"/>
      <c r="FS70" s="37"/>
      <c r="FT70"/>
      <c r="FW70"/>
      <c r="GK70" s="61"/>
      <c r="GL70" s="61"/>
      <c r="GM70" s="61"/>
      <c r="GN70" s="61"/>
      <c r="HB70"/>
      <c r="HC70"/>
      <c r="HD70"/>
      <c r="HE70"/>
      <c r="HQ70" s="61"/>
      <c r="HR70" s="61"/>
      <c r="HU70"/>
      <c r="HV70"/>
      <c r="IY70" s="61"/>
      <c r="JG70"/>
      <c r="JR70" s="37"/>
      <c r="JV70"/>
      <c r="KN70" s="61"/>
      <c r="KR70"/>
      <c r="LQ70" s="61"/>
      <c r="LU70"/>
      <c r="MF70" s="37"/>
      <c r="MJ70"/>
      <c r="MX70" s="37"/>
      <c r="NB70" s="61"/>
      <c r="NF70"/>
      <c r="NQ70" s="37"/>
      <c r="NU70"/>
      <c r="PC70" s="46"/>
      <c r="PG70"/>
      <c r="QH70" s="46"/>
      <c r="QL70"/>
      <c r="RO70" s="37"/>
      <c r="RS70"/>
      <c r="TF70" s="37"/>
      <c r="TH70" s="46"/>
      <c r="TI70" s="46"/>
      <c r="TJ70" s="46"/>
      <c r="TK70" s="46"/>
      <c r="TM70"/>
      <c r="TN70" s="37"/>
      <c r="TO70"/>
      <c r="TQ70" s="46"/>
      <c r="TR70" s="46"/>
      <c r="TS70" s="46"/>
      <c r="TU70"/>
      <c r="TV70" s="37"/>
      <c r="TW70"/>
      <c r="TY70" s="46"/>
      <c r="TZ70" s="46"/>
      <c r="UA70" s="46"/>
      <c r="UC70"/>
      <c r="UD70" s="37"/>
      <c r="UE70"/>
      <c r="UG70" s="46"/>
      <c r="UH70" s="46"/>
      <c r="UI70" s="46"/>
      <c r="UK70"/>
      <c r="UL70" s="37"/>
      <c r="UM70"/>
      <c r="UO70" s="46"/>
      <c r="UP70" s="46"/>
      <c r="UQ70" s="46"/>
      <c r="US70"/>
      <c r="UT70" s="37"/>
      <c r="UU70"/>
      <c r="UW70" s="46"/>
      <c r="UX70" s="46"/>
      <c r="UY70" s="46"/>
      <c r="VA70"/>
      <c r="VB70"/>
      <c r="VC70"/>
      <c r="VD70"/>
    </row>
    <row r="71" spans="1:576" ht="15.75" x14ac:dyDescent="0.25">
      <c r="A71" s="16">
        <v>44223</v>
      </c>
      <c r="B71" s="2">
        <v>8</v>
      </c>
      <c r="C71" s="109" t="s">
        <v>189</v>
      </c>
      <c r="D71">
        <v>0.17716387723412474</v>
      </c>
      <c r="E71" s="2">
        <v>8.18</v>
      </c>
      <c r="F71" s="2">
        <v>600</v>
      </c>
      <c r="G71" s="7">
        <v>3.408404</v>
      </c>
      <c r="H71" s="36">
        <v>2.1441000000000002E-2</v>
      </c>
      <c r="I71" s="31">
        <v>3.23</v>
      </c>
      <c r="J71" s="21">
        <v>12.4</v>
      </c>
      <c r="K71" s="2">
        <v>1.225806452</v>
      </c>
      <c r="L71" s="36">
        <v>1.9004000000000001</v>
      </c>
      <c r="M71" s="36"/>
      <c r="N71" s="16">
        <v>44223</v>
      </c>
      <c r="O71" s="109" t="s">
        <v>137</v>
      </c>
      <c r="P71" s="36">
        <v>0.4099126977674028</v>
      </c>
      <c r="Q71" s="36">
        <v>0.38000000000000078</v>
      </c>
      <c r="R71" s="36">
        <v>24</v>
      </c>
      <c r="S71" s="36">
        <v>-8.3206999999999809E-2</v>
      </c>
      <c r="T71" s="36">
        <v>-2.2099999999999898E-4</v>
      </c>
      <c r="U71" s="36">
        <v>-6.0000000000000497E-2</v>
      </c>
      <c r="V71" s="36">
        <v>-0.90000000000000036</v>
      </c>
      <c r="W71" s="36">
        <v>0.10877842100000001</v>
      </c>
      <c r="X71" s="36" t="e">
        <v>#N/A</v>
      </c>
      <c r="Y71" s="36"/>
      <c r="Z71" s="36"/>
      <c r="AA71" s="116">
        <v>44223</v>
      </c>
      <c r="AB71" s="113" t="s">
        <v>202</v>
      </c>
      <c r="AC71" s="36">
        <v>3.746214083211111</v>
      </c>
      <c r="AD71" s="36">
        <v>2.8219781803678807E-2</v>
      </c>
      <c r="AE71" s="36">
        <v>3.5774856435560696</v>
      </c>
      <c r="AF71" s="36">
        <v>16.576721584459595</v>
      </c>
      <c r="AG71" s="36">
        <v>2.3056683673978404</v>
      </c>
      <c r="AH71" s="36" t="e">
        <v>#N/A</v>
      </c>
      <c r="AI71" s="36">
        <v>8.5987300487139375</v>
      </c>
      <c r="AJ71" s="36">
        <v>605.71407907455909</v>
      </c>
      <c r="AK71" s="36"/>
      <c r="AL71" s="36"/>
      <c r="AM71" s="120">
        <v>44223</v>
      </c>
      <c r="AN71" s="123" t="s">
        <v>159</v>
      </c>
      <c r="AO71" s="36">
        <v>-0.2268690832111111</v>
      </c>
      <c r="AP71" s="36">
        <v>2.5272218196321191E-2</v>
      </c>
      <c r="AQ71" s="36">
        <v>-0.68748564355606945</v>
      </c>
      <c r="AR71" s="36">
        <v>-3.3767215844595952</v>
      </c>
      <c r="AS71" s="36">
        <v>9.8405245226021592</v>
      </c>
      <c r="AT71" s="36" t="e">
        <v>#N/A</v>
      </c>
      <c r="AU71">
        <v>0.24126995128606232</v>
      </c>
      <c r="AV71">
        <v>-242.71407907455909</v>
      </c>
      <c r="AW71" s="36"/>
      <c r="AY71" s="61"/>
      <c r="BG71"/>
      <c r="BR71" s="37"/>
      <c r="BV71"/>
      <c r="EH71" s="37"/>
      <c r="EL71"/>
      <c r="EZ71" s="61"/>
      <c r="FA71" s="61"/>
      <c r="FB71" s="61"/>
      <c r="FC71" s="61"/>
      <c r="FQ71"/>
      <c r="FR71"/>
      <c r="FS71" s="37"/>
      <c r="FT71"/>
      <c r="FW71"/>
      <c r="GK71" s="61"/>
      <c r="GL71" s="61"/>
      <c r="GM71" s="61"/>
      <c r="GN71" s="61"/>
      <c r="HB71"/>
      <c r="HC71"/>
      <c r="HD71"/>
      <c r="HE71"/>
      <c r="HQ71" s="61"/>
      <c r="HR71" s="61"/>
      <c r="HU71"/>
      <c r="HV71"/>
      <c r="IY71" s="61"/>
      <c r="JG71"/>
      <c r="JR71" s="37"/>
      <c r="JV71"/>
      <c r="KN71" s="61"/>
      <c r="KR71"/>
      <c r="LQ71" s="61"/>
      <c r="LU71"/>
      <c r="MF71" s="37"/>
      <c r="MJ71"/>
      <c r="MX71" s="37"/>
      <c r="NB71" s="61"/>
      <c r="NF71"/>
      <c r="NQ71" s="37"/>
      <c r="NU71"/>
      <c r="PC71" s="46"/>
      <c r="PG71"/>
      <c r="QH71" s="46"/>
      <c r="QL71"/>
      <c r="RO71" s="37"/>
      <c r="RS71"/>
      <c r="TF71" s="37"/>
      <c r="TH71" s="46"/>
      <c r="TI71" s="46"/>
      <c r="TJ71" s="46"/>
      <c r="TK71" s="46"/>
      <c r="TM71"/>
      <c r="TN71" s="37"/>
      <c r="TO71"/>
      <c r="TQ71" s="46"/>
      <c r="TR71" s="46"/>
      <c r="TS71" s="46"/>
      <c r="TU71"/>
      <c r="TV71" s="37"/>
      <c r="TW71"/>
      <c r="TY71" s="46"/>
      <c r="TZ71" s="46"/>
      <c r="UA71" s="46"/>
      <c r="UC71"/>
      <c r="UD71" s="37"/>
      <c r="UE71"/>
      <c r="UG71" s="46"/>
      <c r="UH71" s="46"/>
      <c r="UI71" s="46"/>
      <c r="UK71"/>
      <c r="UL71" s="37"/>
      <c r="UM71"/>
      <c r="UO71" s="46"/>
      <c r="UP71" s="46"/>
      <c r="UQ71" s="46"/>
      <c r="US71"/>
      <c r="UT71" s="37"/>
      <c r="UU71"/>
      <c r="UW71" s="46"/>
      <c r="UX71" s="46"/>
      <c r="UY71" s="46"/>
      <c r="VA71"/>
      <c r="VB71"/>
      <c r="VC71"/>
      <c r="VD71"/>
    </row>
    <row r="72" spans="1:576" ht="15.75" x14ac:dyDescent="0.25">
      <c r="A72" s="16">
        <v>44251</v>
      </c>
      <c r="B72" s="2">
        <v>8</v>
      </c>
      <c r="C72" s="109" t="s">
        <v>189</v>
      </c>
      <c r="D72">
        <v>5.555674283874863</v>
      </c>
      <c r="E72" s="5" t="e">
        <v>#N/A</v>
      </c>
      <c r="F72" s="5" t="e">
        <v>#N/A</v>
      </c>
      <c r="G72" s="7">
        <v>4.9615859999999996</v>
      </c>
      <c r="H72" s="36">
        <v>0.23508000000000001</v>
      </c>
      <c r="I72" s="31">
        <v>5.0599999999999996</v>
      </c>
      <c r="J72" s="21">
        <v>112</v>
      </c>
      <c r="K72" s="2">
        <v>74.33</v>
      </c>
      <c r="L72" s="36">
        <v>4.3014999999999999</v>
      </c>
      <c r="M72" s="36"/>
      <c r="N72" s="16">
        <v>44251</v>
      </c>
      <c r="O72" s="109" t="s">
        <v>137</v>
      </c>
      <c r="P72" s="36">
        <v>5.2301993774650484</v>
      </c>
      <c r="Q72" s="36" t="e">
        <v>#N/A</v>
      </c>
      <c r="R72" s="36" t="e">
        <v>#N/A</v>
      </c>
      <c r="S72" s="36">
        <v>-0.22188300000000005</v>
      </c>
      <c r="T72" s="36">
        <v>-8.9522999999999964E-2</v>
      </c>
      <c r="U72" s="36">
        <v>-0.29999999999999982</v>
      </c>
      <c r="V72" s="36">
        <v>-14</v>
      </c>
      <c r="W72" s="36">
        <v>-95.076710529999986</v>
      </c>
      <c r="X72" s="36">
        <v>4.809999999999981E-2</v>
      </c>
      <c r="Y72" s="36"/>
      <c r="Z72" s="36"/>
      <c r="AA72" s="116">
        <v>44251</v>
      </c>
      <c r="AB72" s="113" t="s">
        <v>202</v>
      </c>
      <c r="AC72" s="36">
        <v>5.425629145061392</v>
      </c>
      <c r="AD72" s="36">
        <v>0.27342632181028115</v>
      </c>
      <c r="AE72" s="36">
        <v>5.1678963045302089</v>
      </c>
      <c r="AF72" s="36">
        <v>156.43588116157483</v>
      </c>
      <c r="AG72" s="36">
        <v>70.50563188612503</v>
      </c>
      <c r="AH72" s="36">
        <v>3.844955877475035</v>
      </c>
      <c r="AI72" s="36" t="e">
        <v>#N/A</v>
      </c>
      <c r="AJ72" s="36" t="e">
        <v>#N/A</v>
      </c>
      <c r="AK72" s="36"/>
      <c r="AL72" s="36"/>
      <c r="AM72" s="120">
        <v>44251</v>
      </c>
      <c r="AN72" s="123" t="s">
        <v>159</v>
      </c>
      <c r="AO72" s="36">
        <v>-1.2267661450613918</v>
      </c>
      <c r="AP72" s="36">
        <v>-9.1397321810281151E-2</v>
      </c>
      <c r="AQ72" s="36">
        <v>-2.3378963045302088</v>
      </c>
      <c r="AR72" s="36">
        <v>-29.435881161574827</v>
      </c>
      <c r="AS72" s="36">
        <v>-67.003901782125027</v>
      </c>
      <c r="AT72" s="36">
        <v>-0.22615587747503518</v>
      </c>
      <c r="AU72" t="e">
        <v>#N/A</v>
      </c>
      <c r="AV72" t="e">
        <v>#N/A</v>
      </c>
      <c r="AW72" s="36"/>
      <c r="AY72" s="61"/>
      <c r="BG72"/>
      <c r="BR72" s="37"/>
      <c r="BV72"/>
      <c r="EH72" s="37"/>
      <c r="EL72"/>
      <c r="EZ72" s="61"/>
      <c r="FA72" s="61"/>
      <c r="FB72" s="61"/>
      <c r="FC72" s="61"/>
      <c r="FQ72"/>
      <c r="FR72"/>
      <c r="FS72" s="37"/>
      <c r="FT72"/>
      <c r="FW72"/>
      <c r="GK72" s="61"/>
      <c r="GL72" s="61"/>
      <c r="GM72" s="61"/>
      <c r="GN72" s="61"/>
      <c r="HB72"/>
      <c r="HC72"/>
      <c r="HD72"/>
      <c r="HE72"/>
      <c r="HQ72" s="61"/>
      <c r="HR72" s="61"/>
      <c r="HU72"/>
      <c r="HV72"/>
      <c r="IY72" s="61"/>
      <c r="JG72"/>
      <c r="JR72" s="37"/>
      <c r="JV72"/>
      <c r="KN72" s="61"/>
      <c r="KR72"/>
      <c r="LQ72" s="61"/>
      <c r="LU72"/>
      <c r="MF72" s="37"/>
      <c r="MJ72"/>
      <c r="MX72" s="37"/>
      <c r="NB72" s="61"/>
      <c r="NF72"/>
      <c r="NQ72" s="37"/>
      <c r="NU72"/>
      <c r="PC72" s="46"/>
      <c r="PG72"/>
      <c r="QH72" s="46"/>
      <c r="QL72"/>
      <c r="RO72" s="37"/>
      <c r="RS72"/>
      <c r="TF72" s="37"/>
      <c r="TH72" s="46"/>
      <c r="TI72" s="46"/>
      <c r="TJ72" s="46"/>
      <c r="TK72" s="46"/>
      <c r="TM72"/>
      <c r="TN72" s="37"/>
      <c r="TO72"/>
      <c r="TQ72" s="46"/>
      <c r="TR72" s="46"/>
      <c r="TS72" s="46"/>
      <c r="TU72"/>
      <c r="TV72" s="37"/>
      <c r="TW72"/>
      <c r="TY72" s="46"/>
      <c r="TZ72" s="46"/>
      <c r="UA72" s="46"/>
      <c r="UC72"/>
      <c r="UD72" s="37"/>
      <c r="UE72"/>
      <c r="UG72" s="46"/>
      <c r="UH72" s="46"/>
      <c r="UI72" s="46"/>
      <c r="UK72"/>
      <c r="UL72" s="37"/>
      <c r="UM72"/>
      <c r="UO72" s="46"/>
      <c r="UP72" s="46"/>
      <c r="UQ72" s="46"/>
      <c r="US72"/>
      <c r="UT72" s="37"/>
      <c r="UU72"/>
      <c r="UW72" s="46"/>
      <c r="UX72" s="46"/>
      <c r="UY72" s="46"/>
      <c r="VA72"/>
      <c r="VB72"/>
      <c r="VC72"/>
      <c r="VD72"/>
    </row>
    <row r="73" spans="1:576" ht="15.75" x14ac:dyDescent="0.25">
      <c r="A73" s="16">
        <v>44265</v>
      </c>
      <c r="B73" s="2">
        <v>8</v>
      </c>
      <c r="C73" s="109" t="s">
        <v>189</v>
      </c>
      <c r="D73">
        <v>0.31059045031340532</v>
      </c>
      <c r="E73" s="5" t="e">
        <v>#N/A</v>
      </c>
      <c r="F73" s="5" t="e">
        <v>#N/A</v>
      </c>
      <c r="G73" s="7">
        <v>5.0863959999999997</v>
      </c>
      <c r="H73" s="36">
        <v>2.7962000000000001E-2</v>
      </c>
      <c r="I73" s="31">
        <v>4.7300000000000004</v>
      </c>
      <c r="J73" s="21">
        <v>19.3</v>
      </c>
      <c r="K73" s="2">
        <v>3.009965636</v>
      </c>
      <c r="L73" s="36">
        <v>1.8736999999999999</v>
      </c>
      <c r="M73" s="36"/>
      <c r="N73" s="16">
        <v>44265</v>
      </c>
      <c r="O73" s="109" t="s">
        <v>137</v>
      </c>
      <c r="P73" s="36">
        <v>0.53661516815720212</v>
      </c>
      <c r="Q73" s="36" t="e">
        <v>#N/A</v>
      </c>
      <c r="R73" s="36" t="e">
        <v>#N/A</v>
      </c>
      <c r="S73" s="36">
        <v>-9.7073999999999216E-2</v>
      </c>
      <c r="T73" s="36">
        <v>-1.4369999999999938E-3</v>
      </c>
      <c r="U73" s="36">
        <v>-3.0000000000000249E-2</v>
      </c>
      <c r="V73" s="36">
        <v>-2.2000000000000028</v>
      </c>
      <c r="W73" s="36">
        <v>0.81254183199999996</v>
      </c>
      <c r="X73" s="36">
        <v>-0.45740000000000003</v>
      </c>
      <c r="Y73" s="36"/>
      <c r="Z73" s="36"/>
      <c r="AA73" s="116">
        <v>44265</v>
      </c>
      <c r="AB73" s="113" t="s">
        <v>202</v>
      </c>
      <c r="AC73" s="36">
        <v>5.6353255392246142</v>
      </c>
      <c r="AD73" s="36">
        <v>3.1003326603477842E-2</v>
      </c>
      <c r="AE73" s="36">
        <v>5.2301641621548471</v>
      </c>
      <c r="AF73" s="36">
        <v>19.560368806856033</v>
      </c>
      <c r="AG73" s="36">
        <v>3.9007883109347228</v>
      </c>
      <c r="AH73" s="36">
        <v>1.8481287933682902</v>
      </c>
      <c r="AI73" s="36" t="e">
        <v>#N/A</v>
      </c>
      <c r="AJ73" s="36" t="e">
        <v>#N/A</v>
      </c>
      <c r="AK73" s="36"/>
      <c r="AL73" s="36"/>
      <c r="AM73" s="120">
        <v>44265</v>
      </c>
      <c r="AN73" s="123" t="s">
        <v>159</v>
      </c>
      <c r="AO73" s="36">
        <v>0.22766146077538618</v>
      </c>
      <c r="AP73" s="36">
        <v>0.13334267339652214</v>
      </c>
      <c r="AQ73" s="36">
        <v>1.9835837845152859E-2</v>
      </c>
      <c r="AR73" s="36">
        <v>86.439631193143967</v>
      </c>
      <c r="AS73" s="36">
        <v>9.0854185890652772</v>
      </c>
      <c r="AT73" s="36">
        <v>2.35377120663171</v>
      </c>
      <c r="AU73" t="e">
        <v>#N/A</v>
      </c>
      <c r="AV73" t="e">
        <v>#N/A</v>
      </c>
      <c r="AW73" s="36"/>
      <c r="AY73" s="61"/>
      <c r="BG73"/>
      <c r="BR73" s="37"/>
      <c r="BV73"/>
      <c r="EH73" s="37"/>
      <c r="EL73"/>
      <c r="EZ73" s="61"/>
      <c r="FA73" s="61"/>
      <c r="FB73" s="61"/>
      <c r="FC73" s="61"/>
      <c r="FQ73"/>
      <c r="FR73"/>
      <c r="FS73" s="37"/>
      <c r="FT73"/>
      <c r="FW73"/>
      <c r="GK73" s="61"/>
      <c r="GL73" s="61"/>
      <c r="GM73" s="61"/>
      <c r="GN73" s="61"/>
      <c r="HB73"/>
      <c r="HC73"/>
      <c r="HD73"/>
      <c r="HE73"/>
      <c r="HQ73" s="61"/>
      <c r="HR73" s="61"/>
      <c r="HU73"/>
      <c r="HV73"/>
      <c r="IY73" s="61"/>
      <c r="JG73"/>
      <c r="JR73" s="37"/>
      <c r="JV73"/>
      <c r="KN73" s="61"/>
      <c r="KR73"/>
      <c r="LQ73" s="61"/>
      <c r="LU73"/>
      <c r="MF73" s="37"/>
      <c r="MJ73"/>
      <c r="MX73" s="37"/>
      <c r="NB73" s="61"/>
      <c r="NF73"/>
      <c r="NQ73" s="37"/>
      <c r="NU73"/>
      <c r="PC73" s="46"/>
      <c r="PG73"/>
      <c r="QH73" s="46"/>
      <c r="QL73"/>
      <c r="RO73" s="37"/>
      <c r="RS73"/>
      <c r="TF73" s="37"/>
      <c r="TH73" s="46"/>
      <c r="TI73" s="46"/>
      <c r="TJ73" s="46"/>
      <c r="TK73" s="46"/>
      <c r="TM73"/>
      <c r="TN73" s="38"/>
      <c r="TO73" s="39"/>
      <c r="TP73" s="48"/>
      <c r="TQ73" s="48"/>
      <c r="TR73" s="48"/>
      <c r="TS73" s="48"/>
      <c r="TT73" s="48"/>
      <c r="TU73"/>
      <c r="TV73" s="37"/>
      <c r="TW73"/>
      <c r="TY73" s="46"/>
      <c r="TZ73" s="46"/>
      <c r="UA73" s="46"/>
      <c r="UC73"/>
      <c r="UD73" s="37"/>
      <c r="UE73"/>
      <c r="UG73" s="46"/>
      <c r="UH73" s="46"/>
      <c r="UI73" s="46"/>
      <c r="UK73"/>
      <c r="UL73" s="37"/>
      <c r="UM73"/>
      <c r="UO73" s="46"/>
      <c r="UP73" s="46"/>
      <c r="UQ73" s="46"/>
      <c r="US73"/>
      <c r="UT73" s="37"/>
      <c r="UU73"/>
      <c r="UW73" s="46"/>
      <c r="UX73" s="46"/>
      <c r="UY73" s="46"/>
      <c r="VA73"/>
      <c r="VB73"/>
      <c r="VC73"/>
      <c r="VD73"/>
    </row>
    <row r="74" spans="1:576" ht="15.75" x14ac:dyDescent="0.25">
      <c r="A74" s="16">
        <v>44279</v>
      </c>
      <c r="B74" s="2">
        <v>8</v>
      </c>
      <c r="C74" s="109" t="s">
        <v>189</v>
      </c>
      <c r="D74">
        <v>0.72095387696004742</v>
      </c>
      <c r="E74" s="5" t="e">
        <v>#N/A</v>
      </c>
      <c r="F74" s="5" t="e">
        <v>#N/A</v>
      </c>
      <c r="G74" s="7">
        <v>5.6411040000000003</v>
      </c>
      <c r="H74" s="36">
        <v>2.6745999999999999E-2</v>
      </c>
      <c r="I74" s="31">
        <v>4.99</v>
      </c>
      <c r="J74" s="21">
        <v>16</v>
      </c>
      <c r="K74" s="2">
        <v>4.2937759340000001</v>
      </c>
      <c r="L74" s="36">
        <v>1.8857999999999999</v>
      </c>
      <c r="M74" s="36"/>
      <c r="N74" s="16">
        <v>44279</v>
      </c>
      <c r="O74" s="109" t="s">
        <v>137</v>
      </c>
      <c r="P74" s="36">
        <v>0.91961509247157569</v>
      </c>
      <c r="Q74" s="36" t="e">
        <v>#N/A</v>
      </c>
      <c r="R74" s="36" t="e">
        <v>#N/A</v>
      </c>
      <c r="S74" s="36">
        <v>-9.7072999999999965E-2</v>
      </c>
      <c r="T74" s="36">
        <v>-1.9890000000000012E-3</v>
      </c>
      <c r="U74" s="36">
        <v>-7.0000000000000284E-2</v>
      </c>
      <c r="V74" s="36">
        <v>-3.0999999999999996</v>
      </c>
      <c r="W74" s="36">
        <v>0.27917229600000004</v>
      </c>
      <c r="X74" s="36">
        <v>4.0000000000000036E-3</v>
      </c>
      <c r="Y74" s="36"/>
      <c r="Z74" s="36"/>
      <c r="AA74" s="116">
        <v>44279</v>
      </c>
      <c r="AB74" s="113" t="s">
        <v>202</v>
      </c>
      <c r="AC74" s="36">
        <v>6.2568439645618126</v>
      </c>
      <c r="AD74" s="36">
        <v>2.7987091035109074E-2</v>
      </c>
      <c r="AE74" s="36">
        <v>5.7116700600946615</v>
      </c>
      <c r="AF74" s="36">
        <v>14.964529035286219</v>
      </c>
      <c r="AG74" s="36">
        <v>4.2041117641012908</v>
      </c>
      <c r="AH74" s="36">
        <v>1.8559448456526906</v>
      </c>
      <c r="AI74" s="36" t="e">
        <v>#N/A</v>
      </c>
      <c r="AJ74" s="36" t="e">
        <v>#N/A</v>
      </c>
      <c r="AK74" s="36"/>
      <c r="AL74" s="36"/>
      <c r="AM74" s="120">
        <v>44279</v>
      </c>
      <c r="AN74" s="123" t="s">
        <v>159</v>
      </c>
      <c r="AO74" s="36">
        <v>-0.18584096456181243</v>
      </c>
      <c r="AP74" s="36">
        <v>8.6623908964890931E-2</v>
      </c>
      <c r="AQ74" s="36">
        <v>-0.65167006009466188</v>
      </c>
      <c r="AR74" s="36">
        <v>58.935470964713787</v>
      </c>
      <c r="AS74" s="36">
        <v>3.8451190048987085</v>
      </c>
      <c r="AT74" s="36">
        <v>1.9208551543473096</v>
      </c>
      <c r="AU74" t="e">
        <v>#N/A</v>
      </c>
      <c r="AV74" t="e">
        <v>#N/A</v>
      </c>
      <c r="AW74" s="36"/>
      <c r="AY74" s="61"/>
      <c r="BG74"/>
      <c r="BR74" s="37"/>
      <c r="BV74"/>
      <c r="EH74" s="37"/>
      <c r="EL74"/>
      <c r="EZ74" s="61"/>
      <c r="FA74" s="61"/>
      <c r="FB74" s="61"/>
      <c r="FC74" s="61"/>
      <c r="FQ74"/>
      <c r="FR74"/>
      <c r="FS74" s="37"/>
      <c r="FT74"/>
      <c r="FW74"/>
      <c r="GK74" s="61"/>
      <c r="GL74" s="61"/>
      <c r="GM74" s="61"/>
      <c r="GN74" s="61"/>
      <c r="HB74"/>
      <c r="HC74"/>
      <c r="HD74"/>
      <c r="HE74"/>
      <c r="HQ74" s="61"/>
      <c r="HR74" s="61"/>
      <c r="HU74"/>
      <c r="HV74"/>
      <c r="IY74" s="61"/>
      <c r="JG74"/>
      <c r="JR74" s="37"/>
      <c r="JV74"/>
      <c r="KN74" s="61"/>
      <c r="KR74"/>
      <c r="LQ74" s="61"/>
      <c r="LU74"/>
      <c r="MF74" s="37"/>
      <c r="MJ74"/>
      <c r="MX74" s="37"/>
      <c r="NB74" s="61"/>
      <c r="NF74"/>
      <c r="NQ74" s="37"/>
      <c r="NU74"/>
      <c r="PC74" s="46"/>
      <c r="PG74"/>
      <c r="QH74" s="46"/>
      <c r="QL74"/>
      <c r="RO74" s="37"/>
      <c r="RS74"/>
      <c r="TF74" s="37"/>
      <c r="TH74" s="46"/>
      <c r="TI74" s="46"/>
      <c r="TJ74" s="46"/>
      <c r="TK74" s="46"/>
      <c r="TM74"/>
      <c r="TN74" s="37"/>
      <c r="TO74"/>
      <c r="TQ74" s="46"/>
      <c r="TR74" s="46"/>
      <c r="TS74" s="46"/>
      <c r="TU74"/>
      <c r="TV74" s="37"/>
      <c r="TW74"/>
      <c r="TY74" s="46"/>
      <c r="TZ74" s="46"/>
      <c r="UA74" s="46"/>
      <c r="UC74"/>
      <c r="UD74" s="37"/>
      <c r="UE74"/>
      <c r="UG74" s="46"/>
      <c r="UH74" s="46"/>
      <c r="UI74" s="46"/>
      <c r="UK74"/>
      <c r="UL74" s="37"/>
      <c r="UM74"/>
      <c r="UO74" s="46"/>
      <c r="UP74" s="46"/>
      <c r="UQ74" s="46"/>
      <c r="US74"/>
      <c r="UT74" s="37"/>
      <c r="UU74"/>
      <c r="UW74" s="46"/>
      <c r="UX74" s="46"/>
      <c r="UY74" s="46"/>
      <c r="VA74"/>
      <c r="VB74"/>
      <c r="VC74"/>
      <c r="VD74"/>
    </row>
    <row r="75" spans="1:576" ht="15.75" x14ac:dyDescent="0.25">
      <c r="A75" s="16">
        <v>44293</v>
      </c>
      <c r="B75" s="2">
        <v>8</v>
      </c>
      <c r="C75" s="109" t="s">
        <v>189</v>
      </c>
      <c r="D75">
        <v>0.26991987732459799</v>
      </c>
      <c r="E75" s="5" t="e">
        <v>#N/A</v>
      </c>
      <c r="F75" s="5" t="e">
        <v>#N/A</v>
      </c>
      <c r="G75" s="7">
        <v>4.1156569999999997</v>
      </c>
      <c r="H75" s="36">
        <v>2.3872999999999998E-2</v>
      </c>
      <c r="I75" s="31">
        <v>3.75</v>
      </c>
      <c r="J75" s="21">
        <v>5.0199999999999996</v>
      </c>
      <c r="K75">
        <v>2.4967999999999959</v>
      </c>
      <c r="L75" s="36">
        <v>2.2696999999999998</v>
      </c>
      <c r="M75" s="36"/>
      <c r="N75" s="16">
        <v>44293</v>
      </c>
      <c r="O75" s="109" t="s">
        <v>137</v>
      </c>
      <c r="P75" s="36">
        <v>0.53661516815720212</v>
      </c>
      <c r="Q75" s="36" t="e">
        <v>#N/A</v>
      </c>
      <c r="R75" s="36" t="e">
        <v>#N/A</v>
      </c>
      <c r="S75" s="36">
        <v>8.3206999999999809E-2</v>
      </c>
      <c r="T75" s="36">
        <v>4.4200000000000142E-4</v>
      </c>
      <c r="U75" s="36">
        <v>-6.0000000000000497E-2</v>
      </c>
      <c r="V75" s="36">
        <v>-0.22999999999999954</v>
      </c>
      <c r="W75" s="36">
        <v>0.42230686795265626</v>
      </c>
      <c r="X75" s="36">
        <v>1.3100000000000112E-2</v>
      </c>
      <c r="Y75" s="36"/>
      <c r="Z75" s="36"/>
      <c r="AA75" s="116">
        <v>44293</v>
      </c>
      <c r="AB75" s="113" t="s">
        <v>202</v>
      </c>
      <c r="AC75" s="36">
        <v>4.6588530581486713</v>
      </c>
      <c r="AD75" s="36">
        <v>2.1818826121751535E-2</v>
      </c>
      <c r="AE75" s="36">
        <v>4.3391934028505181</v>
      </c>
      <c r="AF75" s="36">
        <v>4.7145971304069016</v>
      </c>
      <c r="AG75" s="36">
        <v>2.5363168935837184</v>
      </c>
      <c r="AH75" s="36">
        <v>2.3400750830037222</v>
      </c>
      <c r="AI75" s="36" t="e">
        <v>#N/A</v>
      </c>
      <c r="AJ75" s="36" t="e">
        <v>#N/A</v>
      </c>
      <c r="AK75" s="36"/>
      <c r="AL75" s="36"/>
      <c r="AM75" s="120">
        <v>44293</v>
      </c>
      <c r="AN75" s="123" t="s">
        <v>159</v>
      </c>
      <c r="AO75" s="36">
        <v>0.4136749418513288</v>
      </c>
      <c r="AP75" s="36">
        <v>2.6921173878248463E-2</v>
      </c>
      <c r="AQ75" s="36">
        <v>-2.9193402850518524E-2</v>
      </c>
      <c r="AR75" s="36">
        <v>-1.5945971304069015</v>
      </c>
      <c r="AS75" s="36">
        <v>9.2868715122133842</v>
      </c>
      <c r="AT75" s="36">
        <v>1.0377249169962779</v>
      </c>
      <c r="AU75" t="e">
        <v>#N/A</v>
      </c>
      <c r="AV75" t="e">
        <v>#N/A</v>
      </c>
      <c r="AW75" s="36"/>
      <c r="AY75" s="61"/>
      <c r="BG75"/>
      <c r="BR75" s="37"/>
      <c r="BV75"/>
      <c r="EH75" s="37"/>
      <c r="EL75"/>
      <c r="EZ75" s="61"/>
      <c r="FA75" s="61"/>
      <c r="FB75" s="61"/>
      <c r="FC75" s="61"/>
      <c r="FQ75"/>
      <c r="FR75"/>
      <c r="FS75" s="37"/>
      <c r="FT75"/>
      <c r="FW75"/>
      <c r="GK75" s="61"/>
      <c r="GL75" s="61"/>
      <c r="GM75" s="61"/>
      <c r="GN75" s="61"/>
      <c r="HB75"/>
      <c r="HC75"/>
      <c r="HD75"/>
      <c r="HE75"/>
      <c r="HQ75" s="61"/>
      <c r="HR75" s="61"/>
      <c r="HU75"/>
      <c r="HV75"/>
      <c r="IY75" s="61"/>
      <c r="JG75"/>
      <c r="JR75" s="37"/>
      <c r="JV75"/>
      <c r="KN75" s="61"/>
      <c r="KR75"/>
      <c r="LQ75" s="61"/>
      <c r="LU75"/>
      <c r="MF75" s="37"/>
      <c r="MJ75"/>
      <c r="MX75" s="37"/>
      <c r="NB75" s="61"/>
      <c r="NF75"/>
      <c r="NQ75" s="37"/>
      <c r="NU75"/>
      <c r="PC75" s="46"/>
      <c r="PG75"/>
      <c r="QH75" s="46"/>
      <c r="QL75"/>
      <c r="RO75" s="37"/>
      <c r="RS75"/>
      <c r="TF75" s="37"/>
      <c r="TH75" s="46"/>
      <c r="TI75" s="46"/>
      <c r="TJ75" s="46"/>
      <c r="TK75" s="46"/>
      <c r="TM75"/>
      <c r="TN75" s="37"/>
      <c r="TO75"/>
      <c r="TQ75" s="46"/>
      <c r="TR75" s="46"/>
      <c r="TS75" s="46"/>
      <c r="TU75"/>
      <c r="TV75" s="37"/>
      <c r="TW75"/>
      <c r="TY75" s="46"/>
      <c r="TZ75" s="46"/>
      <c r="UA75" s="46"/>
      <c r="UC75"/>
      <c r="UD75" s="37"/>
      <c r="UE75"/>
      <c r="UG75" s="46"/>
      <c r="UH75" s="46"/>
      <c r="UI75" s="46"/>
      <c r="UK75"/>
      <c r="UL75" s="37"/>
      <c r="UM75"/>
      <c r="UO75" s="46"/>
      <c r="UP75" s="46"/>
      <c r="UQ75" s="46"/>
      <c r="US75"/>
      <c r="UT75" s="37"/>
      <c r="UU75"/>
      <c r="UW75" s="46"/>
      <c r="UX75" s="46"/>
      <c r="UY75" s="46"/>
      <c r="VA75"/>
      <c r="VB75"/>
      <c r="VC75"/>
      <c r="VD75"/>
    </row>
    <row r="76" spans="1:576" ht="15.75" x14ac:dyDescent="0.25">
      <c r="A76" s="25">
        <v>44307</v>
      </c>
      <c r="B76" s="2">
        <v>8</v>
      </c>
      <c r="C76" s="109" t="s">
        <v>189</v>
      </c>
      <c r="D76">
        <v>0.15396497851473431</v>
      </c>
      <c r="E76" s="31">
        <v>8.4</v>
      </c>
      <c r="F76" s="31">
        <v>550</v>
      </c>
      <c r="G76" s="36">
        <v>3.6409465019999998</v>
      </c>
      <c r="H76" s="36">
        <v>1.702E-2</v>
      </c>
      <c r="I76" s="31">
        <v>3.21</v>
      </c>
      <c r="J76" s="21">
        <v>4.47</v>
      </c>
      <c r="K76">
        <v>1.544799999999998</v>
      </c>
      <c r="L76" s="31">
        <v>2.010750206523392</v>
      </c>
      <c r="M76" s="31"/>
      <c r="N76" s="25">
        <v>44307</v>
      </c>
      <c r="O76" s="109" t="s">
        <v>137</v>
      </c>
      <c r="P76" s="31">
        <v>0.49053773352924324</v>
      </c>
      <c r="Q76" s="31">
        <v>9.9999999999997868E-3</v>
      </c>
      <c r="R76" s="31">
        <v>-67</v>
      </c>
      <c r="S76" s="31">
        <v>4.4091711000000089E-2</v>
      </c>
      <c r="T76" s="31">
        <v>5.5199999999999694E-4</v>
      </c>
      <c r="U76" s="31">
        <v>-4.0000000000000036E-2</v>
      </c>
      <c r="V76" s="31">
        <v>0.50999999999999979</v>
      </c>
      <c r="W76" s="31">
        <v>0.79339718010108751</v>
      </c>
      <c r="X76" s="31">
        <v>2.7200641825245953E-2</v>
      </c>
      <c r="Y76" s="31"/>
      <c r="Z76" s="31"/>
      <c r="AA76" s="117">
        <v>44307</v>
      </c>
      <c r="AB76" s="113" t="s">
        <v>202</v>
      </c>
      <c r="AC76" s="31">
        <v>4.2603947653336087</v>
      </c>
      <c r="AD76" s="31">
        <v>2.3220385221735747E-2</v>
      </c>
      <c r="AE76" s="31">
        <v>3.7959373067681819</v>
      </c>
      <c r="AF76" s="31">
        <v>7.806930266048691</v>
      </c>
      <c r="AG76" s="31" t="e">
        <v>#N/A</v>
      </c>
      <c r="AH76" s="31" t="e">
        <v>#N/A</v>
      </c>
      <c r="AI76" s="31">
        <v>8.4035628330096426</v>
      </c>
      <c r="AJ76" s="31">
        <v>486.58936895569474</v>
      </c>
      <c r="AK76" s="31"/>
      <c r="AL76" s="31"/>
      <c r="AM76" s="12">
        <v>44307</v>
      </c>
      <c r="AN76" s="123" t="s">
        <v>159</v>
      </c>
      <c r="AO76" s="31">
        <v>-9.0347734333608543E-2</v>
      </c>
      <c r="AP76" s="31">
        <v>4.7955614778264252E-2</v>
      </c>
      <c r="AQ76" s="31">
        <v>-0.40593730676818174</v>
      </c>
      <c r="AR76" s="31">
        <v>-3.8569302660486908</v>
      </c>
      <c r="AS76" s="31" t="e">
        <v>#N/A</v>
      </c>
      <c r="AT76" s="31" t="e">
        <v>#N/A</v>
      </c>
      <c r="AU76">
        <v>-3.3562833009643356E-2</v>
      </c>
      <c r="AV76">
        <v>-15.589368955694738</v>
      </c>
      <c r="AW76" s="31"/>
      <c r="AY76" s="61"/>
      <c r="BG76"/>
      <c r="BR76" s="37"/>
      <c r="BV76"/>
      <c r="EH76" s="37"/>
      <c r="EL76"/>
      <c r="EZ76" s="61"/>
      <c r="FA76" s="61"/>
      <c r="FB76" s="61"/>
      <c r="FC76" s="61"/>
      <c r="FQ76"/>
      <c r="FR76"/>
      <c r="FS76" s="37"/>
      <c r="FT76"/>
      <c r="FW76"/>
      <c r="GK76" s="61"/>
      <c r="GL76" s="61"/>
      <c r="GM76" s="61"/>
      <c r="GN76" s="61"/>
      <c r="HB76"/>
      <c r="HC76"/>
      <c r="HD76"/>
      <c r="HE76"/>
      <c r="HQ76" s="61"/>
      <c r="HR76" s="61"/>
      <c r="HU76"/>
      <c r="HV76"/>
      <c r="IY76" s="61"/>
      <c r="JG76"/>
      <c r="JR76" s="37"/>
      <c r="JV76"/>
      <c r="KN76" s="61"/>
      <c r="KR76"/>
      <c r="LQ76" s="61"/>
      <c r="LU76"/>
      <c r="MF76" s="37"/>
      <c r="MJ76"/>
      <c r="MX76" s="37"/>
      <c r="NB76" s="61"/>
      <c r="NF76"/>
      <c r="NQ76" s="37"/>
      <c r="NU76"/>
      <c r="PC76" s="46"/>
      <c r="PG76"/>
      <c r="QH76" s="46"/>
      <c r="QL76"/>
      <c r="RO76" s="37"/>
      <c r="RS76"/>
      <c r="TF76" s="37"/>
      <c r="TH76" s="46"/>
      <c r="TI76" s="46"/>
      <c r="TJ76" s="46"/>
      <c r="TK76" s="46"/>
      <c r="TM76"/>
      <c r="TN76" s="37"/>
      <c r="TO76"/>
      <c r="TQ76" s="46"/>
      <c r="TR76" s="46"/>
      <c r="TS76" s="46"/>
      <c r="TU76"/>
      <c r="TV76" s="37"/>
      <c r="TW76"/>
      <c r="TY76" s="46"/>
      <c r="TZ76" s="46"/>
      <c r="UA76" s="46"/>
      <c r="UC76"/>
      <c r="UD76" s="37"/>
      <c r="UE76"/>
      <c r="UG76" s="46"/>
      <c r="UH76" s="46"/>
      <c r="UI76" s="46"/>
      <c r="UK76"/>
      <c r="UL76" s="37"/>
      <c r="UM76"/>
      <c r="UO76" s="46"/>
      <c r="UP76" s="46"/>
      <c r="UQ76" s="46"/>
      <c r="US76"/>
      <c r="UT76" s="37"/>
      <c r="UU76"/>
      <c r="UW76" s="46"/>
      <c r="UX76" s="46"/>
      <c r="UY76" s="46"/>
      <c r="VA76"/>
      <c r="VB76"/>
      <c r="VC76"/>
      <c r="VD76"/>
    </row>
    <row r="77" spans="1:576" x14ac:dyDescent="0.25">
      <c r="A77" s="27">
        <v>44315</v>
      </c>
      <c r="B77" s="2">
        <v>8</v>
      </c>
      <c r="C77" s="109" t="s">
        <v>189</v>
      </c>
      <c r="D77">
        <v>2.3447312520114041</v>
      </c>
      <c r="E77" s="5" t="e">
        <v>#N/A</v>
      </c>
      <c r="F77" s="5" t="e">
        <v>#N/A</v>
      </c>
      <c r="G77" s="36">
        <v>2.5239564959999998</v>
      </c>
      <c r="H77" s="22" t="e">
        <v>#N/A</v>
      </c>
      <c r="I77" s="31">
        <v>1.85</v>
      </c>
      <c r="J77" s="21">
        <v>19.3</v>
      </c>
      <c r="K77" t="e">
        <v>#N/A</v>
      </c>
      <c r="L77" s="23" t="e">
        <v>#N/A</v>
      </c>
      <c r="M77" s="23"/>
      <c r="N77" s="27">
        <v>44315</v>
      </c>
      <c r="O77" s="109" t="s">
        <v>137</v>
      </c>
      <c r="P77" s="23">
        <v>1.3169466665403</v>
      </c>
      <c r="Q77" s="23" t="e">
        <v>#N/A</v>
      </c>
      <c r="R77" s="23" t="e">
        <v>#N/A</v>
      </c>
      <c r="S77" s="23">
        <v>0.19106407999999986</v>
      </c>
      <c r="T77" s="23" t="e">
        <v>#N/A</v>
      </c>
      <c r="U77" s="23">
        <v>0.18999999999999995</v>
      </c>
      <c r="V77" s="23">
        <v>-0.39999999999999858</v>
      </c>
      <c r="W77" s="23" t="e">
        <v>#N/A</v>
      </c>
      <c r="X77" s="23" t="e">
        <v>#N/A</v>
      </c>
      <c r="Y77" s="23"/>
      <c r="Z77" s="23"/>
      <c r="AA77" s="117">
        <v>44315</v>
      </c>
      <c r="AB77" s="113" t="s">
        <v>202</v>
      </c>
      <c r="AC77" s="23">
        <v>2.8084994811163413</v>
      </c>
      <c r="AD77" s="23" t="e">
        <v>#N/A</v>
      </c>
      <c r="AE77" s="23">
        <v>2.0487033681237214</v>
      </c>
      <c r="AF77" s="23">
        <v>22.282793926273499</v>
      </c>
      <c r="AG77" s="23" t="e">
        <v>#N/A</v>
      </c>
      <c r="AH77" s="23" t="e">
        <v>#N/A</v>
      </c>
      <c r="AI77" s="23" t="e">
        <v>#N/A</v>
      </c>
      <c r="AJ77" s="23" t="e">
        <v>#N/A</v>
      </c>
      <c r="AK77" s="23"/>
      <c r="AL77" s="23"/>
      <c r="AM77" s="121">
        <v>44315</v>
      </c>
      <c r="AN77" s="123" t="s">
        <v>159</v>
      </c>
      <c r="AO77" s="23" t="e">
        <v>#N/A</v>
      </c>
      <c r="AP77" s="23" t="e">
        <v>#N/A</v>
      </c>
      <c r="AQ77" s="23" t="e">
        <v>#N/A</v>
      </c>
      <c r="AR77" s="23" t="e">
        <v>#N/A</v>
      </c>
      <c r="AS77" s="23" t="e">
        <v>#N/A</v>
      </c>
      <c r="AT77" s="23" t="e">
        <v>#N/A</v>
      </c>
      <c r="AU77" t="e">
        <v>#N/A</v>
      </c>
      <c r="AV77" t="e">
        <v>#N/A</v>
      </c>
      <c r="AW77" s="23"/>
      <c r="AY77" s="61"/>
      <c r="BG77"/>
      <c r="BR77" s="37"/>
      <c r="BV77"/>
      <c r="EH77" s="37"/>
      <c r="EL77"/>
      <c r="EZ77" s="61"/>
      <c r="FA77" s="61"/>
      <c r="FB77" s="61"/>
      <c r="FC77" s="61"/>
      <c r="FQ77"/>
      <c r="FR77"/>
      <c r="FS77" s="37"/>
      <c r="FT77"/>
      <c r="FW77"/>
      <c r="GK77" s="61"/>
      <c r="GL77" s="61"/>
      <c r="GM77" s="61"/>
      <c r="GN77" s="61"/>
      <c r="HB77"/>
      <c r="HC77"/>
      <c r="HD77"/>
      <c r="HE77"/>
      <c r="HQ77" s="61"/>
      <c r="HR77" s="61"/>
      <c r="HU77"/>
      <c r="HV77"/>
      <c r="IY77" s="61"/>
      <c r="JG77"/>
      <c r="JR77" s="37"/>
      <c r="JV77"/>
      <c r="KN77" s="61"/>
      <c r="KR77"/>
      <c r="LQ77" s="61"/>
      <c r="LU77"/>
      <c r="MF77" s="37"/>
      <c r="MJ77"/>
      <c r="MX77" s="37"/>
      <c r="NB77" s="61"/>
      <c r="NF77"/>
      <c r="NQ77" s="37"/>
      <c r="NU77"/>
      <c r="PC77" s="46"/>
      <c r="PG77"/>
      <c r="QH77" s="46"/>
      <c r="QL77"/>
      <c r="RO77" s="37"/>
      <c r="RS77"/>
      <c r="TF77" s="37"/>
      <c r="TH77" s="46"/>
      <c r="TI77" s="46"/>
      <c r="TJ77" s="46"/>
      <c r="TK77" s="46"/>
      <c r="TM77"/>
      <c r="TN77" s="37"/>
      <c r="TO77"/>
      <c r="TQ77" s="46"/>
      <c r="TR77" s="46"/>
      <c r="TS77" s="46"/>
      <c r="TU77"/>
      <c r="TV77" s="37"/>
      <c r="TW77"/>
      <c r="TY77" s="46"/>
      <c r="TZ77" s="46"/>
      <c r="UA77" s="46"/>
      <c r="UC77"/>
      <c r="UD77" s="37"/>
      <c r="UE77"/>
      <c r="UG77" s="46"/>
      <c r="UH77" s="46"/>
      <c r="UI77" s="46"/>
      <c r="UK77"/>
      <c r="UL77" s="37"/>
      <c r="UM77"/>
      <c r="UO77" s="46"/>
      <c r="UP77" s="46"/>
      <c r="UQ77" s="46"/>
      <c r="US77"/>
      <c r="UT77" s="37"/>
      <c r="UU77"/>
      <c r="UW77" s="46"/>
      <c r="UX77" s="46"/>
      <c r="UY77" s="46"/>
      <c r="VA77"/>
      <c r="VB77"/>
      <c r="VC77"/>
      <c r="VD77"/>
    </row>
    <row r="78" spans="1:576" x14ac:dyDescent="0.25">
      <c r="A78" s="27">
        <v>44321</v>
      </c>
      <c r="B78" s="2">
        <v>8</v>
      </c>
      <c r="C78" s="109" t="s">
        <v>189</v>
      </c>
      <c r="D78">
        <v>7.3904988735111239</v>
      </c>
      <c r="E78" s="31">
        <v>8.4</v>
      </c>
      <c r="F78" s="31">
        <v>432</v>
      </c>
      <c r="G78" s="36">
        <v>9.5051440330000005</v>
      </c>
      <c r="H78" s="36">
        <v>0.19529199999999999</v>
      </c>
      <c r="I78" s="31">
        <v>7.88</v>
      </c>
      <c r="J78" s="21">
        <v>108</v>
      </c>
      <c r="K78">
        <v>49.789999999999992</v>
      </c>
      <c r="L78" s="31">
        <v>5.020801919499875</v>
      </c>
      <c r="M78" s="31"/>
      <c r="N78" s="27">
        <v>44321</v>
      </c>
      <c r="O78" s="109" t="s">
        <v>137</v>
      </c>
      <c r="P78" s="31">
        <v>4.7250399441159914</v>
      </c>
      <c r="Q78" s="31">
        <v>8.9999999999999858E-2</v>
      </c>
      <c r="R78" s="31">
        <v>-5</v>
      </c>
      <c r="S78" s="31">
        <v>-0.85243973999999945</v>
      </c>
      <c r="T78" s="31">
        <v>1.5472999999999987E-2</v>
      </c>
      <c r="U78" s="31">
        <v>-0.40000000000000036</v>
      </c>
      <c r="V78" s="31">
        <v>2.9000000000000057</v>
      </c>
      <c r="W78" s="31">
        <v>7.1347169811320654</v>
      </c>
      <c r="X78" s="31">
        <v>9.7075624332743082E-2</v>
      </c>
      <c r="Y78" s="31"/>
      <c r="Z78" s="31"/>
      <c r="AA78" s="117">
        <v>44321</v>
      </c>
      <c r="AB78" s="113" t="s">
        <v>202</v>
      </c>
      <c r="AC78" s="31" t="e">
        <v>#N/A</v>
      </c>
      <c r="AD78" s="31" t="e">
        <v>#N/A</v>
      </c>
      <c r="AE78" s="31">
        <v>8.0984656415087048</v>
      </c>
      <c r="AF78" s="31">
        <v>96.137210432181149</v>
      </c>
      <c r="AG78" s="31" t="e">
        <v>#N/A</v>
      </c>
      <c r="AH78" s="31" t="e">
        <v>#N/A</v>
      </c>
      <c r="AI78" s="31">
        <v>8.4633269936370734</v>
      </c>
      <c r="AJ78" s="31">
        <v>458.96522516758523</v>
      </c>
      <c r="AK78" s="31"/>
      <c r="AL78" s="31"/>
      <c r="AM78" s="12">
        <v>44321</v>
      </c>
      <c r="AN78" s="123" t="s">
        <v>159</v>
      </c>
      <c r="AO78" s="31" t="e">
        <v>#N/A</v>
      </c>
      <c r="AP78" s="31" t="e">
        <v>#N/A</v>
      </c>
      <c r="AQ78" s="31">
        <v>-5.5584656415087048</v>
      </c>
      <c r="AR78" s="31">
        <v>-92.707210432181142</v>
      </c>
      <c r="AS78" s="31" t="e">
        <v>#N/A</v>
      </c>
      <c r="AT78" s="31" t="e">
        <v>#N/A</v>
      </c>
      <c r="AU78">
        <v>0.23667300636292588</v>
      </c>
      <c r="AV78">
        <v>-3.9652251675852312</v>
      </c>
      <c r="AW78" s="31"/>
      <c r="AY78" s="61"/>
      <c r="BG78"/>
      <c r="BR78" s="37"/>
      <c r="BV78"/>
      <c r="EH78" s="37"/>
      <c r="EL78"/>
      <c r="EZ78" s="61"/>
      <c r="FA78" s="61"/>
      <c r="FB78" s="61"/>
      <c r="FC78" s="61"/>
      <c r="FQ78"/>
      <c r="FR78"/>
      <c r="FS78" s="37"/>
      <c r="FT78"/>
      <c r="FW78"/>
      <c r="GK78" s="61"/>
      <c r="GL78" s="61"/>
      <c r="GM78" s="61"/>
      <c r="GN78" s="61"/>
      <c r="HB78"/>
      <c r="HC78"/>
      <c r="HD78"/>
      <c r="HE78"/>
      <c r="HQ78" s="61"/>
      <c r="HR78" s="61"/>
      <c r="HU78"/>
      <c r="HV78"/>
      <c r="IY78" s="61"/>
      <c r="JG78"/>
      <c r="JR78" s="37"/>
      <c r="JV78"/>
      <c r="KN78" s="61"/>
      <c r="KR78"/>
      <c r="LQ78" s="61"/>
      <c r="LU78"/>
      <c r="MF78" s="37"/>
      <c r="MJ78"/>
      <c r="MX78" s="37"/>
      <c r="NB78" s="61"/>
      <c r="NF78"/>
      <c r="NQ78" s="37"/>
      <c r="NU78"/>
      <c r="PC78" s="46"/>
      <c r="PG78"/>
      <c r="QH78" s="46"/>
      <c r="QL78"/>
      <c r="RO78" s="37"/>
      <c r="RS78"/>
      <c r="TF78" s="37"/>
      <c r="TH78" s="46"/>
      <c r="TI78" s="46"/>
      <c r="TJ78" s="46"/>
      <c r="TK78" s="46"/>
      <c r="TM78"/>
      <c r="TN78" s="37"/>
      <c r="TO78"/>
      <c r="TQ78" s="46"/>
      <c r="TR78" s="46"/>
      <c r="TS78" s="46"/>
      <c r="TU78"/>
      <c r="TV78" s="37"/>
      <c r="TW78"/>
      <c r="TY78" s="46"/>
      <c r="TZ78" s="46"/>
      <c r="UA78" s="46"/>
      <c r="UC78"/>
      <c r="UD78" s="37"/>
      <c r="UE78"/>
      <c r="UG78" s="46"/>
      <c r="UH78" s="46"/>
      <c r="UI78" s="46"/>
      <c r="UK78"/>
      <c r="UL78" s="37"/>
      <c r="UM78"/>
      <c r="UO78" s="46"/>
      <c r="UP78" s="46"/>
      <c r="UQ78" s="46"/>
      <c r="US78"/>
      <c r="UT78" s="37"/>
      <c r="UU78"/>
      <c r="UW78" s="46"/>
      <c r="UX78" s="46"/>
      <c r="UY78" s="46"/>
      <c r="VA78"/>
      <c r="VB78"/>
      <c r="VC78"/>
      <c r="VD78"/>
    </row>
    <row r="79" spans="1:576" x14ac:dyDescent="0.25">
      <c r="A79" s="27">
        <v>44326</v>
      </c>
      <c r="B79" s="2">
        <v>8</v>
      </c>
      <c r="C79" s="109" t="s">
        <v>189</v>
      </c>
      <c r="D79">
        <v>3.4914966205340674</v>
      </c>
      <c r="E79" s="5" t="e">
        <v>#N/A</v>
      </c>
      <c r="F79" s="5" t="e">
        <v>#N/A</v>
      </c>
      <c r="G79" s="36">
        <v>9.8872721929999994</v>
      </c>
      <c r="H79" s="22" t="e">
        <v>#N/A</v>
      </c>
      <c r="I79" s="31">
        <v>7.95</v>
      </c>
      <c r="J79" s="21">
        <v>224</v>
      </c>
      <c r="K79" t="e">
        <v>#N/A</v>
      </c>
      <c r="L79" s="23" t="e">
        <v>#N/A</v>
      </c>
      <c r="M79" s="23"/>
      <c r="N79" s="27">
        <v>44326</v>
      </c>
      <c r="O79" s="109" t="s">
        <v>137</v>
      </c>
      <c r="P79" s="23">
        <v>2.063102516481147</v>
      </c>
      <c r="Q79" s="23" t="e">
        <v>#N/A</v>
      </c>
      <c r="R79" s="23" t="e">
        <v>#N/A</v>
      </c>
      <c r="S79" s="23">
        <v>-1.0728982899999995</v>
      </c>
      <c r="T79" s="23" t="e">
        <v>#N/A</v>
      </c>
      <c r="U79" s="23">
        <v>-0.33000000000000007</v>
      </c>
      <c r="V79" s="23">
        <v>-2.1000000000000014</v>
      </c>
      <c r="W79" s="23" t="e">
        <v>#N/A</v>
      </c>
      <c r="X79" s="23" t="e">
        <v>#N/A</v>
      </c>
      <c r="Y79" s="23"/>
      <c r="Z79" s="23"/>
      <c r="AA79" s="117">
        <v>44326</v>
      </c>
      <c r="AB79" s="113" t="s">
        <v>202</v>
      </c>
      <c r="AC79" s="23">
        <v>9.5071650526814455</v>
      </c>
      <c r="AD79" s="23" t="e">
        <v>#N/A</v>
      </c>
      <c r="AE79" s="23" t="e">
        <v>#N/A</v>
      </c>
      <c r="AF79" s="23" t="e">
        <v>#N/A</v>
      </c>
      <c r="AG79" s="23" t="e">
        <v>#N/A</v>
      </c>
      <c r="AH79" s="23" t="e">
        <v>#N/A</v>
      </c>
      <c r="AI79" s="23" t="e">
        <v>#N/A</v>
      </c>
      <c r="AJ79" s="23" t="e">
        <v>#N/A</v>
      </c>
      <c r="AK79" s="23"/>
      <c r="AL79" s="23"/>
      <c r="AM79" s="121">
        <v>44326</v>
      </c>
      <c r="AN79" s="123" t="s">
        <v>159</v>
      </c>
      <c r="AO79" s="23" t="e">
        <v>#N/A</v>
      </c>
      <c r="AP79" s="23" t="e">
        <v>#N/A</v>
      </c>
      <c r="AQ79" s="23" t="e">
        <v>#N/A</v>
      </c>
      <c r="AR79" s="23" t="e">
        <v>#N/A</v>
      </c>
      <c r="AS79" s="23" t="e">
        <v>#N/A</v>
      </c>
      <c r="AT79" s="23" t="e">
        <v>#N/A</v>
      </c>
      <c r="AU79" t="e">
        <v>#N/A</v>
      </c>
      <c r="AV79" t="e">
        <v>#N/A</v>
      </c>
      <c r="AW79" s="23"/>
      <c r="AY79" s="61"/>
      <c r="BG79"/>
      <c r="BR79" s="37"/>
      <c r="BV79"/>
      <c r="EH79" s="37"/>
      <c r="EL79"/>
      <c r="EZ79" s="61"/>
      <c r="FA79" s="61"/>
      <c r="FB79" s="61"/>
      <c r="FC79" s="61"/>
      <c r="FQ79"/>
      <c r="FR79"/>
      <c r="FS79" s="37"/>
      <c r="FT79"/>
      <c r="FW79"/>
      <c r="GK79" s="61"/>
      <c r="GL79" s="61"/>
      <c r="GM79" s="61"/>
      <c r="GN79" s="61"/>
      <c r="HB79"/>
      <c r="HC79"/>
      <c r="HD79"/>
      <c r="HE79"/>
      <c r="HQ79" s="61"/>
      <c r="HR79" s="61"/>
      <c r="HU79"/>
      <c r="HV79"/>
      <c r="IY79" s="61"/>
      <c r="JG79"/>
      <c r="JR79" s="37"/>
      <c r="JV79"/>
      <c r="KN79" s="61"/>
      <c r="KR79"/>
      <c r="LQ79" s="61"/>
      <c r="LU79"/>
      <c r="MF79" s="37"/>
      <c r="MJ79"/>
      <c r="MX79" s="37"/>
      <c r="NB79" s="61"/>
      <c r="NF79"/>
      <c r="NQ79" s="37"/>
      <c r="NU79"/>
      <c r="PC79" s="46"/>
      <c r="PG79"/>
      <c r="QH79" s="46"/>
      <c r="QL79"/>
      <c r="RO79" s="37"/>
      <c r="RS79"/>
      <c r="TF79" s="37"/>
      <c r="TH79" s="46"/>
      <c r="TI79" s="46"/>
      <c r="TJ79" s="46"/>
      <c r="TK79" s="46"/>
      <c r="TM79"/>
      <c r="TN79" s="37"/>
      <c r="TO79"/>
      <c r="TQ79" s="46"/>
      <c r="TR79" s="46"/>
      <c r="TS79" s="46"/>
      <c r="TU79"/>
      <c r="TV79" s="37"/>
      <c r="TW79"/>
      <c r="TY79" s="46"/>
      <c r="TZ79" s="46"/>
      <c r="UA79" s="46"/>
      <c r="UC79"/>
      <c r="UD79" s="37"/>
      <c r="UE79"/>
      <c r="UG79" s="46"/>
      <c r="UH79" s="46"/>
      <c r="UI79" s="46"/>
      <c r="UK79"/>
      <c r="UL79" s="37"/>
      <c r="UM79"/>
      <c r="UO79" s="46"/>
      <c r="UP79" s="46"/>
      <c r="UQ79" s="46"/>
      <c r="US79"/>
      <c r="UT79" s="37"/>
      <c r="UU79"/>
      <c r="UW79" s="46"/>
      <c r="UX79" s="46"/>
      <c r="UY79" s="46"/>
      <c r="VA79"/>
      <c r="VB79"/>
      <c r="VC79"/>
      <c r="VD79"/>
    </row>
    <row r="80" spans="1:576" x14ac:dyDescent="0.25">
      <c r="A80" s="27">
        <v>44334</v>
      </c>
      <c r="B80" s="2">
        <v>8</v>
      </c>
      <c r="C80" s="109" t="s">
        <v>189</v>
      </c>
      <c r="D80">
        <v>8.7823152722225684E-2</v>
      </c>
      <c r="E80" s="31">
        <v>8.5</v>
      </c>
      <c r="F80" s="31">
        <v>552</v>
      </c>
      <c r="G80" s="36">
        <v>4.8314226930000004</v>
      </c>
      <c r="H80" s="36">
        <v>1.4775999999999999E-2</v>
      </c>
      <c r="I80" s="23" t="e">
        <v>#N/A</v>
      </c>
      <c r="J80" s="24" t="e">
        <v>#N/A</v>
      </c>
      <c r="K80">
        <v>2.9274915149645171</v>
      </c>
      <c r="L80" s="31">
        <v>2.22145789537405</v>
      </c>
      <c r="M80" s="31"/>
      <c r="N80" s="27">
        <v>44334</v>
      </c>
      <c r="O80" s="109" t="s">
        <v>137</v>
      </c>
      <c r="P80" s="31">
        <v>0.31312648199636056</v>
      </c>
      <c r="Q80" s="31">
        <v>-1.9999999999999574E-2</v>
      </c>
      <c r="R80" s="31">
        <v>-15</v>
      </c>
      <c r="S80" s="31">
        <v>0.2351557909999995</v>
      </c>
      <c r="T80" s="31">
        <v>1.1029999999999998E-3</v>
      </c>
      <c r="U80" s="31" t="e">
        <v>#N/A</v>
      </c>
      <c r="V80" s="31" t="e">
        <v>#N/A</v>
      </c>
      <c r="W80" s="31">
        <v>2.1237146439458519</v>
      </c>
      <c r="X80" s="31">
        <v>4.4575541785443207E-2</v>
      </c>
      <c r="Y80" s="31"/>
      <c r="Z80" s="31"/>
      <c r="AA80" s="117">
        <v>44334</v>
      </c>
      <c r="AB80" s="113" t="s">
        <v>202</v>
      </c>
      <c r="AC80" s="31">
        <v>5.3286815700183263</v>
      </c>
      <c r="AD80" s="31">
        <v>2.0974063616525648E-2</v>
      </c>
      <c r="AE80" s="31" t="e">
        <v>#N/A</v>
      </c>
      <c r="AF80" s="31" t="e">
        <v>#N/A</v>
      </c>
      <c r="AG80" s="31">
        <v>3.4113751264311993</v>
      </c>
      <c r="AH80" s="31">
        <v>2.3458578352103592</v>
      </c>
      <c r="AI80" s="31">
        <v>8.6153991367817611</v>
      </c>
      <c r="AJ80" s="31">
        <v>532.1562870858578</v>
      </c>
      <c r="AK80" s="31"/>
      <c r="AL80" s="31"/>
      <c r="AM80" s="12">
        <v>44334</v>
      </c>
      <c r="AN80" s="123" t="s">
        <v>159</v>
      </c>
      <c r="AO80" s="31">
        <v>-0.17391966501832634</v>
      </c>
      <c r="AP80" s="31">
        <v>0.23550393638347433</v>
      </c>
      <c r="AQ80" s="31" t="e">
        <v>#N/A</v>
      </c>
      <c r="AR80" s="31" t="e">
        <v>#N/A</v>
      </c>
      <c r="AS80" s="31">
        <v>-3.4113751264311993</v>
      </c>
      <c r="AT80" s="31">
        <v>1.0395169845613705</v>
      </c>
      <c r="AU80">
        <v>-0.34539913678176148</v>
      </c>
      <c r="AV80">
        <v>-90.156287085857798</v>
      </c>
      <c r="AW80" s="31"/>
      <c r="AY80" s="61"/>
      <c r="BG80"/>
      <c r="BR80" s="37"/>
      <c r="BV80"/>
      <c r="EH80" s="37"/>
      <c r="EL80"/>
      <c r="EZ80" s="61"/>
      <c r="FA80" s="61"/>
      <c r="FB80" s="61"/>
      <c r="FC80" s="61"/>
      <c r="FQ80"/>
      <c r="FR80"/>
      <c r="FS80" s="37"/>
      <c r="FT80"/>
      <c r="FW80"/>
      <c r="GK80" s="61"/>
      <c r="GL80" s="61"/>
      <c r="GM80" s="61"/>
      <c r="GN80" s="61"/>
      <c r="HB80"/>
      <c r="HC80"/>
      <c r="HD80"/>
      <c r="HE80"/>
      <c r="HQ80" s="61"/>
      <c r="HR80" s="61"/>
      <c r="HU80"/>
      <c r="HV80"/>
      <c r="IY80" s="61"/>
      <c r="JG80"/>
      <c r="JR80" s="37"/>
      <c r="JV80"/>
      <c r="KN80" s="61"/>
      <c r="KR80"/>
      <c r="LQ80" s="61"/>
      <c r="LU80"/>
      <c r="MF80" s="37"/>
      <c r="MJ80"/>
      <c r="MX80" s="37"/>
      <c r="NB80" s="61"/>
      <c r="NF80"/>
      <c r="NQ80" s="37"/>
      <c r="NU80"/>
      <c r="PC80" s="46"/>
      <c r="PG80"/>
      <c r="QH80" s="46"/>
      <c r="QL80"/>
      <c r="RO80" s="37"/>
      <c r="RS80"/>
      <c r="TF80" s="37"/>
      <c r="TH80" s="46"/>
      <c r="TI80" s="46"/>
      <c r="TJ80" s="46"/>
      <c r="TK80" s="46"/>
      <c r="TM80"/>
      <c r="TN80" s="37"/>
      <c r="TO80"/>
      <c r="TQ80" s="46"/>
      <c r="TR80" s="46"/>
      <c r="TS80" s="46"/>
      <c r="TU80"/>
      <c r="TV80" s="37"/>
      <c r="TW80"/>
      <c r="TY80" s="46"/>
      <c r="TZ80" s="46"/>
      <c r="UA80" s="46"/>
      <c r="UC80"/>
      <c r="UD80" s="37"/>
      <c r="UE80"/>
      <c r="UG80" s="46"/>
      <c r="UH80" s="46"/>
      <c r="UI80" s="46"/>
      <c r="UK80"/>
      <c r="UL80" s="37"/>
      <c r="UM80"/>
      <c r="UO80" s="46"/>
      <c r="UP80" s="46"/>
      <c r="UQ80" s="46"/>
      <c r="US80"/>
      <c r="UT80" s="37"/>
      <c r="UU80"/>
      <c r="UW80" s="46"/>
      <c r="UX80" s="46"/>
      <c r="UY80" s="46"/>
      <c r="VA80"/>
      <c r="VB80"/>
      <c r="VC80"/>
      <c r="VD80"/>
    </row>
    <row r="81" spans="1:576" x14ac:dyDescent="0.25">
      <c r="A81" s="27">
        <v>44348</v>
      </c>
      <c r="B81" s="2">
        <v>8</v>
      </c>
      <c r="C81" s="109" t="s">
        <v>189</v>
      </c>
      <c r="D81">
        <v>5.0095198456663111E-2</v>
      </c>
      <c r="E81" s="31">
        <v>8.64</v>
      </c>
      <c r="F81" s="31">
        <v>521</v>
      </c>
      <c r="G81" s="36">
        <v>2.891387419</v>
      </c>
      <c r="H81" s="36">
        <v>1.4555E-2</v>
      </c>
      <c r="I81" s="31">
        <v>2.5</v>
      </c>
      <c r="J81" s="21">
        <v>5.26</v>
      </c>
      <c r="K81">
        <v>1.197590361445783</v>
      </c>
      <c r="L81" s="31">
        <v>2.0101252174444464</v>
      </c>
      <c r="M81" s="31"/>
      <c r="N81" s="27">
        <v>44348</v>
      </c>
      <c r="O81" s="109" t="s">
        <v>137</v>
      </c>
      <c r="P81" s="31">
        <v>0.18271603105093812</v>
      </c>
      <c r="Q81" s="31">
        <v>0.28999999999999915</v>
      </c>
      <c r="R81" s="31">
        <v>-11</v>
      </c>
      <c r="S81" s="31">
        <v>-0.33803644900000052</v>
      </c>
      <c r="T81" s="31">
        <v>-3.6389999999999999E-3</v>
      </c>
      <c r="U81" s="31">
        <v>-0.14999999999999991</v>
      </c>
      <c r="V81" s="31">
        <v>-2.6799999999999997</v>
      </c>
      <c r="W81" s="31" t="e">
        <v>#N/A</v>
      </c>
      <c r="X81" s="31">
        <v>9.8218319680976052E-4</v>
      </c>
      <c r="Y81" s="31"/>
      <c r="Z81" s="31"/>
      <c r="AA81" s="117">
        <v>44348</v>
      </c>
      <c r="AB81" s="113" t="s">
        <v>202</v>
      </c>
      <c r="AC81" s="31">
        <v>3.2429236115409195</v>
      </c>
      <c r="AD81" s="31">
        <v>2.03606918325627E-2</v>
      </c>
      <c r="AE81" s="31">
        <v>2.7242501508004588</v>
      </c>
      <c r="AF81" s="31">
        <v>11.058819874196109</v>
      </c>
      <c r="AG81" s="31" t="e">
        <v>#N/A</v>
      </c>
      <c r="AH81" s="31">
        <v>2.3186319567408371</v>
      </c>
      <c r="AI81" s="31">
        <v>8.7127543023906657</v>
      </c>
      <c r="AJ81" s="31">
        <v>524.74367463560964</v>
      </c>
      <c r="AK81" s="31"/>
      <c r="AL81" s="31"/>
      <c r="AM81" s="12">
        <v>44348</v>
      </c>
      <c r="AN81" s="123" t="s">
        <v>159</v>
      </c>
      <c r="AO81" s="31">
        <v>0.17756433645908043</v>
      </c>
      <c r="AP81" s="31">
        <v>1.3711308167437299E-2</v>
      </c>
      <c r="AQ81" s="31">
        <v>-0.22425015080045885</v>
      </c>
      <c r="AR81" s="31">
        <v>-6.1288198741961093</v>
      </c>
      <c r="AS81" s="31" t="e">
        <v>#N/A</v>
      </c>
      <c r="AT81" s="31">
        <v>0.86520218089140277</v>
      </c>
      <c r="AU81">
        <v>0.2672456976093347</v>
      </c>
      <c r="AV81">
        <v>-96.743674635609636</v>
      </c>
      <c r="AW81" s="31"/>
      <c r="AY81" s="61"/>
      <c r="BG81"/>
      <c r="BR81" s="37"/>
      <c r="BV81"/>
      <c r="EH81" s="37"/>
      <c r="EL81"/>
      <c r="EZ81" s="61"/>
      <c r="FA81" s="61"/>
      <c r="FB81" s="61"/>
      <c r="FC81" s="61"/>
      <c r="FQ81"/>
      <c r="FR81"/>
      <c r="FS81" s="37"/>
      <c r="FT81"/>
      <c r="FW81"/>
      <c r="GK81" s="61"/>
      <c r="GL81" s="61"/>
      <c r="GM81" s="61"/>
      <c r="GN81" s="61"/>
      <c r="HB81"/>
      <c r="HC81"/>
      <c r="HD81"/>
      <c r="HE81"/>
      <c r="HQ81" s="61"/>
      <c r="HR81" s="61"/>
      <c r="HU81"/>
      <c r="HV81"/>
      <c r="IY81" s="61"/>
      <c r="JG81"/>
      <c r="JR81" s="37"/>
      <c r="JV81"/>
      <c r="KN81" s="61"/>
      <c r="KR81"/>
      <c r="LQ81" s="61"/>
      <c r="LU81"/>
      <c r="MF81" s="37"/>
      <c r="MJ81"/>
      <c r="MX81" s="37"/>
      <c r="NB81" s="61"/>
      <c r="NF81"/>
      <c r="NQ81" s="37"/>
      <c r="NU81"/>
      <c r="PC81" s="46"/>
      <c r="PG81"/>
      <c r="QH81" s="46"/>
      <c r="QL81"/>
      <c r="RO81" s="37"/>
      <c r="RS81"/>
      <c r="TF81" s="37"/>
      <c r="TH81" s="46"/>
      <c r="TI81" s="46"/>
      <c r="TJ81" s="46"/>
      <c r="TK81" s="46"/>
      <c r="TM81"/>
      <c r="TN81" s="37"/>
      <c r="TO81"/>
      <c r="TQ81" s="46"/>
      <c r="TR81" s="46"/>
      <c r="TS81" s="46"/>
      <c r="TU81"/>
      <c r="TV81" s="37"/>
      <c r="TW81"/>
      <c r="TY81" s="46"/>
      <c r="TZ81" s="46"/>
      <c r="UA81" s="46"/>
      <c r="UC81"/>
      <c r="UD81" s="37"/>
      <c r="UE81"/>
      <c r="UG81" s="46"/>
      <c r="UH81" s="46"/>
      <c r="UI81" s="46"/>
      <c r="UK81"/>
      <c r="UL81" s="37"/>
      <c r="UM81"/>
      <c r="UO81" s="46"/>
      <c r="UP81" s="46"/>
      <c r="UQ81" s="46"/>
      <c r="US81"/>
      <c r="UT81" s="37"/>
      <c r="UU81"/>
      <c r="UW81" s="46"/>
      <c r="UX81" s="46"/>
      <c r="UY81" s="46"/>
      <c r="VA81"/>
      <c r="VB81"/>
      <c r="VC81"/>
      <c r="VD81"/>
    </row>
    <row r="82" spans="1:576" x14ac:dyDescent="0.25">
      <c r="A82" s="27">
        <v>44356</v>
      </c>
      <c r="B82" s="2">
        <v>8</v>
      </c>
      <c r="C82" s="109" t="s">
        <v>189</v>
      </c>
      <c r="D82">
        <v>0.95458354258749523</v>
      </c>
      <c r="E82" s="5" t="e">
        <v>#N/A</v>
      </c>
      <c r="F82" s="5" t="e">
        <v>#N/A</v>
      </c>
      <c r="G82" s="36">
        <v>8.5204291590000008</v>
      </c>
      <c r="H82" s="22" t="e">
        <v>#N/A</v>
      </c>
      <c r="I82" s="31">
        <v>7.2</v>
      </c>
      <c r="J82" s="21">
        <v>150</v>
      </c>
      <c r="K82" t="e">
        <v>#N/A</v>
      </c>
      <c r="L82" s="31">
        <v>4.8397950074536791</v>
      </c>
      <c r="M82" s="31"/>
      <c r="N82" s="27">
        <v>44356</v>
      </c>
      <c r="O82" s="109" t="s">
        <v>137</v>
      </c>
      <c r="P82" s="31">
        <v>0.70248089474841624</v>
      </c>
      <c r="Q82" s="31" t="e">
        <v>#N/A</v>
      </c>
      <c r="R82" s="31" t="e">
        <v>#N/A</v>
      </c>
      <c r="S82" s="31">
        <v>-0.33803644900000052</v>
      </c>
      <c r="T82" s="31" t="e">
        <v>#N/A</v>
      </c>
      <c r="U82" s="31">
        <v>0.11000000000000121</v>
      </c>
      <c r="V82" s="31">
        <v>8.2000000000000028</v>
      </c>
      <c r="W82" s="31" t="e">
        <v>#N/A</v>
      </c>
      <c r="X82" s="31">
        <v>6.6788457383070821E-2</v>
      </c>
      <c r="Y82" s="31"/>
      <c r="Z82" s="31"/>
      <c r="AA82" s="117">
        <v>44356</v>
      </c>
      <c r="AB82" s="113" t="s">
        <v>202</v>
      </c>
      <c r="AC82" s="31">
        <v>8.4579810843073844</v>
      </c>
      <c r="AD82" s="31" t="e">
        <v>#N/A</v>
      </c>
      <c r="AE82" s="31">
        <v>7.6823661433279602</v>
      </c>
      <c r="AF82" s="31">
        <v>117.3387920327126</v>
      </c>
      <c r="AG82" s="31" t="e">
        <v>#N/A</v>
      </c>
      <c r="AH82" s="31">
        <v>3.8198035642734265</v>
      </c>
      <c r="AI82" s="31" t="e">
        <v>#N/A</v>
      </c>
      <c r="AJ82" s="31" t="e">
        <v>#N/A</v>
      </c>
      <c r="AK82" s="31"/>
      <c r="AL82" s="31"/>
      <c r="AM82" s="12">
        <v>44356</v>
      </c>
      <c r="AN82" s="123" t="s">
        <v>159</v>
      </c>
      <c r="AO82" s="31" t="e">
        <v>#N/A</v>
      </c>
      <c r="AP82" s="31" t="e">
        <v>#N/A</v>
      </c>
      <c r="AQ82" s="31" t="e">
        <v>#N/A</v>
      </c>
      <c r="AR82" s="31" t="e">
        <v>#N/A</v>
      </c>
      <c r="AS82" s="31" t="e">
        <v>#N/A</v>
      </c>
      <c r="AT82" s="31" t="e">
        <v>#N/A</v>
      </c>
      <c r="AU82" t="e">
        <v>#N/A</v>
      </c>
      <c r="AV82" t="e">
        <v>#N/A</v>
      </c>
      <c r="AW82" s="31"/>
      <c r="AY82" s="61"/>
      <c r="BG82"/>
      <c r="BR82" s="37"/>
      <c r="BV82"/>
      <c r="EH82" s="37"/>
      <c r="EL82"/>
      <c r="EZ82" s="61"/>
      <c r="FA82" s="61"/>
      <c r="FB82" s="61"/>
      <c r="FC82" s="61"/>
      <c r="FQ82"/>
      <c r="FR82"/>
      <c r="FS82" s="37"/>
      <c r="FT82"/>
      <c r="FW82"/>
      <c r="GK82" s="61"/>
      <c r="GL82" s="61"/>
      <c r="GM82" s="61"/>
      <c r="GN82" s="61"/>
      <c r="HB82"/>
      <c r="HC82"/>
      <c r="HD82"/>
      <c r="HE82"/>
      <c r="HQ82" s="61"/>
      <c r="HR82" s="61"/>
      <c r="HU82"/>
      <c r="HV82"/>
      <c r="IY82" s="61"/>
      <c r="JG82"/>
      <c r="JR82" s="37"/>
      <c r="JV82"/>
      <c r="KN82" s="61"/>
      <c r="KR82"/>
      <c r="LQ82" s="61"/>
      <c r="LU82"/>
      <c r="MF82" s="37"/>
      <c r="MJ82"/>
      <c r="MX82" s="37"/>
      <c r="NB82" s="61"/>
      <c r="NF82"/>
      <c r="NQ82" s="37"/>
      <c r="NU82"/>
      <c r="PC82" s="46"/>
      <c r="PG82"/>
      <c r="QH82" s="46"/>
      <c r="QL82"/>
      <c r="RO82" s="37"/>
      <c r="RS82"/>
      <c r="TF82" s="37"/>
      <c r="TH82" s="46"/>
      <c r="TI82" s="46"/>
      <c r="TJ82" s="46"/>
      <c r="TK82" s="46"/>
      <c r="TM82"/>
      <c r="TN82" s="37"/>
      <c r="TO82"/>
      <c r="TQ82" s="46"/>
      <c r="TR82" s="46"/>
      <c r="TS82" s="46"/>
      <c r="TU82"/>
      <c r="TV82" s="37"/>
      <c r="TW82"/>
      <c r="TY82" s="46"/>
      <c r="TZ82" s="46"/>
      <c r="UA82" s="46"/>
      <c r="UC82"/>
      <c r="UD82" s="37"/>
      <c r="UE82"/>
      <c r="UG82" s="46"/>
      <c r="UH82" s="46"/>
      <c r="UI82" s="46"/>
      <c r="UK82"/>
      <c r="UL82" s="37"/>
      <c r="UM82"/>
      <c r="UO82" s="46"/>
      <c r="UP82" s="46"/>
      <c r="UQ82" s="46"/>
      <c r="US82"/>
      <c r="UT82" s="37"/>
      <c r="UU82"/>
      <c r="UW82" s="46"/>
      <c r="UX82" s="46"/>
      <c r="UY82" s="46"/>
      <c r="VA82"/>
      <c r="VB82"/>
      <c r="VC82"/>
      <c r="VD82"/>
    </row>
    <row r="83" spans="1:576" x14ac:dyDescent="0.25">
      <c r="A83" s="27">
        <v>44362</v>
      </c>
      <c r="B83" s="2">
        <v>8</v>
      </c>
      <c r="C83" s="109" t="s">
        <v>189</v>
      </c>
      <c r="D83">
        <v>0.13380388247947289</v>
      </c>
      <c r="E83" s="31">
        <v>8.65</v>
      </c>
      <c r="F83" s="31">
        <v>588</v>
      </c>
      <c r="G83" s="36">
        <v>7.8149617869999997</v>
      </c>
      <c r="H83" s="36">
        <v>5.0280999999999999E-2</v>
      </c>
      <c r="I83" s="31">
        <v>6.83</v>
      </c>
      <c r="J83" s="21">
        <v>38.4</v>
      </c>
      <c r="K83">
        <v>4.6635000000000062</v>
      </c>
      <c r="L83" s="31">
        <v>2.4442501904344085</v>
      </c>
      <c r="M83" s="31"/>
      <c r="N83" s="27">
        <v>44362</v>
      </c>
      <c r="O83" s="109" t="s">
        <v>137</v>
      </c>
      <c r="P83" s="31">
        <v>0.37471480054915918</v>
      </c>
      <c r="Q83" s="31">
        <v>0.23000000000000043</v>
      </c>
      <c r="R83" s="31">
        <v>-21</v>
      </c>
      <c r="S83" s="31">
        <v>-1.4697239999998502E-2</v>
      </c>
      <c r="T83" s="31">
        <v>-2.3159999999999986E-3</v>
      </c>
      <c r="U83" s="31">
        <v>-8.9999999999999858E-2</v>
      </c>
      <c r="V83" s="31">
        <v>-1.3999999999999986</v>
      </c>
      <c r="W83" s="31">
        <v>7.2960195562935759E-2</v>
      </c>
      <c r="X83" s="31">
        <v>-5.5984442218162567E-2</v>
      </c>
      <c r="Y83" s="31"/>
      <c r="Z83" s="31"/>
      <c r="AA83" s="117">
        <v>44362</v>
      </c>
      <c r="AB83" s="113" t="s">
        <v>202</v>
      </c>
      <c r="AC83" s="31">
        <v>8.870994194047519</v>
      </c>
      <c r="AD83" s="31">
        <v>5.1024943009001296E-2</v>
      </c>
      <c r="AE83" s="31">
        <v>7.6722275967133982</v>
      </c>
      <c r="AF83" s="31">
        <v>40.199508196397424</v>
      </c>
      <c r="AG83" s="31">
        <v>5.0665118753614573</v>
      </c>
      <c r="AH83" s="31">
        <v>2.1042267888730652</v>
      </c>
      <c r="AI83" s="31">
        <v>8.6501617155387471</v>
      </c>
      <c r="AJ83" s="31">
        <v>560.46604350429345</v>
      </c>
      <c r="AK83" s="31"/>
      <c r="AL83" s="31"/>
      <c r="AM83" s="12">
        <v>44362</v>
      </c>
      <c r="AN83" s="123" t="s">
        <v>159</v>
      </c>
      <c r="AO83" s="31">
        <v>-0.48284016704751842</v>
      </c>
      <c r="AP83" s="31">
        <v>9.6290056990998713E-2</v>
      </c>
      <c r="AQ83" s="31">
        <v>-1.2422275967133984</v>
      </c>
      <c r="AR83" s="31">
        <v>-26.199508196397424</v>
      </c>
      <c r="AS83" s="31">
        <v>6.9209881246385523</v>
      </c>
      <c r="AT83" s="31">
        <v>1.8771401045687885</v>
      </c>
      <c r="AU83">
        <v>-1.6171553874677613E-4</v>
      </c>
      <c r="AV83">
        <v>-135.46604350429345</v>
      </c>
      <c r="AW83" s="31"/>
      <c r="AY83" s="61"/>
      <c r="BG83"/>
      <c r="BR83" s="37"/>
      <c r="BV83"/>
      <c r="EH83" s="37"/>
      <c r="EL83"/>
      <c r="EZ83" s="61"/>
      <c r="FA83" s="61"/>
      <c r="FB83" s="61"/>
      <c r="FC83" s="61"/>
      <c r="FQ83"/>
      <c r="FR83"/>
      <c r="FS83" s="37"/>
      <c r="FT83"/>
      <c r="FW83"/>
      <c r="GK83" s="61"/>
      <c r="GL83" s="61"/>
      <c r="GM83" s="61"/>
      <c r="GN83" s="61"/>
      <c r="HB83"/>
      <c r="HC83"/>
      <c r="HD83"/>
      <c r="HE83"/>
      <c r="HQ83" s="61"/>
      <c r="HR83" s="61"/>
      <c r="HU83"/>
      <c r="HV83"/>
      <c r="IY83" s="61"/>
      <c r="JG83"/>
      <c r="JR83" s="37"/>
      <c r="JV83"/>
      <c r="KN83" s="61"/>
      <c r="KR83"/>
      <c r="LQ83" s="61"/>
      <c r="LU83"/>
      <c r="MF83" s="37"/>
      <c r="MJ83"/>
      <c r="MX83" s="37"/>
      <c r="NB83" s="61"/>
      <c r="NF83"/>
      <c r="NQ83" s="37"/>
      <c r="NU83"/>
      <c r="PC83" s="46"/>
      <c r="PG83"/>
      <c r="QH83" s="46"/>
      <c r="QL83"/>
      <c r="RO83" s="37"/>
      <c r="RS83"/>
      <c r="TF83" s="37"/>
      <c r="TH83" s="46"/>
      <c r="TI83" s="46"/>
      <c r="TJ83" s="46"/>
      <c r="TK83" s="46"/>
      <c r="TM83"/>
      <c r="TN83" s="37"/>
      <c r="TO83"/>
      <c r="TQ83" s="46"/>
      <c r="TR83" s="46"/>
      <c r="TS83" s="46"/>
      <c r="TU83"/>
      <c r="TV83" s="37"/>
      <c r="TW83"/>
      <c r="TY83" s="46"/>
      <c r="TZ83" s="46"/>
      <c r="UA83" s="46"/>
      <c r="UC83"/>
      <c r="UD83" s="37"/>
      <c r="UE83"/>
      <c r="UG83" s="46"/>
      <c r="UH83" s="46"/>
      <c r="UI83" s="46"/>
      <c r="UK83"/>
      <c r="UL83" s="37"/>
      <c r="UM83"/>
      <c r="UO83" s="46"/>
      <c r="UP83" s="46"/>
      <c r="UQ83" s="46"/>
      <c r="US83"/>
      <c r="UT83" s="37"/>
      <c r="UU83"/>
      <c r="UW83" s="46"/>
      <c r="UX83" s="46"/>
      <c r="UY83" s="46"/>
      <c r="VA83"/>
      <c r="VB83"/>
      <c r="VC83"/>
      <c r="VD83"/>
    </row>
    <row r="84" spans="1:576" x14ac:dyDescent="0.25">
      <c r="A84" s="27">
        <v>44376</v>
      </c>
      <c r="B84" s="2">
        <v>8</v>
      </c>
      <c r="C84" s="109" t="s">
        <v>189</v>
      </c>
      <c r="D84">
        <v>5.0095198456663111E-2</v>
      </c>
      <c r="E84" s="31">
        <v>8.64</v>
      </c>
      <c r="F84" s="31">
        <v>592</v>
      </c>
      <c r="G84" s="31">
        <v>5.6888826659999996</v>
      </c>
      <c r="H84" s="31">
        <v>3.8634124999999998E-2</v>
      </c>
      <c r="I84" s="31">
        <v>5.46</v>
      </c>
      <c r="J84" s="21">
        <v>32.6</v>
      </c>
      <c r="K84">
        <v>4.1791999999999971</v>
      </c>
      <c r="L84" s="31">
        <v>2.0395907133487428</v>
      </c>
      <c r="M84" s="31"/>
      <c r="N84" s="27">
        <v>44376</v>
      </c>
      <c r="O84" s="109" t="s">
        <v>137</v>
      </c>
      <c r="P84" s="31">
        <v>0.19987900425517541</v>
      </c>
      <c r="Q84" s="31">
        <v>0.16000000000000014</v>
      </c>
      <c r="R84" s="31">
        <v>-10</v>
      </c>
      <c r="S84" s="31">
        <v>1.4001679999999794E-2</v>
      </c>
      <c r="T84" s="31">
        <v>-4.9250309999999964E-3</v>
      </c>
      <c r="U84" s="31">
        <v>-4.9999999999999822E-2</v>
      </c>
      <c r="V84" s="31">
        <v>-2.8999999999999986</v>
      </c>
      <c r="W84" s="31">
        <v>-0.47416643703499428</v>
      </c>
      <c r="X84" s="31">
        <v>9.8218319680976052E-4</v>
      </c>
      <c r="Y84" s="31"/>
      <c r="Z84" s="31"/>
      <c r="AA84" s="117">
        <v>44376</v>
      </c>
      <c r="AB84" s="113" t="s">
        <v>202</v>
      </c>
      <c r="AC84" s="31">
        <v>6.2390845019161398</v>
      </c>
      <c r="AD84" s="31">
        <v>5.6389951323246666E-2</v>
      </c>
      <c r="AE84" s="31">
        <v>5.6418780586206756</v>
      </c>
      <c r="AF84" s="31">
        <v>46.449641672298654</v>
      </c>
      <c r="AG84" s="31">
        <v>5.2449361989202092</v>
      </c>
      <c r="AH84" s="31">
        <v>2.2404225444480592</v>
      </c>
      <c r="AI84" s="31">
        <v>8.6887760760164383</v>
      </c>
      <c r="AJ84" s="31">
        <v>553.43894185062175</v>
      </c>
      <c r="AK84" s="31"/>
      <c r="AL84" s="31"/>
      <c r="AM84" s="12">
        <v>44376</v>
      </c>
      <c r="AN84" s="123" t="s">
        <v>159</v>
      </c>
      <c r="AO84" s="31">
        <v>0.97598130608386047</v>
      </c>
      <c r="AP84" s="31">
        <v>-7.6868763232466678E-3</v>
      </c>
      <c r="AQ84" s="31">
        <v>0.42812194137932469</v>
      </c>
      <c r="AR84" s="31">
        <v>-42.159641672298655</v>
      </c>
      <c r="AS84" s="31">
        <v>0.6871392727779142</v>
      </c>
      <c r="AT84" s="31">
        <v>1.9815792322122117</v>
      </c>
      <c r="AU84">
        <v>0.38122392398356197</v>
      </c>
      <c r="AV84">
        <v>-141.43894185062175</v>
      </c>
      <c r="AW84" s="31"/>
      <c r="AY84" s="61"/>
      <c r="BG84"/>
      <c r="BR84" s="37"/>
      <c r="BV84"/>
      <c r="EH84" s="37"/>
      <c r="EL84"/>
      <c r="EZ84" s="61"/>
      <c r="FA84" s="61"/>
      <c r="FB84" s="61"/>
      <c r="FC84" s="61"/>
      <c r="FQ84"/>
      <c r="FR84"/>
      <c r="FS84" s="37"/>
      <c r="FT84"/>
      <c r="FW84"/>
      <c r="GK84" s="61"/>
      <c r="GL84" s="61"/>
      <c r="GM84" s="61"/>
      <c r="GN84" s="61"/>
      <c r="HB84"/>
      <c r="HC84"/>
      <c r="HD84"/>
      <c r="HE84"/>
      <c r="HQ84" s="61"/>
      <c r="HR84" s="61"/>
      <c r="HU84"/>
      <c r="HV84"/>
      <c r="IY84" s="61"/>
      <c r="JG84"/>
      <c r="JR84" s="37"/>
      <c r="JV84"/>
      <c r="KN84" s="61"/>
      <c r="KR84"/>
      <c r="LQ84" s="61"/>
      <c r="LU84"/>
      <c r="MF84" s="37"/>
      <c r="MJ84"/>
      <c r="MX84" s="37"/>
      <c r="NB84" s="61"/>
      <c r="NF84"/>
      <c r="NQ84" s="37"/>
      <c r="NU84"/>
      <c r="PC84" s="46"/>
      <c r="PG84"/>
      <c r="QH84" s="46"/>
      <c r="QL84"/>
      <c r="RO84" s="37"/>
      <c r="RS84"/>
      <c r="TF84" s="37"/>
      <c r="TH84" s="46"/>
      <c r="TI84" s="46"/>
      <c r="TJ84" s="46"/>
      <c r="TK84" s="46"/>
      <c r="TM84"/>
      <c r="TN84" s="37"/>
      <c r="TO84"/>
      <c r="TQ84" s="46"/>
      <c r="TR84" s="46"/>
      <c r="TS84" s="46"/>
      <c r="TU84"/>
      <c r="TV84" s="37"/>
      <c r="TW84"/>
      <c r="TY84" s="46"/>
      <c r="TZ84" s="46"/>
      <c r="UA84" s="46"/>
      <c r="UC84"/>
      <c r="UD84" s="37"/>
      <c r="UE84"/>
      <c r="UG84" s="46"/>
      <c r="UH84" s="46"/>
      <c r="UI84" s="46"/>
      <c r="UK84"/>
      <c r="UL84" s="37"/>
      <c r="UM84"/>
      <c r="UO84" s="46"/>
      <c r="UP84" s="46"/>
      <c r="UQ84" s="46"/>
      <c r="US84"/>
      <c r="UT84" s="37"/>
      <c r="UU84"/>
      <c r="UW84" s="46"/>
      <c r="UX84" s="46"/>
      <c r="UY84" s="46"/>
      <c r="VA84"/>
      <c r="VB84"/>
      <c r="VC84"/>
      <c r="VD84"/>
    </row>
    <row r="85" spans="1:576" x14ac:dyDescent="0.25">
      <c r="A85" s="27">
        <v>44390</v>
      </c>
      <c r="B85" s="2">
        <v>8</v>
      </c>
      <c r="C85" s="109" t="s">
        <v>189</v>
      </c>
      <c r="D85">
        <v>0.17716387723412474</v>
      </c>
      <c r="E85" s="2">
        <v>8.67</v>
      </c>
      <c r="F85" s="2">
        <v>385</v>
      </c>
      <c r="G85" s="31">
        <v>3.392607113</v>
      </c>
      <c r="H85" s="31">
        <v>3.3709095000000001E-2</v>
      </c>
      <c r="I85" s="31">
        <v>3.26</v>
      </c>
      <c r="J85" s="31">
        <v>24.5</v>
      </c>
      <c r="K85">
        <v>5.4838926174496585</v>
      </c>
      <c r="L85" s="23">
        <v>2.3057623600000001</v>
      </c>
      <c r="M85" s="23"/>
      <c r="N85" s="27">
        <v>44390</v>
      </c>
      <c r="O85" s="109" t="s">
        <v>137</v>
      </c>
      <c r="P85" s="23">
        <v>0.15268472962228824</v>
      </c>
      <c r="Q85" s="23">
        <v>0.11999999999999922</v>
      </c>
      <c r="R85" s="23">
        <v>-48</v>
      </c>
      <c r="S85" s="23">
        <v>-0.32203864500000012</v>
      </c>
      <c r="T85" s="23">
        <v>-6.7855970000000043E-3</v>
      </c>
      <c r="U85" s="23">
        <v>-0.10000000000000009</v>
      </c>
      <c r="V85" s="23">
        <v>-3.3000000000000043</v>
      </c>
      <c r="W85" s="23">
        <v>-0.17373513084853442</v>
      </c>
      <c r="X85" s="23">
        <v>1.767929800000001E-2</v>
      </c>
      <c r="Y85" s="23"/>
      <c r="Z85" s="23"/>
      <c r="AA85" s="117">
        <v>44390</v>
      </c>
      <c r="AB85" s="113" t="s">
        <v>202</v>
      </c>
      <c r="AC85" s="23">
        <v>3.0682951091856463</v>
      </c>
      <c r="AD85" s="23">
        <v>4.9732485861231218E-2</v>
      </c>
      <c r="AE85" s="23">
        <v>2.9371985259365925</v>
      </c>
      <c r="AF85" s="23">
        <v>38.642733298690885</v>
      </c>
      <c r="AG85" s="23" t="e">
        <v>#N/A</v>
      </c>
      <c r="AH85" s="23">
        <v>2.806696312550816</v>
      </c>
      <c r="AI85" s="23">
        <v>8.6843969995020363</v>
      </c>
      <c r="AJ85" s="23">
        <v>444.33984456658914</v>
      </c>
      <c r="AK85" s="23"/>
      <c r="AL85" s="23"/>
      <c r="AM85" s="121">
        <v>44390</v>
      </c>
      <c r="AN85" s="123" t="s">
        <v>159</v>
      </c>
      <c r="AO85" s="23">
        <v>3.026636282814354</v>
      </c>
      <c r="AP85" s="23">
        <v>5.0282113876878171E-4</v>
      </c>
      <c r="AQ85" s="23">
        <v>2.4028014740634074</v>
      </c>
      <c r="AR85" s="23">
        <v>-35.762733298690883</v>
      </c>
      <c r="AS85" s="23" t="e">
        <v>#N/A</v>
      </c>
      <c r="AT85" s="23">
        <v>1.101006841449184</v>
      </c>
      <c r="AU85">
        <v>0.1056030004979629</v>
      </c>
      <c r="AV85">
        <v>-6.3398445665891359</v>
      </c>
      <c r="AW85" s="23"/>
      <c r="AY85" s="61"/>
      <c r="BG85"/>
      <c r="BR85" s="37"/>
      <c r="BV85"/>
      <c r="EH85" s="37"/>
      <c r="EL85"/>
      <c r="EZ85" s="61"/>
      <c r="FA85" s="61"/>
      <c r="FB85" s="61"/>
      <c r="FC85" s="61"/>
      <c r="FQ85"/>
      <c r="FR85"/>
      <c r="FS85" s="37"/>
      <c r="FT85"/>
      <c r="FW85"/>
      <c r="GK85" s="61"/>
      <c r="GL85" s="61"/>
      <c r="GM85" s="61"/>
      <c r="GN85" s="61"/>
      <c r="HB85"/>
      <c r="HC85"/>
      <c r="HD85"/>
      <c r="HE85"/>
      <c r="HQ85" s="61"/>
      <c r="HR85" s="61"/>
      <c r="HU85"/>
      <c r="HV85"/>
      <c r="IY85" s="61"/>
      <c r="JG85"/>
      <c r="JR85" s="37"/>
      <c r="JV85"/>
      <c r="KN85" s="61"/>
      <c r="KR85"/>
      <c r="LQ85" s="61"/>
      <c r="LU85"/>
      <c r="MF85" s="37"/>
      <c r="MJ85"/>
      <c r="MX85" s="37"/>
      <c r="NB85" s="61"/>
      <c r="NF85"/>
      <c r="NQ85" s="37"/>
      <c r="NU85"/>
      <c r="PC85" s="46"/>
      <c r="PG85"/>
      <c r="QH85" s="46"/>
      <c r="QL85"/>
      <c r="RO85" s="37"/>
      <c r="RS85"/>
      <c r="TF85" s="37"/>
      <c r="TH85" s="46"/>
      <c r="TI85" s="46"/>
      <c r="TJ85" s="46"/>
      <c r="TK85" s="46"/>
      <c r="TM85"/>
      <c r="TN85" s="37"/>
      <c r="TO85"/>
      <c r="TQ85" s="46"/>
      <c r="TR85" s="46"/>
      <c r="TS85" s="46"/>
      <c r="TU85"/>
      <c r="TV85" s="37"/>
      <c r="TW85"/>
      <c r="TY85" s="46"/>
      <c r="TZ85" s="46"/>
      <c r="UA85" s="46"/>
      <c r="UC85"/>
      <c r="UD85" s="37"/>
      <c r="UE85"/>
      <c r="UG85" s="46"/>
      <c r="UH85" s="46"/>
      <c r="UI85" s="46"/>
      <c r="UK85"/>
      <c r="UL85" s="37"/>
      <c r="UM85"/>
      <c r="UO85" s="46"/>
      <c r="UP85" s="46"/>
      <c r="UQ85" s="46"/>
      <c r="US85"/>
      <c r="UT85" s="37"/>
      <c r="UU85"/>
      <c r="UW85" s="46"/>
      <c r="UX85" s="46"/>
      <c r="UY85" s="46"/>
      <c r="VA85"/>
      <c r="VB85"/>
      <c r="VC85"/>
      <c r="VD85"/>
    </row>
    <row r="86" spans="1:576" x14ac:dyDescent="0.25">
      <c r="A86" s="27">
        <v>44394</v>
      </c>
      <c r="B86" s="2">
        <v>8</v>
      </c>
      <c r="C86" s="109" t="s">
        <v>189</v>
      </c>
      <c r="D86">
        <v>26.107716417909263</v>
      </c>
      <c r="E86" t="e">
        <v>#N/A</v>
      </c>
      <c r="F86" t="e">
        <v>#N/A</v>
      </c>
      <c r="G86" s="23" t="e">
        <v>#N/A</v>
      </c>
      <c r="H86" s="23" t="e">
        <v>#N/A</v>
      </c>
      <c r="I86" s="31">
        <v>6.27</v>
      </c>
      <c r="J86" s="31">
        <v>262</v>
      </c>
      <c r="K86" t="e">
        <v>#N/A</v>
      </c>
      <c r="L86" s="23">
        <v>6.3907321189999999</v>
      </c>
      <c r="M86" s="23"/>
      <c r="N86" s="27">
        <v>44394</v>
      </c>
      <c r="O86" s="109" t="s">
        <v>137</v>
      </c>
      <c r="P86" s="23">
        <v>9.7332052256527959</v>
      </c>
      <c r="Q86" s="23" t="e">
        <v>#N/A</v>
      </c>
      <c r="R86" s="23" t="e">
        <v>#N/A</v>
      </c>
      <c r="S86" s="23" t="e">
        <v>#N/A</v>
      </c>
      <c r="T86" s="23" t="e">
        <v>#N/A</v>
      </c>
      <c r="U86" s="23">
        <v>-3.0000000000000249E-2</v>
      </c>
      <c r="V86" s="23">
        <v>-10</v>
      </c>
      <c r="W86" s="23" t="e">
        <v>#N/A</v>
      </c>
      <c r="X86" s="23">
        <v>9.8218320000000858E-3</v>
      </c>
      <c r="Y86" s="23"/>
      <c r="Z86" s="23"/>
      <c r="AA86" s="117">
        <v>44394</v>
      </c>
      <c r="AB86" s="113" t="s">
        <v>202</v>
      </c>
      <c r="AC86" s="23" t="e">
        <v>#N/A</v>
      </c>
      <c r="AD86" s="23" t="e">
        <v>#N/A</v>
      </c>
      <c r="AE86" s="23">
        <v>5.8242825126077342</v>
      </c>
      <c r="AF86" s="23">
        <v>247.18231493954764</v>
      </c>
      <c r="AG86" s="23" t="e">
        <v>#N/A</v>
      </c>
      <c r="AH86" s="23">
        <v>5.8072858713396949</v>
      </c>
      <c r="AI86" s="23" t="e">
        <v>#N/A</v>
      </c>
      <c r="AJ86" s="23" t="e">
        <v>#N/A</v>
      </c>
      <c r="AK86" s="23"/>
      <c r="AL86" s="23"/>
      <c r="AM86" s="121">
        <v>44394</v>
      </c>
      <c r="AN86" s="123" t="s">
        <v>159</v>
      </c>
      <c r="AO86" s="23" t="e">
        <v>#N/A</v>
      </c>
      <c r="AP86" s="23" t="e">
        <v>#N/A</v>
      </c>
      <c r="AQ86" s="23" t="e">
        <v>#N/A</v>
      </c>
      <c r="AR86" s="23" t="e">
        <v>#N/A</v>
      </c>
      <c r="AS86" s="23" t="e">
        <v>#N/A</v>
      </c>
      <c r="AT86" s="23" t="e">
        <v>#N/A</v>
      </c>
      <c r="AU86" t="e">
        <v>#N/A</v>
      </c>
      <c r="AV86" t="e">
        <v>#N/A</v>
      </c>
      <c r="AW86" s="23"/>
      <c r="AY86" s="61"/>
      <c r="BG86"/>
      <c r="BR86" s="37"/>
      <c r="BV86"/>
      <c r="EH86" s="37"/>
      <c r="EL86"/>
      <c r="EZ86" s="61"/>
      <c r="FA86" s="61"/>
      <c r="FB86" s="61"/>
      <c r="FC86" s="61"/>
      <c r="FQ86"/>
      <c r="FR86"/>
      <c r="FS86" s="37"/>
      <c r="FT86"/>
      <c r="FW86"/>
      <c r="GK86" s="61"/>
      <c r="GL86" s="61"/>
      <c r="GM86" s="61"/>
      <c r="GN86" s="61"/>
      <c r="HB86"/>
      <c r="HC86"/>
      <c r="HD86"/>
      <c r="HE86"/>
      <c r="HQ86" s="61"/>
      <c r="HR86" s="61"/>
      <c r="HU86"/>
      <c r="HV86"/>
      <c r="IY86" s="61"/>
      <c r="JG86"/>
      <c r="JR86" s="37"/>
      <c r="JV86"/>
      <c r="KN86" s="61"/>
      <c r="KR86"/>
      <c r="LQ86" s="61"/>
      <c r="LU86"/>
      <c r="MF86" s="37"/>
      <c r="MJ86"/>
      <c r="MX86" s="37"/>
      <c r="NB86" s="61"/>
      <c r="NF86"/>
      <c r="NQ86" s="37"/>
      <c r="NU86"/>
      <c r="PC86" s="46"/>
      <c r="PG86"/>
      <c r="QH86" s="46"/>
      <c r="QL86"/>
      <c r="RO86" s="38"/>
      <c r="RP86" s="39"/>
      <c r="RQ86" s="39"/>
      <c r="RR86" s="39"/>
      <c r="RS86" s="39"/>
      <c r="RT86" s="39"/>
      <c r="TF86" s="37"/>
      <c r="TH86" s="46"/>
      <c r="TI86" s="46"/>
      <c r="TJ86" s="46"/>
      <c r="TK86" s="46"/>
      <c r="TM86"/>
      <c r="TN86" s="37"/>
      <c r="TO86"/>
      <c r="TQ86" s="46"/>
      <c r="TR86" s="46"/>
      <c r="TS86" s="46"/>
      <c r="TU86"/>
      <c r="TV86" s="37"/>
      <c r="TW86"/>
      <c r="TY86" s="46"/>
      <c r="TZ86" s="46"/>
      <c r="UA86" s="46"/>
      <c r="UC86"/>
      <c r="UD86" s="37"/>
      <c r="UE86"/>
      <c r="UG86" s="46"/>
      <c r="UH86" s="46"/>
      <c r="UI86" s="46"/>
      <c r="UK86"/>
      <c r="UL86" s="37"/>
      <c r="UM86"/>
      <c r="UO86" s="46"/>
      <c r="UP86" s="46"/>
      <c r="UQ86" s="46"/>
      <c r="US86"/>
      <c r="UT86" s="37"/>
      <c r="UU86"/>
      <c r="UW86" s="46"/>
      <c r="UX86" s="46"/>
      <c r="UY86" s="46"/>
      <c r="VA86"/>
      <c r="VB86"/>
      <c r="VC86"/>
      <c r="VD86"/>
    </row>
    <row r="87" spans="1:576" x14ac:dyDescent="0.25">
      <c r="A87" s="27">
        <v>44404</v>
      </c>
      <c r="B87" s="2">
        <v>8</v>
      </c>
      <c r="C87" s="109" t="s">
        <v>189</v>
      </c>
      <c r="D87">
        <v>0.13380388247947289</v>
      </c>
      <c r="E87" s="2">
        <v>8.76</v>
      </c>
      <c r="F87" s="2">
        <v>582</v>
      </c>
      <c r="G87" s="31">
        <v>3.126575189</v>
      </c>
      <c r="H87" s="31">
        <v>2.1451241999999999E-2</v>
      </c>
      <c r="I87" s="31">
        <v>2.93</v>
      </c>
      <c r="J87" s="31">
        <v>14.9</v>
      </c>
      <c r="K87">
        <v>3.1601476014760119</v>
      </c>
      <c r="L87" s="23">
        <v>2.0516934939999998</v>
      </c>
      <c r="M87" s="23"/>
      <c r="N87" s="27">
        <v>44404</v>
      </c>
      <c r="O87" s="109" t="s">
        <v>137</v>
      </c>
      <c r="P87" s="23">
        <v>0.1275893884392211</v>
      </c>
      <c r="Q87" s="23">
        <v>0.28999999999999915</v>
      </c>
      <c r="R87" s="23">
        <v>-16</v>
      </c>
      <c r="S87" s="23">
        <v>-0.35004200499999971</v>
      </c>
      <c r="T87" s="23">
        <v>-7.3328230000000022E-3</v>
      </c>
      <c r="U87" s="23">
        <v>-0.17999999999999972</v>
      </c>
      <c r="V87" s="23">
        <v>-9.6000000000000014</v>
      </c>
      <c r="W87" s="23">
        <v>0.1287107315585394</v>
      </c>
      <c r="X87" s="23">
        <v>-3.8624103000000076E-2</v>
      </c>
      <c r="Y87" s="23"/>
      <c r="Z87" s="23"/>
      <c r="AA87" s="117">
        <v>44404</v>
      </c>
      <c r="AB87" s="113" t="s">
        <v>202</v>
      </c>
      <c r="AC87" s="23">
        <v>3.1391905016742765</v>
      </c>
      <c r="AD87" s="23">
        <v>3.5505426108087525E-2</v>
      </c>
      <c r="AE87" s="23">
        <v>2.9945338541805642</v>
      </c>
      <c r="AF87" s="23">
        <v>26.977018463602516</v>
      </c>
      <c r="AG87" s="23">
        <v>3.2188619421512197</v>
      </c>
      <c r="AH87" s="23">
        <v>2.1206479361183455</v>
      </c>
      <c r="AI87" s="23">
        <v>8.7690098597341102</v>
      </c>
      <c r="AJ87" s="23">
        <v>530.71717929349222</v>
      </c>
      <c r="AK87" s="23"/>
      <c r="AL87" s="23"/>
      <c r="AM87" s="121">
        <v>44404</v>
      </c>
      <c r="AN87" s="123" t="s">
        <v>159</v>
      </c>
      <c r="AO87" s="23">
        <v>0.93949894132572354</v>
      </c>
      <c r="AP87" s="23">
        <v>8.3023631891912475E-2</v>
      </c>
      <c r="AQ87" s="23">
        <v>-8.4533854180564028E-2</v>
      </c>
      <c r="AR87" s="23">
        <v>-20.147018463602514</v>
      </c>
      <c r="AS87" s="23">
        <v>6.3770143465085667</v>
      </c>
      <c r="AT87" s="23">
        <v>2.1778378738816544</v>
      </c>
      <c r="AU87">
        <v>0.70099014026589046</v>
      </c>
      <c r="AV87">
        <v>-169.71717929349222</v>
      </c>
      <c r="AW87" s="23"/>
      <c r="AY87" s="61"/>
      <c r="BG87"/>
      <c r="BR87" s="37"/>
      <c r="BV87"/>
      <c r="EH87" s="37"/>
      <c r="EL87"/>
      <c r="EZ87" s="61"/>
      <c r="FA87" s="61"/>
      <c r="FB87" s="61"/>
      <c r="FC87" s="61"/>
      <c r="FQ87"/>
      <c r="FR87"/>
      <c r="FS87" s="37"/>
      <c r="FT87"/>
      <c r="FW87"/>
      <c r="GK87" s="61"/>
      <c r="GL87" s="61"/>
      <c r="GM87" s="61"/>
      <c r="GN87" s="61"/>
      <c r="HB87"/>
      <c r="HC87"/>
      <c r="HD87"/>
      <c r="HE87"/>
      <c r="HQ87" s="61"/>
      <c r="HR87" s="61"/>
      <c r="HU87"/>
      <c r="HV87"/>
      <c r="IY87" s="61"/>
      <c r="JG87"/>
      <c r="JR87" s="37"/>
      <c r="JV87"/>
      <c r="KN87" s="61"/>
      <c r="KR87"/>
      <c r="LQ87" s="61"/>
      <c r="LU87"/>
      <c r="MF87" s="37"/>
      <c r="MJ87"/>
      <c r="MX87" s="37"/>
      <c r="NB87" s="61"/>
      <c r="NF87"/>
      <c r="NQ87" s="37"/>
      <c r="NU87"/>
      <c r="PC87" s="46"/>
      <c r="PG87"/>
      <c r="QH87" s="46"/>
      <c r="QL87"/>
      <c r="RO87" s="37"/>
      <c r="RS87"/>
      <c r="TF87" s="37"/>
      <c r="TH87" s="46"/>
      <c r="TI87" s="46"/>
      <c r="TJ87" s="46"/>
      <c r="TK87" s="46"/>
      <c r="TM87"/>
      <c r="TN87" s="37"/>
      <c r="TO87"/>
      <c r="TQ87" s="46"/>
      <c r="TR87" s="46"/>
      <c r="TS87" s="46"/>
      <c r="TU87"/>
      <c r="TV87" s="37"/>
      <c r="TW87"/>
      <c r="TY87" s="46"/>
      <c r="TZ87" s="46"/>
      <c r="UA87" s="46"/>
      <c r="UC87"/>
      <c r="UD87" s="37"/>
      <c r="UE87"/>
      <c r="UG87" s="46"/>
      <c r="UH87" s="46"/>
      <c r="UI87" s="46"/>
      <c r="UK87"/>
      <c r="UL87" s="37"/>
      <c r="UM87"/>
      <c r="UO87" s="46"/>
      <c r="UP87" s="46"/>
      <c r="UQ87" s="46"/>
      <c r="US87"/>
      <c r="UT87" s="37"/>
      <c r="UU87"/>
      <c r="UW87" s="46"/>
      <c r="UX87" s="46"/>
      <c r="UY87" s="46"/>
      <c r="VA87"/>
      <c r="VB87"/>
      <c r="VC87"/>
      <c r="VD87"/>
    </row>
    <row r="88" spans="1:576" x14ac:dyDescent="0.25">
      <c r="A88" s="27">
        <v>44418</v>
      </c>
      <c r="B88" s="2">
        <v>8</v>
      </c>
      <c r="C88" s="109" t="s">
        <v>189</v>
      </c>
      <c r="D88">
        <v>4.3535433263738987E-2</v>
      </c>
      <c r="E88" s="2">
        <v>8.56</v>
      </c>
      <c r="F88" s="2">
        <v>396</v>
      </c>
      <c r="G88" s="31">
        <v>0.62727527299999997</v>
      </c>
      <c r="H88" s="31">
        <v>2.0247345999999999E-2</v>
      </c>
      <c r="I88" s="31">
        <v>0.35399999999999998</v>
      </c>
      <c r="J88" s="31">
        <v>10.5</v>
      </c>
      <c r="K88">
        <v>3.1062499999999993</v>
      </c>
      <c r="L88" s="23">
        <v>2.0290842630000001</v>
      </c>
      <c r="M88" s="23"/>
      <c r="N88" s="27">
        <v>44418</v>
      </c>
      <c r="O88" s="109" t="s">
        <v>137</v>
      </c>
      <c r="P88" s="23">
        <v>3.9713461258845145E-2</v>
      </c>
      <c r="Q88" s="23">
        <v>7.0000000000000284E-2</v>
      </c>
      <c r="R88" s="23">
        <v>-74</v>
      </c>
      <c r="S88" s="23">
        <v>-0.22822738799999998</v>
      </c>
      <c r="T88" s="23">
        <v>1.3133409999999957E-3</v>
      </c>
      <c r="U88" s="23">
        <v>-0.11299999999999999</v>
      </c>
      <c r="V88" s="23">
        <v>8</v>
      </c>
      <c r="W88" s="23">
        <v>0.70778985507245995</v>
      </c>
      <c r="X88" s="23">
        <v>-0.19029435999999977</v>
      </c>
      <c r="Y88" s="23"/>
      <c r="Z88" s="23"/>
      <c r="AA88" s="117">
        <v>44418</v>
      </c>
      <c r="AB88" s="113" t="s">
        <v>202</v>
      </c>
      <c r="AC88" s="23">
        <v>0.60790492508062466</v>
      </c>
      <c r="AD88" s="23">
        <v>3.6850200412276601E-2</v>
      </c>
      <c r="AE88" s="23">
        <v>0.32728548513167338</v>
      </c>
      <c r="AF88" s="23">
        <v>26.76723137517746</v>
      </c>
      <c r="AG88" s="23">
        <v>3.9529615017547575</v>
      </c>
      <c r="AH88" s="23">
        <v>2.2825462967983232</v>
      </c>
      <c r="AI88" s="23">
        <v>8.6315567362544474</v>
      </c>
      <c r="AJ88" s="23">
        <v>396.47704490836293</v>
      </c>
      <c r="AK88" s="23"/>
      <c r="AL88" s="23"/>
      <c r="AM88" s="121">
        <v>44418</v>
      </c>
      <c r="AN88" s="123" t="s">
        <v>159</v>
      </c>
      <c r="AO88" s="23">
        <v>2.1266232179193754</v>
      </c>
      <c r="AP88" s="23">
        <v>3.91047085877234E-2</v>
      </c>
      <c r="AQ88" s="23">
        <v>1.5327145148683268</v>
      </c>
      <c r="AR88" s="23">
        <v>-21.607231375177459</v>
      </c>
      <c r="AS88" s="23">
        <v>9.0867331547337873</v>
      </c>
      <c r="AT88" s="23">
        <v>1.8228189992016772</v>
      </c>
      <c r="AU88">
        <v>0.44844326374555266</v>
      </c>
      <c r="AV88">
        <v>-138.47704490836293</v>
      </c>
      <c r="AW88" s="23"/>
      <c r="AY88" s="61"/>
      <c r="BG88"/>
      <c r="BR88" s="37"/>
      <c r="BV88"/>
      <c r="EH88" s="37"/>
      <c r="EL88"/>
      <c r="EZ88" s="61"/>
      <c r="FA88" s="61"/>
      <c r="FB88" s="61"/>
      <c r="FC88" s="61"/>
      <c r="FQ88"/>
      <c r="FR88"/>
      <c r="FS88" s="37"/>
      <c r="FT88"/>
      <c r="FW88"/>
      <c r="GK88" s="61"/>
      <c r="GL88" s="61"/>
      <c r="GM88" s="61"/>
      <c r="GN88" s="61"/>
      <c r="HB88"/>
      <c r="HC88"/>
      <c r="HD88"/>
      <c r="HE88"/>
      <c r="HQ88" s="61"/>
      <c r="HR88" s="61"/>
      <c r="HU88"/>
      <c r="HV88"/>
      <c r="IY88" s="61"/>
      <c r="JG88"/>
      <c r="JR88" s="37"/>
      <c r="JV88"/>
      <c r="KN88" s="61"/>
      <c r="KR88"/>
      <c r="LQ88" s="61"/>
      <c r="LU88"/>
      <c r="MF88" s="37"/>
      <c r="MJ88"/>
      <c r="MX88" s="37"/>
      <c r="NB88" s="61"/>
      <c r="NF88"/>
      <c r="NQ88" s="37"/>
      <c r="NU88"/>
      <c r="PC88" s="46"/>
      <c r="PG88"/>
      <c r="QH88" s="46"/>
      <c r="QL88"/>
      <c r="RO88" s="37"/>
      <c r="RS88"/>
      <c r="TF88" s="37"/>
      <c r="TH88" s="46"/>
      <c r="TI88" s="46"/>
      <c r="TJ88" s="46"/>
      <c r="TK88" s="46"/>
      <c r="TM88"/>
      <c r="TN88" s="37"/>
      <c r="TO88"/>
      <c r="TQ88" s="46"/>
      <c r="TR88" s="46"/>
      <c r="TS88" s="46"/>
      <c r="TU88"/>
      <c r="TV88" s="37"/>
      <c r="TW88"/>
      <c r="TY88" s="46"/>
      <c r="TZ88" s="46"/>
      <c r="UA88" s="46"/>
      <c r="UC88"/>
      <c r="UD88" s="37"/>
      <c r="UE88"/>
      <c r="UG88" s="46"/>
      <c r="UH88" s="46"/>
      <c r="UI88" s="46"/>
      <c r="UK88"/>
      <c r="UL88" s="37"/>
      <c r="UM88"/>
      <c r="UO88" s="46"/>
      <c r="UP88" s="46"/>
      <c r="UQ88" s="46"/>
      <c r="US88"/>
      <c r="UT88" s="37"/>
      <c r="UU88"/>
      <c r="UW88" s="46"/>
      <c r="UX88" s="46"/>
      <c r="UY88" s="46"/>
      <c r="VA88"/>
      <c r="VB88"/>
      <c r="VC88"/>
      <c r="VD88"/>
    </row>
    <row r="89" spans="1:576" x14ac:dyDescent="0.25">
      <c r="A89" s="27">
        <v>44433</v>
      </c>
      <c r="B89" s="2">
        <v>8</v>
      </c>
      <c r="C89" s="109" t="s">
        <v>189</v>
      </c>
      <c r="D89">
        <v>2.8574798679224956E-2</v>
      </c>
      <c r="E89" t="e">
        <v>#N/A</v>
      </c>
      <c r="F89" t="e">
        <v>#N/A</v>
      </c>
      <c r="G89" s="23" t="e">
        <v>#N/A</v>
      </c>
      <c r="H89" s="23" t="e">
        <v>#N/A</v>
      </c>
      <c r="I89" s="31">
        <v>7.6700000000000004E-2</v>
      </c>
      <c r="J89" s="31">
        <v>22.6</v>
      </c>
      <c r="K89" t="e">
        <v>#N/A</v>
      </c>
      <c r="L89" s="23">
        <v>2.3316808469999999</v>
      </c>
      <c r="M89" s="23"/>
      <c r="N89" s="27">
        <v>44433</v>
      </c>
      <c r="O89" s="109" t="s">
        <v>137</v>
      </c>
      <c r="P89" s="23">
        <v>2.5131645689086553E-2</v>
      </c>
      <c r="Q89" s="23" t="e">
        <v>#N/A</v>
      </c>
      <c r="R89" s="23" t="e">
        <v>#N/A</v>
      </c>
      <c r="S89" s="23" t="e">
        <v>#N/A</v>
      </c>
      <c r="T89" s="23" t="e">
        <v>#N/A</v>
      </c>
      <c r="U89" s="23" t="e">
        <v>#N/A</v>
      </c>
      <c r="V89" s="23" t="e">
        <v>#N/A</v>
      </c>
      <c r="W89" s="23" t="e">
        <v>#N/A</v>
      </c>
      <c r="X89" s="23" t="e">
        <v>#N/A</v>
      </c>
      <c r="Y89" s="23"/>
      <c r="Z89" s="23"/>
      <c r="AA89" s="117">
        <v>44433</v>
      </c>
      <c r="AB89" s="113" t="s">
        <v>202</v>
      </c>
      <c r="AC89" s="23" t="e">
        <v>#N/A</v>
      </c>
      <c r="AD89" s="23" t="e">
        <v>#N/A</v>
      </c>
      <c r="AE89" s="23" t="e">
        <v>#N/A</v>
      </c>
      <c r="AF89" s="23" t="e">
        <v>#N/A</v>
      </c>
      <c r="AG89" s="23" t="e">
        <v>#N/A</v>
      </c>
      <c r="AH89" s="23" t="e">
        <v>#N/A</v>
      </c>
      <c r="AI89" s="23" t="e">
        <v>#N/A</v>
      </c>
      <c r="AJ89" s="23" t="e">
        <v>#N/A</v>
      </c>
      <c r="AK89" s="23"/>
      <c r="AL89" s="23"/>
      <c r="AM89" s="121">
        <v>44433</v>
      </c>
      <c r="AN89" s="123" t="s">
        <v>159</v>
      </c>
      <c r="AO89" s="23" t="e">
        <v>#N/A</v>
      </c>
      <c r="AP89" s="23" t="e">
        <v>#N/A</v>
      </c>
      <c r="AQ89" s="23" t="e">
        <v>#N/A</v>
      </c>
      <c r="AR89" s="23" t="e">
        <v>#N/A</v>
      </c>
      <c r="AS89" s="23" t="e">
        <v>#N/A</v>
      </c>
      <c r="AT89" s="23" t="e">
        <v>#N/A</v>
      </c>
      <c r="AU89" t="e">
        <v>#N/A</v>
      </c>
      <c r="AV89" t="e">
        <v>#N/A</v>
      </c>
      <c r="AW89" s="23"/>
      <c r="AY89" s="61"/>
      <c r="BG89"/>
      <c r="BR89" s="37"/>
      <c r="BV89"/>
      <c r="EH89" s="37"/>
      <c r="EL89"/>
      <c r="EZ89" s="61"/>
      <c r="FA89" s="61"/>
      <c r="FB89" s="61"/>
      <c r="FC89" s="61"/>
      <c r="FQ89"/>
      <c r="FR89"/>
      <c r="FS89" s="37"/>
      <c r="FT89"/>
      <c r="FW89"/>
      <c r="GK89" s="61"/>
      <c r="GL89" s="61"/>
      <c r="GM89" s="61"/>
      <c r="GN89" s="61"/>
      <c r="HB89"/>
      <c r="HC89"/>
      <c r="HD89"/>
      <c r="HE89"/>
      <c r="HQ89" s="61"/>
      <c r="HR89" s="61"/>
      <c r="HU89"/>
      <c r="HV89"/>
      <c r="IY89" s="61"/>
      <c r="JG89"/>
      <c r="JR89" s="37"/>
      <c r="JV89"/>
      <c r="KN89" s="61"/>
      <c r="KR89"/>
      <c r="LQ89" s="61"/>
      <c r="LU89"/>
      <c r="MF89" s="37"/>
      <c r="MJ89"/>
      <c r="MX89" s="37"/>
      <c r="NB89" s="61"/>
      <c r="NF89"/>
      <c r="NQ89" s="37"/>
      <c r="NU89"/>
      <c r="PC89" s="46"/>
      <c r="PG89"/>
      <c r="QH89" s="46"/>
      <c r="QL89"/>
      <c r="RO89" s="37"/>
      <c r="RS89"/>
      <c r="TF89" s="37"/>
      <c r="TH89" s="46"/>
      <c r="TI89" s="46"/>
      <c r="TJ89" s="46"/>
      <c r="TK89" s="46"/>
      <c r="TM89"/>
      <c r="TN89" s="37"/>
      <c r="TO89"/>
      <c r="TQ89" s="46"/>
      <c r="TR89" s="46"/>
      <c r="TS89" s="46"/>
      <c r="TU89"/>
      <c r="TV89" s="37"/>
      <c r="TW89"/>
      <c r="TY89" s="46"/>
      <c r="TZ89" s="46"/>
      <c r="UA89" s="46"/>
      <c r="UC89"/>
      <c r="UD89" s="37"/>
      <c r="UE89"/>
      <c r="UG89" s="46"/>
      <c r="UH89" s="46"/>
      <c r="UI89" s="46"/>
      <c r="UK89"/>
      <c r="UL89" s="37"/>
      <c r="UM89"/>
      <c r="UO89" s="46"/>
      <c r="UP89" s="46"/>
      <c r="UQ89" s="46"/>
      <c r="US89"/>
      <c r="UT89" s="37"/>
      <c r="UU89"/>
      <c r="UW89" s="46"/>
      <c r="UX89" s="46"/>
      <c r="UY89" s="46"/>
      <c r="VA89"/>
      <c r="VB89"/>
      <c r="VC89"/>
      <c r="VD89"/>
    </row>
    <row r="90" spans="1:576" x14ac:dyDescent="0.25">
      <c r="A90" s="27">
        <v>44444</v>
      </c>
      <c r="B90" s="2">
        <v>8</v>
      </c>
      <c r="C90" s="109" t="s">
        <v>189</v>
      </c>
      <c r="D90">
        <v>4.3535433263738987E-2</v>
      </c>
      <c r="E90" t="e">
        <v>#N/A</v>
      </c>
      <c r="F90" t="e">
        <v>#N/A</v>
      </c>
      <c r="G90" s="23" t="e">
        <v>#N/A</v>
      </c>
      <c r="H90" s="23" t="e">
        <v>#N/A</v>
      </c>
      <c r="I90" s="31">
        <v>0.124</v>
      </c>
      <c r="J90" s="31">
        <v>21.4</v>
      </c>
      <c r="K90" t="e">
        <v>#N/A</v>
      </c>
      <c r="L90" s="23">
        <v>3.3671199839999999</v>
      </c>
      <c r="M90" s="23"/>
      <c r="N90" s="27">
        <v>44444</v>
      </c>
      <c r="O90" s="109" t="s">
        <v>137</v>
      </c>
      <c r="P90" s="23">
        <v>3.033654843972931E-2</v>
      </c>
      <c r="Q90" s="23" t="e">
        <v>#N/A</v>
      </c>
      <c r="R90" s="23" t="e">
        <v>#N/A</v>
      </c>
      <c r="S90" s="23" t="e">
        <v>#N/A</v>
      </c>
      <c r="T90" s="23" t="e">
        <v>#N/A</v>
      </c>
      <c r="U90" s="23">
        <v>1.8999999999999989E-2</v>
      </c>
      <c r="V90" s="23">
        <v>-11</v>
      </c>
      <c r="W90" s="23" t="e">
        <v>#N/A</v>
      </c>
      <c r="X90" s="23">
        <v>-0.54679439899999993</v>
      </c>
      <c r="Y90" s="23"/>
      <c r="Z90" s="23"/>
      <c r="AA90" s="117">
        <v>44444</v>
      </c>
      <c r="AB90" s="113" t="s">
        <v>202</v>
      </c>
      <c r="AC90" s="23" t="e">
        <v>#N/A</v>
      </c>
      <c r="AD90" s="23" t="e">
        <v>#N/A</v>
      </c>
      <c r="AE90" s="23" t="e">
        <v>#N/A</v>
      </c>
      <c r="AF90" s="23" t="e">
        <v>#N/A</v>
      </c>
      <c r="AG90" s="23" t="e">
        <v>#N/A</v>
      </c>
      <c r="AH90" s="23" t="e">
        <v>#N/A</v>
      </c>
      <c r="AI90" s="23" t="e">
        <v>#N/A</v>
      </c>
      <c r="AJ90" s="23" t="e">
        <v>#N/A</v>
      </c>
      <c r="AK90" s="23"/>
      <c r="AL90" s="23"/>
      <c r="AM90" s="121">
        <v>44444</v>
      </c>
      <c r="AN90" s="123" t="s">
        <v>159</v>
      </c>
      <c r="AO90" s="23" t="e">
        <v>#N/A</v>
      </c>
      <c r="AP90" s="23" t="e">
        <v>#N/A</v>
      </c>
      <c r="AQ90" s="23" t="e">
        <v>#N/A</v>
      </c>
      <c r="AR90" s="23" t="e">
        <v>#N/A</v>
      </c>
      <c r="AS90" s="23" t="e">
        <v>#N/A</v>
      </c>
      <c r="AT90" s="23" t="e">
        <v>#N/A</v>
      </c>
      <c r="AU90" t="e">
        <v>#N/A</v>
      </c>
      <c r="AV90" t="e">
        <v>#N/A</v>
      </c>
      <c r="AW90" s="23"/>
      <c r="AY90" s="61"/>
      <c r="BG90"/>
      <c r="BR90" s="37"/>
      <c r="BV90"/>
      <c r="EH90" s="37"/>
      <c r="EL90"/>
      <c r="EZ90" s="61"/>
      <c r="FA90" s="61"/>
      <c r="FB90" s="61"/>
      <c r="FC90" s="61"/>
      <c r="FQ90"/>
      <c r="FR90"/>
      <c r="FS90" s="37"/>
      <c r="FT90"/>
      <c r="FW90"/>
      <c r="GK90" s="61"/>
      <c r="GL90" s="61"/>
      <c r="GM90" s="61"/>
      <c r="GN90" s="61"/>
      <c r="HB90"/>
      <c r="HC90"/>
      <c r="HD90"/>
      <c r="HE90"/>
      <c r="HQ90" s="61"/>
      <c r="HR90" s="61"/>
      <c r="HU90"/>
      <c r="HV90"/>
      <c r="IY90" s="61"/>
      <c r="JG90"/>
      <c r="JR90" s="37"/>
      <c r="JV90"/>
      <c r="KN90" s="61"/>
      <c r="KR90"/>
      <c r="LQ90" s="61"/>
      <c r="LU90"/>
      <c r="MF90" s="37"/>
      <c r="MJ90"/>
      <c r="MX90" s="37"/>
      <c r="NB90" s="61"/>
      <c r="NF90"/>
      <c r="NQ90" s="37"/>
      <c r="NU90"/>
      <c r="PC90" s="46"/>
      <c r="PG90"/>
      <c r="QH90" s="46"/>
      <c r="QL90"/>
      <c r="RO90" s="37"/>
      <c r="RS90"/>
      <c r="TF90" s="37"/>
      <c r="TH90" s="46"/>
      <c r="TI90" s="46"/>
      <c r="TJ90" s="46"/>
      <c r="TK90" s="46"/>
      <c r="TM90"/>
      <c r="TN90" s="37"/>
      <c r="TO90"/>
      <c r="TQ90" s="46"/>
      <c r="TR90" s="46"/>
      <c r="TS90" s="46"/>
      <c r="TU90"/>
      <c r="TV90" s="37"/>
      <c r="TW90"/>
      <c r="TY90" s="46"/>
      <c r="TZ90" s="46"/>
      <c r="UA90" s="46"/>
      <c r="UC90"/>
      <c r="UD90" s="37"/>
      <c r="UE90"/>
      <c r="UG90" s="46"/>
      <c r="UH90" s="46"/>
      <c r="UI90" s="46"/>
      <c r="UK90"/>
      <c r="UL90" s="37"/>
      <c r="UM90"/>
      <c r="UO90" s="46"/>
      <c r="UP90" s="46"/>
      <c r="UQ90" s="46"/>
      <c r="US90"/>
      <c r="UT90" s="37"/>
      <c r="UU90"/>
      <c r="UW90" s="46"/>
      <c r="UX90" s="46"/>
      <c r="UY90" s="46"/>
      <c r="VA90"/>
      <c r="VB90"/>
      <c r="VC90"/>
      <c r="VD90"/>
    </row>
    <row r="91" spans="1:576" x14ac:dyDescent="0.25">
      <c r="A91" s="30">
        <v>44500</v>
      </c>
      <c r="B91" s="31">
        <v>8</v>
      </c>
      <c r="C91" s="109" t="s">
        <v>189</v>
      </c>
      <c r="D91">
        <v>0.41123925098255071</v>
      </c>
      <c r="E91" t="e">
        <v>#N/A</v>
      </c>
      <c r="F91" t="e">
        <v>#N/A</v>
      </c>
      <c r="G91" s="31">
        <v>4.8907868939999997</v>
      </c>
      <c r="H91" s="31">
        <v>0.14041808</v>
      </c>
      <c r="I91" s="31">
        <v>4.41</v>
      </c>
      <c r="J91" s="31">
        <v>108</v>
      </c>
      <c r="K91">
        <v>10.969516728624528</v>
      </c>
      <c r="L91" s="23">
        <v>5.406011994</v>
      </c>
      <c r="M91" s="23"/>
      <c r="N91" s="30">
        <v>44500</v>
      </c>
      <c r="O91" s="109" t="s">
        <v>137</v>
      </c>
      <c r="P91" s="23">
        <v>0.21865413840399164</v>
      </c>
      <c r="Q91" s="23" t="e">
        <v>#N/A</v>
      </c>
      <c r="R91" s="23" t="e">
        <v>#N/A</v>
      </c>
      <c r="S91" s="23">
        <v>-7.5609073000000082E-2</v>
      </c>
      <c r="T91" s="23">
        <v>-4.7061399999999975E-3</v>
      </c>
      <c r="U91" s="23">
        <v>-8.3999999999999991E-2</v>
      </c>
      <c r="V91" s="23">
        <v>9.9999999999994316E-2</v>
      </c>
      <c r="W91" s="23">
        <v>1.412470061439131</v>
      </c>
      <c r="X91" s="23">
        <v>7.2885927999999822E-2</v>
      </c>
      <c r="Y91" s="23"/>
      <c r="Z91" s="23"/>
      <c r="AA91" s="118">
        <v>44500</v>
      </c>
      <c r="AB91" s="113" t="s">
        <v>202</v>
      </c>
      <c r="AC91" s="23">
        <v>3.1075496489879995</v>
      </c>
      <c r="AD91" s="23">
        <v>0.11185082637044622</v>
      </c>
      <c r="AE91" s="23">
        <v>2.6938496062659785</v>
      </c>
      <c r="AF91" s="23">
        <v>87.387724803978003</v>
      </c>
      <c r="AG91" s="23">
        <v>7.3135885906553471</v>
      </c>
      <c r="AH91" s="23">
        <v>4.8193828973702812</v>
      </c>
      <c r="AI91" s="23" t="e">
        <v>#N/A</v>
      </c>
      <c r="AJ91" s="23" t="e">
        <v>#N/A</v>
      </c>
      <c r="AK91" s="23"/>
      <c r="AL91" s="23"/>
      <c r="AM91" s="121">
        <v>44500</v>
      </c>
      <c r="AN91" s="123" t="s">
        <v>159</v>
      </c>
      <c r="AO91" s="23">
        <v>-1.9132063279879994</v>
      </c>
      <c r="AP91" s="23">
        <v>1.2059756295537821E-3</v>
      </c>
      <c r="AQ91" s="23">
        <v>-2.2928496062659782</v>
      </c>
      <c r="AR91" s="23">
        <v>-75.087724803978006</v>
      </c>
      <c r="AS91" s="23">
        <v>12.288585322388123</v>
      </c>
      <c r="AT91" s="23">
        <v>-0.19268966737028137</v>
      </c>
      <c r="AU91" t="e">
        <v>#N/A</v>
      </c>
      <c r="AV91" t="e">
        <v>#N/A</v>
      </c>
      <c r="AW91" s="23"/>
      <c r="AY91" s="61"/>
      <c r="BG91"/>
      <c r="BR91" s="37"/>
      <c r="BV91"/>
      <c r="EH91" s="37"/>
      <c r="EL91"/>
      <c r="EZ91" s="61"/>
      <c r="FA91" s="61"/>
      <c r="FB91" s="61"/>
      <c r="FC91" s="61"/>
      <c r="FQ91"/>
      <c r="FR91"/>
      <c r="FS91" s="37"/>
      <c r="FT91"/>
      <c r="FW91"/>
      <c r="GK91" s="61"/>
      <c r="GL91" s="61"/>
      <c r="GM91" s="61"/>
      <c r="GN91" s="61"/>
      <c r="HB91"/>
      <c r="HC91"/>
      <c r="HD91"/>
      <c r="HE91"/>
      <c r="HQ91" s="61"/>
      <c r="HR91" s="61"/>
      <c r="HU91"/>
      <c r="HV91"/>
      <c r="IY91" s="61"/>
      <c r="JG91"/>
      <c r="JR91" s="37"/>
      <c r="JV91"/>
      <c r="KN91" s="61"/>
      <c r="KR91"/>
      <c r="LQ91" s="61"/>
      <c r="LU91"/>
      <c r="MF91" s="37"/>
      <c r="MJ91"/>
      <c r="MX91" s="37"/>
      <c r="NB91" s="61"/>
      <c r="NF91"/>
      <c r="NQ91" s="37"/>
      <c r="NU91"/>
      <c r="PC91" s="46"/>
      <c r="PG91"/>
      <c r="QH91" s="46"/>
      <c r="QL91"/>
      <c r="RO91" s="37"/>
      <c r="RS91"/>
      <c r="TF91" s="37"/>
      <c r="TH91" s="46"/>
      <c r="TI91" s="46"/>
      <c r="TJ91" s="46"/>
      <c r="TK91" s="46"/>
      <c r="TM91"/>
      <c r="TN91" s="37"/>
      <c r="TO91"/>
      <c r="TQ91" s="46"/>
      <c r="TR91" s="46"/>
      <c r="TS91" s="46"/>
      <c r="TU91"/>
      <c r="TV91" s="37"/>
      <c r="TW91"/>
      <c r="TY91" s="46"/>
      <c r="TZ91" s="46"/>
      <c r="UA91" s="46"/>
      <c r="UC91"/>
      <c r="UD91" s="37"/>
      <c r="UE91"/>
      <c r="UG91" s="46"/>
      <c r="UH91" s="46"/>
      <c r="UI91" s="46"/>
      <c r="UK91"/>
      <c r="UL91" s="37"/>
      <c r="UM91"/>
      <c r="UO91" s="46"/>
      <c r="UP91" s="46"/>
      <c r="UQ91" s="46"/>
      <c r="US91"/>
      <c r="UT91" s="37"/>
      <c r="UU91"/>
      <c r="UW91" s="46"/>
      <c r="UX91" s="46"/>
      <c r="UY91" s="46"/>
      <c r="VA91"/>
      <c r="VB91"/>
      <c r="VC91"/>
      <c r="VD91"/>
    </row>
    <row r="92" spans="1:576" x14ac:dyDescent="0.25">
      <c r="A92" s="30">
        <v>44514</v>
      </c>
      <c r="B92" s="31">
        <v>8</v>
      </c>
      <c r="C92" s="109" t="s">
        <v>189</v>
      </c>
      <c r="D92">
        <v>0.13380388247947289</v>
      </c>
      <c r="E92" s="2">
        <v>8.65</v>
      </c>
      <c r="F92" s="2">
        <v>117</v>
      </c>
      <c r="G92" s="31">
        <v>1.432371885</v>
      </c>
      <c r="H92" s="31">
        <v>1.4884535000000001E-2</v>
      </c>
      <c r="I92" s="31">
        <v>1.26</v>
      </c>
      <c r="J92" s="31">
        <v>6.57</v>
      </c>
      <c r="K92">
        <v>2.1793103448275839</v>
      </c>
      <c r="L92" s="23">
        <v>2.7400690249999999</v>
      </c>
      <c r="M92" s="23"/>
      <c r="N92" s="30">
        <v>44514</v>
      </c>
      <c r="O92" s="109" t="s">
        <v>137</v>
      </c>
      <c r="P92" s="23">
        <v>8.1444532420782978E-2</v>
      </c>
      <c r="Q92" s="23">
        <v>0.22000000000000064</v>
      </c>
      <c r="R92" s="23">
        <v>-2</v>
      </c>
      <c r="S92" s="23">
        <v>-6.7208064999999984E-2</v>
      </c>
      <c r="T92" s="23">
        <v>7.0044879999999962E-3</v>
      </c>
      <c r="U92" s="23">
        <v>-1.6000000000000014E-2</v>
      </c>
      <c r="V92" s="23">
        <v>10.800000000000004</v>
      </c>
      <c r="W92" s="23">
        <v>1.4421593830334298</v>
      </c>
      <c r="X92" s="23">
        <v>-0.32611780499999998</v>
      </c>
      <c r="Y92" s="23"/>
      <c r="Z92" s="23"/>
      <c r="AA92" s="118">
        <v>44514</v>
      </c>
      <c r="AB92" s="113" t="s">
        <v>202</v>
      </c>
      <c r="AC92" s="23">
        <v>1.1273580145152371</v>
      </c>
      <c r="AD92" s="23">
        <v>2.6633402758911857E-2</v>
      </c>
      <c r="AE92" s="23">
        <v>0.91121794831486713</v>
      </c>
      <c r="AF92" s="23">
        <v>18.050353144535865</v>
      </c>
      <c r="AG92" s="23">
        <v>1.9839415715141653</v>
      </c>
      <c r="AH92" s="23">
        <v>3.0478269483304574</v>
      </c>
      <c r="AI92" s="23">
        <v>8.5951629855923599</v>
      </c>
      <c r="AJ92" s="23">
        <v>118.65452928904372</v>
      </c>
      <c r="AK92" s="23"/>
      <c r="AL92" s="23"/>
      <c r="AM92" s="121">
        <v>44514</v>
      </c>
      <c r="AN92" s="123" t="s">
        <v>159</v>
      </c>
      <c r="AO92" s="23">
        <v>8.798782748476297E-2</v>
      </c>
      <c r="AP92" s="23">
        <v>5.8952676241088138E-2</v>
      </c>
      <c r="AQ92" s="23">
        <v>-0.54321794831486714</v>
      </c>
      <c r="AR92" s="23">
        <v>-13.000353144535865</v>
      </c>
      <c r="AS92" s="23">
        <v>10.748525960953369</v>
      </c>
      <c r="AT92" s="23">
        <v>1.4396354706695424</v>
      </c>
      <c r="AU92">
        <v>8.4837014407639799E-2</v>
      </c>
      <c r="AV92">
        <v>-3.6545292890437224</v>
      </c>
      <c r="AW92" s="23"/>
      <c r="AY92" s="61"/>
      <c r="BG92"/>
      <c r="BR92" s="37"/>
      <c r="BV92"/>
      <c r="EH92" s="37"/>
      <c r="EL92"/>
      <c r="EZ92" s="61"/>
      <c r="FA92" s="61"/>
      <c r="FB92" s="61"/>
      <c r="FC92" s="61"/>
      <c r="FQ92"/>
      <c r="FR92"/>
      <c r="FS92" s="37"/>
      <c r="FT92"/>
      <c r="FW92"/>
      <c r="GK92" s="61"/>
      <c r="GL92" s="61"/>
      <c r="GM92" s="61"/>
      <c r="GN92" s="61"/>
      <c r="HB92"/>
      <c r="HC92"/>
      <c r="HD92"/>
      <c r="HE92"/>
      <c r="HQ92" s="61"/>
      <c r="HR92" s="61"/>
      <c r="HU92"/>
      <c r="HV92"/>
      <c r="IY92" s="61"/>
      <c r="JG92"/>
      <c r="JR92" s="37"/>
      <c r="JV92"/>
      <c r="KN92" s="61"/>
      <c r="KR92"/>
      <c r="LQ92" s="61"/>
      <c r="LU92"/>
      <c r="MF92" s="37"/>
      <c r="MJ92"/>
      <c r="MX92" s="37"/>
      <c r="NB92" s="61"/>
      <c r="NF92"/>
      <c r="NQ92" s="37"/>
      <c r="NU92"/>
      <c r="PC92" s="46"/>
      <c r="PG92"/>
      <c r="QH92" s="46"/>
      <c r="QL92"/>
      <c r="RO92" s="37"/>
      <c r="RS92"/>
      <c r="TF92" s="37"/>
      <c r="TH92" s="46"/>
      <c r="TI92" s="46"/>
      <c r="TJ92" s="46"/>
      <c r="TK92" s="46"/>
      <c r="TM92"/>
      <c r="TN92" s="37"/>
      <c r="TO92"/>
      <c r="TQ92" s="46"/>
      <c r="TR92" s="46"/>
      <c r="TS92" s="46"/>
      <c r="TU92"/>
      <c r="TV92" s="37"/>
      <c r="TW92"/>
      <c r="TY92" s="46"/>
      <c r="TZ92" s="46"/>
      <c r="UA92" s="46"/>
      <c r="UC92"/>
      <c r="UD92" s="37"/>
      <c r="UE92"/>
      <c r="UG92" s="46"/>
      <c r="UH92" s="46"/>
      <c r="UI92" s="46"/>
      <c r="UK92"/>
      <c r="UL92" s="37"/>
      <c r="UM92"/>
      <c r="UO92" s="46"/>
      <c r="UP92" s="46"/>
      <c r="UQ92" s="46"/>
      <c r="US92"/>
      <c r="UT92" s="37"/>
      <c r="UU92"/>
      <c r="UW92" s="46"/>
      <c r="UX92" s="46"/>
      <c r="UY92" s="46"/>
      <c r="VA92"/>
      <c r="VB92"/>
      <c r="VC92"/>
      <c r="VD92"/>
    </row>
    <row r="93" spans="1:576" x14ac:dyDescent="0.25">
      <c r="A93" s="30">
        <v>44528</v>
      </c>
      <c r="B93" s="31">
        <v>8</v>
      </c>
      <c r="C93" s="109" t="s">
        <v>189</v>
      </c>
      <c r="D93">
        <v>0.20385830400791</v>
      </c>
      <c r="E93" s="2">
        <v>8.15</v>
      </c>
      <c r="F93" s="2">
        <v>649</v>
      </c>
      <c r="G93" s="31">
        <v>2.8185382250000002</v>
      </c>
      <c r="H93" s="31">
        <v>9.0620549999999994E-3</v>
      </c>
      <c r="I93" s="31">
        <v>2.71</v>
      </c>
      <c r="J93" s="31">
        <v>4.3099999999999996</v>
      </c>
      <c r="K93" t="e">
        <v>#N/A</v>
      </c>
      <c r="L93" s="23">
        <v>2.4673476129999998</v>
      </c>
      <c r="M93" s="23"/>
      <c r="N93" s="30">
        <v>44528</v>
      </c>
      <c r="O93" s="109" t="s">
        <v>137</v>
      </c>
      <c r="P93" s="23">
        <v>0.13957417840172051</v>
      </c>
      <c r="Q93" s="23">
        <v>2.9999999999999361E-2</v>
      </c>
      <c r="R93" s="23">
        <v>-7</v>
      </c>
      <c r="S93" s="23">
        <v>-0.10921310500000003</v>
      </c>
      <c r="T93" s="23">
        <v>1.4227859999999988E-3</v>
      </c>
      <c r="U93" s="23">
        <v>-0.16600000000000004</v>
      </c>
      <c r="V93" s="23">
        <v>0.90000000000000036</v>
      </c>
      <c r="W93" s="23">
        <v>0.10238217006271311</v>
      </c>
      <c r="X93" s="23">
        <v>5.1587920000000231E-2</v>
      </c>
      <c r="Y93" s="23"/>
      <c r="Z93" s="23"/>
      <c r="AA93" s="118">
        <v>44528</v>
      </c>
      <c r="AB93" s="113" t="s">
        <v>202</v>
      </c>
      <c r="AC93" s="23">
        <v>1.8475701671533578</v>
      </c>
      <c r="AD93" s="23">
        <v>2.4981378558328108E-2</v>
      </c>
      <c r="AE93" s="23">
        <v>1.6611502758319725</v>
      </c>
      <c r="AF93" s="23">
        <v>18.097633633408243</v>
      </c>
      <c r="AG93" s="23" t="e">
        <v>#N/A</v>
      </c>
      <c r="AH93" s="23">
        <v>2.8122560275145272</v>
      </c>
      <c r="AI93" s="23">
        <v>8.1340625735323524</v>
      </c>
      <c r="AJ93" s="23">
        <v>614.41694203707698</v>
      </c>
      <c r="AK93" s="23"/>
      <c r="AL93" s="23"/>
      <c r="AM93" s="121">
        <v>44528</v>
      </c>
      <c r="AN93" s="123" t="s">
        <v>159</v>
      </c>
      <c r="AO93" s="23">
        <v>-0.75403894315335784</v>
      </c>
      <c r="AP93" s="23">
        <v>4.19990304416719E-2</v>
      </c>
      <c r="AQ93" s="23">
        <v>-1.4581502758319724</v>
      </c>
      <c r="AR93" s="23">
        <v>-13.487633633408244</v>
      </c>
      <c r="AS93" s="23" t="e">
        <v>#N/A</v>
      </c>
      <c r="AT93" s="23">
        <v>1.459151490485473</v>
      </c>
      <c r="AU93">
        <v>-5.4062573532352332E-2</v>
      </c>
      <c r="AV93">
        <v>-251.41694203707698</v>
      </c>
      <c r="AW93" s="23"/>
      <c r="AY93" s="61"/>
      <c r="BG93"/>
      <c r="BR93" s="37"/>
      <c r="BV93"/>
      <c r="EH93" s="37"/>
      <c r="EL93"/>
      <c r="EZ93" s="61"/>
      <c r="FA93" s="61"/>
      <c r="FB93" s="61"/>
      <c r="FC93" s="61"/>
      <c r="FQ93"/>
      <c r="FR93"/>
      <c r="FS93" s="37"/>
      <c r="FT93"/>
      <c r="FW93"/>
      <c r="GK93" s="61"/>
      <c r="GL93" s="61"/>
      <c r="GM93" s="61"/>
      <c r="GN93" s="61"/>
      <c r="HB93"/>
      <c r="HC93"/>
      <c r="HD93"/>
      <c r="HE93"/>
      <c r="HQ93" s="61"/>
      <c r="HR93" s="61"/>
      <c r="HU93"/>
      <c r="HV93"/>
      <c r="IY93" s="61"/>
      <c r="JG93"/>
      <c r="JR93" s="37"/>
      <c r="JV93"/>
      <c r="KN93" s="61"/>
      <c r="KR93"/>
      <c r="LQ93" s="61"/>
      <c r="LU93"/>
      <c r="MF93" s="37"/>
      <c r="MJ93"/>
      <c r="MX93" s="37"/>
      <c r="NB93" s="61"/>
      <c r="NF93"/>
      <c r="NQ93" s="37"/>
      <c r="NU93"/>
      <c r="PC93" s="46"/>
      <c r="PG93"/>
      <c r="QH93" s="46"/>
      <c r="QL93"/>
      <c r="RO93" s="37"/>
      <c r="RS93"/>
      <c r="TF93" s="37"/>
      <c r="TH93" s="46"/>
      <c r="TI93" s="46"/>
      <c r="TJ93" s="46"/>
      <c r="TK93" s="46"/>
      <c r="TM93"/>
      <c r="TN93" s="37"/>
      <c r="TO93"/>
      <c r="TQ93" s="46"/>
      <c r="TR93" s="46"/>
      <c r="TS93" s="46"/>
      <c r="TU93"/>
      <c r="TV93" s="37"/>
      <c r="TW93"/>
      <c r="TY93" s="46"/>
      <c r="TZ93" s="46"/>
      <c r="UA93" s="46"/>
      <c r="UC93"/>
      <c r="UD93" s="37"/>
      <c r="UE93"/>
      <c r="UG93" s="46"/>
      <c r="UH93" s="46"/>
      <c r="UI93" s="46"/>
      <c r="UK93"/>
      <c r="UL93" s="37"/>
      <c r="UM93"/>
      <c r="UO93" s="46"/>
      <c r="UP93" s="46"/>
      <c r="UQ93" s="46"/>
      <c r="US93"/>
      <c r="UT93" s="37"/>
      <c r="UU93"/>
      <c r="UW93" s="46"/>
      <c r="UX93" s="46"/>
      <c r="UY93" s="46"/>
      <c r="VA93"/>
      <c r="VB93"/>
      <c r="VC93"/>
      <c r="VD93"/>
    </row>
    <row r="94" spans="1:576" x14ac:dyDescent="0.25">
      <c r="A94" s="30">
        <v>44543</v>
      </c>
      <c r="B94" s="31">
        <v>8</v>
      </c>
      <c r="C94" s="109" t="s">
        <v>189</v>
      </c>
      <c r="D94">
        <v>3.7208496942386002</v>
      </c>
      <c r="E94" s="2">
        <v>8.02</v>
      </c>
      <c r="F94" t="e">
        <v>#N/A</v>
      </c>
      <c r="G94" s="31">
        <v>6.6269952390000002</v>
      </c>
      <c r="H94" s="31">
        <v>0.17872387000000001</v>
      </c>
      <c r="I94" s="31">
        <v>6.77</v>
      </c>
      <c r="J94" s="31">
        <v>136</v>
      </c>
      <c r="K94">
        <v>15.742857142857142</v>
      </c>
      <c r="L94" s="23">
        <v>3.1204456829999998</v>
      </c>
      <c r="M94" s="23"/>
      <c r="N94" s="30">
        <v>44543</v>
      </c>
      <c r="O94" s="109" t="s">
        <v>137</v>
      </c>
      <c r="P94" s="23">
        <v>1.0059968352202406</v>
      </c>
      <c r="Q94" s="23">
        <v>0.11000000000000121</v>
      </c>
      <c r="R94" s="23" t="e">
        <v>#N/A</v>
      </c>
      <c r="S94" s="23">
        <v>-0.40604872600000164</v>
      </c>
      <c r="T94" s="23">
        <v>8.7556089999999837E-3</v>
      </c>
      <c r="U94" s="23">
        <v>-2.9999999999999361E-2</v>
      </c>
      <c r="V94" s="23">
        <v>0.79999999999999716</v>
      </c>
      <c r="W94" s="23">
        <v>0.88446061643837659</v>
      </c>
      <c r="X94" s="23">
        <v>7.2121250999999997E-2</v>
      </c>
      <c r="Y94" s="23"/>
      <c r="Z94" s="23"/>
      <c r="AA94" s="118">
        <v>44543</v>
      </c>
      <c r="AB94" s="113" t="s">
        <v>202</v>
      </c>
      <c r="AC94" s="23">
        <v>6.8012655540993858</v>
      </c>
      <c r="AD94" s="23">
        <v>0.1645342789051458</v>
      </c>
      <c r="AE94" s="23">
        <v>6.9468802766512132</v>
      </c>
      <c r="AF94" s="23">
        <v>124.86312833379802</v>
      </c>
      <c r="AG94" s="23" t="e">
        <v>#N/A</v>
      </c>
      <c r="AH94" s="23" t="e">
        <v>#N/A</v>
      </c>
      <c r="AI94" s="23">
        <v>8.0894920774381127</v>
      </c>
      <c r="AJ94" s="23" t="e">
        <v>#N/A</v>
      </c>
      <c r="AK94" s="23"/>
      <c r="AL94" s="23"/>
      <c r="AM94" s="121">
        <v>44543</v>
      </c>
      <c r="AN94" s="123" t="s">
        <v>159</v>
      </c>
      <c r="AO94" s="23">
        <v>-5.1308651060993853</v>
      </c>
      <c r="AP94" s="23">
        <v>-9.8883339051457908E-3</v>
      </c>
      <c r="AQ94" s="23">
        <v>-6.1158802766512128</v>
      </c>
      <c r="AR94" s="23">
        <v>-114.36312833379802</v>
      </c>
      <c r="AS94" s="23" t="e">
        <v>#N/A</v>
      </c>
      <c r="AT94" s="23" t="e">
        <v>#N/A</v>
      </c>
      <c r="AU94">
        <v>0.49050792256188736</v>
      </c>
      <c r="AV94" t="e">
        <v>#N/A</v>
      </c>
      <c r="AW94" s="23"/>
      <c r="AY94" s="61"/>
      <c r="BG94"/>
      <c r="BR94" s="37"/>
      <c r="BV94"/>
      <c r="EH94" s="37"/>
      <c r="EL94"/>
      <c r="EZ94" s="61"/>
      <c r="FA94" s="61"/>
      <c r="FB94" s="61"/>
      <c r="FC94" s="61"/>
      <c r="FQ94"/>
      <c r="FR94"/>
      <c r="FS94" s="37"/>
      <c r="FT94"/>
      <c r="FW94"/>
      <c r="GK94" s="61"/>
      <c r="GL94" s="61"/>
      <c r="GM94" s="61"/>
      <c r="GN94" s="61"/>
      <c r="HB94"/>
      <c r="HC94"/>
      <c r="HD94"/>
      <c r="HE94"/>
      <c r="HQ94" s="61"/>
      <c r="HR94" s="61"/>
      <c r="HU94"/>
      <c r="HV94"/>
      <c r="IY94" s="61"/>
      <c r="JG94"/>
      <c r="JR94" s="37"/>
      <c r="JV94"/>
      <c r="KN94" s="61"/>
      <c r="KR94"/>
      <c r="LQ94" s="61"/>
      <c r="LU94"/>
      <c r="MF94" s="37"/>
      <c r="MJ94"/>
      <c r="MX94" s="37"/>
      <c r="NB94" s="61"/>
      <c r="NF94"/>
      <c r="NQ94" s="37"/>
      <c r="NU94"/>
      <c r="PC94" s="46"/>
      <c r="PG94"/>
      <c r="QH94" s="46"/>
      <c r="QL94"/>
      <c r="RO94" s="37"/>
      <c r="RS94"/>
      <c r="TF94" s="37"/>
      <c r="TH94" s="46"/>
      <c r="TI94" s="46"/>
      <c r="TJ94" s="46"/>
      <c r="TK94" s="46"/>
      <c r="TM94"/>
      <c r="TN94" s="37"/>
      <c r="TO94"/>
      <c r="TQ94" s="46"/>
      <c r="TR94" s="46"/>
      <c r="TS94" s="46"/>
      <c r="TU94"/>
      <c r="TV94" s="37"/>
      <c r="TW94"/>
      <c r="TY94" s="46"/>
      <c r="TZ94" s="46"/>
      <c r="UA94" s="46"/>
      <c r="UC94"/>
      <c r="UD94" s="37"/>
      <c r="UE94"/>
      <c r="UG94" s="46"/>
      <c r="UH94" s="46"/>
      <c r="UI94" s="46"/>
      <c r="UK94"/>
      <c r="UL94" s="37"/>
      <c r="UM94"/>
      <c r="UO94" s="46"/>
      <c r="UP94" s="46"/>
      <c r="UQ94" s="46"/>
      <c r="US94"/>
      <c r="UT94" s="37"/>
      <c r="UU94"/>
      <c r="UW94" s="46"/>
      <c r="UX94" s="46"/>
      <c r="UY94" s="46"/>
      <c r="VA94"/>
      <c r="VB94"/>
      <c r="VC94"/>
      <c r="VD94"/>
    </row>
    <row r="95" spans="1:576" ht="15.75" x14ac:dyDescent="0.25">
      <c r="A95" s="6">
        <v>43807</v>
      </c>
      <c r="B95" s="31">
        <v>5</v>
      </c>
      <c r="C95" s="109" t="s">
        <v>190</v>
      </c>
      <c r="D95">
        <v>0.97071201080692038</v>
      </c>
      <c r="E95" t="e">
        <v>#N/A</v>
      </c>
      <c r="F95" t="e">
        <v>#N/A</v>
      </c>
      <c r="G95" t="e">
        <v>#N/A</v>
      </c>
      <c r="H95" t="e">
        <v>#N/A</v>
      </c>
      <c r="I95" t="e">
        <v>#N/A</v>
      </c>
      <c r="J95" t="e">
        <v>#N/A</v>
      </c>
      <c r="K95" t="e">
        <v>#N/A</v>
      </c>
      <c r="L95" t="e">
        <v>#N/A</v>
      </c>
      <c r="N95" s="6">
        <v>43807</v>
      </c>
      <c r="O95" s="109" t="s">
        <v>136</v>
      </c>
      <c r="P95">
        <v>2.3872902439630996E-2</v>
      </c>
      <c r="Q95">
        <v>0.32000000000000028</v>
      </c>
      <c r="R95">
        <v>-9</v>
      </c>
      <c r="S95">
        <v>-0.38276855535738796</v>
      </c>
      <c r="T95">
        <v>-2.7161026000000005E-2</v>
      </c>
      <c r="U95">
        <v>-0.20700000000000007</v>
      </c>
      <c r="V95">
        <v>-18.399999999999999</v>
      </c>
      <c r="W95">
        <v>-2.2853333330000001</v>
      </c>
      <c r="X95">
        <v>-1.44</v>
      </c>
      <c r="AA95" s="114">
        <v>43807</v>
      </c>
      <c r="AB95" s="113" t="s">
        <v>175</v>
      </c>
      <c r="AC95">
        <v>1.2042804225545345</v>
      </c>
      <c r="AD95">
        <v>4.0849321000000001E-2</v>
      </c>
      <c r="AE95">
        <v>0.51500000000000001</v>
      </c>
      <c r="AF95">
        <v>3.29</v>
      </c>
      <c r="AG95">
        <v>4.7616666670000001</v>
      </c>
      <c r="AH95">
        <v>4.97</v>
      </c>
      <c r="AI95">
        <v>8.85</v>
      </c>
      <c r="AJ95">
        <v>431</v>
      </c>
      <c r="AM95" s="119">
        <v>43807</v>
      </c>
      <c r="AN95" s="123" t="s">
        <v>197</v>
      </c>
      <c r="AO95" t="e">
        <v>#N/A</v>
      </c>
      <c r="AP95" t="e">
        <v>#N/A</v>
      </c>
      <c r="AQ95" t="e">
        <v>#N/A</v>
      </c>
      <c r="AR95" t="e">
        <v>#N/A</v>
      </c>
      <c r="AS95" t="e">
        <v>#N/A</v>
      </c>
      <c r="AT95" t="e">
        <v>#N/A</v>
      </c>
      <c r="AU95" t="e">
        <v>#N/A</v>
      </c>
      <c r="AV95" t="e">
        <v>#N/A</v>
      </c>
      <c r="AY95" s="61"/>
      <c r="BG95"/>
      <c r="BR95" s="37"/>
      <c r="BV95"/>
      <c r="EH95" s="37"/>
      <c r="EL95"/>
      <c r="EZ95" s="61"/>
      <c r="FA95" s="61"/>
      <c r="FB95" s="61"/>
      <c r="FC95" s="61"/>
      <c r="FQ95"/>
      <c r="FR95"/>
      <c r="FS95" s="37"/>
      <c r="FT95"/>
      <c r="FW95"/>
      <c r="GK95" s="61"/>
      <c r="GL95" s="61"/>
      <c r="GM95" s="61"/>
      <c r="GN95" s="61"/>
      <c r="HB95"/>
      <c r="HC95"/>
      <c r="HD95"/>
      <c r="HE95"/>
      <c r="HQ95" s="61"/>
      <c r="HR95" s="61"/>
      <c r="HU95"/>
      <c r="HV95"/>
      <c r="IY95" s="61"/>
      <c r="JG95"/>
      <c r="JR95" s="37"/>
      <c r="JV95"/>
      <c r="KN95" s="61"/>
      <c r="KR95"/>
      <c r="LQ95" s="61"/>
      <c r="LU95"/>
      <c r="MF95" s="37"/>
      <c r="MJ95"/>
      <c r="MX95" s="37"/>
      <c r="NB95" s="61"/>
      <c r="NF95"/>
      <c r="NQ95" s="37"/>
      <c r="NU95"/>
      <c r="PC95" s="46"/>
      <c r="PG95"/>
      <c r="QH95" s="46"/>
      <c r="QL95"/>
      <c r="RO95" s="37"/>
      <c r="RS95"/>
      <c r="TF95" s="37"/>
      <c r="TH95" s="46"/>
      <c r="TI95" s="46"/>
      <c r="TJ95" s="46"/>
      <c r="TK95" s="46"/>
      <c r="TM95"/>
      <c r="TN95" s="37"/>
      <c r="TO95"/>
      <c r="TQ95" s="46"/>
      <c r="TR95" s="46"/>
      <c r="TS95" s="46"/>
      <c r="TU95"/>
      <c r="TV95" s="37"/>
      <c r="TW95"/>
      <c r="TY95" s="46"/>
      <c r="TZ95" s="46"/>
      <c r="UA95" s="46"/>
      <c r="UC95"/>
      <c r="UD95" s="37"/>
      <c r="UE95"/>
      <c r="UG95" s="46"/>
      <c r="UH95" s="46"/>
      <c r="UI95" s="46"/>
      <c r="UK95"/>
      <c r="UL95" s="37"/>
      <c r="UM95"/>
      <c r="UO95" s="46"/>
      <c r="UP95" s="46"/>
      <c r="UQ95" s="46"/>
      <c r="US95"/>
      <c r="UT95" s="37"/>
      <c r="UU95"/>
      <c r="UW95" s="46"/>
      <c r="UX95" s="46"/>
      <c r="UY95" s="46"/>
      <c r="VA95"/>
      <c r="VB95"/>
      <c r="VC95"/>
      <c r="VD95"/>
    </row>
    <row r="96" spans="1:576" ht="15.75" x14ac:dyDescent="0.25">
      <c r="A96" s="37">
        <v>43814</v>
      </c>
      <c r="B96">
        <v>5</v>
      </c>
      <c r="C96" s="109" t="s">
        <v>190</v>
      </c>
      <c r="D96">
        <v>1.3670557151766978</v>
      </c>
      <c r="E96">
        <v>8.56</v>
      </c>
      <c r="F96">
        <v>600</v>
      </c>
      <c r="G96">
        <v>0.9093154067773358</v>
      </c>
      <c r="H96">
        <v>4.0202630000000003E-2</v>
      </c>
      <c r="I96">
        <v>0.60099999999999998</v>
      </c>
      <c r="J96">
        <v>32.4</v>
      </c>
      <c r="K96">
        <v>0.77842465800000005</v>
      </c>
      <c r="L96">
        <v>3.85</v>
      </c>
      <c r="N96" s="6">
        <v>43814</v>
      </c>
      <c r="O96" s="109" t="s">
        <v>136</v>
      </c>
      <c r="P96">
        <v>0.15939183884380628</v>
      </c>
      <c r="Q96">
        <v>-0.14000000000000057</v>
      </c>
      <c r="R96">
        <v>-12</v>
      </c>
      <c r="S96">
        <v>-0.19207024283166452</v>
      </c>
      <c r="T96">
        <v>-2.9101100000000005E-3</v>
      </c>
      <c r="U96">
        <v>-0.20999999999999996</v>
      </c>
      <c r="V96">
        <v>0.89999999999999858</v>
      </c>
      <c r="W96">
        <v>-0.69533529399999994</v>
      </c>
      <c r="X96">
        <v>-0.35000000000000053</v>
      </c>
      <c r="AA96" s="114">
        <v>43814</v>
      </c>
      <c r="AB96" s="113" t="s">
        <v>175</v>
      </c>
      <c r="AC96">
        <v>1.245438331732748</v>
      </c>
      <c r="AD96">
        <v>3.6430265000000003E-2</v>
      </c>
      <c r="AE96">
        <v>0.51700000000000002</v>
      </c>
      <c r="AF96">
        <v>2.29</v>
      </c>
      <c r="AG96">
        <v>5.7306666670000004</v>
      </c>
      <c r="AH96">
        <v>4.5599999999999996</v>
      </c>
      <c r="AI96">
        <v>8.68</v>
      </c>
      <c r="AJ96">
        <v>296</v>
      </c>
      <c r="AM96" s="119">
        <v>43814</v>
      </c>
      <c r="AN96" s="123" t="s">
        <v>197</v>
      </c>
      <c r="AO96" t="e">
        <v>#N/A</v>
      </c>
      <c r="AP96" t="e">
        <v>#N/A</v>
      </c>
      <c r="AQ96" t="e">
        <v>#N/A</v>
      </c>
      <c r="AR96" t="e">
        <v>#N/A</v>
      </c>
      <c r="AS96" t="e">
        <v>#N/A</v>
      </c>
      <c r="AT96" t="e">
        <v>#N/A</v>
      </c>
      <c r="AU96" t="e">
        <v>#N/A</v>
      </c>
      <c r="AV96" t="e">
        <v>#N/A</v>
      </c>
      <c r="AY96" s="61"/>
      <c r="BG96"/>
      <c r="BR96" s="37"/>
      <c r="BV96"/>
      <c r="EH96" s="37"/>
      <c r="EL96"/>
      <c r="EZ96" s="61"/>
      <c r="FA96" s="61"/>
      <c r="FB96" s="61"/>
      <c r="FC96" s="61"/>
      <c r="FQ96"/>
      <c r="FR96"/>
      <c r="FS96" s="37"/>
      <c r="FT96"/>
      <c r="FW96"/>
      <c r="GK96" s="61"/>
      <c r="GL96" s="61"/>
      <c r="GM96" s="61"/>
      <c r="GN96" s="61"/>
      <c r="HB96"/>
      <c r="HC96"/>
      <c r="HD96"/>
      <c r="HE96"/>
      <c r="HQ96" s="61"/>
      <c r="HR96" s="61"/>
      <c r="HU96"/>
      <c r="HV96"/>
      <c r="IY96" s="61"/>
      <c r="JG96"/>
      <c r="JR96" s="37"/>
      <c r="JV96"/>
      <c r="KN96" s="61"/>
      <c r="KR96"/>
      <c r="LQ96" s="61"/>
      <c r="LU96"/>
      <c r="MF96" s="37"/>
      <c r="MJ96"/>
      <c r="MX96" s="37"/>
      <c r="NB96" s="61"/>
      <c r="NF96"/>
      <c r="NQ96" s="37"/>
      <c r="NU96"/>
      <c r="PC96" s="46"/>
      <c r="PG96"/>
      <c r="QH96" s="46"/>
      <c r="QL96"/>
      <c r="RO96" s="37"/>
      <c r="RS96"/>
      <c r="TF96" s="37"/>
      <c r="TH96" s="46"/>
      <c r="TI96" s="46"/>
      <c r="TJ96" s="46"/>
      <c r="TK96" s="46"/>
      <c r="TM96"/>
      <c r="TN96" s="37"/>
      <c r="TO96"/>
      <c r="TQ96" s="46"/>
      <c r="TR96" s="46"/>
      <c r="TS96" s="46"/>
      <c r="TU96"/>
      <c r="TV96" s="37"/>
      <c r="TW96"/>
      <c r="TY96" s="46"/>
      <c r="TZ96" s="46"/>
      <c r="UA96" s="46"/>
      <c r="UC96"/>
      <c r="UD96" s="37"/>
      <c r="UE96"/>
      <c r="UG96" s="46"/>
      <c r="UH96" s="46"/>
      <c r="UI96" s="46"/>
      <c r="UK96"/>
      <c r="UL96" s="37"/>
      <c r="UM96"/>
      <c r="UO96" s="46"/>
      <c r="UP96" s="46"/>
      <c r="UQ96" s="46"/>
      <c r="US96"/>
      <c r="UT96" s="37"/>
      <c r="UU96"/>
      <c r="UW96" s="46"/>
      <c r="UX96" s="46"/>
      <c r="UY96" s="46"/>
      <c r="VA96"/>
      <c r="VB96"/>
      <c r="VC96"/>
      <c r="VD96"/>
    </row>
    <row r="97" spans="1:576" ht="15.75" x14ac:dyDescent="0.25">
      <c r="A97" s="37">
        <v>43836</v>
      </c>
      <c r="B97">
        <v>5</v>
      </c>
      <c r="C97" s="109" t="s">
        <v>190</v>
      </c>
      <c r="D97">
        <v>1.8277526535513626</v>
      </c>
      <c r="E97">
        <v>8.4600000000000009</v>
      </c>
      <c r="F97">
        <v>513</v>
      </c>
      <c r="G97">
        <v>8.5852654685141996</v>
      </c>
      <c r="H97">
        <v>7.2537185000000004E-2</v>
      </c>
      <c r="I97">
        <v>8.85</v>
      </c>
      <c r="J97">
        <v>53.4</v>
      </c>
      <c r="K97">
        <v>20.51197183</v>
      </c>
      <c r="L97" t="e">
        <v>#N/A</v>
      </c>
      <c r="N97" s="6">
        <v>43836</v>
      </c>
      <c r="O97" s="109" t="s">
        <v>136</v>
      </c>
      <c r="P97">
        <v>0.13179076092756137</v>
      </c>
      <c r="Q97">
        <v>-9.9999999999997868E-3</v>
      </c>
      <c r="R97">
        <v>24</v>
      </c>
      <c r="S97">
        <v>-0.37042118260392431</v>
      </c>
      <c r="T97">
        <v>-2.9424444999999994E-2</v>
      </c>
      <c r="U97">
        <v>-0.29000000000000004</v>
      </c>
      <c r="V97">
        <v>0.79999999999999716</v>
      </c>
      <c r="W97">
        <v>-3.8807999999999998</v>
      </c>
      <c r="X97">
        <v>-0.18999999999999995</v>
      </c>
      <c r="AA97" s="114">
        <v>43836</v>
      </c>
      <c r="AB97" s="113" t="s">
        <v>175</v>
      </c>
      <c r="AC97">
        <v>3.2896144875840312</v>
      </c>
      <c r="AD97">
        <v>0.123194654</v>
      </c>
      <c r="AE97">
        <v>2.67</v>
      </c>
      <c r="AF97">
        <v>40.1</v>
      </c>
      <c r="AG97">
        <v>14.02736842</v>
      </c>
      <c r="AH97">
        <v>4.71</v>
      </c>
      <c r="AI97">
        <v>8.42</v>
      </c>
      <c r="AJ97">
        <v>401</v>
      </c>
      <c r="AM97" s="119">
        <v>43836</v>
      </c>
      <c r="AN97" s="123" t="s">
        <v>197</v>
      </c>
      <c r="AO97">
        <v>0.14933022903970539</v>
      </c>
      <c r="AP97">
        <v>-9.2237594448977001E-3</v>
      </c>
      <c r="AQ97">
        <v>0.36359095998311997</v>
      </c>
      <c r="AR97">
        <v>2.0196519147226013</v>
      </c>
      <c r="AS97">
        <v>-7.820491774241189</v>
      </c>
      <c r="AT97" t="e">
        <v>#N/A</v>
      </c>
      <c r="AU97">
        <v>2.7210556498586058E-2</v>
      </c>
      <c r="AV97">
        <v>27.853616191226422</v>
      </c>
      <c r="AY97" s="61"/>
      <c r="BG97"/>
      <c r="BR97" s="37"/>
      <c r="BV97"/>
      <c r="EH97" s="37"/>
      <c r="EL97"/>
      <c r="EZ97" s="61"/>
      <c r="FA97" s="61"/>
      <c r="FB97" s="61"/>
      <c r="FC97" s="61"/>
      <c r="FQ97"/>
      <c r="FR97"/>
      <c r="FS97" s="37"/>
      <c r="FT97"/>
      <c r="FW97"/>
      <c r="GK97" s="61"/>
      <c r="GL97" s="61"/>
      <c r="GM97" s="61"/>
      <c r="GN97" s="61"/>
      <c r="HB97"/>
      <c r="HC97"/>
      <c r="HD97"/>
      <c r="HE97"/>
      <c r="HQ97" s="61"/>
      <c r="HR97" s="61"/>
      <c r="HU97"/>
      <c r="HV97"/>
      <c r="IY97" s="61"/>
      <c r="JG97"/>
      <c r="JR97" s="37"/>
      <c r="JV97"/>
      <c r="KN97" s="61"/>
      <c r="KR97"/>
      <c r="LQ97" s="61"/>
      <c r="LU97"/>
      <c r="MF97" s="37"/>
      <c r="MJ97"/>
      <c r="MX97" s="37"/>
      <c r="NB97" s="61"/>
      <c r="NF97"/>
      <c r="NQ97" s="37"/>
      <c r="NU97"/>
      <c r="PC97" s="46"/>
      <c r="PG97"/>
      <c r="QH97" s="46"/>
      <c r="QL97"/>
      <c r="RO97" s="37"/>
      <c r="RS97"/>
      <c r="TF97" s="37"/>
      <c r="TH97" s="46"/>
      <c r="TI97" s="46"/>
      <c r="TJ97" s="46"/>
      <c r="TK97" s="46"/>
      <c r="TM97"/>
      <c r="TN97" s="37"/>
      <c r="TO97"/>
      <c r="TQ97" s="46"/>
      <c r="TR97" s="46"/>
      <c r="TS97" s="46"/>
      <c r="TU97"/>
      <c r="TV97" s="37"/>
      <c r="TW97"/>
      <c r="TY97" s="46"/>
      <c r="TZ97" s="46"/>
      <c r="UA97" s="46"/>
      <c r="UC97"/>
      <c r="UD97" s="37"/>
      <c r="UE97"/>
      <c r="UG97" s="46"/>
      <c r="UH97" s="46"/>
      <c r="UI97" s="46"/>
      <c r="UK97"/>
      <c r="UL97" s="37"/>
      <c r="UM97"/>
      <c r="UO97" s="46"/>
      <c r="UP97" s="46"/>
      <c r="UQ97" s="46"/>
      <c r="US97"/>
      <c r="UT97" s="37"/>
      <c r="UU97"/>
      <c r="UW97" s="46"/>
      <c r="UX97" s="46"/>
      <c r="UY97" s="46"/>
      <c r="VA97"/>
      <c r="VB97"/>
      <c r="VC97"/>
      <c r="VD97"/>
    </row>
    <row r="98" spans="1:576" ht="15.75" x14ac:dyDescent="0.25">
      <c r="A98" s="37">
        <v>43843</v>
      </c>
      <c r="B98">
        <v>5</v>
      </c>
      <c r="C98" s="109" t="s">
        <v>190</v>
      </c>
      <c r="D98">
        <v>4.4922727679346144</v>
      </c>
      <c r="E98">
        <v>8.9</v>
      </c>
      <c r="F98">
        <v>391</v>
      </c>
      <c r="G98">
        <v>8.3657566195637258</v>
      </c>
      <c r="H98">
        <v>0.31720198300000002</v>
      </c>
      <c r="I98">
        <v>7.9</v>
      </c>
      <c r="J98">
        <v>153</v>
      </c>
      <c r="K98">
        <v>57.213999999999999</v>
      </c>
      <c r="L98">
        <v>4.71</v>
      </c>
      <c r="N98" s="6">
        <v>43843</v>
      </c>
      <c r="O98" s="109" t="s">
        <v>136</v>
      </c>
      <c r="P98">
        <v>0.18634443865360587</v>
      </c>
      <c r="Q98">
        <v>-3.6388000000000003</v>
      </c>
      <c r="R98">
        <v>38</v>
      </c>
      <c r="S98">
        <v>-0.23322815200987757</v>
      </c>
      <c r="T98">
        <v>-7.5447299999999995E-3</v>
      </c>
      <c r="U98">
        <v>-0.18999999999999995</v>
      </c>
      <c r="V98">
        <v>-8</v>
      </c>
      <c r="W98">
        <v>-1.0219612299999987</v>
      </c>
      <c r="X98">
        <v>-0.32000000000000028</v>
      </c>
      <c r="AA98" s="114">
        <v>43843</v>
      </c>
      <c r="AB98" s="113" t="s">
        <v>175</v>
      </c>
      <c r="AC98">
        <v>5.2103169159006715</v>
      </c>
      <c r="AD98">
        <v>0.29672343200000001</v>
      </c>
      <c r="AE98">
        <v>4.38</v>
      </c>
      <c r="AF98">
        <v>121</v>
      </c>
      <c r="AG98">
        <v>59.756363639999996</v>
      </c>
      <c r="AH98" t="e">
        <v>#N/A</v>
      </c>
      <c r="AI98">
        <v>5.38</v>
      </c>
      <c r="AJ98">
        <v>292</v>
      </c>
      <c r="AM98" s="121">
        <v>43843</v>
      </c>
      <c r="AN98" s="123" t="s">
        <v>197</v>
      </c>
      <c r="AO98">
        <v>0.1529462958678538</v>
      </c>
      <c r="AP98">
        <v>1.4727056163341801E-2</v>
      </c>
      <c r="AQ98">
        <v>0.10822727016359135</v>
      </c>
      <c r="AR98">
        <v>6.4401677399698656</v>
      </c>
      <c r="AS98">
        <v>5.2769452637935998</v>
      </c>
      <c r="AT98" t="e">
        <v>#N/A</v>
      </c>
      <c r="AU98">
        <v>3.6765420840017882E-2</v>
      </c>
      <c r="AV98">
        <v>-23.473039181595823</v>
      </c>
      <c r="AY98" s="61"/>
      <c r="BG98"/>
      <c r="BR98" s="37"/>
      <c r="BV98"/>
      <c r="EH98" s="37"/>
      <c r="EL98"/>
      <c r="EZ98" s="61"/>
      <c r="FA98" s="61"/>
      <c r="FB98" s="61"/>
      <c r="FC98" s="61"/>
      <c r="FQ98"/>
      <c r="FR98"/>
      <c r="FS98" s="37"/>
      <c r="FT98"/>
      <c r="FW98"/>
      <c r="GK98" s="61"/>
      <c r="GL98" s="61"/>
      <c r="GM98" s="61"/>
      <c r="GN98" s="61"/>
      <c r="HB98"/>
      <c r="HC98"/>
      <c r="HD98"/>
      <c r="HE98"/>
      <c r="HQ98" s="61"/>
      <c r="HR98" s="61"/>
      <c r="HU98"/>
      <c r="HV98"/>
      <c r="IY98" s="61"/>
      <c r="JG98"/>
      <c r="JR98" s="37"/>
      <c r="JV98"/>
      <c r="KN98" s="61"/>
      <c r="KR98"/>
      <c r="LQ98" s="61"/>
      <c r="LU98"/>
      <c r="MF98" s="37"/>
      <c r="MJ98"/>
      <c r="MX98" s="37"/>
      <c r="NB98" s="61"/>
      <c r="NF98"/>
      <c r="NQ98" s="37"/>
      <c r="NU98"/>
      <c r="PC98" s="46"/>
      <c r="PG98"/>
      <c r="QH98" s="46"/>
      <c r="QL98"/>
      <c r="RO98" s="37"/>
      <c r="RS98"/>
      <c r="TF98" s="37"/>
      <c r="TH98" s="46"/>
      <c r="TI98" s="46"/>
      <c r="TJ98" s="46"/>
      <c r="TK98" s="46"/>
      <c r="TM98"/>
      <c r="TN98" s="37"/>
      <c r="TO98"/>
      <c r="TQ98" s="46"/>
      <c r="TR98" s="46"/>
      <c r="TS98" s="46"/>
      <c r="TU98"/>
      <c r="TV98" s="37"/>
      <c r="TW98"/>
      <c r="TY98" s="46"/>
      <c r="TZ98" s="46"/>
      <c r="UA98" s="46"/>
      <c r="UC98"/>
      <c r="UD98" s="37"/>
      <c r="UE98"/>
      <c r="UG98" s="46"/>
      <c r="UH98" s="46"/>
      <c r="UI98" s="46"/>
      <c r="UK98"/>
      <c r="UL98" s="37"/>
      <c r="UM98"/>
      <c r="UO98" s="46"/>
      <c r="UP98" s="46"/>
      <c r="UQ98" s="46"/>
      <c r="US98"/>
      <c r="UT98" s="37"/>
      <c r="UU98"/>
      <c r="UW98" s="46"/>
      <c r="UX98" s="46"/>
      <c r="UY98" s="46"/>
      <c r="VA98"/>
      <c r="VB98"/>
      <c r="VC98"/>
      <c r="VD98"/>
    </row>
    <row r="99" spans="1:576" ht="15.75" x14ac:dyDescent="0.25">
      <c r="A99" s="37">
        <v>43861</v>
      </c>
      <c r="B99">
        <v>5</v>
      </c>
      <c r="C99" s="109" t="s">
        <v>190</v>
      </c>
      <c r="D99">
        <v>1.8277526535513626</v>
      </c>
      <c r="E99">
        <v>7.75</v>
      </c>
      <c r="F99">
        <v>472</v>
      </c>
      <c r="G99">
        <v>7.913019618603375</v>
      </c>
      <c r="H99">
        <v>3.5568009999999997E-2</v>
      </c>
      <c r="I99">
        <v>8</v>
      </c>
      <c r="J99">
        <v>31.7</v>
      </c>
      <c r="K99">
        <v>3.583561644</v>
      </c>
      <c r="L99">
        <v>1.73</v>
      </c>
      <c r="N99" s="6">
        <v>43861</v>
      </c>
      <c r="O99" s="109" t="s">
        <v>136</v>
      </c>
      <c r="P99">
        <v>0.11822739009601924</v>
      </c>
      <c r="Q99">
        <v>0.12000000000000099</v>
      </c>
      <c r="R99">
        <v>53</v>
      </c>
      <c r="S99">
        <v>-0.13719303059404631</v>
      </c>
      <c r="T99">
        <v>-9.7003670000000014E-3</v>
      </c>
      <c r="U99">
        <v>-0.29999999999999982</v>
      </c>
      <c r="V99">
        <v>-10.099999999999994</v>
      </c>
      <c r="W99">
        <v>-1.5350317659999999</v>
      </c>
      <c r="X99">
        <v>1.0000000000000231E-2</v>
      </c>
      <c r="AA99" s="114">
        <v>43861</v>
      </c>
      <c r="AB99" s="113" t="s">
        <v>175</v>
      </c>
      <c r="AC99">
        <v>5.4023871587323367</v>
      </c>
      <c r="AD99">
        <v>0.25899978400000001</v>
      </c>
      <c r="AE99">
        <v>4.96</v>
      </c>
      <c r="AF99">
        <v>125</v>
      </c>
      <c r="AG99">
        <v>60.371875000000003</v>
      </c>
      <c r="AH99">
        <v>4.09</v>
      </c>
      <c r="AI99">
        <v>7.72</v>
      </c>
      <c r="AJ99">
        <v>369</v>
      </c>
      <c r="AM99" s="119">
        <v>43861</v>
      </c>
      <c r="AN99" s="123" t="s">
        <v>197</v>
      </c>
      <c r="AO99">
        <v>-0.2052772962116256</v>
      </c>
      <c r="AP99">
        <v>-1.3554004604549169E-3</v>
      </c>
      <c r="AQ99">
        <v>0.14260335409802938</v>
      </c>
      <c r="AR99">
        <v>-0.22871021433839545</v>
      </c>
      <c r="AS99">
        <v>-0.22742257859304527</v>
      </c>
      <c r="AT99">
        <v>-1.2934020993233375E-2</v>
      </c>
      <c r="AU99">
        <v>0.75821432303659364</v>
      </c>
      <c r="AV99">
        <v>21.826247319966228</v>
      </c>
      <c r="AY99" s="61"/>
      <c r="BG99"/>
      <c r="BR99" s="37"/>
      <c r="BV99"/>
      <c r="EH99" s="37"/>
      <c r="EL99"/>
      <c r="EZ99" s="61"/>
      <c r="FA99" s="61"/>
      <c r="FB99" s="61"/>
      <c r="FC99" s="61"/>
      <c r="FQ99"/>
      <c r="FR99"/>
      <c r="FS99" s="37"/>
      <c r="FT99"/>
      <c r="FW99"/>
      <c r="GK99" s="61"/>
      <c r="GL99" s="61"/>
      <c r="GM99" s="61"/>
      <c r="GN99" s="61"/>
      <c r="HB99"/>
      <c r="HC99"/>
      <c r="HD99"/>
      <c r="HE99"/>
      <c r="HQ99" s="61"/>
      <c r="HR99" s="61"/>
      <c r="HU99"/>
      <c r="HV99"/>
      <c r="IY99" s="61"/>
      <c r="JG99"/>
      <c r="JR99" s="37"/>
      <c r="JV99"/>
      <c r="KN99" s="61"/>
      <c r="KR99"/>
      <c r="LQ99" s="61"/>
      <c r="LU99"/>
      <c r="MF99" s="37"/>
      <c r="MJ99"/>
      <c r="MX99" s="37"/>
      <c r="NB99" s="61"/>
      <c r="NF99"/>
      <c r="NQ99" s="37"/>
      <c r="NU99"/>
      <c r="PC99" s="46"/>
      <c r="PG99"/>
      <c r="QH99" s="46"/>
      <c r="QL99"/>
      <c r="RO99" s="37"/>
      <c r="RS99"/>
      <c r="TF99" s="37"/>
      <c r="TH99" s="46"/>
      <c r="TI99" s="46"/>
      <c r="TJ99" s="46"/>
      <c r="TK99" s="46"/>
      <c r="TM99"/>
      <c r="TN99" s="37"/>
      <c r="TO99"/>
      <c r="TQ99" s="46"/>
      <c r="TR99" s="46"/>
      <c r="TS99" s="46"/>
      <c r="TU99"/>
      <c r="TV99" s="37"/>
      <c r="TW99"/>
      <c r="TY99" s="46"/>
      <c r="TZ99" s="46"/>
      <c r="UA99" s="46"/>
      <c r="UC99"/>
      <c r="UD99" s="37"/>
      <c r="UE99"/>
      <c r="UG99" s="46"/>
      <c r="UH99" s="46"/>
      <c r="UI99" s="46"/>
      <c r="UK99"/>
      <c r="UL99" s="37"/>
      <c r="UM99"/>
      <c r="UO99" s="46"/>
      <c r="UP99" s="46"/>
      <c r="UQ99" s="46"/>
      <c r="US99"/>
      <c r="UT99" s="37"/>
      <c r="UU99"/>
      <c r="UW99" s="46"/>
      <c r="UX99" s="46"/>
      <c r="UY99" s="46"/>
      <c r="VA99"/>
      <c r="VB99"/>
      <c r="VC99"/>
      <c r="VD99"/>
    </row>
    <row r="100" spans="1:576" x14ac:dyDescent="0.25">
      <c r="A100" s="37">
        <v>43877</v>
      </c>
      <c r="B100">
        <v>5</v>
      </c>
      <c r="C100" s="109" t="s">
        <v>190</v>
      </c>
      <c r="D100">
        <v>2.2638772706778014</v>
      </c>
      <c r="E100">
        <v>8.81</v>
      </c>
      <c r="F100">
        <v>375</v>
      </c>
      <c r="G100">
        <v>8.4206338318013447</v>
      </c>
      <c r="H100">
        <v>2.2095278999999999E-2</v>
      </c>
      <c r="I100">
        <v>8.86</v>
      </c>
      <c r="J100">
        <v>17.100000000000001</v>
      </c>
      <c r="K100">
        <v>4.6862244899999999</v>
      </c>
      <c r="L100">
        <v>1.5</v>
      </c>
      <c r="N100" s="12">
        <v>43877</v>
      </c>
      <c r="O100" s="109" t="s">
        <v>136</v>
      </c>
      <c r="P100">
        <v>0.13179076092756137</v>
      </c>
      <c r="Q100">
        <v>0.32000000000000028</v>
      </c>
      <c r="R100">
        <v>2</v>
      </c>
      <c r="S100">
        <v>-0.288105364247496</v>
      </c>
      <c r="T100">
        <v>-1.2933822000000005E-2</v>
      </c>
      <c r="U100">
        <v>-0.39999999999999991</v>
      </c>
      <c r="V100">
        <v>-7.7999999999999972</v>
      </c>
      <c r="W100">
        <v>-1.0847216340000001</v>
      </c>
      <c r="X100">
        <v>-2.9999999999999805E-2</v>
      </c>
      <c r="AA100" s="114">
        <v>43877</v>
      </c>
      <c r="AB100" s="113" t="s">
        <v>175</v>
      </c>
      <c r="AC100">
        <v>6.2941418575936341</v>
      </c>
      <c r="AD100">
        <v>0.10918301399999999</v>
      </c>
      <c r="AE100">
        <v>6.23</v>
      </c>
      <c r="AF100">
        <v>80.400000000000006</v>
      </c>
      <c r="AG100">
        <v>10.3925</v>
      </c>
      <c r="AH100">
        <v>3.03</v>
      </c>
      <c r="AI100">
        <v>8.77</v>
      </c>
      <c r="AJ100">
        <v>389</v>
      </c>
      <c r="AM100" s="119">
        <v>43877</v>
      </c>
      <c r="AN100" s="123" t="s">
        <v>197</v>
      </c>
      <c r="AO100">
        <v>0.11491831933457242</v>
      </c>
      <c r="AP100">
        <v>2.1076650864257536E-3</v>
      </c>
      <c r="AQ100">
        <v>0.22913565365192134</v>
      </c>
      <c r="AR100">
        <v>-0.13605032092165814</v>
      </c>
      <c r="AS100">
        <v>1.1747821143016095</v>
      </c>
      <c r="AT100">
        <v>1.6414618628847633E-2</v>
      </c>
      <c r="AU100">
        <v>0.19063453292612742</v>
      </c>
      <c r="AV100">
        <v>100.14032492995136</v>
      </c>
      <c r="AY100" s="61"/>
      <c r="BG100"/>
      <c r="BR100" s="37"/>
      <c r="BV100"/>
      <c r="EH100" s="37"/>
      <c r="EL100"/>
      <c r="EZ100" s="61"/>
      <c r="FA100" s="61"/>
      <c r="FB100" s="61"/>
      <c r="FC100" s="61"/>
      <c r="FQ100"/>
      <c r="FR100"/>
      <c r="FS100" s="37"/>
      <c r="FT100"/>
      <c r="FW100"/>
      <c r="GK100" s="61"/>
      <c r="GL100" s="61"/>
      <c r="GM100" s="61"/>
      <c r="GN100" s="61"/>
      <c r="HB100"/>
      <c r="HC100"/>
      <c r="HD100"/>
      <c r="HE100"/>
      <c r="HQ100" s="61"/>
      <c r="HR100" s="61"/>
      <c r="HU100"/>
      <c r="HV100"/>
      <c r="IY100" s="61"/>
      <c r="JG100"/>
      <c r="JR100" s="37"/>
      <c r="JV100"/>
      <c r="KN100" s="61"/>
      <c r="KR100"/>
      <c r="LQ100" s="61"/>
      <c r="LU100"/>
      <c r="MF100" s="37"/>
      <c r="MJ100"/>
      <c r="MX100" s="37"/>
      <c r="NB100" s="61"/>
      <c r="NF100"/>
      <c r="NQ100" s="37"/>
      <c r="NU100"/>
      <c r="PC100" s="46"/>
      <c r="PG100"/>
      <c r="QH100" s="46"/>
      <c r="QL100"/>
      <c r="RO100" s="37"/>
      <c r="RS100"/>
      <c r="TF100" s="37"/>
      <c r="TH100" s="46"/>
      <c r="TI100" s="46"/>
      <c r="TJ100" s="46"/>
      <c r="TK100" s="46"/>
      <c r="TM100"/>
      <c r="TN100" s="37"/>
      <c r="TO100"/>
      <c r="TQ100" s="46"/>
      <c r="TR100" s="46"/>
      <c r="TS100" s="46"/>
      <c r="TU100"/>
      <c r="TV100" s="37"/>
      <c r="TW100"/>
      <c r="TY100" s="46"/>
      <c r="TZ100" s="46"/>
      <c r="UA100" s="46"/>
      <c r="UC100"/>
      <c r="UD100" s="37"/>
      <c r="UE100"/>
      <c r="UG100" s="46"/>
      <c r="UH100" s="46"/>
      <c r="UI100" s="46"/>
      <c r="UK100"/>
      <c r="UL100" s="37"/>
      <c r="UM100"/>
      <c r="UO100" s="46"/>
      <c r="UP100" s="46"/>
      <c r="UQ100" s="46"/>
      <c r="US100"/>
      <c r="UT100" s="37"/>
      <c r="UU100"/>
      <c r="UW100" s="46"/>
      <c r="UX100" s="46"/>
      <c r="UY100" s="46"/>
      <c r="VA100"/>
      <c r="VB100"/>
      <c r="VC100"/>
      <c r="VD100"/>
    </row>
    <row r="101" spans="1:576" ht="15.75" x14ac:dyDescent="0.25">
      <c r="A101" s="37">
        <v>43891</v>
      </c>
      <c r="B101">
        <v>5</v>
      </c>
      <c r="C101" s="109" t="s">
        <v>190</v>
      </c>
      <c r="D101">
        <v>1.9066793428116255</v>
      </c>
      <c r="E101">
        <v>8.93</v>
      </c>
      <c r="F101">
        <v>460</v>
      </c>
      <c r="G101">
        <v>8.1325284675538487</v>
      </c>
      <c r="H101">
        <v>1.4011640000000001E-2</v>
      </c>
      <c r="I101">
        <v>8.41</v>
      </c>
      <c r="J101">
        <v>4.26</v>
      </c>
      <c r="K101">
        <v>3.8075221240000001</v>
      </c>
      <c r="L101">
        <v>1.6</v>
      </c>
      <c r="N101" s="6">
        <v>43891</v>
      </c>
      <c r="O101" s="109" t="s">
        <v>136</v>
      </c>
      <c r="P101">
        <v>0.12461606258641607</v>
      </c>
      <c r="Q101">
        <v>5.9999999999998721E-2</v>
      </c>
      <c r="R101">
        <v>34</v>
      </c>
      <c r="S101">
        <v>-0.46645630401975557</v>
      </c>
      <c r="T101">
        <v>-8.4069839999999993E-3</v>
      </c>
      <c r="U101">
        <v>-0.37000000000000011</v>
      </c>
      <c r="V101">
        <v>-5</v>
      </c>
      <c r="W101">
        <v>-0.72829500299999994</v>
      </c>
      <c r="X101">
        <v>-8.0000000000000071E-2</v>
      </c>
      <c r="AA101" s="114">
        <v>43891</v>
      </c>
      <c r="AB101" s="113" t="s">
        <v>175</v>
      </c>
      <c r="AC101">
        <v>5.9374399780491149</v>
      </c>
      <c r="AD101">
        <v>6.0142271999999997E-2</v>
      </c>
      <c r="AE101">
        <v>6.19</v>
      </c>
      <c r="AF101">
        <v>34.6</v>
      </c>
      <c r="AG101">
        <v>5.4034482759999998</v>
      </c>
      <c r="AH101">
        <v>2.4700000000000002</v>
      </c>
      <c r="AI101">
        <v>8.85</v>
      </c>
      <c r="AJ101">
        <v>417</v>
      </c>
      <c r="AM101" s="119">
        <v>43891</v>
      </c>
      <c r="AN101" s="123" t="s">
        <v>197</v>
      </c>
      <c r="AO101" t="e">
        <v>#N/A</v>
      </c>
      <c r="AP101" t="e">
        <v>#N/A</v>
      </c>
      <c r="AQ101">
        <v>2.6493398026703474E-2</v>
      </c>
      <c r="AR101">
        <v>-0.18452877798758482</v>
      </c>
      <c r="AS101">
        <v>-0.10575692704945006</v>
      </c>
      <c r="AT101">
        <v>-3.1275555901897345E-3</v>
      </c>
      <c r="AU101">
        <v>-0.22116073143771864</v>
      </c>
      <c r="AV101">
        <v>37.761153613118097</v>
      </c>
      <c r="AY101" s="61"/>
      <c r="BG101"/>
      <c r="BR101" s="37"/>
      <c r="BV101"/>
      <c r="EH101" s="37"/>
      <c r="EL101"/>
      <c r="EZ101" s="61"/>
      <c r="FA101" s="61"/>
      <c r="FB101" s="61"/>
      <c r="FC101" s="61"/>
      <c r="FQ101"/>
      <c r="FR101"/>
      <c r="FS101" s="37"/>
      <c r="FT101"/>
      <c r="FW101"/>
      <c r="GK101" s="61"/>
      <c r="GL101" s="61"/>
      <c r="GM101" s="61"/>
      <c r="GN101" s="61"/>
      <c r="HB101"/>
      <c r="HC101"/>
      <c r="HD101"/>
      <c r="HE101"/>
      <c r="HQ101" s="61"/>
      <c r="HR101" s="61"/>
      <c r="HU101"/>
      <c r="HV101"/>
      <c r="IY101" s="61"/>
      <c r="JG101"/>
      <c r="JR101" s="37"/>
      <c r="JV101"/>
      <c r="KN101" s="61"/>
      <c r="KR101"/>
      <c r="LQ101" s="61"/>
      <c r="LU101"/>
      <c r="MF101" s="37"/>
      <c r="MJ101"/>
      <c r="MX101" s="37"/>
      <c r="NB101" s="61"/>
      <c r="NF101"/>
      <c r="NQ101" s="37"/>
      <c r="NU101"/>
      <c r="PC101" s="46"/>
      <c r="PG101"/>
      <c r="QH101" s="46"/>
      <c r="QL101"/>
      <c r="RO101" s="37"/>
      <c r="RS101"/>
      <c r="TF101" s="37"/>
      <c r="TH101" s="46"/>
      <c r="TI101" s="46"/>
      <c r="TJ101" s="46"/>
      <c r="TK101" s="46"/>
      <c r="TM101"/>
      <c r="TN101" s="37"/>
      <c r="TO101"/>
      <c r="TQ101" s="46"/>
      <c r="TR101" s="46"/>
      <c r="TS101" s="46"/>
      <c r="TU101"/>
      <c r="TV101" s="37"/>
      <c r="TW101"/>
      <c r="TY101" s="46"/>
      <c r="TZ101" s="46"/>
      <c r="UA101" s="46"/>
      <c r="UC101"/>
      <c r="UD101" s="37"/>
      <c r="UE101"/>
      <c r="UG101" s="46"/>
      <c r="UH101" s="46"/>
      <c r="UI101" s="46"/>
      <c r="UK101"/>
      <c r="UL101" s="37"/>
      <c r="UM101"/>
      <c r="UO101" s="46"/>
      <c r="UP101" s="46"/>
      <c r="UQ101" s="46"/>
      <c r="US101"/>
      <c r="UT101" s="37"/>
      <c r="UU101"/>
      <c r="UW101" s="46"/>
      <c r="UX101" s="46"/>
      <c r="UY101" s="46"/>
      <c r="VA101"/>
      <c r="VB101"/>
      <c r="VC101"/>
      <c r="VD101"/>
    </row>
    <row r="102" spans="1:576" ht="15.75" x14ac:dyDescent="0.25">
      <c r="A102" s="37">
        <v>43898</v>
      </c>
      <c r="B102">
        <v>5</v>
      </c>
      <c r="C102" s="109" t="s">
        <v>190</v>
      </c>
      <c r="D102">
        <v>1.9066793428116255</v>
      </c>
      <c r="E102">
        <v>8.73</v>
      </c>
      <c r="F102">
        <v>477</v>
      </c>
      <c r="G102">
        <v>7.1996158595143367</v>
      </c>
      <c r="H102">
        <v>2.1017461000000001E-2</v>
      </c>
      <c r="I102">
        <v>7.96</v>
      </c>
      <c r="J102">
        <v>16.600000000000001</v>
      </c>
      <c r="K102">
        <v>5.3319796950000002</v>
      </c>
      <c r="L102">
        <v>1.4970000000000001</v>
      </c>
      <c r="N102" s="6">
        <v>43898</v>
      </c>
      <c r="O102" s="109" t="s">
        <v>136</v>
      </c>
      <c r="P102">
        <v>0.11822739009601924</v>
      </c>
      <c r="Q102">
        <v>-0.21999999999999886</v>
      </c>
      <c r="R102">
        <v>-2</v>
      </c>
      <c r="S102">
        <v>-0.30182466699999999</v>
      </c>
      <c r="T102">
        <v>-2.7807716999999996E-2</v>
      </c>
      <c r="U102">
        <v>-0.31000000000000005</v>
      </c>
      <c r="V102">
        <v>-7.2000000000000028</v>
      </c>
      <c r="W102">
        <v>-9.0165574600000014</v>
      </c>
      <c r="X102">
        <v>-0.17199999999999993</v>
      </c>
      <c r="AA102" s="114">
        <v>43898</v>
      </c>
      <c r="AB102" s="113" t="s">
        <v>175</v>
      </c>
      <c r="AC102">
        <v>5.4709836740293598</v>
      </c>
      <c r="AD102">
        <v>0.123194654</v>
      </c>
      <c r="AE102">
        <v>5.56</v>
      </c>
      <c r="AF102">
        <v>87.5</v>
      </c>
      <c r="AG102">
        <v>32.077027030000004</v>
      </c>
      <c r="AH102">
        <v>2.7370000000000001</v>
      </c>
      <c r="AI102">
        <v>8.73</v>
      </c>
      <c r="AJ102" t="e">
        <v>#N/A</v>
      </c>
      <c r="AM102" s="119">
        <v>43898</v>
      </c>
      <c r="AN102" s="123" t="s">
        <v>197</v>
      </c>
      <c r="AO102">
        <v>0.20806193874576184</v>
      </c>
      <c r="AP102">
        <v>-2.1942505861776498E-3</v>
      </c>
      <c r="AQ102">
        <v>4.8613277278480638E-2</v>
      </c>
      <c r="AR102">
        <v>-0.92055971987583263</v>
      </c>
      <c r="AS102">
        <v>-0.78679639458685457</v>
      </c>
      <c r="AT102">
        <v>-4.2566299887993875E-2</v>
      </c>
      <c r="AU102">
        <v>0.13008971587319351</v>
      </c>
      <c r="AV102" t="e">
        <v>#N/A</v>
      </c>
      <c r="AY102" s="61"/>
      <c r="BG102"/>
      <c r="BR102" s="37"/>
      <c r="BV102"/>
      <c r="EH102" s="37"/>
      <c r="EL102"/>
      <c r="EZ102" s="61"/>
      <c r="FA102" s="61"/>
      <c r="FB102" s="61"/>
      <c r="FC102" s="61"/>
      <c r="FQ102"/>
      <c r="FR102"/>
      <c r="FS102" s="37"/>
      <c r="FT102"/>
      <c r="FW102"/>
      <c r="GK102" s="61"/>
      <c r="GL102" s="61"/>
      <c r="GM102" s="61"/>
      <c r="GN102" s="61"/>
      <c r="HB102"/>
      <c r="HC102"/>
      <c r="HD102"/>
      <c r="HE102"/>
      <c r="HQ102" s="61"/>
      <c r="HR102" s="61"/>
      <c r="HU102"/>
      <c r="HV102"/>
      <c r="IY102" s="61"/>
      <c r="JG102"/>
      <c r="JR102" s="37"/>
      <c r="JV102"/>
      <c r="KN102" s="61"/>
      <c r="KR102"/>
      <c r="LQ102" s="61"/>
      <c r="LU102"/>
      <c r="MF102" s="37"/>
      <c r="MJ102"/>
      <c r="MX102" s="37"/>
      <c r="NB102" s="61"/>
      <c r="NF102"/>
      <c r="NQ102" s="37"/>
      <c r="NU102"/>
      <c r="PC102" s="46"/>
      <c r="PG102"/>
      <c r="QH102" s="46"/>
      <c r="QL102"/>
      <c r="RO102" s="37"/>
      <c r="RS102"/>
      <c r="TF102" s="37"/>
      <c r="TH102" s="46"/>
      <c r="TI102" s="46"/>
      <c r="TJ102" s="46"/>
      <c r="TK102" s="46"/>
      <c r="TM102"/>
      <c r="TN102" s="37"/>
      <c r="TO102"/>
      <c r="TQ102" s="46"/>
      <c r="TR102" s="46"/>
      <c r="TS102" s="46"/>
      <c r="TU102"/>
      <c r="TV102" s="37"/>
      <c r="TW102"/>
      <c r="TY102" s="46"/>
      <c r="TZ102" s="46"/>
      <c r="UA102" s="46"/>
      <c r="UC102"/>
      <c r="UD102" s="37"/>
      <c r="UE102"/>
      <c r="UG102" s="46"/>
      <c r="UH102" s="46"/>
      <c r="UI102" s="46"/>
      <c r="UK102"/>
      <c r="UL102" s="37"/>
      <c r="UM102"/>
      <c r="UO102" s="46"/>
      <c r="UP102" s="46"/>
      <c r="UQ102" s="46"/>
      <c r="US102"/>
      <c r="UT102" s="37"/>
      <c r="UU102"/>
      <c r="UW102" s="46"/>
      <c r="UX102" s="46"/>
      <c r="UY102" s="46"/>
      <c r="VA102"/>
      <c r="VB102"/>
      <c r="VC102"/>
      <c r="VD102"/>
    </row>
    <row r="103" spans="1:576" x14ac:dyDescent="0.25">
      <c r="A103" s="37">
        <v>43973</v>
      </c>
      <c r="B103">
        <v>5</v>
      </c>
      <c r="C103" s="109" t="s">
        <v>190</v>
      </c>
      <c r="D103">
        <v>2.587317633888222</v>
      </c>
      <c r="E103">
        <v>6.99</v>
      </c>
      <c r="F103">
        <v>496</v>
      </c>
      <c r="G103">
        <v>11.31540678</v>
      </c>
      <c r="H103">
        <v>4.5268376999999999E-2</v>
      </c>
      <c r="I103">
        <v>11.6</v>
      </c>
      <c r="J103">
        <v>32.200000000000003</v>
      </c>
      <c r="K103">
        <v>8.5186119869999999</v>
      </c>
      <c r="L103">
        <v>2.1989999999999998</v>
      </c>
      <c r="N103" s="35">
        <v>43973</v>
      </c>
      <c r="O103" s="109" t="s">
        <v>136</v>
      </c>
      <c r="P103">
        <v>0.21349108298793876</v>
      </c>
      <c r="Q103">
        <v>0.25</v>
      </c>
      <c r="R103">
        <v>132</v>
      </c>
      <c r="S103">
        <v>-0.74084236499999978</v>
      </c>
      <c r="T103">
        <v>-1.4011640439749964E-2</v>
      </c>
      <c r="U103">
        <v>-0.86999999999999922</v>
      </c>
      <c r="V103">
        <v>-7.2999999999999972</v>
      </c>
      <c r="W103">
        <v>-2.9759999999999991</v>
      </c>
      <c r="X103">
        <v>-0.31599999999999984</v>
      </c>
      <c r="AA103" s="114">
        <v>43973</v>
      </c>
      <c r="AB103" s="113" t="s">
        <v>175</v>
      </c>
      <c r="AC103">
        <v>5.2377555219999996</v>
      </c>
      <c r="AD103">
        <v>0.13073938299999999</v>
      </c>
      <c r="AE103">
        <v>4.76</v>
      </c>
      <c r="AF103">
        <v>61.3</v>
      </c>
      <c r="AG103">
        <v>14.683999999999999</v>
      </c>
      <c r="AH103">
        <v>4.1840000000000002</v>
      </c>
      <c r="AI103">
        <v>7.03</v>
      </c>
      <c r="AJ103">
        <v>341</v>
      </c>
      <c r="AM103" s="119">
        <v>43973</v>
      </c>
      <c r="AN103" s="123" t="s">
        <v>197</v>
      </c>
      <c r="AO103">
        <v>-1.2656618372542283E-2</v>
      </c>
      <c r="AP103">
        <v>2.5880600517453813E-2</v>
      </c>
      <c r="AQ103">
        <v>-0.14016981505099224</v>
      </c>
      <c r="AR103">
        <v>0.14208248416809255</v>
      </c>
      <c r="AS103">
        <v>-0.33940350608075853</v>
      </c>
      <c r="AT103">
        <v>2.6390210206006515E-2</v>
      </c>
      <c r="AU103">
        <v>-3.6597900583570819E-2</v>
      </c>
      <c r="AV103">
        <v>14.919447074970378</v>
      </c>
      <c r="AY103" s="61"/>
      <c r="BG103"/>
      <c r="BR103" s="37"/>
      <c r="BV103"/>
      <c r="EH103" s="37"/>
      <c r="EL103"/>
      <c r="EZ103" s="61"/>
      <c r="FA103" s="61"/>
      <c r="FB103" s="61"/>
      <c r="FC103" s="61"/>
      <c r="FQ103"/>
      <c r="FR103"/>
      <c r="FS103" s="37"/>
      <c r="FT103"/>
      <c r="FW103"/>
      <c r="GK103" s="61"/>
      <c r="GL103" s="61"/>
      <c r="GM103" s="61"/>
      <c r="GN103" s="61"/>
      <c r="HB103"/>
      <c r="HC103"/>
      <c r="HD103"/>
      <c r="HE103"/>
      <c r="HQ103" s="61"/>
      <c r="HR103" s="61"/>
      <c r="HU103"/>
      <c r="HV103"/>
      <c r="IY103" s="61"/>
      <c r="JG103"/>
      <c r="JR103" s="37"/>
      <c r="JV103"/>
      <c r="KN103" s="61"/>
      <c r="KR103"/>
      <c r="LQ103" s="61"/>
      <c r="LU103"/>
      <c r="MF103" s="37"/>
      <c r="MJ103"/>
      <c r="MX103" s="37"/>
      <c r="NB103" s="61"/>
      <c r="NF103"/>
      <c r="NQ103" s="37"/>
      <c r="NU103"/>
      <c r="PC103" s="46"/>
      <c r="PG103"/>
      <c r="QH103" s="46"/>
      <c r="QL103"/>
      <c r="RO103" s="37"/>
      <c r="RS103"/>
      <c r="TF103" s="37"/>
      <c r="TH103" s="46"/>
      <c r="TI103" s="46"/>
      <c r="TJ103" s="46"/>
      <c r="TK103" s="46"/>
      <c r="TM103"/>
      <c r="TN103" s="37"/>
      <c r="TO103"/>
      <c r="TQ103" s="46"/>
      <c r="TR103" s="46"/>
      <c r="TS103" s="46"/>
      <c r="TU103"/>
      <c r="TV103" s="37"/>
      <c r="TW103"/>
      <c r="TY103" s="46"/>
      <c r="TZ103" s="46"/>
      <c r="UA103" s="46"/>
      <c r="UC103"/>
      <c r="UD103" s="37"/>
      <c r="UE103"/>
      <c r="UG103" s="46"/>
      <c r="UH103" s="46"/>
      <c r="UI103" s="46"/>
      <c r="UK103"/>
      <c r="UL103" s="37"/>
      <c r="UM103"/>
      <c r="UO103" s="46"/>
      <c r="UP103" s="46"/>
      <c r="UQ103" s="46"/>
      <c r="US103"/>
      <c r="UT103" s="37"/>
      <c r="UU103"/>
      <c r="UW103" s="46"/>
      <c r="UX103" s="46"/>
      <c r="UY103" s="46"/>
      <c r="VA103"/>
      <c r="VB103"/>
      <c r="VC103"/>
      <c r="VD103"/>
    </row>
    <row r="104" spans="1:576" x14ac:dyDescent="0.25">
      <c r="A104" s="37">
        <v>43983</v>
      </c>
      <c r="B104">
        <v>5</v>
      </c>
      <c r="C104" s="109" t="s">
        <v>190</v>
      </c>
      <c r="D104">
        <v>1.6799617160871019</v>
      </c>
      <c r="E104">
        <v>9.23</v>
      </c>
      <c r="F104">
        <v>554</v>
      </c>
      <c r="G104">
        <v>8.8870901358211007</v>
      </c>
      <c r="H104">
        <v>2.5867643888769134E-2</v>
      </c>
      <c r="I104">
        <v>9.57</v>
      </c>
      <c r="J104">
        <v>17.899999999999999</v>
      </c>
      <c r="K104">
        <v>8.7315254240000009</v>
      </c>
      <c r="L104">
        <v>1.7709999999999999</v>
      </c>
      <c r="N104" s="35">
        <v>43983</v>
      </c>
      <c r="O104" s="109" t="s">
        <v>136</v>
      </c>
      <c r="P104">
        <v>0.14760952315907108</v>
      </c>
      <c r="Q104">
        <v>-0.9399999999999995</v>
      </c>
      <c r="R104">
        <v>88</v>
      </c>
      <c r="S104">
        <v>-0.30182466730690072</v>
      </c>
      <c r="T104">
        <v>2.2634188402672999E-3</v>
      </c>
      <c r="U104">
        <v>-0.55000000000000027</v>
      </c>
      <c r="V104">
        <v>7.14</v>
      </c>
      <c r="W104">
        <v>-1.2992000000000004</v>
      </c>
      <c r="X104">
        <v>-0.11699999999999999</v>
      </c>
      <c r="AA104" s="114">
        <v>43983</v>
      </c>
      <c r="AB104" s="113" t="s">
        <v>175</v>
      </c>
      <c r="AC104">
        <v>6.4999314029999997</v>
      </c>
      <c r="AD104">
        <v>0.11457210605733996</v>
      </c>
      <c r="AE104">
        <v>5.54</v>
      </c>
      <c r="AF104">
        <v>9.6199999999999992</v>
      </c>
      <c r="AG104">
        <v>16.724</v>
      </c>
      <c r="AH104">
        <v>3.9079999999999999</v>
      </c>
      <c r="AI104">
        <v>7.63</v>
      </c>
      <c r="AJ104">
        <v>397</v>
      </c>
      <c r="AM104" s="119">
        <v>43983</v>
      </c>
      <c r="AN104" s="123" t="s">
        <v>197</v>
      </c>
      <c r="AO104">
        <v>0.23408255439782266</v>
      </c>
      <c r="AP104">
        <v>-2.073609349682988E-3</v>
      </c>
      <c r="AQ104">
        <v>-7.9569214159350921E-2</v>
      </c>
      <c r="AR104">
        <v>0.38819146321138831</v>
      </c>
      <c r="AS104">
        <v>-0.19583315572407756</v>
      </c>
      <c r="AT104">
        <v>-1.7402503584496687E-2</v>
      </c>
      <c r="AU104">
        <v>-0.26036415504764676</v>
      </c>
      <c r="AV104">
        <v>-46.217557862520266</v>
      </c>
      <c r="AY104" s="61"/>
      <c r="BG104"/>
      <c r="BR104" s="37"/>
      <c r="BV104"/>
      <c r="EH104" s="37"/>
      <c r="EL104"/>
      <c r="EZ104" s="61"/>
      <c r="FA104" s="61"/>
      <c r="FB104" s="61"/>
      <c r="FC104" s="61"/>
      <c r="FQ104"/>
      <c r="FR104"/>
      <c r="FS104" s="37"/>
      <c r="FT104"/>
      <c r="FW104"/>
      <c r="GK104" s="61"/>
      <c r="GL104" s="61"/>
      <c r="GM104" s="61"/>
      <c r="GN104" s="61"/>
      <c r="HB104"/>
      <c r="HC104"/>
      <c r="HD104"/>
      <c r="HE104"/>
      <c r="HQ104" s="61"/>
      <c r="HR104" s="61"/>
      <c r="HU104"/>
      <c r="HV104"/>
      <c r="IY104" s="61"/>
      <c r="JG104"/>
      <c r="JR104" s="37"/>
      <c r="JV104"/>
      <c r="KN104" s="61"/>
      <c r="KR104"/>
      <c r="LQ104" s="61"/>
      <c r="LU104"/>
      <c r="MF104" s="37"/>
      <c r="MJ104"/>
      <c r="MX104" s="37"/>
      <c r="NB104" s="61"/>
      <c r="NF104"/>
      <c r="NQ104" s="37"/>
      <c r="NU104"/>
      <c r="PC104" s="46"/>
      <c r="PG104"/>
      <c r="QH104" s="46"/>
      <c r="QL104"/>
      <c r="RO104" s="37"/>
      <c r="RS104"/>
      <c r="TF104" s="37"/>
      <c r="TH104" s="46"/>
      <c r="TI104" s="46"/>
      <c r="TJ104" s="46"/>
      <c r="TK104" s="46"/>
      <c r="TM104"/>
      <c r="TN104" s="37"/>
      <c r="TO104"/>
      <c r="TQ104" s="46"/>
      <c r="TR104" s="46"/>
      <c r="TS104" s="46"/>
      <c r="TU104"/>
      <c r="TV104" s="37"/>
      <c r="TW104"/>
      <c r="TY104" s="46"/>
      <c r="TZ104" s="46"/>
      <c r="UA104" s="46"/>
      <c r="UC104"/>
      <c r="UD104" s="37"/>
      <c r="UE104"/>
      <c r="UG104" s="46"/>
      <c r="UH104" s="46"/>
      <c r="UI104" s="46"/>
      <c r="UK104"/>
      <c r="UL104" s="37"/>
      <c r="UM104"/>
      <c r="UO104" s="46"/>
      <c r="UP104" s="46"/>
      <c r="UQ104" s="46"/>
      <c r="US104"/>
      <c r="UT104" s="37"/>
      <c r="UU104"/>
      <c r="UW104" s="46"/>
      <c r="UX104" s="46"/>
      <c r="UY104" s="46"/>
      <c r="VA104"/>
      <c r="VB104"/>
      <c r="VC104"/>
      <c r="VD104"/>
    </row>
    <row r="105" spans="1:576" x14ac:dyDescent="0.25">
      <c r="A105" s="37">
        <v>43990</v>
      </c>
      <c r="B105">
        <v>5</v>
      </c>
      <c r="C105" s="109" t="s">
        <v>190</v>
      </c>
      <c r="D105">
        <v>1.2420500332525455</v>
      </c>
      <c r="E105">
        <v>8.8000000000000007</v>
      </c>
      <c r="F105">
        <v>390</v>
      </c>
      <c r="G105">
        <v>5.6081767046234043</v>
      </c>
      <c r="H105">
        <v>6.5639146367751672E-2</v>
      </c>
      <c r="I105">
        <v>6.05</v>
      </c>
      <c r="J105">
        <v>34</v>
      </c>
      <c r="K105">
        <v>22.945728639999999</v>
      </c>
      <c r="L105">
        <v>2.17</v>
      </c>
      <c r="N105" s="35">
        <v>43990</v>
      </c>
      <c r="O105" s="109" t="s">
        <v>136</v>
      </c>
      <c r="P105">
        <v>0.10009144212687889</v>
      </c>
      <c r="Q105">
        <v>-0.41000000000000014</v>
      </c>
      <c r="R105">
        <v>77</v>
      </c>
      <c r="S105">
        <v>-0.89175469886129788</v>
      </c>
      <c r="T105">
        <v>1.4334985988359564E-2</v>
      </c>
      <c r="U105">
        <v>-0.93000000000000016</v>
      </c>
      <c r="V105">
        <v>15.379999999999999</v>
      </c>
      <c r="W105">
        <v>3.7326256830000002</v>
      </c>
      <c r="X105">
        <v>-0.28699999999999992</v>
      </c>
      <c r="AA105" s="114">
        <v>43990</v>
      </c>
      <c r="AB105" s="113" t="s">
        <v>175</v>
      </c>
      <c r="AC105">
        <v>5.0319659761284132</v>
      </c>
      <c r="AD105">
        <v>4.5591722353955595E-2</v>
      </c>
      <c r="AE105">
        <v>4.8099999999999996</v>
      </c>
      <c r="AF105">
        <v>6.46</v>
      </c>
      <c r="AG105">
        <v>7.9690000000000003</v>
      </c>
      <c r="AH105">
        <v>3.7469999999999999</v>
      </c>
      <c r="AI105">
        <v>8.93</v>
      </c>
      <c r="AJ105">
        <v>409</v>
      </c>
      <c r="AM105" s="119">
        <v>43990</v>
      </c>
      <c r="AN105" s="123" t="s">
        <v>197</v>
      </c>
      <c r="AO105">
        <v>4.5317773876831779E-2</v>
      </c>
      <c r="AP105">
        <v>-4.6246569634211185E-3</v>
      </c>
      <c r="AQ105">
        <v>-6.0398444824071085E-2</v>
      </c>
      <c r="AR105">
        <v>0.52438456573488779</v>
      </c>
      <c r="AS105">
        <v>-2.9957554880457344</v>
      </c>
      <c r="AT105">
        <v>3.2075518527250324E-3</v>
      </c>
      <c r="AU105">
        <v>1.9086704859432757E-2</v>
      </c>
      <c r="AV105">
        <v>30.347829396248642</v>
      </c>
      <c r="AY105" s="61"/>
      <c r="BG105"/>
      <c r="BR105" s="37"/>
      <c r="BV105"/>
      <c r="EH105" s="37"/>
      <c r="EL105"/>
      <c r="EZ105" s="61"/>
      <c r="FA105" s="61"/>
      <c r="FB105" s="61"/>
      <c r="FC105" s="61"/>
      <c r="FQ105"/>
      <c r="FR105"/>
      <c r="FS105" s="37"/>
      <c r="FT105"/>
      <c r="FW105"/>
      <c r="GK105" s="61"/>
      <c r="GL105" s="61"/>
      <c r="GM105" s="61"/>
      <c r="GN105" s="61"/>
      <c r="HB105"/>
      <c r="HC105"/>
      <c r="HD105"/>
      <c r="HE105"/>
      <c r="HQ105" s="61"/>
      <c r="HR105" s="61"/>
      <c r="HU105"/>
      <c r="HV105"/>
      <c r="IY105" s="61"/>
      <c r="JG105"/>
      <c r="JR105" s="37"/>
      <c r="JV105"/>
      <c r="KN105" s="61"/>
      <c r="KR105"/>
      <c r="LQ105" s="61"/>
      <c r="LU105"/>
      <c r="MF105" s="37"/>
      <c r="MJ105"/>
      <c r="MX105" s="37"/>
      <c r="NB105" s="61"/>
      <c r="NF105"/>
      <c r="NQ105" s="37"/>
      <c r="NU105"/>
      <c r="PC105" s="46"/>
      <c r="PG105"/>
      <c r="QH105" s="46"/>
      <c r="QL105"/>
      <c r="RO105" s="37"/>
      <c r="RS105"/>
      <c r="TF105" s="37"/>
      <c r="TH105" s="46"/>
      <c r="TI105" s="46"/>
      <c r="TJ105" s="46"/>
      <c r="TK105" s="46"/>
      <c r="TM105"/>
      <c r="TN105" s="37"/>
      <c r="TO105"/>
      <c r="TQ105" s="46"/>
      <c r="TR105" s="46"/>
      <c r="TS105" s="46"/>
      <c r="TU105"/>
      <c r="TV105" s="37"/>
      <c r="TW105"/>
      <c r="TY105" s="46"/>
      <c r="TZ105" s="46"/>
      <c r="UA105" s="46"/>
      <c r="UC105"/>
      <c r="UD105" s="37"/>
      <c r="UE105"/>
      <c r="UG105" s="46"/>
      <c r="UH105" s="46"/>
      <c r="UI105" s="46"/>
      <c r="UK105"/>
      <c r="UL105" s="37"/>
      <c r="UM105"/>
      <c r="UO105" s="46"/>
      <c r="UP105" s="46"/>
      <c r="UQ105" s="46"/>
      <c r="US105"/>
      <c r="UT105" s="37"/>
      <c r="UU105"/>
      <c r="UW105" s="46"/>
      <c r="UX105" s="46"/>
      <c r="UY105" s="46"/>
      <c r="VA105"/>
      <c r="VB105"/>
      <c r="VC105"/>
      <c r="VD105"/>
    </row>
    <row r="106" spans="1:576" x14ac:dyDescent="0.25">
      <c r="A106" s="37">
        <v>43997</v>
      </c>
      <c r="B106">
        <v>5</v>
      </c>
      <c r="C106" s="109" t="s">
        <v>190</v>
      </c>
      <c r="D106">
        <v>0.97946705536139456</v>
      </c>
      <c r="E106">
        <v>8.6300000000000008</v>
      </c>
      <c r="F106">
        <v>511</v>
      </c>
      <c r="G106">
        <v>4.9496501577719858</v>
      </c>
      <c r="H106">
        <v>4.3543867212761371E-2</v>
      </c>
      <c r="I106">
        <v>5</v>
      </c>
      <c r="J106">
        <v>27.2</v>
      </c>
      <c r="K106">
        <v>12.9672</v>
      </c>
      <c r="L106">
        <v>2.2770000000000001</v>
      </c>
      <c r="N106" s="35">
        <v>43997</v>
      </c>
      <c r="O106" s="109" t="s">
        <v>136</v>
      </c>
      <c r="P106">
        <v>2.3993438188665322E-2</v>
      </c>
      <c r="Q106">
        <v>-0.58999999999999986</v>
      </c>
      <c r="R106">
        <v>134</v>
      </c>
      <c r="S106">
        <v>-0.82315818356427495</v>
      </c>
      <c r="T106">
        <v>9.3770209096788112E-3</v>
      </c>
      <c r="U106">
        <v>-0.78</v>
      </c>
      <c r="V106">
        <v>12.799999999999999</v>
      </c>
      <c r="W106">
        <v>8.3263333329999991</v>
      </c>
      <c r="X106">
        <v>-0.51899999999999968</v>
      </c>
      <c r="AA106" s="114">
        <v>43997</v>
      </c>
      <c r="AB106" s="113" t="s">
        <v>175</v>
      </c>
      <c r="AC106">
        <v>4.5380710659898478</v>
      </c>
      <c r="AD106">
        <v>4.6669540849320977E-2</v>
      </c>
      <c r="AE106">
        <v>4.1500000000000004</v>
      </c>
      <c r="AF106">
        <v>7.75</v>
      </c>
      <c r="AG106">
        <v>10.48948949</v>
      </c>
      <c r="AH106">
        <v>3.7010000000000001</v>
      </c>
      <c r="AI106">
        <v>9.0399999999999991</v>
      </c>
      <c r="AJ106">
        <v>418</v>
      </c>
      <c r="AM106" s="119">
        <v>43997</v>
      </c>
      <c r="AN106" s="123" t="s">
        <v>197</v>
      </c>
      <c r="AO106">
        <v>-0.15682737248451639</v>
      </c>
      <c r="AP106">
        <v>-3.7334582451112666E-4</v>
      </c>
      <c r="AQ106">
        <v>-5.5504822014150079E-2</v>
      </c>
      <c r="AR106">
        <v>0.30105285653840141</v>
      </c>
      <c r="AS106">
        <v>-1.4746904483870669</v>
      </c>
      <c r="AT106">
        <v>4.1644293803828614E-2</v>
      </c>
      <c r="AU106">
        <v>9.1129390152474343E-2</v>
      </c>
      <c r="AV106">
        <v>16.465188974763464</v>
      </c>
      <c r="AY106" s="61"/>
      <c r="BG106"/>
      <c r="BR106" s="37"/>
      <c r="BV106"/>
      <c r="EH106" s="37"/>
      <c r="EL106"/>
      <c r="EZ106" s="61"/>
      <c r="FA106" s="61"/>
      <c r="FB106" s="61"/>
      <c r="FC106" s="61"/>
      <c r="FQ106"/>
      <c r="FR106"/>
      <c r="FS106" s="37"/>
      <c r="FT106"/>
      <c r="FW106"/>
      <c r="GK106" s="61"/>
      <c r="GL106" s="61"/>
      <c r="GM106" s="61"/>
      <c r="GN106" s="61"/>
      <c r="HB106"/>
      <c r="HC106"/>
      <c r="HD106"/>
      <c r="HE106"/>
      <c r="HQ106" s="61"/>
      <c r="HR106" s="61"/>
      <c r="HU106"/>
      <c r="HV106"/>
      <c r="IY106" s="61"/>
      <c r="JG106"/>
      <c r="JR106" s="37"/>
      <c r="JV106"/>
      <c r="KN106" s="61"/>
      <c r="KR106"/>
      <c r="LQ106" s="61"/>
      <c r="LU106"/>
      <c r="MF106" s="37"/>
      <c r="MJ106"/>
      <c r="MX106" s="37"/>
      <c r="NB106" s="61"/>
      <c r="NF106"/>
      <c r="NQ106" s="37"/>
      <c r="NU106"/>
      <c r="PC106" s="46"/>
      <c r="PG106"/>
      <c r="QH106" s="46"/>
      <c r="QL106"/>
      <c r="RO106" s="37"/>
      <c r="RS106"/>
      <c r="TF106" s="37"/>
      <c r="TH106" s="46"/>
      <c r="TI106" s="46"/>
      <c r="TJ106" s="46"/>
      <c r="TK106" s="46"/>
      <c r="TM106"/>
      <c r="TN106" s="37"/>
      <c r="TO106"/>
      <c r="TQ106" s="46"/>
      <c r="TR106" s="46"/>
      <c r="TS106" s="46"/>
      <c r="TU106"/>
      <c r="TV106" s="37"/>
      <c r="TW106"/>
      <c r="TY106" s="46"/>
      <c r="TZ106" s="46"/>
      <c r="UA106" s="46"/>
      <c r="UC106"/>
      <c r="UD106" s="37"/>
      <c r="UE106"/>
      <c r="UG106" s="46"/>
      <c r="UH106" s="46"/>
      <c r="UI106" s="46"/>
      <c r="UK106"/>
      <c r="UL106" s="37"/>
      <c r="UM106"/>
      <c r="UO106" s="46"/>
      <c r="UP106" s="46"/>
      <c r="UQ106" s="46"/>
      <c r="US106"/>
      <c r="UT106" s="37"/>
      <c r="UU106"/>
      <c r="UW106" s="46"/>
      <c r="UX106" s="46"/>
      <c r="UY106" s="46"/>
      <c r="VA106"/>
      <c r="VB106"/>
      <c r="VC106"/>
      <c r="VD106"/>
    </row>
    <row r="107" spans="1:576" x14ac:dyDescent="0.25">
      <c r="A107" s="37">
        <v>44025</v>
      </c>
      <c r="B107">
        <v>5</v>
      </c>
      <c r="C107" s="109" t="s">
        <v>190</v>
      </c>
      <c r="D107">
        <v>0.41475842794686013</v>
      </c>
      <c r="E107">
        <v>9.4</v>
      </c>
      <c r="F107">
        <v>496</v>
      </c>
      <c r="G107">
        <v>0.55672931815063798</v>
      </c>
      <c r="H107">
        <v>9.3446863548178494E-2</v>
      </c>
      <c r="I107">
        <v>0.26400000000000001</v>
      </c>
      <c r="J107">
        <v>66.7</v>
      </c>
      <c r="K107">
        <v>11.456</v>
      </c>
      <c r="L107">
        <v>3.6139999999999999</v>
      </c>
      <c r="N107" s="35">
        <v>44025</v>
      </c>
      <c r="O107" s="109" t="s">
        <v>136</v>
      </c>
      <c r="P107">
        <v>4.406172415722766E-3</v>
      </c>
      <c r="Q107">
        <v>-0.22000000000000064</v>
      </c>
      <c r="R107">
        <v>99</v>
      </c>
      <c r="S107">
        <v>-1.1730004115790917</v>
      </c>
      <c r="T107">
        <v>-8.0728605302867018E-2</v>
      </c>
      <c r="U107">
        <v>-0.83799999999999997</v>
      </c>
      <c r="V107">
        <v>-75.7</v>
      </c>
      <c r="W107">
        <v>-3.6308135999999713E-2</v>
      </c>
      <c r="X107">
        <v>-2.1379999999999999</v>
      </c>
      <c r="AA107" s="114">
        <v>44025</v>
      </c>
      <c r="AB107" s="113" t="s">
        <v>175</v>
      </c>
      <c r="AC107">
        <v>2.3155439703663054</v>
      </c>
      <c r="AD107">
        <v>4.1819357620176766E-2</v>
      </c>
      <c r="AE107">
        <v>1.6</v>
      </c>
      <c r="AF107">
        <v>0</v>
      </c>
      <c r="AG107">
        <v>9.9489795920000006</v>
      </c>
      <c r="AH107">
        <v>3.835</v>
      </c>
      <c r="AI107">
        <v>9.4700000000000006</v>
      </c>
      <c r="AJ107">
        <v>330</v>
      </c>
      <c r="AM107" s="119">
        <v>44025</v>
      </c>
      <c r="AN107" s="123" t="s">
        <v>197</v>
      </c>
      <c r="AO107">
        <v>-5.6572514633909887E-2</v>
      </c>
      <c r="AP107">
        <v>-6.6491079522228644E-3</v>
      </c>
      <c r="AQ107">
        <v>-5.3786068713081392E-2</v>
      </c>
      <c r="AR107">
        <v>-4.6082606825237562</v>
      </c>
      <c r="AS107">
        <v>0.18051160531143928</v>
      </c>
      <c r="AT107">
        <v>-0.11114797877664939</v>
      </c>
      <c r="AU107" t="e">
        <v>#N/A</v>
      </c>
      <c r="AV107">
        <v>-23.189046263778778</v>
      </c>
      <c r="AY107" s="61"/>
      <c r="BG107"/>
      <c r="BR107" s="37"/>
      <c r="BV107"/>
      <c r="EH107" s="37"/>
      <c r="EL107"/>
      <c r="EZ107" s="61"/>
      <c r="FA107" s="61"/>
      <c r="FB107" s="61"/>
      <c r="FC107" s="61"/>
      <c r="FQ107"/>
      <c r="FR107"/>
      <c r="FS107" s="37"/>
      <c r="FT107"/>
      <c r="FW107"/>
      <c r="GK107" s="61"/>
      <c r="GL107" s="61"/>
      <c r="GM107" s="61"/>
      <c r="GN107" s="61"/>
      <c r="HB107"/>
      <c r="HC107"/>
      <c r="HD107"/>
      <c r="HE107"/>
      <c r="HQ107" s="61"/>
      <c r="HR107" s="61"/>
      <c r="HU107"/>
      <c r="HV107"/>
      <c r="IY107" s="61"/>
      <c r="JG107"/>
      <c r="JR107" s="37"/>
      <c r="JV107"/>
      <c r="KN107" s="61"/>
      <c r="KR107"/>
      <c r="LQ107" s="61"/>
      <c r="LU107"/>
      <c r="MF107" s="37"/>
      <c r="MJ107"/>
      <c r="MX107" s="37"/>
      <c r="NB107" s="61"/>
      <c r="NF107"/>
      <c r="NQ107" s="37"/>
      <c r="NU107"/>
      <c r="PC107" s="46"/>
      <c r="PG107"/>
      <c r="QH107" s="46"/>
      <c r="QL107"/>
      <c r="RO107" s="37"/>
      <c r="RS107"/>
      <c r="TF107" s="37"/>
      <c r="TH107" s="46"/>
      <c r="TI107" s="46"/>
      <c r="TJ107" s="46"/>
      <c r="TK107" s="46"/>
      <c r="TM107"/>
      <c r="TN107" s="37"/>
      <c r="TO107"/>
      <c r="TQ107" s="46"/>
      <c r="TR107" s="46"/>
      <c r="TS107" s="46"/>
      <c r="TU107"/>
      <c r="TV107" s="37"/>
      <c r="TW107"/>
      <c r="TY107" s="46"/>
      <c r="TZ107" s="46"/>
      <c r="UA107" s="46"/>
      <c r="UC107"/>
      <c r="UD107" s="37"/>
      <c r="UE107"/>
      <c r="UG107" s="46"/>
      <c r="UH107" s="46"/>
      <c r="UI107" s="46"/>
      <c r="UK107"/>
      <c r="UL107" s="37"/>
      <c r="UM107"/>
      <c r="UO107" s="46"/>
      <c r="UP107" s="46"/>
      <c r="UQ107" s="46"/>
      <c r="US107"/>
      <c r="UT107" s="37"/>
      <c r="UU107"/>
      <c r="UW107" s="46"/>
      <c r="UX107" s="46"/>
      <c r="UY107" s="46"/>
      <c r="VA107"/>
      <c r="VB107"/>
      <c r="VC107"/>
      <c r="VD107"/>
    </row>
    <row r="108" spans="1:576" x14ac:dyDescent="0.25">
      <c r="A108" s="37">
        <v>44032</v>
      </c>
      <c r="B108">
        <v>5</v>
      </c>
      <c r="C108" s="109" t="s">
        <v>190</v>
      </c>
      <c r="D108">
        <v>0.33104377044700389</v>
      </c>
      <c r="E108">
        <v>8.91</v>
      </c>
      <c r="F108">
        <v>406</v>
      </c>
      <c r="G108">
        <v>0.53066264233776916</v>
      </c>
      <c r="H108">
        <v>0.10303944815693038</v>
      </c>
      <c r="I108">
        <v>8.8200000000000001E-2</v>
      </c>
      <c r="J108">
        <v>52.8</v>
      </c>
      <c r="K108">
        <v>19.754000000000001</v>
      </c>
      <c r="L108">
        <v>3.8359999999999999</v>
      </c>
      <c r="N108" s="35">
        <v>44032</v>
      </c>
      <c r="O108" s="109" t="s">
        <v>136</v>
      </c>
      <c r="P108">
        <v>9.4602945174123795E-5</v>
      </c>
      <c r="Q108" t="e">
        <v>#N/A</v>
      </c>
      <c r="R108" t="e">
        <v>#N/A</v>
      </c>
      <c r="S108" t="e">
        <v>#N/A</v>
      </c>
      <c r="T108" t="e">
        <v>#N/A</v>
      </c>
      <c r="U108" t="e">
        <v>#N/A</v>
      </c>
      <c r="V108" t="e">
        <v>#N/A</v>
      </c>
      <c r="W108" t="e">
        <v>#N/A</v>
      </c>
      <c r="X108" t="e">
        <v>#N/A</v>
      </c>
      <c r="AA108" s="114">
        <v>44032</v>
      </c>
      <c r="AB108" s="113" t="s">
        <v>175</v>
      </c>
      <c r="AC108">
        <v>1.6844560296336946</v>
      </c>
      <c r="AD108">
        <v>5.2058633326147873E-2</v>
      </c>
      <c r="AE108">
        <v>1.02</v>
      </c>
      <c r="AF108">
        <v>4.43</v>
      </c>
      <c r="AG108">
        <v>7.9373333329999998</v>
      </c>
      <c r="AH108">
        <v>3.806</v>
      </c>
      <c r="AI108">
        <v>9.65</v>
      </c>
      <c r="AJ108">
        <v>300</v>
      </c>
      <c r="AM108" s="119">
        <v>44032</v>
      </c>
      <c r="AN108" s="123" t="s">
        <v>197</v>
      </c>
      <c r="AO108" t="e">
        <v>#N/A</v>
      </c>
      <c r="AP108" t="e">
        <v>#N/A</v>
      </c>
      <c r="AQ108" t="e">
        <v>#N/A</v>
      </c>
      <c r="AR108" t="e">
        <v>#N/A</v>
      </c>
      <c r="AS108" t="e">
        <v>#N/A</v>
      </c>
      <c r="AT108" t="e">
        <v>#N/A</v>
      </c>
      <c r="AU108" t="e">
        <v>#N/A</v>
      </c>
      <c r="AV108" t="e">
        <v>#N/A</v>
      </c>
      <c r="AY108" s="61"/>
      <c r="BG108"/>
      <c r="BR108" s="37"/>
      <c r="BV108"/>
      <c r="EH108" s="37"/>
      <c r="EL108"/>
      <c r="EZ108" s="61"/>
      <c r="FA108" s="61"/>
      <c r="FB108" s="61"/>
      <c r="FC108" s="61"/>
      <c r="FQ108"/>
      <c r="FR108"/>
      <c r="FS108" s="37"/>
      <c r="FT108"/>
      <c r="FW108"/>
      <c r="GK108" s="61"/>
      <c r="GL108" s="61"/>
      <c r="GM108" s="61"/>
      <c r="GN108" s="61"/>
      <c r="HB108"/>
      <c r="HC108"/>
      <c r="HD108"/>
      <c r="HE108"/>
      <c r="HQ108" s="61"/>
      <c r="HR108" s="61"/>
      <c r="HU108"/>
      <c r="HV108"/>
      <c r="IY108" s="61"/>
      <c r="JG108"/>
      <c r="JR108" s="37"/>
      <c r="JV108"/>
      <c r="KN108" s="61"/>
      <c r="KR108"/>
      <c r="LQ108" s="61"/>
      <c r="LU108"/>
      <c r="MF108" s="37"/>
      <c r="MJ108"/>
      <c r="MX108" s="37"/>
      <c r="NB108" s="61"/>
      <c r="NF108"/>
      <c r="NQ108" s="37"/>
      <c r="NU108"/>
      <c r="PC108" s="46"/>
      <c r="PG108"/>
      <c r="QH108" s="46"/>
      <c r="QL108"/>
      <c r="RO108" s="37"/>
      <c r="RS108"/>
      <c r="TF108" s="37"/>
      <c r="TH108" s="46"/>
      <c r="TI108" s="46"/>
      <c r="TJ108" s="46"/>
      <c r="TK108" s="46"/>
      <c r="TM108"/>
      <c r="TN108" s="37"/>
      <c r="TO108"/>
      <c r="TQ108" s="46"/>
      <c r="TR108" s="46"/>
      <c r="TS108" s="46"/>
      <c r="TU108"/>
      <c r="TV108" s="37"/>
      <c r="TW108"/>
      <c r="TY108" s="46"/>
      <c r="TZ108" s="46"/>
      <c r="UA108" s="46"/>
      <c r="UC108"/>
      <c r="UD108" s="37"/>
      <c r="UE108"/>
      <c r="UG108" s="46"/>
      <c r="UH108" s="46"/>
      <c r="UI108" s="46"/>
      <c r="UK108"/>
      <c r="UL108" s="37"/>
      <c r="UM108"/>
      <c r="UO108" s="46"/>
      <c r="UP108" s="46"/>
      <c r="UQ108" s="46"/>
      <c r="US108"/>
      <c r="UT108" s="37"/>
      <c r="UU108"/>
      <c r="UW108" s="46"/>
      <c r="UX108" s="46"/>
      <c r="UY108" s="46"/>
      <c r="VA108"/>
      <c r="VB108"/>
      <c r="VC108"/>
      <c r="VD108"/>
    </row>
    <row r="109" spans="1:576" ht="15.75" x14ac:dyDescent="0.25">
      <c r="A109" s="37">
        <v>44040</v>
      </c>
      <c r="B109">
        <v>5</v>
      </c>
      <c r="C109" s="109" t="s">
        <v>190</v>
      </c>
      <c r="D109">
        <v>0.38995558859972146</v>
      </c>
      <c r="E109">
        <v>6.95</v>
      </c>
      <c r="F109">
        <v>311</v>
      </c>
      <c r="G109">
        <v>0.91343119769515702</v>
      </c>
      <c r="H109">
        <v>0.14690666091830137</v>
      </c>
      <c r="I109">
        <v>0.42199999999999999</v>
      </c>
      <c r="J109">
        <v>79.5</v>
      </c>
      <c r="K109">
        <v>39.362000000000002</v>
      </c>
      <c r="L109">
        <v>3.3109999999999999</v>
      </c>
      <c r="N109" s="6">
        <v>44040</v>
      </c>
      <c r="O109" s="109" t="s">
        <v>136</v>
      </c>
      <c r="P109">
        <v>5.5948881390492184E-3</v>
      </c>
      <c r="Q109">
        <v>-0.44000000000000128</v>
      </c>
      <c r="R109">
        <v>105</v>
      </c>
      <c r="S109">
        <v>-0.42529839484154219</v>
      </c>
      <c r="T109">
        <v>-0.11403319680965726</v>
      </c>
      <c r="U109">
        <v>-0.13300000000000001</v>
      </c>
      <c r="V109">
        <v>-93.3</v>
      </c>
      <c r="W109">
        <v>1.2946326530000007</v>
      </c>
      <c r="X109">
        <v>-1.6019999999999999</v>
      </c>
      <c r="AA109" s="114">
        <v>44040</v>
      </c>
      <c r="AB109" s="113" t="s">
        <v>175</v>
      </c>
      <c r="AC109">
        <v>1.0026066675812868</v>
      </c>
      <c r="AD109">
        <v>5.0010778184953655E-2</v>
      </c>
      <c r="AE109">
        <v>0.44700000000000001</v>
      </c>
      <c r="AF109">
        <v>6.94</v>
      </c>
      <c r="AG109">
        <v>6.8336134450000001</v>
      </c>
      <c r="AH109">
        <v>3.8130000000000002</v>
      </c>
      <c r="AI109">
        <v>7.73</v>
      </c>
      <c r="AJ109">
        <v>307</v>
      </c>
      <c r="AM109" s="119">
        <v>44040</v>
      </c>
      <c r="AN109" s="123" t="s">
        <v>197</v>
      </c>
      <c r="AO109">
        <v>-6.8624465286996172E-2</v>
      </c>
      <c r="AP109">
        <v>-1.0596899429206802E-2</v>
      </c>
      <c r="AQ109">
        <v>-6.3088874488494873E-2</v>
      </c>
      <c r="AR109">
        <v>-0.84334405405444812</v>
      </c>
      <c r="AS109">
        <v>-3.4420120555973099</v>
      </c>
      <c r="AT109">
        <v>-7.3991559561517484E-2</v>
      </c>
      <c r="AU109">
        <v>-1.0057438985046891</v>
      </c>
      <c r="AV109">
        <v>51.859186061597597</v>
      </c>
      <c r="AY109" s="61"/>
      <c r="BG109"/>
      <c r="BR109" s="37"/>
      <c r="BV109"/>
      <c r="EH109" s="37"/>
      <c r="EL109"/>
      <c r="EZ109" s="61"/>
      <c r="FA109" s="61"/>
      <c r="FB109" s="61"/>
      <c r="FC109" s="61"/>
      <c r="FQ109"/>
      <c r="FR109"/>
      <c r="FS109" s="37"/>
      <c r="FT109"/>
      <c r="FW109"/>
      <c r="GK109" s="61"/>
      <c r="GL109" s="61"/>
      <c r="GM109" s="61"/>
      <c r="GN109" s="61"/>
      <c r="HB109"/>
      <c r="HC109"/>
      <c r="HD109"/>
      <c r="HE109"/>
      <c r="HQ109" s="61"/>
      <c r="HR109" s="61"/>
      <c r="HU109"/>
      <c r="HV109"/>
      <c r="IY109" s="61"/>
      <c r="JG109"/>
      <c r="JR109" s="37"/>
      <c r="JV109"/>
      <c r="KN109" s="61"/>
      <c r="KR109"/>
      <c r="LQ109" s="61"/>
      <c r="LU109"/>
      <c r="MF109" s="37"/>
      <c r="MJ109"/>
      <c r="MX109" s="37"/>
      <c r="NB109" s="61"/>
      <c r="NF109"/>
      <c r="NQ109" s="37"/>
      <c r="NU109"/>
      <c r="PC109" s="46"/>
      <c r="PG109"/>
      <c r="QH109" s="46"/>
      <c r="QL109"/>
      <c r="RO109" s="37"/>
      <c r="RS109"/>
      <c r="TF109" s="37"/>
      <c r="TH109" s="46"/>
      <c r="TI109" s="46"/>
      <c r="TJ109" s="46"/>
      <c r="TK109" s="46"/>
      <c r="TM109"/>
      <c r="TN109" s="37"/>
      <c r="TO109"/>
      <c r="TQ109" s="46"/>
      <c r="TR109" s="46"/>
      <c r="TS109" s="46"/>
      <c r="TU109"/>
      <c r="TV109" s="37"/>
      <c r="TW109"/>
      <c r="TY109" s="46"/>
      <c r="TZ109" s="46"/>
      <c r="UA109" s="46"/>
      <c r="UC109"/>
      <c r="UD109" s="37"/>
      <c r="UE109"/>
      <c r="UG109" s="46"/>
      <c r="UH109" s="46"/>
      <c r="UI109" s="46"/>
      <c r="UK109"/>
      <c r="UL109" s="37"/>
      <c r="UM109"/>
      <c r="UO109" s="46"/>
      <c r="UP109" s="46"/>
      <c r="UQ109" s="46"/>
      <c r="US109"/>
      <c r="UT109" s="37"/>
      <c r="UU109"/>
      <c r="UW109" s="46"/>
      <c r="UX109" s="46"/>
      <c r="UY109" s="46"/>
      <c r="VA109"/>
      <c r="VB109"/>
      <c r="VC109"/>
      <c r="VD109"/>
    </row>
    <row r="110" spans="1:576" ht="15.75" x14ac:dyDescent="0.25">
      <c r="A110" s="37">
        <v>44047</v>
      </c>
      <c r="B110">
        <v>5</v>
      </c>
      <c r="C110" s="109" t="s">
        <v>190</v>
      </c>
      <c r="D110">
        <v>0.88201920396647804</v>
      </c>
      <c r="E110">
        <v>7.26</v>
      </c>
      <c r="F110">
        <v>367</v>
      </c>
      <c r="G110">
        <v>0.75840307312388522</v>
      </c>
      <c r="H110">
        <v>0.11564992455270534</v>
      </c>
      <c r="I110">
        <v>0.39900000000000002</v>
      </c>
      <c r="J110">
        <v>73.3</v>
      </c>
      <c r="K110">
        <v>14.776249999999999</v>
      </c>
      <c r="L110">
        <v>4.0490000000000004</v>
      </c>
      <c r="N110" s="6">
        <v>44047</v>
      </c>
      <c r="O110" s="109" t="s">
        <v>136</v>
      </c>
      <c r="P110">
        <v>0.12461606258641607</v>
      </c>
      <c r="Q110">
        <v>-0.12000000000000099</v>
      </c>
      <c r="R110">
        <v>8</v>
      </c>
      <c r="S110">
        <v>1.3719303059404608E-2</v>
      </c>
      <c r="T110">
        <v>-1.3149385643457634E-2</v>
      </c>
      <c r="U110">
        <v>0.192</v>
      </c>
      <c r="V110">
        <v>-6</v>
      </c>
      <c r="W110">
        <v>0.14451851900000001</v>
      </c>
      <c r="X110">
        <v>-0.7710000000000008</v>
      </c>
      <c r="AA110" s="114">
        <v>44047</v>
      </c>
      <c r="AB110" s="113" t="s">
        <v>175</v>
      </c>
      <c r="AC110">
        <v>0.94361366442584715</v>
      </c>
      <c r="AD110">
        <v>6.617805561543437E-2</v>
      </c>
      <c r="AE110">
        <v>0.17699999999999999</v>
      </c>
      <c r="AF110">
        <v>7.5</v>
      </c>
      <c r="AG110">
        <v>11.646000000000001</v>
      </c>
      <c r="AH110">
        <v>3.86</v>
      </c>
      <c r="AI110">
        <v>6.78</v>
      </c>
      <c r="AJ110">
        <v>284</v>
      </c>
      <c r="AM110" s="119">
        <v>44047</v>
      </c>
      <c r="AN110" s="123" t="s">
        <v>197</v>
      </c>
      <c r="AO110">
        <v>-1.6615551609687307E-2</v>
      </c>
      <c r="AP110">
        <v>1.2742402009608689E-3</v>
      </c>
      <c r="AQ110">
        <v>-1.6373502262102047E-2</v>
      </c>
      <c r="AR110">
        <v>-0.19140737709751221</v>
      </c>
      <c r="AS110">
        <v>1.5714177384818182</v>
      </c>
      <c r="AT110">
        <v>-1.5732939669191204E-2</v>
      </c>
      <c r="AU110">
        <v>0.34848106773357035</v>
      </c>
      <c r="AV110">
        <v>-11.930715714565054</v>
      </c>
      <c r="AY110" s="61"/>
      <c r="BG110"/>
      <c r="BR110" s="37"/>
      <c r="BV110"/>
      <c r="EH110" s="37"/>
      <c r="EL110"/>
      <c r="EZ110" s="61"/>
      <c r="FA110" s="61"/>
      <c r="FB110" s="61"/>
      <c r="FC110" s="61"/>
      <c r="FQ110"/>
      <c r="FR110"/>
      <c r="FS110" s="37"/>
      <c r="FT110"/>
      <c r="FW110"/>
      <c r="GK110" s="61"/>
      <c r="GL110" s="61"/>
      <c r="GM110" s="61"/>
      <c r="GN110" s="61"/>
      <c r="HB110"/>
      <c r="HC110"/>
      <c r="HD110"/>
      <c r="HE110"/>
      <c r="HQ110" s="61"/>
      <c r="HR110" s="61"/>
      <c r="HU110"/>
      <c r="HV110"/>
      <c r="IY110" s="61"/>
      <c r="JG110"/>
      <c r="JR110" s="37"/>
      <c r="JV110"/>
      <c r="KN110" s="61"/>
      <c r="KR110"/>
      <c r="LQ110" s="61"/>
      <c r="LU110"/>
      <c r="MF110" s="37"/>
      <c r="MJ110"/>
      <c r="MX110" s="37"/>
      <c r="NB110" s="61"/>
      <c r="NF110"/>
      <c r="NQ110" s="37"/>
      <c r="NU110"/>
      <c r="PC110" s="46"/>
      <c r="PG110"/>
      <c r="QH110" s="46"/>
      <c r="QL110"/>
      <c r="RO110" s="37"/>
      <c r="RS110"/>
      <c r="TF110" s="37"/>
      <c r="TH110" s="46"/>
      <c r="TI110" s="46"/>
      <c r="TJ110" s="46"/>
      <c r="TK110" s="46"/>
      <c r="TM110"/>
      <c r="TN110" s="37"/>
      <c r="TO110"/>
      <c r="TQ110" s="46"/>
      <c r="TR110" s="46"/>
      <c r="TS110" s="46"/>
      <c r="TU110"/>
      <c r="TV110" s="37"/>
      <c r="TW110"/>
      <c r="TY110" s="46"/>
      <c r="TZ110" s="46"/>
      <c r="UA110" s="46"/>
      <c r="UC110"/>
      <c r="UD110" s="37"/>
      <c r="UE110"/>
      <c r="UG110" s="46"/>
      <c r="UH110" s="46"/>
      <c r="UI110" s="46"/>
      <c r="UK110"/>
      <c r="UL110" s="37"/>
      <c r="UM110"/>
      <c r="UO110" s="46"/>
      <c r="UP110" s="46"/>
      <c r="UQ110" s="46"/>
      <c r="US110"/>
      <c r="UT110" s="37"/>
      <c r="UU110"/>
      <c r="UW110" s="46"/>
      <c r="UX110" s="46"/>
      <c r="UY110" s="46"/>
      <c r="VA110"/>
      <c r="VB110"/>
      <c r="VC110"/>
      <c r="VD110"/>
    </row>
    <row r="111" spans="1:576" ht="15.75" x14ac:dyDescent="0.25">
      <c r="A111" s="37">
        <v>44061</v>
      </c>
      <c r="B111">
        <v>5</v>
      </c>
      <c r="C111" s="109" t="s">
        <v>190</v>
      </c>
      <c r="D111">
        <v>0.33104377044700389</v>
      </c>
      <c r="E111" t="e">
        <v>#N/A</v>
      </c>
      <c r="F111" t="e">
        <v>#N/A</v>
      </c>
      <c r="G111">
        <v>0.44560296336946087</v>
      </c>
      <c r="H111">
        <v>8.3746497089890071E-2</v>
      </c>
      <c r="I111">
        <v>0.107</v>
      </c>
      <c r="J111">
        <v>49.4</v>
      </c>
      <c r="K111">
        <v>7.8990196079999997</v>
      </c>
      <c r="L111">
        <v>3.6339999999999999</v>
      </c>
      <c r="N111" s="6">
        <v>44061</v>
      </c>
      <c r="O111" s="109" t="s">
        <v>136</v>
      </c>
      <c r="P111">
        <v>2.7731787554147305E-4</v>
      </c>
      <c r="Q111" t="e">
        <v>#N/A</v>
      </c>
      <c r="R111" t="e">
        <v>#N/A</v>
      </c>
      <c r="S111" t="e">
        <v>#N/A</v>
      </c>
      <c r="T111" t="e">
        <v>#N/A</v>
      </c>
      <c r="U111" t="e">
        <v>#N/A</v>
      </c>
      <c r="V111" t="e">
        <v>#N/A</v>
      </c>
      <c r="W111" t="e">
        <v>#N/A</v>
      </c>
      <c r="X111" t="e">
        <v>#N/A</v>
      </c>
      <c r="AA111" s="114">
        <v>44061</v>
      </c>
      <c r="AB111" s="113" t="s">
        <v>175</v>
      </c>
      <c r="AC111">
        <v>0.87638907943476474</v>
      </c>
      <c r="AD111">
        <v>8.9674498814399664E-2</v>
      </c>
      <c r="AE111">
        <v>3.5200000000000002E-2</v>
      </c>
      <c r="AF111">
        <v>6.15</v>
      </c>
      <c r="AG111">
        <v>13.03516484</v>
      </c>
      <c r="AH111">
        <v>4.125</v>
      </c>
      <c r="AI111" t="e">
        <v>#N/A</v>
      </c>
      <c r="AJ111" t="e">
        <v>#N/A</v>
      </c>
      <c r="AM111" s="119">
        <v>44061</v>
      </c>
      <c r="AN111" s="123" t="s">
        <v>197</v>
      </c>
      <c r="AO111" t="e">
        <v>#N/A</v>
      </c>
      <c r="AP111" t="e">
        <v>#N/A</v>
      </c>
      <c r="AQ111" t="e">
        <v>#N/A</v>
      </c>
      <c r="AR111" t="e">
        <v>#N/A</v>
      </c>
      <c r="AS111" t="e">
        <v>#N/A</v>
      </c>
      <c r="AT111" t="e">
        <v>#N/A</v>
      </c>
      <c r="AU111" t="e">
        <v>#N/A</v>
      </c>
      <c r="AV111" t="e">
        <v>#N/A</v>
      </c>
      <c r="AY111" s="61"/>
      <c r="BG111"/>
      <c r="BR111" s="37"/>
      <c r="BV111"/>
      <c r="EH111" s="37"/>
      <c r="EL111"/>
      <c r="EZ111" s="61"/>
      <c r="FA111" s="61"/>
      <c r="FB111" s="61"/>
      <c r="FC111" s="61"/>
      <c r="FQ111"/>
      <c r="FR111"/>
      <c r="FS111" s="37"/>
      <c r="FT111"/>
      <c r="FW111"/>
      <c r="GK111" s="61"/>
      <c r="GL111" s="61"/>
      <c r="GM111" s="61"/>
      <c r="GN111" s="61"/>
      <c r="HB111"/>
      <c r="HC111"/>
      <c r="HD111"/>
      <c r="HE111"/>
      <c r="HQ111" s="61"/>
      <c r="HR111" s="61"/>
      <c r="HU111"/>
      <c r="HV111"/>
      <c r="IY111" s="61"/>
      <c r="JG111"/>
      <c r="JR111" s="37"/>
      <c r="JV111"/>
      <c r="KN111" s="61"/>
      <c r="KR111"/>
      <c r="LQ111" s="61"/>
      <c r="LU111"/>
      <c r="MF111" s="37"/>
      <c r="MJ111"/>
      <c r="MX111" s="37"/>
      <c r="NB111" s="61"/>
      <c r="NF111"/>
      <c r="NQ111" s="37"/>
      <c r="NU111"/>
      <c r="PC111" s="46"/>
      <c r="PG111"/>
      <c r="QH111" s="46"/>
      <c r="QL111"/>
      <c r="RO111" s="37"/>
      <c r="RS111"/>
      <c r="TF111" s="37"/>
      <c r="TH111" s="46"/>
      <c r="TI111" s="46"/>
      <c r="TJ111" s="46"/>
      <c r="TK111" s="46"/>
      <c r="TM111"/>
      <c r="TN111" s="37"/>
      <c r="TO111"/>
      <c r="TQ111" s="46"/>
      <c r="TR111" s="46"/>
      <c r="TS111" s="46"/>
      <c r="TU111"/>
      <c r="TV111" s="37"/>
      <c r="TW111"/>
      <c r="TY111" s="46"/>
      <c r="TZ111" s="46"/>
      <c r="UA111" s="46"/>
      <c r="UC111"/>
      <c r="UD111" s="37"/>
      <c r="UE111"/>
      <c r="UG111" s="46"/>
      <c r="UH111" s="46"/>
      <c r="UI111" s="46"/>
      <c r="UK111"/>
      <c r="UL111" s="37"/>
      <c r="UM111"/>
      <c r="UO111" s="46"/>
      <c r="UP111" s="46"/>
      <c r="UQ111" s="46"/>
      <c r="US111"/>
      <c r="UT111" s="37"/>
      <c r="UU111"/>
      <c r="UW111" s="46"/>
      <c r="UX111" s="46"/>
      <c r="UY111" s="46"/>
      <c r="VA111"/>
      <c r="VB111"/>
      <c r="VC111"/>
      <c r="VD111"/>
    </row>
    <row r="112" spans="1:576" ht="15.75" x14ac:dyDescent="0.25">
      <c r="A112" s="37">
        <v>44138</v>
      </c>
      <c r="B112">
        <v>5</v>
      </c>
      <c r="C112" s="109" t="s">
        <v>190</v>
      </c>
      <c r="D112">
        <v>0.41475842794686013</v>
      </c>
      <c r="E112" t="e">
        <v>#N/A</v>
      </c>
      <c r="F112" t="e">
        <v>#N/A</v>
      </c>
      <c r="G112">
        <v>0.62303591470258124</v>
      </c>
      <c r="H112">
        <v>9.1472182280721154E-2</v>
      </c>
      <c r="I112">
        <v>0.214</v>
      </c>
      <c r="J112">
        <v>66.3</v>
      </c>
      <c r="K112">
        <v>1.4845217390000001</v>
      </c>
      <c r="L112">
        <v>5.7469999999999999</v>
      </c>
      <c r="N112" s="6">
        <v>44138</v>
      </c>
      <c r="O112" s="109" t="s">
        <v>136</v>
      </c>
      <c r="P112">
        <v>1.6690974637387113E-2</v>
      </c>
      <c r="Q112" t="e">
        <v>#N/A</v>
      </c>
      <c r="R112" t="e">
        <v>#N/A</v>
      </c>
      <c r="S112">
        <v>-0.45454545454545459</v>
      </c>
      <c r="T112">
        <v>-4.899900453489657E-2</v>
      </c>
      <c r="U112">
        <v>-0.23699999999999999</v>
      </c>
      <c r="V112">
        <v>-42.8</v>
      </c>
      <c r="W112">
        <v>-1.0186328060000001</v>
      </c>
      <c r="X112">
        <v>-3.0590000000000002</v>
      </c>
      <c r="AA112" s="114">
        <v>44138</v>
      </c>
      <c r="AB112" s="113" t="s">
        <v>175</v>
      </c>
      <c r="AC112">
        <v>1.5938552188552186</v>
      </c>
      <c r="AD112">
        <v>8.3066032518526706E-2</v>
      </c>
      <c r="AE112">
        <v>0.33800000000000002</v>
      </c>
      <c r="AF112">
        <v>14.5</v>
      </c>
      <c r="AG112">
        <v>14.25</v>
      </c>
      <c r="AH112">
        <v>4.399</v>
      </c>
      <c r="AI112" t="e">
        <v>#N/A</v>
      </c>
      <c r="AJ112" t="e">
        <v>#N/A</v>
      </c>
      <c r="AM112" s="119">
        <v>44138</v>
      </c>
      <c r="AN112" s="123" t="s">
        <v>197</v>
      </c>
      <c r="AO112">
        <v>-8.6995227333198144E-2</v>
      </c>
      <c r="AP112">
        <v>-6.7734716824854532E-3</v>
      </c>
      <c r="AQ112">
        <v>-3.5802960035039882E-2</v>
      </c>
      <c r="AR112">
        <v>-2.0702505987662505</v>
      </c>
      <c r="AS112">
        <v>-0.24965736667749372</v>
      </c>
      <c r="AT112">
        <v>-0.2156665061167935</v>
      </c>
      <c r="AU112" t="e">
        <v>#N/A</v>
      </c>
      <c r="AV112" t="e">
        <v>#N/A</v>
      </c>
      <c r="AY112" s="61"/>
      <c r="BG112"/>
      <c r="BR112" s="37"/>
      <c r="BV112"/>
      <c r="EH112" s="37"/>
      <c r="EL112"/>
      <c r="EZ112" s="61"/>
      <c r="FA112" s="61"/>
      <c r="FB112" s="61"/>
      <c r="FC112" s="61"/>
      <c r="FQ112"/>
      <c r="FR112"/>
      <c r="FS112" s="37"/>
      <c r="FT112"/>
      <c r="FW112"/>
      <c r="GK112" s="61"/>
      <c r="GL112" s="61"/>
      <c r="GM112" s="61"/>
      <c r="GN112" s="61"/>
      <c r="HB112"/>
      <c r="HC112"/>
      <c r="HD112"/>
      <c r="HE112"/>
      <c r="HQ112" s="61"/>
      <c r="HR112" s="61"/>
      <c r="HU112"/>
      <c r="HV112"/>
      <c r="IY112" s="61"/>
      <c r="JG112"/>
      <c r="JR112" s="37"/>
      <c r="JV112"/>
      <c r="KN112" s="61"/>
      <c r="KR112"/>
      <c r="LQ112" s="61"/>
      <c r="LU112"/>
      <c r="MF112" s="37"/>
      <c r="MJ112"/>
      <c r="MX112" s="37"/>
      <c r="NB112" s="61"/>
      <c r="NF112"/>
      <c r="NQ112" s="37"/>
      <c r="NU112"/>
      <c r="PC112" s="46"/>
      <c r="PG112"/>
      <c r="QH112" s="46"/>
      <c r="QL112"/>
      <c r="RO112" s="37"/>
      <c r="RS112"/>
      <c r="TF112" s="37"/>
      <c r="TH112" s="46"/>
      <c r="TI112" s="46"/>
      <c r="TJ112" s="46"/>
      <c r="TK112" s="46"/>
      <c r="TM112"/>
      <c r="TN112" s="37"/>
      <c r="TO112"/>
      <c r="TQ112" s="46"/>
      <c r="TR112" s="46"/>
      <c r="TS112" s="46"/>
      <c r="TU112"/>
      <c r="TV112" s="37"/>
      <c r="TW112"/>
      <c r="TY112" s="46"/>
      <c r="TZ112" s="46"/>
      <c r="UA112" s="46"/>
      <c r="UC112"/>
      <c r="UD112" s="37"/>
      <c r="UE112"/>
      <c r="UG112" s="46"/>
      <c r="UH112" s="46"/>
      <c r="UI112" s="46"/>
      <c r="UK112"/>
      <c r="UL112" s="37"/>
      <c r="UM112"/>
      <c r="UO112" s="46"/>
      <c r="UP112" s="46"/>
      <c r="UQ112" s="46"/>
      <c r="US112"/>
      <c r="UT112" s="37"/>
      <c r="UU112"/>
      <c r="UW112" s="46"/>
      <c r="UX112" s="46"/>
      <c r="UY112" s="46"/>
      <c r="VA112"/>
      <c r="VB112"/>
      <c r="VC112"/>
      <c r="VD112"/>
    </row>
    <row r="113" spans="1:576" ht="15.75" x14ac:dyDescent="0.25">
      <c r="A113" s="37">
        <v>44152</v>
      </c>
      <c r="B113">
        <v>5</v>
      </c>
      <c r="C113" s="109" t="s">
        <v>190</v>
      </c>
      <c r="D113">
        <v>0.41475842794686013</v>
      </c>
      <c r="E113">
        <v>8.02</v>
      </c>
      <c r="F113">
        <v>545</v>
      </c>
      <c r="G113">
        <v>0.36630190796857465</v>
      </c>
      <c r="H113">
        <v>6.979316447295654E-2</v>
      </c>
      <c r="I113">
        <v>2.9499999999999998E-2</v>
      </c>
      <c r="J113">
        <v>50.9</v>
      </c>
      <c r="K113">
        <v>0.91963470300000005</v>
      </c>
      <c r="L113">
        <v>4.5220000000000002</v>
      </c>
      <c r="N113" s="6">
        <v>44152</v>
      </c>
      <c r="O113" s="109" t="s">
        <v>136</v>
      </c>
      <c r="P113">
        <v>2.9339917861972608E-2</v>
      </c>
      <c r="Q113">
        <v>-1.9999999999999574E-2</v>
      </c>
      <c r="R113">
        <v>30</v>
      </c>
      <c r="S113">
        <v>-0.12345679012345678</v>
      </c>
      <c r="T113">
        <v>-4.1809534343546076E-2</v>
      </c>
      <c r="U113">
        <v>-2.5300000000000003E-2</v>
      </c>
      <c r="V113">
        <v>-48.8</v>
      </c>
      <c r="W113">
        <v>10.561620570000001</v>
      </c>
      <c r="X113">
        <v>-1.7760000000000002</v>
      </c>
      <c r="AA113" s="114">
        <v>44152</v>
      </c>
      <c r="AB113" s="113" t="s">
        <v>175</v>
      </c>
      <c r="AC113">
        <v>1.6078843995510661</v>
      </c>
      <c r="AD113">
        <v>0.1006525826789072</v>
      </c>
      <c r="AE113">
        <v>0.45400000000000001</v>
      </c>
      <c r="AF113">
        <v>1.39</v>
      </c>
      <c r="AG113">
        <v>32.607999999999997</v>
      </c>
      <c r="AH113">
        <v>4.6760000000000002</v>
      </c>
      <c r="AI113">
        <v>8.25</v>
      </c>
      <c r="AJ113">
        <v>370</v>
      </c>
      <c r="AM113" s="119">
        <v>44152</v>
      </c>
      <c r="AN113" s="123" t="s">
        <v>197</v>
      </c>
      <c r="AO113">
        <v>-3.6970848227621367E-2</v>
      </c>
      <c r="AP113">
        <v>-1.6425023188876287E-3</v>
      </c>
      <c r="AQ113">
        <v>-1.176627840124584E-3</v>
      </c>
      <c r="AR113">
        <v>0.11471304123712756</v>
      </c>
      <c r="AS113">
        <v>-0.18297579033782863</v>
      </c>
      <c r="AT113">
        <v>-0.36274296450230414</v>
      </c>
      <c r="AU113">
        <v>4.7303038902153816E-2</v>
      </c>
      <c r="AV113">
        <v>-23.764048610866439</v>
      </c>
      <c r="AY113" s="61"/>
      <c r="BG113"/>
      <c r="BR113" s="37"/>
      <c r="BV113"/>
      <c r="EH113" s="37"/>
      <c r="EL113"/>
      <c r="EZ113" s="61"/>
      <c r="FA113" s="61"/>
      <c r="FB113" s="61"/>
      <c r="FC113" s="61"/>
      <c r="FQ113"/>
      <c r="FR113"/>
      <c r="FS113" s="37"/>
      <c r="FT113"/>
      <c r="FW113"/>
      <c r="GK113" s="61"/>
      <c r="GL113" s="61"/>
      <c r="GM113" s="61"/>
      <c r="GN113" s="61"/>
      <c r="HB113"/>
      <c r="HC113"/>
      <c r="HD113"/>
      <c r="HE113"/>
      <c r="HQ113" s="61"/>
      <c r="HR113" s="61"/>
      <c r="HU113"/>
      <c r="HV113"/>
      <c r="IY113" s="61"/>
      <c r="JG113"/>
      <c r="JR113" s="37"/>
      <c r="JV113"/>
      <c r="KN113" s="61"/>
      <c r="KR113"/>
      <c r="LQ113" s="61"/>
      <c r="LU113"/>
      <c r="MF113" s="37"/>
      <c r="MJ113"/>
      <c r="MX113" s="37"/>
      <c r="NB113" s="61"/>
      <c r="NF113"/>
      <c r="NQ113" s="37"/>
      <c r="NU113"/>
      <c r="PC113" s="46"/>
      <c r="PG113"/>
      <c r="QH113" s="46"/>
      <c r="QL113"/>
      <c r="RO113" s="37"/>
      <c r="RS113"/>
      <c r="TF113" s="37"/>
      <c r="TH113" s="46"/>
      <c r="TI113" s="46"/>
      <c r="TJ113" s="46"/>
      <c r="TK113" s="46"/>
      <c r="TM113"/>
      <c r="TN113" s="37"/>
      <c r="TO113"/>
      <c r="TQ113" s="46"/>
      <c r="TR113" s="46"/>
      <c r="TS113" s="46"/>
      <c r="TU113"/>
      <c r="TV113" s="37"/>
      <c r="TW113"/>
      <c r="TY113" s="46"/>
      <c r="TZ113" s="46"/>
      <c r="UA113" s="46"/>
      <c r="UC113"/>
      <c r="UD113" s="37"/>
      <c r="UE113"/>
      <c r="UG113" s="46"/>
      <c r="UH113" s="46"/>
      <c r="UI113" s="46"/>
      <c r="UK113"/>
      <c r="UL113" s="37"/>
      <c r="UM113"/>
      <c r="UO113" s="46"/>
      <c r="UP113" s="46"/>
      <c r="UQ113" s="46"/>
      <c r="US113"/>
      <c r="UT113" s="37"/>
      <c r="UU113"/>
      <c r="UW113" s="46"/>
      <c r="UX113" s="46"/>
      <c r="UY113" s="46"/>
      <c r="VA113"/>
      <c r="VB113"/>
      <c r="VC113"/>
      <c r="VD113"/>
    </row>
    <row r="114" spans="1:576" ht="15.75" x14ac:dyDescent="0.25">
      <c r="A114" s="37">
        <v>44167</v>
      </c>
      <c r="B114">
        <v>5</v>
      </c>
      <c r="C114" s="109" t="s">
        <v>190</v>
      </c>
      <c r="D114">
        <v>1.2420500332525455</v>
      </c>
      <c r="E114">
        <v>8.4499999999999993</v>
      </c>
      <c r="F114">
        <v>584</v>
      </c>
      <c r="G114">
        <v>4.4698372615039288</v>
      </c>
      <c r="H114">
        <v>9.7887401836080079E-2</v>
      </c>
      <c r="I114">
        <v>4.17</v>
      </c>
      <c r="J114">
        <v>80.5</v>
      </c>
      <c r="K114">
        <v>1.6696817420000001</v>
      </c>
      <c r="L114">
        <v>2.9220000000000002</v>
      </c>
      <c r="N114" s="6">
        <v>44167</v>
      </c>
      <c r="O114" s="109" t="s">
        <v>136</v>
      </c>
      <c r="P114">
        <v>0.16680908574790795</v>
      </c>
      <c r="Q114">
        <v>-0.13999999999999879</v>
      </c>
      <c r="R114" t="e">
        <v>#N/A</v>
      </c>
      <c r="S114">
        <v>-0.21043771043771065</v>
      </c>
      <c r="T114">
        <v>-6.3046123216458361E-3</v>
      </c>
      <c r="U114">
        <v>-0.2200000000000002</v>
      </c>
      <c r="V114">
        <v>-3.2999999999999972</v>
      </c>
      <c r="W114">
        <v>1.2867886440000005</v>
      </c>
      <c r="X114">
        <v>6.899999999999995E-2</v>
      </c>
      <c r="AA114" s="114">
        <v>44167</v>
      </c>
      <c r="AB114" s="113" t="s">
        <v>175</v>
      </c>
      <c r="AC114">
        <v>1.7201178451178452</v>
      </c>
      <c r="AD114">
        <v>8.4172104855657556E-2</v>
      </c>
      <c r="AE114">
        <v>0.80600000000000005</v>
      </c>
      <c r="AF114">
        <v>1.89</v>
      </c>
      <c r="AG114">
        <v>16.044</v>
      </c>
      <c r="AH114">
        <v>4.383</v>
      </c>
      <c r="AI114">
        <v>8.5399999999999991</v>
      </c>
      <c r="AJ114">
        <v>447</v>
      </c>
      <c r="AM114" s="119">
        <v>44167</v>
      </c>
      <c r="AN114" s="123" t="s">
        <v>197</v>
      </c>
      <c r="AO114">
        <v>-0.18555586466879515</v>
      </c>
      <c r="AP114">
        <v>-7.6937974299851053E-4</v>
      </c>
      <c r="AQ114">
        <v>-7.1109288585406993E-2</v>
      </c>
      <c r="AR114">
        <v>-0.2190410896674706</v>
      </c>
      <c r="AS114">
        <v>0.35782239367923951</v>
      </c>
      <c r="AT114">
        <v>5.6467620734666379E-2</v>
      </c>
      <c r="AU114">
        <v>-6.2729720747816131E-2</v>
      </c>
      <c r="AV114" t="e">
        <v>#N/A</v>
      </c>
      <c r="AY114" s="61"/>
      <c r="BG114"/>
      <c r="BR114" s="37"/>
      <c r="BV114"/>
      <c r="EH114" s="37"/>
      <c r="EL114"/>
      <c r="EZ114" s="61"/>
      <c r="FA114" s="61"/>
      <c r="FB114" s="61"/>
      <c r="FC114" s="61"/>
      <c r="FQ114"/>
      <c r="FR114"/>
      <c r="FS114" s="37"/>
      <c r="FT114"/>
      <c r="FW114"/>
      <c r="GK114" s="61"/>
      <c r="GL114" s="61"/>
      <c r="GM114" s="61"/>
      <c r="GN114" s="61"/>
      <c r="HB114"/>
      <c r="HC114"/>
      <c r="HD114"/>
      <c r="HE114"/>
      <c r="HQ114" s="61"/>
      <c r="HR114" s="61"/>
      <c r="HU114"/>
      <c r="HV114"/>
      <c r="IY114" s="61"/>
      <c r="JG114"/>
      <c r="JR114" s="37"/>
      <c r="JV114"/>
      <c r="KN114" s="61"/>
      <c r="KR114"/>
      <c r="LQ114" s="61"/>
      <c r="LU114"/>
      <c r="MF114" s="37"/>
      <c r="MJ114"/>
      <c r="MX114" s="37"/>
      <c r="NB114" s="61"/>
      <c r="NF114"/>
      <c r="NQ114" s="37"/>
      <c r="NU114"/>
      <c r="PC114" s="46"/>
      <c r="PG114"/>
      <c r="QH114" s="46"/>
      <c r="QL114"/>
      <c r="RO114" s="37"/>
      <c r="RS114"/>
      <c r="TF114" s="37"/>
      <c r="TH114" s="46"/>
      <c r="TI114" s="46"/>
      <c r="TJ114" s="46"/>
      <c r="TK114" s="46"/>
      <c r="TM114"/>
      <c r="TN114" s="37"/>
      <c r="TO114"/>
      <c r="TQ114" s="46"/>
      <c r="TR114" s="46"/>
      <c r="TS114" s="46"/>
      <c r="TU114"/>
      <c r="TV114" s="37"/>
      <c r="TW114"/>
      <c r="TY114" s="46"/>
      <c r="TZ114" s="46"/>
      <c r="UA114" s="46"/>
      <c r="UC114"/>
      <c r="UD114" s="37"/>
      <c r="UE114"/>
      <c r="UG114" s="46"/>
      <c r="UH114" s="46"/>
      <c r="UI114" s="46"/>
      <c r="UK114"/>
      <c r="UL114" s="37"/>
      <c r="UM114"/>
      <c r="UO114" s="46"/>
      <c r="UP114" s="46"/>
      <c r="UQ114" s="46"/>
      <c r="US114"/>
      <c r="UT114" s="37"/>
      <c r="UU114"/>
      <c r="UW114" s="46"/>
      <c r="UX114" s="46"/>
      <c r="UY114" s="46"/>
      <c r="VA114"/>
      <c r="VB114"/>
      <c r="VC114"/>
      <c r="VD114"/>
    </row>
    <row r="115" spans="1:576" ht="15.75" x14ac:dyDescent="0.25">
      <c r="A115" s="37">
        <v>44179</v>
      </c>
      <c r="B115">
        <v>5</v>
      </c>
      <c r="C115" s="109" t="s">
        <v>190</v>
      </c>
      <c r="D115">
        <v>0.83456534459819487</v>
      </c>
      <c r="E115">
        <v>8.5</v>
      </c>
      <c r="F115">
        <v>602</v>
      </c>
      <c r="G115">
        <v>2.7161896745230081</v>
      </c>
      <c r="H115">
        <v>4.0703462006415218E-2</v>
      </c>
      <c r="I115">
        <v>2.5299999999999998</v>
      </c>
      <c r="J115">
        <v>28.2</v>
      </c>
      <c r="K115">
        <v>1.1726666670000001</v>
      </c>
      <c r="L115">
        <v>2.5110000000000001</v>
      </c>
      <c r="N115" s="6">
        <v>44179</v>
      </c>
      <c r="O115" s="109" t="s">
        <v>136</v>
      </c>
      <c r="P115">
        <v>0.13179076092756137</v>
      </c>
      <c r="Q115">
        <v>-0.34999999999999964</v>
      </c>
      <c r="R115">
        <v>42</v>
      </c>
      <c r="S115">
        <v>-0.3367003367003365</v>
      </c>
      <c r="T115">
        <v>-1.448954761641412E-2</v>
      </c>
      <c r="U115">
        <v>-0.36999999999999988</v>
      </c>
      <c r="V115">
        <v>-5.7000000000000028</v>
      </c>
      <c r="W115">
        <v>-3.1490856500000004</v>
      </c>
      <c r="X115">
        <v>-0.25499999999999989</v>
      </c>
      <c r="AA115" s="114">
        <v>44179</v>
      </c>
      <c r="AB115" s="113" t="s">
        <v>175</v>
      </c>
      <c r="AC115">
        <v>1.9305555555555558</v>
      </c>
      <c r="AD115">
        <v>8.5388784426501496E-2</v>
      </c>
      <c r="AE115">
        <v>0.96599999999999997</v>
      </c>
      <c r="AF115">
        <v>1.07</v>
      </c>
      <c r="AG115">
        <v>29.2040404</v>
      </c>
      <c r="AH115">
        <v>4.4000000000000004</v>
      </c>
      <c r="AI115">
        <v>8.5500000000000007</v>
      </c>
      <c r="AJ115">
        <v>597</v>
      </c>
      <c r="AM115" s="119">
        <v>44179</v>
      </c>
      <c r="AN115" s="123" t="s">
        <v>197</v>
      </c>
      <c r="AO115">
        <v>-8.7050138299372914E-2</v>
      </c>
      <c r="AP115">
        <v>-5.5935543267065721E-4</v>
      </c>
      <c r="AQ115">
        <v>-0.10664003356783391</v>
      </c>
      <c r="AR115">
        <v>0.8104160190447729</v>
      </c>
      <c r="AS115">
        <v>5.9392944198020325E-2</v>
      </c>
      <c r="AT115">
        <v>-1.1667896784330445E-2</v>
      </c>
      <c r="AU115">
        <v>-7.7400741066346868E-2</v>
      </c>
      <c r="AV115">
        <v>13.899612847582603</v>
      </c>
      <c r="AY115" s="61"/>
      <c r="BG115"/>
      <c r="BR115" s="37"/>
      <c r="BV115"/>
      <c r="EH115" s="37"/>
      <c r="EL115"/>
      <c r="EZ115" s="61"/>
      <c r="FA115" s="61"/>
      <c r="FB115" s="61"/>
      <c r="FC115" s="61"/>
      <c r="FQ115"/>
      <c r="FR115"/>
      <c r="FS115" s="37"/>
      <c r="FT115"/>
      <c r="FW115"/>
      <c r="GK115" s="61"/>
      <c r="GL115" s="61"/>
      <c r="GM115" s="61"/>
      <c r="GN115" s="61"/>
      <c r="HB115"/>
      <c r="HC115"/>
      <c r="HD115"/>
      <c r="HE115"/>
      <c r="HQ115" s="61"/>
      <c r="HR115" s="61"/>
      <c r="HU115"/>
      <c r="HV115"/>
      <c r="IY115" s="61"/>
      <c r="JG115"/>
      <c r="JR115" s="37"/>
      <c r="JV115"/>
      <c r="KN115" s="61"/>
      <c r="KR115"/>
      <c r="LQ115" s="61"/>
      <c r="LU115"/>
      <c r="MF115" s="37"/>
      <c r="MJ115"/>
      <c r="MX115" s="37"/>
      <c r="NB115" s="61"/>
      <c r="NF115"/>
      <c r="NQ115" s="37"/>
      <c r="NU115"/>
      <c r="PC115" s="46"/>
      <c r="PG115"/>
      <c r="QH115" s="46"/>
      <c r="QL115"/>
      <c r="RO115" s="37"/>
      <c r="RS115"/>
      <c r="TF115" s="37"/>
      <c r="TH115" s="46"/>
      <c r="TI115" s="46"/>
      <c r="TJ115" s="46"/>
      <c r="TK115" s="46"/>
      <c r="TM115"/>
      <c r="TN115" s="37"/>
      <c r="TO115"/>
      <c r="TQ115" s="46"/>
      <c r="TR115" s="46"/>
      <c r="TS115" s="46"/>
      <c r="TU115"/>
      <c r="TV115" s="37"/>
      <c r="TW115"/>
      <c r="TY115" s="46"/>
      <c r="TZ115" s="46"/>
      <c r="UA115" s="46"/>
      <c r="UC115"/>
      <c r="UD115" s="37"/>
      <c r="UE115"/>
      <c r="UG115" s="46"/>
      <c r="UH115" s="46"/>
      <c r="UI115" s="46"/>
      <c r="UK115"/>
      <c r="UL115" s="37"/>
      <c r="UM115"/>
      <c r="UO115" s="46"/>
      <c r="UP115" s="46"/>
      <c r="UQ115" s="46"/>
      <c r="US115"/>
      <c r="UT115" s="37"/>
      <c r="UU115"/>
      <c r="UW115" s="46"/>
      <c r="UX115" s="46"/>
      <c r="UY115" s="46"/>
      <c r="VA115"/>
      <c r="VB115"/>
      <c r="VC115"/>
      <c r="VD115"/>
    </row>
    <row r="116" spans="1:576" ht="15.75" x14ac:dyDescent="0.25">
      <c r="A116" s="37">
        <v>44208</v>
      </c>
      <c r="B116">
        <v>5</v>
      </c>
      <c r="C116" s="109" t="s">
        <v>190</v>
      </c>
      <c r="D116">
        <v>0.37471480054915918</v>
      </c>
      <c r="E116">
        <v>8.16</v>
      </c>
      <c r="F116">
        <v>545</v>
      </c>
      <c r="G116">
        <v>5.8629870000000004</v>
      </c>
      <c r="H116">
        <v>3.6250999999999999E-2</v>
      </c>
      <c r="I116">
        <v>5.79</v>
      </c>
      <c r="J116">
        <v>30.4</v>
      </c>
      <c r="K116">
        <v>1.40314315</v>
      </c>
      <c r="L116">
        <v>1.6387</v>
      </c>
      <c r="N116" s="16">
        <v>44208</v>
      </c>
      <c r="O116" s="109" t="s">
        <v>136</v>
      </c>
      <c r="P116">
        <v>6.8530899122418651E-2</v>
      </c>
      <c r="Q116">
        <v>-4.9999999999998934E-2</v>
      </c>
      <c r="R116">
        <v>10</v>
      </c>
      <c r="S116">
        <v>-0.45763499999999979</v>
      </c>
      <c r="T116">
        <v>-6.962999999999997E-3</v>
      </c>
      <c r="U116">
        <v>-0.29000000000000004</v>
      </c>
      <c r="V116">
        <v>-2.8999999999999986</v>
      </c>
      <c r="W116">
        <v>-1.9227861110000002</v>
      </c>
      <c r="X116" t="e">
        <v>#N/A</v>
      </c>
      <c r="AA116" s="116">
        <v>44208</v>
      </c>
      <c r="AB116" s="113" t="s">
        <v>175</v>
      </c>
      <c r="AC116" t="e">
        <v>#N/A</v>
      </c>
      <c r="AD116">
        <v>0.100464</v>
      </c>
      <c r="AE116">
        <v>2.79</v>
      </c>
      <c r="AF116">
        <v>44.3</v>
      </c>
      <c r="AG116">
        <v>8.8402061859999996</v>
      </c>
      <c r="AH116">
        <v>3.714</v>
      </c>
      <c r="AI116">
        <v>8.67</v>
      </c>
      <c r="AJ116">
        <v>540</v>
      </c>
      <c r="AM116" s="120">
        <v>44208</v>
      </c>
      <c r="AN116" s="123" t="s">
        <v>197</v>
      </c>
      <c r="AO116">
        <v>-0.20282232382319609</v>
      </c>
      <c r="AP116">
        <v>-7.073805633397573E-4</v>
      </c>
      <c r="AQ116">
        <v>-5.5854600040473379E-2</v>
      </c>
      <c r="AR116">
        <v>-0.85752762376756664</v>
      </c>
      <c r="AS116">
        <v>1.7380934070973639</v>
      </c>
      <c r="AT116" t="e">
        <v>#N/A</v>
      </c>
      <c r="AU116">
        <v>0.26015081381075333</v>
      </c>
      <c r="AV116">
        <v>38.364072357144437</v>
      </c>
      <c r="AY116" s="61"/>
      <c r="BG116"/>
      <c r="BR116" s="37"/>
      <c r="BV116"/>
      <c r="EH116" s="37"/>
      <c r="EL116"/>
      <c r="EZ116" s="61"/>
      <c r="FA116" s="61"/>
      <c r="FB116" s="61"/>
      <c r="FC116" s="61"/>
      <c r="FQ116"/>
      <c r="FR116"/>
      <c r="FS116" s="37"/>
      <c r="FT116"/>
      <c r="FW116"/>
      <c r="GK116" s="61"/>
      <c r="GL116" s="61"/>
      <c r="GM116" s="61"/>
      <c r="GN116" s="61"/>
      <c r="HB116"/>
      <c r="HC116"/>
      <c r="HD116"/>
      <c r="HE116"/>
      <c r="HQ116" s="61"/>
      <c r="HR116" s="61"/>
      <c r="HU116"/>
      <c r="HV116"/>
      <c r="IY116" s="61"/>
      <c r="JG116"/>
      <c r="JR116" s="37"/>
      <c r="JV116"/>
      <c r="KN116" s="61"/>
      <c r="KR116"/>
      <c r="LQ116" s="61"/>
      <c r="LU116"/>
      <c r="MF116" s="37"/>
      <c r="MJ116"/>
      <c r="MX116" s="37"/>
      <c r="NB116" s="61"/>
      <c r="NF116"/>
      <c r="NQ116" s="37"/>
      <c r="NU116"/>
      <c r="PC116" s="46"/>
      <c r="PG116"/>
      <c r="QH116" s="46"/>
      <c r="QL116"/>
      <c r="RO116" s="37"/>
      <c r="RS116"/>
      <c r="TF116" s="37"/>
      <c r="TH116" s="46"/>
      <c r="TI116" s="46"/>
      <c r="TJ116" s="46"/>
      <c r="TK116" s="46"/>
      <c r="TM116"/>
      <c r="TN116" s="37"/>
      <c r="TO116"/>
      <c r="TQ116" s="46"/>
      <c r="TR116" s="46"/>
      <c r="TS116" s="46"/>
      <c r="TU116"/>
      <c r="TV116" s="37"/>
      <c r="TW116"/>
      <c r="TY116" s="46"/>
      <c r="TZ116" s="46"/>
      <c r="UA116" s="46"/>
      <c r="UC116"/>
      <c r="UD116" s="37"/>
      <c r="UE116"/>
      <c r="UG116" s="46"/>
      <c r="UH116" s="46"/>
      <c r="UI116" s="46"/>
      <c r="UK116"/>
      <c r="UL116" s="37"/>
      <c r="UM116"/>
      <c r="UO116" s="46"/>
      <c r="UP116" s="46"/>
      <c r="UQ116" s="46"/>
      <c r="US116"/>
      <c r="UT116" s="37"/>
      <c r="UU116"/>
      <c r="UW116" s="46"/>
      <c r="UX116" s="46"/>
      <c r="UY116" s="46"/>
      <c r="VA116"/>
      <c r="VB116"/>
      <c r="VC116"/>
      <c r="VD116"/>
    </row>
    <row r="117" spans="1:576" ht="15.75" x14ac:dyDescent="0.25">
      <c r="A117" s="37">
        <v>44223</v>
      </c>
      <c r="B117">
        <v>5</v>
      </c>
      <c r="C117" s="109" t="s">
        <v>190</v>
      </c>
      <c r="D117">
        <v>0.4099126977674028</v>
      </c>
      <c r="E117">
        <v>8.43</v>
      </c>
      <c r="F117">
        <v>585</v>
      </c>
      <c r="G117">
        <v>4.2543340000000001</v>
      </c>
      <c r="H117">
        <v>2.6856999999999999E-2</v>
      </c>
      <c r="I117">
        <v>4.08</v>
      </c>
      <c r="J117">
        <v>16.5</v>
      </c>
      <c r="K117">
        <v>1.402640264</v>
      </c>
      <c r="L117">
        <v>1.7350000000000001</v>
      </c>
      <c r="N117" s="16">
        <v>44223</v>
      </c>
      <c r="O117" s="109" t="s">
        <v>136</v>
      </c>
      <c r="P117">
        <v>7.7062941348232203E-2</v>
      </c>
      <c r="Q117">
        <v>-3.9999999999999147E-2</v>
      </c>
      <c r="R117">
        <v>22</v>
      </c>
      <c r="S117">
        <v>-0.15254499999999993</v>
      </c>
      <c r="T117">
        <v>-4.4209999999999944E-3</v>
      </c>
      <c r="U117">
        <v>-0.22999999999999998</v>
      </c>
      <c r="V117">
        <v>-1.6000000000000014</v>
      </c>
      <c r="W117">
        <v>-1.153714149</v>
      </c>
      <c r="X117">
        <v>-0.15739999999999998</v>
      </c>
      <c r="AA117" s="116">
        <v>44223</v>
      </c>
      <c r="AB117" s="113" t="s">
        <v>175</v>
      </c>
      <c r="AC117">
        <v>3.5193449999999999</v>
      </c>
      <c r="AD117">
        <v>5.3491999999999998E-2</v>
      </c>
      <c r="AE117">
        <v>2.89</v>
      </c>
      <c r="AF117">
        <v>13.2</v>
      </c>
      <c r="AG117">
        <v>12.14619289</v>
      </c>
      <c r="AH117">
        <v>3.5074999999999998</v>
      </c>
      <c r="AI117">
        <v>8.84</v>
      </c>
      <c r="AJ117">
        <v>363</v>
      </c>
      <c r="AM117" s="120">
        <v>44223</v>
      </c>
      <c r="AN117" s="123" t="s">
        <v>197</v>
      </c>
      <c r="AO117">
        <v>-3.7292975191511868E-2</v>
      </c>
      <c r="AP117">
        <v>3.2315358703594727E-4</v>
      </c>
      <c r="AQ117">
        <v>-7.7965328944722412E-2</v>
      </c>
      <c r="AR117">
        <v>-1.1020492267865691</v>
      </c>
      <c r="AS117">
        <v>0.81250323471442543</v>
      </c>
      <c r="AT117" t="e">
        <v>#N/A</v>
      </c>
      <c r="AU117">
        <v>0.17428077936993169</v>
      </c>
      <c r="AV117">
        <v>18.531553277258922</v>
      </c>
      <c r="AY117" s="61"/>
      <c r="BG117"/>
      <c r="BR117" s="37"/>
      <c r="BV117"/>
      <c r="EH117" s="37"/>
      <c r="EL117"/>
      <c r="EZ117" s="61"/>
      <c r="FA117" s="61"/>
      <c r="FB117" s="61"/>
      <c r="FC117" s="61"/>
      <c r="FQ117"/>
      <c r="FR117"/>
      <c r="FS117" s="37"/>
      <c r="FT117"/>
      <c r="FW117"/>
      <c r="GK117" s="61"/>
      <c r="GL117" s="61"/>
      <c r="GM117" s="61"/>
      <c r="GN117" s="61"/>
      <c r="HB117"/>
      <c r="HC117"/>
      <c r="HD117"/>
      <c r="HE117"/>
      <c r="HQ117" s="61"/>
      <c r="HR117" s="61"/>
      <c r="HU117"/>
      <c r="HV117"/>
      <c r="IY117" s="61"/>
      <c r="JG117"/>
      <c r="JR117" s="37"/>
      <c r="JV117"/>
      <c r="KN117" s="61"/>
      <c r="KR117"/>
      <c r="LQ117" s="61"/>
      <c r="LU117"/>
      <c r="MF117" s="37"/>
      <c r="MJ117"/>
      <c r="MX117" s="37"/>
      <c r="NB117" s="61"/>
      <c r="NF117"/>
      <c r="NQ117" s="37"/>
      <c r="NU117"/>
      <c r="PC117" s="46"/>
      <c r="PG117"/>
      <c r="QH117" s="46"/>
      <c r="QL117"/>
      <c r="RO117" s="37"/>
      <c r="RS117"/>
      <c r="TF117" s="37"/>
      <c r="TH117" s="46"/>
      <c r="TI117" s="46"/>
      <c r="TJ117" s="46"/>
      <c r="TK117" s="46"/>
      <c r="TM117"/>
      <c r="TN117" s="37"/>
      <c r="TO117"/>
      <c r="TQ117" s="46"/>
      <c r="TR117" s="46"/>
      <c r="TS117" s="46"/>
      <c r="TU117"/>
      <c r="TV117" s="37"/>
      <c r="TW117"/>
      <c r="TY117" s="46"/>
      <c r="TZ117" s="46"/>
      <c r="UA117" s="46"/>
      <c r="UC117"/>
      <c r="UD117" s="37"/>
      <c r="UE117"/>
      <c r="UG117" s="46"/>
      <c r="UH117" s="46"/>
      <c r="UI117" s="46"/>
      <c r="UK117"/>
      <c r="UL117" s="37"/>
      <c r="UM117"/>
      <c r="UO117" s="46"/>
      <c r="UP117" s="46"/>
      <c r="UQ117" s="46"/>
      <c r="US117"/>
      <c r="UT117" s="37"/>
      <c r="UU117"/>
      <c r="UW117" s="46"/>
      <c r="UX117" s="46"/>
      <c r="UY117" s="46"/>
      <c r="VA117"/>
      <c r="VB117"/>
      <c r="VC117"/>
      <c r="VD117"/>
    </row>
    <row r="118" spans="1:576" ht="15.75" x14ac:dyDescent="0.25">
      <c r="A118" s="37">
        <v>44251</v>
      </c>
      <c r="B118">
        <v>5</v>
      </c>
      <c r="C118" s="109" t="s">
        <v>190</v>
      </c>
      <c r="D118">
        <v>5.2301993774650484</v>
      </c>
      <c r="E118" t="e">
        <v>#N/A</v>
      </c>
      <c r="F118" t="e">
        <v>#N/A</v>
      </c>
      <c r="G118">
        <v>6.2651500000000002</v>
      </c>
      <c r="H118">
        <v>0.41522999999999999</v>
      </c>
      <c r="I118">
        <v>5.72</v>
      </c>
      <c r="J118">
        <v>222</v>
      </c>
      <c r="K118">
        <v>166.79249999999999</v>
      </c>
      <c r="L118">
        <v>3.4123000000000001</v>
      </c>
      <c r="N118" s="16">
        <v>44251</v>
      </c>
      <c r="O118" s="109" t="s">
        <v>136</v>
      </c>
      <c r="P118">
        <v>0.27713413890104849</v>
      </c>
      <c r="Q118" t="e">
        <v>#N/A</v>
      </c>
      <c r="R118" t="e">
        <v>#N/A</v>
      </c>
      <c r="S118">
        <v>-8.3206000000000113E-2</v>
      </c>
      <c r="T118">
        <v>-1.1051999999999979E-2</v>
      </c>
      <c r="U118">
        <v>0.37999999999999989</v>
      </c>
      <c r="V118">
        <v>-72</v>
      </c>
      <c r="W118">
        <v>-56.453233230000009</v>
      </c>
      <c r="X118">
        <v>-0.35289999999999999</v>
      </c>
      <c r="AA118" s="116">
        <v>44251</v>
      </c>
      <c r="AB118" s="113" t="s">
        <v>175</v>
      </c>
      <c r="AC118">
        <v>4.1988630000000002</v>
      </c>
      <c r="AD118">
        <v>0.182029</v>
      </c>
      <c r="AE118">
        <v>2.83</v>
      </c>
      <c r="AF118">
        <v>127</v>
      </c>
      <c r="AG118">
        <v>3.501730104</v>
      </c>
      <c r="AH118">
        <v>3.6187999999999998</v>
      </c>
      <c r="AI118" t="e">
        <v>#N/A</v>
      </c>
      <c r="AJ118" t="e">
        <v>#N/A</v>
      </c>
      <c r="AM118" s="120">
        <v>44251</v>
      </c>
      <c r="AN118" s="123" t="s">
        <v>197</v>
      </c>
      <c r="AO118">
        <v>2.5228684827645509E-2</v>
      </c>
      <c r="AP118">
        <v>-6.3459693837828457E-2</v>
      </c>
      <c r="AQ118">
        <v>9.7162432138047095E-3</v>
      </c>
      <c r="AR118">
        <v>-8.7076308139976391</v>
      </c>
      <c r="AS118">
        <v>-38.417689104335224</v>
      </c>
      <c r="AT118">
        <v>0.14527884512213785</v>
      </c>
      <c r="AU118" t="e">
        <v>#N/A</v>
      </c>
      <c r="AV118" t="e">
        <v>#N/A</v>
      </c>
      <c r="AY118" s="61"/>
      <c r="BG118"/>
      <c r="BR118" s="37"/>
      <c r="BV118"/>
      <c r="EH118" s="37"/>
      <c r="EL118"/>
      <c r="EZ118" s="61"/>
      <c r="FA118" s="61"/>
      <c r="FB118" s="61"/>
      <c r="FC118" s="61"/>
      <c r="FQ118"/>
      <c r="FR118"/>
      <c r="FS118" s="37"/>
      <c r="FT118"/>
      <c r="FW118"/>
      <c r="GK118" s="61"/>
      <c r="GL118" s="61"/>
      <c r="GM118" s="61"/>
      <c r="GN118" s="61"/>
      <c r="HB118"/>
      <c r="HC118"/>
      <c r="HD118"/>
      <c r="HE118"/>
      <c r="HQ118" s="61"/>
      <c r="HR118" s="61"/>
      <c r="HU118"/>
      <c r="HV118"/>
      <c r="IY118" s="61"/>
      <c r="JG118"/>
      <c r="JR118" s="37"/>
      <c r="JV118"/>
      <c r="KN118" s="61"/>
      <c r="KR118"/>
      <c r="LQ118" s="61"/>
      <c r="LU118"/>
      <c r="MF118" s="37"/>
      <c r="MJ118"/>
      <c r="MX118" s="37"/>
      <c r="NB118" s="61"/>
      <c r="NF118"/>
      <c r="NQ118" s="37"/>
      <c r="NU118"/>
      <c r="PC118" s="46"/>
      <c r="PG118"/>
      <c r="QH118" s="46"/>
      <c r="QL118"/>
      <c r="RO118" s="37"/>
      <c r="RS118"/>
      <c r="TF118" s="37"/>
      <c r="TH118" s="46"/>
      <c r="TI118" s="46"/>
      <c r="TJ118" s="46"/>
      <c r="TK118" s="46"/>
      <c r="TM118"/>
      <c r="TN118" s="37"/>
      <c r="TO118"/>
      <c r="TQ118" s="46"/>
      <c r="TR118" s="46"/>
      <c r="TS118" s="46"/>
      <c r="TU118"/>
      <c r="TV118" s="37"/>
      <c r="TW118"/>
      <c r="TY118" s="46"/>
      <c r="TZ118" s="46"/>
      <c r="UA118" s="46"/>
      <c r="UC118"/>
      <c r="UD118" s="37"/>
      <c r="UE118"/>
      <c r="UG118" s="46"/>
      <c r="UH118" s="46"/>
      <c r="UI118" s="46"/>
      <c r="UK118"/>
      <c r="UL118" s="37"/>
      <c r="UM118"/>
      <c r="UO118" s="46"/>
      <c r="UP118" s="46"/>
      <c r="UQ118" s="46"/>
      <c r="US118"/>
      <c r="UT118" s="37"/>
      <c r="UU118"/>
      <c r="UW118" s="46"/>
      <c r="UX118" s="46"/>
      <c r="UY118" s="46"/>
      <c r="VA118"/>
      <c r="VB118"/>
      <c r="VC118"/>
      <c r="VD118"/>
    </row>
    <row r="119" spans="1:576" ht="15.75" x14ac:dyDescent="0.25">
      <c r="A119" s="37">
        <v>44265</v>
      </c>
      <c r="B119">
        <v>5</v>
      </c>
      <c r="C119" s="109" t="s">
        <v>190</v>
      </c>
      <c r="D119">
        <v>0.53661516815720212</v>
      </c>
      <c r="E119" t="e">
        <v>#N/A</v>
      </c>
      <c r="F119" t="e">
        <v>#N/A</v>
      </c>
      <c r="G119">
        <v>6.7089169999999996</v>
      </c>
      <c r="H119">
        <v>3.3598999999999997E-2</v>
      </c>
      <c r="I119">
        <v>6.19</v>
      </c>
      <c r="J119">
        <v>21.6</v>
      </c>
      <c r="K119">
        <v>3.412200436</v>
      </c>
      <c r="L119">
        <v>2.2585999999999999</v>
      </c>
      <c r="N119" s="16">
        <v>44265</v>
      </c>
      <c r="O119" s="109" t="s">
        <v>136</v>
      </c>
      <c r="P119">
        <v>8.6645950083827444E-2</v>
      </c>
      <c r="Q119" t="e">
        <v>#N/A</v>
      </c>
      <c r="R119" t="e">
        <v>#N/A</v>
      </c>
      <c r="S119">
        <v>-0.42989800000000011</v>
      </c>
      <c r="T119">
        <v>-1.4147E-2</v>
      </c>
      <c r="U119">
        <v>-0.35000000000000009</v>
      </c>
      <c r="V119">
        <v>-3.0999999999999979</v>
      </c>
      <c r="W119">
        <v>-1.5003626680000002</v>
      </c>
      <c r="X119">
        <v>-0.24180000000000001</v>
      </c>
      <c r="AA119" s="116">
        <v>44265</v>
      </c>
      <c r="AB119" s="113" t="s">
        <v>175</v>
      </c>
      <c r="AC119">
        <v>5.8629870000000004</v>
      </c>
      <c r="AD119">
        <v>0.16434599999999999</v>
      </c>
      <c r="AE119">
        <v>5.25</v>
      </c>
      <c r="AF119">
        <v>106</v>
      </c>
      <c r="AG119">
        <v>12.986206900000001</v>
      </c>
      <c r="AH119">
        <v>4.2019000000000002</v>
      </c>
      <c r="AI119" t="e">
        <v>#N/A</v>
      </c>
      <c r="AJ119" t="e">
        <v>#N/A</v>
      </c>
      <c r="AM119" s="120">
        <v>44265</v>
      </c>
      <c r="AN119" s="123" t="s">
        <v>197</v>
      </c>
      <c r="AO119">
        <v>-7.3150927864629622E-2</v>
      </c>
      <c r="AP119">
        <v>-2.1457757193788021E-3</v>
      </c>
      <c r="AQ119">
        <v>-6.636162288195635E-2</v>
      </c>
      <c r="AR119">
        <v>-1.1192660540807537</v>
      </c>
      <c r="AS119">
        <v>0.14107613983286527</v>
      </c>
      <c r="AT119">
        <v>-0.22836997210814358</v>
      </c>
      <c r="AU119" t="e">
        <v>#N/A</v>
      </c>
      <c r="AV119" t="e">
        <v>#N/A</v>
      </c>
      <c r="AY119" s="61"/>
      <c r="BG119"/>
      <c r="BR119" s="37"/>
      <c r="BV119"/>
      <c r="EH119" s="37"/>
      <c r="EL119"/>
      <c r="EZ119" s="61"/>
      <c r="FA119" s="61"/>
      <c r="FB119" s="61"/>
      <c r="FC119" s="61"/>
      <c r="FQ119"/>
      <c r="FR119"/>
      <c r="FS119" s="37"/>
      <c r="FT119"/>
      <c r="FW119"/>
      <c r="GK119" s="61"/>
      <c r="GL119" s="61"/>
      <c r="GM119" s="61"/>
      <c r="GN119" s="61"/>
      <c r="HB119"/>
      <c r="HC119"/>
      <c r="HD119"/>
      <c r="HE119"/>
      <c r="HQ119" s="61"/>
      <c r="HR119" s="61"/>
      <c r="HU119"/>
      <c r="HV119"/>
      <c r="IY119" s="61"/>
      <c r="JG119"/>
      <c r="JR119" s="37"/>
      <c r="JV119"/>
      <c r="KN119" s="61"/>
      <c r="KR119"/>
      <c r="LQ119" s="61"/>
      <c r="LU119"/>
      <c r="MF119" s="37"/>
      <c r="MJ119"/>
      <c r="MX119" s="37"/>
      <c r="NB119" s="61"/>
      <c r="NF119"/>
      <c r="NQ119" s="37"/>
      <c r="NU119"/>
      <c r="PC119" s="46"/>
      <c r="PG119"/>
      <c r="QH119" s="46"/>
      <c r="QL119"/>
      <c r="RO119" s="37"/>
      <c r="RS119"/>
      <c r="TF119" s="37"/>
      <c r="TH119" s="46"/>
      <c r="TI119" s="46"/>
      <c r="TJ119" s="46"/>
      <c r="TK119" s="46"/>
      <c r="TM119"/>
      <c r="TN119" s="37"/>
      <c r="TO119"/>
      <c r="TQ119" s="46"/>
      <c r="TR119" s="46"/>
      <c r="TS119" s="46"/>
      <c r="TU119"/>
      <c r="TV119" s="37"/>
      <c r="TW119"/>
      <c r="TY119" s="46"/>
      <c r="TZ119" s="46"/>
      <c r="UA119" s="46"/>
      <c r="UC119"/>
      <c r="UD119" s="37"/>
      <c r="UE119"/>
      <c r="UG119" s="46"/>
      <c r="UH119" s="46"/>
      <c r="UI119" s="46"/>
      <c r="UK119"/>
      <c r="UL119" s="37"/>
      <c r="UM119"/>
      <c r="UO119" s="46"/>
      <c r="UP119" s="46"/>
      <c r="UQ119" s="46"/>
      <c r="US119"/>
      <c r="UT119" s="37"/>
      <c r="UU119"/>
      <c r="UW119" s="46"/>
      <c r="UX119" s="46"/>
      <c r="UY119" s="46"/>
      <c r="VA119"/>
      <c r="VB119"/>
      <c r="VC119"/>
      <c r="VD119"/>
    </row>
    <row r="120" spans="1:576" ht="15.75" x14ac:dyDescent="0.25">
      <c r="A120" s="37">
        <v>44279</v>
      </c>
      <c r="B120">
        <v>5</v>
      </c>
      <c r="C120" s="109" t="s">
        <v>190</v>
      </c>
      <c r="D120">
        <v>0.91961509247157569</v>
      </c>
      <c r="E120" t="e">
        <v>#N/A</v>
      </c>
      <c r="F120" t="e">
        <v>#N/A</v>
      </c>
      <c r="G120">
        <v>7.4300369999999996</v>
      </c>
      <c r="H120">
        <v>2.9509000000000001E-2</v>
      </c>
      <c r="I120">
        <v>6.94</v>
      </c>
      <c r="J120">
        <v>17</v>
      </c>
      <c r="K120">
        <v>3.9620041750000001</v>
      </c>
      <c r="L120">
        <v>1.7317</v>
      </c>
      <c r="N120" s="16">
        <v>44279</v>
      </c>
      <c r="O120" s="109" t="s">
        <v>136</v>
      </c>
      <c r="P120">
        <v>0.10949259489154538</v>
      </c>
      <c r="Q120" t="e">
        <v>#N/A</v>
      </c>
      <c r="R120" t="e">
        <v>#N/A</v>
      </c>
      <c r="S120">
        <v>-0.42989800000000011</v>
      </c>
      <c r="T120">
        <v>-1.5251999999999995E-2</v>
      </c>
      <c r="U120">
        <v>-0.31999999999999984</v>
      </c>
      <c r="V120">
        <v>-2.8000000000000007</v>
      </c>
      <c r="W120">
        <v>-1.2580932519999992</v>
      </c>
      <c r="X120">
        <v>-0.26800000000000024</v>
      </c>
      <c r="AA120" s="116">
        <v>44279</v>
      </c>
      <c r="AB120" s="113" t="s">
        <v>175</v>
      </c>
      <c r="AC120">
        <v>6.0710030000000001</v>
      </c>
      <c r="AD120">
        <v>0.114611</v>
      </c>
      <c r="AE120">
        <v>5.0599999999999996</v>
      </c>
      <c r="AF120">
        <v>73.900000000000006</v>
      </c>
      <c r="AG120">
        <v>8.0492307689999993</v>
      </c>
      <c r="AH120">
        <v>3.7768000000000002</v>
      </c>
      <c r="AI120" t="e">
        <v>#N/A</v>
      </c>
      <c r="AJ120" t="e">
        <v>#N/A</v>
      </c>
      <c r="AM120" s="120">
        <v>44279</v>
      </c>
      <c r="AN120" s="123" t="s">
        <v>197</v>
      </c>
      <c r="AO120">
        <v>-7.2180230423590785E-4</v>
      </c>
      <c r="AP120">
        <v>-1.6981638863127479E-3</v>
      </c>
      <c r="AQ120">
        <v>-0.10155853848026197</v>
      </c>
      <c r="AR120">
        <v>-1.2020321688753874</v>
      </c>
      <c r="AS120">
        <v>-0.17528171517871893</v>
      </c>
      <c r="AT120">
        <v>-9.6098604514831543E-3</v>
      </c>
      <c r="AU120" t="e">
        <v>#N/A</v>
      </c>
      <c r="AV120" t="e">
        <v>#N/A</v>
      </c>
      <c r="AY120" s="61"/>
      <c r="BG120"/>
      <c r="BR120" s="37"/>
      <c r="BV120"/>
      <c r="EH120" s="37"/>
      <c r="EL120"/>
      <c r="EZ120" s="61"/>
      <c r="FA120" s="61"/>
      <c r="FB120" s="61"/>
      <c r="FC120" s="61"/>
      <c r="FQ120"/>
      <c r="FR120"/>
      <c r="FS120" s="37"/>
      <c r="FT120"/>
      <c r="FW120"/>
      <c r="GK120" s="61"/>
      <c r="GL120" s="61"/>
      <c r="GM120" s="61"/>
      <c r="GN120" s="61"/>
      <c r="HB120"/>
      <c r="HC120"/>
      <c r="HD120"/>
      <c r="HE120"/>
      <c r="HQ120" s="61"/>
      <c r="HR120" s="61"/>
      <c r="HU120"/>
      <c r="HV120"/>
      <c r="IY120" s="61"/>
      <c r="JG120"/>
      <c r="JR120" s="37"/>
      <c r="JV120"/>
      <c r="KN120" s="61"/>
      <c r="KR120"/>
      <c r="LQ120" s="61"/>
      <c r="LU120"/>
      <c r="MF120" s="37"/>
      <c r="MJ120"/>
      <c r="MX120" s="37"/>
      <c r="NB120" s="61"/>
      <c r="NF120"/>
      <c r="NQ120" s="37"/>
      <c r="NU120"/>
      <c r="PC120" s="46"/>
      <c r="PG120"/>
      <c r="QH120" s="46"/>
      <c r="QL120"/>
      <c r="RO120" s="37"/>
      <c r="RS120"/>
      <c r="TF120" s="37"/>
      <c r="TH120" s="46"/>
      <c r="TI120" s="46"/>
      <c r="TJ120" s="46"/>
      <c r="TK120" s="46"/>
      <c r="TM120"/>
      <c r="TN120" s="37"/>
      <c r="TO120"/>
      <c r="TQ120" s="46"/>
      <c r="TR120" s="46"/>
      <c r="TS120" s="46"/>
      <c r="TU120"/>
      <c r="TV120" s="37"/>
      <c r="TW120"/>
      <c r="TY120" s="46"/>
      <c r="TZ120" s="46"/>
      <c r="UA120" s="46"/>
      <c r="UC120"/>
      <c r="UD120" s="37"/>
      <c r="UE120"/>
      <c r="UG120" s="46"/>
      <c r="UH120" s="46"/>
      <c r="UI120" s="46"/>
      <c r="UK120"/>
      <c r="UL120" s="37"/>
      <c r="UM120"/>
      <c r="UO120" s="46"/>
      <c r="UP120" s="46"/>
      <c r="UQ120" s="46"/>
      <c r="US120"/>
      <c r="UT120" s="37"/>
      <c r="UU120"/>
      <c r="UW120" s="46"/>
      <c r="UX120" s="46"/>
      <c r="UY120" s="46"/>
      <c r="VA120"/>
      <c r="VB120"/>
      <c r="VC120"/>
      <c r="VD120"/>
    </row>
    <row r="121" spans="1:576" ht="15.75" x14ac:dyDescent="0.25">
      <c r="A121" s="37">
        <v>44293</v>
      </c>
      <c r="B121">
        <v>5</v>
      </c>
      <c r="C121" s="109" t="s">
        <v>190</v>
      </c>
      <c r="D121">
        <v>0.53661516815720212</v>
      </c>
      <c r="E121" t="e">
        <v>#N/A</v>
      </c>
      <c r="F121" t="e">
        <v>#N/A</v>
      </c>
      <c r="G121">
        <v>5.5717650000000001</v>
      </c>
      <c r="H121">
        <v>2.0556999999999999E-2</v>
      </c>
      <c r="I121">
        <v>5.4</v>
      </c>
      <c r="J121">
        <v>4.8099999999999996</v>
      </c>
      <c r="K121">
        <v>2.4068027210884382</v>
      </c>
      <c r="L121">
        <v>2.4247999999999998</v>
      </c>
      <c r="N121" s="16">
        <v>44293</v>
      </c>
      <c r="O121" s="109" t="s">
        <v>136</v>
      </c>
      <c r="P121">
        <v>8.6645950083827444E-2</v>
      </c>
      <c r="Q121" t="e">
        <v>#N/A</v>
      </c>
      <c r="R121" t="e">
        <v>#N/A</v>
      </c>
      <c r="S121">
        <v>-0.62404599999999988</v>
      </c>
      <c r="T121">
        <v>-1.0278000000000002E-2</v>
      </c>
      <c r="U121">
        <v>-0.46000000000000019</v>
      </c>
      <c r="V121">
        <v>-3.5400000000000009</v>
      </c>
      <c r="W121">
        <v>-3.1303460326273282</v>
      </c>
      <c r="X121">
        <v>-0.22970000000000024</v>
      </c>
      <c r="AA121" s="116">
        <v>44293</v>
      </c>
      <c r="AB121" s="113" t="s">
        <v>175</v>
      </c>
      <c r="AC121">
        <v>5.0725280000000001</v>
      </c>
      <c r="AD121">
        <v>4.8739999999999999E-2</v>
      </c>
      <c r="AE121">
        <v>4.3099999999999996</v>
      </c>
      <c r="AF121">
        <v>3.12</v>
      </c>
      <c r="AG121">
        <v>11.823188405797103</v>
      </c>
      <c r="AH121">
        <v>3.3778000000000001</v>
      </c>
      <c r="AI121" t="e">
        <v>#N/A</v>
      </c>
      <c r="AJ121" t="e">
        <v>#N/A</v>
      </c>
      <c r="AM121" s="120">
        <v>44293</v>
      </c>
      <c r="AN121" s="123" t="s">
        <v>197</v>
      </c>
      <c r="AO121">
        <v>-6.9384361818126905E-2</v>
      </c>
      <c r="AP121">
        <v>-9.0886109240937568E-5</v>
      </c>
      <c r="AQ121">
        <v>-0.11725879442024834</v>
      </c>
      <c r="AR121">
        <v>-0.33153074502561886</v>
      </c>
      <c r="AS121">
        <v>-0.46057794847408395</v>
      </c>
      <c r="AT121">
        <v>-3.4401372381918982E-2</v>
      </c>
      <c r="AU121" t="e">
        <v>#N/A</v>
      </c>
      <c r="AV121" t="e">
        <v>#N/A</v>
      </c>
      <c r="AY121" s="61"/>
      <c r="BG121"/>
      <c r="BR121" s="37"/>
      <c r="BV121"/>
      <c r="EH121" s="37"/>
      <c r="EL121"/>
      <c r="EZ121" s="61"/>
      <c r="FA121" s="61"/>
      <c r="FB121" s="61"/>
      <c r="FC121" s="61"/>
      <c r="FQ121"/>
      <c r="FR121"/>
      <c r="FS121" s="37"/>
      <c r="FT121"/>
      <c r="FW121"/>
      <c r="GK121" s="61"/>
      <c r="GL121" s="61"/>
      <c r="GM121" s="61"/>
      <c r="GN121" s="61"/>
      <c r="HB121"/>
      <c r="HC121"/>
      <c r="HD121"/>
      <c r="HE121"/>
      <c r="HQ121" s="61"/>
      <c r="HR121" s="61"/>
      <c r="HU121"/>
      <c r="HV121"/>
      <c r="IY121" s="61"/>
      <c r="JG121"/>
      <c r="JR121" s="37"/>
      <c r="JV121"/>
      <c r="KN121" s="61"/>
      <c r="KR121"/>
      <c r="LQ121" s="61"/>
      <c r="LU121"/>
      <c r="MF121" s="37"/>
      <c r="MJ121"/>
      <c r="MX121" s="37"/>
      <c r="NB121" s="61"/>
      <c r="NF121"/>
      <c r="NQ121" s="37"/>
      <c r="NU121"/>
      <c r="PC121" s="46"/>
      <c r="PG121"/>
      <c r="QH121" s="46"/>
      <c r="QL121"/>
      <c r="RO121" s="37"/>
      <c r="RS121"/>
      <c r="TF121" s="37"/>
      <c r="TH121" s="46"/>
      <c r="TI121" s="46"/>
      <c r="TJ121" s="46"/>
      <c r="TK121" s="46"/>
      <c r="TM121"/>
      <c r="TN121" s="37"/>
      <c r="TO121"/>
      <c r="TQ121" s="46"/>
      <c r="TR121" s="46"/>
      <c r="TS121" s="46"/>
      <c r="TU121"/>
      <c r="TV121" s="37"/>
      <c r="TW121"/>
      <c r="TY121" s="46"/>
      <c r="TZ121" s="46"/>
      <c r="UA121" s="46"/>
      <c r="UC121"/>
      <c r="UD121" s="37"/>
      <c r="UE121"/>
      <c r="UG121" s="46"/>
      <c r="UH121" s="46"/>
      <c r="UI121" s="46"/>
      <c r="UK121"/>
      <c r="UL121" s="37"/>
      <c r="UM121"/>
      <c r="UO121" s="46"/>
      <c r="UP121" s="46"/>
      <c r="UQ121" s="46"/>
      <c r="US121"/>
      <c r="UT121" s="37"/>
      <c r="UU121"/>
      <c r="UW121" s="46"/>
      <c r="UX121" s="46"/>
      <c r="UY121" s="46"/>
      <c r="VA121"/>
      <c r="VB121"/>
      <c r="VC121"/>
      <c r="VD121"/>
    </row>
    <row r="122" spans="1:576" ht="15.75" x14ac:dyDescent="0.25">
      <c r="A122" s="37">
        <v>44307</v>
      </c>
      <c r="B122">
        <v>5</v>
      </c>
      <c r="C122" s="109" t="s">
        <v>190</v>
      </c>
      <c r="D122">
        <v>0.49053773352924324</v>
      </c>
      <c r="E122">
        <v>8.4</v>
      </c>
      <c r="F122">
        <v>518</v>
      </c>
      <c r="G122">
        <v>5.0224867719999997</v>
      </c>
      <c r="H122">
        <v>2.5531000000000002E-2</v>
      </c>
      <c r="I122">
        <v>4.57</v>
      </c>
      <c r="J122">
        <v>8.34</v>
      </c>
      <c r="K122">
        <v>2.2371428571428553</v>
      </c>
      <c r="L122">
        <v>2.2555559829506011</v>
      </c>
      <c r="N122" s="25">
        <v>44307</v>
      </c>
      <c r="O122" s="109" t="s">
        <v>136</v>
      </c>
      <c r="P122">
        <v>7.7062941348232203E-2</v>
      </c>
      <c r="Q122">
        <v>-0.19999999999999929</v>
      </c>
      <c r="R122">
        <v>69</v>
      </c>
      <c r="S122">
        <v>-0.47031158100000003</v>
      </c>
      <c r="T122">
        <v>-5.1949999999999982E-3</v>
      </c>
      <c r="U122">
        <v>-0.35999999999999988</v>
      </c>
      <c r="V122">
        <v>0.53999999999999915</v>
      </c>
      <c r="W122">
        <v>-1.5180636960666647</v>
      </c>
      <c r="X122">
        <v>-0.44629201216976888</v>
      </c>
      <c r="AA122" s="117">
        <v>44307</v>
      </c>
      <c r="AB122" s="113" t="s">
        <v>175</v>
      </c>
      <c r="AC122">
        <v>4.1700470310000002</v>
      </c>
      <c r="AD122">
        <v>7.1176000000000003E-2</v>
      </c>
      <c r="AE122">
        <v>3.39</v>
      </c>
      <c r="AF122">
        <v>3.95</v>
      </c>
      <c r="AG122">
        <v>16.572972972972963</v>
      </c>
      <c r="AH122">
        <v>3.1622440437921178</v>
      </c>
      <c r="AI122">
        <v>8.3699999999999992</v>
      </c>
      <c r="AJ122">
        <v>471</v>
      </c>
      <c r="AM122" s="12">
        <v>44307</v>
      </c>
      <c r="AN122" s="123" t="s">
        <v>197</v>
      </c>
      <c r="AO122">
        <v>-3.1199094134682248E-2</v>
      </c>
      <c r="AP122">
        <v>-1.9099142436159594E-4</v>
      </c>
      <c r="AQ122">
        <v>-9.7184730282704468E-2</v>
      </c>
      <c r="AR122">
        <v>0.43879794088150348</v>
      </c>
      <c r="AS122" t="e">
        <v>#N/A</v>
      </c>
      <c r="AT122" t="e">
        <v>#N/A</v>
      </c>
      <c r="AU122">
        <v>-3.2457653345499438E-2</v>
      </c>
      <c r="AV122">
        <v>-33.867384383143246</v>
      </c>
      <c r="AY122" s="61"/>
      <c r="BG122"/>
      <c r="BR122" s="37"/>
      <c r="BV122"/>
      <c r="EH122" s="37"/>
      <c r="EL122"/>
      <c r="EZ122" s="61"/>
      <c r="FA122" s="61"/>
      <c r="FB122" s="61"/>
      <c r="FC122" s="61"/>
      <c r="FQ122"/>
      <c r="FR122"/>
      <c r="FS122" s="37"/>
      <c r="FT122"/>
      <c r="FW122"/>
      <c r="GK122" s="61"/>
      <c r="GL122" s="61"/>
      <c r="GM122" s="61"/>
      <c r="GN122" s="61"/>
      <c r="HB122"/>
      <c r="HC122"/>
      <c r="HD122"/>
      <c r="HE122"/>
      <c r="HQ122" s="61"/>
      <c r="HR122" s="61"/>
      <c r="HU122"/>
      <c r="HV122"/>
      <c r="IY122" s="61"/>
      <c r="JG122"/>
      <c r="JR122" s="37"/>
      <c r="JV122"/>
      <c r="KN122" s="61"/>
      <c r="KR122"/>
      <c r="LQ122" s="61"/>
      <c r="LU122"/>
      <c r="MF122" s="37"/>
      <c r="MJ122"/>
      <c r="MX122" s="37"/>
      <c r="NB122" s="61"/>
      <c r="NF122"/>
      <c r="NQ122" s="37"/>
      <c r="NU122"/>
      <c r="PC122" s="46"/>
      <c r="PG122"/>
      <c r="QH122" s="46"/>
      <c r="QL122"/>
      <c r="RO122" s="37"/>
      <c r="RS122"/>
      <c r="TF122" s="37"/>
      <c r="TH122" s="46"/>
      <c r="TI122" s="46"/>
      <c r="TJ122" s="46"/>
      <c r="TK122" s="46"/>
      <c r="TM122"/>
      <c r="TN122" s="37"/>
      <c r="TO122"/>
      <c r="TQ122" s="46"/>
      <c r="TR122" s="46"/>
      <c r="TS122" s="46"/>
      <c r="TU122"/>
      <c r="TV122" s="37"/>
      <c r="TW122"/>
      <c r="TY122" s="46"/>
      <c r="TZ122" s="46"/>
      <c r="UA122" s="46"/>
      <c r="UC122"/>
      <c r="UD122" s="37"/>
      <c r="UE122"/>
      <c r="UG122" s="46"/>
      <c r="UH122" s="46"/>
      <c r="UI122" s="46"/>
      <c r="UK122"/>
      <c r="UL122" s="37"/>
      <c r="UM122"/>
      <c r="UO122" s="46"/>
      <c r="UP122" s="46"/>
      <c r="UQ122" s="46"/>
      <c r="US122"/>
      <c r="UT122" s="37"/>
      <c r="UU122"/>
      <c r="UW122" s="46"/>
      <c r="UX122" s="46"/>
      <c r="UY122" s="46"/>
      <c r="VA122"/>
      <c r="VB122"/>
      <c r="VC122"/>
      <c r="VD122"/>
    </row>
    <row r="123" spans="1:576" x14ac:dyDescent="0.25">
      <c r="A123" s="37">
        <v>44315</v>
      </c>
      <c r="B123">
        <v>5</v>
      </c>
      <c r="C123" s="109" t="s">
        <v>190</v>
      </c>
      <c r="D123">
        <v>1.3169466665403</v>
      </c>
      <c r="E123" t="e">
        <v>#N/A</v>
      </c>
      <c r="F123" t="e">
        <v>#N/A</v>
      </c>
      <c r="G123">
        <v>3.5380658440000001</v>
      </c>
      <c r="H123" t="e">
        <v>#N/A</v>
      </c>
      <c r="I123">
        <v>2.7</v>
      </c>
      <c r="J123">
        <v>28.2</v>
      </c>
      <c r="K123" t="e">
        <v>#N/A</v>
      </c>
      <c r="L123" t="e">
        <v>#N/A</v>
      </c>
      <c r="N123" s="27">
        <v>44315</v>
      </c>
      <c r="O123" s="109" t="s">
        <v>136</v>
      </c>
      <c r="P123">
        <v>0.54959999999995546</v>
      </c>
      <c r="Q123" t="e">
        <v>#N/A</v>
      </c>
      <c r="R123" t="e">
        <v>#N/A</v>
      </c>
      <c r="S123">
        <v>-1.2492651379999999</v>
      </c>
      <c r="T123" t="e">
        <v>#N/A</v>
      </c>
      <c r="U123">
        <v>-0.60000000000000009</v>
      </c>
      <c r="V123">
        <v>-32.200000000000003</v>
      </c>
      <c r="W123" t="e">
        <v>#N/A</v>
      </c>
      <c r="X123" t="e">
        <v>#N/A</v>
      </c>
      <c r="AA123" s="117">
        <v>44315</v>
      </c>
      <c r="AB123" s="113" t="s">
        <v>175</v>
      </c>
      <c r="AC123" t="e">
        <v>#N/A</v>
      </c>
      <c r="AD123" t="e">
        <v>#N/A</v>
      </c>
      <c r="AE123" t="e">
        <v>#N/A</v>
      </c>
      <c r="AF123" t="e">
        <v>#N/A</v>
      </c>
      <c r="AG123" t="e">
        <v>#N/A</v>
      </c>
      <c r="AH123" t="e">
        <v>#N/A</v>
      </c>
      <c r="AI123" t="e">
        <v>#N/A</v>
      </c>
      <c r="AJ123" t="e">
        <v>#N/A</v>
      </c>
      <c r="AM123" s="121">
        <v>44315</v>
      </c>
      <c r="AN123" s="123" t="s">
        <v>197</v>
      </c>
      <c r="AO123">
        <v>-0.33465223705150438</v>
      </c>
      <c r="AP123" t="e">
        <v>#N/A</v>
      </c>
      <c r="AQ123">
        <v>-0.13985208861758114</v>
      </c>
      <c r="AR123">
        <v>-35.904523786747376</v>
      </c>
      <c r="AS123" t="e">
        <v>#N/A</v>
      </c>
      <c r="AT123" t="e">
        <v>#N/A</v>
      </c>
      <c r="AU123" t="e">
        <v>#N/A</v>
      </c>
      <c r="AV123" t="e">
        <v>#N/A</v>
      </c>
      <c r="AY123" s="61"/>
      <c r="BG123"/>
      <c r="BR123" s="37"/>
      <c r="BV123"/>
      <c r="EH123" s="37"/>
      <c r="EL123"/>
      <c r="EZ123" s="61"/>
      <c r="FA123" s="61"/>
      <c r="FB123" s="61"/>
      <c r="FC123" s="61"/>
      <c r="FQ123"/>
      <c r="FR123"/>
      <c r="FS123" s="37"/>
      <c r="FT123"/>
      <c r="FW123"/>
      <c r="GK123" s="61"/>
      <c r="GL123" s="61"/>
      <c r="GM123" s="61"/>
      <c r="GN123" s="61"/>
      <c r="HB123"/>
      <c r="HC123"/>
      <c r="HD123"/>
      <c r="HE123"/>
      <c r="HQ123" s="61"/>
      <c r="HR123" s="61"/>
      <c r="HU123"/>
      <c r="HV123"/>
      <c r="IY123" s="61"/>
      <c r="JG123"/>
      <c r="JR123" s="37"/>
      <c r="JV123"/>
      <c r="KN123" s="61"/>
      <c r="KR123"/>
      <c r="LQ123" s="61"/>
      <c r="LU123"/>
      <c r="MF123" s="37"/>
      <c r="MJ123"/>
      <c r="MX123" s="37"/>
      <c r="NB123" s="61"/>
      <c r="NF123"/>
      <c r="NQ123" s="37"/>
      <c r="NU123"/>
      <c r="PC123" s="46"/>
      <c r="PG123"/>
      <c r="QH123" s="46"/>
      <c r="QL123"/>
      <c r="RO123" s="37"/>
      <c r="RS123"/>
      <c r="TF123" s="37"/>
      <c r="TH123" s="46"/>
      <c r="TI123" s="46"/>
      <c r="TJ123" s="46"/>
      <c r="TK123" s="46"/>
      <c r="TM123"/>
      <c r="TN123" s="37"/>
      <c r="TO123"/>
      <c r="TQ123" s="46"/>
      <c r="TR123" s="46"/>
      <c r="TS123" s="46"/>
      <c r="TU123"/>
      <c r="TV123" s="37"/>
      <c r="TW123"/>
      <c r="TY123" s="46"/>
      <c r="TZ123" s="46"/>
      <c r="UA123" s="46"/>
      <c r="UC123"/>
      <c r="UD123" s="37"/>
      <c r="UE123"/>
      <c r="UG123" s="46"/>
      <c r="UH123" s="46"/>
      <c r="UI123" s="46"/>
      <c r="UK123"/>
      <c r="UL123" s="37"/>
      <c r="UM123"/>
      <c r="UO123" s="46"/>
      <c r="UP123" s="46"/>
      <c r="UQ123" s="46"/>
      <c r="US123"/>
      <c r="UT123" s="37"/>
      <c r="UU123"/>
      <c r="UW123" s="46"/>
      <c r="UX123" s="46"/>
      <c r="UY123" s="46"/>
      <c r="VA123"/>
      <c r="VB123"/>
      <c r="VC123"/>
      <c r="VD123"/>
    </row>
    <row r="124" spans="1:576" x14ac:dyDescent="0.25">
      <c r="A124" s="37">
        <v>44321</v>
      </c>
      <c r="B124">
        <v>5</v>
      </c>
      <c r="C124" s="109" t="s">
        <v>190</v>
      </c>
      <c r="D124">
        <v>4.7250399441159914</v>
      </c>
      <c r="E124">
        <v>8.44</v>
      </c>
      <c r="F124">
        <v>505</v>
      </c>
      <c r="G124">
        <v>11.06305115</v>
      </c>
      <c r="H124">
        <v>0.155504</v>
      </c>
      <c r="I124">
        <v>9.56</v>
      </c>
      <c r="J124">
        <v>80.099999999999994</v>
      </c>
      <c r="K124">
        <v>35.02000000000001</v>
      </c>
      <c r="L124">
        <v>3.6369789889606752</v>
      </c>
      <c r="N124" s="27">
        <v>44321</v>
      </c>
      <c r="O124" s="109" t="s">
        <v>136</v>
      </c>
      <c r="P124">
        <v>0.54959999999995546</v>
      </c>
      <c r="Q124">
        <v>-0.11000000000000121</v>
      </c>
      <c r="R124">
        <v>26</v>
      </c>
      <c r="S124">
        <v>-0.45561434400000067</v>
      </c>
      <c r="T124">
        <v>-2.1000000000000019E-2</v>
      </c>
      <c r="U124">
        <v>-0.3199999999999994</v>
      </c>
      <c r="V124">
        <v>-14.700000000000003</v>
      </c>
      <c r="W124">
        <v>-3.4526451612903202</v>
      </c>
      <c r="X124">
        <v>-2.08019194998732E-2</v>
      </c>
      <c r="AA124" s="117">
        <v>44321</v>
      </c>
      <c r="AB124" s="113" t="s">
        <v>175</v>
      </c>
      <c r="AC124">
        <v>3.5527630810000002</v>
      </c>
      <c r="AD124">
        <v>9.5601000000000005E-2</v>
      </c>
      <c r="AE124">
        <v>2.54</v>
      </c>
      <c r="AF124">
        <v>3.43</v>
      </c>
      <c r="AG124">
        <v>25.787804878048764</v>
      </c>
      <c r="AH124">
        <v>2.9861760788932066</v>
      </c>
      <c r="AI124">
        <v>8.6999999999999993</v>
      </c>
      <c r="AJ124">
        <v>455</v>
      </c>
      <c r="AM124" s="12">
        <v>44321</v>
      </c>
      <c r="AN124" s="123" t="s">
        <v>197</v>
      </c>
      <c r="AO124" t="e">
        <v>#N/A</v>
      </c>
      <c r="AP124" t="e">
        <v>#N/A</v>
      </c>
      <c r="AQ124">
        <v>-0.14237529520116254</v>
      </c>
      <c r="AR124">
        <v>-2.1428627723118581</v>
      </c>
      <c r="AS124" t="e">
        <v>#N/A</v>
      </c>
      <c r="AT124" t="e">
        <v>#N/A</v>
      </c>
      <c r="AU124">
        <v>-4.8972483680289614E-2</v>
      </c>
      <c r="AV124">
        <v>-36.25811551376637</v>
      </c>
      <c r="AY124" s="61"/>
      <c r="BG124"/>
      <c r="BR124" s="37"/>
      <c r="BV124"/>
      <c r="EH124" s="37"/>
      <c r="EL124"/>
      <c r="EZ124" s="61"/>
      <c r="FA124" s="61"/>
      <c r="FB124" s="61"/>
      <c r="FC124" s="61"/>
      <c r="FQ124"/>
      <c r="FR124"/>
      <c r="FS124" s="37"/>
      <c r="FT124"/>
      <c r="FW124"/>
      <c r="GK124" s="61"/>
      <c r="GL124" s="61"/>
      <c r="GM124" s="61"/>
      <c r="GN124" s="61"/>
      <c r="HB124"/>
      <c r="HC124"/>
      <c r="HD124"/>
      <c r="HE124"/>
      <c r="HQ124" s="61"/>
      <c r="HR124" s="61"/>
      <c r="HU124"/>
      <c r="HV124"/>
      <c r="IY124" s="61"/>
      <c r="JG124"/>
      <c r="JR124" s="37"/>
      <c r="JV124"/>
      <c r="KN124" s="61"/>
      <c r="KR124"/>
      <c r="LQ124" s="61"/>
      <c r="LU124"/>
      <c r="MF124" s="37"/>
      <c r="MJ124"/>
      <c r="MX124" s="37"/>
      <c r="NB124" s="61"/>
      <c r="NF124"/>
      <c r="NQ124" s="37"/>
      <c r="NU124"/>
      <c r="PC124" s="46"/>
      <c r="PG124"/>
      <c r="QH124" s="46"/>
      <c r="QL124"/>
      <c r="RO124" s="37"/>
      <c r="RS124"/>
      <c r="TF124" s="37"/>
      <c r="TH124" s="46"/>
      <c r="TI124" s="46"/>
      <c r="TJ124" s="46"/>
      <c r="TK124" s="46"/>
      <c r="TM124"/>
      <c r="TN124" s="37"/>
      <c r="TO124"/>
      <c r="TQ124" s="46"/>
      <c r="TR124" s="46"/>
      <c r="TS124" s="46"/>
      <c r="TU124"/>
      <c r="TV124" s="37"/>
      <c r="TW124"/>
      <c r="TY124" s="46"/>
      <c r="TZ124" s="46"/>
      <c r="UA124" s="46"/>
      <c r="UC124"/>
      <c r="UD124" s="37"/>
      <c r="UE124"/>
      <c r="UG124" s="46"/>
      <c r="UH124" s="46"/>
      <c r="UI124" s="46"/>
      <c r="UK124"/>
      <c r="UL124" s="37"/>
      <c r="UM124"/>
      <c r="UO124" s="46"/>
      <c r="UP124" s="46"/>
      <c r="UQ124" s="46"/>
      <c r="US124"/>
      <c r="UT124" s="37"/>
      <c r="UU124"/>
      <c r="UW124" s="46"/>
      <c r="UX124" s="46"/>
      <c r="UY124" s="46"/>
      <c r="VA124"/>
      <c r="VB124"/>
      <c r="VC124"/>
      <c r="VD124"/>
    </row>
    <row r="125" spans="1:576" x14ac:dyDescent="0.25">
      <c r="A125" s="37">
        <v>44326</v>
      </c>
      <c r="B125">
        <v>5</v>
      </c>
      <c r="C125" s="109" t="s">
        <v>190</v>
      </c>
      <c r="D125">
        <v>2.063102516481147</v>
      </c>
      <c r="E125" t="e">
        <v>#N/A</v>
      </c>
      <c r="F125" t="e">
        <v>#N/A</v>
      </c>
      <c r="G125">
        <v>11.092445619999999</v>
      </c>
      <c r="H125" t="e">
        <v>#N/A</v>
      </c>
      <c r="I125">
        <v>9.49</v>
      </c>
      <c r="J125">
        <v>51.6</v>
      </c>
      <c r="K125" t="e">
        <v>#N/A</v>
      </c>
      <c r="L125" t="e">
        <v>#N/A</v>
      </c>
      <c r="N125" s="27">
        <v>44326</v>
      </c>
      <c r="O125" s="109" t="s">
        <v>136</v>
      </c>
      <c r="P125">
        <v>0.38819999999995503</v>
      </c>
      <c r="Q125" t="e">
        <v>#N/A</v>
      </c>
      <c r="R125" t="e">
        <v>#N/A</v>
      </c>
      <c r="S125">
        <v>-0.57319224000000002</v>
      </c>
      <c r="T125" t="e">
        <v>#N/A</v>
      </c>
      <c r="U125">
        <v>-0.25999999999999979</v>
      </c>
      <c r="V125">
        <v>-2.4000000000000057</v>
      </c>
      <c r="W125" t="e">
        <v>#N/A</v>
      </c>
      <c r="X125" t="e">
        <v>#N/A</v>
      </c>
      <c r="AA125" s="117">
        <v>44326</v>
      </c>
      <c r="AB125" s="113" t="s">
        <v>175</v>
      </c>
      <c r="AC125" t="e">
        <v>#N/A</v>
      </c>
      <c r="AD125" t="e">
        <v>#N/A</v>
      </c>
      <c r="AE125" t="e">
        <v>#N/A</v>
      </c>
      <c r="AF125" t="e">
        <v>#N/A</v>
      </c>
      <c r="AG125" t="e">
        <v>#N/A</v>
      </c>
      <c r="AH125" t="e">
        <v>#N/A</v>
      </c>
      <c r="AI125" t="e">
        <v>#N/A</v>
      </c>
      <c r="AJ125" t="e">
        <v>#N/A</v>
      </c>
      <c r="AM125" s="121">
        <v>44326</v>
      </c>
      <c r="AN125" s="123" t="s">
        <v>197</v>
      </c>
      <c r="AO125">
        <v>-0.20629005749642992</v>
      </c>
      <c r="AP125" t="e">
        <v>#N/A</v>
      </c>
      <c r="AQ125" t="e">
        <v>#N/A</v>
      </c>
      <c r="AR125" t="e">
        <v>#N/A</v>
      </c>
      <c r="AS125" t="e">
        <v>#N/A</v>
      </c>
      <c r="AT125" t="e">
        <v>#N/A</v>
      </c>
      <c r="AU125" t="e">
        <v>#N/A</v>
      </c>
      <c r="AV125" t="e">
        <v>#N/A</v>
      </c>
      <c r="AY125" s="61"/>
      <c r="BG125"/>
      <c r="BR125" s="37"/>
      <c r="BV125"/>
      <c r="EH125" s="37"/>
      <c r="EL125"/>
      <c r="EZ125" s="61"/>
      <c r="FA125" s="61"/>
      <c r="FB125" s="61"/>
      <c r="FC125" s="61"/>
      <c r="FQ125"/>
      <c r="FR125"/>
      <c r="FS125" s="37"/>
      <c r="FT125"/>
      <c r="FW125"/>
      <c r="GK125" s="61"/>
      <c r="GL125" s="61"/>
      <c r="GM125" s="61"/>
      <c r="GN125" s="61"/>
      <c r="HB125"/>
      <c r="HC125"/>
      <c r="HD125"/>
      <c r="HE125"/>
      <c r="HQ125" s="61"/>
      <c r="HR125" s="61"/>
      <c r="HU125"/>
      <c r="HV125"/>
      <c r="IY125" s="61"/>
      <c r="JG125"/>
      <c r="JR125" s="37"/>
      <c r="JV125"/>
      <c r="KN125" s="61"/>
      <c r="KR125"/>
      <c r="LQ125" s="61"/>
      <c r="LU125"/>
      <c r="MF125" s="37"/>
      <c r="MJ125"/>
      <c r="MX125" s="37"/>
      <c r="NB125" s="61"/>
      <c r="NF125"/>
      <c r="NQ125" s="37"/>
      <c r="NU125"/>
      <c r="PC125" s="46"/>
      <c r="PG125"/>
      <c r="QH125" s="46"/>
      <c r="QL125"/>
      <c r="RO125" s="37"/>
      <c r="RS125"/>
      <c r="TF125" s="37"/>
      <c r="TH125" s="46"/>
      <c r="TI125" s="46"/>
      <c r="TJ125" s="46"/>
      <c r="TK125" s="46"/>
      <c r="TM125"/>
      <c r="TN125" s="37"/>
      <c r="TO125"/>
      <c r="TQ125" s="46"/>
      <c r="TR125" s="46"/>
      <c r="TS125" s="46"/>
      <c r="TU125"/>
      <c r="TV125" s="37"/>
      <c r="TW125"/>
      <c r="TY125" s="46"/>
      <c r="TZ125" s="46"/>
      <c r="UA125" s="46"/>
      <c r="UC125"/>
      <c r="UD125" s="37"/>
      <c r="UE125"/>
      <c r="UG125" s="46"/>
      <c r="UH125" s="46"/>
      <c r="UI125" s="46"/>
      <c r="UK125"/>
      <c r="UL125" s="37"/>
      <c r="UM125"/>
      <c r="UO125" s="46"/>
      <c r="UP125" s="46"/>
      <c r="UQ125" s="46"/>
      <c r="US125"/>
      <c r="UT125" s="37"/>
      <c r="UU125"/>
      <c r="UW125" s="46"/>
      <c r="UX125" s="46"/>
      <c r="UY125" s="46"/>
      <c r="VA125"/>
      <c r="VB125"/>
      <c r="VC125"/>
      <c r="VD125"/>
    </row>
    <row r="126" spans="1:576" x14ac:dyDescent="0.25">
      <c r="A126" s="37">
        <v>44334</v>
      </c>
      <c r="B126">
        <v>5</v>
      </c>
      <c r="C126" s="109" t="s">
        <v>190</v>
      </c>
      <c r="D126">
        <v>0.31312648199636056</v>
      </c>
      <c r="E126">
        <v>8.6999999999999993</v>
      </c>
      <c r="F126">
        <v>526</v>
      </c>
      <c r="G126">
        <v>6.0218988830000004</v>
      </c>
      <c r="H126">
        <v>1.6760000000000001E-2</v>
      </c>
      <c r="I126" t="e">
        <v>#N/A</v>
      </c>
      <c r="J126" t="e">
        <v>#N/A</v>
      </c>
      <c r="K126">
        <v>1.8997920997921007</v>
      </c>
      <c r="L126">
        <v>2.2898070594450624</v>
      </c>
      <c r="N126" s="27">
        <v>44334</v>
      </c>
      <c r="O126" s="109" t="s">
        <v>136</v>
      </c>
      <c r="P126">
        <v>0.1382919387748007</v>
      </c>
      <c r="Q126">
        <v>-0.25</v>
      </c>
      <c r="R126">
        <v>108</v>
      </c>
      <c r="S126">
        <v>-0.41152263400000022</v>
      </c>
      <c r="T126">
        <v>-5.2929999999999991E-3</v>
      </c>
      <c r="U126" t="e">
        <v>#N/A</v>
      </c>
      <c r="V126" t="e">
        <v>#N/A</v>
      </c>
      <c r="W126">
        <v>-0.93745488261200283</v>
      </c>
      <c r="X126">
        <v>-0.40117987606898797</v>
      </c>
      <c r="AA126" s="117">
        <v>44334</v>
      </c>
      <c r="AB126" s="113" t="s">
        <v>175</v>
      </c>
      <c r="AC126">
        <v>5.154761905</v>
      </c>
      <c r="AD126">
        <v>0.25647799999999998</v>
      </c>
      <c r="AE126" t="e">
        <v>#N/A</v>
      </c>
      <c r="AF126" t="e">
        <v>#N/A</v>
      </c>
      <c r="AH126">
        <v>3.3853748197717297</v>
      </c>
      <c r="AI126">
        <v>8.27</v>
      </c>
      <c r="AJ126">
        <v>442</v>
      </c>
      <c r="AM126" s="12">
        <v>44334</v>
      </c>
      <c r="AN126" s="123" t="s">
        <v>197</v>
      </c>
      <c r="AO126">
        <v>-1.6705564302233356E-2</v>
      </c>
      <c r="AP126">
        <v>-1.3198069666818801E-3</v>
      </c>
      <c r="AQ126" t="e">
        <v>#N/A</v>
      </c>
      <c r="AR126" t="e">
        <v>#N/A</v>
      </c>
      <c r="AS126">
        <v>-0.26003600567850249</v>
      </c>
      <c r="AT126">
        <v>-0.11407624106377856</v>
      </c>
      <c r="AU126">
        <v>-7.4561295365192848E-2</v>
      </c>
      <c r="AV126">
        <v>15.457843193440226</v>
      </c>
      <c r="AY126" s="61"/>
      <c r="BG126"/>
      <c r="BR126" s="37"/>
      <c r="BV126"/>
      <c r="EH126" s="37"/>
      <c r="EL126"/>
      <c r="EZ126" s="61"/>
      <c r="FA126" s="61"/>
      <c r="FB126" s="61"/>
      <c r="FC126" s="61"/>
      <c r="FQ126"/>
      <c r="FR126"/>
      <c r="FS126" s="37"/>
      <c r="FT126"/>
      <c r="FW126"/>
      <c r="GK126" s="61"/>
      <c r="GL126" s="61"/>
      <c r="GM126" s="61"/>
      <c r="GN126" s="61"/>
      <c r="HB126"/>
      <c r="HC126"/>
      <c r="HD126"/>
      <c r="HE126"/>
      <c r="HQ126" s="61"/>
      <c r="HR126" s="61"/>
      <c r="HU126"/>
      <c r="HV126"/>
      <c r="IY126" s="61"/>
      <c r="JG126"/>
      <c r="JR126" s="37"/>
      <c r="JV126"/>
      <c r="KN126" s="61"/>
      <c r="KR126"/>
      <c r="LQ126" s="61"/>
      <c r="LU126"/>
      <c r="MF126" s="37"/>
      <c r="MJ126"/>
      <c r="MX126" s="37"/>
      <c r="NB126" s="61"/>
      <c r="NF126"/>
      <c r="NQ126" s="37"/>
      <c r="NU126"/>
      <c r="PC126" s="46"/>
      <c r="PG126"/>
      <c r="QH126" s="46"/>
      <c r="QL126"/>
      <c r="RO126" s="37"/>
      <c r="RS126"/>
      <c r="TF126" s="37"/>
      <c r="TH126" s="46"/>
      <c r="TI126" s="46"/>
      <c r="TJ126" s="46"/>
      <c r="TK126" s="46"/>
      <c r="TM126"/>
      <c r="TN126" s="37"/>
      <c r="TO126"/>
      <c r="TQ126" s="46"/>
      <c r="TR126" s="46"/>
      <c r="TS126" s="46"/>
      <c r="TU126"/>
      <c r="TV126" s="37"/>
      <c r="TW126"/>
      <c r="TY126" s="46"/>
      <c r="TZ126" s="46"/>
      <c r="UA126" s="46"/>
      <c r="UC126"/>
      <c r="UD126" s="37"/>
      <c r="UE126"/>
      <c r="UG126" s="46"/>
      <c r="UH126" s="46"/>
      <c r="UI126" s="46"/>
      <c r="UK126"/>
      <c r="UL126" s="37"/>
      <c r="UM126"/>
      <c r="UO126" s="46"/>
      <c r="UP126" s="46"/>
      <c r="UQ126" s="46"/>
      <c r="US126"/>
      <c r="UT126" s="37"/>
      <c r="UU126"/>
      <c r="UW126" s="46"/>
      <c r="UX126" s="46"/>
      <c r="UY126" s="46"/>
      <c r="VA126"/>
      <c r="VB126"/>
      <c r="VC126"/>
      <c r="VD126"/>
    </row>
    <row r="127" spans="1:576" x14ac:dyDescent="0.25">
      <c r="A127" s="37">
        <v>44348</v>
      </c>
      <c r="B127">
        <v>5</v>
      </c>
      <c r="C127" s="109" t="s">
        <v>190</v>
      </c>
      <c r="D127">
        <v>0.18271603105093812</v>
      </c>
      <c r="E127">
        <v>8.57</v>
      </c>
      <c r="F127">
        <v>546</v>
      </c>
      <c r="G127">
        <v>4.3170194000000004</v>
      </c>
      <c r="H127">
        <v>2.0619999999999999E-2</v>
      </c>
      <c r="I127">
        <v>3.56</v>
      </c>
      <c r="J127">
        <v>9.35</v>
      </c>
      <c r="K127" t="e">
        <v>#N/A</v>
      </c>
      <c r="L127">
        <v>2.2959405277161182</v>
      </c>
      <c r="N127" s="27">
        <v>44348</v>
      </c>
      <c r="O127" s="109" t="s">
        <v>136</v>
      </c>
      <c r="P127">
        <v>7.7062941348232203E-2</v>
      </c>
      <c r="Q127">
        <v>-0.49000000000000021</v>
      </c>
      <c r="R127">
        <v>117</v>
      </c>
      <c r="S127">
        <v>-0.55849500299999999</v>
      </c>
      <c r="T127">
        <v>6.3950000000000014E-3</v>
      </c>
      <c r="U127">
        <v>-0.55000000000000004</v>
      </c>
      <c r="V127">
        <v>7.61</v>
      </c>
      <c r="W127">
        <v>0.19704517126583765</v>
      </c>
      <c r="X127">
        <v>-0.25242108158013643</v>
      </c>
      <c r="AA127" s="117">
        <v>44348</v>
      </c>
      <c r="AB127" s="113" t="s">
        <v>175</v>
      </c>
      <c r="AC127">
        <v>3.4204879479999999</v>
      </c>
      <c r="AD127">
        <v>3.4071999999999998E-2</v>
      </c>
      <c r="AE127">
        <v>2.5</v>
      </c>
      <c r="AF127">
        <v>4.93</v>
      </c>
      <c r="AG127">
        <v>5.8889795918367334</v>
      </c>
      <c r="AH127">
        <v>3.1838341376322399</v>
      </c>
      <c r="AI127">
        <v>8.98</v>
      </c>
      <c r="AJ127">
        <v>428</v>
      </c>
      <c r="AM127" s="12">
        <v>44348</v>
      </c>
      <c r="AN127" s="123" t="s">
        <v>197</v>
      </c>
      <c r="AO127">
        <v>-0.42151835443070329</v>
      </c>
      <c r="AP127">
        <v>-2.3079815650807779E-3</v>
      </c>
      <c r="AQ127">
        <v>-0.2842794253420835</v>
      </c>
      <c r="AR127">
        <v>-1.1912439276441926</v>
      </c>
      <c r="AS127" t="e">
        <v>#N/A</v>
      </c>
      <c r="AT127">
        <v>0.1281454950715375</v>
      </c>
      <c r="AU127">
        <v>-4.2404683444203783E-3</v>
      </c>
      <c r="AV127">
        <v>13.829966105413746</v>
      </c>
      <c r="AY127" s="61"/>
      <c r="BG127"/>
      <c r="BR127" s="37"/>
      <c r="BV127"/>
      <c r="EH127" s="37"/>
      <c r="EL127"/>
      <c r="EZ127" s="61"/>
      <c r="FA127" s="61"/>
      <c r="FB127" s="61"/>
      <c r="FC127" s="61"/>
      <c r="FQ127"/>
      <c r="FR127"/>
      <c r="FS127" s="37"/>
      <c r="FT127"/>
      <c r="FW127"/>
      <c r="GK127" s="61"/>
      <c r="GL127" s="61"/>
      <c r="GM127" s="61"/>
      <c r="GN127" s="61"/>
      <c r="HB127"/>
      <c r="HC127"/>
      <c r="HD127"/>
      <c r="HE127"/>
      <c r="HQ127" s="61"/>
      <c r="HR127" s="61"/>
      <c r="HU127"/>
      <c r="HV127"/>
      <c r="IY127" s="61"/>
      <c r="JG127"/>
      <c r="JR127" s="37"/>
      <c r="JV127"/>
      <c r="KN127" s="61"/>
      <c r="KR127"/>
      <c r="LQ127" s="61"/>
      <c r="LU127"/>
      <c r="MF127" s="37"/>
      <c r="MJ127"/>
      <c r="MX127" s="37"/>
      <c r="NB127" s="61"/>
      <c r="NF127"/>
      <c r="NQ127" s="37"/>
      <c r="NU127"/>
      <c r="PC127" s="46"/>
      <c r="PG127"/>
      <c r="QH127" s="46"/>
      <c r="QL127"/>
      <c r="RO127" s="37"/>
      <c r="RS127"/>
      <c r="TF127" s="37"/>
      <c r="TH127" s="46"/>
      <c r="TI127" s="46"/>
      <c r="TJ127" s="46"/>
      <c r="TK127" s="46"/>
      <c r="TM127"/>
      <c r="TN127" s="37"/>
      <c r="TO127"/>
      <c r="TQ127" s="46"/>
      <c r="TR127" s="46"/>
      <c r="TS127" s="46"/>
      <c r="TU127"/>
      <c r="TV127" s="37"/>
      <c r="TW127"/>
      <c r="TY127" s="46"/>
      <c r="TZ127" s="46"/>
      <c r="UA127" s="46"/>
      <c r="UC127"/>
      <c r="UD127" s="37"/>
      <c r="UE127"/>
      <c r="UG127" s="46"/>
      <c r="UH127" s="46"/>
      <c r="UI127" s="46"/>
      <c r="UK127"/>
      <c r="UL127" s="37"/>
      <c r="UM127"/>
      <c r="UO127" s="46"/>
      <c r="UP127" s="46"/>
      <c r="UQ127" s="46"/>
      <c r="US127"/>
      <c r="UT127" s="37"/>
      <c r="UU127"/>
      <c r="UW127" s="46"/>
      <c r="UX127" s="46"/>
      <c r="UY127" s="46"/>
      <c r="VA127"/>
      <c r="VB127"/>
      <c r="VC127"/>
      <c r="VD127"/>
    </row>
    <row r="128" spans="1:576" x14ac:dyDescent="0.25">
      <c r="A128" s="37">
        <v>44356</v>
      </c>
      <c r="B128">
        <v>5</v>
      </c>
      <c r="C128" s="109" t="s">
        <v>190</v>
      </c>
      <c r="D128">
        <v>0.70248089474841624</v>
      </c>
      <c r="E128" t="e">
        <v>#N/A</v>
      </c>
      <c r="F128" t="e">
        <v>#N/A</v>
      </c>
      <c r="G128">
        <v>9.5933274540000006</v>
      </c>
      <c r="H128" t="e">
        <v>#N/A</v>
      </c>
      <c r="I128">
        <v>9.02</v>
      </c>
      <c r="J128">
        <v>82.5</v>
      </c>
      <c r="K128" t="e">
        <v>#N/A</v>
      </c>
      <c r="L128">
        <v>2.8066757900572501</v>
      </c>
      <c r="N128" s="27">
        <v>44356</v>
      </c>
      <c r="O128" s="109" t="s">
        <v>136</v>
      </c>
      <c r="P128">
        <v>0.15538857950515705</v>
      </c>
      <c r="Q128" t="e">
        <v>#N/A</v>
      </c>
      <c r="R128" t="e">
        <v>#N/A</v>
      </c>
      <c r="S128">
        <v>-0.85243974099999953</v>
      </c>
      <c r="T128" t="e">
        <v>#N/A</v>
      </c>
      <c r="U128">
        <v>-0.66999999999999993</v>
      </c>
      <c r="V128">
        <v>18.200000000000003</v>
      </c>
      <c r="W128" t="e">
        <v>#N/A</v>
      </c>
      <c r="X128">
        <v>-0.28679749346848205</v>
      </c>
      <c r="AA128" s="117">
        <v>44356</v>
      </c>
      <c r="AB128" s="113" t="s">
        <v>175</v>
      </c>
      <c r="AC128" t="e">
        <v>#N/A</v>
      </c>
      <c r="AD128" t="e">
        <v>#N/A</v>
      </c>
      <c r="AE128" t="e">
        <v>#N/A</v>
      </c>
      <c r="AF128" t="e">
        <v>#N/A</v>
      </c>
      <c r="AG128" t="e">
        <v>#N/A</v>
      </c>
      <c r="AH128" t="e">
        <v>#N/A</v>
      </c>
      <c r="AI128" t="e">
        <v>#N/A</v>
      </c>
      <c r="AJ128" t="e">
        <v>#N/A</v>
      </c>
      <c r="AM128" s="12">
        <v>44356</v>
      </c>
      <c r="AN128" s="123" t="s">
        <v>197</v>
      </c>
      <c r="AO128">
        <v>3.4990210705833746E-2</v>
      </c>
      <c r="AP128" t="e">
        <v>#N/A</v>
      </c>
      <c r="AQ128">
        <v>-2.2665827444268594E-2</v>
      </c>
      <c r="AR128">
        <v>14.296326767139519</v>
      </c>
      <c r="AS128" t="e">
        <v>#N/A</v>
      </c>
      <c r="AT128">
        <v>0.10343386032107116</v>
      </c>
      <c r="AU128" t="e">
        <v>#N/A</v>
      </c>
      <c r="AV128" t="e">
        <v>#N/A</v>
      </c>
      <c r="AY128" s="61"/>
      <c r="BG128"/>
      <c r="BR128" s="37"/>
      <c r="BV128"/>
      <c r="EH128" s="37"/>
      <c r="EL128"/>
      <c r="EZ128" s="61"/>
      <c r="FA128" s="61"/>
      <c r="FB128" s="61"/>
      <c r="FC128" s="61"/>
      <c r="FQ128"/>
      <c r="FR128"/>
      <c r="FS128" s="37"/>
      <c r="FT128"/>
      <c r="FW128"/>
      <c r="GK128" s="61"/>
      <c r="GL128" s="61"/>
      <c r="GM128" s="61"/>
      <c r="GN128" s="61"/>
      <c r="HB128"/>
      <c r="HC128"/>
      <c r="HD128"/>
      <c r="HE128"/>
      <c r="HQ128" s="61"/>
      <c r="HR128" s="61"/>
      <c r="HU128"/>
      <c r="HV128"/>
      <c r="IY128" s="61"/>
      <c r="JG128"/>
      <c r="JR128" s="37"/>
      <c r="JV128"/>
      <c r="KN128" s="61"/>
      <c r="KR128"/>
      <c r="LQ128" s="61"/>
      <c r="LU128"/>
      <c r="MF128" s="37"/>
      <c r="MJ128"/>
      <c r="MX128" s="37"/>
      <c r="NB128" s="61"/>
      <c r="NF128"/>
      <c r="NQ128" s="37"/>
      <c r="NU128"/>
      <c r="PC128" s="46"/>
      <c r="PG128"/>
      <c r="QH128" s="46"/>
      <c r="QL128"/>
      <c r="RO128" s="37"/>
      <c r="RS128"/>
      <c r="TF128" s="37"/>
      <c r="TH128" s="46"/>
      <c r="TI128" s="46"/>
      <c r="TJ128" s="46"/>
      <c r="TK128" s="46"/>
      <c r="TM128"/>
      <c r="TN128" s="37"/>
      <c r="TO128"/>
      <c r="TQ128" s="46"/>
      <c r="TR128" s="46"/>
      <c r="TS128" s="46"/>
      <c r="TU128"/>
      <c r="TV128" s="37"/>
      <c r="TW128"/>
      <c r="TY128" s="46"/>
      <c r="TZ128" s="46"/>
      <c r="UA128" s="46"/>
      <c r="UC128"/>
      <c r="UD128" s="37"/>
      <c r="UE128"/>
      <c r="UG128" s="46"/>
      <c r="UH128" s="46"/>
      <c r="UI128" s="46"/>
      <c r="UK128"/>
      <c r="UL128" s="37"/>
      <c r="UM128"/>
      <c r="UO128" s="46"/>
      <c r="UP128" s="46"/>
      <c r="UQ128" s="46"/>
      <c r="US128"/>
      <c r="UT128" s="37"/>
      <c r="UU128"/>
      <c r="UW128" s="46"/>
      <c r="UX128" s="46"/>
      <c r="UY128" s="46"/>
      <c r="VA128"/>
      <c r="VB128"/>
      <c r="VC128"/>
      <c r="VD128"/>
    </row>
    <row r="129" spans="1:576" x14ac:dyDescent="0.25">
      <c r="A129" s="37">
        <v>44362</v>
      </c>
      <c r="B129">
        <v>5</v>
      </c>
      <c r="C129" s="109" t="s">
        <v>190</v>
      </c>
      <c r="D129">
        <v>0.37471480054915918</v>
      </c>
      <c r="E129">
        <v>8.5</v>
      </c>
      <c r="F129">
        <v>590</v>
      </c>
      <c r="G129">
        <v>10.813198119999999</v>
      </c>
      <c r="H129">
        <v>5.2596999999999998E-2</v>
      </c>
      <c r="I129">
        <v>9.4</v>
      </c>
      <c r="J129">
        <v>40</v>
      </c>
      <c r="K129">
        <v>5.9061643835616371</v>
      </c>
      <c r="L129">
        <v>2.0268223317902145</v>
      </c>
      <c r="N129" s="27">
        <v>44362</v>
      </c>
      <c r="O129" s="109" t="s">
        <v>136</v>
      </c>
      <c r="P129">
        <v>9.7407997595545387E-2</v>
      </c>
      <c r="Q129">
        <v>-0.4399999999999995</v>
      </c>
      <c r="R129">
        <v>88</v>
      </c>
      <c r="S129">
        <v>-1.2639623759999994</v>
      </c>
      <c r="T129">
        <v>3.1979999999999995E-3</v>
      </c>
      <c r="U129">
        <v>-0.86000000000000032</v>
      </c>
      <c r="V129">
        <v>8.8999999999999986</v>
      </c>
      <c r="W129">
        <v>-0.44312714776631701</v>
      </c>
      <c r="X129">
        <v>-0.38403362995265855</v>
      </c>
      <c r="AA129" s="117">
        <v>44362</v>
      </c>
      <c r="AB129" s="113" t="s">
        <v>175</v>
      </c>
      <c r="AC129">
        <v>8.3881540270000006</v>
      </c>
      <c r="AD129">
        <v>0.147315</v>
      </c>
      <c r="AE129">
        <v>6.43</v>
      </c>
      <c r="AF129">
        <v>14</v>
      </c>
      <c r="AG129">
        <v>11.98750000000001</v>
      </c>
      <c r="AH129">
        <v>3.9813668934418538</v>
      </c>
      <c r="AI129">
        <v>8.65</v>
      </c>
      <c r="AJ129">
        <v>425</v>
      </c>
      <c r="AM129" s="12">
        <v>44362</v>
      </c>
      <c r="AN129" s="123" t="s">
        <v>197</v>
      </c>
      <c r="AO129">
        <v>-0.2226824705021837</v>
      </c>
      <c r="AP129">
        <v>-1.6129262013841322E-3</v>
      </c>
      <c r="AQ129">
        <v>-0.24112660570225586</v>
      </c>
      <c r="AR129">
        <v>-0.21780228313610195</v>
      </c>
      <c r="AS129">
        <v>-0.38722563407182164</v>
      </c>
      <c r="AT129">
        <v>-9.4699699128583781E-2</v>
      </c>
      <c r="AU129">
        <v>4.5859742833544104E-2</v>
      </c>
      <c r="AV129">
        <v>1.8678228105035259</v>
      </c>
      <c r="AY129" s="61"/>
      <c r="BG129"/>
      <c r="BR129" s="37"/>
      <c r="BV129"/>
      <c r="EH129" s="37"/>
      <c r="EL129"/>
      <c r="EZ129" s="61"/>
      <c r="FA129" s="61"/>
      <c r="FB129" s="61"/>
      <c r="FC129" s="61"/>
      <c r="FQ129"/>
      <c r="FR129"/>
      <c r="FS129" s="37"/>
      <c r="FT129"/>
      <c r="FW129"/>
      <c r="GK129" s="61"/>
      <c r="GL129" s="61"/>
      <c r="GM129" s="61"/>
      <c r="GN129" s="61"/>
      <c r="HB129"/>
      <c r="HC129"/>
      <c r="HD129"/>
      <c r="HE129"/>
      <c r="HQ129" s="61"/>
      <c r="HR129" s="61"/>
      <c r="HU129"/>
      <c r="HV129"/>
      <c r="IY129" s="61"/>
      <c r="JG129"/>
      <c r="JR129" s="37"/>
      <c r="JV129"/>
      <c r="KN129" s="61"/>
      <c r="KR129"/>
      <c r="LQ129" s="61"/>
      <c r="LU129"/>
      <c r="MF129" s="37"/>
      <c r="MJ129"/>
      <c r="MX129" s="37"/>
      <c r="NB129" s="61"/>
      <c r="NF129"/>
      <c r="NQ129" s="37"/>
      <c r="NU129"/>
      <c r="PC129" s="46"/>
      <c r="PG129"/>
      <c r="QH129" s="46"/>
      <c r="QL129"/>
      <c r="RO129" s="37"/>
      <c r="RS129"/>
      <c r="TF129" s="37"/>
      <c r="TH129" s="46"/>
      <c r="TI129" s="46"/>
      <c r="TJ129" s="46"/>
      <c r="TK129" s="46"/>
      <c r="TM129"/>
      <c r="TN129" s="37"/>
      <c r="TO129"/>
      <c r="TQ129" s="46"/>
      <c r="TR129" s="46"/>
      <c r="TS129" s="46"/>
      <c r="TU129"/>
      <c r="TV129" s="37"/>
      <c r="TW129"/>
      <c r="TY129" s="46"/>
      <c r="TZ129" s="46"/>
      <c r="UA129" s="46"/>
      <c r="UC129"/>
      <c r="UD129" s="37"/>
      <c r="UE129"/>
      <c r="UG129" s="46"/>
      <c r="UH129" s="46"/>
      <c r="UI129" s="46"/>
      <c r="UK129"/>
      <c r="UL129" s="37"/>
      <c r="UM129"/>
      <c r="UO129" s="46"/>
      <c r="UP129" s="46"/>
      <c r="UQ129" s="46"/>
      <c r="US129"/>
      <c r="UT129" s="37"/>
      <c r="UU129"/>
      <c r="UW129" s="46"/>
      <c r="UX129" s="46"/>
      <c r="UY129" s="46"/>
      <c r="VA129"/>
      <c r="VB129"/>
      <c r="VC129"/>
      <c r="VD129"/>
    </row>
    <row r="130" spans="1:576" x14ac:dyDescent="0.25">
      <c r="A130" s="37">
        <v>44376</v>
      </c>
      <c r="B130">
        <v>5</v>
      </c>
      <c r="C130" s="109" t="s">
        <v>190</v>
      </c>
      <c r="D130">
        <v>0.19987900425517541</v>
      </c>
      <c r="E130">
        <v>8.6</v>
      </c>
      <c r="F130">
        <v>595</v>
      </c>
      <c r="G130">
        <v>7.8171380570000002</v>
      </c>
      <c r="H130">
        <v>6.5229287999999996E-2</v>
      </c>
      <c r="I130">
        <v>7.09</v>
      </c>
      <c r="J130">
        <v>49.6</v>
      </c>
      <c r="K130">
        <v>6.6083769633507856</v>
      </c>
      <c r="L130">
        <v>2.193793475247892</v>
      </c>
      <c r="N130" s="27">
        <v>44376</v>
      </c>
      <c r="O130" s="109" t="s">
        <v>136</v>
      </c>
      <c r="P130">
        <v>7.7062941348232203E-2</v>
      </c>
      <c r="Q130">
        <v>-0.41999999999999993</v>
      </c>
      <c r="R130">
        <v>-63</v>
      </c>
      <c r="S130">
        <v>-2.3522822739999998</v>
      </c>
      <c r="T130">
        <v>-6.0304257E-2</v>
      </c>
      <c r="U130">
        <v>-1.1000000000000001</v>
      </c>
      <c r="V130">
        <v>-15.899999999999999</v>
      </c>
      <c r="W130">
        <v>-10.105879006892851</v>
      </c>
      <c r="X130">
        <v>-1.2699628734751611</v>
      </c>
      <c r="AA130" s="117">
        <v>44376</v>
      </c>
      <c r="AB130" s="113" t="s">
        <v>175</v>
      </c>
      <c r="AC130">
        <v>7.2150658080000003</v>
      </c>
      <c r="AD130">
        <v>4.8703074999999998E-2</v>
      </c>
      <c r="AE130">
        <v>6.07</v>
      </c>
      <c r="AF130">
        <v>4.29</v>
      </c>
      <c r="AG130">
        <v>5.9320754716981234</v>
      </c>
      <c r="AH130">
        <v>4.2220017766602709</v>
      </c>
      <c r="AI130">
        <v>9.07</v>
      </c>
      <c r="AJ130">
        <v>412</v>
      </c>
      <c r="AM130" s="12">
        <v>44376</v>
      </c>
      <c r="AN130" s="123" t="s">
        <v>197</v>
      </c>
      <c r="AO130">
        <v>-0.55821459591240696</v>
      </c>
      <c r="AP130">
        <v>-1.6877492745228199E-2</v>
      </c>
      <c r="AQ130">
        <v>-0.31667210607483831</v>
      </c>
      <c r="AR130">
        <v>-6.4850051258072554</v>
      </c>
      <c r="AS130">
        <v>-2.4426665592043175</v>
      </c>
      <c r="AT130">
        <v>-0.15117357343010296</v>
      </c>
      <c r="AU130">
        <v>-1.7682240141471794E-2</v>
      </c>
      <c r="AV130">
        <v>-5.0057612782305796</v>
      </c>
      <c r="AY130" s="61"/>
      <c r="BG130"/>
      <c r="BR130" s="37"/>
      <c r="BV130"/>
      <c r="EH130" s="37"/>
      <c r="EL130"/>
      <c r="EZ130" s="61"/>
      <c r="FA130" s="61"/>
      <c r="FB130" s="61"/>
      <c r="FC130" s="61"/>
      <c r="FQ130"/>
      <c r="FR130"/>
      <c r="FS130" s="37"/>
      <c r="FT130"/>
      <c r="FW130"/>
      <c r="GK130" s="61"/>
      <c r="GL130" s="61"/>
      <c r="GM130" s="61"/>
      <c r="GN130" s="61"/>
      <c r="HB130"/>
      <c r="HC130"/>
      <c r="HD130"/>
      <c r="HE130"/>
      <c r="HQ130" s="61"/>
      <c r="HR130" s="61"/>
      <c r="HU130"/>
      <c r="HV130"/>
      <c r="IY130" s="61"/>
      <c r="JG130"/>
      <c r="JR130" s="37"/>
      <c r="JV130"/>
      <c r="KN130" s="61"/>
      <c r="KR130"/>
      <c r="LQ130" s="61"/>
      <c r="LU130"/>
      <c r="MF130" s="37"/>
      <c r="MJ130"/>
      <c r="MX130" s="37"/>
      <c r="NB130" s="61"/>
      <c r="NF130"/>
      <c r="NQ130" s="37"/>
      <c r="NU130"/>
      <c r="PC130" s="46"/>
      <c r="PG130"/>
      <c r="QH130" s="46"/>
      <c r="QL130"/>
      <c r="RO130" s="37"/>
      <c r="RS130"/>
      <c r="TF130" s="37"/>
      <c r="TH130" s="46"/>
      <c r="TI130" s="46"/>
      <c r="TJ130" s="46"/>
      <c r="TK130" s="46"/>
      <c r="TM130"/>
      <c r="TN130" s="37"/>
      <c r="TO130"/>
      <c r="TQ130" s="46"/>
      <c r="TR130" s="46"/>
      <c r="TS130" s="46"/>
      <c r="TU130"/>
      <c r="TV130" s="37"/>
      <c r="TW130"/>
      <c r="TY130" s="46"/>
      <c r="TZ130" s="46"/>
      <c r="UA130" s="46"/>
      <c r="UC130"/>
      <c r="UD130" s="37"/>
      <c r="UE130"/>
      <c r="UG130" s="46"/>
      <c r="UH130" s="46"/>
      <c r="UI130" s="46"/>
      <c r="UK130"/>
      <c r="UL130" s="37"/>
      <c r="UM130"/>
      <c r="UO130" s="46"/>
      <c r="UP130" s="46"/>
      <c r="UQ130" s="46"/>
      <c r="US130"/>
      <c r="UT130" s="37"/>
      <c r="UU130"/>
      <c r="UW130" s="46"/>
      <c r="UX130" s="46"/>
      <c r="UY130" s="46"/>
      <c r="VA130"/>
      <c r="VB130"/>
      <c r="VC130"/>
      <c r="VD130"/>
    </row>
    <row r="131" spans="1:576" x14ac:dyDescent="0.25">
      <c r="A131" s="37">
        <v>44390</v>
      </c>
      <c r="B131">
        <v>5</v>
      </c>
      <c r="C131" s="109" t="s">
        <v>190</v>
      </c>
      <c r="D131">
        <v>0.15268472962228824</v>
      </c>
      <c r="E131">
        <v>8.64</v>
      </c>
      <c r="F131">
        <v>562</v>
      </c>
      <c r="G131">
        <v>3.4486138340000001</v>
      </c>
      <c r="H131">
        <v>6.7637080000000002E-2</v>
      </c>
      <c r="I131">
        <v>3.15</v>
      </c>
      <c r="J131">
        <v>52.2</v>
      </c>
      <c r="K131">
        <v>5.8116838487972524</v>
      </c>
      <c r="L131">
        <v>2.7389051489999998</v>
      </c>
      <c r="N131" s="27">
        <v>44390</v>
      </c>
      <c r="O131" s="109" t="s">
        <v>136</v>
      </c>
      <c r="P131">
        <v>3.8039894349423752E-2</v>
      </c>
      <c r="Q131">
        <v>-0.13999999999999879</v>
      </c>
      <c r="R131">
        <v>29</v>
      </c>
      <c r="S131">
        <v>-0.91010921299999992</v>
      </c>
      <c r="T131">
        <v>-4.3887490000000001E-2</v>
      </c>
      <c r="U131">
        <v>-0.31999999999999984</v>
      </c>
      <c r="V131">
        <v>-4.7999999999999972</v>
      </c>
      <c r="W131" t="e">
        <v>#N/A</v>
      </c>
      <c r="X131">
        <v>-1.0352210890000002</v>
      </c>
      <c r="AA131" s="117">
        <v>44390</v>
      </c>
      <c r="AB131" s="113" t="s">
        <v>175</v>
      </c>
      <c r="AC131">
        <v>6.0949313920000003</v>
      </c>
      <c r="AD131">
        <v>5.0235307E-2</v>
      </c>
      <c r="AE131">
        <v>5.34</v>
      </c>
      <c r="AF131">
        <v>2.88</v>
      </c>
      <c r="AG131">
        <v>8.94545454545454</v>
      </c>
      <c r="AH131">
        <v>3.907703154</v>
      </c>
      <c r="AI131">
        <v>8.7899999999999991</v>
      </c>
      <c r="AJ131">
        <v>438</v>
      </c>
      <c r="AM131" s="121">
        <v>44390</v>
      </c>
      <c r="AN131" s="123" t="s">
        <v>197</v>
      </c>
      <c r="AO131">
        <v>-0.26111351646088021</v>
      </c>
      <c r="AP131">
        <v>-8.3445738292779389E-3</v>
      </c>
      <c r="AQ131">
        <v>-0.10627588177862535</v>
      </c>
      <c r="AR131">
        <v>-3.2969790877013239</v>
      </c>
      <c r="AS131" t="e">
        <v>#N/A</v>
      </c>
      <c r="AT131">
        <v>0.11609196839886904</v>
      </c>
      <c r="AU131">
        <v>-4.3216757491375546E-3</v>
      </c>
      <c r="AV131">
        <v>-95.093669666041706</v>
      </c>
      <c r="AY131" s="61"/>
      <c r="BG131"/>
      <c r="BR131" s="37"/>
      <c r="BV131"/>
      <c r="EH131" s="37"/>
      <c r="EL131"/>
      <c r="EZ131" s="61"/>
      <c r="FA131" s="61"/>
      <c r="FB131" s="61"/>
      <c r="FC131" s="61"/>
      <c r="FQ131"/>
      <c r="FR131"/>
      <c r="FS131" s="37"/>
      <c r="FT131"/>
      <c r="FW131"/>
      <c r="GK131" s="61"/>
      <c r="GL131" s="61"/>
      <c r="GM131" s="61"/>
      <c r="GN131" s="61"/>
      <c r="HB131"/>
      <c r="HC131"/>
      <c r="HD131"/>
      <c r="HE131"/>
      <c r="HQ131" s="61"/>
      <c r="HR131" s="61"/>
      <c r="HU131"/>
      <c r="HV131"/>
      <c r="IY131" s="61"/>
      <c r="JG131"/>
      <c r="JR131" s="37"/>
      <c r="JV131"/>
      <c r="KN131" s="61"/>
      <c r="KR131"/>
      <c r="LQ131" s="61"/>
      <c r="LU131"/>
      <c r="MF131" s="37"/>
      <c r="MJ131"/>
      <c r="MX131" s="37"/>
      <c r="NB131" s="61"/>
      <c r="NF131"/>
      <c r="NQ131" s="37"/>
      <c r="NU131"/>
      <c r="PC131" s="46"/>
      <c r="PG131"/>
      <c r="QH131" s="46"/>
      <c r="QL131"/>
      <c r="RO131" s="37"/>
      <c r="RS131"/>
      <c r="TF131" s="37"/>
      <c r="TH131" s="46"/>
      <c r="TI131" s="46"/>
      <c r="TJ131" s="46"/>
      <c r="TK131" s="46"/>
      <c r="TM131"/>
      <c r="TN131" s="37"/>
      <c r="TO131"/>
      <c r="TQ131" s="46"/>
      <c r="TR131" s="46"/>
      <c r="TS131" s="46"/>
      <c r="TU131"/>
      <c r="TV131" s="37"/>
      <c r="TW131"/>
      <c r="TY131" s="46"/>
      <c r="TZ131" s="46"/>
      <c r="UA131" s="46"/>
      <c r="UC131"/>
      <c r="UD131" s="37"/>
      <c r="UE131"/>
      <c r="UG131" s="46"/>
      <c r="UH131" s="46"/>
      <c r="UI131" s="46"/>
      <c r="UK131"/>
      <c r="UL131" s="37"/>
      <c r="UM131"/>
      <c r="UO131" s="46"/>
      <c r="UP131" s="46"/>
      <c r="UQ131" s="46"/>
      <c r="US131"/>
      <c r="UT131" s="37"/>
      <c r="UU131"/>
      <c r="UW131" s="46"/>
      <c r="UX131" s="46"/>
      <c r="UY131" s="46"/>
      <c r="VA131"/>
      <c r="VB131"/>
      <c r="VC131"/>
      <c r="VD131"/>
    </row>
    <row r="132" spans="1:576" x14ac:dyDescent="0.25">
      <c r="A132" s="37">
        <v>44394</v>
      </c>
      <c r="B132">
        <v>5</v>
      </c>
      <c r="C132" s="109" t="s">
        <v>190</v>
      </c>
      <c r="D132">
        <v>9.7332052256527959</v>
      </c>
      <c r="E132" t="e">
        <v>#N/A</v>
      </c>
      <c r="F132" t="e">
        <v>#N/A</v>
      </c>
      <c r="G132" t="e">
        <v>#N/A</v>
      </c>
      <c r="H132" t="e">
        <v>#N/A</v>
      </c>
      <c r="I132">
        <v>5.71</v>
      </c>
      <c r="J132">
        <v>234</v>
      </c>
      <c r="K132" t="e">
        <v>#N/A</v>
      </c>
      <c r="L132">
        <v>4.9518337360000002</v>
      </c>
      <c r="N132" s="27">
        <v>44394</v>
      </c>
      <c r="O132" s="109" t="s">
        <v>136</v>
      </c>
      <c r="P132">
        <v>2.1587599999998446</v>
      </c>
      <c r="Q132" t="e">
        <v>#N/A</v>
      </c>
      <c r="R132" t="e">
        <v>#N/A</v>
      </c>
      <c r="S132" t="e">
        <v>#N/A</v>
      </c>
      <c r="T132" t="e">
        <v>#N/A</v>
      </c>
      <c r="U132">
        <v>9.9999999999999867E-2</v>
      </c>
      <c r="V132">
        <v>-1</v>
      </c>
      <c r="W132" t="e">
        <v>#N/A</v>
      </c>
      <c r="X132">
        <v>-5.7948807999999907E-2</v>
      </c>
      <c r="AA132" s="117">
        <v>44394</v>
      </c>
      <c r="AB132" s="113" t="s">
        <v>175</v>
      </c>
      <c r="AC132" t="e">
        <v>#N/A</v>
      </c>
      <c r="AD132" t="e">
        <v>#N/A</v>
      </c>
      <c r="AE132" t="e">
        <v>#N/A</v>
      </c>
      <c r="AF132" t="e">
        <v>#N/A</v>
      </c>
      <c r="AG132" t="e">
        <v>#N/A</v>
      </c>
      <c r="AH132" t="e">
        <v>#N/A</v>
      </c>
      <c r="AI132" t="e">
        <v>#N/A</v>
      </c>
      <c r="AJ132" t="e">
        <v>#N/A</v>
      </c>
      <c r="AM132" s="121">
        <v>44394</v>
      </c>
      <c r="AN132" s="123" t="s">
        <v>197</v>
      </c>
      <c r="AO132" t="e">
        <v>#N/A</v>
      </c>
      <c r="AP132" t="e">
        <v>#N/A</v>
      </c>
      <c r="AQ132">
        <v>0.9168291071214183</v>
      </c>
      <c r="AR132">
        <v>14.614944670564682</v>
      </c>
      <c r="AS132" t="e">
        <v>#N/A</v>
      </c>
      <c r="AT132">
        <v>-0.1784669084594297</v>
      </c>
      <c r="AU132" t="e">
        <v>#N/A</v>
      </c>
      <c r="AV132" t="e">
        <v>#N/A</v>
      </c>
      <c r="AY132" s="61"/>
      <c r="BG132"/>
      <c r="BR132" s="37"/>
      <c r="BV132"/>
      <c r="EH132" s="37"/>
      <c r="EL132"/>
      <c r="EZ132" s="61"/>
      <c r="FA132" s="61"/>
      <c r="FB132" s="61"/>
      <c r="FC132" s="61"/>
      <c r="FQ132"/>
      <c r="FR132"/>
      <c r="FS132" s="37"/>
      <c r="FT132"/>
      <c r="FW132"/>
      <c r="GK132" s="61"/>
      <c r="GL132" s="61"/>
      <c r="GM132" s="61"/>
      <c r="GN132" s="61"/>
      <c r="HB132"/>
      <c r="HC132"/>
      <c r="HD132"/>
      <c r="HE132"/>
      <c r="HQ132" s="61"/>
      <c r="HR132" s="61"/>
      <c r="HU132"/>
      <c r="HV132"/>
      <c r="IY132" s="61"/>
      <c r="JG132"/>
      <c r="JR132" s="37"/>
      <c r="JV132"/>
      <c r="KN132" s="61"/>
      <c r="KR132"/>
      <c r="LQ132" s="61"/>
      <c r="LU132"/>
      <c r="MF132" s="37"/>
      <c r="MJ132"/>
      <c r="MX132" s="37"/>
      <c r="NB132" s="61"/>
      <c r="NF132"/>
      <c r="NQ132" s="37"/>
      <c r="NU132"/>
      <c r="PC132" s="46"/>
      <c r="PG132"/>
      <c r="QH132" s="46"/>
      <c r="QL132"/>
      <c r="RO132" s="37"/>
      <c r="RS132"/>
      <c r="TF132" s="37"/>
      <c r="TH132" s="46"/>
      <c r="TI132" s="46"/>
      <c r="TJ132" s="46"/>
      <c r="TK132" s="46"/>
      <c r="TM132"/>
      <c r="TN132" s="37"/>
      <c r="TO132"/>
      <c r="TQ132" s="46"/>
      <c r="TR132" s="46"/>
      <c r="TS132" s="46"/>
      <c r="TU132"/>
      <c r="TV132" s="37"/>
      <c r="TW132"/>
      <c r="TY132" s="46"/>
      <c r="TZ132" s="46"/>
      <c r="UA132" s="46"/>
      <c r="UC132"/>
      <c r="UD132" s="37"/>
      <c r="UE132"/>
      <c r="UG132" s="46"/>
      <c r="UH132" s="46"/>
      <c r="UI132" s="46"/>
      <c r="UK132"/>
      <c r="UL132" s="37"/>
      <c r="UM132"/>
      <c r="UO132" s="46"/>
      <c r="UP132" s="46"/>
      <c r="UQ132" s="46"/>
      <c r="US132"/>
      <c r="UT132" s="37"/>
      <c r="UU132"/>
      <c r="UW132" s="46"/>
      <c r="UX132" s="46"/>
      <c r="UY132" s="46"/>
      <c r="VA132"/>
      <c r="VB132"/>
      <c r="VC132"/>
      <c r="VD132"/>
    </row>
    <row r="133" spans="1:576" x14ac:dyDescent="0.25">
      <c r="A133" s="37">
        <v>44404</v>
      </c>
      <c r="B133">
        <v>5</v>
      </c>
      <c r="C133" s="109" t="s">
        <v>190</v>
      </c>
      <c r="D133">
        <v>0.1275893884392211</v>
      </c>
      <c r="E133">
        <v>8.6300000000000008</v>
      </c>
      <c r="F133">
        <v>482</v>
      </c>
      <c r="G133">
        <v>3.8966675999999998</v>
      </c>
      <c r="H133">
        <v>5.2205319E-2</v>
      </c>
      <c r="I133">
        <v>3.63</v>
      </c>
      <c r="J133">
        <v>42.1</v>
      </c>
      <c r="K133">
        <v>3.8311864406779637</v>
      </c>
      <c r="L133">
        <v>2.3644545209999999</v>
      </c>
      <c r="N133" s="27">
        <v>44404</v>
      </c>
      <c r="O133" s="109" t="s">
        <v>136</v>
      </c>
      <c r="P133">
        <v>3.3801713448429346E-2</v>
      </c>
      <c r="Q133">
        <v>-0.22000000000000064</v>
      </c>
      <c r="R133">
        <v>27</v>
      </c>
      <c r="S133">
        <v>-2.7023242789999999</v>
      </c>
      <c r="T133">
        <v>-8.5476633999999996E-2</v>
      </c>
      <c r="U133">
        <v>-0.65999999999999992</v>
      </c>
      <c r="V133">
        <v>-56.8</v>
      </c>
      <c r="W133">
        <v>-6.9250340136054422</v>
      </c>
      <c r="X133">
        <v>-1.48090462</v>
      </c>
      <c r="AA133" s="117">
        <v>44404</v>
      </c>
      <c r="AB133" s="113" t="s">
        <v>175</v>
      </c>
      <c r="AC133">
        <v>4.078689443</v>
      </c>
      <c r="AD133">
        <v>0.11852905800000001</v>
      </c>
      <c r="AE133">
        <v>2.91</v>
      </c>
      <c r="AF133">
        <v>6.83</v>
      </c>
      <c r="AG133">
        <v>9.5958762886597864</v>
      </c>
      <c r="AH133">
        <v>4.2984858099999999</v>
      </c>
      <c r="AI133">
        <v>9.4700000000000006</v>
      </c>
      <c r="AJ133">
        <v>361</v>
      </c>
      <c r="AM133" s="121">
        <v>44404</v>
      </c>
      <c r="AN133" s="123" t="s">
        <v>197</v>
      </c>
      <c r="AO133">
        <v>-0.4823482215524022</v>
      </c>
      <c r="AP133">
        <v>-1.331687030583082E-2</v>
      </c>
      <c r="AQ133">
        <v>-0.19451160362104769</v>
      </c>
      <c r="AR133">
        <v>-10.815217164761339</v>
      </c>
      <c r="AS133">
        <v>-1.4992549463491116</v>
      </c>
      <c r="AT133">
        <v>-0.17672465522121206</v>
      </c>
      <c r="AU133">
        <v>6.7184180009716599E-2</v>
      </c>
      <c r="AV133">
        <v>46.650826139788137</v>
      </c>
      <c r="AY133" s="61"/>
      <c r="BG133"/>
      <c r="BR133" s="37"/>
      <c r="BV133"/>
      <c r="EH133" s="37"/>
      <c r="EL133"/>
      <c r="EZ133" s="61"/>
      <c r="FA133" s="61"/>
      <c r="FB133" s="61"/>
      <c r="FC133" s="61"/>
      <c r="FQ133"/>
      <c r="FR133"/>
      <c r="FS133" s="37"/>
      <c r="FT133"/>
      <c r="FW133"/>
      <c r="GK133" s="61"/>
      <c r="GL133" s="61"/>
      <c r="GM133" s="61"/>
      <c r="GN133" s="61"/>
      <c r="HB133"/>
      <c r="HC133"/>
      <c r="HD133"/>
      <c r="HE133"/>
      <c r="HQ133" s="61"/>
      <c r="HR133" s="61"/>
      <c r="HU133"/>
      <c r="HV133"/>
      <c r="IY133" s="61"/>
      <c r="JG133"/>
      <c r="JR133" s="37"/>
      <c r="JV133"/>
      <c r="KN133" s="61"/>
      <c r="KR133"/>
      <c r="LQ133" s="61"/>
      <c r="LU133"/>
      <c r="MF133" s="37"/>
      <c r="MJ133"/>
      <c r="MX133" s="37"/>
      <c r="NB133" s="61"/>
      <c r="NF133"/>
      <c r="NQ133" s="37"/>
      <c r="NU133"/>
      <c r="PC133" s="46"/>
      <c r="PG133"/>
      <c r="QH133" s="46"/>
      <c r="QL133"/>
      <c r="RO133" s="37"/>
      <c r="RS133"/>
      <c r="TF133" s="37"/>
      <c r="TH133" s="46"/>
      <c r="TI133" s="46"/>
      <c r="TJ133" s="46"/>
      <c r="TK133" s="46"/>
      <c r="TM133"/>
      <c r="TN133" s="37"/>
      <c r="TO133"/>
      <c r="TQ133" s="46"/>
      <c r="TR133" s="46"/>
      <c r="TS133" s="46"/>
      <c r="TU133"/>
      <c r="TV133" s="37"/>
      <c r="TW133"/>
      <c r="TY133" s="46"/>
      <c r="TZ133" s="46"/>
      <c r="UA133" s="46"/>
      <c r="UC133"/>
      <c r="UD133" s="37"/>
      <c r="UE133"/>
      <c r="UG133" s="46"/>
      <c r="UH133" s="46"/>
      <c r="UI133" s="46"/>
      <c r="UK133"/>
      <c r="UL133" s="37"/>
      <c r="UM133"/>
      <c r="UO133" s="46"/>
      <c r="UP133" s="46"/>
      <c r="UQ133" s="46"/>
      <c r="US133"/>
      <c r="UT133" s="37"/>
      <c r="UU133"/>
      <c r="UW133" s="46"/>
      <c r="UX133" s="46"/>
      <c r="UY133" s="46"/>
      <c r="VA133"/>
      <c r="VB133"/>
      <c r="VC133"/>
      <c r="VD133"/>
    </row>
    <row r="134" spans="1:576" x14ac:dyDescent="0.25">
      <c r="A134" s="37">
        <v>44418</v>
      </c>
      <c r="B134">
        <v>5</v>
      </c>
      <c r="C134" s="109" t="s">
        <v>190</v>
      </c>
      <c r="D134">
        <v>3.9713461258845145E-2</v>
      </c>
      <c r="E134">
        <v>8.64</v>
      </c>
      <c r="F134">
        <v>471</v>
      </c>
      <c r="G134">
        <v>0.81489778800000001</v>
      </c>
      <c r="H134">
        <v>5.3737551000000001E-2</v>
      </c>
      <c r="I134">
        <v>0.41099999999999998</v>
      </c>
      <c r="J134">
        <v>36.6</v>
      </c>
      <c r="K134">
        <v>4.1733695652174001</v>
      </c>
      <c r="L134">
        <v>2.7506955479999999</v>
      </c>
      <c r="N134" s="27">
        <v>44418</v>
      </c>
      <c r="O134" s="109" t="s">
        <v>136</v>
      </c>
      <c r="P134">
        <v>0</v>
      </c>
      <c r="Q134">
        <v>-1.9999999999999574E-2</v>
      </c>
      <c r="R134">
        <v>-66</v>
      </c>
      <c r="S134">
        <v>-4.0380845699999997</v>
      </c>
      <c r="T134">
        <v>-0.23311809099999997</v>
      </c>
      <c r="U134">
        <v>-3.2239999999999998</v>
      </c>
      <c r="V134">
        <v>-203.3</v>
      </c>
      <c r="W134">
        <v>-3.2443327863109084</v>
      </c>
      <c r="X134">
        <v>-2.6810779579999995</v>
      </c>
      <c r="AA134" s="117">
        <v>44418</v>
      </c>
      <c r="AB134" s="113" t="s">
        <v>175</v>
      </c>
      <c r="AC134">
        <v>2.7345281429999999</v>
      </c>
      <c r="AD134">
        <v>7.5954909000000001E-2</v>
      </c>
      <c r="AE134">
        <v>1.86</v>
      </c>
      <c r="AF134">
        <v>5.16</v>
      </c>
      <c r="AG134">
        <v>13.039694656488544</v>
      </c>
      <c r="AH134">
        <v>4.1053652960000004</v>
      </c>
      <c r="AI134">
        <v>9.08</v>
      </c>
      <c r="AJ134">
        <v>258</v>
      </c>
      <c r="AM134" s="121">
        <v>44418</v>
      </c>
      <c r="AN134" s="123" t="s">
        <v>197</v>
      </c>
      <c r="AO134" t="e">
        <v>#N/A</v>
      </c>
      <c r="AP134" t="e">
        <v>#N/A</v>
      </c>
      <c r="AQ134" t="e">
        <v>#N/A</v>
      </c>
      <c r="AR134" t="e">
        <v>#N/A</v>
      </c>
      <c r="AS134" t="e">
        <v>#N/A</v>
      </c>
      <c r="AT134" t="e">
        <v>#N/A</v>
      </c>
      <c r="AU134" t="e">
        <v>#N/A</v>
      </c>
      <c r="AV134" t="e">
        <v>#N/A</v>
      </c>
      <c r="AY134" s="61"/>
      <c r="BG134"/>
      <c r="BR134" s="37"/>
      <c r="BV134"/>
      <c r="EH134" s="37"/>
      <c r="EL134"/>
      <c r="EZ134" s="61"/>
      <c r="FA134" s="61"/>
      <c r="FB134" s="61"/>
      <c r="FC134" s="61"/>
      <c r="FQ134"/>
      <c r="FR134"/>
      <c r="FS134" s="37"/>
      <c r="FT134"/>
      <c r="FW134"/>
      <c r="GK134" s="61"/>
      <c r="GL134" s="61"/>
      <c r="GM134" s="61"/>
      <c r="GN134" s="61"/>
      <c r="HB134"/>
      <c r="HC134"/>
      <c r="HD134"/>
      <c r="HE134"/>
      <c r="HQ134" s="61"/>
      <c r="HR134" s="61"/>
      <c r="HU134"/>
      <c r="HV134"/>
      <c r="IY134" s="61"/>
      <c r="JG134"/>
      <c r="JR134" s="37"/>
      <c r="JV134"/>
      <c r="KN134" s="61"/>
      <c r="KR134"/>
      <c r="LQ134" s="61"/>
      <c r="LU134"/>
      <c r="MF134" s="37"/>
      <c r="MJ134"/>
      <c r="MX134" s="37"/>
      <c r="NB134" s="61"/>
      <c r="NF134"/>
      <c r="NQ134" s="37"/>
      <c r="NU134"/>
      <c r="PC134" s="46"/>
      <c r="PG134"/>
      <c r="QH134" s="46"/>
      <c r="QL134"/>
      <c r="RO134" s="37"/>
      <c r="RS134"/>
      <c r="TF134" s="37"/>
      <c r="TH134" s="46"/>
      <c r="TI134" s="46"/>
      <c r="TJ134" s="46"/>
      <c r="TK134" s="46"/>
      <c r="TM134"/>
      <c r="TN134" s="37"/>
      <c r="TO134"/>
      <c r="TQ134" s="46"/>
      <c r="TR134" s="46"/>
      <c r="TS134" s="46"/>
      <c r="TU134"/>
      <c r="TV134" s="37"/>
      <c r="TW134"/>
      <c r="TY134" s="46"/>
      <c r="TZ134" s="46"/>
      <c r="UA134" s="46"/>
      <c r="UC134"/>
      <c r="UD134" s="37"/>
      <c r="UE134"/>
      <c r="UG134" s="46"/>
      <c r="UH134" s="46"/>
      <c r="UI134" s="46"/>
      <c r="UK134"/>
      <c r="UL134" s="37"/>
      <c r="UM134"/>
      <c r="UO134" s="46"/>
      <c r="UP134" s="46"/>
      <c r="UQ134" s="46"/>
      <c r="US134"/>
      <c r="UT134" s="37"/>
      <c r="UU134"/>
      <c r="UW134" s="46"/>
      <c r="UX134" s="46"/>
      <c r="UY134" s="46"/>
      <c r="VA134"/>
      <c r="VB134"/>
      <c r="VC134"/>
      <c r="VD134"/>
    </row>
    <row r="135" spans="1:576" x14ac:dyDescent="0.25">
      <c r="A135" s="27">
        <v>44433</v>
      </c>
      <c r="B135">
        <v>5</v>
      </c>
      <c r="C135" s="109" t="s">
        <v>190</v>
      </c>
      <c r="D135">
        <v>2.5131645689086553E-2</v>
      </c>
      <c r="E135" t="e">
        <v>#N/A</v>
      </c>
      <c r="F135" t="e">
        <v>#N/A</v>
      </c>
      <c r="G135" t="e">
        <v>#N/A</v>
      </c>
      <c r="H135" t="e">
        <v>#N/A</v>
      </c>
      <c r="I135" t="e">
        <v>#N/A</v>
      </c>
      <c r="J135" t="e">
        <v>#N/A</v>
      </c>
      <c r="K135" t="e">
        <v>#N/A</v>
      </c>
      <c r="L135" t="e">
        <v>#N/A</v>
      </c>
      <c r="N135" s="27">
        <v>44433</v>
      </c>
      <c r="O135" s="109" t="s">
        <v>136</v>
      </c>
      <c r="P135">
        <v>0</v>
      </c>
      <c r="Q135" t="e">
        <v>#N/A</v>
      </c>
      <c r="R135" t="e">
        <v>#N/A</v>
      </c>
      <c r="S135" t="e">
        <v>#N/A</v>
      </c>
      <c r="T135" t="e">
        <v>#N/A</v>
      </c>
      <c r="U135" t="e">
        <v>#N/A</v>
      </c>
      <c r="V135" t="e">
        <v>#N/A</v>
      </c>
      <c r="W135" t="e">
        <v>#N/A</v>
      </c>
      <c r="X135" t="e">
        <v>#N/A</v>
      </c>
      <c r="AA135" s="117">
        <v>44433</v>
      </c>
      <c r="AB135" s="113" t="s">
        <v>175</v>
      </c>
      <c r="AC135" t="e">
        <v>#N/A</v>
      </c>
      <c r="AD135" t="e">
        <v>#N/A</v>
      </c>
      <c r="AE135" t="e">
        <v>#N/A</v>
      </c>
      <c r="AF135" t="e">
        <v>#N/A</v>
      </c>
      <c r="AG135" t="e">
        <v>#N/A</v>
      </c>
      <c r="AH135" t="e">
        <v>#N/A</v>
      </c>
      <c r="AI135" t="e">
        <v>#N/A</v>
      </c>
      <c r="AJ135" t="e">
        <v>#N/A</v>
      </c>
      <c r="AM135" s="121">
        <v>44433</v>
      </c>
      <c r="AN135" s="123" t="s">
        <v>197</v>
      </c>
      <c r="AO135" t="e">
        <v>#N/A</v>
      </c>
      <c r="AP135" t="e">
        <v>#N/A</v>
      </c>
      <c r="AQ135" t="e">
        <v>#N/A</v>
      </c>
      <c r="AR135" t="e">
        <v>#N/A</v>
      </c>
      <c r="AS135" t="e">
        <v>#N/A</v>
      </c>
      <c r="AT135" t="e">
        <v>#N/A</v>
      </c>
      <c r="AU135" t="e">
        <v>#N/A</v>
      </c>
      <c r="AV135" t="e">
        <v>#N/A</v>
      </c>
      <c r="AY135" s="61"/>
      <c r="BG135"/>
      <c r="BR135" s="37"/>
      <c r="BV135"/>
      <c r="EH135" s="37"/>
      <c r="EL135"/>
      <c r="EZ135" s="61"/>
      <c r="FA135" s="61"/>
      <c r="FB135" s="61"/>
      <c r="FC135" s="61"/>
      <c r="FQ135"/>
      <c r="FR135"/>
      <c r="FS135" s="37"/>
      <c r="FT135"/>
      <c r="FW135"/>
      <c r="GK135" s="61"/>
      <c r="GL135" s="61"/>
      <c r="GM135" s="61"/>
      <c r="GN135" s="61"/>
      <c r="HB135"/>
      <c r="HC135"/>
      <c r="HD135"/>
      <c r="HE135"/>
      <c r="HQ135" s="61"/>
      <c r="HR135" s="61"/>
      <c r="HU135"/>
      <c r="HV135"/>
      <c r="IY135" s="61"/>
      <c r="JG135"/>
      <c r="JR135" s="37"/>
      <c r="JV135"/>
      <c r="KN135" s="61"/>
      <c r="KR135"/>
      <c r="LQ135" s="61"/>
      <c r="LU135"/>
      <c r="MF135" s="37"/>
      <c r="MJ135"/>
      <c r="MX135" s="37"/>
      <c r="NB135" s="61"/>
      <c r="NF135"/>
      <c r="NQ135" s="37"/>
      <c r="NU135"/>
      <c r="PC135" s="46"/>
      <c r="PG135"/>
      <c r="QH135" s="46"/>
      <c r="QL135"/>
      <c r="RO135" s="37"/>
      <c r="RS135"/>
      <c r="TF135" s="37"/>
      <c r="TH135" s="46"/>
      <c r="TI135" s="46"/>
      <c r="TJ135" s="46"/>
      <c r="TK135" s="46"/>
      <c r="TM135"/>
      <c r="TN135" s="37"/>
      <c r="TO135"/>
      <c r="TQ135" s="46"/>
      <c r="TR135" s="46"/>
      <c r="TS135" s="46"/>
      <c r="TU135"/>
      <c r="TV135" s="37"/>
      <c r="TW135"/>
      <c r="TY135" s="46"/>
      <c r="TZ135" s="46"/>
      <c r="UA135" s="46"/>
      <c r="UC135"/>
      <c r="UD135" s="37"/>
      <c r="UE135"/>
      <c r="UG135" s="46"/>
      <c r="UH135" s="46"/>
      <c r="UI135" s="46"/>
      <c r="UK135"/>
      <c r="UL135" s="37"/>
      <c r="UM135"/>
      <c r="UO135" s="46"/>
      <c r="UP135" s="46"/>
      <c r="UQ135" s="46"/>
      <c r="US135"/>
      <c r="UT135" s="37"/>
      <c r="UU135"/>
      <c r="UW135" s="46"/>
      <c r="UX135" s="46"/>
      <c r="UY135" s="46"/>
      <c r="VA135"/>
      <c r="VB135"/>
      <c r="VC135"/>
      <c r="VD135"/>
    </row>
    <row r="136" spans="1:576" x14ac:dyDescent="0.25">
      <c r="A136" s="37">
        <v>44444</v>
      </c>
      <c r="B136">
        <v>5</v>
      </c>
      <c r="C136" s="109" t="s">
        <v>190</v>
      </c>
      <c r="D136">
        <v>3.033654843972931E-2</v>
      </c>
      <c r="E136" t="e">
        <v>#N/A</v>
      </c>
      <c r="F136" t="e">
        <v>#N/A</v>
      </c>
      <c r="G136" t="e">
        <v>#N/A</v>
      </c>
      <c r="H136" t="e">
        <v>#N/A</v>
      </c>
      <c r="I136">
        <v>0.13100000000000001</v>
      </c>
      <c r="J136">
        <v>86.7</v>
      </c>
      <c r="K136" t="e">
        <v>#N/A</v>
      </c>
      <c r="L136">
        <v>3.8004287529999998</v>
      </c>
      <c r="N136" s="27">
        <v>44444</v>
      </c>
      <c r="O136" s="109" t="s">
        <v>136</v>
      </c>
      <c r="P136">
        <v>0</v>
      </c>
      <c r="Q136" t="e">
        <v>#N/A</v>
      </c>
      <c r="R136" t="e">
        <v>#N/A</v>
      </c>
      <c r="S136" t="e">
        <v>#N/A</v>
      </c>
      <c r="T136" t="e">
        <v>#N/A</v>
      </c>
      <c r="U136" t="e">
        <v>#N/A</v>
      </c>
      <c r="V136" t="e">
        <v>#N/A</v>
      </c>
      <c r="W136" t="e">
        <v>#N/A</v>
      </c>
      <c r="X136" t="e">
        <v>#N/A</v>
      </c>
      <c r="AA136" s="117">
        <v>44444</v>
      </c>
      <c r="AB136" s="113" t="s">
        <v>175</v>
      </c>
      <c r="AC136" t="e">
        <v>#N/A</v>
      </c>
      <c r="AD136" t="e">
        <v>#N/A</v>
      </c>
      <c r="AE136" t="e">
        <v>#N/A</v>
      </c>
      <c r="AF136" t="e">
        <v>#N/A</v>
      </c>
      <c r="AG136" t="e">
        <v>#N/A</v>
      </c>
      <c r="AH136" t="e">
        <v>#N/A</v>
      </c>
      <c r="AI136" t="e">
        <v>#N/A</v>
      </c>
      <c r="AJ136" t="e">
        <v>#N/A</v>
      </c>
      <c r="AM136" s="121">
        <v>44444</v>
      </c>
      <c r="AN136" s="123" t="s">
        <v>197</v>
      </c>
      <c r="AO136" t="e">
        <v>#N/A</v>
      </c>
      <c r="AP136" t="e">
        <v>#N/A</v>
      </c>
      <c r="AQ136" t="e">
        <v>#N/A</v>
      </c>
      <c r="AR136" t="e">
        <v>#N/A</v>
      </c>
      <c r="AS136" t="e">
        <v>#N/A</v>
      </c>
      <c r="AT136" t="e">
        <v>#N/A</v>
      </c>
      <c r="AU136" t="e">
        <v>#N/A</v>
      </c>
      <c r="AV136" t="e">
        <v>#N/A</v>
      </c>
      <c r="AY136" s="61"/>
      <c r="BG136"/>
      <c r="BR136" s="37"/>
      <c r="BV136"/>
      <c r="EH136" s="37"/>
      <c r="EL136"/>
      <c r="EZ136" s="61"/>
      <c r="FA136" s="61"/>
      <c r="FB136" s="61"/>
      <c r="FC136" s="61"/>
      <c r="FQ136"/>
      <c r="FR136"/>
      <c r="FS136" s="37"/>
      <c r="FT136"/>
      <c r="FW136"/>
      <c r="GK136" s="61"/>
      <c r="GL136" s="61"/>
      <c r="GM136" s="61"/>
      <c r="GN136" s="61"/>
      <c r="HB136"/>
      <c r="HC136"/>
      <c r="HD136"/>
      <c r="HE136"/>
      <c r="HQ136" s="61"/>
      <c r="HR136" s="61"/>
      <c r="HU136"/>
      <c r="HV136"/>
      <c r="IY136" s="61"/>
      <c r="JG136"/>
      <c r="JR136" s="37"/>
      <c r="JV136"/>
      <c r="KN136" s="61"/>
      <c r="KR136"/>
      <c r="LQ136" s="61"/>
      <c r="LU136"/>
      <c r="MF136" s="37"/>
      <c r="MJ136"/>
      <c r="MX136" s="37"/>
      <c r="NB136" s="61"/>
      <c r="NF136"/>
      <c r="NQ136" s="37"/>
      <c r="NU136"/>
      <c r="PC136" s="46"/>
      <c r="PG136"/>
      <c r="QH136" s="46"/>
      <c r="QL136"/>
      <c r="RO136" s="37"/>
      <c r="RS136"/>
      <c r="TF136" s="37"/>
      <c r="TH136" s="46"/>
      <c r="TI136" s="46"/>
      <c r="TJ136" s="46"/>
      <c r="TK136" s="46"/>
      <c r="TM136"/>
      <c r="TN136" s="37"/>
      <c r="TO136"/>
      <c r="TQ136" s="46"/>
      <c r="TR136" s="46"/>
      <c r="TS136" s="46"/>
      <c r="TU136"/>
      <c r="TV136" s="37"/>
      <c r="TW136"/>
      <c r="TY136" s="46"/>
      <c r="TZ136" s="46"/>
      <c r="UA136" s="46"/>
      <c r="UC136"/>
      <c r="UD136" s="37"/>
      <c r="UE136"/>
      <c r="UG136" s="46"/>
      <c r="UH136" s="46"/>
      <c r="UI136" s="46"/>
      <c r="UK136"/>
      <c r="UL136" s="37"/>
      <c r="UM136"/>
      <c r="UO136" s="46"/>
      <c r="UP136" s="46"/>
      <c r="UQ136" s="46"/>
      <c r="US136"/>
      <c r="UT136" s="37"/>
      <c r="UU136"/>
      <c r="UW136" s="46"/>
      <c r="UX136" s="46"/>
      <c r="UY136" s="46"/>
      <c r="VA136"/>
      <c r="VB136"/>
      <c r="VC136"/>
      <c r="VD136"/>
    </row>
    <row r="137" spans="1:576" x14ac:dyDescent="0.25">
      <c r="A137" s="37">
        <v>44500</v>
      </c>
      <c r="B137">
        <v>5</v>
      </c>
      <c r="C137" s="109" t="s">
        <v>190</v>
      </c>
      <c r="D137">
        <v>0.21865413840399164</v>
      </c>
      <c r="E137" t="e">
        <v>#N/A</v>
      </c>
      <c r="F137" t="e">
        <v>#N/A</v>
      </c>
      <c r="G137">
        <v>0.65947913700000005</v>
      </c>
      <c r="H137">
        <v>8.9088321999999998E-2</v>
      </c>
      <c r="I137">
        <v>0.29599999999999999</v>
      </c>
      <c r="J137">
        <v>66</v>
      </c>
      <c r="K137">
        <v>4.1577319587628878</v>
      </c>
      <c r="L137">
        <v>4.5154954680000001</v>
      </c>
      <c r="N137" s="30">
        <v>44500</v>
      </c>
      <c r="O137" s="109" t="s">
        <v>136</v>
      </c>
      <c r="P137">
        <v>0.10949259489154538</v>
      </c>
      <c r="Q137" t="e">
        <v>#N/A</v>
      </c>
      <c r="R137" t="e">
        <v>#N/A</v>
      </c>
      <c r="S137">
        <v>-0.23802856399999994</v>
      </c>
      <c r="T137">
        <v>-1.6088432E-2</v>
      </c>
      <c r="U137">
        <v>-0.18999999999999995</v>
      </c>
      <c r="V137">
        <v>-6.7999999999999972</v>
      </c>
      <c r="W137">
        <v>-3.6046978518369723</v>
      </c>
      <c r="X137">
        <v>-0.41115138699999942</v>
      </c>
      <c r="AA137" s="118">
        <v>44500</v>
      </c>
      <c r="AB137" s="113" t="s">
        <v>175</v>
      </c>
      <c r="AC137">
        <v>1.1943433210000001</v>
      </c>
      <c r="AD137">
        <v>0.113056802</v>
      </c>
      <c r="AE137">
        <v>0.40100000000000002</v>
      </c>
      <c r="AF137">
        <v>12.3</v>
      </c>
      <c r="AG137">
        <v>19.602173913043469</v>
      </c>
      <c r="AH137">
        <v>4.6266932299999999</v>
      </c>
      <c r="AI137" t="e">
        <v>#N/A</v>
      </c>
      <c r="AJ137" t="e">
        <v>#N/A</v>
      </c>
      <c r="AM137" s="121">
        <v>44500</v>
      </c>
      <c r="AN137" s="123" t="s">
        <v>197</v>
      </c>
      <c r="AO137">
        <v>-0.12215941514758821</v>
      </c>
      <c r="AP137">
        <v>-3.2474456695033571E-5</v>
      </c>
      <c r="AQ137">
        <v>-5.6926329201081316E-2</v>
      </c>
      <c r="AR137">
        <v>1.4746425752661168</v>
      </c>
      <c r="AS137">
        <v>-4.1601851438066717E-4</v>
      </c>
      <c r="AT137">
        <v>-2.2053395078751592E-3</v>
      </c>
      <c r="AU137" t="e">
        <v>#N/A</v>
      </c>
      <c r="AV137" t="e">
        <v>#N/A</v>
      </c>
      <c r="AY137" s="61"/>
      <c r="BG137"/>
      <c r="BR137" s="37"/>
      <c r="BV137"/>
      <c r="EH137" s="37"/>
      <c r="EL137"/>
      <c r="EZ137" s="61"/>
      <c r="FA137" s="61"/>
      <c r="FB137" s="61"/>
      <c r="FC137" s="61"/>
      <c r="FQ137"/>
      <c r="FR137"/>
      <c r="FS137" s="37"/>
      <c r="FT137"/>
      <c r="FW137"/>
      <c r="GK137" s="61"/>
      <c r="GL137" s="61"/>
      <c r="GM137" s="61"/>
      <c r="GN137" s="61"/>
      <c r="HB137"/>
      <c r="HC137"/>
      <c r="HD137"/>
      <c r="HE137"/>
      <c r="HQ137" s="61"/>
      <c r="HR137" s="61"/>
      <c r="HU137"/>
      <c r="HV137"/>
      <c r="IY137" s="61"/>
      <c r="JG137"/>
      <c r="JR137" s="37"/>
      <c r="JV137"/>
      <c r="KN137" s="61"/>
      <c r="KR137"/>
      <c r="LQ137" s="61"/>
      <c r="LU137"/>
      <c r="MF137" s="37"/>
      <c r="MJ137"/>
      <c r="MX137" s="37"/>
      <c r="NB137" s="61"/>
      <c r="NF137"/>
      <c r="NQ137" s="37"/>
      <c r="NU137"/>
      <c r="PC137" s="46"/>
      <c r="PG137"/>
      <c r="QH137" s="46"/>
      <c r="QL137"/>
      <c r="RO137" s="37"/>
      <c r="RS137"/>
      <c r="TF137" s="37"/>
      <c r="TH137" s="46"/>
      <c r="TI137" s="46"/>
      <c r="TJ137" s="46"/>
      <c r="TK137" s="46"/>
      <c r="TM137"/>
      <c r="TN137" s="37"/>
      <c r="TO137"/>
      <c r="TQ137" s="46"/>
      <c r="TR137" s="46"/>
      <c r="TS137" s="46"/>
      <c r="TU137"/>
      <c r="TV137" s="37"/>
      <c r="TW137"/>
      <c r="TY137" s="46"/>
      <c r="TZ137" s="46"/>
      <c r="UA137" s="46"/>
      <c r="UC137"/>
      <c r="UD137" s="37"/>
      <c r="UE137"/>
      <c r="UG137" s="46"/>
      <c r="UH137" s="46"/>
      <c r="UI137" s="46"/>
      <c r="UK137"/>
      <c r="UL137" s="37"/>
      <c r="UM137"/>
      <c r="UO137" s="46"/>
      <c r="UP137" s="46"/>
      <c r="UQ137" s="46"/>
      <c r="US137"/>
      <c r="UT137" s="37"/>
      <c r="UU137"/>
      <c r="UW137" s="46"/>
      <c r="UX137" s="46"/>
      <c r="UY137" s="46"/>
      <c r="VA137"/>
      <c r="VB137"/>
      <c r="VC137"/>
      <c r="VD137"/>
    </row>
    <row r="138" spans="1:576" x14ac:dyDescent="0.25">
      <c r="A138" s="37">
        <v>44514</v>
      </c>
      <c r="B138">
        <v>5</v>
      </c>
      <c r="C138" s="109" t="s">
        <v>190</v>
      </c>
      <c r="D138">
        <v>8.1444532420782978E-2</v>
      </c>
      <c r="E138">
        <v>8.36</v>
      </c>
      <c r="F138">
        <v>127</v>
      </c>
      <c r="G138">
        <v>0.85130215600000003</v>
      </c>
      <c r="H138">
        <v>3.6007442000000001E-2</v>
      </c>
      <c r="I138">
        <v>0.51</v>
      </c>
      <c r="J138">
        <v>22.9</v>
      </c>
      <c r="K138">
        <v>0.48688946015423573</v>
      </c>
      <c r="L138">
        <v>3.9968840600000002</v>
      </c>
      <c r="N138" s="30">
        <v>44514</v>
      </c>
      <c r="O138" s="109" t="s">
        <v>136</v>
      </c>
      <c r="P138">
        <v>9.1373157584651466E-3</v>
      </c>
      <c r="Q138">
        <v>-0.10999999999999943</v>
      </c>
      <c r="R138">
        <v>4</v>
      </c>
      <c r="S138">
        <v>-0.135816298</v>
      </c>
      <c r="T138">
        <v>-3.5679107000000002E-2</v>
      </c>
      <c r="U138">
        <v>2.07E-2</v>
      </c>
      <c r="V138">
        <v>-31.400000000000006</v>
      </c>
      <c r="W138">
        <v>-9.3764318442158157E-2</v>
      </c>
      <c r="X138">
        <v>-2.2921689819999997</v>
      </c>
      <c r="AA138" s="118">
        <v>44514</v>
      </c>
      <c r="AB138" s="113" t="s">
        <v>175</v>
      </c>
      <c r="AC138">
        <v>1.2153458420000001</v>
      </c>
      <c r="AD138">
        <v>8.5586078999999995E-2</v>
      </c>
      <c r="AE138">
        <v>0.36799999999999999</v>
      </c>
      <c r="AF138">
        <v>5.05</v>
      </c>
      <c r="AG138">
        <v>12.732467532467535</v>
      </c>
      <c r="AH138">
        <v>4.4874624189999999</v>
      </c>
      <c r="AI138">
        <v>8.68</v>
      </c>
      <c r="AJ138">
        <v>115</v>
      </c>
      <c r="AM138" s="121">
        <v>44514</v>
      </c>
      <c r="AN138" s="123" t="s">
        <v>197</v>
      </c>
      <c r="AO138">
        <v>-6.9984740689250202E-2</v>
      </c>
      <c r="AP138">
        <v>-3.4287920977041364E-4</v>
      </c>
      <c r="AQ138">
        <v>1.3586660178751875E-2</v>
      </c>
      <c r="AR138">
        <v>2.1057517690664618</v>
      </c>
      <c r="AS138">
        <v>0.92197578468466657</v>
      </c>
      <c r="AT138">
        <v>-0.20943594842012647</v>
      </c>
      <c r="AU138">
        <v>8.2071884349891988E-2</v>
      </c>
      <c r="AV138">
        <v>2.4059647339536525</v>
      </c>
      <c r="AY138" s="61"/>
      <c r="BG138"/>
      <c r="BR138" s="37"/>
      <c r="BV138"/>
      <c r="EH138" s="37"/>
      <c r="EL138"/>
      <c r="EZ138" s="61"/>
      <c r="FA138" s="61"/>
      <c r="FB138" s="61"/>
      <c r="FC138" s="61"/>
      <c r="FQ138"/>
      <c r="FR138"/>
      <c r="FS138" s="37"/>
      <c r="FT138"/>
      <c r="FW138"/>
      <c r="GK138" s="61"/>
      <c r="GL138" s="61"/>
      <c r="GM138" s="61"/>
      <c r="GN138" s="61"/>
      <c r="HB138"/>
      <c r="HC138"/>
      <c r="HD138"/>
      <c r="HE138"/>
      <c r="HQ138" s="61"/>
      <c r="HR138" s="61"/>
      <c r="HU138"/>
      <c r="HV138"/>
      <c r="IY138" s="61"/>
      <c r="JG138"/>
      <c r="JR138" s="37"/>
      <c r="JV138"/>
      <c r="KN138" s="61"/>
      <c r="KR138"/>
      <c r="LQ138" s="61"/>
      <c r="LU138"/>
      <c r="MF138" s="37"/>
      <c r="MJ138"/>
      <c r="MX138" s="37"/>
      <c r="NB138" s="61"/>
      <c r="NF138"/>
      <c r="NQ138" s="37"/>
      <c r="NU138"/>
      <c r="PC138" s="46"/>
      <c r="PG138"/>
      <c r="QH138" s="46"/>
      <c r="QL138"/>
      <c r="RO138" s="37"/>
      <c r="RS138"/>
      <c r="TF138" s="37"/>
      <c r="TH138" s="46"/>
      <c r="TI138" s="46"/>
      <c r="TJ138" s="46"/>
      <c r="TK138" s="46"/>
      <c r="TM138"/>
      <c r="TN138" s="37"/>
      <c r="TO138"/>
      <c r="TQ138" s="46"/>
      <c r="TR138" s="46"/>
      <c r="TS138" s="46"/>
      <c r="TU138"/>
      <c r="TV138" s="37"/>
      <c r="TW138"/>
      <c r="TY138" s="46"/>
      <c r="TZ138" s="46"/>
      <c r="UA138" s="46"/>
      <c r="UC138"/>
      <c r="UD138" s="37"/>
      <c r="UE138"/>
      <c r="UG138" s="46"/>
      <c r="UH138" s="46"/>
      <c r="UI138" s="46"/>
      <c r="UK138"/>
      <c r="UL138" s="37"/>
      <c r="UM138"/>
      <c r="UO138" s="46"/>
      <c r="UP138" s="46"/>
      <c r="UQ138" s="46"/>
      <c r="US138"/>
      <c r="UT138" s="37"/>
      <c r="UU138"/>
      <c r="UW138" s="46"/>
      <c r="UX138" s="46"/>
      <c r="UY138" s="46"/>
      <c r="VA138"/>
      <c r="VB138"/>
      <c r="VC138"/>
      <c r="VD138"/>
    </row>
    <row r="139" spans="1:576" x14ac:dyDescent="0.25">
      <c r="A139" s="37">
        <v>44528</v>
      </c>
      <c r="B139">
        <v>5</v>
      </c>
      <c r="C139" s="109" t="s">
        <v>190</v>
      </c>
      <c r="D139">
        <v>0.13957417840172051</v>
      </c>
      <c r="E139">
        <v>8.06</v>
      </c>
      <c r="F139">
        <v>637</v>
      </c>
      <c r="G139">
        <v>1.276953234</v>
      </c>
      <c r="H139">
        <v>2.0904017E-2</v>
      </c>
      <c r="I139">
        <v>1.04</v>
      </c>
      <c r="J139">
        <v>12.1</v>
      </c>
      <c r="K139">
        <v>0.88247422680412546</v>
      </c>
      <c r="L139">
        <v>3.5040913979999999</v>
      </c>
      <c r="N139" s="30">
        <v>44528</v>
      </c>
      <c r="O139" s="109" t="s">
        <v>136</v>
      </c>
      <c r="P139">
        <v>0.12306053257337699</v>
      </c>
      <c r="Q139">
        <v>-0.22000000000000064</v>
      </c>
      <c r="R139">
        <v>-103</v>
      </c>
      <c r="S139">
        <v>-0.36264351700000019</v>
      </c>
      <c r="T139">
        <v>-1.1272847000000003E-2</v>
      </c>
      <c r="U139">
        <v>-0.30100000000000005</v>
      </c>
      <c r="V139">
        <v>-5.3999999999999986</v>
      </c>
      <c r="W139">
        <v>-0.44226661539188084</v>
      </c>
      <c r="X139">
        <v>-0.58133950099999998</v>
      </c>
      <c r="AA139" s="118">
        <v>44528</v>
      </c>
      <c r="AB139" s="113" t="s">
        <v>175</v>
      </c>
      <c r="AC139">
        <v>1.0935312239999999</v>
      </c>
      <c r="AD139">
        <v>6.6980409000000005E-2</v>
      </c>
      <c r="AE139">
        <v>0.20300000000000001</v>
      </c>
      <c r="AF139">
        <v>4.6100000000000003</v>
      </c>
      <c r="AG139">
        <v>8.6659793814433055</v>
      </c>
      <c r="AH139">
        <v>4.2714075180000002</v>
      </c>
      <c r="AI139">
        <v>8.08</v>
      </c>
      <c r="AJ139">
        <v>363</v>
      </c>
      <c r="AM139" s="121">
        <v>44528</v>
      </c>
      <c r="AN139" s="123" t="s">
        <v>197</v>
      </c>
      <c r="AO139">
        <v>-0.16999762617800829</v>
      </c>
      <c r="AP139">
        <v>-4.2344064313593506E-3</v>
      </c>
      <c r="AQ139">
        <v>-0.16592647771400615</v>
      </c>
      <c r="AR139">
        <v>-1.5406360067980067</v>
      </c>
      <c r="AS139" t="e">
        <v>#N/A</v>
      </c>
      <c r="AT139">
        <v>-0.1882568426529021</v>
      </c>
      <c r="AU139">
        <v>-0.12431412735854686</v>
      </c>
      <c r="AV139">
        <v>-26.369502481022209</v>
      </c>
      <c r="AY139" s="61"/>
      <c r="BG139"/>
      <c r="BR139" s="37"/>
      <c r="BV139"/>
      <c r="EH139" s="37"/>
      <c r="EL139"/>
      <c r="EZ139" s="61"/>
      <c r="FA139" s="61"/>
      <c r="FB139" s="61"/>
      <c r="FC139" s="61"/>
      <c r="FQ139"/>
      <c r="FR139"/>
      <c r="FS139" s="37"/>
      <c r="FT139"/>
      <c r="FW139"/>
      <c r="GK139" s="61"/>
      <c r="GL139" s="61"/>
      <c r="GM139" s="61"/>
      <c r="GN139" s="61"/>
      <c r="HB139"/>
      <c r="HC139"/>
      <c r="HD139"/>
      <c r="HE139"/>
      <c r="HQ139" s="61"/>
      <c r="HR139" s="61"/>
      <c r="HU139"/>
      <c r="HV139"/>
      <c r="IY139" s="61"/>
      <c r="JG139"/>
      <c r="JR139" s="37"/>
      <c r="JV139"/>
      <c r="KN139" s="61"/>
      <c r="KR139"/>
      <c r="LQ139" s="61"/>
      <c r="LU139"/>
      <c r="MF139" s="37"/>
      <c r="MJ139"/>
      <c r="MX139" s="37"/>
      <c r="NB139" s="61"/>
      <c r="NF139"/>
      <c r="NQ139" s="37"/>
      <c r="NU139"/>
      <c r="PC139" s="46"/>
      <c r="PG139"/>
      <c r="QH139" s="46"/>
      <c r="QL139"/>
      <c r="RO139" s="37"/>
      <c r="RS139"/>
      <c r="TF139" s="37"/>
      <c r="TH139" s="46"/>
      <c r="TI139" s="46"/>
      <c r="TJ139" s="46"/>
      <c r="TK139" s="46"/>
      <c r="TM139"/>
      <c r="TN139" s="37"/>
      <c r="TO139"/>
      <c r="TQ139" s="46"/>
      <c r="TR139" s="46"/>
      <c r="TS139" s="46"/>
      <c r="TU139"/>
      <c r="TV139" s="37"/>
      <c r="TW139"/>
      <c r="TY139" s="46"/>
      <c r="TZ139" s="46"/>
      <c r="UA139" s="46"/>
      <c r="UC139"/>
      <c r="UD139" s="37"/>
      <c r="UE139"/>
      <c r="UG139" s="46"/>
      <c r="UH139" s="46"/>
      <c r="UI139" s="46"/>
      <c r="UK139"/>
      <c r="UL139" s="37"/>
      <c r="UM139"/>
      <c r="UO139" s="46"/>
      <c r="UP139" s="46"/>
      <c r="UQ139" s="46"/>
      <c r="US139"/>
      <c r="UT139" s="37"/>
      <c r="UU139"/>
      <c r="UW139" s="46"/>
      <c r="UX139" s="46"/>
      <c r="UY139" s="46"/>
      <c r="VA139"/>
      <c r="VB139"/>
      <c r="VC139"/>
      <c r="VD139"/>
    </row>
    <row r="140" spans="1:576" x14ac:dyDescent="0.25">
      <c r="A140" s="37">
        <v>44543</v>
      </c>
      <c r="B140">
        <v>5</v>
      </c>
      <c r="C140" s="109" t="s">
        <v>190</v>
      </c>
      <c r="D140">
        <v>1.0059968352202406</v>
      </c>
      <c r="E140">
        <v>8.1999999999999993</v>
      </c>
      <c r="F140" t="e">
        <v>#N/A</v>
      </c>
      <c r="G140">
        <v>9.0212825540000008</v>
      </c>
      <c r="H140">
        <v>0.119623509</v>
      </c>
      <c r="I140">
        <v>8.92</v>
      </c>
      <c r="J140">
        <v>96</v>
      </c>
      <c r="K140">
        <v>8.5093749999999826</v>
      </c>
      <c r="L140">
        <v>2.7344446169999999</v>
      </c>
      <c r="N140" s="30">
        <v>44543</v>
      </c>
      <c r="O140" s="109" t="s">
        <v>136</v>
      </c>
      <c r="P140">
        <v>0.22026827780209693</v>
      </c>
      <c r="Q140">
        <v>9.9999999999997868E-3</v>
      </c>
      <c r="R140" t="e">
        <v>#N/A</v>
      </c>
      <c r="S140">
        <v>-0.18202184299999979</v>
      </c>
      <c r="T140">
        <v>-5.4722550000000092E-3</v>
      </c>
      <c r="U140">
        <v>-0.2200000000000002</v>
      </c>
      <c r="V140">
        <v>3</v>
      </c>
      <c r="W140">
        <v>-18.335551763367473</v>
      </c>
      <c r="X140">
        <v>-9.8531850999999726E-2</v>
      </c>
      <c r="AA140" s="118">
        <v>44543</v>
      </c>
      <c r="AB140" s="113" t="s">
        <v>175</v>
      </c>
      <c r="AC140">
        <v>1.6704004480000001</v>
      </c>
      <c r="AD140">
        <v>0.15464594500000001</v>
      </c>
      <c r="AE140">
        <v>0.83099999999999996</v>
      </c>
      <c r="AF140">
        <v>10.5</v>
      </c>
      <c r="AG140">
        <v>30.630508474576274</v>
      </c>
      <c r="AH140">
        <v>4.5984234519999996</v>
      </c>
      <c r="AI140">
        <v>8.58</v>
      </c>
      <c r="AJ140" t="e">
        <v>#N/A</v>
      </c>
      <c r="AM140" s="121">
        <v>44543</v>
      </c>
      <c r="AN140" s="123" t="s">
        <v>197</v>
      </c>
      <c r="AO140">
        <v>-0.33402358927115827</v>
      </c>
      <c r="AP140">
        <v>-1.5603091709459616E-4</v>
      </c>
      <c r="AQ140">
        <v>-0.2186765046465462</v>
      </c>
      <c r="AR140">
        <v>4.6648771561085312</v>
      </c>
      <c r="AS140" t="e">
        <v>#N/A</v>
      </c>
      <c r="AT140" t="e">
        <v>#N/A</v>
      </c>
      <c r="AU140">
        <v>-7.3819601196898788E-2</v>
      </c>
      <c r="AV140" t="e">
        <v>#N/A</v>
      </c>
      <c r="AY140" s="61"/>
      <c r="BG140"/>
      <c r="BR140" s="37"/>
      <c r="BV140"/>
      <c r="EH140" s="37"/>
      <c r="EL140"/>
      <c r="EZ140" s="61"/>
      <c r="FA140" s="61"/>
      <c r="FB140" s="61"/>
      <c r="FC140" s="61"/>
      <c r="FQ140"/>
      <c r="FR140"/>
      <c r="FS140" s="37"/>
      <c r="FT140"/>
      <c r="FW140"/>
      <c r="GK140" s="61"/>
      <c r="GL140" s="61"/>
      <c r="GM140" s="61"/>
      <c r="GN140" s="61"/>
      <c r="HB140"/>
      <c r="HC140"/>
      <c r="HD140"/>
      <c r="HE140"/>
      <c r="HQ140" s="61"/>
      <c r="HR140" s="61"/>
      <c r="HU140"/>
      <c r="HV140"/>
      <c r="IY140" s="61"/>
      <c r="JG140"/>
      <c r="JR140" s="37"/>
      <c r="JV140"/>
      <c r="KN140" s="61"/>
      <c r="KR140"/>
      <c r="LQ140" s="61"/>
      <c r="LU140"/>
      <c r="MF140" s="37"/>
      <c r="MJ140"/>
      <c r="MX140" s="37"/>
      <c r="NB140" s="61"/>
      <c r="NF140"/>
      <c r="NQ140" s="37"/>
      <c r="NU140"/>
      <c r="PC140" s="46"/>
      <c r="PG140"/>
      <c r="QH140" s="46"/>
      <c r="QL140"/>
      <c r="RO140" s="37"/>
      <c r="RS140"/>
      <c r="TF140" s="37"/>
      <c r="TH140" s="46"/>
      <c r="TI140" s="46"/>
      <c r="TJ140" s="46"/>
      <c r="TK140" s="46"/>
      <c r="TM140"/>
      <c r="TN140" s="37"/>
      <c r="TO140"/>
      <c r="TQ140" s="46"/>
      <c r="TR140" s="46"/>
      <c r="TS140" s="46"/>
      <c r="TU140"/>
      <c r="TV140" s="37"/>
      <c r="TW140"/>
      <c r="TY140" s="46"/>
      <c r="TZ140" s="46"/>
      <c r="UA140" s="46"/>
      <c r="UC140"/>
      <c r="UD140" s="37"/>
      <c r="UE140"/>
      <c r="UG140" s="46"/>
      <c r="UH140" s="46"/>
      <c r="UI140" s="46"/>
      <c r="UK140"/>
      <c r="UL140" s="37"/>
      <c r="UM140"/>
      <c r="UO140" s="46"/>
      <c r="UP140" s="46"/>
      <c r="UQ140" s="46"/>
      <c r="US140"/>
      <c r="UT140" s="37"/>
      <c r="UU140"/>
      <c r="UW140" s="46"/>
      <c r="UX140" s="46"/>
      <c r="UY140" s="46"/>
      <c r="VA140"/>
      <c r="VB140"/>
      <c r="VC140"/>
      <c r="VD140"/>
    </row>
    <row r="141" spans="1:576" ht="15.75" x14ac:dyDescent="0.25">
      <c r="A141" s="6">
        <v>43807</v>
      </c>
      <c r="B141">
        <v>2</v>
      </c>
      <c r="C141" s="41" t="s">
        <v>191</v>
      </c>
      <c r="D141">
        <v>0.97071201080692038</v>
      </c>
      <c r="E141" t="e">
        <v>#N/A</v>
      </c>
      <c r="F141" t="e">
        <v>#N/A</v>
      </c>
      <c r="G141" t="e">
        <v>#N/A</v>
      </c>
      <c r="H141" t="e">
        <v>#N/A</v>
      </c>
      <c r="I141" t="e">
        <v>#N/A</v>
      </c>
      <c r="J141" t="e">
        <v>#N/A</v>
      </c>
      <c r="K141" t="e">
        <v>#N/A</v>
      </c>
      <c r="L141" t="e">
        <v>#N/A</v>
      </c>
      <c r="N141" s="6">
        <v>43807</v>
      </c>
      <c r="O141" s="109" t="s">
        <v>135</v>
      </c>
      <c r="P141">
        <v>1.8119532951679927E-2</v>
      </c>
      <c r="Q141">
        <v>8.74</v>
      </c>
      <c r="R141">
        <v>423</v>
      </c>
      <c r="S141">
        <v>1.0355329949238579</v>
      </c>
      <c r="T141">
        <v>2.8669971999999998E-2</v>
      </c>
      <c r="U141">
        <v>0.89500000000000002</v>
      </c>
      <c r="V141">
        <v>29.6</v>
      </c>
      <c r="W141">
        <v>0.85586206899999995</v>
      </c>
      <c r="X141">
        <v>2.4300000000000002</v>
      </c>
      <c r="AI141" s="37"/>
      <c r="AJ141" s="37"/>
      <c r="AM141"/>
      <c r="AN141"/>
      <c r="AU141" s="61"/>
      <c r="AY141" s="61"/>
      <c r="BC141"/>
      <c r="BG141"/>
      <c r="BN141" s="37"/>
      <c r="BV141"/>
      <c r="ED141" s="37"/>
      <c r="EL141"/>
      <c r="EV141" s="61"/>
      <c r="EW141" s="61"/>
      <c r="EX141" s="61"/>
      <c r="EY141" s="61"/>
      <c r="EZ141" s="61"/>
      <c r="FA141" s="61"/>
      <c r="FB141" s="61"/>
      <c r="FC141" s="61"/>
      <c r="FM141"/>
      <c r="FN141"/>
      <c r="FO141" s="37"/>
      <c r="FP141"/>
      <c r="FQ141"/>
      <c r="FR141"/>
      <c r="FS141"/>
      <c r="FT141"/>
      <c r="FW141"/>
      <c r="GG141" s="61"/>
      <c r="GH141" s="61"/>
      <c r="GI141" s="61"/>
      <c r="GJ141" s="61"/>
      <c r="GK141" s="61"/>
      <c r="GL141" s="61"/>
      <c r="GM141" s="61"/>
      <c r="GN141" s="61"/>
      <c r="GX141"/>
      <c r="GY141"/>
      <c r="GZ141"/>
      <c r="HA141"/>
      <c r="HB141"/>
      <c r="HC141"/>
      <c r="HD141"/>
      <c r="HE141"/>
      <c r="HM141" s="61"/>
      <c r="HN141" s="61"/>
      <c r="HU141"/>
      <c r="HV141"/>
      <c r="IU141" s="61"/>
      <c r="IY141" s="61"/>
      <c r="JC141"/>
      <c r="JG141"/>
      <c r="JN141" s="37"/>
      <c r="JV141"/>
      <c r="KJ141" s="61"/>
      <c r="KR141"/>
      <c r="LM141" s="61"/>
      <c r="LU141"/>
      <c r="MB141" s="37"/>
      <c r="MJ141"/>
      <c r="MT141" s="37"/>
      <c r="MX141" s="61"/>
      <c r="NB141"/>
      <c r="NF141"/>
      <c r="NM141" s="37"/>
      <c r="NU141"/>
      <c r="OY141" s="46"/>
      <c r="PG141"/>
      <c r="QD141" s="46"/>
      <c r="QL141"/>
      <c r="RK141" s="37"/>
      <c r="RS141"/>
      <c r="TB141" s="37"/>
      <c r="TD141" s="46"/>
      <c r="TE141" s="46"/>
      <c r="TF141" s="46"/>
      <c r="TG141" s="46"/>
      <c r="TH141" s="46"/>
      <c r="UX141"/>
      <c r="UZ141"/>
      <c r="VA141"/>
      <c r="VB141"/>
      <c r="VC141"/>
      <c r="VD141"/>
    </row>
    <row r="142" spans="1:576" ht="15.75" x14ac:dyDescent="0.25">
      <c r="A142" s="37">
        <v>43814</v>
      </c>
      <c r="B142">
        <v>2</v>
      </c>
      <c r="C142" s="41" t="s">
        <v>191</v>
      </c>
      <c r="D142">
        <v>1.3670557151766978</v>
      </c>
      <c r="E142">
        <v>8.7799999999999994</v>
      </c>
      <c r="F142">
        <v>602</v>
      </c>
      <c r="G142">
        <v>0.63355741528330367</v>
      </c>
      <c r="H142">
        <v>2.3065315999999999E-2</v>
      </c>
      <c r="I142">
        <v>0.53700000000000003</v>
      </c>
      <c r="J142">
        <v>37.700000000000003</v>
      </c>
      <c r="K142">
        <v>1.6972662839999999</v>
      </c>
      <c r="L142">
        <v>3.9</v>
      </c>
      <c r="N142" s="6">
        <v>43814</v>
      </c>
      <c r="O142" s="109" t="s">
        <v>135</v>
      </c>
      <c r="P142">
        <v>0.12097840568244898</v>
      </c>
      <c r="Q142">
        <v>8.32</v>
      </c>
      <c r="R142">
        <v>537</v>
      </c>
      <c r="S142">
        <v>1.8079297571683359</v>
      </c>
      <c r="T142">
        <v>4.9795213999999997E-2</v>
      </c>
      <c r="U142">
        <v>1.5</v>
      </c>
      <c r="V142">
        <v>29.2</v>
      </c>
      <c r="W142">
        <v>11.00483092</v>
      </c>
      <c r="X142">
        <v>2.91</v>
      </c>
      <c r="AI142" s="37"/>
      <c r="AJ142" s="37"/>
      <c r="AM142"/>
      <c r="AN142"/>
      <c r="AU142" s="61"/>
      <c r="AY142" s="61"/>
      <c r="BC142"/>
      <c r="BG142"/>
      <c r="BN142" s="37"/>
      <c r="BV142"/>
      <c r="ED142" s="37"/>
      <c r="EL142"/>
      <c r="EV142" s="61"/>
      <c r="EW142" s="61"/>
      <c r="EX142" s="61"/>
      <c r="EY142" s="61"/>
      <c r="EZ142" s="61"/>
      <c r="FA142" s="61"/>
      <c r="FB142" s="61"/>
      <c r="FC142" s="61"/>
      <c r="FM142"/>
      <c r="FN142"/>
      <c r="FO142" s="37"/>
      <c r="FP142"/>
      <c r="FQ142"/>
      <c r="FR142"/>
      <c r="FS142"/>
      <c r="FT142"/>
      <c r="FW142"/>
      <c r="GG142" s="61"/>
      <c r="GH142" s="61"/>
      <c r="GI142" s="61"/>
      <c r="GJ142" s="61"/>
      <c r="GK142" s="61"/>
      <c r="GL142" s="61"/>
      <c r="GM142" s="61"/>
      <c r="GN142" s="61"/>
      <c r="GX142"/>
      <c r="GY142"/>
      <c r="GZ142"/>
      <c r="HA142"/>
      <c r="HB142"/>
      <c r="HC142"/>
      <c r="HD142"/>
      <c r="HE142"/>
      <c r="HM142" s="61"/>
      <c r="HN142" s="61"/>
      <c r="HU142"/>
      <c r="HV142"/>
      <c r="IU142" s="61"/>
      <c r="IY142" s="61"/>
      <c r="JC142"/>
      <c r="JG142"/>
      <c r="JN142" s="37"/>
      <c r="JV142"/>
      <c r="KJ142" s="61"/>
      <c r="KR142"/>
      <c r="LM142" s="61"/>
      <c r="LU142"/>
      <c r="MB142" s="37"/>
      <c r="MJ142"/>
      <c r="MT142" s="37"/>
      <c r="MX142" s="61"/>
      <c r="NB142"/>
      <c r="NF142"/>
      <c r="NM142" s="37"/>
      <c r="NU142"/>
      <c r="OY142" s="46"/>
      <c r="PG142"/>
      <c r="QD142" s="46"/>
      <c r="QL142"/>
      <c r="RK142" s="37"/>
      <c r="RS142"/>
      <c r="TB142" s="37"/>
      <c r="TD142" s="46"/>
      <c r="TE142" s="46"/>
      <c r="TF142" s="46"/>
      <c r="TG142" s="46"/>
      <c r="TH142" s="46"/>
      <c r="UX142"/>
      <c r="UZ142"/>
      <c r="VA142"/>
      <c r="VB142"/>
      <c r="VC142"/>
      <c r="VD142"/>
    </row>
    <row r="143" spans="1:576" ht="15.75" x14ac:dyDescent="0.25">
      <c r="A143" s="37">
        <v>43836</v>
      </c>
      <c r="B143">
        <v>2</v>
      </c>
      <c r="C143" s="41" t="s">
        <v>191</v>
      </c>
      <c r="D143">
        <v>1.8277526535513626</v>
      </c>
      <c r="E143">
        <v>8.32</v>
      </c>
      <c r="F143">
        <v>515</v>
      </c>
      <c r="G143">
        <v>8.7361778021676493</v>
      </c>
      <c r="H143">
        <v>5.9603362999999999E-2</v>
      </c>
      <c r="I143">
        <v>8.81</v>
      </c>
      <c r="J143">
        <v>52.9</v>
      </c>
      <c r="K143">
        <v>5.7793333330000003</v>
      </c>
      <c r="L143">
        <v>2.4300000000000002</v>
      </c>
      <c r="N143" s="6">
        <v>43836</v>
      </c>
      <c r="O143" s="109" t="s">
        <v>135</v>
      </c>
      <c r="P143">
        <v>0.10002918754401909</v>
      </c>
      <c r="Q143">
        <v>8.43</v>
      </c>
      <c r="R143">
        <v>568</v>
      </c>
      <c r="S143">
        <v>5.1417204006036501</v>
      </c>
      <c r="T143">
        <v>4.0957103000000002E-2</v>
      </c>
      <c r="U143">
        <v>5.26</v>
      </c>
      <c r="V143">
        <v>41.3</v>
      </c>
      <c r="W143">
        <v>1.244633731</v>
      </c>
      <c r="X143">
        <v>2</v>
      </c>
      <c r="AI143" s="37"/>
      <c r="AJ143" s="37"/>
      <c r="AM143"/>
      <c r="AN143"/>
      <c r="AU143" s="61"/>
      <c r="AY143" s="61"/>
      <c r="BC143"/>
      <c r="BG143"/>
      <c r="BN143" s="37"/>
      <c r="BV143"/>
      <c r="ED143" s="37"/>
      <c r="EL143"/>
      <c r="EV143" s="61"/>
      <c r="EW143" s="61"/>
      <c r="EX143" s="61"/>
      <c r="EY143" s="61"/>
      <c r="EZ143" s="61"/>
      <c r="FA143" s="61"/>
      <c r="FB143" s="61"/>
      <c r="FC143" s="61"/>
      <c r="FM143"/>
      <c r="FN143"/>
      <c r="FO143" s="37"/>
      <c r="FP143"/>
      <c r="FQ143"/>
      <c r="FR143"/>
      <c r="FS143"/>
      <c r="FT143"/>
      <c r="FW143"/>
      <c r="GG143" s="61"/>
      <c r="GH143" s="61"/>
      <c r="GI143" s="61"/>
      <c r="GJ143" s="61"/>
      <c r="GK143" s="61"/>
      <c r="GL143" s="61"/>
      <c r="GM143" s="61"/>
      <c r="GN143" s="61"/>
      <c r="GX143"/>
      <c r="GY143"/>
      <c r="GZ143"/>
      <c r="HA143"/>
      <c r="HB143"/>
      <c r="HC143"/>
      <c r="HD143"/>
      <c r="HE143"/>
      <c r="HM143" s="61"/>
      <c r="HN143" s="61"/>
      <c r="HU143"/>
      <c r="HV143"/>
      <c r="IU143" s="61"/>
      <c r="IY143" s="61"/>
      <c r="JC143"/>
      <c r="JG143"/>
      <c r="JN143" s="37"/>
      <c r="JV143"/>
      <c r="KJ143" s="61"/>
      <c r="KR143"/>
      <c r="LM143" s="61"/>
      <c r="LU143"/>
      <c r="MB143" s="37"/>
      <c r="MJ143"/>
      <c r="MT143" s="37"/>
      <c r="MX143" s="61"/>
      <c r="NB143"/>
      <c r="NF143"/>
      <c r="NM143" s="37"/>
      <c r="NU143"/>
      <c r="OY143" s="46"/>
      <c r="PG143"/>
      <c r="QD143" s="46"/>
      <c r="QL143"/>
      <c r="RK143" s="37"/>
      <c r="RS143"/>
      <c r="TB143" s="37"/>
      <c r="TD143" s="46"/>
      <c r="TE143" s="46"/>
      <c r="TF143" s="46"/>
      <c r="TG143" s="46"/>
      <c r="TH143" s="46"/>
      <c r="UX143"/>
      <c r="UZ143"/>
      <c r="VA143"/>
      <c r="VB143"/>
      <c r="VC143"/>
      <c r="VD143"/>
    </row>
    <row r="144" spans="1:576" ht="15.75" x14ac:dyDescent="0.25">
      <c r="A144" s="37">
        <v>43843</v>
      </c>
      <c r="B144">
        <v>2</v>
      </c>
      <c r="C144" s="41" t="s">
        <v>191</v>
      </c>
      <c r="D144">
        <v>4.4922727679346144</v>
      </c>
      <c r="E144">
        <v>8.82</v>
      </c>
      <c r="F144">
        <v>363</v>
      </c>
      <c r="G144">
        <v>8.091370558375635</v>
      </c>
      <c r="H144">
        <v>0.32366889399999998</v>
      </c>
      <c r="I144">
        <v>7.82</v>
      </c>
      <c r="J144">
        <v>154</v>
      </c>
      <c r="K144">
        <v>61.777777780000001</v>
      </c>
      <c r="L144" t="e">
        <v>#N/A</v>
      </c>
      <c r="N144" s="6">
        <v>43843</v>
      </c>
      <c r="O144" s="109" t="s">
        <v>135</v>
      </c>
      <c r="P144">
        <v>0.14143542893808686</v>
      </c>
      <c r="Q144">
        <v>6.72</v>
      </c>
      <c r="R144">
        <v>395</v>
      </c>
      <c r="S144">
        <v>5.6081767046234043</v>
      </c>
      <c r="T144">
        <v>0.105949558</v>
      </c>
      <c r="U144">
        <v>5.51</v>
      </c>
      <c r="V144">
        <v>73.099999999999994</v>
      </c>
      <c r="W144">
        <v>9.3790884719999994</v>
      </c>
      <c r="X144" t="e">
        <v>#N/A</v>
      </c>
      <c r="AI144" s="37"/>
      <c r="AJ144" s="37"/>
      <c r="AM144"/>
      <c r="AN144"/>
      <c r="AU144" s="61"/>
      <c r="AY144" s="61"/>
      <c r="BC144"/>
      <c r="BG144"/>
      <c r="BN144" s="37"/>
      <c r="BV144"/>
      <c r="ED144" s="37"/>
      <c r="EL144"/>
      <c r="EV144" s="61"/>
      <c r="EW144" s="61"/>
      <c r="EX144" s="61"/>
      <c r="EY144" s="61"/>
      <c r="EZ144" s="61"/>
      <c r="FA144" s="61"/>
      <c r="FB144" s="61"/>
      <c r="FC144" s="61"/>
      <c r="FM144"/>
      <c r="FN144"/>
      <c r="FO144" s="37"/>
      <c r="FP144"/>
      <c r="FQ144"/>
      <c r="FR144"/>
      <c r="FS144"/>
      <c r="FT144"/>
      <c r="FW144"/>
      <c r="GG144" s="61"/>
      <c r="GH144" s="61"/>
      <c r="GI144" s="61"/>
      <c r="GJ144" s="61"/>
      <c r="GK144" s="61"/>
      <c r="GL144" s="61"/>
      <c r="GM144" s="61"/>
      <c r="GN144" s="61"/>
      <c r="GX144"/>
      <c r="GY144"/>
      <c r="GZ144"/>
      <c r="HA144"/>
      <c r="HB144"/>
      <c r="HC144"/>
      <c r="HD144"/>
      <c r="HE144"/>
      <c r="HM144" s="61"/>
      <c r="HN144" s="61"/>
      <c r="HU144"/>
      <c r="HV144"/>
      <c r="IU144" s="61"/>
      <c r="IY144" s="61"/>
      <c r="JC144"/>
      <c r="JG144"/>
      <c r="JN144" s="37"/>
      <c r="JV144"/>
      <c r="KJ144" s="61"/>
      <c r="KR144"/>
      <c r="LM144" s="61"/>
      <c r="LU144"/>
      <c r="MB144" s="37"/>
      <c r="MJ144"/>
      <c r="MT144" s="37"/>
      <c r="MX144" s="61"/>
      <c r="NB144"/>
      <c r="NF144"/>
      <c r="NM144" s="37"/>
      <c r="NU144"/>
      <c r="OY144" s="46"/>
      <c r="PG144"/>
      <c r="QD144" s="46"/>
      <c r="QL144"/>
      <c r="RK144" s="37"/>
      <c r="RS144"/>
      <c r="TB144" s="37"/>
      <c r="TD144" s="46"/>
      <c r="TE144" s="46"/>
      <c r="TF144" s="46"/>
      <c r="TG144" s="46"/>
      <c r="TH144" s="46"/>
      <c r="UX144"/>
      <c r="UZ144"/>
      <c r="VA144"/>
      <c r="VB144"/>
      <c r="VC144"/>
      <c r="VD144"/>
    </row>
    <row r="145" spans="1:576" ht="15.75" x14ac:dyDescent="0.25">
      <c r="A145" s="37">
        <v>43861</v>
      </c>
      <c r="B145">
        <v>2</v>
      </c>
      <c r="C145" s="41" t="s">
        <v>191</v>
      </c>
      <c r="D145">
        <v>1.8277526535513626</v>
      </c>
      <c r="E145">
        <v>8.94</v>
      </c>
      <c r="F145">
        <v>502</v>
      </c>
      <c r="G145">
        <v>7.5288791329400464</v>
      </c>
      <c r="H145">
        <v>3.4597973999999997E-2</v>
      </c>
      <c r="I145">
        <v>7.94</v>
      </c>
      <c r="J145">
        <v>31.6</v>
      </c>
      <c r="K145">
        <v>3.2352076439999999</v>
      </c>
      <c r="L145">
        <v>1.74</v>
      </c>
      <c r="N145" s="6">
        <v>43861</v>
      </c>
      <c r="O145" s="109" t="s">
        <v>135</v>
      </c>
      <c r="P145">
        <v>8.9734589082878596E-2</v>
      </c>
      <c r="Q145">
        <v>8.85</v>
      </c>
      <c r="R145">
        <v>518</v>
      </c>
      <c r="S145">
        <v>4.9222115516531764</v>
      </c>
      <c r="T145">
        <v>2.5328735000000002E-2</v>
      </c>
      <c r="U145">
        <v>5.04</v>
      </c>
      <c r="V145">
        <v>26.2</v>
      </c>
      <c r="W145">
        <v>1.108414239</v>
      </c>
      <c r="X145">
        <v>1.81</v>
      </c>
      <c r="AI145" s="37"/>
      <c r="AJ145" s="37"/>
      <c r="AM145"/>
      <c r="AN145"/>
      <c r="AU145" s="61"/>
      <c r="AY145" s="61"/>
      <c r="BC145"/>
      <c r="BG145"/>
      <c r="BN145" s="37"/>
      <c r="BV145"/>
      <c r="ED145" s="37"/>
      <c r="EL145"/>
      <c r="EV145" s="61"/>
      <c r="EW145" s="61"/>
      <c r="EX145" s="61"/>
      <c r="EY145" s="61"/>
      <c r="EZ145" s="61"/>
      <c r="FA145" s="61"/>
      <c r="FB145" s="61"/>
      <c r="FC145" s="61"/>
      <c r="FM145"/>
      <c r="FN145"/>
      <c r="FO145" s="37"/>
      <c r="FP145"/>
      <c r="FQ145"/>
      <c r="FR145"/>
      <c r="FS145"/>
      <c r="FT145"/>
      <c r="FW145"/>
      <c r="GG145" s="61"/>
      <c r="GH145" s="61"/>
      <c r="GI145" s="61"/>
      <c r="GJ145" s="61"/>
      <c r="GK145" s="61"/>
      <c r="GL145" s="61"/>
      <c r="GM145" s="61"/>
      <c r="GN145" s="61"/>
      <c r="GX145"/>
      <c r="GY145"/>
      <c r="GZ145"/>
      <c r="HA145"/>
      <c r="HB145"/>
      <c r="HC145"/>
      <c r="HD145"/>
      <c r="HE145"/>
      <c r="HM145" s="61"/>
      <c r="HN145" s="61"/>
      <c r="HU145"/>
      <c r="HV145"/>
      <c r="IU145" s="61"/>
      <c r="IY145" s="61"/>
      <c r="JC145"/>
      <c r="JG145"/>
      <c r="JN145" s="37"/>
      <c r="JV145"/>
      <c r="KJ145" s="61"/>
      <c r="KR145"/>
      <c r="LM145" s="61"/>
      <c r="LU145"/>
      <c r="MB145" s="37"/>
      <c r="MJ145"/>
      <c r="MT145" s="37"/>
      <c r="MX145" s="61"/>
      <c r="NB145"/>
      <c r="NF145"/>
      <c r="NM145" s="37"/>
      <c r="NU145"/>
      <c r="OY145" s="46"/>
      <c r="PG145"/>
      <c r="QD145" s="46"/>
      <c r="QL145"/>
      <c r="RK145" s="37"/>
      <c r="RS145"/>
      <c r="TB145" s="37"/>
      <c r="TD145" s="46"/>
      <c r="TE145" s="46"/>
      <c r="TF145" s="46"/>
      <c r="TG145" s="46"/>
      <c r="TH145" s="46"/>
      <c r="UX145"/>
      <c r="UZ145"/>
      <c r="VA145"/>
      <c r="VB145"/>
      <c r="VC145"/>
      <c r="VD145"/>
    </row>
    <row r="146" spans="1:576" x14ac:dyDescent="0.25">
      <c r="A146" s="37">
        <v>43877</v>
      </c>
      <c r="B146">
        <v>2</v>
      </c>
      <c r="C146" s="41" t="s">
        <v>191</v>
      </c>
      <c r="D146">
        <v>2.2638772706778014</v>
      </c>
      <c r="E146">
        <v>8.89</v>
      </c>
      <c r="F146">
        <v>503</v>
      </c>
      <c r="G146">
        <v>8.3657566195637258</v>
      </c>
      <c r="H146">
        <v>2.4035351999999999E-2</v>
      </c>
      <c r="I146">
        <v>9.15</v>
      </c>
      <c r="J146">
        <v>16.600000000000001</v>
      </c>
      <c r="K146">
        <v>6.5513333329999996</v>
      </c>
      <c r="L146">
        <v>1.54</v>
      </c>
      <c r="N146" s="12">
        <v>43877</v>
      </c>
      <c r="O146" s="109" t="s">
        <v>135</v>
      </c>
      <c r="P146">
        <v>0.10002918754401909</v>
      </c>
      <c r="Q146">
        <v>8.9700000000000006</v>
      </c>
      <c r="R146">
        <v>511</v>
      </c>
      <c r="S146">
        <v>5.0731238853066261</v>
      </c>
      <c r="T146">
        <v>1.8215133000000001E-2</v>
      </c>
      <c r="U146">
        <v>5.64</v>
      </c>
      <c r="V146">
        <v>18.899999999999999</v>
      </c>
      <c r="W146">
        <v>1.5729549249999999</v>
      </c>
      <c r="X146">
        <v>1.43</v>
      </c>
      <c r="AI146" s="37"/>
      <c r="AJ146" s="37"/>
      <c r="AM146"/>
      <c r="AN146"/>
      <c r="AU146" s="61"/>
      <c r="AY146" s="61"/>
      <c r="BC146"/>
      <c r="BG146"/>
      <c r="BN146" s="37"/>
      <c r="BV146"/>
      <c r="ED146" s="37"/>
      <c r="EL146"/>
      <c r="EV146" s="61"/>
      <c r="EW146" s="61"/>
      <c r="EX146" s="61"/>
      <c r="EY146" s="61"/>
      <c r="EZ146" s="61"/>
      <c r="FA146" s="61"/>
      <c r="FB146" s="61"/>
      <c r="FC146" s="61"/>
      <c r="FM146"/>
      <c r="FN146"/>
      <c r="FO146" s="37"/>
      <c r="FP146"/>
      <c r="FQ146"/>
      <c r="FR146"/>
      <c r="FS146"/>
      <c r="FT146"/>
      <c r="FW146"/>
      <c r="GG146" s="61"/>
      <c r="GH146" s="61"/>
      <c r="GI146" s="61"/>
      <c r="GJ146" s="61"/>
      <c r="GK146" s="61"/>
      <c r="GL146" s="61"/>
      <c r="GM146" s="61"/>
      <c r="GN146" s="61"/>
      <c r="GX146"/>
      <c r="GY146"/>
      <c r="GZ146"/>
      <c r="HA146"/>
      <c r="HB146"/>
      <c r="HC146"/>
      <c r="HD146"/>
      <c r="HE146"/>
      <c r="HM146" s="61"/>
      <c r="HN146" s="61"/>
      <c r="HU146"/>
      <c r="HV146"/>
      <c r="IU146" s="61"/>
      <c r="IY146" s="61"/>
      <c r="JC146"/>
      <c r="JG146"/>
      <c r="JN146" s="37"/>
      <c r="JV146"/>
      <c r="KJ146" s="61"/>
      <c r="KR146"/>
      <c r="LM146" s="61"/>
      <c r="LU146"/>
      <c r="MB146" s="37"/>
      <c r="MJ146"/>
      <c r="MT146" s="37"/>
      <c r="MX146" s="61"/>
      <c r="NB146"/>
      <c r="NF146"/>
      <c r="NM146" s="37"/>
      <c r="NU146"/>
      <c r="OY146" s="46"/>
      <c r="PG146"/>
      <c r="QD146" s="46"/>
      <c r="QL146"/>
      <c r="RK146" s="37"/>
      <c r="RS146"/>
      <c r="TB146" s="37"/>
      <c r="TD146" s="46"/>
      <c r="TE146" s="46"/>
      <c r="TF146" s="46"/>
      <c r="TG146" s="46"/>
      <c r="TH146" s="46"/>
      <c r="UX146"/>
      <c r="UZ146"/>
      <c r="VA146"/>
      <c r="VB146"/>
      <c r="VC146"/>
      <c r="VD146"/>
    </row>
    <row r="147" spans="1:576" ht="15.75" x14ac:dyDescent="0.25">
      <c r="A147" s="37">
        <v>43891</v>
      </c>
      <c r="B147">
        <v>2</v>
      </c>
      <c r="C147" s="41" t="s">
        <v>191</v>
      </c>
      <c r="D147">
        <v>1.9066793428116255</v>
      </c>
      <c r="E147">
        <v>8.94</v>
      </c>
      <c r="F147">
        <v>494</v>
      </c>
      <c r="G147">
        <v>7.7346686788311159</v>
      </c>
      <c r="H147">
        <v>8.6225480000000007E-3</v>
      </c>
      <c r="I147">
        <v>8.36</v>
      </c>
      <c r="J147">
        <v>4.34</v>
      </c>
      <c r="K147">
        <v>3.7183999999999999</v>
      </c>
      <c r="L147">
        <v>1.62</v>
      </c>
      <c r="N147" s="6">
        <v>43891</v>
      </c>
      <c r="O147" s="109" t="s">
        <v>135</v>
      </c>
      <c r="P147">
        <v>9.4583591503089814E-2</v>
      </c>
      <c r="Q147">
        <v>8.86</v>
      </c>
      <c r="R147">
        <v>509</v>
      </c>
      <c r="S147">
        <v>5.0319659761284132</v>
      </c>
      <c r="T147">
        <v>9.8081479999999992E-3</v>
      </c>
      <c r="U147">
        <v>5.22</v>
      </c>
      <c r="V147">
        <v>10.1</v>
      </c>
      <c r="W147">
        <v>1.3158625479999999</v>
      </c>
      <c r="X147">
        <v>1.31</v>
      </c>
      <c r="AI147" s="37"/>
      <c r="AJ147" s="37"/>
      <c r="AM147"/>
      <c r="AN147"/>
      <c r="AU147" s="61"/>
      <c r="AY147" s="61"/>
      <c r="BC147"/>
      <c r="BG147"/>
      <c r="BN147" s="37"/>
      <c r="BV147"/>
      <c r="ED147" s="37"/>
      <c r="EL147"/>
      <c r="EV147" s="61"/>
      <c r="EW147" s="61"/>
      <c r="EX147" s="61"/>
      <c r="EY147" s="61"/>
      <c r="EZ147" s="61"/>
      <c r="FA147" s="61"/>
      <c r="FB147" s="61"/>
      <c r="FC147" s="61"/>
      <c r="FM147"/>
      <c r="FN147"/>
      <c r="FO147" s="37"/>
      <c r="FP147"/>
      <c r="FQ147"/>
      <c r="FR147"/>
      <c r="FS147"/>
      <c r="FT147"/>
      <c r="FW147"/>
      <c r="GG147" s="61"/>
      <c r="GH147" s="61"/>
      <c r="GI147" s="61"/>
      <c r="GJ147" s="61"/>
      <c r="GK147" s="61"/>
      <c r="GL147" s="61"/>
      <c r="GM147" s="61"/>
      <c r="GN147" s="61"/>
      <c r="GX147"/>
      <c r="GY147"/>
      <c r="GZ147"/>
      <c r="HA147"/>
      <c r="HB147"/>
      <c r="HC147"/>
      <c r="HD147"/>
      <c r="HE147"/>
      <c r="HM147" s="61"/>
      <c r="HN147" s="61"/>
      <c r="HU147"/>
      <c r="HV147"/>
      <c r="IU147" s="61"/>
      <c r="IY147" s="61"/>
      <c r="JC147"/>
      <c r="JG147"/>
      <c r="JN147" s="37"/>
      <c r="JV147"/>
      <c r="KJ147" s="61"/>
      <c r="KR147"/>
      <c r="LM147" s="61"/>
      <c r="LU147"/>
      <c r="MB147" s="37"/>
      <c r="MJ147"/>
      <c r="MT147" s="37"/>
      <c r="MX147" s="61"/>
      <c r="NB147"/>
      <c r="NF147"/>
      <c r="NM147" s="37"/>
      <c r="NU147"/>
      <c r="OY147" s="46"/>
      <c r="PG147"/>
      <c r="QD147" s="46"/>
      <c r="QL147"/>
      <c r="RK147" s="37"/>
      <c r="RS147"/>
      <c r="TB147" s="37"/>
      <c r="TD147" s="46"/>
      <c r="TE147" s="46"/>
      <c r="TF147" s="46"/>
      <c r="TG147" s="46"/>
      <c r="TH147" s="46"/>
      <c r="UX147"/>
      <c r="UZ147"/>
      <c r="VA147"/>
      <c r="VB147"/>
      <c r="VC147"/>
      <c r="VD147"/>
    </row>
    <row r="148" spans="1:576" ht="15.75" x14ac:dyDescent="0.25">
      <c r="A148" s="37">
        <v>43898</v>
      </c>
      <c r="B148">
        <v>2</v>
      </c>
      <c r="C148" s="41" t="s">
        <v>191</v>
      </c>
      <c r="D148">
        <v>1.9066793428116255</v>
      </c>
      <c r="E148">
        <v>8.83</v>
      </c>
      <c r="F148" t="e">
        <v>#N/A</v>
      </c>
      <c r="G148">
        <v>7.5837563451776653</v>
      </c>
      <c r="H148">
        <v>2.0801897E-2</v>
      </c>
      <c r="I148">
        <v>7.96</v>
      </c>
      <c r="J148">
        <v>16.600000000000001</v>
      </c>
      <c r="K148">
        <v>4.8197644650000004</v>
      </c>
      <c r="L148">
        <v>1.446</v>
      </c>
      <c r="N148" s="6">
        <v>43898</v>
      </c>
      <c r="O148" s="109" t="s">
        <v>135</v>
      </c>
      <c r="P148">
        <v>8.9734589082878596E-2</v>
      </c>
      <c r="Q148">
        <v>8.8000000000000007</v>
      </c>
      <c r="R148">
        <v>597</v>
      </c>
      <c r="S148">
        <v>4.8536150359999999</v>
      </c>
      <c r="T148">
        <v>1.4334985999999999E-2</v>
      </c>
      <c r="U148">
        <v>4.93</v>
      </c>
      <c r="V148">
        <v>14.2</v>
      </c>
      <c r="W148">
        <v>1.304666667</v>
      </c>
      <c r="X148">
        <v>1.135</v>
      </c>
      <c r="AI148" s="37"/>
      <c r="AJ148" s="37"/>
      <c r="AM148"/>
      <c r="AN148"/>
      <c r="AU148" s="61"/>
      <c r="AY148" s="61"/>
      <c r="BC148"/>
      <c r="BG148"/>
      <c r="BN148" s="37"/>
      <c r="BV148"/>
      <c r="ED148" s="37"/>
      <c r="EL148"/>
      <c r="EV148" s="61"/>
      <c r="EW148" s="61"/>
      <c r="EX148" s="61"/>
      <c r="EY148" s="61"/>
      <c r="EZ148" s="61"/>
      <c r="FA148" s="61"/>
      <c r="FB148" s="61"/>
      <c r="FC148" s="61"/>
      <c r="FM148"/>
      <c r="FN148"/>
      <c r="FO148" s="37"/>
      <c r="FP148"/>
      <c r="FQ148"/>
      <c r="FR148"/>
      <c r="FS148"/>
      <c r="FT148"/>
      <c r="FW148"/>
      <c r="GG148" s="61"/>
      <c r="GH148" s="61"/>
      <c r="GI148" s="61"/>
      <c r="GJ148" s="61"/>
      <c r="GK148" s="61"/>
      <c r="GL148" s="61"/>
      <c r="GM148" s="61"/>
      <c r="GN148" s="61"/>
      <c r="GX148"/>
      <c r="GY148"/>
      <c r="GZ148"/>
      <c r="HA148"/>
      <c r="HB148"/>
      <c r="HC148"/>
      <c r="HD148"/>
      <c r="HE148"/>
      <c r="HM148" s="61"/>
      <c r="HN148" s="61"/>
      <c r="HU148"/>
      <c r="HV148"/>
      <c r="IU148" s="61"/>
      <c r="IY148" s="61"/>
      <c r="JC148"/>
      <c r="JG148"/>
      <c r="JN148" s="37"/>
      <c r="JV148"/>
      <c r="KJ148" s="61"/>
      <c r="KR148"/>
      <c r="LM148" s="61"/>
      <c r="LU148"/>
      <c r="MB148" s="37"/>
      <c r="MJ148"/>
      <c r="MT148" s="37"/>
      <c r="MX148" s="61"/>
      <c r="NB148"/>
      <c r="NF148"/>
      <c r="NM148" s="37"/>
      <c r="NU148"/>
      <c r="OY148" s="46"/>
      <c r="PG148"/>
      <c r="QD148" s="46"/>
      <c r="QL148"/>
      <c r="RK148" s="37"/>
      <c r="RS148"/>
      <c r="TB148" s="37"/>
      <c r="TD148" s="46"/>
      <c r="TE148" s="46"/>
      <c r="TF148" s="46"/>
      <c r="TG148" s="46"/>
      <c r="TH148" s="46"/>
      <c r="UX148"/>
      <c r="UZ148"/>
      <c r="VA148"/>
      <c r="VB148"/>
      <c r="VC148"/>
      <c r="VD148"/>
    </row>
    <row r="149" spans="1:576" x14ac:dyDescent="0.25">
      <c r="A149" s="37">
        <v>43973</v>
      </c>
      <c r="B149">
        <v>2</v>
      </c>
      <c r="C149" s="41" t="s">
        <v>191</v>
      </c>
      <c r="D149">
        <v>2.587317633888222</v>
      </c>
      <c r="E149">
        <v>7.21</v>
      </c>
      <c r="F149">
        <v>449</v>
      </c>
      <c r="G149">
        <v>11.576073539999999</v>
      </c>
      <c r="H149">
        <v>0.13073938299999999</v>
      </c>
      <c r="I149">
        <v>11.5</v>
      </c>
      <c r="J149">
        <v>33.5</v>
      </c>
      <c r="K149">
        <v>8.6614173230000002</v>
      </c>
      <c r="L149">
        <v>2.1859999999999999</v>
      </c>
      <c r="N149" s="35">
        <v>43973</v>
      </c>
      <c r="O149" s="109" t="s">
        <v>135</v>
      </c>
      <c r="P149">
        <v>0.16203973198784552</v>
      </c>
      <c r="Q149">
        <v>7.07</v>
      </c>
      <c r="R149">
        <v>508</v>
      </c>
      <c r="S149">
        <v>6.5548086159999999</v>
      </c>
      <c r="T149">
        <v>4.311273981461522E-2</v>
      </c>
      <c r="U149">
        <v>7.04</v>
      </c>
      <c r="V149">
        <v>42.4</v>
      </c>
      <c r="W149">
        <v>4.2330935250000001</v>
      </c>
      <c r="X149">
        <v>1.552</v>
      </c>
      <c r="AI149" s="37"/>
      <c r="AJ149" s="37"/>
      <c r="AM149"/>
      <c r="AN149"/>
      <c r="AU149" s="61"/>
      <c r="AY149" s="61"/>
      <c r="BC149"/>
      <c r="BG149"/>
      <c r="BN149" s="37"/>
      <c r="BV149"/>
      <c r="ED149" s="37"/>
      <c r="EL149"/>
      <c r="EV149" s="61"/>
      <c r="EW149" s="61"/>
      <c r="EX149" s="61"/>
      <c r="EY149" s="61"/>
      <c r="EZ149" s="61"/>
      <c r="FA149" s="61"/>
      <c r="FB149" s="61"/>
      <c r="FC149" s="61"/>
      <c r="FM149"/>
      <c r="FN149"/>
      <c r="FO149" s="37"/>
      <c r="FP149"/>
      <c r="FQ149"/>
      <c r="FR149"/>
      <c r="FS149"/>
      <c r="FT149"/>
      <c r="FW149"/>
      <c r="GG149" s="61"/>
      <c r="GH149" s="61"/>
      <c r="GI149" s="61"/>
      <c r="GJ149" s="61"/>
      <c r="GK149" s="61"/>
      <c r="GL149" s="61"/>
      <c r="GM149" s="61"/>
      <c r="GN149" s="61"/>
      <c r="GX149"/>
      <c r="GY149"/>
      <c r="GZ149"/>
      <c r="HA149"/>
      <c r="HB149"/>
      <c r="HC149"/>
      <c r="HD149"/>
      <c r="HE149"/>
      <c r="HM149" s="61"/>
      <c r="HN149" s="61"/>
      <c r="HU149"/>
      <c r="HV149"/>
      <c r="IU149" s="61"/>
      <c r="IY149" s="61"/>
      <c r="JC149"/>
      <c r="JG149"/>
      <c r="JN149" s="37"/>
      <c r="JV149"/>
      <c r="KJ149" s="61"/>
      <c r="KR149"/>
      <c r="LM149" s="61"/>
      <c r="LU149"/>
      <c r="MB149" s="37"/>
      <c r="MJ149"/>
      <c r="MT149" s="37"/>
      <c r="MX149" s="61"/>
      <c r="NB149"/>
      <c r="NF149"/>
      <c r="NM149" s="37"/>
      <c r="NU149"/>
      <c r="OY149" s="46"/>
      <c r="PG149"/>
      <c r="QD149" s="46"/>
      <c r="QL149"/>
      <c r="RK149" s="37"/>
      <c r="RS149"/>
      <c r="TB149" s="37"/>
      <c r="TD149" s="46"/>
      <c r="TE149" s="46"/>
      <c r="TF149" s="46"/>
      <c r="TG149" s="46"/>
      <c r="TH149" s="46"/>
      <c r="UX149"/>
      <c r="UZ149"/>
      <c r="VA149"/>
      <c r="VB149"/>
      <c r="VC149"/>
      <c r="VD149"/>
    </row>
    <row r="150" spans="1:576" x14ac:dyDescent="0.25">
      <c r="A150" s="37">
        <v>43983</v>
      </c>
      <c r="B150">
        <v>2</v>
      </c>
      <c r="C150" s="41" t="s">
        <v>191</v>
      </c>
      <c r="D150">
        <v>1.6799617160871019</v>
      </c>
      <c r="E150">
        <v>8.7899999999999991</v>
      </c>
      <c r="F150">
        <v>458</v>
      </c>
      <c r="G150">
        <v>9.2849499249999994</v>
      </c>
      <c r="H150">
        <v>2.6837680534597973E-2</v>
      </c>
      <c r="I150">
        <v>9.52</v>
      </c>
      <c r="J150">
        <v>18</v>
      </c>
      <c r="K150">
        <v>7.8707940780000003</v>
      </c>
      <c r="L150">
        <v>1.776</v>
      </c>
      <c r="N150" s="35">
        <v>43983</v>
      </c>
      <c r="O150" s="109" t="s">
        <v>135</v>
      </c>
      <c r="P150">
        <v>0.11203562807773496</v>
      </c>
      <c r="Q150">
        <v>7.6</v>
      </c>
      <c r="R150">
        <v>570</v>
      </c>
      <c r="S150">
        <v>6.0197557964055433</v>
      </c>
      <c r="T150">
        <v>2.4789825393403752E-2</v>
      </c>
      <c r="U150">
        <v>6.28</v>
      </c>
      <c r="V150">
        <v>24.8</v>
      </c>
      <c r="W150">
        <v>2.9238578679999998</v>
      </c>
      <c r="X150">
        <v>1.2989999999999999</v>
      </c>
      <c r="AI150" s="37"/>
      <c r="AJ150" s="37"/>
      <c r="AM150"/>
      <c r="AN150"/>
      <c r="AU150" s="61"/>
      <c r="AY150" s="61"/>
      <c r="BC150"/>
      <c r="BG150"/>
      <c r="BN150" s="37"/>
      <c r="BV150"/>
      <c r="ED150" s="37"/>
      <c r="EL150"/>
      <c r="EV150" s="61"/>
      <c r="EW150" s="61"/>
      <c r="EX150" s="61"/>
      <c r="EY150" s="61"/>
      <c r="EZ150" s="61"/>
      <c r="FA150" s="61"/>
      <c r="FB150" s="61"/>
      <c r="FC150" s="61"/>
      <c r="FM150"/>
      <c r="FN150"/>
      <c r="FO150" s="37"/>
      <c r="FP150"/>
      <c r="FQ150"/>
      <c r="FR150"/>
      <c r="FS150"/>
      <c r="FT150"/>
      <c r="FW150"/>
      <c r="GG150" s="61"/>
      <c r="GH150" s="61"/>
      <c r="GI150" s="61"/>
      <c r="GJ150" s="61"/>
      <c r="GK150" s="61"/>
      <c r="GL150" s="61"/>
      <c r="GM150" s="61"/>
      <c r="GN150" s="61"/>
      <c r="GX150"/>
      <c r="GY150"/>
      <c r="GZ150"/>
      <c r="HA150"/>
      <c r="HB150"/>
      <c r="HC150"/>
      <c r="HD150"/>
      <c r="HE150"/>
      <c r="HM150" s="61"/>
      <c r="HN150" s="61"/>
      <c r="HU150"/>
      <c r="HV150"/>
      <c r="IU150" s="61"/>
      <c r="IY150" s="61"/>
      <c r="JC150"/>
      <c r="JG150"/>
      <c r="JN150" s="37"/>
      <c r="JV150"/>
      <c r="KJ150" s="61"/>
      <c r="KR150"/>
      <c r="LM150" s="61"/>
      <c r="LU150"/>
      <c r="MB150" s="37"/>
      <c r="MJ150"/>
      <c r="MT150" s="37"/>
      <c r="MX150" s="61"/>
      <c r="NB150"/>
      <c r="NF150"/>
      <c r="NM150" s="37"/>
      <c r="NU150"/>
      <c r="OY150" s="46"/>
      <c r="PG150"/>
      <c r="QD150" s="46"/>
      <c r="QL150"/>
      <c r="RK150" s="37"/>
      <c r="RS150"/>
      <c r="TB150" s="37"/>
      <c r="TD150" s="46"/>
      <c r="TE150" s="46"/>
      <c r="TF150" s="46"/>
      <c r="TG150" s="46"/>
      <c r="TH150" s="46"/>
      <c r="UX150"/>
      <c r="UZ150"/>
      <c r="VA150"/>
      <c r="VB150"/>
      <c r="VC150"/>
      <c r="VD150"/>
    </row>
    <row r="151" spans="1:576" x14ac:dyDescent="0.25">
      <c r="A151" s="37">
        <v>43990</v>
      </c>
      <c r="B151">
        <v>2</v>
      </c>
      <c r="C151" s="41" t="s">
        <v>191</v>
      </c>
      <c r="D151">
        <v>1.2420500332525455</v>
      </c>
      <c r="E151">
        <v>8.86</v>
      </c>
      <c r="F151">
        <v>512</v>
      </c>
      <c r="G151">
        <v>5.7453697352174515</v>
      </c>
      <c r="H151">
        <v>5.3352015520586334E-2</v>
      </c>
      <c r="I151">
        <v>6</v>
      </c>
      <c r="J151">
        <v>34.1</v>
      </c>
      <c r="K151">
        <v>15.068686870000001</v>
      </c>
      <c r="L151">
        <v>2.222</v>
      </c>
      <c r="N151" s="35">
        <v>43990</v>
      </c>
      <c r="O151" s="109" t="s">
        <v>135</v>
      </c>
      <c r="P151">
        <v>7.5969404574301083E-2</v>
      </c>
      <c r="Q151">
        <v>8.9499999999999993</v>
      </c>
      <c r="R151">
        <v>480</v>
      </c>
      <c r="S151">
        <v>6.1432295239401844</v>
      </c>
      <c r="T151">
        <v>3.9663720629446002E-2</v>
      </c>
      <c r="U151">
        <v>6.26</v>
      </c>
      <c r="V151">
        <v>39.6</v>
      </c>
      <c r="W151">
        <v>4.1440000000000001</v>
      </c>
      <c r="X151">
        <v>1.359</v>
      </c>
      <c r="AI151" s="37"/>
      <c r="AJ151" s="37"/>
      <c r="AM151"/>
      <c r="AN151"/>
      <c r="AU151" s="61"/>
      <c r="AY151" s="61"/>
      <c r="BC151"/>
      <c r="BG151"/>
      <c r="BN151" s="37"/>
      <c r="BV151"/>
      <c r="ED151" s="37"/>
      <c r="EL151"/>
      <c r="EV151" s="61"/>
      <c r="EW151" s="61"/>
      <c r="EX151" s="61"/>
      <c r="EY151" s="61"/>
      <c r="EZ151" s="61"/>
      <c r="FA151" s="61"/>
      <c r="FB151" s="61"/>
      <c r="FC151" s="61"/>
      <c r="FM151"/>
      <c r="FN151"/>
      <c r="FO151" s="37"/>
      <c r="FP151"/>
      <c r="FQ151"/>
      <c r="FR151"/>
      <c r="FS151"/>
      <c r="FT151"/>
      <c r="FW151"/>
      <c r="GG151" s="61"/>
      <c r="GH151" s="61"/>
      <c r="GI151" s="61"/>
      <c r="GJ151" s="61"/>
      <c r="GK151" s="61"/>
      <c r="GL151" s="61"/>
      <c r="GM151" s="61"/>
      <c r="GN151" s="61"/>
      <c r="GX151"/>
      <c r="GY151"/>
      <c r="GZ151"/>
      <c r="HA151"/>
      <c r="HB151"/>
      <c r="HC151"/>
      <c r="HD151"/>
      <c r="HE151"/>
      <c r="HM151" s="61"/>
      <c r="HN151" s="61"/>
      <c r="HU151"/>
      <c r="HV151"/>
      <c r="IU151" s="61"/>
      <c r="IY151" s="61"/>
      <c r="JC151"/>
      <c r="JG151"/>
      <c r="JN151" s="37"/>
      <c r="JV151"/>
      <c r="KJ151" s="61"/>
      <c r="KR151"/>
      <c r="LM151" s="61"/>
      <c r="LU151"/>
      <c r="MB151" s="37"/>
      <c r="MJ151"/>
      <c r="MT151" s="37"/>
      <c r="MX151" s="61"/>
      <c r="NB151"/>
      <c r="NF151"/>
      <c r="NM151" s="37"/>
      <c r="NU151"/>
      <c r="OY151" s="46"/>
      <c r="PG151"/>
      <c r="QD151" s="46"/>
      <c r="QL151"/>
      <c r="RK151" s="37"/>
      <c r="RS151"/>
      <c r="TB151" s="37"/>
      <c r="TD151" s="46"/>
      <c r="TE151" s="46"/>
      <c r="TF151" s="46"/>
      <c r="TG151" s="46"/>
      <c r="TH151" s="46"/>
      <c r="UX151"/>
      <c r="UZ151"/>
      <c r="VA151"/>
      <c r="VB151"/>
      <c r="VC151"/>
      <c r="VD151"/>
    </row>
    <row r="152" spans="1:576" x14ac:dyDescent="0.25">
      <c r="A152" s="37">
        <v>43997</v>
      </c>
      <c r="B152">
        <v>2</v>
      </c>
      <c r="C152" s="41" t="s">
        <v>191</v>
      </c>
      <c r="D152">
        <v>0.97946705536139456</v>
      </c>
      <c r="E152">
        <v>8.81</v>
      </c>
      <c r="F152">
        <v>531</v>
      </c>
      <c r="G152">
        <v>4.9222115516531764</v>
      </c>
      <c r="H152">
        <v>4.1064884673420995E-2</v>
      </c>
      <c r="I152">
        <v>4.9400000000000004</v>
      </c>
      <c r="J152">
        <v>27.6</v>
      </c>
      <c r="K152">
        <v>9.7633333330000003</v>
      </c>
      <c r="L152">
        <v>2.3919999999999999</v>
      </c>
      <c r="N152" s="35">
        <v>43997</v>
      </c>
      <c r="O152" s="109" t="s">
        <v>135</v>
      </c>
      <c r="P152">
        <v>1.8211019585196983E-2</v>
      </c>
      <c r="Q152">
        <v>8.25</v>
      </c>
      <c r="R152">
        <v>503</v>
      </c>
      <c r="S152">
        <v>5.4984222801481692</v>
      </c>
      <c r="T152">
        <v>3.6322483293813324E-2</v>
      </c>
      <c r="U152">
        <v>5.04</v>
      </c>
      <c r="V152">
        <v>34.299999999999997</v>
      </c>
      <c r="W152">
        <v>2.4864677309999998</v>
      </c>
      <c r="X152">
        <v>1.359</v>
      </c>
      <c r="AI152" s="37"/>
      <c r="AJ152" s="37"/>
      <c r="AM152"/>
      <c r="AN152"/>
      <c r="AU152" s="61"/>
      <c r="AY152" s="61"/>
      <c r="BC152"/>
      <c r="BG152"/>
      <c r="BN152" s="37"/>
      <c r="BV152"/>
      <c r="ED152" s="37"/>
      <c r="EL152"/>
      <c r="EV152" s="61"/>
      <c r="EW152" s="61"/>
      <c r="EX152" s="61"/>
      <c r="EY152" s="61"/>
      <c r="EZ152" s="61"/>
      <c r="FA152" s="61"/>
      <c r="FB152" s="61"/>
      <c r="FC152" s="61"/>
      <c r="FM152"/>
      <c r="FN152"/>
      <c r="FO152" s="37"/>
      <c r="FP152"/>
      <c r="FQ152"/>
      <c r="FR152"/>
      <c r="FS152"/>
      <c r="FT152"/>
      <c r="FW152"/>
      <c r="GG152" s="61"/>
      <c r="GH152" s="61"/>
      <c r="GI152" s="61"/>
      <c r="GJ152" s="61"/>
      <c r="GK152" s="61"/>
      <c r="GL152" s="61"/>
      <c r="GM152" s="61"/>
      <c r="GN152" s="61"/>
      <c r="GX152"/>
      <c r="GY152"/>
      <c r="GZ152"/>
      <c r="HA152"/>
      <c r="HB152"/>
      <c r="HC152"/>
      <c r="HD152"/>
      <c r="HE152"/>
      <c r="HM152" s="61"/>
      <c r="HN152" s="61"/>
      <c r="HU152"/>
      <c r="HV152"/>
      <c r="IU152" s="61"/>
      <c r="IY152" s="61"/>
      <c r="JC152"/>
      <c r="JG152"/>
      <c r="JN152" s="37"/>
      <c r="JV152"/>
      <c r="KJ152" s="61"/>
      <c r="KR152"/>
      <c r="LM152" s="61"/>
      <c r="LU152"/>
      <c r="MB152" s="37"/>
      <c r="MJ152"/>
      <c r="MT152" s="37"/>
      <c r="MX152" s="61"/>
      <c r="NB152"/>
      <c r="NF152"/>
      <c r="NM152" s="37"/>
      <c r="NU152"/>
      <c r="OY152" s="46"/>
      <c r="PG152"/>
      <c r="QD152" s="46"/>
      <c r="QL152"/>
      <c r="RK152" s="37"/>
      <c r="RS152"/>
      <c r="TB152" s="37"/>
      <c r="TD152" s="46"/>
      <c r="TE152" s="46"/>
      <c r="TF152" s="46"/>
      <c r="TG152" s="46"/>
      <c r="TH152" s="46"/>
      <c r="UX152"/>
      <c r="UZ152"/>
      <c r="VA152"/>
      <c r="VB152"/>
      <c r="VC152"/>
      <c r="VD152"/>
    </row>
    <row r="153" spans="1:576" x14ac:dyDescent="0.25">
      <c r="A153" s="37">
        <v>44025</v>
      </c>
      <c r="B153">
        <v>2</v>
      </c>
      <c r="C153" s="41" t="s">
        <v>191</v>
      </c>
      <c r="D153">
        <v>0.41475842794686013</v>
      </c>
      <c r="E153" t="e">
        <v>#N/A</v>
      </c>
      <c r="F153">
        <v>474</v>
      </c>
      <c r="G153">
        <v>0.53752229386747152</v>
      </c>
      <c r="H153">
        <v>7.7602931666307412E-2</v>
      </c>
      <c r="I153">
        <v>0.23400000000000001</v>
      </c>
      <c r="J153">
        <v>62.8</v>
      </c>
      <c r="K153">
        <v>9.568333333</v>
      </c>
      <c r="L153">
        <v>3.298</v>
      </c>
      <c r="N153" s="35">
        <v>44025</v>
      </c>
      <c r="O153" s="109" t="s">
        <v>135</v>
      </c>
      <c r="P153">
        <v>3.3442848635335796E-3</v>
      </c>
      <c r="Q153">
        <v>9.57</v>
      </c>
      <c r="R153">
        <v>553</v>
      </c>
      <c r="S153">
        <v>1.8628069694059544</v>
      </c>
      <c r="T153">
        <v>6.445354602284975E-2</v>
      </c>
      <c r="U153">
        <v>1.7</v>
      </c>
      <c r="V153">
        <v>63.2</v>
      </c>
      <c r="W153">
        <v>3.3656716420000001</v>
      </c>
      <c r="X153">
        <v>1.99</v>
      </c>
      <c r="AI153" s="37"/>
      <c r="AJ153" s="37"/>
      <c r="AM153"/>
      <c r="AN153"/>
      <c r="AU153" s="61"/>
      <c r="AY153" s="61"/>
      <c r="BC153"/>
      <c r="BG153"/>
      <c r="BN153" s="37"/>
      <c r="BV153"/>
      <c r="ED153" s="37"/>
      <c r="EL153"/>
      <c r="EV153" s="61"/>
      <c r="EW153" s="61"/>
      <c r="EX153" s="61"/>
      <c r="EY153" s="61"/>
      <c r="EZ153" s="61"/>
      <c r="FA153" s="61"/>
      <c r="FB153" s="61"/>
      <c r="FC153" s="61"/>
      <c r="FM153"/>
      <c r="FN153"/>
      <c r="FO153" s="37"/>
      <c r="FP153"/>
      <c r="FQ153"/>
      <c r="FR153"/>
      <c r="FS153"/>
      <c r="FT153"/>
      <c r="FW153"/>
      <c r="GG153" s="61"/>
      <c r="GH153" s="61"/>
      <c r="GI153" s="61"/>
      <c r="GJ153" s="61"/>
      <c r="GK153" s="61"/>
      <c r="GL153" s="61"/>
      <c r="GM153" s="61"/>
      <c r="GN153" s="61"/>
      <c r="GX153"/>
      <c r="GY153"/>
      <c r="GZ153"/>
      <c r="HA153"/>
      <c r="HB153"/>
      <c r="HC153"/>
      <c r="HD153"/>
      <c r="HE153"/>
      <c r="HM153" s="61"/>
      <c r="HN153" s="61"/>
      <c r="HU153"/>
      <c r="HV153"/>
      <c r="IU153" s="61"/>
      <c r="IY153" s="61"/>
      <c r="JC153"/>
      <c r="JG153"/>
      <c r="JN153" s="37"/>
      <c r="JV153"/>
      <c r="KJ153" s="61"/>
      <c r="KR153"/>
      <c r="LM153" s="61"/>
      <c r="LU153"/>
      <c r="MB153" s="37"/>
      <c r="MJ153"/>
      <c r="MT153" s="37"/>
      <c r="MX153" s="61"/>
      <c r="NB153"/>
      <c r="NF153"/>
      <c r="NM153" s="37"/>
      <c r="NU153"/>
      <c r="OY153" s="46"/>
      <c r="PG153"/>
      <c r="QD153" s="46"/>
      <c r="QL153"/>
      <c r="RK153" s="37"/>
      <c r="RS153"/>
      <c r="TB153" s="37"/>
      <c r="TD153" s="46"/>
      <c r="TE153" s="46"/>
      <c r="TF153" s="46"/>
      <c r="TG153" s="46"/>
      <c r="TH153" s="46"/>
      <c r="UX153"/>
      <c r="UZ153"/>
      <c r="VA153"/>
      <c r="VB153"/>
      <c r="VC153"/>
      <c r="VD153"/>
    </row>
    <row r="154" spans="1:576" x14ac:dyDescent="0.25">
      <c r="A154" s="37">
        <v>44032</v>
      </c>
      <c r="B154">
        <v>2</v>
      </c>
      <c r="C154" s="41" t="s">
        <v>191</v>
      </c>
      <c r="D154">
        <v>0.33104377044700389</v>
      </c>
      <c r="E154">
        <v>9.35</v>
      </c>
      <c r="F154">
        <v>381</v>
      </c>
      <c r="G154">
        <v>0.73508025792289755</v>
      </c>
      <c r="H154">
        <v>0.11888338003880149</v>
      </c>
      <c r="I154">
        <v>0.20899999999999999</v>
      </c>
      <c r="J154">
        <v>88.9</v>
      </c>
      <c r="K154">
        <v>15.75217391</v>
      </c>
      <c r="L154">
        <v>3.8639999999999999</v>
      </c>
      <c r="N154" s="35">
        <v>44032</v>
      </c>
      <c r="O154" s="109" t="s">
        <v>135</v>
      </c>
      <c r="P154">
        <v>7.1803635387159963E-5</v>
      </c>
      <c r="Q154">
        <v>9.1</v>
      </c>
      <c r="R154">
        <v>425</v>
      </c>
      <c r="S154">
        <v>0.8338592399506104</v>
      </c>
      <c r="T154">
        <v>6.6609183013580514E-2</v>
      </c>
      <c r="U154">
        <v>0.61</v>
      </c>
      <c r="V154">
        <v>62.5</v>
      </c>
      <c r="W154">
        <v>5.6984496120000001</v>
      </c>
      <c r="X154">
        <v>2.339</v>
      </c>
      <c r="AI154" s="37"/>
      <c r="AJ154" s="37"/>
      <c r="AM154"/>
      <c r="AN154"/>
      <c r="AU154" s="61"/>
      <c r="AY154" s="61"/>
      <c r="BC154"/>
      <c r="BG154"/>
      <c r="BN154" s="37"/>
      <c r="BV154"/>
      <c r="ED154" s="37"/>
      <c r="EL154"/>
      <c r="EV154" s="61"/>
      <c r="EW154" s="61"/>
      <c r="EX154" s="61"/>
      <c r="EY154" s="61"/>
      <c r="EZ154" s="61"/>
      <c r="FA154" s="61"/>
      <c r="FB154" s="61"/>
      <c r="FC154" s="61"/>
      <c r="FM154"/>
      <c r="FN154"/>
      <c r="FO154" s="37"/>
      <c r="FP154"/>
      <c r="FQ154"/>
      <c r="FR154"/>
      <c r="FS154"/>
      <c r="FT154"/>
      <c r="FW154"/>
      <c r="GG154" s="61"/>
      <c r="GH154" s="61"/>
      <c r="GI154" s="61"/>
      <c r="GJ154" s="61"/>
      <c r="GK154" s="61"/>
      <c r="GL154" s="61"/>
      <c r="GM154" s="61"/>
      <c r="GN154" s="61"/>
      <c r="GX154"/>
      <c r="GY154"/>
      <c r="GZ154"/>
      <c r="HA154"/>
      <c r="HB154"/>
      <c r="HC154"/>
      <c r="HD154"/>
      <c r="HE154"/>
      <c r="HM154" s="61"/>
      <c r="HN154" s="61"/>
      <c r="HU154"/>
      <c r="HV154"/>
      <c r="IU154" s="61"/>
      <c r="IY154" s="61"/>
      <c r="JC154"/>
      <c r="JG154"/>
      <c r="JN154" s="37"/>
      <c r="JV154"/>
      <c r="KJ154" s="61"/>
      <c r="KR154"/>
      <c r="LM154" s="61"/>
      <c r="LU154"/>
      <c r="MB154" s="37"/>
      <c r="MJ154"/>
      <c r="MT154" s="37"/>
      <c r="MX154" s="61"/>
      <c r="NB154"/>
      <c r="NF154"/>
      <c r="NM154" s="37"/>
      <c r="NU154"/>
      <c r="OY154" s="46"/>
      <c r="PG154"/>
      <c r="QD154" s="46"/>
      <c r="QL154"/>
      <c r="RK154" s="37"/>
      <c r="RS154"/>
      <c r="TB154" s="37"/>
      <c r="TD154" s="46"/>
      <c r="TE154" s="46"/>
      <c r="TF154" s="46"/>
      <c r="TG154" s="46"/>
      <c r="TH154" s="46"/>
      <c r="UX154"/>
      <c r="UZ154"/>
      <c r="VA154"/>
      <c r="VB154"/>
      <c r="VC154"/>
      <c r="VD154"/>
    </row>
    <row r="155" spans="1:576" ht="15.75" x14ac:dyDescent="0.25">
      <c r="A155" s="37">
        <v>44040</v>
      </c>
      <c r="B155">
        <v>2</v>
      </c>
      <c r="C155" s="41" t="s">
        <v>191</v>
      </c>
      <c r="D155">
        <v>0.38995558859972146</v>
      </c>
      <c r="E155">
        <v>5.55</v>
      </c>
      <c r="F155">
        <v>298</v>
      </c>
      <c r="G155">
        <v>0.67883111537933871</v>
      </c>
      <c r="H155">
        <v>9.7434791981030403E-2</v>
      </c>
      <c r="I155">
        <v>0.34899999999999998</v>
      </c>
      <c r="J155">
        <v>79.599999999999994</v>
      </c>
      <c r="K155">
        <v>10.537000000000001</v>
      </c>
      <c r="L155">
        <v>3.214</v>
      </c>
      <c r="N155" s="6">
        <v>44040</v>
      </c>
      <c r="O155" s="109" t="s">
        <v>135</v>
      </c>
      <c r="P155">
        <v>4.2465200975383569E-3</v>
      </c>
      <c r="Q155">
        <v>8.4600000000000009</v>
      </c>
      <c r="R155">
        <v>472</v>
      </c>
      <c r="S155">
        <v>1.8490876663465499</v>
      </c>
      <c r="T155">
        <v>7.4369476180211266E-2</v>
      </c>
      <c r="U155">
        <v>1.68</v>
      </c>
      <c r="V155">
        <v>70.3</v>
      </c>
      <c r="W155">
        <v>3.6922015180000001</v>
      </c>
      <c r="X155">
        <v>2.3839999999999999</v>
      </c>
      <c r="AI155" s="37"/>
      <c r="AJ155" s="37"/>
      <c r="AM155"/>
      <c r="AN155"/>
      <c r="AU155" s="61"/>
      <c r="AY155" s="61"/>
      <c r="BC155"/>
      <c r="BG155"/>
      <c r="BN155" s="37"/>
      <c r="BV155"/>
      <c r="ED155" s="37"/>
      <c r="EL155"/>
      <c r="EV155" s="61"/>
      <c r="EW155" s="61"/>
      <c r="EX155" s="61"/>
      <c r="EY155" s="61"/>
      <c r="EZ155" s="61"/>
      <c r="FA155" s="61"/>
      <c r="FB155" s="61"/>
      <c r="FC155" s="61"/>
      <c r="FM155"/>
      <c r="FN155"/>
      <c r="FO155" s="37"/>
      <c r="FP155"/>
      <c r="FQ155"/>
      <c r="FR155"/>
      <c r="FS155"/>
      <c r="FT155"/>
      <c r="FW155"/>
      <c r="GG155" s="61"/>
      <c r="GH155" s="61"/>
      <c r="GI155" s="61"/>
      <c r="GJ155" s="61"/>
      <c r="GK155" s="61"/>
      <c r="GL155" s="61"/>
      <c r="GM155" s="61"/>
      <c r="GN155" s="61"/>
      <c r="GX155"/>
      <c r="GY155"/>
      <c r="GZ155"/>
      <c r="HA155"/>
      <c r="HB155"/>
      <c r="HC155"/>
      <c r="HD155"/>
      <c r="HE155"/>
      <c r="HM155" s="61"/>
      <c r="HN155" s="61"/>
      <c r="HU155"/>
      <c r="HV155"/>
      <c r="IU155" s="61"/>
      <c r="IY155" s="61"/>
      <c r="JC155"/>
      <c r="JG155"/>
      <c r="JN155" s="37"/>
      <c r="JV155"/>
      <c r="KJ155" s="61"/>
      <c r="KR155"/>
      <c r="LM155" s="61"/>
      <c r="LU155"/>
      <c r="MB155" s="37"/>
      <c r="MJ155"/>
      <c r="MT155" s="37"/>
      <c r="MX155" s="61"/>
      <c r="NB155"/>
      <c r="NF155"/>
      <c r="NM155" s="37"/>
      <c r="NU155"/>
      <c r="OY155" s="46"/>
      <c r="PG155"/>
      <c r="QD155" s="46"/>
      <c r="QL155"/>
      <c r="RK155" s="37"/>
      <c r="RS155"/>
      <c r="TB155" s="37"/>
      <c r="TD155" s="46"/>
      <c r="TE155" s="46"/>
      <c r="TF155" s="46"/>
      <c r="TG155" s="46"/>
      <c r="TH155" s="46"/>
      <c r="UX155"/>
      <c r="UZ155"/>
      <c r="VA155"/>
      <c r="VB155"/>
      <c r="VC155"/>
      <c r="VD155"/>
    </row>
    <row r="156" spans="1:576" ht="15.75" x14ac:dyDescent="0.25">
      <c r="A156" s="37">
        <v>44047</v>
      </c>
      <c r="B156">
        <v>2</v>
      </c>
      <c r="C156" s="41" t="s">
        <v>191</v>
      </c>
      <c r="D156">
        <v>0.88201920396647804</v>
      </c>
      <c r="E156">
        <v>7.44</v>
      </c>
      <c r="F156">
        <v>426</v>
      </c>
      <c r="G156">
        <v>0.73782411853477847</v>
      </c>
      <c r="H156">
        <v>0.11564992455270534</v>
      </c>
      <c r="I156">
        <v>0.36399999999999999</v>
      </c>
      <c r="J156">
        <v>75.5</v>
      </c>
      <c r="K156">
        <v>15.258479530000001</v>
      </c>
      <c r="L156">
        <v>4.1020000000000003</v>
      </c>
      <c r="N156" s="6">
        <v>44047</v>
      </c>
      <c r="O156" s="109" t="s">
        <v>135</v>
      </c>
      <c r="P156">
        <v>9.4583591503089814E-2</v>
      </c>
      <c r="Q156">
        <v>8.6199999999999992</v>
      </c>
      <c r="R156">
        <v>443</v>
      </c>
      <c r="S156">
        <v>2.4801756070791603</v>
      </c>
      <c r="T156">
        <v>7.3830566932528569E-2</v>
      </c>
      <c r="U156">
        <v>2.39</v>
      </c>
      <c r="V156">
        <v>71</v>
      </c>
      <c r="W156">
        <v>3.3139705880000001</v>
      </c>
      <c r="X156">
        <v>2.202</v>
      </c>
      <c r="AI156" s="37"/>
      <c r="AJ156" s="37"/>
      <c r="AM156"/>
      <c r="AN156"/>
      <c r="AU156" s="61"/>
      <c r="AY156" s="61"/>
      <c r="BC156"/>
      <c r="BG156"/>
      <c r="BN156" s="37"/>
      <c r="BV156"/>
      <c r="ED156" s="37"/>
      <c r="EL156"/>
      <c r="EV156" s="61"/>
      <c r="EW156" s="61"/>
      <c r="EX156" s="61"/>
      <c r="EY156" s="61"/>
      <c r="EZ156" s="61"/>
      <c r="FA156" s="61"/>
      <c r="FB156" s="61"/>
      <c r="FC156" s="61"/>
      <c r="FM156"/>
      <c r="FN156"/>
      <c r="FO156" s="37"/>
      <c r="FP156"/>
      <c r="FQ156"/>
      <c r="FR156"/>
      <c r="FS156"/>
      <c r="FT156"/>
      <c r="FW156"/>
      <c r="GG156" s="61"/>
      <c r="GH156" s="61"/>
      <c r="GI156" s="61"/>
      <c r="GJ156" s="61"/>
      <c r="GK156" s="61"/>
      <c r="GL156" s="61"/>
      <c r="GM156" s="61"/>
      <c r="GN156" s="61"/>
      <c r="GX156"/>
      <c r="GY156"/>
      <c r="GZ156"/>
      <c r="HA156"/>
      <c r="HB156"/>
      <c r="HC156"/>
      <c r="HD156"/>
      <c r="HE156"/>
      <c r="HM156" s="61"/>
      <c r="HN156" s="61"/>
      <c r="HU156"/>
      <c r="HV156"/>
      <c r="IU156" s="61"/>
      <c r="IY156" s="61"/>
      <c r="JC156"/>
      <c r="JG156"/>
      <c r="JN156" s="37"/>
      <c r="JV156"/>
      <c r="KJ156" s="61"/>
      <c r="KR156"/>
      <c r="LM156" s="61"/>
      <c r="LU156"/>
      <c r="MB156" s="37"/>
      <c r="MJ156"/>
      <c r="MT156" s="37"/>
      <c r="MX156" s="61"/>
      <c r="NB156"/>
      <c r="NF156"/>
      <c r="NM156" s="37"/>
      <c r="NU156"/>
      <c r="OY156" s="46"/>
      <c r="PG156"/>
      <c r="QD156" s="46"/>
      <c r="QL156"/>
      <c r="RK156" s="37"/>
      <c r="RS156"/>
      <c r="TB156" s="37"/>
      <c r="TD156" s="46"/>
      <c r="TE156" s="46"/>
      <c r="TF156" s="46"/>
      <c r="TG156" s="46"/>
      <c r="TH156" s="46"/>
      <c r="UX156"/>
      <c r="UZ156"/>
      <c r="VA156"/>
      <c r="VB156"/>
      <c r="VC156"/>
      <c r="VD156"/>
    </row>
    <row r="157" spans="1:576" ht="15.75" x14ac:dyDescent="0.25">
      <c r="A157" s="37">
        <v>44061</v>
      </c>
      <c r="B157">
        <v>2</v>
      </c>
      <c r="C157" s="41" t="s">
        <v>191</v>
      </c>
      <c r="D157">
        <v>0.33104377044700389</v>
      </c>
      <c r="E157" t="e">
        <v>#N/A</v>
      </c>
      <c r="F157" t="e">
        <v>#N/A</v>
      </c>
      <c r="G157">
        <v>0.42639593908629447</v>
      </c>
      <c r="H157">
        <v>6.8872601853847817E-2</v>
      </c>
      <c r="I157">
        <v>0.14599999999999999</v>
      </c>
      <c r="J157">
        <v>53.1</v>
      </c>
      <c r="K157">
        <v>8.1078124999999996</v>
      </c>
      <c r="L157">
        <v>3.0569999999999999</v>
      </c>
      <c r="N157" s="6">
        <v>44061</v>
      </c>
      <c r="O157" s="109" t="s">
        <v>135</v>
      </c>
      <c r="P157">
        <v>2.1048426753597808E-4</v>
      </c>
      <c r="Q157" t="e">
        <v>#N/A</v>
      </c>
      <c r="R157" t="e">
        <v>#N/A</v>
      </c>
      <c r="S157" t="e">
        <v>#N/A</v>
      </c>
      <c r="T157" t="e">
        <v>#N/A</v>
      </c>
      <c r="U157" t="e">
        <v>#N/A</v>
      </c>
      <c r="V157" t="e">
        <v>#N/A</v>
      </c>
      <c r="W157" t="e">
        <v>#N/A</v>
      </c>
      <c r="X157" t="e">
        <v>#N/A</v>
      </c>
      <c r="AI157" s="37"/>
      <c r="AJ157" s="37"/>
      <c r="AM157"/>
      <c r="AN157"/>
      <c r="AU157" s="61"/>
      <c r="AY157" s="61"/>
      <c r="BC157"/>
      <c r="BG157"/>
      <c r="BN157" s="37"/>
      <c r="BV157"/>
      <c r="ED157" s="37"/>
      <c r="EL157"/>
      <c r="EV157" s="61"/>
      <c r="EW157" s="61"/>
      <c r="EX157" s="61"/>
      <c r="EY157" s="61"/>
      <c r="EZ157" s="61"/>
      <c r="FA157" s="61"/>
      <c r="FB157" s="61"/>
      <c r="FC157" s="61"/>
      <c r="FM157"/>
      <c r="FN157"/>
      <c r="FO157" s="37"/>
      <c r="FP157"/>
      <c r="FQ157"/>
      <c r="FR157"/>
      <c r="FS157"/>
      <c r="FT157"/>
      <c r="FW157"/>
      <c r="GG157" s="61"/>
      <c r="GH157" s="61"/>
      <c r="GI157" s="61"/>
      <c r="GJ157" s="61"/>
      <c r="GK157" s="61"/>
      <c r="GL157" s="61"/>
      <c r="GM157" s="61"/>
      <c r="GN157" s="61"/>
      <c r="GX157"/>
      <c r="GY157"/>
      <c r="GZ157"/>
      <c r="HA157"/>
      <c r="HB157"/>
      <c r="HC157"/>
      <c r="HD157"/>
      <c r="HE157"/>
      <c r="HM157" s="61"/>
      <c r="HN157" s="61"/>
      <c r="HU157"/>
      <c r="HV157"/>
      <c r="IU157" s="61"/>
      <c r="IY157" s="61"/>
      <c r="JC157"/>
      <c r="JG157"/>
      <c r="JN157" s="37"/>
      <c r="JV157"/>
      <c r="KJ157" s="61"/>
      <c r="KR157"/>
      <c r="LM157" s="61"/>
      <c r="LU157"/>
      <c r="MB157" s="37"/>
      <c r="MJ157"/>
      <c r="MT157" s="37"/>
      <c r="MX157" s="61"/>
      <c r="NB157"/>
      <c r="NF157"/>
      <c r="NM157" s="37"/>
      <c r="NU157"/>
      <c r="OY157" s="46"/>
      <c r="PG157"/>
      <c r="QD157" s="46"/>
      <c r="QL157"/>
      <c r="RK157" s="37"/>
      <c r="RS157"/>
      <c r="TB157" s="37"/>
      <c r="TD157" s="46"/>
      <c r="TE157" s="46"/>
      <c r="TF157" s="46"/>
      <c r="TG157" s="46"/>
      <c r="TH157" s="46"/>
      <c r="UX157"/>
      <c r="UZ157"/>
      <c r="VA157"/>
      <c r="VB157"/>
      <c r="VC157"/>
      <c r="VD157"/>
    </row>
    <row r="158" spans="1:576" ht="15.75" x14ac:dyDescent="0.25">
      <c r="A158" s="37">
        <v>44138</v>
      </c>
      <c r="B158">
        <v>2</v>
      </c>
      <c r="C158" s="41" t="s">
        <v>191</v>
      </c>
      <c r="D158">
        <v>0.41475842794686013</v>
      </c>
      <c r="E158" t="e">
        <v>#N/A</v>
      </c>
      <c r="F158" t="e">
        <v>#N/A</v>
      </c>
      <c r="G158">
        <v>0.4827441077441077</v>
      </c>
      <c r="H158">
        <v>8.6273642296206168E-2</v>
      </c>
      <c r="I158">
        <v>0.14299999999999999</v>
      </c>
      <c r="J158">
        <v>64.599999999999994</v>
      </c>
      <c r="K158">
        <v>1.4182278479999999</v>
      </c>
      <c r="L158">
        <v>5.1550000000000002</v>
      </c>
      <c r="N158" s="6">
        <v>44138</v>
      </c>
      <c r="O158" s="109" t="s">
        <v>135</v>
      </c>
      <c r="P158">
        <v>1.2668449749776821E-2</v>
      </c>
      <c r="Q158" t="e">
        <v>#N/A</v>
      </c>
      <c r="R158" t="e">
        <v>#N/A</v>
      </c>
      <c r="S158">
        <v>1.6078843995510661</v>
      </c>
      <c r="T158">
        <v>6.6585554695277077E-2</v>
      </c>
      <c r="U158">
        <v>1.41</v>
      </c>
      <c r="V158">
        <v>58.6</v>
      </c>
      <c r="W158">
        <v>0.36</v>
      </c>
      <c r="X158">
        <v>2.5390000000000001</v>
      </c>
      <c r="AI158" s="37"/>
      <c r="AJ158" s="37"/>
      <c r="AM158"/>
      <c r="AN158"/>
      <c r="AU158" s="61"/>
      <c r="AY158" s="61"/>
      <c r="BC158"/>
      <c r="BG158"/>
      <c r="BN158" s="37"/>
      <c r="BV158"/>
      <c r="ED158" s="37"/>
      <c r="EL158"/>
      <c r="EV158" s="61"/>
      <c r="EW158" s="61"/>
      <c r="EX158" s="61"/>
      <c r="EY158" s="61"/>
      <c r="EZ158" s="61"/>
      <c r="FA158" s="61"/>
      <c r="FB158" s="61"/>
      <c r="FC158" s="61"/>
      <c r="FM158"/>
      <c r="FN158"/>
      <c r="FO158" s="37"/>
      <c r="FP158"/>
      <c r="FQ158"/>
      <c r="FR158"/>
      <c r="FS158"/>
      <c r="FT158"/>
      <c r="FW158"/>
      <c r="GG158" s="61"/>
      <c r="GH158" s="61"/>
      <c r="GI158" s="61"/>
      <c r="GJ158" s="61"/>
      <c r="GK158" s="61"/>
      <c r="GL158" s="61"/>
      <c r="GM158" s="61"/>
      <c r="GN158" s="61"/>
      <c r="GX158"/>
      <c r="GY158"/>
      <c r="GZ158"/>
      <c r="HA158"/>
      <c r="HB158"/>
      <c r="HC158"/>
      <c r="HD158"/>
      <c r="HE158"/>
      <c r="HM158" s="61"/>
      <c r="HN158" s="61"/>
      <c r="HU158"/>
      <c r="HV158"/>
      <c r="IU158" s="61"/>
      <c r="IY158" s="61"/>
      <c r="JC158"/>
      <c r="JG158"/>
      <c r="JN158" s="37"/>
      <c r="JV158"/>
      <c r="KJ158" s="61"/>
      <c r="KR158"/>
      <c r="LM158" s="61"/>
      <c r="LU158"/>
      <c r="MB158" s="37"/>
      <c r="MJ158"/>
      <c r="MT158" s="37"/>
      <c r="MX158" s="61"/>
      <c r="NB158"/>
      <c r="NF158"/>
      <c r="NM158" s="37"/>
      <c r="NU158"/>
      <c r="OY158" s="46"/>
      <c r="PG158"/>
      <c r="QD158" s="46"/>
      <c r="QL158"/>
      <c r="RK158" s="37"/>
      <c r="RS158"/>
      <c r="TB158" s="37"/>
      <c r="TD158" s="46"/>
      <c r="TE158" s="46"/>
      <c r="TF158" s="46"/>
      <c r="TG158" s="46"/>
      <c r="TH158" s="46"/>
      <c r="UX158"/>
      <c r="UZ158"/>
      <c r="VA158"/>
      <c r="VB158"/>
      <c r="VC158"/>
      <c r="VD158"/>
    </row>
    <row r="159" spans="1:576" ht="15.75" x14ac:dyDescent="0.25">
      <c r="A159" s="37">
        <v>44152</v>
      </c>
      <c r="B159">
        <v>2</v>
      </c>
      <c r="C159" s="41" t="s">
        <v>191</v>
      </c>
      <c r="D159">
        <v>0.41475842794686013</v>
      </c>
      <c r="E159">
        <v>8.31</v>
      </c>
      <c r="F159">
        <v>462</v>
      </c>
      <c r="G159">
        <v>0.32281144781144777</v>
      </c>
      <c r="H159">
        <v>6.9903771706669615E-2</v>
      </c>
      <c r="I159">
        <v>3.2199999999999999E-2</v>
      </c>
      <c r="J159">
        <v>57.1</v>
      </c>
      <c r="K159">
        <v>1.1883392230000001</v>
      </c>
      <c r="L159">
        <v>4.0209999999999999</v>
      </c>
      <c r="N159" s="6">
        <v>44152</v>
      </c>
      <c r="O159" s="109" t="s">
        <v>135</v>
      </c>
      <c r="P159">
        <v>2.2268997657237211E-2</v>
      </c>
      <c r="Q159">
        <v>8.24</v>
      </c>
      <c r="R159">
        <v>631</v>
      </c>
      <c r="S159">
        <v>0.36910774410774411</v>
      </c>
      <c r="T159">
        <v>4.8888397301183502E-2</v>
      </c>
      <c r="U159">
        <v>0.124</v>
      </c>
      <c r="V159">
        <v>41.5</v>
      </c>
      <c r="W159">
        <v>0.36594427200000001</v>
      </c>
      <c r="X159">
        <v>3.12</v>
      </c>
      <c r="AI159" s="37"/>
      <c r="AJ159" s="37"/>
      <c r="AM159"/>
      <c r="AN159"/>
      <c r="AU159" s="61"/>
      <c r="AY159" s="61"/>
      <c r="BC159"/>
      <c r="BG159"/>
      <c r="BN159" s="37"/>
      <c r="BV159"/>
      <c r="ED159" s="37"/>
      <c r="EL159"/>
      <c r="EV159" s="61"/>
      <c r="EW159" s="61"/>
      <c r="EX159" s="61"/>
      <c r="EY159" s="61"/>
      <c r="EZ159" s="61"/>
      <c r="FA159" s="61"/>
      <c r="FB159" s="61"/>
      <c r="FC159" s="61"/>
      <c r="FM159"/>
      <c r="FN159"/>
      <c r="FO159" s="37"/>
      <c r="FP159"/>
      <c r="FQ159"/>
      <c r="FR159"/>
      <c r="FS159"/>
      <c r="FT159"/>
      <c r="FW159"/>
      <c r="GG159" s="61"/>
      <c r="GH159" s="61"/>
      <c r="GI159" s="61"/>
      <c r="GJ159" s="61"/>
      <c r="GK159" s="61"/>
      <c r="GL159" s="61"/>
      <c r="GM159" s="61"/>
      <c r="GN159" s="61"/>
      <c r="GX159"/>
      <c r="GY159"/>
      <c r="GZ159"/>
      <c r="HA159"/>
      <c r="HB159"/>
      <c r="HC159"/>
      <c r="HD159"/>
      <c r="HE159"/>
      <c r="HM159" s="61"/>
      <c r="HN159" s="61"/>
      <c r="HU159"/>
      <c r="HV159"/>
      <c r="IU159" s="61"/>
      <c r="IY159" s="61"/>
      <c r="JC159"/>
      <c r="JG159"/>
      <c r="JN159" s="37"/>
      <c r="JV159"/>
      <c r="KJ159" s="61"/>
      <c r="KR159"/>
      <c r="LM159" s="61"/>
      <c r="LU159"/>
      <c r="MB159" s="37"/>
      <c r="MJ159"/>
      <c r="MT159" s="37"/>
      <c r="MX159" s="61"/>
      <c r="NB159"/>
      <c r="NF159"/>
      <c r="NM159" s="37"/>
      <c r="NU159"/>
      <c r="OY159" s="46"/>
      <c r="PG159"/>
      <c r="QD159" s="46"/>
      <c r="QL159"/>
      <c r="RK159" s="37"/>
      <c r="RS159"/>
      <c r="TB159" s="37"/>
      <c r="TD159" s="46"/>
      <c r="TE159" s="46"/>
      <c r="TF159" s="46"/>
      <c r="TG159" s="46"/>
      <c r="TH159" s="46"/>
      <c r="UX159"/>
      <c r="UZ159"/>
      <c r="VA159"/>
      <c r="VB159"/>
      <c r="VC159"/>
      <c r="VD159"/>
    </row>
    <row r="160" spans="1:576" ht="15.75" x14ac:dyDescent="0.25">
      <c r="A160" s="37">
        <v>44167</v>
      </c>
      <c r="B160">
        <v>2</v>
      </c>
      <c r="C160" s="41" t="s">
        <v>191</v>
      </c>
      <c r="D160">
        <v>1.2420500332525455</v>
      </c>
      <c r="E160">
        <v>8.57</v>
      </c>
      <c r="F160">
        <v>534</v>
      </c>
      <c r="G160">
        <v>4.1892536475869813</v>
      </c>
      <c r="H160">
        <v>9.6449507797809975E-2</v>
      </c>
      <c r="I160">
        <v>4.09</v>
      </c>
      <c r="J160">
        <v>80.099999999999994</v>
      </c>
      <c r="K160">
        <v>2.0842105260000001</v>
      </c>
      <c r="L160">
        <v>2.9849999999999999</v>
      </c>
      <c r="N160" s="6">
        <v>44167</v>
      </c>
      <c r="O160" s="109" t="s">
        <v>135</v>
      </c>
      <c r="P160">
        <v>0.12660809608266216</v>
      </c>
      <c r="Q160">
        <v>8.51</v>
      </c>
      <c r="R160">
        <v>594</v>
      </c>
      <c r="S160">
        <v>4.329545454545455</v>
      </c>
      <c r="T160">
        <v>4.3800464550381599E-2</v>
      </c>
      <c r="U160">
        <v>4.2300000000000004</v>
      </c>
      <c r="V160">
        <v>39.200000000000003</v>
      </c>
      <c r="W160">
        <v>0.15925925899999999</v>
      </c>
      <c r="X160">
        <v>1.923</v>
      </c>
      <c r="AI160" s="37"/>
      <c r="AJ160" s="37"/>
      <c r="AM160"/>
      <c r="AN160"/>
      <c r="AU160" s="61"/>
      <c r="AY160" s="61"/>
      <c r="BC160"/>
      <c r="BG160"/>
      <c r="BN160" s="37"/>
      <c r="BV160"/>
      <c r="ED160" s="37"/>
      <c r="EL160"/>
      <c r="EV160" s="61"/>
      <c r="EW160" s="61"/>
      <c r="EX160" s="61"/>
      <c r="EY160" s="61"/>
      <c r="EZ160" s="61"/>
      <c r="FA160" s="61"/>
      <c r="FB160" s="61"/>
      <c r="FC160" s="61"/>
      <c r="FM160"/>
      <c r="FN160"/>
      <c r="FO160" s="37"/>
      <c r="FP160"/>
      <c r="FQ160"/>
      <c r="FR160"/>
      <c r="FS160"/>
      <c r="FT160"/>
      <c r="FW160"/>
      <c r="GG160" s="61"/>
      <c r="GH160" s="61"/>
      <c r="GI160" s="61"/>
      <c r="GJ160" s="61"/>
      <c r="GK160" s="61"/>
      <c r="GL160" s="61"/>
      <c r="GM160" s="61"/>
      <c r="GN160" s="61"/>
      <c r="GX160"/>
      <c r="GY160"/>
      <c r="GZ160"/>
      <c r="HA160"/>
      <c r="HB160"/>
      <c r="HC160"/>
      <c r="HD160"/>
      <c r="HE160"/>
      <c r="HM160" s="61"/>
      <c r="HN160" s="61"/>
      <c r="HU160"/>
      <c r="HV160"/>
      <c r="IU160" s="61"/>
      <c r="IY160" s="61"/>
      <c r="JC160"/>
      <c r="JG160"/>
      <c r="JN160" s="37"/>
      <c r="JV160"/>
      <c r="KJ160" s="61"/>
      <c r="KR160"/>
      <c r="LM160" s="61"/>
      <c r="LU160"/>
      <c r="MB160" s="37"/>
      <c r="MJ160"/>
      <c r="MT160" s="37"/>
      <c r="MX160" s="61"/>
      <c r="NB160"/>
      <c r="NF160"/>
      <c r="NM160" s="37"/>
      <c r="NU160"/>
      <c r="OY160" s="46"/>
      <c r="PG160"/>
      <c r="QD160" s="46"/>
      <c r="QL160"/>
      <c r="RK160" s="37"/>
      <c r="RS160"/>
      <c r="TB160" s="37"/>
      <c r="TD160" s="46"/>
      <c r="TE160" s="46"/>
      <c r="TF160" s="46"/>
      <c r="TG160" s="46"/>
      <c r="TH160" s="46"/>
      <c r="UX160"/>
      <c r="UZ160"/>
      <c r="VA160"/>
      <c r="VB160"/>
      <c r="VC160"/>
      <c r="VD160"/>
    </row>
    <row r="161" spans="1:576" ht="15.75" x14ac:dyDescent="0.25">
      <c r="A161" s="37">
        <v>44179</v>
      </c>
      <c r="B161">
        <v>2</v>
      </c>
      <c r="C161" s="41" t="s">
        <v>191</v>
      </c>
      <c r="D161">
        <v>0.83456534459819487</v>
      </c>
      <c r="E161">
        <v>8.6199999999999992</v>
      </c>
      <c r="F161">
        <v>620</v>
      </c>
      <c r="G161">
        <v>2.7021604938271606</v>
      </c>
      <c r="H161">
        <v>4.0039818604136711E-2</v>
      </c>
      <c r="I161">
        <v>2.5299999999999998</v>
      </c>
      <c r="J161">
        <v>31.3</v>
      </c>
      <c r="K161">
        <v>1.5075313809999999</v>
      </c>
      <c r="L161">
        <v>2.4729999999999999</v>
      </c>
      <c r="N161" s="6">
        <v>44179</v>
      </c>
      <c r="O161" s="109" t="s">
        <v>135</v>
      </c>
      <c r="P161">
        <v>0.10002918754401909</v>
      </c>
      <c r="Q161">
        <v>8.4700000000000006</v>
      </c>
      <c r="R161">
        <v>619</v>
      </c>
      <c r="S161">
        <v>3.1230359147025815</v>
      </c>
      <c r="T161">
        <v>3.5283707554474068E-2</v>
      </c>
      <c r="U161">
        <v>3.08</v>
      </c>
      <c r="V161">
        <v>29.8</v>
      </c>
      <c r="W161">
        <v>1.164210526</v>
      </c>
      <c r="X161">
        <v>1.7030000000000001</v>
      </c>
      <c r="AI161" s="37"/>
      <c r="AJ161" s="37"/>
      <c r="AM161"/>
      <c r="AN161"/>
      <c r="AU161" s="61"/>
      <c r="AY161" s="61"/>
      <c r="BC161"/>
      <c r="BG161"/>
      <c r="BN161" s="37"/>
      <c r="BV161"/>
      <c r="ED161" s="37"/>
      <c r="EL161"/>
      <c r="EV161" s="61"/>
      <c r="EW161" s="61"/>
      <c r="EX161" s="61"/>
      <c r="EY161" s="61"/>
      <c r="EZ161" s="61"/>
      <c r="FA161" s="61"/>
      <c r="FB161" s="61"/>
      <c r="FC161" s="61"/>
      <c r="FM161"/>
      <c r="FN161"/>
      <c r="FO161" s="37"/>
      <c r="FP161"/>
      <c r="FQ161"/>
      <c r="FR161"/>
      <c r="FS161"/>
      <c r="FT161"/>
      <c r="FW161"/>
      <c r="GG161" s="61"/>
      <c r="GH161" s="61"/>
      <c r="GI161" s="61"/>
      <c r="GJ161" s="61"/>
      <c r="GK161" s="61"/>
      <c r="GL161" s="61"/>
      <c r="GM161" s="61"/>
      <c r="GN161" s="61"/>
      <c r="GX161"/>
      <c r="GY161"/>
      <c r="GZ161"/>
      <c r="HA161"/>
      <c r="HB161"/>
      <c r="HC161"/>
      <c r="HD161"/>
      <c r="HE161"/>
      <c r="HM161" s="61"/>
      <c r="HN161" s="61"/>
      <c r="HU161"/>
      <c r="HV161"/>
      <c r="IU161" s="61"/>
      <c r="IY161" s="61"/>
      <c r="JC161"/>
      <c r="JG161"/>
      <c r="JN161" s="37"/>
      <c r="JV161"/>
      <c r="KJ161" s="61"/>
      <c r="KR161"/>
      <c r="LM161" s="61"/>
      <c r="LU161"/>
      <c r="MB161" s="37"/>
      <c r="MJ161"/>
      <c r="MT161" s="37"/>
      <c r="MX161" s="61"/>
      <c r="NB161"/>
      <c r="NF161"/>
      <c r="NM161" s="37"/>
      <c r="NU161"/>
      <c r="OY161" s="46"/>
      <c r="PG161"/>
      <c r="QD161" s="46"/>
      <c r="QL161"/>
      <c r="RK161" s="37"/>
      <c r="RS161"/>
      <c r="TB161" s="37"/>
      <c r="TD161" s="46"/>
      <c r="TE161" s="46"/>
      <c r="TF161" s="46"/>
      <c r="TG161" s="46"/>
      <c r="TH161" s="46"/>
      <c r="UX161"/>
      <c r="UZ161"/>
      <c r="VA161"/>
      <c r="VB161"/>
      <c r="VC161"/>
      <c r="VD161"/>
    </row>
    <row r="162" spans="1:576" ht="15.75" x14ac:dyDescent="0.25">
      <c r="A162" s="37">
        <v>44208</v>
      </c>
      <c r="B162">
        <v>2</v>
      </c>
      <c r="C162" s="41" t="s">
        <v>191</v>
      </c>
      <c r="D162">
        <v>0.37471480054915918</v>
      </c>
      <c r="E162">
        <v>8.64</v>
      </c>
      <c r="F162">
        <v>629</v>
      </c>
      <c r="G162">
        <v>5.6411040000000003</v>
      </c>
      <c r="H162">
        <v>3.7025000000000002E-2</v>
      </c>
      <c r="I162">
        <v>5.78</v>
      </c>
      <c r="J162">
        <v>30.3</v>
      </c>
      <c r="K162">
        <v>1.1731557379999999</v>
      </c>
      <c r="L162">
        <v>1.6006</v>
      </c>
      <c r="N162" s="16">
        <v>44208</v>
      </c>
      <c r="O162" s="109" t="s">
        <v>135</v>
      </c>
      <c r="P162">
        <v>5.2014952433915761E-2</v>
      </c>
      <c r="Q162">
        <v>8.58</v>
      </c>
      <c r="R162">
        <v>638</v>
      </c>
      <c r="S162">
        <v>4.4207460000000003</v>
      </c>
      <c r="T162">
        <v>3.3266999999999998E-2</v>
      </c>
      <c r="U162">
        <v>4.28</v>
      </c>
      <c r="V162">
        <v>30</v>
      </c>
      <c r="W162">
        <v>1.0854253840000001</v>
      </c>
      <c r="X162">
        <v>1.2016</v>
      </c>
      <c r="AI162" s="37"/>
      <c r="AJ162" s="37"/>
      <c r="AM162"/>
      <c r="AN162"/>
      <c r="AU162" s="61"/>
      <c r="AY162" s="61"/>
      <c r="BC162"/>
      <c r="BG162"/>
      <c r="BN162" s="37"/>
      <c r="BV162"/>
      <c r="ED162" s="37"/>
      <c r="EL162"/>
      <c r="EV162" s="61"/>
      <c r="EW162" s="61"/>
      <c r="EX162" s="61"/>
      <c r="EY162" s="61"/>
      <c r="EZ162" s="61"/>
      <c r="FA162" s="61"/>
      <c r="FB162" s="61"/>
      <c r="FC162" s="61"/>
      <c r="FM162"/>
      <c r="FN162"/>
      <c r="FO162" s="37"/>
      <c r="FP162"/>
      <c r="FQ162"/>
      <c r="FR162"/>
      <c r="FS162"/>
      <c r="FT162"/>
      <c r="FW162"/>
      <c r="GG162" s="61"/>
      <c r="GH162" s="61"/>
      <c r="GI162" s="61"/>
      <c r="GJ162" s="61"/>
      <c r="GK162" s="61"/>
      <c r="GL162" s="61"/>
      <c r="GM162" s="61"/>
      <c r="GN162" s="61"/>
      <c r="GX162"/>
      <c r="GY162"/>
      <c r="GZ162"/>
      <c r="HA162"/>
      <c r="HB162"/>
      <c r="HC162"/>
      <c r="HD162"/>
      <c r="HE162"/>
      <c r="HM162" s="61"/>
      <c r="HN162" s="61"/>
      <c r="HU162"/>
      <c r="HV162"/>
      <c r="IU162" s="61"/>
      <c r="IY162" s="61"/>
      <c r="JC162"/>
      <c r="JG162"/>
      <c r="JN162" s="37"/>
      <c r="JV162"/>
      <c r="KJ162" s="61"/>
      <c r="KR162"/>
      <c r="LM162" s="61"/>
      <c r="LU162"/>
      <c r="MB162" s="37"/>
      <c r="MJ162"/>
      <c r="MT162" s="37"/>
      <c r="MX162" s="61"/>
      <c r="NB162"/>
      <c r="NF162"/>
      <c r="NM162" s="37"/>
      <c r="NU162"/>
      <c r="OY162" s="46"/>
      <c r="PG162"/>
      <c r="QD162" s="46"/>
      <c r="QL162"/>
      <c r="RK162" s="37"/>
      <c r="RS162"/>
      <c r="TB162" s="37"/>
      <c r="TD162" s="46"/>
      <c r="TE162" s="46"/>
      <c r="TF162" s="46"/>
      <c r="TG162" s="46"/>
      <c r="TH162" s="46"/>
      <c r="UX162"/>
      <c r="UZ162"/>
      <c r="VA162"/>
      <c r="VB162"/>
      <c r="VC162"/>
      <c r="VD162"/>
    </row>
    <row r="163" spans="1:576" ht="15.75" x14ac:dyDescent="0.25">
      <c r="A163" s="37">
        <v>44223</v>
      </c>
      <c r="B163">
        <v>2</v>
      </c>
      <c r="C163" s="41" t="s">
        <v>191</v>
      </c>
      <c r="D163">
        <v>0.4099126977674028</v>
      </c>
      <c r="E163">
        <v>8.81</v>
      </c>
      <c r="F163">
        <v>609</v>
      </c>
      <c r="G163">
        <v>4.1711270000000003</v>
      </c>
      <c r="H163">
        <v>2.6636E-2</v>
      </c>
      <c r="I163">
        <v>4.0199999999999996</v>
      </c>
      <c r="J163">
        <v>15.6</v>
      </c>
      <c r="K163">
        <v>1.511418685</v>
      </c>
      <c r="L163" t="e">
        <v>#N/A</v>
      </c>
      <c r="N163" s="16">
        <v>44223</v>
      </c>
      <c r="O163" s="109" t="s">
        <v>135</v>
      </c>
      <c r="P163">
        <v>5.8490772483308244E-2</v>
      </c>
      <c r="Q163">
        <v>8.48</v>
      </c>
      <c r="R163">
        <v>595</v>
      </c>
      <c r="S163">
        <v>3.7273610000000001</v>
      </c>
      <c r="T163">
        <v>3.1278E-2</v>
      </c>
      <c r="U163">
        <v>3.64</v>
      </c>
      <c r="V163">
        <v>25.3</v>
      </c>
      <c r="W163">
        <v>1.2996666670000001</v>
      </c>
      <c r="X163">
        <v>1.5074000000000001</v>
      </c>
      <c r="AI163" s="37"/>
      <c r="AJ163" s="37"/>
      <c r="AM163"/>
      <c r="AN163"/>
      <c r="AU163" s="61"/>
      <c r="AY163" s="61"/>
      <c r="BC163"/>
      <c r="BG163"/>
      <c r="BN163" s="37"/>
      <c r="BV163"/>
      <c r="ED163" s="37"/>
      <c r="EL163"/>
      <c r="EV163" s="61"/>
      <c r="EW163" s="61"/>
      <c r="EX163" s="61"/>
      <c r="EY163" s="61"/>
      <c r="EZ163" s="61"/>
      <c r="FA163" s="61"/>
      <c r="FB163" s="61"/>
      <c r="FC163" s="61"/>
      <c r="FM163"/>
      <c r="FN163"/>
      <c r="FO163" s="37"/>
      <c r="FP163"/>
      <c r="FQ163"/>
      <c r="FR163"/>
      <c r="FS163"/>
      <c r="FT163"/>
      <c r="FW163"/>
      <c r="GG163" s="61"/>
      <c r="GH163" s="61"/>
      <c r="GI163" s="61"/>
      <c r="GJ163" s="61"/>
      <c r="GK163" s="61"/>
      <c r="GL163" s="61"/>
      <c r="GM163" s="61"/>
      <c r="GN163" s="61"/>
      <c r="GX163"/>
      <c r="GY163"/>
      <c r="GZ163"/>
      <c r="HA163"/>
      <c r="HB163"/>
      <c r="HC163"/>
      <c r="HD163"/>
      <c r="HE163"/>
      <c r="HM163" s="61"/>
      <c r="HN163" s="61"/>
      <c r="HU163"/>
      <c r="HV163"/>
      <c r="IU163" s="61"/>
      <c r="IY163" s="61"/>
      <c r="JC163"/>
      <c r="JG163"/>
      <c r="JN163" s="37"/>
      <c r="JV163"/>
      <c r="KJ163" s="61"/>
      <c r="KR163"/>
      <c r="LM163" s="61"/>
      <c r="LU163"/>
      <c r="MB163" s="37"/>
      <c r="MJ163"/>
      <c r="MT163" s="37"/>
      <c r="MX163" s="61"/>
      <c r="NB163"/>
      <c r="NF163"/>
      <c r="NM163" s="37"/>
      <c r="NU163"/>
      <c r="OY163" s="46"/>
      <c r="PG163"/>
      <c r="QD163" s="46"/>
      <c r="QL163"/>
      <c r="RK163" s="37"/>
      <c r="RS163"/>
      <c r="TB163" s="37"/>
      <c r="TD163" s="46"/>
      <c r="TE163" s="46"/>
      <c r="TF163" s="46"/>
      <c r="TG163" s="46"/>
      <c r="TH163" s="46"/>
      <c r="UX163"/>
      <c r="UZ163"/>
      <c r="VA163"/>
      <c r="VB163"/>
      <c r="VC163"/>
      <c r="VD163"/>
    </row>
    <row r="164" spans="1:576" ht="15.75" x14ac:dyDescent="0.25">
      <c r="A164" s="37">
        <v>44251</v>
      </c>
      <c r="B164">
        <v>2</v>
      </c>
      <c r="C164" s="41" t="s">
        <v>191</v>
      </c>
      <c r="D164">
        <v>5.2301993774650484</v>
      </c>
      <c r="E164" t="e">
        <v>#N/A</v>
      </c>
      <c r="F164" t="e">
        <v>#N/A</v>
      </c>
      <c r="G164">
        <v>6.0432670000000002</v>
      </c>
      <c r="H164">
        <v>0.32570700000000002</v>
      </c>
      <c r="I164">
        <v>5.42</v>
      </c>
      <c r="J164">
        <v>208</v>
      </c>
      <c r="K164">
        <v>71.715789470000004</v>
      </c>
      <c r="L164">
        <v>3.4603999999999999</v>
      </c>
      <c r="N164" s="16">
        <v>44251</v>
      </c>
      <c r="O164" s="109" t="s">
        <v>135</v>
      </c>
      <c r="P164">
        <v>0.21034481142589581</v>
      </c>
      <c r="Q164" t="e">
        <v>#N/A</v>
      </c>
      <c r="R164" t="e">
        <v>#N/A</v>
      </c>
      <c r="S164">
        <v>5.127999</v>
      </c>
      <c r="T164">
        <v>7.9243999999999995E-2</v>
      </c>
      <c r="U164">
        <v>4.68</v>
      </c>
      <c r="V164">
        <v>59</v>
      </c>
      <c r="W164">
        <v>8.2838461540000008</v>
      </c>
      <c r="X164">
        <v>2.2443</v>
      </c>
      <c r="AI164" s="37"/>
      <c r="AJ164" s="37"/>
      <c r="AM164"/>
      <c r="AN164"/>
      <c r="AU164" s="61"/>
      <c r="AY164" s="61"/>
      <c r="BC164"/>
      <c r="BG164"/>
      <c r="BN164" s="37"/>
      <c r="BV164"/>
      <c r="ED164" s="37"/>
      <c r="EL164"/>
      <c r="EV164" s="61"/>
      <c r="EW164" s="61"/>
      <c r="EX164" s="61"/>
      <c r="EY164" s="61"/>
      <c r="EZ164" s="61"/>
      <c r="FA164" s="61"/>
      <c r="FB164" s="61"/>
      <c r="FC164" s="61"/>
      <c r="FM164"/>
      <c r="FN164"/>
      <c r="FO164" s="37"/>
      <c r="FP164"/>
      <c r="FQ164"/>
      <c r="FR164"/>
      <c r="FS164"/>
      <c r="FT164"/>
      <c r="FW164"/>
      <c r="GG164" s="61"/>
      <c r="GH164" s="61"/>
      <c r="GI164" s="61"/>
      <c r="GJ164" s="61"/>
      <c r="GK164" s="61"/>
      <c r="GL164" s="61"/>
      <c r="GM164" s="61"/>
      <c r="GN164" s="61"/>
      <c r="GX164"/>
      <c r="GY164"/>
      <c r="GZ164"/>
      <c r="HA164"/>
      <c r="HB164"/>
      <c r="HC164"/>
      <c r="HD164"/>
      <c r="HE164"/>
      <c r="HM164" s="61"/>
      <c r="HN164" s="61"/>
      <c r="HU164"/>
      <c r="HV164"/>
      <c r="IU164" s="61"/>
      <c r="IY164" s="61"/>
      <c r="JC164"/>
      <c r="JG164"/>
      <c r="JN164" s="37"/>
      <c r="JV164"/>
      <c r="KJ164" s="61"/>
      <c r="KR164"/>
      <c r="LM164" s="61"/>
      <c r="LU164"/>
      <c r="MB164" s="37"/>
      <c r="MJ164"/>
      <c r="MT164" s="37"/>
      <c r="MX164" s="61"/>
      <c r="NB164"/>
      <c r="NF164"/>
      <c r="NM164" s="37"/>
      <c r="NU164"/>
      <c r="OY164" s="46"/>
      <c r="PG164"/>
      <c r="QD164" s="46"/>
      <c r="QL164"/>
      <c r="RK164" s="37"/>
      <c r="RS164"/>
      <c r="TB164" s="37"/>
      <c r="TD164" s="46"/>
      <c r="TE164" s="46"/>
      <c r="TF164" s="46"/>
      <c r="TG164" s="46"/>
      <c r="TH164" s="46"/>
      <c r="UX164"/>
      <c r="UZ164"/>
      <c r="VA164"/>
      <c r="VB164"/>
      <c r="VC164"/>
      <c r="VD164"/>
    </row>
    <row r="165" spans="1:576" ht="15.75" x14ac:dyDescent="0.25">
      <c r="A165" s="37">
        <v>44265</v>
      </c>
      <c r="B165">
        <v>2</v>
      </c>
      <c r="C165" s="41" t="s">
        <v>191</v>
      </c>
      <c r="D165">
        <v>0.53661516815720212</v>
      </c>
      <c r="E165" t="e">
        <v>#N/A</v>
      </c>
      <c r="F165" t="e">
        <v>#N/A</v>
      </c>
      <c r="G165">
        <v>6.6118430000000004</v>
      </c>
      <c r="H165">
        <v>3.2162000000000003E-2</v>
      </c>
      <c r="I165">
        <v>6.16</v>
      </c>
      <c r="J165">
        <v>19.399999999999999</v>
      </c>
      <c r="K165">
        <v>4.224742268</v>
      </c>
      <c r="L165">
        <v>1.8011999999999999</v>
      </c>
      <c r="N165" s="16">
        <v>44265</v>
      </c>
      <c r="O165" s="109" t="s">
        <v>135</v>
      </c>
      <c r="P165">
        <v>6.5764276113625036E-2</v>
      </c>
      <c r="Q165" t="e">
        <v>#N/A</v>
      </c>
      <c r="R165" t="e">
        <v>#N/A</v>
      </c>
      <c r="S165">
        <v>4.0740540000000003</v>
      </c>
      <c r="T165">
        <v>2.8183E-2</v>
      </c>
      <c r="U165">
        <v>3.86</v>
      </c>
      <c r="V165">
        <v>14.5</v>
      </c>
      <c r="W165">
        <v>1.6514782610000001</v>
      </c>
      <c r="X165">
        <v>1.3338000000000001</v>
      </c>
      <c r="AI165" s="37"/>
      <c r="AJ165" s="37"/>
      <c r="AM165"/>
      <c r="AN165"/>
      <c r="AU165" s="61"/>
      <c r="AY165" s="61"/>
      <c r="BC165"/>
      <c r="BG165"/>
      <c r="BN165" s="37"/>
      <c r="BV165"/>
      <c r="ED165" s="37"/>
      <c r="EL165"/>
      <c r="EV165" s="61"/>
      <c r="EW165" s="61"/>
      <c r="EX165" s="61"/>
      <c r="EY165" s="61"/>
      <c r="EZ165" s="61"/>
      <c r="FA165" s="61"/>
      <c r="FB165" s="61"/>
      <c r="FC165" s="61"/>
      <c r="FM165"/>
      <c r="FN165"/>
      <c r="FO165" s="37"/>
      <c r="FP165"/>
      <c r="FQ165"/>
      <c r="FR165"/>
      <c r="FS165"/>
      <c r="FT165"/>
      <c r="FW165"/>
      <c r="GG165" s="61"/>
      <c r="GH165" s="61"/>
      <c r="GI165" s="61"/>
      <c r="GJ165" s="61"/>
      <c r="GK165" s="61"/>
      <c r="GL165" s="61"/>
      <c r="GM165" s="61"/>
      <c r="GN165" s="61"/>
      <c r="GX165"/>
      <c r="GY165"/>
      <c r="GZ165"/>
      <c r="HA165"/>
      <c r="HB165"/>
      <c r="HC165"/>
      <c r="HD165"/>
      <c r="HE165"/>
      <c r="HM165" s="61"/>
      <c r="HN165" s="61"/>
      <c r="HU165"/>
      <c r="HV165"/>
      <c r="IU165" s="61"/>
      <c r="IY165" s="61"/>
      <c r="JC165"/>
      <c r="JG165"/>
      <c r="JN165" s="37"/>
      <c r="JV165"/>
      <c r="KJ165" s="61"/>
      <c r="KR165"/>
      <c r="LM165" s="61"/>
      <c r="LU165"/>
      <c r="MB165" s="37"/>
      <c r="MJ165"/>
      <c r="MT165" s="37"/>
      <c r="MX165" s="61"/>
      <c r="NB165"/>
      <c r="NF165"/>
      <c r="NM165" s="37"/>
      <c r="NU165"/>
      <c r="OY165" s="46"/>
      <c r="PG165"/>
      <c r="QD165" s="46"/>
      <c r="QL165"/>
      <c r="RK165" s="37"/>
      <c r="RS165"/>
      <c r="TB165" s="37"/>
      <c r="TD165" s="46"/>
      <c r="TE165" s="46"/>
      <c r="TF165" s="46"/>
      <c r="TG165" s="46"/>
      <c r="TH165" s="46"/>
      <c r="UX165"/>
      <c r="UZ165"/>
      <c r="VA165"/>
      <c r="VB165"/>
      <c r="VC165"/>
      <c r="VD165"/>
    </row>
    <row r="166" spans="1:576" ht="15.75" x14ac:dyDescent="0.25">
      <c r="A166" s="37">
        <v>44279</v>
      </c>
      <c r="B166">
        <v>2</v>
      </c>
      <c r="C166" s="41" t="s">
        <v>191</v>
      </c>
      <c r="D166">
        <v>0.91961509247157569</v>
      </c>
      <c r="E166" t="e">
        <v>#N/A</v>
      </c>
      <c r="F166" t="e">
        <v>#N/A</v>
      </c>
      <c r="G166">
        <v>7.3329639999999996</v>
      </c>
      <c r="H166">
        <v>2.7519999999999999E-2</v>
      </c>
      <c r="I166">
        <v>6.87</v>
      </c>
      <c r="J166">
        <v>13.9</v>
      </c>
      <c r="K166">
        <v>4.2411764710000002</v>
      </c>
      <c r="L166">
        <v>1.7357</v>
      </c>
      <c r="N166" s="16">
        <v>44279</v>
      </c>
      <c r="O166" s="109" t="s">
        <v>135</v>
      </c>
      <c r="P166">
        <v>8.3104879522682945E-2</v>
      </c>
      <c r="Q166" t="e">
        <v>#N/A</v>
      </c>
      <c r="R166" t="e">
        <v>#N/A</v>
      </c>
      <c r="S166">
        <v>4.5871589999999998</v>
      </c>
      <c r="T166">
        <v>2.0889000000000001E-2</v>
      </c>
      <c r="U166">
        <v>3.96</v>
      </c>
      <c r="V166">
        <v>10.4</v>
      </c>
      <c r="W166">
        <v>2.1825783969999999</v>
      </c>
      <c r="X166">
        <v>1.4698</v>
      </c>
      <c r="AI166" s="37"/>
      <c r="AJ166" s="37"/>
      <c r="AM166"/>
      <c r="AN166"/>
      <c r="AU166" s="61"/>
      <c r="AY166" s="61"/>
      <c r="BC166"/>
      <c r="BG166"/>
      <c r="BN166" s="37"/>
      <c r="BV166"/>
      <c r="ED166" s="37"/>
      <c r="EL166"/>
      <c r="EV166" s="61"/>
      <c r="EW166" s="61"/>
      <c r="EX166" s="61"/>
      <c r="EY166" s="61"/>
      <c r="EZ166" s="61"/>
      <c r="FA166" s="61"/>
      <c r="FB166" s="61"/>
      <c r="FC166" s="61"/>
      <c r="FM166"/>
      <c r="FN166"/>
      <c r="FO166" s="37"/>
      <c r="FP166"/>
      <c r="FQ166"/>
      <c r="FR166"/>
      <c r="FS166"/>
      <c r="FT166"/>
      <c r="FW166"/>
      <c r="GG166" s="61"/>
      <c r="GH166" s="61"/>
      <c r="GI166" s="61"/>
      <c r="GJ166" s="61"/>
      <c r="GK166" s="61"/>
      <c r="GL166" s="61"/>
      <c r="GM166" s="61"/>
      <c r="GN166" s="61"/>
      <c r="GX166"/>
      <c r="GY166"/>
      <c r="GZ166"/>
      <c r="HA166"/>
      <c r="HB166"/>
      <c r="HC166"/>
      <c r="HD166"/>
      <c r="HE166"/>
      <c r="HM166" s="61"/>
      <c r="HN166" s="61"/>
      <c r="HU166"/>
      <c r="HV166"/>
      <c r="IU166" s="61"/>
      <c r="IY166" s="61"/>
      <c r="JC166"/>
      <c r="JG166"/>
      <c r="JN166" s="37"/>
      <c r="JV166"/>
      <c r="KJ166" s="61"/>
      <c r="KR166"/>
      <c r="LM166" s="61"/>
      <c r="LU166"/>
      <c r="MB166" s="37"/>
      <c r="MJ166"/>
      <c r="MT166" s="37"/>
      <c r="MX166" s="61"/>
      <c r="NB166"/>
      <c r="NF166"/>
      <c r="NM166" s="37"/>
      <c r="NU166"/>
      <c r="OY166" s="46"/>
      <c r="PG166"/>
      <c r="QD166" s="46"/>
      <c r="QL166"/>
      <c r="RK166" s="37"/>
      <c r="RS166"/>
      <c r="TB166" s="37"/>
      <c r="TD166" s="46"/>
      <c r="TE166" s="46"/>
      <c r="TF166" s="46"/>
      <c r="TG166" s="46"/>
      <c r="TH166" s="46"/>
      <c r="UX166"/>
      <c r="UZ166"/>
      <c r="VA166"/>
      <c r="VB166"/>
      <c r="VC166"/>
      <c r="VD166"/>
    </row>
    <row r="167" spans="1:576" ht="15.75" x14ac:dyDescent="0.25">
      <c r="A167" s="37">
        <v>44293</v>
      </c>
      <c r="B167">
        <v>2</v>
      </c>
      <c r="C167" s="41" t="s">
        <v>191</v>
      </c>
      <c r="D167">
        <v>0.53661516815720212</v>
      </c>
      <c r="E167" t="e">
        <v>#N/A</v>
      </c>
      <c r="F167" t="e">
        <v>#N/A</v>
      </c>
      <c r="G167">
        <v>5.6549719999999999</v>
      </c>
      <c r="H167">
        <v>2.0999E-2</v>
      </c>
      <c r="I167">
        <v>5.34</v>
      </c>
      <c r="J167">
        <v>4.58</v>
      </c>
      <c r="K167">
        <v>2.8291095890410944</v>
      </c>
      <c r="L167">
        <v>2.4379</v>
      </c>
      <c r="N167" s="16">
        <v>44293</v>
      </c>
      <c r="O167" s="109" t="s">
        <v>135</v>
      </c>
      <c r="P167">
        <v>6.5764276113625036E-2</v>
      </c>
      <c r="Q167" t="e">
        <v>#N/A</v>
      </c>
      <c r="R167" t="e">
        <v>#N/A</v>
      </c>
      <c r="S167">
        <v>3.2003879999999998</v>
      </c>
      <c r="T167">
        <v>1.5473000000000001E-2</v>
      </c>
      <c r="U167">
        <v>2.94</v>
      </c>
      <c r="V167">
        <v>3.36</v>
      </c>
      <c r="W167">
        <v>1.3111999999999968</v>
      </c>
      <c r="X167">
        <v>1.7004999999999999</v>
      </c>
      <c r="AI167" s="37"/>
      <c r="AJ167" s="37"/>
      <c r="AM167"/>
      <c r="AN167"/>
      <c r="AU167" s="61"/>
      <c r="AY167" s="61"/>
      <c r="BC167"/>
      <c r="BG167"/>
      <c r="BN167" s="37"/>
      <c r="BV167"/>
      <c r="ED167" s="37"/>
      <c r="EL167"/>
      <c r="EV167" s="61"/>
      <c r="EW167" s="61"/>
      <c r="EX167" s="61"/>
      <c r="EY167" s="61"/>
      <c r="EZ167" s="61"/>
      <c r="FA167" s="61"/>
      <c r="FB167" s="61"/>
      <c r="FC167" s="61"/>
      <c r="FM167"/>
      <c r="FN167"/>
      <c r="FO167" s="37"/>
      <c r="FP167"/>
      <c r="FQ167"/>
      <c r="FR167"/>
      <c r="FS167"/>
      <c r="FT167"/>
      <c r="FW167"/>
      <c r="GG167" s="61"/>
      <c r="GH167" s="61"/>
      <c r="GI167" s="61"/>
      <c r="GJ167" s="61"/>
      <c r="GK167" s="61"/>
      <c r="GL167" s="61"/>
      <c r="GM167" s="61"/>
      <c r="GN167" s="61"/>
      <c r="GX167"/>
      <c r="GY167"/>
      <c r="GZ167"/>
      <c r="HA167"/>
      <c r="HB167"/>
      <c r="HC167"/>
      <c r="HD167"/>
      <c r="HE167"/>
      <c r="HM167" s="61"/>
      <c r="HN167" s="61"/>
      <c r="HU167"/>
      <c r="HV167"/>
      <c r="IU167" s="61"/>
      <c r="IY167" s="61"/>
      <c r="JC167"/>
      <c r="JG167"/>
      <c r="JN167" s="37"/>
      <c r="JV167"/>
      <c r="KJ167" s="61"/>
      <c r="KR167"/>
      <c r="LM167" s="61"/>
      <c r="LU167"/>
      <c r="MB167" s="37"/>
      <c r="MJ167"/>
      <c r="MT167" s="37"/>
      <c r="MX167" s="61"/>
      <c r="NB167"/>
      <c r="NF167"/>
      <c r="NM167" s="37"/>
      <c r="NU167"/>
      <c r="OY167" s="46"/>
      <c r="PG167"/>
      <c r="QD167" s="46"/>
      <c r="QL167"/>
      <c r="RK167" s="37"/>
      <c r="RS167"/>
      <c r="TB167" s="37"/>
      <c r="TD167" s="46"/>
      <c r="TE167" s="46"/>
      <c r="TF167" s="46"/>
      <c r="TG167" s="46"/>
      <c r="TH167" s="46"/>
      <c r="UX167"/>
      <c r="UZ167"/>
      <c r="VA167"/>
      <c r="VB167"/>
      <c r="VC167"/>
      <c r="VD167"/>
    </row>
    <row r="168" spans="1:576" ht="15.75" x14ac:dyDescent="0.25">
      <c r="A168" s="37">
        <v>44307</v>
      </c>
      <c r="B168">
        <v>2</v>
      </c>
      <c r="C168" s="41" t="s">
        <v>191</v>
      </c>
      <c r="D168">
        <v>0.49053773352924324</v>
      </c>
      <c r="E168">
        <v>8.41</v>
      </c>
      <c r="F168">
        <v>451</v>
      </c>
      <c r="G168">
        <v>5.0665784829999998</v>
      </c>
      <c r="H168">
        <v>2.6082999999999999E-2</v>
      </c>
      <c r="I168">
        <v>4.53</v>
      </c>
      <c r="J168">
        <v>8.85</v>
      </c>
      <c r="K168">
        <v>3.0305400372439428</v>
      </c>
      <c r="L168">
        <v>2.2827566247758471</v>
      </c>
      <c r="N168" s="25">
        <v>44307</v>
      </c>
      <c r="O168" s="109" t="s">
        <v>135</v>
      </c>
      <c r="P168">
        <v>5.8490772483308244E-2</v>
      </c>
      <c r="Q168">
        <v>8.3800000000000008</v>
      </c>
      <c r="R168">
        <v>564</v>
      </c>
      <c r="S168">
        <v>3.229423868</v>
      </c>
      <c r="T168">
        <v>1.6025999999999999E-2</v>
      </c>
      <c r="U168">
        <v>2.97</v>
      </c>
      <c r="V168">
        <v>4.59</v>
      </c>
      <c r="W168">
        <v>0.9139999999999987</v>
      </c>
      <c r="X168">
        <v>1.5349945518782264</v>
      </c>
      <c r="AI168" s="37"/>
      <c r="AJ168" s="37"/>
      <c r="AM168"/>
      <c r="AN168"/>
      <c r="AU168" s="61"/>
      <c r="AY168" s="61"/>
      <c r="BC168"/>
      <c r="BG168"/>
      <c r="BN168" s="37"/>
      <c r="BV168"/>
      <c r="ED168" s="37"/>
      <c r="EL168"/>
      <c r="EV168" s="61"/>
      <c r="EW168" s="61"/>
      <c r="EX168" s="61"/>
      <c r="EY168" s="61"/>
      <c r="EZ168" s="61"/>
      <c r="FA168" s="61"/>
      <c r="FB168" s="61"/>
      <c r="FC168" s="61"/>
      <c r="FM168"/>
      <c r="FN168"/>
      <c r="FO168" s="37"/>
      <c r="FP168"/>
      <c r="FQ168"/>
      <c r="FR168"/>
      <c r="FS168"/>
      <c r="FT168"/>
      <c r="FW168"/>
      <c r="GG168" s="61"/>
      <c r="GH168" s="61"/>
      <c r="GI168" s="61"/>
      <c r="GJ168" s="61"/>
      <c r="GK168" s="61"/>
      <c r="GL168" s="61"/>
      <c r="GM168" s="61"/>
      <c r="GN168" s="61"/>
      <c r="GX168"/>
      <c r="GY168"/>
      <c r="GZ168"/>
      <c r="HA168"/>
      <c r="HB168"/>
      <c r="HC168"/>
      <c r="HD168"/>
      <c r="HE168"/>
      <c r="HM168" s="61"/>
      <c r="HN168" s="61"/>
      <c r="HU168"/>
      <c r="HV168"/>
      <c r="IU168" s="61"/>
      <c r="IY168" s="61"/>
      <c r="JC168"/>
      <c r="JG168"/>
      <c r="JN168" s="37"/>
      <c r="JV168"/>
      <c r="KJ168" s="61"/>
      <c r="KR168"/>
      <c r="LM168" s="61"/>
      <c r="LU168"/>
      <c r="MB168" s="37"/>
      <c r="MJ168"/>
      <c r="MT168" s="37"/>
      <c r="MX168" s="61"/>
      <c r="NB168"/>
      <c r="NF168"/>
      <c r="NM168" s="37"/>
      <c r="NU168"/>
      <c r="OY168" s="46"/>
      <c r="PG168"/>
      <c r="QD168" s="46"/>
      <c r="QL168"/>
      <c r="RK168" s="37"/>
      <c r="RS168"/>
      <c r="TB168" s="37"/>
      <c r="TD168" s="46"/>
      <c r="TE168" s="46"/>
      <c r="TF168" s="46"/>
      <c r="TG168" s="46"/>
      <c r="TH168" s="46"/>
      <c r="UX168"/>
      <c r="UZ168"/>
      <c r="VA168"/>
      <c r="VB168"/>
      <c r="VC168"/>
      <c r="VD168"/>
    </row>
    <row r="169" spans="1:576" x14ac:dyDescent="0.25">
      <c r="A169" s="37">
        <v>44315</v>
      </c>
      <c r="B169">
        <v>2</v>
      </c>
      <c r="C169" s="41" t="s">
        <v>191</v>
      </c>
      <c r="D169">
        <v>1.3169466665403</v>
      </c>
      <c r="E169" t="e">
        <v>#N/A</v>
      </c>
      <c r="F169" t="e">
        <v>#N/A</v>
      </c>
      <c r="G169">
        <v>3.729129924</v>
      </c>
      <c r="H169" t="e">
        <v>#N/A</v>
      </c>
      <c r="I169">
        <v>2.89</v>
      </c>
      <c r="J169">
        <v>27.8</v>
      </c>
      <c r="K169" t="e">
        <v>#N/A</v>
      </c>
      <c r="L169" t="e">
        <v>#N/A</v>
      </c>
      <c r="N169" s="27">
        <v>44315</v>
      </c>
      <c r="O169" s="109" t="s">
        <v>135</v>
      </c>
      <c r="P169">
        <v>0.41714639999996622</v>
      </c>
      <c r="Q169" t="e">
        <v>#N/A</v>
      </c>
      <c r="R169" t="e">
        <v>#N/A</v>
      </c>
      <c r="S169">
        <v>4.1259553200000001</v>
      </c>
      <c r="T169" t="e">
        <v>#N/A</v>
      </c>
      <c r="U169">
        <v>2.8</v>
      </c>
      <c r="V169">
        <v>377</v>
      </c>
      <c r="W169" t="e">
        <v>#N/A</v>
      </c>
      <c r="X169" t="e">
        <v>#N/A</v>
      </c>
      <c r="AI169" s="37"/>
      <c r="AJ169" s="37"/>
      <c r="AM169"/>
      <c r="AN169"/>
      <c r="AU169" s="61"/>
      <c r="AY169" s="61"/>
      <c r="BC169"/>
      <c r="BG169"/>
      <c r="BN169" s="37"/>
      <c r="BV169"/>
      <c r="ED169" s="37"/>
      <c r="EL169"/>
      <c r="EV169" s="61"/>
      <c r="EW169" s="61"/>
      <c r="EX169" s="61"/>
      <c r="EY169" s="61"/>
      <c r="EZ169" s="61"/>
      <c r="FA169" s="61"/>
      <c r="FB169" s="61"/>
      <c r="FC169" s="61"/>
      <c r="FM169"/>
      <c r="FN169"/>
      <c r="FO169" s="37"/>
      <c r="FP169"/>
      <c r="FQ169"/>
      <c r="FR169"/>
      <c r="FS169"/>
      <c r="FT169"/>
      <c r="FW169"/>
      <c r="GG169" s="61"/>
      <c r="GH169" s="61"/>
      <c r="GI169" s="61"/>
      <c r="GJ169" s="61"/>
      <c r="GK169" s="61"/>
      <c r="GL169" s="61"/>
      <c r="GM169" s="61"/>
      <c r="GN169" s="61"/>
      <c r="GX169"/>
      <c r="GY169"/>
      <c r="GZ169"/>
      <c r="HA169"/>
      <c r="HB169"/>
      <c r="HC169"/>
      <c r="HD169"/>
      <c r="HE169"/>
      <c r="HM169" s="61"/>
      <c r="HN169" s="61"/>
      <c r="HU169"/>
      <c r="HV169"/>
      <c r="IU169" s="61"/>
      <c r="IY169" s="61"/>
      <c r="JC169"/>
      <c r="JG169"/>
      <c r="JN169" s="37"/>
      <c r="JV169"/>
      <c r="KJ169" s="61"/>
      <c r="KR169"/>
      <c r="LM169" s="61"/>
      <c r="LU169"/>
      <c r="MB169" s="37"/>
      <c r="MJ169"/>
      <c r="MT169" s="37"/>
      <c r="MX169" s="61"/>
      <c r="NB169"/>
      <c r="NF169"/>
      <c r="NM169" s="37"/>
      <c r="NU169"/>
      <c r="OY169" s="46"/>
      <c r="PG169"/>
      <c r="QD169" s="46"/>
      <c r="QL169"/>
      <c r="RK169" s="37"/>
      <c r="RS169"/>
      <c r="TB169" s="37"/>
      <c r="TD169" s="46"/>
      <c r="TE169" s="46"/>
      <c r="TF169" s="46"/>
      <c r="TG169" s="46"/>
      <c r="TH169" s="46"/>
      <c r="UX169"/>
      <c r="UZ169"/>
      <c r="VA169"/>
      <c r="VB169"/>
      <c r="VC169"/>
      <c r="VD169"/>
    </row>
    <row r="170" spans="1:576" x14ac:dyDescent="0.25">
      <c r="A170" s="37">
        <v>44321</v>
      </c>
      <c r="B170">
        <v>2</v>
      </c>
      <c r="C170" s="41" t="s">
        <v>191</v>
      </c>
      <c r="D170">
        <v>4.7250399441159914</v>
      </c>
      <c r="E170">
        <v>8.5299999999999994</v>
      </c>
      <c r="F170">
        <v>500</v>
      </c>
      <c r="G170">
        <v>10.21061141</v>
      </c>
      <c r="H170">
        <v>0.17097699999999999</v>
      </c>
      <c r="I170">
        <v>9.16</v>
      </c>
      <c r="J170">
        <v>83</v>
      </c>
      <c r="K170">
        <v>42.154716981132076</v>
      </c>
      <c r="L170">
        <v>3.7340546132934183</v>
      </c>
      <c r="N170" s="27">
        <v>44321</v>
      </c>
      <c r="O170" s="109" t="s">
        <v>135</v>
      </c>
      <c r="P170">
        <v>0.41714639999996622</v>
      </c>
      <c r="Q170">
        <v>8.58</v>
      </c>
      <c r="R170">
        <v>577</v>
      </c>
      <c r="S170">
        <v>6.8449441499999999</v>
      </c>
      <c r="T170">
        <v>8.4769999999999998E-2</v>
      </c>
      <c r="U170">
        <v>6.67</v>
      </c>
      <c r="V170">
        <v>42.6</v>
      </c>
      <c r="W170">
        <v>19.401333333333355</v>
      </c>
      <c r="X170">
        <v>2.5721188240862021</v>
      </c>
      <c r="AI170" s="37"/>
      <c r="AJ170" s="37"/>
      <c r="AM170"/>
      <c r="AN170"/>
      <c r="AU170" s="61"/>
      <c r="AY170" s="61"/>
      <c r="BC170"/>
      <c r="BG170"/>
      <c r="BN170" s="37"/>
      <c r="BV170"/>
      <c r="ED170" s="37"/>
      <c r="EL170"/>
      <c r="EV170" s="61"/>
      <c r="EW170" s="61"/>
      <c r="EX170" s="61"/>
      <c r="EY170" s="61"/>
      <c r="EZ170" s="61"/>
      <c r="FA170" s="61"/>
      <c r="FB170" s="61"/>
      <c r="FC170" s="61"/>
      <c r="FM170"/>
      <c r="FN170"/>
      <c r="FO170" s="37"/>
      <c r="FP170"/>
      <c r="FQ170"/>
      <c r="FR170"/>
      <c r="FS170"/>
      <c r="FT170"/>
      <c r="FW170"/>
      <c r="GG170" s="61"/>
      <c r="GH170" s="61"/>
      <c r="GI170" s="61"/>
      <c r="GJ170" s="61"/>
      <c r="GK170" s="61"/>
      <c r="GL170" s="61"/>
      <c r="GM170" s="61"/>
      <c r="GN170" s="61"/>
      <c r="GX170"/>
      <c r="GY170"/>
      <c r="GZ170"/>
      <c r="HA170"/>
      <c r="HB170"/>
      <c r="HC170"/>
      <c r="HD170"/>
      <c r="HE170"/>
      <c r="HM170" s="61"/>
      <c r="HN170" s="61"/>
      <c r="HU170"/>
      <c r="HV170"/>
      <c r="IU170" s="61"/>
      <c r="IY170" s="61"/>
      <c r="JC170"/>
      <c r="JG170"/>
      <c r="JN170" s="37"/>
      <c r="JV170"/>
      <c r="KJ170" s="61"/>
      <c r="KR170"/>
      <c r="LM170" s="61"/>
      <c r="LU170"/>
      <c r="MB170" s="37"/>
      <c r="MJ170"/>
      <c r="MT170" s="37"/>
      <c r="MX170" s="61"/>
      <c r="NB170"/>
      <c r="NF170"/>
      <c r="NM170" s="37"/>
      <c r="NU170"/>
      <c r="OY170" s="46"/>
      <c r="PG170"/>
      <c r="QD170" s="46"/>
      <c r="QL170"/>
      <c r="RK170" s="37"/>
      <c r="RS170"/>
      <c r="TB170" s="37"/>
      <c r="TD170" s="46"/>
      <c r="TE170" s="46"/>
      <c r="TF170" s="46"/>
      <c r="TG170" s="46"/>
      <c r="TH170" s="46"/>
      <c r="UX170"/>
      <c r="UZ170"/>
      <c r="VA170"/>
      <c r="VB170"/>
      <c r="VC170"/>
      <c r="VD170"/>
    </row>
    <row r="171" spans="1:576" x14ac:dyDescent="0.25">
      <c r="A171" s="37">
        <v>44326</v>
      </c>
      <c r="B171">
        <v>2</v>
      </c>
      <c r="C171" s="41" t="s">
        <v>191</v>
      </c>
      <c r="D171">
        <v>2.063102516481147</v>
      </c>
      <c r="E171" t="e">
        <v>#N/A</v>
      </c>
      <c r="F171" t="e">
        <v>#N/A</v>
      </c>
      <c r="G171">
        <v>10.01954733</v>
      </c>
      <c r="H171" t="e">
        <v>#N/A</v>
      </c>
      <c r="I171">
        <v>9.16</v>
      </c>
      <c r="J171">
        <v>49.5</v>
      </c>
      <c r="K171" t="e">
        <v>#N/A</v>
      </c>
      <c r="L171" t="e">
        <v>#N/A</v>
      </c>
      <c r="N171" s="27">
        <v>44326</v>
      </c>
      <c r="O171" s="109" t="s">
        <v>135</v>
      </c>
      <c r="P171">
        <v>0.29464379999996587</v>
      </c>
      <c r="Q171" t="e">
        <v>#N/A</v>
      </c>
      <c r="R171" t="e">
        <v>#N/A</v>
      </c>
      <c r="S171">
        <v>7.5063198120000001</v>
      </c>
      <c r="T171" t="e">
        <v>#N/A</v>
      </c>
      <c r="U171">
        <v>7.13</v>
      </c>
      <c r="V171">
        <v>61.9</v>
      </c>
      <c r="W171" t="e">
        <v>#N/A</v>
      </c>
      <c r="X171" t="e">
        <v>#N/A</v>
      </c>
      <c r="AI171" s="37"/>
      <c r="AJ171" s="37"/>
      <c r="AM171"/>
      <c r="AN171"/>
      <c r="AU171" s="61"/>
      <c r="AY171" s="61"/>
      <c r="BC171"/>
      <c r="BG171"/>
      <c r="BN171" s="37"/>
      <c r="BV171"/>
      <c r="ED171" s="37"/>
      <c r="EL171"/>
      <c r="EV171" s="61"/>
      <c r="EW171" s="61"/>
      <c r="EX171" s="61"/>
      <c r="EY171" s="61"/>
      <c r="EZ171" s="61"/>
      <c r="FA171" s="61"/>
      <c r="FB171" s="61"/>
      <c r="FC171" s="61"/>
      <c r="FM171"/>
      <c r="FN171"/>
      <c r="FO171" s="37"/>
      <c r="FP171"/>
      <c r="FQ171"/>
      <c r="FR171"/>
      <c r="FS171"/>
      <c r="FT171"/>
      <c r="FW171"/>
      <c r="GG171" s="61"/>
      <c r="GH171" s="61"/>
      <c r="GI171" s="61"/>
      <c r="GJ171" s="61"/>
      <c r="GK171" s="61"/>
      <c r="GL171" s="61"/>
      <c r="GM171" s="61"/>
      <c r="GN171" s="61"/>
      <c r="GX171"/>
      <c r="GY171"/>
      <c r="GZ171"/>
      <c r="HA171"/>
      <c r="HB171"/>
      <c r="HC171"/>
      <c r="HD171"/>
      <c r="HE171"/>
      <c r="HM171" s="61"/>
      <c r="HN171" s="61"/>
      <c r="HU171"/>
      <c r="HV171"/>
      <c r="IU171" s="61"/>
      <c r="IY171" s="61"/>
      <c r="JC171"/>
      <c r="JG171"/>
      <c r="JN171" s="37"/>
      <c r="JV171"/>
      <c r="KJ171" s="61"/>
      <c r="KR171"/>
      <c r="LM171" s="61"/>
      <c r="LU171"/>
      <c r="MB171" s="37"/>
      <c r="MJ171"/>
      <c r="MT171" s="37"/>
      <c r="MX171" s="61"/>
      <c r="NB171"/>
      <c r="NF171"/>
      <c r="NM171" s="37"/>
      <c r="NU171"/>
      <c r="OY171" s="46"/>
      <c r="PG171"/>
      <c r="QD171" s="46"/>
      <c r="QL171"/>
      <c r="RK171" s="37"/>
      <c r="RS171"/>
      <c r="TB171" s="37"/>
      <c r="TD171" s="46"/>
      <c r="TE171" s="46"/>
      <c r="TF171" s="46"/>
      <c r="TG171" s="46"/>
      <c r="TH171" s="46"/>
      <c r="UX171"/>
      <c r="UZ171"/>
      <c r="VA171"/>
      <c r="VB171"/>
      <c r="VC171"/>
      <c r="VD171"/>
    </row>
    <row r="172" spans="1:576" x14ac:dyDescent="0.25">
      <c r="A172" s="37">
        <v>44334</v>
      </c>
      <c r="B172">
        <v>2</v>
      </c>
      <c r="C172" s="41" t="s">
        <v>191</v>
      </c>
      <c r="D172">
        <v>0.31312648199636056</v>
      </c>
      <c r="E172">
        <v>8.68</v>
      </c>
      <c r="F172">
        <v>511</v>
      </c>
      <c r="G172">
        <v>6.2570546739999999</v>
      </c>
      <c r="H172">
        <v>1.7863E-2</v>
      </c>
      <c r="I172" t="e">
        <v>#N/A</v>
      </c>
      <c r="J172" t="e">
        <v>#N/A</v>
      </c>
      <c r="K172">
        <v>4.0235067437379524</v>
      </c>
      <c r="L172">
        <v>2.3343826012305056</v>
      </c>
      <c r="N172" s="27">
        <v>44334</v>
      </c>
      <c r="O172" s="109" t="s">
        <v>135</v>
      </c>
      <c r="P172">
        <v>0.10496358153007375</v>
      </c>
      <c r="Q172">
        <v>8.51</v>
      </c>
      <c r="R172">
        <v>597</v>
      </c>
      <c r="S172">
        <v>5.5221928279999997</v>
      </c>
      <c r="T172">
        <v>3.2418000000000002E-2</v>
      </c>
      <c r="U172" t="e">
        <v>#N/A</v>
      </c>
      <c r="V172" t="e">
        <v>#N/A</v>
      </c>
      <c r="W172">
        <v>6.5816326530612201</v>
      </c>
      <c r="X172">
        <v>1.7717402071386907</v>
      </c>
      <c r="AI172" s="37"/>
      <c r="AJ172" s="37"/>
      <c r="AM172"/>
      <c r="AN172"/>
      <c r="AU172" s="61"/>
      <c r="AY172" s="61"/>
      <c r="BC172"/>
      <c r="BG172"/>
      <c r="BN172" s="37"/>
      <c r="BV172"/>
      <c r="ED172" s="37"/>
      <c r="EL172"/>
      <c r="EV172" s="61"/>
      <c r="EW172" s="61"/>
      <c r="EX172" s="61"/>
      <c r="EY172" s="61"/>
      <c r="EZ172" s="61"/>
      <c r="FA172" s="61"/>
      <c r="FB172" s="61"/>
      <c r="FC172" s="61"/>
      <c r="FM172"/>
      <c r="FN172"/>
      <c r="FO172" s="37"/>
      <c r="FP172"/>
      <c r="FQ172"/>
      <c r="FR172"/>
      <c r="FS172"/>
      <c r="FT172"/>
      <c r="FW172"/>
      <c r="GG172" s="61"/>
      <c r="GH172" s="61"/>
      <c r="GI172" s="61"/>
      <c r="GJ172" s="61"/>
      <c r="GK172" s="61"/>
      <c r="GL172" s="61"/>
      <c r="GM172" s="61"/>
      <c r="GN172" s="61"/>
      <c r="GX172"/>
      <c r="GY172"/>
      <c r="GZ172"/>
      <c r="HA172"/>
      <c r="HB172"/>
      <c r="HC172"/>
      <c r="HD172"/>
      <c r="HE172"/>
      <c r="HM172" s="61"/>
      <c r="HN172" s="61"/>
      <c r="HU172"/>
      <c r="HV172"/>
      <c r="IU172" s="61"/>
      <c r="IY172" s="61"/>
      <c r="JC172"/>
      <c r="JG172"/>
      <c r="JN172" s="37"/>
      <c r="JV172"/>
      <c r="KJ172" s="61"/>
      <c r="KR172"/>
      <c r="LM172" s="61"/>
      <c r="LU172"/>
      <c r="MB172" s="37"/>
      <c r="MJ172"/>
      <c r="MT172" s="37"/>
      <c r="MX172" s="61"/>
      <c r="NB172"/>
      <c r="NF172"/>
      <c r="NM172" s="37"/>
      <c r="NU172"/>
      <c r="OY172" s="46"/>
      <c r="PG172"/>
      <c r="QD172" s="46"/>
      <c r="QL172"/>
      <c r="RK172" s="37"/>
      <c r="RS172"/>
      <c r="TB172" s="37"/>
      <c r="TD172" s="46"/>
      <c r="TE172" s="46"/>
      <c r="TF172" s="46"/>
      <c r="TG172" s="46"/>
      <c r="TH172" s="46"/>
      <c r="UX172"/>
      <c r="UZ172"/>
      <c r="VA172"/>
      <c r="VB172"/>
      <c r="VC172"/>
      <c r="VD172"/>
    </row>
    <row r="173" spans="1:576" x14ac:dyDescent="0.25">
      <c r="A173" s="37">
        <v>44348</v>
      </c>
      <c r="B173">
        <v>2</v>
      </c>
      <c r="C173" s="41" t="s">
        <v>191</v>
      </c>
      <c r="D173">
        <v>0.18271603105093812</v>
      </c>
      <c r="E173">
        <v>8.86</v>
      </c>
      <c r="F173">
        <v>535</v>
      </c>
      <c r="G173">
        <v>3.9789829509999999</v>
      </c>
      <c r="H173">
        <v>1.6981E-2</v>
      </c>
      <c r="I173">
        <v>3.41</v>
      </c>
      <c r="J173">
        <v>6.67</v>
      </c>
      <c r="K173">
        <v>2.5146067415730333</v>
      </c>
      <c r="L173">
        <v>2.296922710912928</v>
      </c>
      <c r="N173" s="27">
        <v>44348</v>
      </c>
      <c r="O173" s="109" t="s">
        <v>135</v>
      </c>
      <c r="P173">
        <v>5.8490772483308244E-2</v>
      </c>
      <c r="Q173">
        <v>8.64</v>
      </c>
      <c r="R173">
        <v>461</v>
      </c>
      <c r="S173">
        <v>4.2582304530000004</v>
      </c>
      <c r="T173">
        <v>4.3444999999999998E-2</v>
      </c>
      <c r="U173">
        <v>3.56</v>
      </c>
      <c r="V173">
        <v>36.700000000000003</v>
      </c>
      <c r="W173">
        <v>2.419485294117643</v>
      </c>
      <c r="X173">
        <v>1.4659957264117791</v>
      </c>
      <c r="AI173" s="37"/>
      <c r="AJ173" s="37"/>
      <c r="AM173"/>
      <c r="AN173"/>
      <c r="AU173" s="61"/>
      <c r="AY173" s="61"/>
      <c r="BC173"/>
      <c r="BG173"/>
      <c r="BN173" s="37"/>
      <c r="BV173"/>
      <c r="ED173" s="37"/>
      <c r="EL173"/>
      <c r="EV173" s="61"/>
      <c r="EW173" s="61"/>
      <c r="EX173" s="61"/>
      <c r="EY173" s="61"/>
      <c r="EZ173" s="61"/>
      <c r="FA173" s="61"/>
      <c r="FB173" s="61"/>
      <c r="FC173" s="61"/>
      <c r="FM173"/>
      <c r="FN173"/>
      <c r="FO173" s="37"/>
      <c r="FP173"/>
      <c r="FQ173"/>
      <c r="FR173"/>
      <c r="FS173"/>
      <c r="FT173"/>
      <c r="FW173"/>
      <c r="GG173" s="61"/>
      <c r="GH173" s="61"/>
      <c r="GI173" s="61"/>
      <c r="GJ173" s="61"/>
      <c r="GK173" s="61"/>
      <c r="GL173" s="61"/>
      <c r="GM173" s="61"/>
      <c r="GN173" s="61"/>
      <c r="GX173"/>
      <c r="GY173"/>
      <c r="GZ173"/>
      <c r="HA173"/>
      <c r="HB173"/>
      <c r="HC173"/>
      <c r="HD173"/>
      <c r="HE173"/>
      <c r="HM173" s="61"/>
      <c r="HN173" s="61"/>
      <c r="HU173"/>
      <c r="HV173"/>
      <c r="IU173" s="61"/>
      <c r="IY173" s="61"/>
      <c r="JC173"/>
      <c r="JG173"/>
      <c r="JN173" s="37"/>
      <c r="JV173"/>
      <c r="KJ173" s="61"/>
      <c r="KR173"/>
      <c r="LM173" s="61"/>
      <c r="LU173"/>
      <c r="MB173" s="37"/>
      <c r="MJ173"/>
      <c r="MT173" s="37"/>
      <c r="MX173" s="61"/>
      <c r="NB173"/>
      <c r="NF173"/>
      <c r="NM173" s="37"/>
      <c r="NU173"/>
      <c r="OY173" s="46"/>
      <c r="PG173"/>
      <c r="QD173" s="46"/>
      <c r="QL173"/>
      <c r="RK173" s="37"/>
      <c r="RS173"/>
      <c r="TB173" s="37"/>
      <c r="TD173" s="46"/>
      <c r="TE173" s="46"/>
      <c r="TF173" s="46"/>
      <c r="TG173" s="46"/>
      <c r="TH173" s="46"/>
      <c r="UX173"/>
      <c r="UZ173"/>
      <c r="VA173"/>
      <c r="VB173"/>
      <c r="VC173"/>
      <c r="VD173"/>
    </row>
    <row r="174" spans="1:576" x14ac:dyDescent="0.25">
      <c r="A174" s="37">
        <v>44356</v>
      </c>
      <c r="B174">
        <v>2</v>
      </c>
      <c r="C174" s="41" t="s">
        <v>191</v>
      </c>
      <c r="D174">
        <v>0.70248089474841624</v>
      </c>
      <c r="E174" t="e">
        <v>#N/A</v>
      </c>
      <c r="F174" t="e">
        <v>#N/A</v>
      </c>
      <c r="G174">
        <v>9.2552910050000001</v>
      </c>
      <c r="H174" t="e">
        <v>#N/A</v>
      </c>
      <c r="I174">
        <v>9.1300000000000008</v>
      </c>
      <c r="J174">
        <v>90.7</v>
      </c>
      <c r="K174" t="e">
        <v>#N/A</v>
      </c>
      <c r="L174">
        <v>2.8734642474403209</v>
      </c>
      <c r="N174" s="27">
        <v>44356</v>
      </c>
      <c r="O174" s="109" t="s">
        <v>135</v>
      </c>
      <c r="P174">
        <v>0.1179399318444142</v>
      </c>
      <c r="Q174" t="e">
        <v>#N/A</v>
      </c>
      <c r="R174" t="e">
        <v>#N/A</v>
      </c>
      <c r="S174">
        <v>6.5216049380000003</v>
      </c>
      <c r="T174" t="e">
        <v>#N/A</v>
      </c>
      <c r="U174">
        <v>6.22</v>
      </c>
      <c r="V174">
        <v>65.5</v>
      </c>
      <c r="W174" t="e">
        <v>#N/A</v>
      </c>
      <c r="X174">
        <v>2.4638938543706059</v>
      </c>
      <c r="AI174" s="37"/>
      <c r="AJ174" s="37"/>
      <c r="AM174"/>
      <c r="AN174"/>
      <c r="AU174" s="61"/>
      <c r="AY174" s="61"/>
      <c r="BC174"/>
      <c r="BG174"/>
      <c r="BN174" s="37"/>
      <c r="BV174"/>
      <c r="ED174" s="37"/>
      <c r="EL174"/>
      <c r="EV174" s="61"/>
      <c r="EW174" s="61"/>
      <c r="EX174" s="61"/>
      <c r="EY174" s="61"/>
      <c r="EZ174" s="61"/>
      <c r="FA174" s="61"/>
      <c r="FB174" s="61"/>
      <c r="FC174" s="61"/>
      <c r="FM174"/>
      <c r="FN174"/>
      <c r="FO174" s="37"/>
      <c r="FP174"/>
      <c r="FQ174"/>
      <c r="FR174"/>
      <c r="FS174"/>
      <c r="FT174"/>
      <c r="FW174"/>
      <c r="GG174" s="61"/>
      <c r="GH174" s="61"/>
      <c r="GI174" s="61"/>
      <c r="GJ174" s="61"/>
      <c r="GK174" s="61"/>
      <c r="GL174" s="61"/>
      <c r="GM174" s="61"/>
      <c r="GN174" s="61"/>
      <c r="GX174"/>
      <c r="GY174"/>
      <c r="GZ174"/>
      <c r="HA174"/>
      <c r="HB174"/>
      <c r="HC174"/>
      <c r="HD174"/>
      <c r="HE174"/>
      <c r="HM174" s="61"/>
      <c r="HN174" s="61"/>
      <c r="HU174"/>
      <c r="HV174"/>
      <c r="IU174" s="61"/>
      <c r="IY174" s="61"/>
      <c r="JC174"/>
      <c r="JG174"/>
      <c r="JN174" s="37"/>
      <c r="JV174"/>
      <c r="KJ174" s="61"/>
      <c r="KR174"/>
      <c r="LM174" s="61"/>
      <c r="LU174"/>
      <c r="MB174" s="37"/>
      <c r="MJ174"/>
      <c r="MT174" s="37"/>
      <c r="MX174" s="61"/>
      <c r="NB174"/>
      <c r="NF174"/>
      <c r="NM174" s="37"/>
      <c r="NU174"/>
      <c r="OY174" s="46"/>
      <c r="PG174"/>
      <c r="QD174" s="46"/>
      <c r="QL174"/>
      <c r="RK174" s="37"/>
      <c r="RS174"/>
      <c r="TB174" s="37"/>
      <c r="TD174" s="46"/>
      <c r="TE174" s="46"/>
      <c r="TF174" s="46"/>
      <c r="TG174" s="46"/>
      <c r="TH174" s="46"/>
      <c r="UX174"/>
      <c r="UZ174"/>
      <c r="VA174"/>
      <c r="VB174"/>
      <c r="VC174"/>
      <c r="VD174"/>
    </row>
    <row r="175" spans="1:576" x14ac:dyDescent="0.25">
      <c r="A175" s="37">
        <v>44362</v>
      </c>
      <c r="B175">
        <v>2</v>
      </c>
      <c r="C175" s="41" t="s">
        <v>191</v>
      </c>
      <c r="D175">
        <v>0.37471480054915918</v>
      </c>
      <c r="E175">
        <v>8.73</v>
      </c>
      <c r="F175">
        <v>569</v>
      </c>
      <c r="G175">
        <v>10.798500880000001</v>
      </c>
      <c r="H175">
        <v>5.0280999999999999E-2</v>
      </c>
      <c r="I175">
        <v>9.31</v>
      </c>
      <c r="J175">
        <v>38.6</v>
      </c>
      <c r="K175">
        <v>5.9791245791245728</v>
      </c>
      <c r="L175">
        <v>1.970837889572052</v>
      </c>
      <c r="N175" s="27">
        <v>44362</v>
      </c>
      <c r="O175" s="109" t="s">
        <v>135</v>
      </c>
      <c r="P175">
        <v>7.3932670175018964E-2</v>
      </c>
      <c r="Q175">
        <v>8.58</v>
      </c>
      <c r="R175">
        <v>556</v>
      </c>
      <c r="S175">
        <v>6.7567607289999998</v>
      </c>
      <c r="T175">
        <v>5.9102000000000002E-2</v>
      </c>
      <c r="U175">
        <v>6.12</v>
      </c>
      <c r="V175">
        <v>48</v>
      </c>
      <c r="W175">
        <v>4.6290909090909169</v>
      </c>
      <c r="X175">
        <v>1.4502807952628212</v>
      </c>
      <c r="AI175" s="37"/>
      <c r="AJ175" s="37"/>
      <c r="AM175"/>
      <c r="AN175"/>
      <c r="AU175" s="61"/>
      <c r="AY175" s="61"/>
      <c r="BC175"/>
      <c r="BG175"/>
      <c r="BN175" s="37"/>
      <c r="BV175"/>
      <c r="ED175" s="37"/>
      <c r="EL175"/>
      <c r="EV175" s="61"/>
      <c r="EW175" s="61"/>
      <c r="EX175" s="61"/>
      <c r="EY175" s="61"/>
      <c r="EZ175" s="61"/>
      <c r="FA175" s="61"/>
      <c r="FB175" s="61"/>
      <c r="FC175" s="61"/>
      <c r="FM175"/>
      <c r="FN175"/>
      <c r="FO175" s="37"/>
      <c r="FP175"/>
      <c r="FQ175"/>
      <c r="FR175"/>
      <c r="FS175"/>
      <c r="FT175"/>
      <c r="FW175"/>
      <c r="GG175" s="61"/>
      <c r="GH175" s="61"/>
      <c r="GI175" s="61"/>
      <c r="GJ175" s="61"/>
      <c r="GK175" s="61"/>
      <c r="GL175" s="61"/>
      <c r="GM175" s="61"/>
      <c r="GN175" s="61"/>
      <c r="GX175"/>
      <c r="GY175"/>
      <c r="GZ175"/>
      <c r="HA175"/>
      <c r="HB175"/>
      <c r="HC175"/>
      <c r="HD175"/>
      <c r="HE175"/>
      <c r="HM175" s="61"/>
      <c r="HN175" s="61"/>
      <c r="HU175"/>
      <c r="HV175"/>
      <c r="IU175" s="61"/>
      <c r="IY175" s="61"/>
      <c r="JC175"/>
      <c r="JG175"/>
      <c r="JN175" s="37"/>
      <c r="JV175"/>
      <c r="KJ175" s="61"/>
      <c r="KR175"/>
      <c r="LM175" s="61"/>
      <c r="LU175"/>
      <c r="MB175" s="37"/>
      <c r="MJ175"/>
      <c r="MT175" s="37"/>
      <c r="MX175" s="61"/>
      <c r="NB175"/>
      <c r="NF175"/>
      <c r="NM175" s="37"/>
      <c r="NU175"/>
      <c r="OY175" s="46"/>
      <c r="PG175"/>
      <c r="QD175" s="46"/>
      <c r="QL175"/>
      <c r="RK175" s="37"/>
      <c r="RS175"/>
      <c r="TB175" s="37"/>
      <c r="TD175" s="46"/>
      <c r="TE175" s="46"/>
      <c r="TF175" s="46"/>
      <c r="TG175" s="46"/>
      <c r="TH175" s="46"/>
      <c r="UX175"/>
      <c r="UZ175"/>
      <c r="VA175"/>
      <c r="VB175"/>
      <c r="VC175"/>
      <c r="VD175"/>
    </row>
    <row r="176" spans="1:576" x14ac:dyDescent="0.25">
      <c r="A176" s="37">
        <v>44376</v>
      </c>
      <c r="B176">
        <v>2</v>
      </c>
      <c r="C176" s="41" t="s">
        <v>191</v>
      </c>
      <c r="D176">
        <v>0.19987900425517541</v>
      </c>
      <c r="E176">
        <v>8.76</v>
      </c>
      <c r="F176">
        <v>585</v>
      </c>
      <c r="G176">
        <v>7.831139737</v>
      </c>
      <c r="H176">
        <v>6.0304257E-2</v>
      </c>
      <c r="I176">
        <v>7.04</v>
      </c>
      <c r="J176">
        <v>46.7</v>
      </c>
      <c r="K176">
        <v>6.1342105263157913</v>
      </c>
      <c r="L176">
        <v>2.1947756584447018</v>
      </c>
      <c r="N176" s="27">
        <v>44376</v>
      </c>
      <c r="O176" s="109" t="s">
        <v>135</v>
      </c>
      <c r="P176">
        <v>5.8490772483308244E-2</v>
      </c>
      <c r="Q176">
        <v>8.7200000000000006</v>
      </c>
      <c r="R176">
        <v>554</v>
      </c>
      <c r="S176">
        <v>5.8288994680000004</v>
      </c>
      <c r="T176">
        <v>6.2055379000000001E-2</v>
      </c>
      <c r="U176">
        <v>5.28</v>
      </c>
      <c r="V176">
        <v>57.2</v>
      </c>
      <c r="W176">
        <v>5.8455000000000013</v>
      </c>
      <c r="X176">
        <v>1.4866215735447865</v>
      </c>
      <c r="AI176" s="37"/>
      <c r="AJ176" s="37"/>
      <c r="AM176"/>
      <c r="AN176"/>
      <c r="AU176" s="61"/>
      <c r="AY176" s="61"/>
      <c r="BC176"/>
      <c r="BG176"/>
      <c r="BN176" s="37"/>
      <c r="BV176"/>
      <c r="ED176" s="37"/>
      <c r="EL176"/>
      <c r="EV176" s="61"/>
      <c r="EW176" s="61"/>
      <c r="EX176" s="61"/>
      <c r="EY176" s="61"/>
      <c r="EZ176" s="61"/>
      <c r="FA176" s="61"/>
      <c r="FB176" s="61"/>
      <c r="FC176" s="61"/>
      <c r="FM176"/>
      <c r="FN176"/>
      <c r="FO176" s="37"/>
      <c r="FP176"/>
      <c r="FQ176"/>
      <c r="FR176"/>
      <c r="FS176"/>
      <c r="FT176"/>
      <c r="FW176"/>
      <c r="GG176" s="61"/>
      <c r="GH176" s="61"/>
      <c r="GI176" s="61"/>
      <c r="GJ176" s="61"/>
      <c r="GK176" s="61"/>
      <c r="GL176" s="61"/>
      <c r="GM176" s="61"/>
      <c r="GN176" s="61"/>
      <c r="GX176"/>
      <c r="GY176"/>
      <c r="GZ176"/>
      <c r="HA176"/>
      <c r="HB176"/>
      <c r="HC176"/>
      <c r="HD176"/>
      <c r="HE176"/>
      <c r="HM176" s="61"/>
      <c r="HN176" s="61"/>
      <c r="HU176"/>
      <c r="HV176"/>
      <c r="IU176" s="61"/>
      <c r="IY176" s="61"/>
      <c r="JC176"/>
      <c r="JG176"/>
      <c r="JN176" s="37"/>
      <c r="JV176"/>
      <c r="KJ176" s="61"/>
      <c r="KR176"/>
      <c r="LM176" s="61"/>
      <c r="LU176"/>
      <c r="MB176" s="37"/>
      <c r="MJ176"/>
      <c r="MT176" s="37"/>
      <c r="MX176" s="61"/>
      <c r="NB176"/>
      <c r="NF176"/>
      <c r="NM176" s="37"/>
      <c r="NU176"/>
      <c r="OY176" s="46"/>
      <c r="PG176"/>
      <c r="QD176" s="46"/>
      <c r="QL176"/>
      <c r="RK176" s="37"/>
      <c r="RS176"/>
      <c r="TB176" s="37"/>
      <c r="TD176" s="46"/>
      <c r="TE176" s="46"/>
      <c r="TF176" s="46"/>
      <c r="TG176" s="46"/>
      <c r="TH176" s="46"/>
      <c r="UX176"/>
      <c r="UZ176"/>
      <c r="VA176"/>
      <c r="VB176"/>
      <c r="VC176"/>
      <c r="VD176"/>
    </row>
    <row r="177" spans="1:576" x14ac:dyDescent="0.25">
      <c r="A177" s="37">
        <v>44390</v>
      </c>
      <c r="B177">
        <v>2</v>
      </c>
      <c r="C177" s="41" t="s">
        <v>191</v>
      </c>
      <c r="D177">
        <v>0.15268472962228824</v>
      </c>
      <c r="E177">
        <v>8.76</v>
      </c>
      <c r="F177">
        <v>514</v>
      </c>
      <c r="G177">
        <v>3.126575189</v>
      </c>
      <c r="H177">
        <v>6.0851482999999998E-2</v>
      </c>
      <c r="I177">
        <v>3.05</v>
      </c>
      <c r="J177">
        <v>48.9</v>
      </c>
      <c r="K177">
        <v>5.637948717948718</v>
      </c>
      <c r="L177">
        <v>2.7565844469999998</v>
      </c>
      <c r="N177" s="27">
        <v>44390</v>
      </c>
      <c r="O177" s="109" t="s">
        <v>135</v>
      </c>
      <c r="P177">
        <v>2.8872279811212632E-2</v>
      </c>
      <c r="Q177">
        <v>8.6300000000000008</v>
      </c>
      <c r="R177">
        <v>532</v>
      </c>
      <c r="S177">
        <v>3.5746289550000001</v>
      </c>
      <c r="T177">
        <v>7.7596584999999996E-2</v>
      </c>
      <c r="U177">
        <v>3.33</v>
      </c>
      <c r="V177">
        <v>66</v>
      </c>
      <c r="W177">
        <v>6.5483333333333364</v>
      </c>
      <c r="X177">
        <v>2.390299959</v>
      </c>
      <c r="AI177" s="37"/>
      <c r="AJ177" s="37"/>
      <c r="AM177"/>
      <c r="AN177"/>
      <c r="AU177" s="61"/>
      <c r="AY177" s="61"/>
      <c r="BC177"/>
      <c r="BG177"/>
      <c r="BN177" s="37"/>
      <c r="BV177"/>
      <c r="ED177" s="37"/>
      <c r="EL177"/>
      <c r="EV177" s="61"/>
      <c r="EW177" s="61"/>
      <c r="EX177" s="61"/>
      <c r="EY177" s="61"/>
      <c r="EZ177" s="61"/>
      <c r="FA177" s="61"/>
      <c r="FB177" s="61"/>
      <c r="FC177" s="61"/>
      <c r="FM177"/>
      <c r="FN177"/>
      <c r="FO177" s="37"/>
      <c r="FP177"/>
      <c r="FQ177"/>
      <c r="FR177"/>
      <c r="FS177"/>
      <c r="FT177"/>
      <c r="FW177"/>
      <c r="GG177" s="61"/>
      <c r="GH177" s="61"/>
      <c r="GI177" s="61"/>
      <c r="GJ177" s="61"/>
      <c r="GK177" s="61"/>
      <c r="GL177" s="61"/>
      <c r="GM177" s="61"/>
      <c r="GN177" s="61"/>
      <c r="GX177"/>
      <c r="GY177"/>
      <c r="GZ177"/>
      <c r="HA177"/>
      <c r="HB177"/>
      <c r="HC177"/>
      <c r="HD177"/>
      <c r="HE177"/>
      <c r="HM177" s="61"/>
      <c r="HN177" s="61"/>
      <c r="HU177"/>
      <c r="HV177"/>
      <c r="IU177" s="61"/>
      <c r="IY177" s="61"/>
      <c r="JC177"/>
      <c r="JG177"/>
      <c r="JN177" s="37"/>
      <c r="JV177"/>
      <c r="KJ177" s="61"/>
      <c r="KR177"/>
      <c r="LM177" s="61"/>
      <c r="LU177"/>
      <c r="MB177" s="37"/>
      <c r="MJ177"/>
      <c r="MT177" s="37"/>
      <c r="MX177" s="61"/>
      <c r="NB177"/>
      <c r="NF177"/>
      <c r="NM177" s="37"/>
      <c r="NU177"/>
      <c r="OY177" s="46"/>
      <c r="PG177"/>
      <c r="QD177" s="46"/>
      <c r="QL177"/>
      <c r="RK177" s="37"/>
      <c r="RS177"/>
      <c r="TB177" s="37"/>
      <c r="TD177" s="46"/>
      <c r="TE177" s="46"/>
      <c r="TF177" s="46"/>
      <c r="TG177" s="46"/>
      <c r="TH177" s="46"/>
      <c r="UX177"/>
      <c r="UZ177"/>
      <c r="VA177"/>
      <c r="VB177"/>
      <c r="VC177"/>
      <c r="VD177"/>
    </row>
    <row r="178" spans="1:576" x14ac:dyDescent="0.25">
      <c r="A178" s="37">
        <v>44394</v>
      </c>
      <c r="B178">
        <v>2</v>
      </c>
      <c r="C178" s="41" t="s">
        <v>191</v>
      </c>
      <c r="D178">
        <v>9.7332052256527959</v>
      </c>
      <c r="E178" t="e">
        <v>#N/A</v>
      </c>
      <c r="F178" t="e">
        <v>#N/A</v>
      </c>
      <c r="G178" t="e">
        <v>#N/A</v>
      </c>
      <c r="H178" t="e">
        <v>#N/A</v>
      </c>
      <c r="I178">
        <v>5.68</v>
      </c>
      <c r="J178">
        <v>224</v>
      </c>
      <c r="K178" t="e">
        <v>#N/A</v>
      </c>
      <c r="L178">
        <v>4.9616555680000003</v>
      </c>
      <c r="N178" s="27">
        <v>44394</v>
      </c>
      <c r="O178" s="109" t="s">
        <v>135</v>
      </c>
      <c r="P178">
        <v>1.6384988399998821</v>
      </c>
      <c r="Q178" t="e">
        <v>#N/A</v>
      </c>
      <c r="R178" t="e">
        <v>#N/A</v>
      </c>
      <c r="S178" t="e">
        <v>#N/A</v>
      </c>
      <c r="T178" t="e">
        <v>#N/A</v>
      </c>
      <c r="U178">
        <v>5.4</v>
      </c>
      <c r="V178">
        <v>207</v>
      </c>
      <c r="W178" t="e">
        <v>#N/A</v>
      </c>
      <c r="X178">
        <v>5.2101479169999996</v>
      </c>
      <c r="AI178" s="37"/>
      <c r="AJ178" s="37"/>
      <c r="AM178"/>
      <c r="AN178"/>
      <c r="AU178" s="61"/>
      <c r="AY178" s="61"/>
      <c r="BC178"/>
      <c r="BG178"/>
      <c r="BN178" s="37"/>
      <c r="BV178"/>
      <c r="ED178" s="37"/>
      <c r="EL178"/>
      <c r="EV178" s="61"/>
      <c r="EW178" s="61"/>
      <c r="EX178" s="61"/>
      <c r="EY178" s="61"/>
      <c r="EZ178" s="61"/>
      <c r="FA178" s="61"/>
      <c r="FB178" s="61"/>
      <c r="FC178" s="61"/>
      <c r="FM178"/>
      <c r="FN178"/>
      <c r="FO178" s="37"/>
      <c r="FP178"/>
      <c r="FQ178"/>
      <c r="FR178"/>
      <c r="FS178"/>
      <c r="FT178"/>
      <c r="FW178"/>
      <c r="GG178" s="61"/>
      <c r="GH178" s="61"/>
      <c r="GI178" s="61"/>
      <c r="GJ178" s="61"/>
      <c r="GK178" s="61"/>
      <c r="GL178" s="61"/>
      <c r="GM178" s="61"/>
      <c r="GN178" s="61"/>
      <c r="GX178"/>
      <c r="GY178"/>
      <c r="GZ178"/>
      <c r="HA178"/>
      <c r="HB178"/>
      <c r="HC178"/>
      <c r="HD178"/>
      <c r="HE178"/>
      <c r="HM178" s="61"/>
      <c r="HN178" s="61"/>
      <c r="HU178"/>
      <c r="HV178"/>
      <c r="IU178" s="61"/>
      <c r="IY178" s="61"/>
      <c r="JC178"/>
      <c r="JG178"/>
      <c r="JN178" s="37"/>
      <c r="JV178"/>
      <c r="KJ178" s="61"/>
      <c r="KR178"/>
      <c r="LM178" s="61"/>
      <c r="LU178"/>
      <c r="MB178" s="37"/>
      <c r="MJ178"/>
      <c r="MT178" s="37"/>
      <c r="MX178" s="61"/>
      <c r="NB178"/>
      <c r="NF178"/>
      <c r="NM178" s="37"/>
      <c r="NU178"/>
      <c r="OY178" s="46"/>
      <c r="PG178"/>
      <c r="QD178" s="46"/>
      <c r="QL178"/>
      <c r="RK178" s="37"/>
      <c r="RS178"/>
      <c r="TB178" s="37"/>
      <c r="TD178" s="46"/>
      <c r="TE178" s="46"/>
      <c r="TF178" s="46"/>
      <c r="TG178" s="46"/>
      <c r="TH178" s="46"/>
      <c r="UX178"/>
      <c r="UZ178"/>
      <c r="VA178"/>
      <c r="VB178"/>
      <c r="VC178"/>
      <c r="VD178"/>
    </row>
    <row r="179" spans="1:576" x14ac:dyDescent="0.25">
      <c r="A179" s="37">
        <v>44404</v>
      </c>
      <c r="B179">
        <v>2</v>
      </c>
      <c r="C179" s="41" t="s">
        <v>191</v>
      </c>
      <c r="D179">
        <v>0.1275893884392211</v>
      </c>
      <c r="E179">
        <v>8.92</v>
      </c>
      <c r="F179">
        <v>466</v>
      </c>
      <c r="G179">
        <v>3.5466255950000001</v>
      </c>
      <c r="H179">
        <v>4.4872495999999998E-2</v>
      </c>
      <c r="I179">
        <v>3.45</v>
      </c>
      <c r="J179">
        <v>32.5</v>
      </c>
      <c r="K179">
        <v>3.9598971722365031</v>
      </c>
      <c r="L179">
        <v>2.3258304179999998</v>
      </c>
      <c r="N179" s="27">
        <v>44404</v>
      </c>
      <c r="O179" s="109" t="s">
        <v>135</v>
      </c>
      <c r="P179">
        <v>2.5655500507357876E-2</v>
      </c>
      <c r="Q179">
        <v>8.64</v>
      </c>
      <c r="R179">
        <v>495</v>
      </c>
      <c r="S179">
        <v>3.88266592</v>
      </c>
      <c r="T179">
        <v>4.5748057000000002E-2</v>
      </c>
      <c r="U179">
        <v>3.9</v>
      </c>
      <c r="V179">
        <v>45.1</v>
      </c>
      <c r="W179">
        <v>2.4941414141414149</v>
      </c>
      <c r="X179">
        <v>1.4902309279999999</v>
      </c>
      <c r="AI179" s="37"/>
      <c r="AJ179" s="37"/>
      <c r="AM179"/>
      <c r="AN179"/>
      <c r="AU179" s="61"/>
      <c r="AY179" s="61"/>
      <c r="BC179"/>
      <c r="BG179"/>
      <c r="BN179" s="37"/>
      <c r="BV179"/>
      <c r="ED179" s="37"/>
      <c r="EL179"/>
      <c r="EV179" s="61"/>
      <c r="EW179" s="61"/>
      <c r="EX179" s="61"/>
      <c r="EY179" s="61"/>
      <c r="EZ179" s="61"/>
      <c r="FA179" s="61"/>
      <c r="FB179" s="61"/>
      <c r="FC179" s="61"/>
      <c r="FM179"/>
      <c r="FN179"/>
      <c r="FO179" s="37"/>
      <c r="FP179"/>
      <c r="FQ179"/>
      <c r="FR179"/>
      <c r="FS179"/>
      <c r="FT179"/>
      <c r="FW179"/>
      <c r="GG179" s="61"/>
      <c r="GH179" s="61"/>
      <c r="GI179" s="61"/>
      <c r="GJ179" s="61"/>
      <c r="GK179" s="61"/>
      <c r="GL179" s="61"/>
      <c r="GM179" s="61"/>
      <c r="GN179" s="61"/>
      <c r="GX179"/>
      <c r="GY179"/>
      <c r="GZ179"/>
      <c r="HA179"/>
      <c r="HB179"/>
      <c r="HC179"/>
      <c r="HD179"/>
      <c r="HE179"/>
      <c r="HM179" s="61"/>
      <c r="HN179" s="61"/>
      <c r="HU179"/>
      <c r="HV179"/>
      <c r="IU179" s="61"/>
      <c r="IY179" s="61"/>
      <c r="JC179"/>
      <c r="JG179"/>
      <c r="JN179" s="37"/>
      <c r="JV179"/>
      <c r="KJ179" s="61"/>
      <c r="KR179"/>
      <c r="LM179" s="61"/>
      <c r="LU179"/>
      <c r="MB179" s="37"/>
      <c r="MJ179"/>
      <c r="MT179" s="37"/>
      <c r="MX179" s="61"/>
      <c r="NB179"/>
      <c r="NF179"/>
      <c r="NM179" s="37"/>
      <c r="NU179"/>
      <c r="OY179" s="46"/>
      <c r="PG179"/>
      <c r="QD179" s="46"/>
      <c r="QL179"/>
      <c r="RK179" s="37"/>
      <c r="RS179"/>
      <c r="TB179" s="37"/>
      <c r="TD179" s="46"/>
      <c r="TE179" s="46"/>
      <c r="TF179" s="46"/>
      <c r="TG179" s="46"/>
      <c r="TH179" s="46"/>
      <c r="UX179"/>
      <c r="UZ179"/>
      <c r="VA179"/>
      <c r="VB179"/>
      <c r="VC179"/>
      <c r="VD179"/>
    </row>
    <row r="180" spans="1:576" x14ac:dyDescent="0.25">
      <c r="A180" s="37">
        <v>44418</v>
      </c>
      <c r="B180">
        <v>2</v>
      </c>
      <c r="C180" s="41" t="s">
        <v>191</v>
      </c>
      <c r="D180">
        <v>3.9713461258845145E-2</v>
      </c>
      <c r="E180">
        <v>8.7100000000000009</v>
      </c>
      <c r="F180">
        <v>397</v>
      </c>
      <c r="G180">
        <v>0.58667040000000004</v>
      </c>
      <c r="H180">
        <v>5.5050891999999997E-2</v>
      </c>
      <c r="I180">
        <v>0.29799999999999999</v>
      </c>
      <c r="J180">
        <v>44.6</v>
      </c>
      <c r="K180">
        <v>4.8811594202898601</v>
      </c>
      <c r="L180">
        <v>2.5604011880000002</v>
      </c>
      <c r="N180" s="27">
        <v>44418</v>
      </c>
      <c r="O180" s="109" t="s">
        <v>135</v>
      </c>
      <c r="P180">
        <v>0</v>
      </c>
      <c r="Q180">
        <v>8.6300000000000008</v>
      </c>
      <c r="R180">
        <v>461</v>
      </c>
      <c r="S180">
        <v>0.80929711599999998</v>
      </c>
      <c r="T180">
        <v>3.9071904999999997E-2</v>
      </c>
      <c r="U180">
        <v>0.68300000000000005</v>
      </c>
      <c r="V180">
        <v>36.799999999999997</v>
      </c>
      <c r="W180">
        <v>1.402013422818791</v>
      </c>
      <c r="X180">
        <v>1.4969518319999999</v>
      </c>
      <c r="AI180" s="37"/>
      <c r="AJ180" s="37"/>
      <c r="AM180"/>
      <c r="AN180"/>
      <c r="AU180" s="61"/>
      <c r="AY180" s="61"/>
      <c r="BC180"/>
      <c r="BG180"/>
      <c r="BN180" s="37"/>
      <c r="BV180"/>
      <c r="ED180" s="37"/>
      <c r="EL180"/>
      <c r="EV180" s="61"/>
      <c r="EW180" s="61"/>
      <c r="EX180" s="61"/>
      <c r="EY180" s="61"/>
      <c r="EZ180" s="61"/>
      <c r="FA180" s="61"/>
      <c r="FB180" s="61"/>
      <c r="FC180" s="61"/>
      <c r="FM180"/>
      <c r="FN180"/>
      <c r="FO180" s="37"/>
      <c r="FP180"/>
      <c r="FQ180"/>
      <c r="FR180"/>
      <c r="FS180"/>
      <c r="FT180"/>
      <c r="FW180"/>
      <c r="GG180" s="61"/>
      <c r="GH180" s="61"/>
      <c r="GI180" s="61"/>
      <c r="GJ180" s="61"/>
      <c r="GK180" s="61"/>
      <c r="GL180" s="61"/>
      <c r="GM180" s="61"/>
      <c r="GN180" s="61"/>
      <c r="GX180"/>
      <c r="GY180"/>
      <c r="GZ180"/>
      <c r="HA180"/>
      <c r="HB180"/>
      <c r="HC180"/>
      <c r="HD180"/>
      <c r="HE180"/>
      <c r="HM180" s="61"/>
      <c r="HN180" s="61"/>
      <c r="HU180"/>
      <c r="HV180"/>
      <c r="IU180" s="61"/>
      <c r="IY180" s="61"/>
      <c r="JC180"/>
      <c r="JG180"/>
      <c r="JN180" s="37"/>
      <c r="JV180"/>
      <c r="KJ180" s="61"/>
      <c r="KR180"/>
      <c r="LM180" s="61"/>
      <c r="LU180"/>
      <c r="MB180" s="37"/>
      <c r="MJ180"/>
      <c r="MT180" s="37"/>
      <c r="MX180" s="61"/>
      <c r="NB180"/>
      <c r="NF180"/>
      <c r="NM180" s="37"/>
      <c r="NU180"/>
      <c r="OY180" s="46"/>
      <c r="PG180"/>
      <c r="QD180" s="46"/>
      <c r="QL180"/>
      <c r="RK180" s="37"/>
      <c r="RS180"/>
      <c r="TB180" s="37"/>
      <c r="TD180" s="46"/>
      <c r="TE180" s="46"/>
      <c r="TF180" s="46"/>
      <c r="TG180" s="46"/>
      <c r="TH180" s="46"/>
      <c r="UX180"/>
      <c r="UZ180"/>
      <c r="VA180"/>
      <c r="VB180"/>
      <c r="VC180"/>
      <c r="VD180"/>
    </row>
    <row r="181" spans="1:576" x14ac:dyDescent="0.25">
      <c r="A181" s="27">
        <v>44433</v>
      </c>
      <c r="B181">
        <v>2</v>
      </c>
      <c r="C181" s="41" t="s">
        <v>191</v>
      </c>
      <c r="D181">
        <v>2.5131645689086553E-2</v>
      </c>
      <c r="E181" t="e">
        <v>#N/A</v>
      </c>
      <c r="F181" t="e">
        <v>#N/A</v>
      </c>
      <c r="G181" t="e">
        <v>#N/A</v>
      </c>
      <c r="H181" t="e">
        <v>#N/A</v>
      </c>
      <c r="I181" t="e">
        <v>#N/A</v>
      </c>
      <c r="J181" t="e">
        <v>#N/A</v>
      </c>
      <c r="K181" t="e">
        <v>#N/A</v>
      </c>
      <c r="L181" t="e">
        <v>#N/A</v>
      </c>
      <c r="N181" s="27">
        <v>44433</v>
      </c>
      <c r="O181" s="109" t="s">
        <v>135</v>
      </c>
      <c r="P181">
        <v>0</v>
      </c>
      <c r="Q181" t="e">
        <v>#N/A</v>
      </c>
      <c r="R181" t="e">
        <v>#N/A</v>
      </c>
      <c r="S181" t="e">
        <v>#N/A</v>
      </c>
      <c r="T181" t="e">
        <v>#N/A</v>
      </c>
      <c r="U181" t="e">
        <v>#N/A</v>
      </c>
      <c r="V181" t="e">
        <v>#N/A</v>
      </c>
      <c r="W181" t="e">
        <v>#N/A</v>
      </c>
      <c r="X181" t="e">
        <v>#N/A</v>
      </c>
      <c r="AI181" s="37"/>
      <c r="AJ181" s="37"/>
      <c r="AM181"/>
      <c r="AN181"/>
      <c r="AU181" s="61"/>
      <c r="AY181" s="61"/>
      <c r="BC181"/>
      <c r="BG181"/>
      <c r="BN181" s="37"/>
      <c r="BV181"/>
      <c r="ED181" s="37"/>
      <c r="EL181"/>
      <c r="EV181" s="61"/>
      <c r="EW181" s="61"/>
      <c r="EX181" s="61"/>
      <c r="EY181" s="61"/>
      <c r="EZ181" s="61"/>
      <c r="FA181" s="61"/>
      <c r="FB181" s="61"/>
      <c r="FC181" s="61"/>
      <c r="FM181"/>
      <c r="FN181"/>
      <c r="FO181" s="37"/>
      <c r="FP181"/>
      <c r="FQ181"/>
      <c r="FR181"/>
      <c r="FS181"/>
      <c r="FT181"/>
      <c r="FW181"/>
      <c r="GG181" s="61"/>
      <c r="GH181" s="61"/>
      <c r="GI181" s="61"/>
      <c r="GJ181" s="61"/>
      <c r="GK181" s="61"/>
      <c r="GL181" s="61"/>
      <c r="GM181" s="61"/>
      <c r="GN181" s="61"/>
      <c r="GX181"/>
      <c r="GY181"/>
      <c r="GZ181"/>
      <c r="HA181"/>
      <c r="HB181"/>
      <c r="HC181"/>
      <c r="HD181"/>
      <c r="HE181"/>
      <c r="HM181" s="61"/>
      <c r="HN181" s="61"/>
      <c r="HU181"/>
      <c r="HV181"/>
      <c r="IU181" s="61"/>
      <c r="IY181" s="61"/>
      <c r="JC181"/>
      <c r="JG181"/>
      <c r="JN181" s="37"/>
      <c r="JV181"/>
      <c r="KJ181" s="61"/>
      <c r="KR181"/>
      <c r="LM181" s="61"/>
      <c r="LU181"/>
      <c r="MB181" s="37"/>
      <c r="MJ181"/>
      <c r="MT181" s="37"/>
      <c r="MX181" s="61"/>
      <c r="NB181"/>
      <c r="NF181"/>
      <c r="NM181" s="37"/>
      <c r="NU181"/>
      <c r="OY181" s="46"/>
      <c r="PG181"/>
      <c r="QD181" s="46"/>
      <c r="QL181"/>
      <c r="RK181" s="37"/>
      <c r="RS181"/>
      <c r="TB181" s="37"/>
      <c r="TD181" s="46"/>
      <c r="TE181" s="46"/>
      <c r="TF181" s="46"/>
      <c r="TG181" s="46"/>
      <c r="TH181" s="46"/>
      <c r="UX181"/>
      <c r="UZ181"/>
      <c r="VA181"/>
      <c r="VB181"/>
      <c r="VC181"/>
      <c r="VD181"/>
    </row>
    <row r="182" spans="1:576" x14ac:dyDescent="0.25">
      <c r="A182" s="37">
        <v>44444</v>
      </c>
      <c r="B182">
        <v>2</v>
      </c>
      <c r="C182" s="41" t="s">
        <v>191</v>
      </c>
      <c r="D182">
        <v>3.033654843972931E-2</v>
      </c>
      <c r="E182" t="e">
        <v>#N/A</v>
      </c>
      <c r="F182" t="e">
        <v>#N/A</v>
      </c>
      <c r="G182" t="e">
        <v>#N/A</v>
      </c>
      <c r="H182" t="e">
        <v>#N/A</v>
      </c>
      <c r="I182">
        <v>0.15</v>
      </c>
      <c r="J182">
        <v>75.7</v>
      </c>
      <c r="K182" t="e">
        <v>#N/A</v>
      </c>
      <c r="L182">
        <v>3.2536343539999999</v>
      </c>
      <c r="N182" s="27">
        <v>44444</v>
      </c>
      <c r="O182" s="109" t="s">
        <v>135</v>
      </c>
      <c r="P182">
        <v>0</v>
      </c>
      <c r="Q182" t="e">
        <v>#N/A</v>
      </c>
      <c r="R182" t="e">
        <v>#N/A</v>
      </c>
      <c r="S182" t="e">
        <v>#N/A</v>
      </c>
      <c r="T182" t="e">
        <v>#N/A</v>
      </c>
      <c r="U182" t="e">
        <v>#N/A</v>
      </c>
      <c r="V182" t="e">
        <v>#N/A</v>
      </c>
      <c r="W182" t="e">
        <v>#N/A</v>
      </c>
      <c r="X182" t="e">
        <v>#N/A</v>
      </c>
      <c r="AI182" s="37"/>
      <c r="AJ182" s="37"/>
      <c r="AM182"/>
      <c r="AN182"/>
      <c r="AU182" s="61"/>
      <c r="AY182" s="61"/>
      <c r="BC182"/>
      <c r="BG182"/>
      <c r="BN182" s="37"/>
      <c r="BV182"/>
      <c r="ED182" s="37"/>
      <c r="EL182"/>
      <c r="EV182" s="61"/>
      <c r="EW182" s="61"/>
      <c r="EX182" s="61"/>
      <c r="EY182" s="61"/>
      <c r="EZ182" s="61"/>
      <c r="FA182" s="61"/>
      <c r="FB182" s="61"/>
      <c r="FC182" s="61"/>
      <c r="FM182"/>
      <c r="FN182"/>
      <c r="FO182" s="37"/>
      <c r="FP182"/>
      <c r="FQ182"/>
      <c r="FR182"/>
      <c r="FS182"/>
      <c r="FT182"/>
      <c r="FW182"/>
      <c r="GG182" s="61"/>
      <c r="GH182" s="61"/>
      <c r="GI182" s="61"/>
      <c r="GJ182" s="61"/>
      <c r="GK182" s="61"/>
      <c r="GL182" s="61"/>
      <c r="GM182" s="61"/>
      <c r="GN182" s="61"/>
      <c r="GX182"/>
      <c r="GY182"/>
      <c r="GZ182"/>
      <c r="HA182"/>
      <c r="HB182"/>
      <c r="HC182"/>
      <c r="HD182"/>
      <c r="HE182"/>
      <c r="HM182" s="61"/>
      <c r="HN182" s="61"/>
      <c r="HU182"/>
      <c r="HV182"/>
      <c r="IU182" s="61"/>
      <c r="IY182" s="61"/>
      <c r="JC182"/>
      <c r="JG182"/>
      <c r="JN182" s="37"/>
      <c r="JV182"/>
      <c r="KJ182" s="61"/>
      <c r="KR182"/>
      <c r="LM182" s="61"/>
      <c r="LU182"/>
      <c r="MB182" s="37"/>
      <c r="MJ182"/>
      <c r="MT182" s="37"/>
      <c r="MX182" s="61"/>
      <c r="NB182"/>
      <c r="NF182"/>
      <c r="NM182" s="37"/>
      <c r="NU182"/>
      <c r="OY182" s="46"/>
      <c r="PG182"/>
      <c r="QD182" s="46"/>
      <c r="QL182"/>
      <c r="RK182" s="37"/>
      <c r="RS182"/>
      <c r="TB182" s="37"/>
      <c r="TD182" s="46"/>
      <c r="TE182" s="46"/>
      <c r="TF182" s="46"/>
      <c r="TG182" s="46"/>
      <c r="TH182" s="46"/>
      <c r="UX182"/>
      <c r="UZ182"/>
      <c r="VA182"/>
      <c r="VB182"/>
      <c r="VC182"/>
      <c r="VD182"/>
    </row>
    <row r="183" spans="1:576" x14ac:dyDescent="0.25">
      <c r="A183" s="37">
        <v>44500</v>
      </c>
      <c r="B183">
        <v>2</v>
      </c>
      <c r="C183" s="41" t="s">
        <v>191</v>
      </c>
      <c r="D183">
        <v>0.21865413840399164</v>
      </c>
      <c r="E183" t="e">
        <v>#N/A</v>
      </c>
      <c r="F183" t="e">
        <v>#N/A</v>
      </c>
      <c r="G183">
        <v>0.58387006399999997</v>
      </c>
      <c r="H183">
        <v>8.4382182E-2</v>
      </c>
      <c r="I183">
        <v>0.21199999999999999</v>
      </c>
      <c r="J183">
        <v>66.099999999999994</v>
      </c>
      <c r="K183">
        <v>5.5702020202020188</v>
      </c>
      <c r="L183">
        <v>4.5883813959999999</v>
      </c>
      <c r="N183" s="30">
        <v>44500</v>
      </c>
      <c r="O183" s="109" t="s">
        <v>135</v>
      </c>
      <c r="P183">
        <v>8.3104879522682945E-2</v>
      </c>
      <c r="Q183" t="e">
        <v>#N/A</v>
      </c>
      <c r="R183" t="e">
        <v>#N/A</v>
      </c>
      <c r="S183">
        <v>3.4066087930000002</v>
      </c>
      <c r="T183">
        <v>8.9307211999999997E-2</v>
      </c>
      <c r="U183">
        <v>3.24</v>
      </c>
      <c r="V183">
        <v>85.2</v>
      </c>
      <c r="W183">
        <v>2.068502581755594</v>
      </c>
      <c r="X183">
        <v>2.8690210509999998</v>
      </c>
      <c r="AI183" s="37"/>
      <c r="AJ183" s="37"/>
      <c r="AM183"/>
      <c r="AN183"/>
      <c r="AU183" s="61"/>
      <c r="AY183" s="61"/>
      <c r="BC183"/>
      <c r="BG183"/>
      <c r="BN183" s="37"/>
      <c r="BV183"/>
      <c r="ED183" s="37"/>
      <c r="EL183"/>
      <c r="EV183" s="61"/>
      <c r="EW183" s="61"/>
      <c r="EX183" s="61"/>
      <c r="EY183" s="61"/>
      <c r="EZ183" s="61"/>
      <c r="FA183" s="61"/>
      <c r="FB183" s="61"/>
      <c r="FC183" s="61"/>
      <c r="FM183"/>
      <c r="FN183"/>
      <c r="FO183" s="37"/>
      <c r="FP183"/>
      <c r="FQ183"/>
      <c r="FR183"/>
      <c r="FS183"/>
      <c r="FT183"/>
      <c r="FW183"/>
      <c r="GG183" s="61"/>
      <c r="GH183" s="61"/>
      <c r="GI183" s="61"/>
      <c r="GJ183" s="61"/>
      <c r="GK183" s="61"/>
      <c r="GL183" s="61"/>
      <c r="GM183" s="61"/>
      <c r="GN183" s="61"/>
      <c r="GX183"/>
      <c r="GY183"/>
      <c r="GZ183"/>
      <c r="HA183"/>
      <c r="HB183"/>
      <c r="HC183"/>
      <c r="HD183"/>
      <c r="HE183"/>
      <c r="HM183" s="61"/>
      <c r="HN183" s="61"/>
      <c r="HU183"/>
      <c r="HV183"/>
      <c r="IU183" s="61"/>
      <c r="IY183" s="61"/>
      <c r="JC183"/>
      <c r="JG183"/>
      <c r="JN183" s="37"/>
      <c r="JV183"/>
      <c r="KJ183" s="61"/>
      <c r="KR183"/>
      <c r="LM183" s="61"/>
      <c r="LU183"/>
      <c r="MB183" s="37"/>
      <c r="MJ183"/>
      <c r="MT183" s="37"/>
      <c r="MX183" s="61"/>
      <c r="NB183"/>
      <c r="NF183"/>
      <c r="NM183" s="37"/>
      <c r="NU183"/>
      <c r="OY183" s="46"/>
      <c r="PG183"/>
      <c r="QD183" s="46"/>
      <c r="QL183"/>
      <c r="RK183" s="37"/>
      <c r="RS183"/>
      <c r="TB183" s="37"/>
      <c r="TD183" s="46"/>
      <c r="TE183" s="46"/>
      <c r="TF183" s="46"/>
      <c r="TG183" s="46"/>
      <c r="TH183" s="46"/>
      <c r="UX183"/>
      <c r="UZ183"/>
      <c r="VA183"/>
      <c r="VB183"/>
      <c r="VC183"/>
      <c r="VD183"/>
    </row>
    <row r="184" spans="1:576" x14ac:dyDescent="0.25">
      <c r="A184" s="37">
        <v>44514</v>
      </c>
      <c r="B184">
        <v>2</v>
      </c>
      <c r="C184" s="41" t="s">
        <v>191</v>
      </c>
      <c r="D184">
        <v>8.1444532420782978E-2</v>
      </c>
      <c r="E184">
        <v>8.58</v>
      </c>
      <c r="F184">
        <v>125</v>
      </c>
      <c r="G184">
        <v>0.78409409100000005</v>
      </c>
      <c r="H184">
        <v>4.3011929999999997E-2</v>
      </c>
      <c r="I184">
        <v>0.49399999999999999</v>
      </c>
      <c r="J184">
        <v>33.700000000000003</v>
      </c>
      <c r="K184">
        <v>1.9290488431876656</v>
      </c>
      <c r="L184">
        <v>3.6707662550000002</v>
      </c>
      <c r="N184" s="30">
        <v>44514</v>
      </c>
      <c r="O184" s="109" t="s">
        <v>135</v>
      </c>
      <c r="P184">
        <v>6.9352226606750464E-3</v>
      </c>
      <c r="Q184">
        <v>8.4499999999999993</v>
      </c>
      <c r="R184">
        <v>96</v>
      </c>
      <c r="S184">
        <v>0.40184822199999998</v>
      </c>
      <c r="T184">
        <v>3.8743569999999998E-2</v>
      </c>
      <c r="U184">
        <v>0.19400000000000001</v>
      </c>
      <c r="V184">
        <v>38.1</v>
      </c>
      <c r="W184">
        <v>0.31674418604651705</v>
      </c>
      <c r="X184">
        <v>2.6868062319999999</v>
      </c>
      <c r="AI184" s="37"/>
      <c r="AJ184" s="37"/>
      <c r="AM184"/>
      <c r="AN184"/>
      <c r="AU184" s="61"/>
      <c r="AY184" s="61"/>
      <c r="BC184"/>
      <c r="BG184"/>
      <c r="BN184" s="37"/>
      <c r="BV184"/>
      <c r="ED184" s="37"/>
      <c r="EL184"/>
      <c r="EV184" s="61"/>
      <c r="EW184" s="61"/>
      <c r="EX184" s="61"/>
      <c r="EY184" s="61"/>
      <c r="EZ184" s="61"/>
      <c r="FA184" s="61"/>
      <c r="FB184" s="61"/>
      <c r="FC184" s="61"/>
      <c r="FM184"/>
      <c r="FN184"/>
      <c r="FO184" s="37"/>
      <c r="FP184"/>
      <c r="FQ184"/>
      <c r="FR184"/>
      <c r="FS184"/>
      <c r="FT184"/>
      <c r="FW184"/>
      <c r="GG184" s="61"/>
      <c r="GH184" s="61"/>
      <c r="GI184" s="61"/>
      <c r="GJ184" s="61"/>
      <c r="GK184" s="61"/>
      <c r="GL184" s="61"/>
      <c r="GM184" s="61"/>
      <c r="GN184" s="61"/>
      <c r="GX184"/>
      <c r="GY184"/>
      <c r="GZ184"/>
      <c r="HA184"/>
      <c r="HB184"/>
      <c r="HC184"/>
      <c r="HD184"/>
      <c r="HE184"/>
      <c r="HM184" s="61"/>
      <c r="HN184" s="61"/>
      <c r="HU184"/>
      <c r="HV184"/>
      <c r="IU184" s="61"/>
      <c r="IY184" s="61"/>
      <c r="JC184"/>
      <c r="JG184"/>
      <c r="JN184" s="37"/>
      <c r="JV184"/>
      <c r="KJ184" s="61"/>
      <c r="KR184"/>
      <c r="LM184" s="61"/>
      <c r="LU184"/>
      <c r="MB184" s="37"/>
      <c r="MJ184"/>
      <c r="MT184" s="37"/>
      <c r="MX184" s="61"/>
      <c r="NB184"/>
      <c r="NF184"/>
      <c r="NM184" s="37"/>
      <c r="NU184"/>
      <c r="OY184" s="46"/>
      <c r="PG184"/>
      <c r="QD184" s="46"/>
      <c r="QL184"/>
      <c r="RK184" s="37"/>
      <c r="RS184"/>
      <c r="TB184" s="37"/>
      <c r="TD184" s="46"/>
      <c r="TE184" s="46"/>
      <c r="TF184" s="46"/>
      <c r="TG184" s="46"/>
      <c r="TH184" s="46"/>
      <c r="UX184"/>
      <c r="UZ184"/>
      <c r="VA184"/>
      <c r="VB184"/>
      <c r="VC184"/>
      <c r="VD184"/>
    </row>
    <row r="185" spans="1:576" x14ac:dyDescent="0.25">
      <c r="A185" s="37">
        <v>44528</v>
      </c>
      <c r="B185">
        <v>2</v>
      </c>
      <c r="C185" s="41" t="s">
        <v>191</v>
      </c>
      <c r="D185">
        <v>0.13957417840172051</v>
      </c>
      <c r="E185">
        <v>8.09</v>
      </c>
      <c r="F185">
        <v>630</v>
      </c>
      <c r="G185">
        <v>1.167740129</v>
      </c>
      <c r="H185">
        <v>2.2326802999999999E-2</v>
      </c>
      <c r="I185">
        <v>0.874</v>
      </c>
      <c r="J185">
        <v>13</v>
      </c>
      <c r="K185">
        <v>0.98485639686683857</v>
      </c>
      <c r="L185">
        <v>3.5556793180000001</v>
      </c>
      <c r="N185" s="30">
        <v>44528</v>
      </c>
      <c r="O185" s="109" t="s">
        <v>135</v>
      </c>
      <c r="P185">
        <v>9.3402944223193132E-2</v>
      </c>
      <c r="Q185">
        <v>8.23</v>
      </c>
      <c r="R185">
        <v>669</v>
      </c>
      <c r="S185">
        <v>2.202464296</v>
      </c>
      <c r="T185">
        <v>3.4475210999999999E-2</v>
      </c>
      <c r="U185">
        <v>2.1</v>
      </c>
      <c r="V185">
        <v>31.8</v>
      </c>
      <c r="W185">
        <v>0.19863636363636256</v>
      </c>
      <c r="X185">
        <v>2.1933680710000001</v>
      </c>
      <c r="AI185" s="37"/>
      <c r="AJ185" s="37"/>
      <c r="AM185"/>
      <c r="AN185"/>
      <c r="AU185" s="61"/>
      <c r="AY185" s="61"/>
      <c r="BC185"/>
      <c r="BG185"/>
      <c r="BN185" s="37"/>
      <c r="BV185"/>
      <c r="ED185" s="37"/>
      <c r="EL185"/>
      <c r="EV185" s="61"/>
      <c r="EW185" s="61"/>
      <c r="EX185" s="61"/>
      <c r="EY185" s="61"/>
      <c r="EZ185" s="61"/>
      <c r="FA185" s="61"/>
      <c r="FB185" s="61"/>
      <c r="FC185" s="61"/>
      <c r="FM185"/>
      <c r="FN185"/>
      <c r="FO185" s="37"/>
      <c r="FP185"/>
      <c r="FQ185"/>
      <c r="FR185"/>
      <c r="FS185"/>
      <c r="FT185"/>
      <c r="FW185"/>
      <c r="GG185" s="61"/>
      <c r="GH185" s="61"/>
      <c r="GI185" s="61"/>
      <c r="GJ185" s="61"/>
      <c r="GK185" s="61"/>
      <c r="GL185" s="61"/>
      <c r="GM185" s="61"/>
      <c r="GN185" s="61"/>
      <c r="GX185"/>
      <c r="GY185"/>
      <c r="GZ185"/>
      <c r="HA185"/>
      <c r="HB185"/>
      <c r="HC185"/>
      <c r="HD185"/>
      <c r="HE185"/>
      <c r="HM185" s="61"/>
      <c r="HN185" s="61"/>
      <c r="HU185"/>
      <c r="HV185"/>
      <c r="IU185" s="61"/>
      <c r="IY185" s="61"/>
      <c r="JC185"/>
      <c r="JG185"/>
      <c r="JN185" s="37"/>
      <c r="JV185"/>
      <c r="KJ185" s="61"/>
      <c r="KR185"/>
      <c r="LM185" s="61"/>
      <c r="LU185"/>
      <c r="MB185" s="37"/>
      <c r="MJ185"/>
      <c r="MT185" s="37"/>
      <c r="MX185" s="61"/>
      <c r="NB185"/>
      <c r="NF185"/>
      <c r="NM185" s="37"/>
      <c r="NU185"/>
      <c r="OY185" s="46"/>
      <c r="PG185"/>
      <c r="QD185" s="46"/>
      <c r="QL185"/>
      <c r="RK185" s="37"/>
      <c r="RS185"/>
      <c r="TB185" s="37"/>
      <c r="TD185" s="46"/>
      <c r="TE185" s="46"/>
      <c r="TF185" s="46"/>
      <c r="TG185" s="46"/>
      <c r="TH185" s="46"/>
      <c r="UX185"/>
      <c r="UZ185"/>
      <c r="VA185"/>
      <c r="VB185"/>
      <c r="VC185"/>
      <c r="VD185"/>
    </row>
    <row r="186" spans="1:576" x14ac:dyDescent="0.25">
      <c r="A186" s="37">
        <v>44543</v>
      </c>
      <c r="B186">
        <v>2</v>
      </c>
      <c r="C186" s="41" t="s">
        <v>191</v>
      </c>
      <c r="D186">
        <v>1.0059968352202406</v>
      </c>
      <c r="E186">
        <v>8.31</v>
      </c>
      <c r="F186" t="e">
        <v>#N/A</v>
      </c>
      <c r="G186">
        <v>8.6152338279999991</v>
      </c>
      <c r="H186">
        <v>0.12837911799999999</v>
      </c>
      <c r="I186">
        <v>8.89</v>
      </c>
      <c r="J186">
        <v>96.8</v>
      </c>
      <c r="K186">
        <v>9.3938356164383592</v>
      </c>
      <c r="L186">
        <v>2.8065658679999999</v>
      </c>
      <c r="N186" s="30">
        <v>44543</v>
      </c>
      <c r="O186" s="109" t="s">
        <v>135</v>
      </c>
      <c r="P186">
        <v>0.16718362285179159</v>
      </c>
      <c r="Q186">
        <v>8.23</v>
      </c>
      <c r="R186" t="e">
        <v>#N/A</v>
      </c>
      <c r="S186">
        <v>4.2747129660000001</v>
      </c>
      <c r="T186">
        <v>7.5079348000000004E-2</v>
      </c>
      <c r="U186">
        <v>4.43</v>
      </c>
      <c r="V186">
        <v>69</v>
      </c>
      <c r="W186">
        <v>2.8053846153846087</v>
      </c>
      <c r="X186">
        <v>1.7379523889999999</v>
      </c>
      <c r="AI186" s="37"/>
      <c r="AJ186" s="37"/>
      <c r="AM186"/>
      <c r="AN186"/>
      <c r="AU186" s="61"/>
      <c r="AY186" s="61"/>
      <c r="BC186"/>
      <c r="BG186"/>
      <c r="BN186" s="37"/>
      <c r="BV186"/>
      <c r="ED186" s="37"/>
      <c r="EL186"/>
      <c r="EV186" s="61"/>
      <c r="EW186" s="61"/>
      <c r="EX186" s="61"/>
      <c r="EY186" s="61"/>
      <c r="EZ186" s="61"/>
      <c r="FA186" s="61"/>
      <c r="FB186" s="61"/>
      <c r="FC186" s="61"/>
      <c r="FM186"/>
      <c r="FN186"/>
      <c r="FO186" s="37"/>
      <c r="FP186"/>
      <c r="FQ186"/>
      <c r="FR186"/>
      <c r="FS186"/>
      <c r="FT186"/>
      <c r="FW186"/>
      <c r="GG186" s="61"/>
      <c r="GH186" s="61"/>
      <c r="GI186" s="61"/>
      <c r="GJ186" s="61"/>
      <c r="GK186" s="61"/>
      <c r="GL186" s="61"/>
      <c r="GM186" s="61"/>
      <c r="GN186" s="61"/>
      <c r="GX186"/>
      <c r="GY186"/>
      <c r="GZ186"/>
      <c r="HA186"/>
      <c r="HB186"/>
      <c r="HC186"/>
      <c r="HD186"/>
      <c r="HE186"/>
      <c r="HM186" s="61"/>
      <c r="HN186" s="61"/>
      <c r="HU186"/>
      <c r="HV186"/>
      <c r="IU186" s="61"/>
      <c r="IY186" s="61"/>
      <c r="JC186"/>
      <c r="JG186"/>
      <c r="JN186" s="37"/>
      <c r="JV186"/>
      <c r="KJ186" s="61"/>
      <c r="KR186"/>
      <c r="LM186" s="61"/>
      <c r="LU186"/>
      <c r="MB186" s="37"/>
      <c r="MJ186"/>
      <c r="MT186" s="37"/>
      <c r="MX186" s="61"/>
      <c r="NB186"/>
      <c r="NF186"/>
      <c r="NM186" s="37"/>
      <c r="NU186"/>
      <c r="OY186" s="46"/>
      <c r="PG186"/>
      <c r="QD186" s="46"/>
      <c r="QL186"/>
      <c r="RK186" s="37"/>
      <c r="RS186"/>
      <c r="TB186" s="37"/>
      <c r="TD186" s="46"/>
      <c r="TE186" s="46"/>
      <c r="TF186" s="46"/>
      <c r="TG186" s="46"/>
      <c r="TH186" s="46"/>
      <c r="UX186"/>
      <c r="UZ186"/>
      <c r="VA186"/>
      <c r="VB186"/>
      <c r="VC186"/>
      <c r="VD186"/>
    </row>
    <row r="187" spans="1:576" ht="15.75" x14ac:dyDescent="0.25">
      <c r="A187" s="6">
        <v>43807</v>
      </c>
      <c r="B187" s="2">
        <v>19</v>
      </c>
      <c r="C187" s="109" t="s">
        <v>192</v>
      </c>
      <c r="D187">
        <v>2.3872902439630996E-2</v>
      </c>
      <c r="E187" s="2">
        <v>8.17</v>
      </c>
      <c r="F187" s="31">
        <v>424</v>
      </c>
      <c r="G187" s="7">
        <v>1.0945259980792976</v>
      </c>
      <c r="H187" s="2">
        <v>5.5399871000000003E-2</v>
      </c>
      <c r="I187" s="2">
        <v>0.68300000000000005</v>
      </c>
      <c r="J187" s="2">
        <v>44.9</v>
      </c>
      <c r="K187" s="2">
        <v>2.6333333329999999</v>
      </c>
      <c r="L187" s="2">
        <v>4.83</v>
      </c>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119"/>
      <c r="AN187" s="119"/>
      <c r="AO187" s="2"/>
      <c r="AP187" s="2"/>
      <c r="AQ187" s="2"/>
      <c r="AR187" s="2"/>
      <c r="AS187" s="2"/>
      <c r="AT187" s="2"/>
      <c r="AU187" s="2"/>
      <c r="AV187" s="2"/>
      <c r="AW187" s="2"/>
      <c r="AY187" s="61"/>
      <c r="BG187"/>
      <c r="BR187" s="37"/>
      <c r="BV187"/>
      <c r="EH187" s="37"/>
      <c r="EL187"/>
      <c r="EZ187" s="61"/>
      <c r="FA187" s="61"/>
      <c r="FB187" s="61"/>
      <c r="FC187" s="61"/>
      <c r="FQ187"/>
      <c r="FR187"/>
      <c r="FS187" s="37"/>
      <c r="FT187"/>
      <c r="FW187"/>
      <c r="GK187" s="61"/>
      <c r="GL187" s="61"/>
      <c r="GM187" s="61"/>
      <c r="GN187" s="61"/>
      <c r="HB187"/>
      <c r="HC187"/>
      <c r="HD187"/>
      <c r="HE187"/>
      <c r="HQ187" s="61"/>
      <c r="HR187" s="61"/>
      <c r="HU187"/>
      <c r="HV187"/>
      <c r="IY187" s="61"/>
      <c r="JG187"/>
      <c r="JR187" s="37"/>
      <c r="JV187"/>
      <c r="KN187" s="61"/>
      <c r="KR187"/>
      <c r="LQ187" s="61"/>
      <c r="LU187"/>
      <c r="MF187" s="37"/>
      <c r="MJ187"/>
      <c r="MX187" s="37"/>
      <c r="NB187" s="61"/>
      <c r="NF187"/>
      <c r="NQ187" s="37"/>
      <c r="NU187"/>
      <c r="PC187" s="46"/>
      <c r="PG187"/>
      <c r="QH187" s="46"/>
      <c r="QL187"/>
      <c r="RO187" s="37"/>
      <c r="RS187"/>
      <c r="TF187" s="37"/>
      <c r="TH187" s="46"/>
      <c r="TI187" s="46"/>
      <c r="TJ187" s="46"/>
      <c r="TK187" s="46"/>
      <c r="TM187"/>
      <c r="TN187" s="37"/>
      <c r="TO187"/>
      <c r="TQ187" s="46"/>
      <c r="TR187" s="46"/>
      <c r="TS187" s="46"/>
      <c r="TU187"/>
      <c r="TV187" s="37"/>
      <c r="TW187"/>
      <c r="TY187" s="46"/>
      <c r="TZ187" s="46"/>
      <c r="UA187" s="46"/>
      <c r="UC187"/>
      <c r="UD187" s="37"/>
      <c r="UE187"/>
      <c r="UG187" s="46"/>
      <c r="UH187" s="46"/>
      <c r="UI187" s="46"/>
      <c r="UK187"/>
      <c r="UL187" s="37"/>
      <c r="UM187"/>
      <c r="UO187" s="46"/>
      <c r="UP187" s="46"/>
      <c r="UQ187" s="46"/>
      <c r="US187"/>
      <c r="UT187" s="37"/>
      <c r="UU187"/>
      <c r="UW187" s="46"/>
      <c r="UX187" s="46"/>
      <c r="UY187" s="46"/>
      <c r="VA187"/>
      <c r="VB187"/>
      <c r="VC187"/>
      <c r="VD187"/>
    </row>
    <row r="188" spans="1:576" ht="15.75" x14ac:dyDescent="0.25">
      <c r="A188" s="6">
        <v>43814</v>
      </c>
      <c r="B188" s="2">
        <v>19</v>
      </c>
      <c r="C188" s="109" t="s">
        <v>192</v>
      </c>
      <c r="D188">
        <v>0.15939183884380628</v>
      </c>
      <c r="E188" s="2">
        <v>8.6300000000000008</v>
      </c>
      <c r="F188" s="31">
        <v>532</v>
      </c>
      <c r="G188" s="7">
        <v>1.4923857868020307</v>
      </c>
      <c r="H188" s="2">
        <v>3.5891355999999999E-2</v>
      </c>
      <c r="I188" s="2">
        <v>1.18</v>
      </c>
      <c r="J188" s="2">
        <v>23.6</v>
      </c>
      <c r="K188" s="2">
        <v>1.4196</v>
      </c>
      <c r="L188" s="2">
        <v>4.57</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119"/>
      <c r="AN188" s="119"/>
      <c r="AO188" s="2"/>
      <c r="AP188" s="2"/>
      <c r="AQ188" s="2"/>
      <c r="AR188" s="2"/>
      <c r="AS188" s="2"/>
      <c r="AT188" s="2"/>
      <c r="AU188" s="2"/>
      <c r="AV188" s="2"/>
      <c r="AW188" s="2"/>
      <c r="AY188" s="61"/>
      <c r="BG188"/>
      <c r="BR188" s="37"/>
      <c r="BV188"/>
      <c r="EH188" s="37"/>
      <c r="EL188"/>
      <c r="EZ188" s="61"/>
      <c r="FA188" s="61"/>
      <c r="FB188" s="61"/>
      <c r="FC188" s="61"/>
      <c r="FQ188"/>
      <c r="FR188"/>
      <c r="FS188" s="37"/>
      <c r="FT188"/>
      <c r="FW188"/>
      <c r="GK188" s="61"/>
      <c r="GL188" s="61"/>
      <c r="GM188" s="61"/>
      <c r="GN188" s="61"/>
      <c r="HB188"/>
      <c r="HC188"/>
      <c r="HD188"/>
      <c r="HE188"/>
      <c r="HQ188" s="61"/>
      <c r="HR188" s="61"/>
      <c r="HU188"/>
      <c r="HV188"/>
      <c r="IY188" s="61"/>
      <c r="JG188"/>
      <c r="JR188" s="37"/>
      <c r="JV188"/>
      <c r="KN188" s="61"/>
      <c r="KR188"/>
      <c r="LQ188" s="61"/>
      <c r="LU188"/>
      <c r="MF188" s="37"/>
      <c r="MJ188"/>
      <c r="MX188" s="37"/>
      <c r="NB188" s="61"/>
      <c r="NF188"/>
      <c r="NQ188" s="37"/>
      <c r="NU188"/>
      <c r="PC188" s="46"/>
      <c r="PG188"/>
      <c r="QH188" s="46"/>
      <c r="QL188"/>
      <c r="RO188" s="37"/>
      <c r="RS188"/>
      <c r="TF188" s="37"/>
      <c r="TH188" s="46"/>
      <c r="TI188" s="46"/>
      <c r="TJ188" s="46"/>
      <c r="TK188" s="46"/>
      <c r="TM188"/>
      <c r="TN188" s="37"/>
      <c r="TO188"/>
      <c r="TQ188" s="46"/>
      <c r="TR188" s="46"/>
      <c r="TS188" s="46"/>
      <c r="TU188"/>
      <c r="TV188" s="37"/>
      <c r="TW188"/>
      <c r="TY188" s="46"/>
      <c r="TZ188" s="46"/>
      <c r="UA188" s="46"/>
      <c r="UC188"/>
      <c r="UD188" s="37"/>
      <c r="UE188"/>
      <c r="UG188" s="46"/>
      <c r="UH188" s="46"/>
      <c r="UI188" s="46"/>
      <c r="UK188"/>
      <c r="UL188" s="37"/>
      <c r="UM188"/>
      <c r="UO188" s="46"/>
      <c r="UP188" s="46"/>
      <c r="UQ188" s="46"/>
      <c r="US188"/>
      <c r="UT188" s="37"/>
      <c r="UU188"/>
      <c r="UW188" s="46"/>
      <c r="UX188" s="46"/>
      <c r="UY188" s="46"/>
      <c r="VA188"/>
      <c r="VB188"/>
      <c r="VC188"/>
      <c r="VD188"/>
    </row>
    <row r="189" spans="1:576" ht="15.75" x14ac:dyDescent="0.25">
      <c r="A189" s="6">
        <v>43836</v>
      </c>
      <c r="B189" s="2">
        <v>19</v>
      </c>
      <c r="C189" s="109" t="s">
        <v>192</v>
      </c>
      <c r="D189">
        <v>0.13179076092756137</v>
      </c>
      <c r="E189" s="2">
        <v>8.41</v>
      </c>
      <c r="F189" s="31">
        <v>519</v>
      </c>
      <c r="G189" s="7">
        <v>4.4283166415146118</v>
      </c>
      <c r="H189" s="2">
        <v>9.4524681999999999E-2</v>
      </c>
      <c r="I189" s="2">
        <v>4.21</v>
      </c>
      <c r="J189" s="2">
        <v>79.8</v>
      </c>
      <c r="K189" s="2">
        <v>8.6259999999999994</v>
      </c>
      <c r="L189" s="2">
        <v>3.67</v>
      </c>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119"/>
      <c r="AN189" s="119"/>
      <c r="AO189" s="2"/>
      <c r="AP189" s="2"/>
      <c r="AQ189" s="2"/>
      <c r="AR189" s="2"/>
      <c r="AS189" s="2"/>
      <c r="AT189" s="2"/>
      <c r="AU189" s="2"/>
      <c r="AV189" s="2"/>
      <c r="AW189" s="2"/>
      <c r="AY189" s="61"/>
      <c r="BG189"/>
      <c r="BR189" s="37"/>
      <c r="BV189"/>
      <c r="EH189" s="37"/>
      <c r="EL189"/>
      <c r="EZ189" s="61"/>
      <c r="FA189" s="61"/>
      <c r="FB189" s="61"/>
      <c r="FC189" s="61"/>
      <c r="FQ189"/>
      <c r="FR189"/>
      <c r="FS189" s="37"/>
      <c r="FT189"/>
      <c r="FW189"/>
      <c r="GK189" s="61"/>
      <c r="GL189" s="61"/>
      <c r="GM189" s="61"/>
      <c r="GN189" s="61"/>
      <c r="HB189"/>
      <c r="HC189"/>
      <c r="HD189"/>
      <c r="HE189"/>
      <c r="HQ189" s="61"/>
      <c r="HR189" s="61"/>
      <c r="HU189"/>
      <c r="HV189"/>
      <c r="IY189" s="61"/>
      <c r="JG189"/>
      <c r="JR189" s="37"/>
      <c r="JV189"/>
      <c r="KN189" s="61"/>
      <c r="KR189"/>
      <c r="LQ189" s="61"/>
      <c r="LU189"/>
      <c r="MF189" s="37"/>
      <c r="MJ189"/>
      <c r="MX189" s="37"/>
      <c r="NB189" s="61"/>
      <c r="NF189"/>
      <c r="NQ189" s="37"/>
      <c r="NU189"/>
      <c r="PC189" s="46"/>
      <c r="PG189"/>
      <c r="QH189" s="46"/>
      <c r="QL189"/>
      <c r="RO189" s="37"/>
      <c r="RS189"/>
      <c r="TF189" s="37"/>
      <c r="TH189" s="46"/>
      <c r="TI189" s="46"/>
      <c r="TJ189" s="46"/>
      <c r="TK189" s="46"/>
      <c r="TM189"/>
      <c r="TN189" s="37"/>
      <c r="TO189"/>
      <c r="TQ189" s="46"/>
      <c r="TR189" s="46"/>
      <c r="TS189" s="46"/>
      <c r="TU189"/>
      <c r="TV189" s="37"/>
      <c r="TW189"/>
      <c r="TY189" s="46"/>
      <c r="TZ189" s="46"/>
      <c r="UA189" s="46"/>
      <c r="UC189"/>
      <c r="UD189" s="37"/>
      <c r="UE189"/>
      <c r="UG189" s="46"/>
      <c r="UH189" s="46"/>
      <c r="UI189" s="46"/>
      <c r="UK189"/>
      <c r="UL189" s="37"/>
      <c r="UM189"/>
      <c r="UO189" s="46"/>
      <c r="UP189" s="46"/>
      <c r="UQ189" s="46"/>
      <c r="US189"/>
      <c r="UT189" s="37"/>
      <c r="UU189"/>
      <c r="UW189" s="46"/>
      <c r="UX189" s="46"/>
      <c r="UY189" s="46"/>
      <c r="VA189"/>
      <c r="VB189"/>
      <c r="VC189"/>
      <c r="VD189"/>
    </row>
    <row r="190" spans="1:576" ht="15.75" x14ac:dyDescent="0.25">
      <c r="A190" s="6">
        <v>43843</v>
      </c>
      <c r="B190" s="2">
        <v>19</v>
      </c>
      <c r="C190" s="109" t="s">
        <v>192</v>
      </c>
      <c r="D190">
        <v>0.18634443865360587</v>
      </c>
      <c r="E190" s="2">
        <v>4.6500000000000004</v>
      </c>
      <c r="F190" s="31">
        <v>350</v>
      </c>
      <c r="G190" s="7">
        <v>3.9344217313760459</v>
      </c>
      <c r="H190" s="2">
        <v>0.22450959300000001</v>
      </c>
      <c r="I190" s="2">
        <v>3.59</v>
      </c>
      <c r="J190" s="2">
        <v>151</v>
      </c>
      <c r="K190" s="2">
        <v>21.026</v>
      </c>
      <c r="L190" s="2">
        <v>4.37</v>
      </c>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119"/>
      <c r="AN190" s="119"/>
      <c r="AO190" s="2"/>
      <c r="AP190" s="2"/>
      <c r="AQ190" s="2"/>
      <c r="AR190" s="2"/>
      <c r="AS190" s="2"/>
      <c r="AT190" s="2"/>
      <c r="AU190" s="2"/>
      <c r="AV190" s="2"/>
      <c r="AW190" s="2"/>
      <c r="AY190" s="61"/>
      <c r="BG190"/>
      <c r="BR190" s="37"/>
      <c r="BV190"/>
      <c r="EH190" s="37"/>
      <c r="EL190"/>
      <c r="EZ190" s="61"/>
      <c r="FA190" s="61"/>
      <c r="FB190" s="61"/>
      <c r="FC190" s="61"/>
      <c r="FQ190"/>
      <c r="FR190"/>
      <c r="FS190" s="37"/>
      <c r="FT190"/>
      <c r="FW190"/>
      <c r="GK190" s="61"/>
      <c r="GL190" s="61"/>
      <c r="GM190" s="61"/>
      <c r="GN190" s="61"/>
      <c r="HB190"/>
      <c r="HC190"/>
      <c r="HD190"/>
      <c r="HE190"/>
      <c r="HQ190" s="61"/>
      <c r="HR190" s="61"/>
      <c r="HU190"/>
      <c r="HV190"/>
      <c r="IY190" s="61"/>
      <c r="JG190"/>
      <c r="JR190" s="37"/>
      <c r="JV190"/>
      <c r="KN190" s="61"/>
      <c r="KR190"/>
      <c r="LQ190" s="61"/>
      <c r="LU190"/>
      <c r="MF190" s="37"/>
      <c r="MJ190"/>
      <c r="MX190" s="37"/>
      <c r="NB190" s="61"/>
      <c r="NF190"/>
      <c r="NQ190" s="37"/>
      <c r="NU190"/>
      <c r="PC190" s="46"/>
      <c r="PG190"/>
      <c r="QH190" s="46"/>
      <c r="QL190"/>
      <c r="RO190" s="37"/>
      <c r="RS190"/>
      <c r="TF190" s="37"/>
      <c r="TH190" s="46"/>
      <c r="TI190" s="46"/>
      <c r="TJ190" s="46"/>
      <c r="TK190" s="46"/>
      <c r="TM190"/>
      <c r="TN190" s="37"/>
      <c r="TO190"/>
      <c r="TQ190" s="46"/>
      <c r="TR190" s="46"/>
      <c r="TS190" s="46"/>
      <c r="TU190"/>
      <c r="TV190" s="37"/>
      <c r="TW190"/>
      <c r="TY190" s="46"/>
      <c r="TZ190" s="46"/>
      <c r="UA190" s="46"/>
      <c r="UC190"/>
      <c r="UD190" s="37"/>
      <c r="UE190"/>
      <c r="UG190" s="46"/>
      <c r="UH190" s="46"/>
      <c r="UI190" s="46"/>
      <c r="UK190"/>
      <c r="UL190" s="37"/>
      <c r="UM190"/>
      <c r="UO190" s="46"/>
      <c r="UP190" s="46"/>
      <c r="UQ190" s="46"/>
      <c r="US190"/>
      <c r="UT190" s="37"/>
      <c r="UU190"/>
      <c r="UW190" s="46"/>
      <c r="UX190" s="46"/>
      <c r="UY190" s="46"/>
      <c r="VA190"/>
      <c r="VB190"/>
      <c r="VC190"/>
      <c r="VD190"/>
    </row>
    <row r="191" spans="1:576" ht="15.75" x14ac:dyDescent="0.25">
      <c r="A191" s="6">
        <v>43861</v>
      </c>
      <c r="B191" s="2">
        <v>19</v>
      </c>
      <c r="C191" s="109" t="s">
        <v>192</v>
      </c>
      <c r="D191">
        <v>0.11822739009601924</v>
      </c>
      <c r="E191" s="2">
        <v>8.84</v>
      </c>
      <c r="F191" s="31">
        <v>425</v>
      </c>
      <c r="G191" s="7">
        <v>3.7423514885443825</v>
      </c>
      <c r="H191" s="2">
        <v>8.1914206000000003E-2</v>
      </c>
      <c r="I191" s="2">
        <v>3.79</v>
      </c>
      <c r="J191" s="2">
        <v>67.8</v>
      </c>
      <c r="K191" s="2">
        <v>4.983967936</v>
      </c>
      <c r="L191" s="2">
        <v>2.59</v>
      </c>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119"/>
      <c r="AN191" s="119"/>
      <c r="AO191" s="2"/>
      <c r="AP191" s="2"/>
      <c r="AQ191" s="2"/>
      <c r="AR191" s="2"/>
      <c r="AS191" s="2"/>
      <c r="AT191" s="2"/>
      <c r="AU191" s="2"/>
      <c r="AV191" s="2"/>
      <c r="AW191" s="2"/>
      <c r="AY191" s="61"/>
      <c r="BG191"/>
      <c r="BR191" s="37"/>
      <c r="BV191"/>
      <c r="EH191" s="37"/>
      <c r="EL191"/>
      <c r="EZ191" s="61"/>
      <c r="FA191" s="61"/>
      <c r="FB191" s="61"/>
      <c r="FC191" s="61"/>
      <c r="FQ191"/>
      <c r="FR191"/>
      <c r="FS191" s="37"/>
      <c r="FT191"/>
      <c r="FW191"/>
      <c r="GK191" s="61"/>
      <c r="GL191" s="61"/>
      <c r="GM191" s="61"/>
      <c r="GN191" s="61"/>
      <c r="HB191"/>
      <c r="HC191"/>
      <c r="HD191"/>
      <c r="HE191"/>
      <c r="HQ191" s="61"/>
      <c r="HR191" s="61"/>
      <c r="HU191"/>
      <c r="HV191"/>
      <c r="IY191" s="61"/>
      <c r="JG191"/>
      <c r="JR191" s="37"/>
      <c r="JV191"/>
      <c r="KN191" s="61"/>
      <c r="KR191"/>
      <c r="LQ191" s="61"/>
      <c r="LU191"/>
      <c r="MF191" s="37"/>
      <c r="MJ191"/>
      <c r="MX191" s="37"/>
      <c r="NB191" s="61"/>
      <c r="NF191"/>
      <c r="NQ191" s="37"/>
      <c r="NU191"/>
      <c r="PC191" s="46"/>
      <c r="PG191"/>
      <c r="QH191" s="46"/>
      <c r="QL191"/>
      <c r="RO191" s="37"/>
      <c r="RS191"/>
      <c r="TF191" s="37"/>
      <c r="TH191" s="46"/>
      <c r="TI191" s="46"/>
      <c r="TJ191" s="46"/>
      <c r="TK191" s="46"/>
      <c r="TM191"/>
      <c r="TN191" s="37"/>
      <c r="TO191"/>
      <c r="TQ191" s="46"/>
      <c r="TR191" s="46"/>
      <c r="TS191" s="46"/>
      <c r="TU191"/>
      <c r="TV191" s="37"/>
      <c r="TW191"/>
      <c r="TY191" s="46"/>
      <c r="TZ191" s="46"/>
      <c r="UA191" s="46"/>
      <c r="UC191"/>
      <c r="UD191" s="37"/>
      <c r="UE191"/>
      <c r="UG191" s="46"/>
      <c r="UH191" s="46"/>
      <c r="UI191" s="46"/>
      <c r="UK191"/>
      <c r="UL191" s="37"/>
      <c r="UM191"/>
      <c r="UO191" s="46"/>
      <c r="UP191" s="46"/>
      <c r="UQ191" s="46"/>
      <c r="US191"/>
      <c r="UT191" s="37"/>
      <c r="UU191"/>
      <c r="UW191" s="46"/>
      <c r="UX191" s="46"/>
      <c r="UY191" s="46"/>
      <c r="VA191"/>
      <c r="VB191"/>
      <c r="VC191"/>
      <c r="VD191"/>
    </row>
    <row r="192" spans="1:576" x14ac:dyDescent="0.25">
      <c r="A192" s="12">
        <v>43877</v>
      </c>
      <c r="B192" s="2">
        <v>19</v>
      </c>
      <c r="C192" s="109" t="s">
        <v>192</v>
      </c>
      <c r="D192">
        <v>0.13179076092756137</v>
      </c>
      <c r="E192" s="2">
        <v>8.75</v>
      </c>
      <c r="F192" s="31">
        <v>505</v>
      </c>
      <c r="G192" s="7">
        <v>3.8521059130196185</v>
      </c>
      <c r="H192" s="2">
        <v>5.5076525000000001E-2</v>
      </c>
      <c r="I192" s="2">
        <v>3.96</v>
      </c>
      <c r="J192" s="2">
        <v>43.5</v>
      </c>
      <c r="K192" s="2">
        <v>5.3562367860000002</v>
      </c>
      <c r="L192" s="2">
        <v>2.2799999999999998</v>
      </c>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119"/>
      <c r="AN192" s="119"/>
      <c r="AO192" s="2"/>
      <c r="AP192" s="2"/>
      <c r="AQ192" s="2"/>
      <c r="AR192" s="2"/>
      <c r="AS192" s="2"/>
      <c r="AT192" s="2"/>
      <c r="AU192" s="2"/>
      <c r="AV192" s="2"/>
      <c r="AW192" s="2"/>
      <c r="AY192" s="61"/>
      <c r="BG192"/>
      <c r="BR192" s="37"/>
      <c r="BV192"/>
      <c r="EH192" s="37"/>
      <c r="EL192"/>
      <c r="EZ192" s="61"/>
      <c r="FA192" s="61"/>
      <c r="FB192" s="61"/>
      <c r="FC192" s="61"/>
      <c r="FQ192"/>
      <c r="FR192"/>
      <c r="FS192" s="37"/>
      <c r="FT192"/>
      <c r="FW192"/>
      <c r="GK192" s="61"/>
      <c r="GL192" s="61"/>
      <c r="GM192" s="61"/>
      <c r="GN192" s="61"/>
      <c r="HB192"/>
      <c r="HC192"/>
      <c r="HD192"/>
      <c r="HE192"/>
      <c r="HQ192" s="61"/>
      <c r="HR192" s="61"/>
      <c r="HU192"/>
      <c r="HV192"/>
      <c r="IY192" s="61"/>
      <c r="JG192"/>
      <c r="JR192" s="37"/>
      <c r="JV192"/>
      <c r="KN192" s="61"/>
      <c r="KR192"/>
      <c r="LQ192" s="61"/>
      <c r="LU192"/>
      <c r="MF192" s="37"/>
      <c r="MJ192"/>
      <c r="MX192" s="37"/>
      <c r="NB192" s="61"/>
      <c r="NF192"/>
      <c r="NQ192" s="37"/>
      <c r="NU192"/>
      <c r="PC192" s="46"/>
      <c r="PG192"/>
      <c r="QH192" s="46"/>
      <c r="QL192"/>
      <c r="RO192" s="37"/>
      <c r="RS192"/>
      <c r="TF192" s="37"/>
      <c r="TH192" s="46"/>
      <c r="TI192" s="46"/>
      <c r="TJ192" s="46"/>
      <c r="TK192" s="46"/>
      <c r="TM192"/>
      <c r="TN192" s="37"/>
      <c r="TO192"/>
      <c r="TQ192" s="46"/>
      <c r="TR192" s="46"/>
      <c r="TS192" s="46"/>
      <c r="TU192"/>
      <c r="TV192" s="37"/>
      <c r="TW192"/>
      <c r="TY192" s="46"/>
      <c r="TZ192" s="46"/>
      <c r="UA192" s="46"/>
      <c r="UC192"/>
      <c r="UD192" s="37"/>
      <c r="UE192"/>
      <c r="UG192" s="46"/>
      <c r="UH192" s="46"/>
      <c r="UI192" s="46"/>
      <c r="UK192"/>
      <c r="UL192" s="37"/>
      <c r="UM192"/>
      <c r="UO192" s="46"/>
      <c r="UP192" s="46"/>
      <c r="UQ192" s="46"/>
      <c r="US192"/>
      <c r="UT192" s="37"/>
      <c r="UU192"/>
      <c r="UW192" s="46"/>
      <c r="UX192" s="46"/>
      <c r="UY192" s="46"/>
      <c r="VA192"/>
      <c r="VB192"/>
      <c r="VC192"/>
      <c r="VD192"/>
    </row>
    <row r="193" spans="1:576" ht="15.75" x14ac:dyDescent="0.25">
      <c r="A193" s="6">
        <v>43891</v>
      </c>
      <c r="B193" s="2">
        <v>19</v>
      </c>
      <c r="C193" s="109" t="s">
        <v>192</v>
      </c>
      <c r="D193">
        <v>0.12461606258641607</v>
      </c>
      <c r="E193" s="2">
        <v>8.73</v>
      </c>
      <c r="F193" s="31">
        <v>417</v>
      </c>
      <c r="G193" s="7">
        <v>3.9344217313760459</v>
      </c>
      <c r="H193" s="2">
        <v>2.8669971999999998E-2</v>
      </c>
      <c r="I193" s="2">
        <v>3.92</v>
      </c>
      <c r="J193" s="2">
        <v>16</v>
      </c>
      <c r="K193" s="2">
        <v>3.9303258149999998</v>
      </c>
      <c r="L193" s="2">
        <v>2.1800000000000002</v>
      </c>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119"/>
      <c r="AN193" s="119"/>
      <c r="AO193" s="2"/>
      <c r="AP193" s="2"/>
      <c r="AQ193" s="2"/>
      <c r="AR193" s="2"/>
      <c r="AS193" s="2"/>
      <c r="AT193" s="2"/>
      <c r="AU193" s="2"/>
      <c r="AV193" s="2"/>
      <c r="AW193" s="2"/>
      <c r="AY193" s="61"/>
      <c r="BG193"/>
      <c r="BR193" s="37"/>
      <c r="BV193"/>
      <c r="EH193" s="37"/>
      <c r="EL193"/>
      <c r="EZ193" s="61"/>
      <c r="FA193" s="61"/>
      <c r="FB193" s="61"/>
      <c r="FC193" s="61"/>
      <c r="FQ193"/>
      <c r="FR193"/>
      <c r="FS193" s="37"/>
      <c r="FT193"/>
      <c r="FW193"/>
      <c r="GK193" s="61"/>
      <c r="GL193" s="61"/>
      <c r="GM193" s="61"/>
      <c r="GN193" s="61"/>
      <c r="HB193"/>
      <c r="HC193"/>
      <c r="HD193"/>
      <c r="HE193"/>
      <c r="HQ193" s="61"/>
      <c r="HR193" s="61"/>
      <c r="HU193"/>
      <c r="HV193"/>
      <c r="IY193" s="61"/>
      <c r="JG193"/>
      <c r="JR193" s="37"/>
      <c r="JV193"/>
      <c r="KN193" s="61"/>
      <c r="KR193"/>
      <c r="LQ193" s="61"/>
      <c r="LU193"/>
      <c r="MF193" s="37"/>
      <c r="MJ193"/>
      <c r="MX193" s="37"/>
      <c r="NB193" s="61"/>
      <c r="NF193"/>
      <c r="NQ193" s="37"/>
      <c r="NU193"/>
      <c r="PC193" s="46"/>
      <c r="PG193"/>
      <c r="QH193" s="46"/>
      <c r="QL193"/>
      <c r="RO193" s="37"/>
      <c r="RS193"/>
      <c r="TF193" s="37"/>
      <c r="TH193" s="46"/>
      <c r="TI193" s="46"/>
      <c r="TJ193" s="46"/>
      <c r="TK193" s="46"/>
      <c r="TM193"/>
      <c r="TN193" s="37"/>
      <c r="TO193"/>
      <c r="TQ193" s="46"/>
      <c r="TR193" s="46"/>
      <c r="TS193" s="46"/>
      <c r="TU193"/>
      <c r="TV193" s="37"/>
      <c r="TW193"/>
      <c r="TY193" s="46"/>
      <c r="TZ193" s="46"/>
      <c r="UA193" s="46"/>
      <c r="UC193"/>
      <c r="UD193" s="37"/>
      <c r="UE193"/>
      <c r="UG193" s="46"/>
      <c r="UH193" s="46"/>
      <c r="UI193" s="46"/>
      <c r="UK193"/>
      <c r="UL193" s="37"/>
      <c r="UM193"/>
      <c r="UO193" s="46"/>
      <c r="UP193" s="46"/>
      <c r="UQ193" s="46"/>
      <c r="US193"/>
      <c r="UT193" s="37"/>
      <c r="UU193"/>
      <c r="UW193" s="46"/>
      <c r="UX193" s="46"/>
      <c r="UY193" s="46"/>
      <c r="VA193"/>
      <c r="VB193"/>
      <c r="VC193"/>
      <c r="VD193"/>
    </row>
    <row r="194" spans="1:576" ht="15.75" x14ac:dyDescent="0.25">
      <c r="A194" s="6">
        <v>43898</v>
      </c>
      <c r="B194" s="2">
        <v>19</v>
      </c>
      <c r="C194" s="109" t="s">
        <v>192</v>
      </c>
      <c r="D194">
        <v>0.11822739009601924</v>
      </c>
      <c r="E194" s="2">
        <v>9.0399999999999991</v>
      </c>
      <c r="F194" s="31">
        <v>449</v>
      </c>
      <c r="G194" s="7">
        <v>3.3444916999999998</v>
      </c>
      <c r="H194" s="2">
        <v>8.6333260999999994E-2</v>
      </c>
      <c r="I194" s="2">
        <v>3.12</v>
      </c>
      <c r="J194" s="2">
        <v>37.700000000000003</v>
      </c>
      <c r="K194" s="2">
        <v>22.383177570000001</v>
      </c>
      <c r="L194" s="2">
        <v>2.117</v>
      </c>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119"/>
      <c r="AN194" s="119"/>
      <c r="AO194" s="2"/>
      <c r="AP194" s="2"/>
      <c r="AQ194" s="2"/>
      <c r="AR194" s="2"/>
      <c r="AS194" s="2"/>
      <c r="AT194" s="2"/>
      <c r="AU194" s="2"/>
      <c r="AV194" s="2"/>
      <c r="AW194" s="2"/>
      <c r="AY194" s="61"/>
      <c r="BG194"/>
      <c r="BR194" s="37"/>
      <c r="BV194"/>
      <c r="EH194" s="37"/>
      <c r="EL194"/>
      <c r="EZ194" s="61"/>
      <c r="FA194" s="61"/>
      <c r="FB194" s="61"/>
      <c r="FC194" s="61"/>
      <c r="FQ194"/>
      <c r="FR194"/>
      <c r="FS194" s="37"/>
      <c r="FT194"/>
      <c r="FW194"/>
      <c r="GK194" s="61"/>
      <c r="GL194" s="61"/>
      <c r="GM194" s="61"/>
      <c r="GN194" s="61"/>
      <c r="HB194"/>
      <c r="HC194"/>
      <c r="HD194"/>
      <c r="HE194"/>
      <c r="HQ194" s="61"/>
      <c r="HR194" s="61"/>
      <c r="HU194"/>
      <c r="HV194"/>
      <c r="IY194" s="61"/>
      <c r="JG194"/>
      <c r="JR194" s="37"/>
      <c r="JV194"/>
      <c r="KN194" s="61"/>
      <c r="KR194"/>
      <c r="LQ194" s="61"/>
      <c r="LU194"/>
      <c r="MF194" s="37"/>
      <c r="MJ194"/>
      <c r="MX194" s="37"/>
      <c r="NB194" s="61"/>
      <c r="NF194"/>
      <c r="NQ194" s="37"/>
      <c r="NU194"/>
      <c r="PC194" s="46"/>
      <c r="PG194"/>
      <c r="QH194" s="46"/>
      <c r="QL194"/>
      <c r="RO194" s="37"/>
      <c r="RS194"/>
      <c r="TF194" s="37"/>
      <c r="TH194" s="46"/>
      <c r="TI194" s="46"/>
      <c r="TJ194" s="46"/>
      <c r="TK194" s="46"/>
      <c r="TM194"/>
      <c r="TN194" s="37"/>
      <c r="TO194"/>
      <c r="TQ194" s="46"/>
      <c r="TR194" s="46"/>
      <c r="TS194" s="46"/>
      <c r="TU194"/>
      <c r="TV194" s="37"/>
      <c r="TW194"/>
      <c r="TY194" s="46"/>
      <c r="TZ194" s="46"/>
      <c r="UA194" s="46"/>
      <c r="UC194"/>
      <c r="UD194" s="37"/>
      <c r="UE194"/>
      <c r="UG194" s="46"/>
      <c r="UH194" s="46"/>
      <c r="UI194" s="46"/>
      <c r="UK194"/>
      <c r="UL194" s="37"/>
      <c r="UM194"/>
      <c r="UO194" s="46"/>
      <c r="UP194" s="46"/>
      <c r="UQ194" s="46"/>
      <c r="US194"/>
      <c r="UT194" s="37"/>
      <c r="UU194"/>
      <c r="UW194" s="46"/>
      <c r="UX194" s="46"/>
      <c r="UY194" s="46"/>
      <c r="VA194"/>
      <c r="VB194"/>
      <c r="VC194"/>
      <c r="VD194"/>
    </row>
    <row r="195" spans="1:576" x14ac:dyDescent="0.25">
      <c r="A195" s="35">
        <v>43973</v>
      </c>
      <c r="B195" s="2">
        <v>19</v>
      </c>
      <c r="C195" s="109" t="s">
        <v>192</v>
      </c>
      <c r="D195">
        <v>0.21349108298793876</v>
      </c>
      <c r="E195" s="2">
        <v>7.4</v>
      </c>
      <c r="F195" s="31">
        <v>451</v>
      </c>
      <c r="G195" s="7">
        <v>7.9541775279999998</v>
      </c>
      <c r="H195" s="2">
        <v>0.12211683552489763</v>
      </c>
      <c r="I195" s="2">
        <v>7.81</v>
      </c>
      <c r="J195" s="2">
        <v>87.6</v>
      </c>
      <c r="K195" s="2">
        <v>14.491</v>
      </c>
      <c r="L195" s="2">
        <v>3.5659999999999998</v>
      </c>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119"/>
      <c r="AN195" s="119"/>
      <c r="AO195" s="2"/>
      <c r="AP195" s="2"/>
      <c r="AQ195" s="2"/>
      <c r="AR195" s="2"/>
      <c r="AS195" s="2"/>
      <c r="AT195" s="2"/>
      <c r="AU195" s="2"/>
      <c r="AV195" s="2"/>
      <c r="AW195" s="2"/>
      <c r="AY195" s="61"/>
      <c r="BG195"/>
      <c r="BR195" s="37"/>
      <c r="BV195"/>
      <c r="EH195" s="37"/>
      <c r="EL195"/>
      <c r="EZ195" s="61"/>
      <c r="FA195" s="61"/>
      <c r="FB195" s="61"/>
      <c r="FC195" s="61"/>
      <c r="FQ195"/>
      <c r="FR195"/>
      <c r="FS195" s="37"/>
      <c r="FT195"/>
      <c r="FW195"/>
      <c r="GK195" s="61"/>
      <c r="GL195" s="61"/>
      <c r="GM195" s="61"/>
      <c r="GN195" s="61"/>
      <c r="HB195"/>
      <c r="HC195"/>
      <c r="HD195"/>
      <c r="HE195"/>
      <c r="HQ195" s="61"/>
      <c r="HR195" s="61"/>
      <c r="HU195"/>
      <c r="HV195"/>
      <c r="IY195" s="61"/>
      <c r="JG195"/>
      <c r="JR195" s="37"/>
      <c r="JV195"/>
      <c r="KN195" s="61"/>
      <c r="KR195"/>
      <c r="LQ195" s="61"/>
      <c r="LU195"/>
      <c r="MF195" s="37"/>
      <c r="MJ195"/>
      <c r="MX195" s="37"/>
      <c r="NB195" s="61"/>
      <c r="NF195"/>
      <c r="NQ195" s="37"/>
      <c r="NU195"/>
      <c r="PC195" s="46"/>
      <c r="PG195"/>
      <c r="QH195" s="46"/>
      <c r="QL195"/>
      <c r="RO195" s="37"/>
      <c r="RS195"/>
      <c r="TF195" s="37"/>
      <c r="TH195" s="46"/>
      <c r="TI195" s="46"/>
      <c r="TJ195" s="46"/>
      <c r="TK195" s="46"/>
      <c r="TM195"/>
      <c r="TN195" s="37"/>
      <c r="TO195"/>
      <c r="TQ195" s="46"/>
      <c r="TR195" s="46"/>
      <c r="TS195" s="46"/>
      <c r="TU195"/>
      <c r="TV195" s="37"/>
      <c r="TW195"/>
      <c r="TY195" s="46"/>
      <c r="TZ195" s="46"/>
      <c r="UA195" s="46"/>
      <c r="UC195"/>
      <c r="UD195" s="37"/>
      <c r="UE195"/>
      <c r="UG195" s="46"/>
      <c r="UH195" s="46"/>
      <c r="UI195" s="46"/>
      <c r="UK195"/>
      <c r="UL195" s="37"/>
      <c r="UM195"/>
      <c r="UO195" s="46"/>
      <c r="UP195" s="46"/>
      <c r="UQ195" s="46"/>
      <c r="US195"/>
      <c r="UT195" s="37"/>
      <c r="UU195"/>
      <c r="UW195" s="46"/>
      <c r="UX195" s="46"/>
      <c r="UY195" s="46"/>
      <c r="VA195"/>
      <c r="VB195"/>
      <c r="VC195"/>
      <c r="VD195"/>
    </row>
    <row r="196" spans="1:576" x14ac:dyDescent="0.25">
      <c r="A196" s="35">
        <v>43983</v>
      </c>
      <c r="B196" s="2">
        <v>19</v>
      </c>
      <c r="C196" s="109" t="s">
        <v>192</v>
      </c>
      <c r="D196">
        <v>0.14760952315907108</v>
      </c>
      <c r="E196" s="2">
        <v>7.84</v>
      </c>
      <c r="F196" s="31">
        <v>444</v>
      </c>
      <c r="G196" s="7">
        <v>4.2499657017423518</v>
      </c>
      <c r="H196" s="2">
        <v>1.8538478120284543E-2</v>
      </c>
      <c r="I196" s="2">
        <v>4.49</v>
      </c>
      <c r="J196" s="2">
        <v>7.36</v>
      </c>
      <c r="K196" s="2">
        <v>4.4960000000000004</v>
      </c>
      <c r="L196" s="2">
        <v>2.484</v>
      </c>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119"/>
      <c r="AN196" s="119"/>
      <c r="AO196" s="2"/>
      <c r="AP196" s="2"/>
      <c r="AQ196" s="2"/>
      <c r="AR196" s="2"/>
      <c r="AS196" s="2"/>
      <c r="AT196" s="2"/>
      <c r="AU196" s="2"/>
      <c r="AV196" s="2"/>
      <c r="AW196" s="2"/>
      <c r="AY196" s="61"/>
      <c r="BG196"/>
      <c r="BR196" s="37"/>
      <c r="BV196"/>
      <c r="EH196" s="37"/>
      <c r="EL196"/>
      <c r="EZ196" s="61"/>
      <c r="FA196" s="61"/>
      <c r="FB196" s="61"/>
      <c r="FC196" s="61"/>
      <c r="FQ196"/>
      <c r="FR196"/>
      <c r="FS196" s="37"/>
      <c r="FT196"/>
      <c r="FW196"/>
      <c r="GK196" s="61"/>
      <c r="GL196" s="61"/>
      <c r="GM196" s="61"/>
      <c r="GN196" s="61"/>
      <c r="HB196"/>
      <c r="HC196"/>
      <c r="HD196"/>
      <c r="HE196"/>
      <c r="HQ196" s="61"/>
      <c r="HR196" s="61"/>
      <c r="HU196"/>
      <c r="HV196"/>
      <c r="IY196" s="61"/>
      <c r="JG196"/>
      <c r="JR196" s="37"/>
      <c r="JV196"/>
      <c r="KN196" s="61"/>
      <c r="KR196"/>
      <c r="LQ196" s="61"/>
      <c r="LU196"/>
      <c r="MF196" s="37"/>
      <c r="MJ196"/>
      <c r="MX196" s="37"/>
      <c r="NB196" s="61"/>
      <c r="NF196"/>
      <c r="NQ196" s="37"/>
      <c r="NU196"/>
      <c r="PC196" s="46"/>
      <c r="PG196"/>
      <c r="QH196" s="46"/>
      <c r="QL196"/>
      <c r="RO196" s="37"/>
      <c r="RS196"/>
      <c r="TF196" s="37"/>
      <c r="TH196" s="46"/>
      <c r="TI196" s="46"/>
      <c r="TJ196" s="46"/>
      <c r="TK196" s="46"/>
      <c r="TM196"/>
      <c r="TN196" s="37"/>
      <c r="TO196"/>
      <c r="TQ196" s="46"/>
      <c r="TR196" s="46"/>
      <c r="TS196" s="46"/>
      <c r="TU196"/>
      <c r="TV196" s="37"/>
      <c r="TW196"/>
      <c r="TY196" s="46"/>
      <c r="TZ196" s="46"/>
      <c r="UA196" s="46"/>
      <c r="UC196"/>
      <c r="UD196" s="37"/>
      <c r="UE196"/>
      <c r="UG196" s="46"/>
      <c r="UH196" s="46"/>
      <c r="UI196" s="46"/>
      <c r="UK196"/>
      <c r="UL196" s="37"/>
      <c r="UM196"/>
      <c r="UO196" s="46"/>
      <c r="UP196" s="46"/>
      <c r="UQ196" s="46"/>
      <c r="US196"/>
      <c r="UT196" s="37"/>
      <c r="UU196"/>
      <c r="UW196" s="46"/>
      <c r="UX196" s="46"/>
      <c r="UY196" s="46"/>
      <c r="VA196"/>
      <c r="VB196"/>
      <c r="VC196"/>
      <c r="VD196"/>
    </row>
    <row r="197" spans="1:576" x14ac:dyDescent="0.25">
      <c r="A197" s="35">
        <v>43990</v>
      </c>
      <c r="B197" s="2">
        <v>19</v>
      </c>
      <c r="C197" s="109" t="s">
        <v>192</v>
      </c>
      <c r="D197">
        <v>0.10009144212687889</v>
      </c>
      <c r="E197" s="2">
        <v>8.9600000000000009</v>
      </c>
      <c r="F197" s="31">
        <v>419</v>
      </c>
      <c r="G197" s="7">
        <v>3.275895184524626</v>
      </c>
      <c r="H197" s="2">
        <v>1.3688294891140334E-2</v>
      </c>
      <c r="I197" s="2">
        <v>3.14</v>
      </c>
      <c r="J197" s="2">
        <v>6.02</v>
      </c>
      <c r="K197" s="2">
        <v>1.8865000000000001</v>
      </c>
      <c r="L197" s="2">
        <v>2.5920000000000001</v>
      </c>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119"/>
      <c r="AN197" s="119"/>
      <c r="AO197" s="2"/>
      <c r="AP197" s="2"/>
      <c r="AQ197" s="2"/>
      <c r="AR197" s="2"/>
      <c r="AS197" s="2"/>
      <c r="AT197" s="2"/>
      <c r="AU197" s="2"/>
      <c r="AV197" s="2"/>
      <c r="AW197" s="2"/>
      <c r="AY197" s="61"/>
      <c r="BG197"/>
      <c r="BR197" s="37"/>
      <c r="BV197"/>
      <c r="EH197" s="37"/>
      <c r="EL197"/>
      <c r="EZ197" s="61"/>
      <c r="FA197" s="61"/>
      <c r="FB197" s="61"/>
      <c r="FC197" s="61"/>
      <c r="FQ197"/>
      <c r="FR197"/>
      <c r="FS197" s="37"/>
      <c r="FT197"/>
      <c r="FW197"/>
      <c r="GK197" s="61"/>
      <c r="GL197" s="61"/>
      <c r="GM197" s="61"/>
      <c r="GN197" s="61"/>
      <c r="HB197"/>
      <c r="HC197"/>
      <c r="HD197"/>
      <c r="HE197"/>
      <c r="HQ197" s="61"/>
      <c r="HR197" s="61"/>
      <c r="HU197"/>
      <c r="HV197"/>
      <c r="IY197" s="61"/>
      <c r="JG197"/>
      <c r="JR197" s="37"/>
      <c r="JV197"/>
      <c r="KN197" s="61"/>
      <c r="KR197"/>
      <c r="LQ197" s="61"/>
      <c r="LU197"/>
      <c r="MF197" s="37"/>
      <c r="MJ197"/>
      <c r="MX197" s="37"/>
      <c r="NB197" s="61"/>
      <c r="NF197"/>
      <c r="NQ197" s="37"/>
      <c r="NU197"/>
      <c r="PC197" s="46"/>
      <c r="PG197"/>
      <c r="QH197" s="46"/>
      <c r="QL197"/>
      <c r="RO197" s="37"/>
      <c r="RS197"/>
      <c r="TF197" s="37"/>
      <c r="TH197" s="46"/>
      <c r="TI197" s="46"/>
      <c r="TJ197" s="46"/>
      <c r="TK197" s="46"/>
      <c r="TM197"/>
      <c r="TN197" s="37"/>
      <c r="TO197"/>
      <c r="TQ197" s="46"/>
      <c r="TR197" s="46"/>
      <c r="TS197" s="46"/>
      <c r="TU197"/>
      <c r="TV197" s="37"/>
      <c r="TW197"/>
      <c r="TY197" s="46"/>
      <c r="TZ197" s="46"/>
      <c r="UA197" s="46"/>
      <c r="UC197"/>
      <c r="UD197" s="37"/>
      <c r="UE197"/>
      <c r="UG197" s="46"/>
      <c r="UH197" s="46"/>
      <c r="UI197" s="46"/>
      <c r="UK197"/>
      <c r="UL197" s="37"/>
      <c r="UM197"/>
      <c r="UO197" s="46"/>
      <c r="UP197" s="46"/>
      <c r="UQ197" s="46"/>
      <c r="US197"/>
      <c r="UT197" s="37"/>
      <c r="UU197"/>
      <c r="UW197" s="46"/>
      <c r="UX197" s="46"/>
      <c r="UY197" s="46"/>
      <c r="VA197"/>
      <c r="VB197"/>
      <c r="VC197"/>
      <c r="VD197"/>
    </row>
    <row r="198" spans="1:576" x14ac:dyDescent="0.25">
      <c r="A198" s="35">
        <v>43997</v>
      </c>
      <c r="B198" s="2">
        <v>19</v>
      </c>
      <c r="C198" s="109" t="s">
        <v>192</v>
      </c>
      <c r="D198">
        <v>2.3993438188665322E-2</v>
      </c>
      <c r="E198" s="2">
        <v>8.86</v>
      </c>
      <c r="F198" s="31">
        <v>378</v>
      </c>
      <c r="G198" s="7">
        <v>2.3704211826039239</v>
      </c>
      <c r="H198" s="2">
        <v>2.1879715455917222E-2</v>
      </c>
      <c r="I198" s="2">
        <v>2.14</v>
      </c>
      <c r="J198" s="2">
        <v>11.4</v>
      </c>
      <c r="K198" s="2">
        <v>2.1906666669999999</v>
      </c>
      <c r="L198" s="2">
        <v>2.7069999999999999</v>
      </c>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119"/>
      <c r="AN198" s="119"/>
      <c r="AO198" s="2"/>
      <c r="AP198" s="2"/>
      <c r="AQ198" s="2"/>
      <c r="AR198" s="2"/>
      <c r="AS198" s="2"/>
      <c r="AT198" s="2"/>
      <c r="AU198" s="2"/>
      <c r="AV198" s="2"/>
      <c r="AW198" s="2"/>
      <c r="AY198" s="61"/>
      <c r="BG198"/>
      <c r="BR198" s="37"/>
      <c r="BV198"/>
      <c r="EH198" s="37"/>
      <c r="EL198"/>
      <c r="EZ198" s="61"/>
      <c r="FA198" s="61"/>
      <c r="FB198" s="61"/>
      <c r="FC198" s="61"/>
      <c r="FQ198"/>
      <c r="FR198"/>
      <c r="FS198" s="37"/>
      <c r="FT198"/>
      <c r="FW198"/>
      <c r="GK198" s="61"/>
      <c r="GL198" s="61"/>
      <c r="GM198" s="61"/>
      <c r="GN198" s="61"/>
      <c r="HB198"/>
      <c r="HC198"/>
      <c r="HD198"/>
      <c r="HE198"/>
      <c r="HQ198" s="61"/>
      <c r="HR198" s="61"/>
      <c r="HU198"/>
      <c r="HV198"/>
      <c r="IY198" s="61"/>
      <c r="JG198"/>
      <c r="JR198" s="37"/>
      <c r="JV198"/>
      <c r="KN198" s="61"/>
      <c r="KR198"/>
      <c r="LQ198" s="61"/>
      <c r="LU198"/>
      <c r="MF198" s="37"/>
      <c r="MJ198"/>
      <c r="MX198" s="37"/>
      <c r="NB198" s="61"/>
      <c r="NF198"/>
      <c r="NQ198" s="37"/>
      <c r="NU198"/>
      <c r="PC198" s="46"/>
      <c r="PG198"/>
      <c r="QH198" s="46"/>
      <c r="QL198"/>
      <c r="RO198" s="37"/>
      <c r="RS198"/>
      <c r="TF198" s="37"/>
      <c r="TH198" s="46"/>
      <c r="TI198" s="46"/>
      <c r="TJ198" s="46"/>
      <c r="TK198" s="46"/>
      <c r="TM198"/>
      <c r="TN198" s="37"/>
      <c r="TO198"/>
      <c r="TQ198" s="46"/>
      <c r="TR198" s="46"/>
      <c r="TS198" s="46"/>
      <c r="TU198"/>
      <c r="TV198" s="37"/>
      <c r="TW198"/>
      <c r="TY198" s="46"/>
      <c r="TZ198" s="46"/>
      <c r="UA198" s="46"/>
      <c r="UC198"/>
      <c r="UD198" s="37"/>
      <c r="UE198"/>
      <c r="UG198" s="46"/>
      <c r="UH198" s="46"/>
      <c r="UI198" s="46"/>
      <c r="UK198"/>
      <c r="UL198" s="37"/>
      <c r="UM198"/>
      <c r="UO198" s="46"/>
      <c r="UP198" s="46"/>
      <c r="UQ198" s="46"/>
      <c r="US198"/>
      <c r="UT198" s="37"/>
      <c r="UU198"/>
      <c r="UW198" s="46"/>
      <c r="UX198" s="46"/>
      <c r="UY198" s="46"/>
      <c r="VA198"/>
      <c r="VB198"/>
      <c r="VC198"/>
      <c r="VD198"/>
    </row>
    <row r="199" spans="1:576" x14ac:dyDescent="0.25">
      <c r="A199" s="35">
        <v>44025</v>
      </c>
      <c r="B199" s="2">
        <v>19</v>
      </c>
      <c r="C199" s="109" t="s">
        <v>192</v>
      </c>
      <c r="D199">
        <v>4.406172415722766E-3</v>
      </c>
      <c r="E199" s="2">
        <v>9.4</v>
      </c>
      <c r="F199" s="2">
        <v>436</v>
      </c>
      <c r="G199" s="7">
        <v>1.4237892715050076</v>
      </c>
      <c r="H199" s="2">
        <v>0.11672774304807072</v>
      </c>
      <c r="I199" s="2">
        <v>0.94799999999999995</v>
      </c>
      <c r="J199" s="2">
        <v>99.5</v>
      </c>
      <c r="K199" s="2">
        <v>5.7201465200000001</v>
      </c>
      <c r="L199" s="2">
        <v>3.8690000000000002</v>
      </c>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119"/>
      <c r="AN199" s="119"/>
      <c r="AO199" s="2"/>
      <c r="AP199" s="2"/>
      <c r="AQ199" s="2"/>
      <c r="AR199" s="2"/>
      <c r="AS199" s="2"/>
      <c r="AT199" s="2"/>
      <c r="AU199" s="2"/>
      <c r="AV199" s="2"/>
      <c r="AW199" s="2"/>
      <c r="AY199" s="61"/>
      <c r="BG199"/>
      <c r="BR199" s="37"/>
      <c r="BV199"/>
      <c r="EH199" s="37"/>
      <c r="EL199"/>
      <c r="EZ199" s="61"/>
      <c r="FA199" s="61"/>
      <c r="FB199" s="61"/>
      <c r="FC199" s="61"/>
      <c r="FQ199"/>
      <c r="FR199"/>
      <c r="FS199" s="37"/>
      <c r="FT199"/>
      <c r="FW199"/>
      <c r="GK199" s="61"/>
      <c r="GL199" s="61"/>
      <c r="GM199" s="61"/>
      <c r="GN199" s="61"/>
      <c r="HB199"/>
      <c r="HC199"/>
      <c r="HD199"/>
      <c r="HE199"/>
      <c r="HQ199" s="61"/>
      <c r="HR199" s="61"/>
      <c r="HU199"/>
      <c r="HV199"/>
      <c r="IY199" s="61"/>
      <c r="JG199"/>
      <c r="JR199" s="37"/>
      <c r="JV199"/>
      <c r="KN199" s="61"/>
      <c r="KR199"/>
      <c r="LQ199" s="61"/>
      <c r="LU199"/>
      <c r="MF199" s="37"/>
      <c r="MJ199"/>
      <c r="MX199" s="37"/>
      <c r="NB199" s="61"/>
      <c r="NF199"/>
      <c r="NQ199" s="37"/>
      <c r="NU199"/>
      <c r="PC199" s="46"/>
      <c r="PG199"/>
      <c r="QH199" s="46"/>
      <c r="QL199"/>
      <c r="RO199" s="37"/>
      <c r="RS199"/>
      <c r="TF199" s="37"/>
      <c r="TH199" s="46"/>
      <c r="TI199" s="46"/>
      <c r="TJ199" s="46"/>
      <c r="TK199" s="46"/>
      <c r="TM199"/>
      <c r="TN199" s="37"/>
      <c r="TO199"/>
      <c r="TQ199" s="46"/>
      <c r="TR199" s="46"/>
      <c r="TS199" s="46"/>
      <c r="TU199"/>
      <c r="TV199" s="37"/>
      <c r="TW199"/>
      <c r="TY199" s="46"/>
      <c r="TZ199" s="46"/>
      <c r="UA199" s="46"/>
      <c r="UC199"/>
      <c r="UD199" s="37"/>
      <c r="UE199"/>
      <c r="UG199" s="46"/>
      <c r="UH199" s="46"/>
      <c r="UI199" s="46"/>
      <c r="UK199"/>
      <c r="UL199" s="37"/>
      <c r="UM199"/>
      <c r="UO199" s="46"/>
      <c r="UP199" s="46"/>
      <c r="UQ199" s="46"/>
      <c r="US199"/>
      <c r="UT199" s="37"/>
      <c r="UU199"/>
      <c r="UW199" s="46"/>
      <c r="UX199" s="46"/>
      <c r="UY199" s="46"/>
      <c r="VA199"/>
      <c r="VB199"/>
      <c r="VC199"/>
      <c r="VD199"/>
    </row>
    <row r="200" spans="1:576" x14ac:dyDescent="0.25">
      <c r="A200" s="35">
        <v>44032</v>
      </c>
      <c r="B200" s="2">
        <v>19</v>
      </c>
      <c r="C200" s="109" t="s">
        <v>192</v>
      </c>
      <c r="D200">
        <v>9.4602945174123795E-5</v>
      </c>
      <c r="E200" s="2" t="e">
        <v>#N/A</v>
      </c>
      <c r="F200" s="2" t="e">
        <v>#N/A</v>
      </c>
      <c r="G200" s="7" t="e">
        <v>#N/A</v>
      </c>
      <c r="H200" s="2" t="e">
        <v>#N/A</v>
      </c>
      <c r="I200" s="2" t="e">
        <v>#N/A</v>
      </c>
      <c r="J200" s="2" t="e">
        <v>#N/A</v>
      </c>
      <c r="K200" s="2" t="e">
        <v>#N/A</v>
      </c>
      <c r="L200" s="2" t="e">
        <v>#N/A</v>
      </c>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119"/>
      <c r="AN200" s="119"/>
      <c r="AO200" s="2"/>
      <c r="AP200" s="2"/>
      <c r="AQ200" s="2"/>
      <c r="AR200" s="2"/>
      <c r="AS200" s="2"/>
      <c r="AT200" s="2"/>
      <c r="AU200" s="2"/>
      <c r="AV200" s="2"/>
      <c r="AW200" s="2"/>
      <c r="AY200" s="61"/>
      <c r="BG200"/>
      <c r="BR200" s="37"/>
      <c r="BV200"/>
      <c r="EH200" s="37"/>
      <c r="EL200"/>
      <c r="EZ200" s="61"/>
      <c r="FA200" s="61"/>
      <c r="FB200" s="61"/>
      <c r="FC200" s="61"/>
      <c r="FQ200"/>
      <c r="FR200"/>
      <c r="FS200" s="37"/>
      <c r="FT200"/>
      <c r="FW200"/>
      <c r="GK200" s="61"/>
      <c r="GL200" s="61"/>
      <c r="GM200" s="61"/>
      <c r="GN200" s="61"/>
      <c r="HB200"/>
      <c r="HC200"/>
      <c r="HD200"/>
      <c r="HE200"/>
      <c r="HQ200" s="61"/>
      <c r="HR200" s="61"/>
      <c r="HU200"/>
      <c r="HV200"/>
      <c r="IY200" s="61"/>
      <c r="JG200"/>
      <c r="JR200" s="37"/>
      <c r="JV200"/>
      <c r="KN200" s="61"/>
      <c r="KR200"/>
      <c r="LQ200" s="61"/>
      <c r="LU200"/>
      <c r="MF200" s="37"/>
      <c r="MJ200"/>
      <c r="MX200" s="37"/>
      <c r="NB200" s="61"/>
      <c r="NF200"/>
      <c r="NQ200" s="37"/>
      <c r="NU200"/>
      <c r="PC200" s="46"/>
      <c r="PG200"/>
      <c r="QH200" s="46"/>
      <c r="QL200"/>
      <c r="RO200" s="37"/>
      <c r="RS200"/>
      <c r="TF200" s="37"/>
      <c r="TH200" s="46"/>
      <c r="TI200" s="46"/>
      <c r="TJ200" s="46"/>
      <c r="TK200" s="46"/>
      <c r="TM200"/>
      <c r="TN200" s="37"/>
      <c r="TO200"/>
      <c r="TQ200" s="46"/>
      <c r="TR200" s="46"/>
      <c r="TS200" s="46"/>
      <c r="TU200"/>
      <c r="TV200" s="37"/>
      <c r="TW200"/>
      <c r="TY200" s="46"/>
      <c r="TZ200" s="46"/>
      <c r="UA200" s="46"/>
      <c r="UC200"/>
      <c r="UD200" s="37"/>
      <c r="UE200"/>
      <c r="UG200" s="46"/>
      <c r="UH200" s="46"/>
      <c r="UI200" s="46"/>
      <c r="UK200"/>
      <c r="UL200" s="37"/>
      <c r="UM200"/>
      <c r="UO200" s="46"/>
      <c r="UP200" s="46"/>
      <c r="UQ200" s="46"/>
      <c r="US200"/>
      <c r="UT200" s="37"/>
      <c r="UU200"/>
      <c r="UW200" s="46"/>
      <c r="UX200" s="46"/>
      <c r="UY200" s="46"/>
      <c r="VA200"/>
      <c r="VB200"/>
      <c r="VC200"/>
      <c r="VD200"/>
    </row>
    <row r="201" spans="1:576" ht="15.75" x14ac:dyDescent="0.25">
      <c r="A201" s="6">
        <v>44040</v>
      </c>
      <c r="B201" s="2">
        <v>19</v>
      </c>
      <c r="C201" s="109" t="s">
        <v>192</v>
      </c>
      <c r="D201">
        <v>5.5948881390492184E-3</v>
      </c>
      <c r="E201" s="2">
        <v>8.8800000000000008</v>
      </c>
      <c r="F201" s="2">
        <v>465</v>
      </c>
      <c r="G201" s="7">
        <v>0.90108382494169303</v>
      </c>
      <c r="H201" s="2">
        <v>0.16954084932097435</v>
      </c>
      <c r="I201" s="2">
        <v>0.38300000000000001</v>
      </c>
      <c r="J201" s="2">
        <v>130</v>
      </c>
      <c r="K201" s="2">
        <v>6.6369999999999996</v>
      </c>
      <c r="L201" s="2">
        <v>4.3739999999999997</v>
      </c>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119"/>
      <c r="AN201" s="119"/>
      <c r="AO201" s="2"/>
      <c r="AP201" s="2"/>
      <c r="AQ201" s="2"/>
      <c r="AR201" s="2"/>
      <c r="AS201" s="2"/>
      <c r="AT201" s="2"/>
      <c r="AU201" s="2"/>
      <c r="AV201" s="2"/>
      <c r="AW201" s="2"/>
      <c r="AY201" s="61"/>
      <c r="BG201"/>
      <c r="BR201" s="37"/>
      <c r="BV201"/>
      <c r="EH201" s="37"/>
      <c r="EL201"/>
      <c r="EZ201" s="61"/>
      <c r="FA201" s="61"/>
      <c r="FB201" s="61"/>
      <c r="FC201" s="61"/>
      <c r="FQ201"/>
      <c r="FR201"/>
      <c r="FS201" s="37"/>
      <c r="FT201"/>
      <c r="FW201"/>
      <c r="GK201" s="61"/>
      <c r="GL201" s="61"/>
      <c r="GM201" s="61"/>
      <c r="GN201" s="61"/>
      <c r="HB201"/>
      <c r="HC201"/>
      <c r="HD201"/>
      <c r="HE201"/>
      <c r="HQ201" s="61"/>
      <c r="HR201" s="61"/>
      <c r="HU201"/>
      <c r="HV201"/>
      <c r="IY201" s="61"/>
      <c r="JG201"/>
      <c r="JR201" s="37"/>
      <c r="JV201"/>
      <c r="KN201" s="61"/>
      <c r="KR201"/>
      <c r="LQ201" s="61"/>
      <c r="LU201"/>
      <c r="MF201" s="37"/>
      <c r="MJ201"/>
      <c r="MX201" s="37"/>
      <c r="NB201" s="61"/>
      <c r="NF201"/>
      <c r="NQ201" s="37"/>
      <c r="NU201"/>
      <c r="PC201" s="46"/>
      <c r="PG201"/>
      <c r="QH201" s="46"/>
      <c r="QL201"/>
      <c r="RO201" s="37"/>
      <c r="RS201"/>
      <c r="TF201" s="37"/>
      <c r="TH201" s="46"/>
      <c r="TI201" s="46"/>
      <c r="TJ201" s="46"/>
      <c r="TK201" s="46"/>
      <c r="TM201"/>
      <c r="TN201" s="37"/>
      <c r="TO201"/>
      <c r="TQ201" s="46"/>
      <c r="TR201" s="46"/>
      <c r="TS201" s="46"/>
      <c r="TU201"/>
      <c r="TV201" s="37"/>
      <c r="TW201"/>
      <c r="TY201" s="46"/>
      <c r="TZ201" s="46"/>
      <c r="UA201" s="46"/>
      <c r="UC201"/>
      <c r="UD201" s="37"/>
      <c r="UE201"/>
      <c r="UG201" s="46"/>
      <c r="UH201" s="46"/>
      <c r="UI201" s="46"/>
      <c r="UK201"/>
      <c r="UL201" s="37"/>
      <c r="UM201"/>
      <c r="UO201" s="46"/>
      <c r="UP201" s="46"/>
      <c r="UQ201" s="46"/>
      <c r="US201"/>
      <c r="UT201" s="37"/>
      <c r="UU201"/>
      <c r="UW201" s="46"/>
      <c r="UX201" s="46"/>
      <c r="UY201" s="46"/>
      <c r="VA201"/>
      <c r="VB201"/>
      <c r="VC201"/>
      <c r="VD201"/>
    </row>
    <row r="202" spans="1:576" ht="15.75" x14ac:dyDescent="0.25">
      <c r="A202" s="6">
        <v>44047</v>
      </c>
      <c r="B202" s="2">
        <v>19</v>
      </c>
      <c r="C202" s="109" t="s">
        <v>192</v>
      </c>
      <c r="D202">
        <v>0.12461606258641607</v>
      </c>
      <c r="E202" s="2">
        <v>8.4</v>
      </c>
      <c r="F202" s="2">
        <v>372</v>
      </c>
      <c r="G202" s="7">
        <v>0.93263822197832347</v>
      </c>
      <c r="H202" s="2">
        <v>9.5279154990299639E-2</v>
      </c>
      <c r="I202" s="2">
        <v>0.42499999999999999</v>
      </c>
      <c r="J202" s="2">
        <v>67.8</v>
      </c>
      <c r="K202" s="2">
        <v>5.7814814810000001</v>
      </c>
      <c r="L202" s="2">
        <v>4.7830000000000004</v>
      </c>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119"/>
      <c r="AN202" s="119"/>
      <c r="AO202" s="2"/>
      <c r="AP202" s="2"/>
      <c r="AQ202" s="2"/>
      <c r="AR202" s="2"/>
      <c r="AS202" s="2"/>
      <c r="AT202" s="2"/>
      <c r="AU202" s="2"/>
      <c r="AV202" s="2"/>
      <c r="AW202" s="2"/>
      <c r="AY202" s="61"/>
      <c r="BG202"/>
      <c r="BR202" s="37"/>
      <c r="BV202"/>
      <c r="EH202" s="37"/>
      <c r="EL202"/>
      <c r="EZ202" s="61"/>
      <c r="FA202" s="61"/>
      <c r="FB202" s="61"/>
      <c r="FC202" s="61"/>
      <c r="FQ202"/>
      <c r="FR202"/>
      <c r="FS202" s="37"/>
      <c r="FT202"/>
      <c r="FW202"/>
      <c r="GK202" s="61"/>
      <c r="GL202" s="61"/>
      <c r="GM202" s="61"/>
      <c r="GN202" s="61"/>
      <c r="HB202"/>
      <c r="HC202"/>
      <c r="HD202"/>
      <c r="HE202"/>
      <c r="HQ202" s="61"/>
      <c r="HR202" s="61"/>
      <c r="HU202"/>
      <c r="HV202"/>
      <c r="IY202" s="61"/>
      <c r="JG202"/>
      <c r="JR202" s="37"/>
      <c r="JV202"/>
      <c r="KN202" s="61"/>
      <c r="KR202"/>
      <c r="LQ202" s="61"/>
      <c r="LU202"/>
      <c r="MF202" s="37"/>
      <c r="MJ202"/>
      <c r="MX202" s="37"/>
      <c r="NB202" s="61"/>
      <c r="NF202"/>
      <c r="NQ202" s="37"/>
      <c r="NU202"/>
      <c r="PC202" s="46"/>
      <c r="PG202"/>
      <c r="QH202" s="46"/>
      <c r="QL202"/>
      <c r="RO202" s="37"/>
      <c r="RS202"/>
      <c r="TF202" s="37"/>
      <c r="TH202" s="46"/>
      <c r="TI202" s="46"/>
      <c r="TJ202" s="46"/>
      <c r="TK202" s="46"/>
      <c r="TM202"/>
      <c r="TN202" s="37"/>
      <c r="TO202"/>
      <c r="TQ202" s="46"/>
      <c r="TR202" s="46"/>
      <c r="TS202" s="46"/>
      <c r="TU202"/>
      <c r="TV202" s="37"/>
      <c r="TW202"/>
      <c r="TY202" s="46"/>
      <c r="TZ202" s="46"/>
      <c r="UA202" s="46"/>
      <c r="UC202"/>
      <c r="UD202" s="37"/>
      <c r="UE202"/>
      <c r="UG202" s="46"/>
      <c r="UH202" s="46"/>
      <c r="UI202" s="46"/>
      <c r="UK202"/>
      <c r="UL202" s="37"/>
      <c r="UM202"/>
      <c r="UO202" s="46"/>
      <c r="UP202" s="46"/>
      <c r="UQ202" s="46"/>
      <c r="US202"/>
      <c r="UT202" s="37"/>
      <c r="UU202"/>
      <c r="UW202" s="46"/>
      <c r="UX202" s="46"/>
      <c r="UY202" s="46"/>
      <c r="VA202"/>
      <c r="VB202"/>
      <c r="VC202"/>
      <c r="VD202"/>
    </row>
    <row r="203" spans="1:576" ht="15.75" x14ac:dyDescent="0.25">
      <c r="A203" s="6">
        <v>44061</v>
      </c>
      <c r="B203" s="2">
        <v>19</v>
      </c>
      <c r="C203" s="109" t="s">
        <v>192</v>
      </c>
      <c r="D203">
        <v>2.7731787554147305E-4</v>
      </c>
      <c r="E203" s="2" t="e">
        <v>#N/A</v>
      </c>
      <c r="F203" s="2" t="e">
        <v>#N/A</v>
      </c>
      <c r="G203" s="7" t="e">
        <v>#N/A</v>
      </c>
      <c r="H203" s="2" t="e">
        <v>#N/A</v>
      </c>
      <c r="I203" s="2" t="e">
        <v>#N/A</v>
      </c>
      <c r="J203" s="2" t="e">
        <v>#N/A</v>
      </c>
      <c r="K203" s="2" t="e">
        <v>#N/A</v>
      </c>
      <c r="L203" s="2" t="e">
        <v>#N/A</v>
      </c>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119"/>
      <c r="AN203" s="119"/>
      <c r="AO203" s="2"/>
      <c r="AP203" s="2"/>
      <c r="AQ203" s="2"/>
      <c r="AR203" s="2"/>
      <c r="AS203" s="2"/>
      <c r="AT203" s="2"/>
      <c r="AU203" s="2"/>
      <c r="AV203" s="2"/>
      <c r="AW203" s="2"/>
      <c r="AY203" s="61"/>
      <c r="BG203"/>
      <c r="BR203" s="37"/>
      <c r="BV203"/>
      <c r="EH203" s="37"/>
      <c r="EL203"/>
      <c r="EZ203" s="61"/>
      <c r="FA203" s="61"/>
      <c r="FB203" s="61"/>
      <c r="FC203" s="61"/>
      <c r="FQ203"/>
      <c r="FR203"/>
      <c r="FS203" s="37"/>
      <c r="FT203"/>
      <c r="FW203"/>
      <c r="GK203" s="61"/>
      <c r="GL203" s="61"/>
      <c r="GM203" s="61"/>
      <c r="GN203" s="61"/>
      <c r="HB203"/>
      <c r="HC203"/>
      <c r="HD203"/>
      <c r="HE203"/>
      <c r="HQ203" s="61"/>
      <c r="HR203" s="61"/>
      <c r="HU203"/>
      <c r="HV203"/>
      <c r="IY203" s="61"/>
      <c r="JG203"/>
      <c r="JR203" s="37"/>
      <c r="JV203"/>
      <c r="KN203" s="61"/>
      <c r="KR203"/>
      <c r="LQ203" s="61"/>
      <c r="LU203"/>
      <c r="MF203" s="37"/>
      <c r="MJ203"/>
      <c r="MX203" s="37"/>
      <c r="NB203" s="61"/>
      <c r="NF203"/>
      <c r="NQ203" s="37"/>
      <c r="NU203"/>
      <c r="PC203" s="46"/>
      <c r="PG203"/>
      <c r="QH203" s="46"/>
      <c r="QL203"/>
      <c r="RO203" s="37"/>
      <c r="RS203"/>
      <c r="TF203" s="37"/>
      <c r="TH203" s="46"/>
      <c r="TI203" s="46"/>
      <c r="TJ203" s="46"/>
      <c r="TK203" s="46"/>
      <c r="TM203"/>
      <c r="TN203" s="37"/>
      <c r="TO203"/>
      <c r="TQ203" s="46"/>
      <c r="TR203" s="46"/>
      <c r="TS203" s="46"/>
      <c r="TU203"/>
      <c r="TV203" s="37"/>
      <c r="TW203"/>
      <c r="TY203" s="46"/>
      <c r="TZ203" s="46"/>
      <c r="UA203" s="46"/>
      <c r="UC203"/>
      <c r="UD203" s="37"/>
      <c r="UE203"/>
      <c r="UG203" s="46"/>
      <c r="UH203" s="46"/>
      <c r="UI203" s="46"/>
      <c r="UK203"/>
      <c r="UL203" s="37"/>
      <c r="UM203"/>
      <c r="UO203" s="46"/>
      <c r="UP203" s="46"/>
      <c r="UQ203" s="46"/>
      <c r="US203"/>
      <c r="UT203" s="37"/>
      <c r="UU203"/>
      <c r="UW203" s="46"/>
      <c r="UX203" s="46"/>
      <c r="UY203" s="46"/>
      <c r="VA203"/>
      <c r="VB203"/>
      <c r="VC203"/>
      <c r="VD203"/>
    </row>
    <row r="204" spans="1:576" ht="15.75" x14ac:dyDescent="0.25">
      <c r="A204" s="6">
        <v>44138</v>
      </c>
      <c r="B204" s="2">
        <v>19</v>
      </c>
      <c r="C204" s="109" t="s">
        <v>192</v>
      </c>
      <c r="D204">
        <v>1.6690974637387113E-2</v>
      </c>
      <c r="E204" t="e">
        <v>#N/A</v>
      </c>
      <c r="F204" t="e">
        <v>#N/A</v>
      </c>
      <c r="G204" s="7">
        <v>1.1449214365881033</v>
      </c>
      <c r="H204" s="7">
        <v>0.11414666519190354</v>
      </c>
      <c r="I204" s="7">
        <v>0.625</v>
      </c>
      <c r="J204" s="2">
        <v>92.1</v>
      </c>
      <c r="K204" s="2">
        <v>1.7617304490000001</v>
      </c>
      <c r="L204" s="2">
        <v>4.2560000000000002</v>
      </c>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119"/>
      <c r="AN204" s="119"/>
      <c r="AO204" s="2"/>
      <c r="AP204" s="2"/>
      <c r="AQ204" s="2"/>
      <c r="AR204" s="2"/>
      <c r="AS204" s="2"/>
      <c r="AT204" s="2"/>
      <c r="AU204" s="2"/>
      <c r="AV204" s="2"/>
      <c r="AW204" s="2"/>
      <c r="AY204" s="61"/>
      <c r="BG204"/>
      <c r="BR204" s="37"/>
      <c r="BV204"/>
      <c r="EH204" s="37"/>
      <c r="EL204"/>
      <c r="EZ204" s="61"/>
      <c r="FA204" s="61"/>
      <c r="FB204" s="61"/>
      <c r="FC204" s="61"/>
      <c r="FQ204"/>
      <c r="FR204"/>
      <c r="FS204" s="37"/>
      <c r="FT204"/>
      <c r="FW204"/>
      <c r="GK204" s="61"/>
      <c r="GL204" s="61"/>
      <c r="GM204" s="61"/>
      <c r="GN204" s="61"/>
      <c r="HB204"/>
      <c r="HC204"/>
      <c r="HD204"/>
      <c r="HE204"/>
      <c r="HQ204" s="61"/>
      <c r="HR204" s="61"/>
      <c r="HU204"/>
      <c r="HV204"/>
      <c r="IY204" s="61"/>
      <c r="JG204"/>
      <c r="JR204" s="37"/>
      <c r="JV204"/>
      <c r="KN204" s="61"/>
      <c r="KR204"/>
      <c r="LQ204" s="61"/>
      <c r="LU204"/>
      <c r="MF204" s="37"/>
      <c r="MJ204"/>
      <c r="MX204" s="37"/>
      <c r="NB204" s="61"/>
      <c r="NF204"/>
      <c r="NQ204" s="37"/>
      <c r="NU204"/>
      <c r="PC204" s="46"/>
      <c r="PG204"/>
      <c r="QH204" s="46"/>
      <c r="QL204"/>
      <c r="RO204" s="37"/>
      <c r="RS204"/>
      <c r="TF204" s="37"/>
      <c r="TH204" s="46"/>
      <c r="TI204" s="46"/>
      <c r="TJ204" s="46"/>
      <c r="TK204" s="46"/>
      <c r="TM204"/>
      <c r="TN204" s="37"/>
      <c r="TO204"/>
      <c r="TQ204" s="46"/>
      <c r="TR204" s="46"/>
      <c r="TS204" s="46"/>
      <c r="TU204"/>
      <c r="TV204" s="37"/>
      <c r="TW204"/>
      <c r="TY204" s="46"/>
      <c r="TZ204" s="46"/>
      <c r="UA204" s="46"/>
      <c r="UC204"/>
      <c r="UD204" s="37"/>
      <c r="UE204"/>
      <c r="UG204" s="46"/>
      <c r="UH204" s="46"/>
      <c r="UI204" s="46"/>
      <c r="UK204"/>
      <c r="UL204" s="37"/>
      <c r="UM204"/>
      <c r="UO204" s="46"/>
      <c r="UP204" s="46"/>
      <c r="UQ204" s="46"/>
      <c r="US204"/>
      <c r="UT204" s="37"/>
      <c r="UU204"/>
      <c r="UW204" s="46"/>
      <c r="UX204" s="46"/>
      <c r="UY204" s="46"/>
      <c r="VA204"/>
      <c r="VB204"/>
      <c r="VC204"/>
      <c r="VD204"/>
    </row>
    <row r="205" spans="1:576" ht="15.75" x14ac:dyDescent="0.25">
      <c r="A205" s="6">
        <v>44152</v>
      </c>
      <c r="B205" s="2">
        <v>19</v>
      </c>
      <c r="C205" s="109" t="s">
        <v>192</v>
      </c>
      <c r="D205">
        <v>2.9339917861972608E-2</v>
      </c>
      <c r="E205" s="2">
        <v>8.1999999999999993</v>
      </c>
      <c r="F205" s="2">
        <v>639</v>
      </c>
      <c r="G205" s="7">
        <v>0.45328282828282823</v>
      </c>
      <c r="H205" s="7">
        <v>0.11193452051764186</v>
      </c>
      <c r="I205" s="7">
        <v>5.3600000000000002E-2</v>
      </c>
      <c r="J205" s="2">
        <v>88.6</v>
      </c>
      <c r="K205" s="2">
        <v>1.2602972400000001</v>
      </c>
      <c r="L205" s="2">
        <v>5.0140000000000002</v>
      </c>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119"/>
      <c r="AN205" s="119"/>
      <c r="AO205" s="2"/>
      <c r="AP205" s="2"/>
      <c r="AQ205" s="2"/>
      <c r="AR205" s="2"/>
      <c r="AS205" s="2"/>
      <c r="AT205" s="2"/>
      <c r="AU205" s="2"/>
      <c r="AV205" s="2"/>
      <c r="AW205" s="2"/>
      <c r="AY205" s="61"/>
      <c r="BG205"/>
      <c r="BR205" s="37"/>
      <c r="BV205"/>
      <c r="EH205" s="37"/>
      <c r="EL205"/>
      <c r="EZ205" s="61"/>
      <c r="FA205" s="61"/>
      <c r="FB205" s="61"/>
      <c r="FC205" s="61"/>
      <c r="FQ205"/>
      <c r="FR205"/>
      <c r="FS205" s="37"/>
      <c r="FT205"/>
      <c r="FW205"/>
      <c r="GK205" s="61"/>
      <c r="GL205" s="61"/>
      <c r="GM205" s="61"/>
      <c r="GN205" s="61"/>
      <c r="HB205"/>
      <c r="HC205"/>
      <c r="HD205"/>
      <c r="HE205"/>
      <c r="HQ205" s="61"/>
      <c r="HR205" s="61"/>
      <c r="HU205"/>
      <c r="HV205"/>
      <c r="IY205" s="61"/>
      <c r="JG205"/>
      <c r="JR205" s="37"/>
      <c r="JV205"/>
      <c r="KN205" s="61"/>
      <c r="KR205"/>
      <c r="LQ205" s="61"/>
      <c r="LU205"/>
      <c r="MF205" s="37"/>
      <c r="MJ205"/>
      <c r="MX205" s="37"/>
      <c r="NB205" s="61"/>
      <c r="NF205"/>
      <c r="NQ205" s="37"/>
      <c r="NU205"/>
      <c r="PC205" s="46"/>
      <c r="PG205"/>
      <c r="QH205" s="46"/>
      <c r="QL205"/>
      <c r="RO205" s="37"/>
      <c r="RS205"/>
      <c r="TF205" s="37"/>
      <c r="TH205" s="46"/>
      <c r="TI205" s="46"/>
      <c r="TJ205" s="46"/>
      <c r="TK205" s="46"/>
      <c r="TM205"/>
      <c r="TN205" s="37"/>
      <c r="TO205"/>
      <c r="TQ205" s="46"/>
      <c r="TR205" s="46"/>
      <c r="TS205" s="46"/>
      <c r="TU205"/>
      <c r="TV205" s="37"/>
      <c r="TW205"/>
      <c r="TY205" s="46"/>
      <c r="TZ205" s="46"/>
      <c r="UA205" s="46"/>
      <c r="UC205"/>
      <c r="UD205" s="37"/>
      <c r="UE205"/>
      <c r="UG205" s="46"/>
      <c r="UH205" s="46"/>
      <c r="UI205" s="46"/>
      <c r="UK205"/>
      <c r="UL205" s="37"/>
      <c r="UM205"/>
      <c r="UO205" s="46"/>
      <c r="UP205" s="46"/>
      <c r="UQ205" s="46"/>
      <c r="US205"/>
      <c r="UT205" s="37"/>
      <c r="UU205"/>
      <c r="UW205" s="46"/>
      <c r="UX205" s="46"/>
      <c r="UY205" s="46"/>
      <c r="VA205"/>
      <c r="VB205"/>
      <c r="VC205"/>
      <c r="VD205"/>
    </row>
    <row r="206" spans="1:576" ht="15.75" x14ac:dyDescent="0.25">
      <c r="A206" s="6">
        <v>44167</v>
      </c>
      <c r="B206" s="2">
        <v>19</v>
      </c>
      <c r="C206" s="109" t="s">
        <v>192</v>
      </c>
      <c r="D206">
        <v>0.16680908574790795</v>
      </c>
      <c r="E206" s="2">
        <v>8.5299999999999994</v>
      </c>
      <c r="F206" s="2">
        <v>481</v>
      </c>
      <c r="G206" s="7">
        <v>3.2913860830527497</v>
      </c>
      <c r="H206" s="7">
        <v>9.9878332042915616E-2</v>
      </c>
      <c r="I206" s="7">
        <v>2.97</v>
      </c>
      <c r="J206" s="2">
        <v>76.5</v>
      </c>
      <c r="K206" s="2">
        <v>4.4938967139999999</v>
      </c>
      <c r="L206" s="2">
        <v>3.8919999999999999</v>
      </c>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119"/>
      <c r="AN206" s="119"/>
      <c r="AO206" s="2"/>
      <c r="AP206" s="2"/>
      <c r="AQ206" s="2"/>
      <c r="AR206" s="2"/>
      <c r="AS206" s="2"/>
      <c r="AT206" s="2"/>
      <c r="AU206" s="2"/>
      <c r="AV206" s="2"/>
      <c r="AW206" s="2"/>
      <c r="AY206" s="61"/>
      <c r="BG206"/>
      <c r="BR206" s="37"/>
      <c r="BV206"/>
      <c r="EH206" s="37"/>
      <c r="EL206"/>
      <c r="EZ206" s="61"/>
      <c r="FA206" s="61"/>
      <c r="FB206" s="61"/>
      <c r="FC206" s="61"/>
      <c r="FQ206"/>
      <c r="FR206"/>
      <c r="FS206" s="37"/>
      <c r="FT206"/>
      <c r="FW206"/>
      <c r="GK206" s="61"/>
      <c r="GL206" s="61"/>
      <c r="GM206" s="61"/>
      <c r="GN206" s="61"/>
      <c r="HB206"/>
      <c r="HC206"/>
      <c r="HD206"/>
      <c r="HE206"/>
      <c r="HQ206" s="61"/>
      <c r="HR206" s="61"/>
      <c r="HU206"/>
      <c r="HV206"/>
      <c r="IY206" s="61"/>
      <c r="JG206"/>
      <c r="JR206" s="37"/>
      <c r="JV206"/>
      <c r="KN206" s="61"/>
      <c r="KR206"/>
      <c r="LQ206" s="61"/>
      <c r="LU206"/>
      <c r="MF206" s="37"/>
      <c r="MJ206"/>
      <c r="MX206" s="37"/>
      <c r="NB206" s="61"/>
      <c r="NF206"/>
      <c r="NQ206" s="37"/>
      <c r="NU206"/>
      <c r="PC206" s="46"/>
      <c r="PG206"/>
      <c r="QH206" s="46"/>
      <c r="QL206"/>
      <c r="RO206" s="37"/>
      <c r="RS206"/>
      <c r="TF206" s="37"/>
      <c r="TH206" s="46"/>
      <c r="TI206" s="46"/>
      <c r="TJ206" s="46"/>
      <c r="TK206" s="46"/>
      <c r="TM206"/>
      <c r="TN206" s="37"/>
      <c r="TO206"/>
      <c r="TQ206" s="46"/>
      <c r="TR206" s="46"/>
      <c r="TS206" s="46"/>
      <c r="TU206"/>
      <c r="TV206" s="37"/>
      <c r="TW206"/>
      <c r="TY206" s="46"/>
      <c r="TZ206" s="46"/>
      <c r="UA206" s="46"/>
      <c r="UC206"/>
      <c r="UD206" s="37"/>
      <c r="UE206"/>
      <c r="UG206" s="46"/>
      <c r="UH206" s="46"/>
      <c r="UI206" s="46"/>
      <c r="UK206"/>
      <c r="UL206" s="37"/>
      <c r="UM206"/>
      <c r="UO206" s="46"/>
      <c r="UP206" s="46"/>
      <c r="UQ206" s="46"/>
      <c r="US206"/>
      <c r="UT206" s="37"/>
      <c r="UU206"/>
      <c r="UW206" s="46"/>
      <c r="UX206" s="46"/>
      <c r="UY206" s="46"/>
      <c r="VA206"/>
      <c r="VB206"/>
      <c r="VC206"/>
      <c r="VD206"/>
    </row>
    <row r="207" spans="1:576" ht="15.75" x14ac:dyDescent="0.25">
      <c r="A207" s="6">
        <v>44179</v>
      </c>
      <c r="B207" s="2">
        <v>19</v>
      </c>
      <c r="C207" s="109" t="s">
        <v>192</v>
      </c>
      <c r="D207">
        <v>0.13179076092756137</v>
      </c>
      <c r="E207" s="2">
        <v>8.49</v>
      </c>
      <c r="F207" s="2">
        <v>566</v>
      </c>
      <c r="G207" s="7">
        <v>2.1971099887766554</v>
      </c>
      <c r="H207" s="7">
        <v>6.9682557239243451E-2</v>
      </c>
      <c r="I207" s="7">
        <v>1.96</v>
      </c>
      <c r="J207" s="2">
        <v>47.5</v>
      </c>
      <c r="K207" s="2">
        <v>4.3207468880000004</v>
      </c>
      <c r="L207" s="2">
        <v>3.238</v>
      </c>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119"/>
      <c r="AN207" s="119"/>
      <c r="AO207" s="2"/>
      <c r="AP207" s="2"/>
      <c r="AQ207" s="2"/>
      <c r="AR207" s="2"/>
      <c r="AS207" s="2"/>
      <c r="AT207" s="2"/>
      <c r="AU207" s="2"/>
      <c r="AV207" s="2"/>
      <c r="AW207" s="2"/>
      <c r="AY207" s="61"/>
      <c r="BG207"/>
      <c r="BR207" s="37"/>
      <c r="BV207"/>
      <c r="EH207" s="37"/>
      <c r="EL207"/>
      <c r="EZ207" s="61"/>
      <c r="FA207" s="61"/>
      <c r="FB207" s="61"/>
      <c r="FC207" s="61"/>
      <c r="FQ207"/>
      <c r="FR207"/>
      <c r="FS207" s="37"/>
      <c r="FT207"/>
      <c r="FW207"/>
      <c r="GK207" s="61"/>
      <c r="GL207" s="61"/>
      <c r="GM207" s="61"/>
      <c r="GN207" s="61"/>
      <c r="HB207"/>
      <c r="HC207"/>
      <c r="HD207"/>
      <c r="HE207"/>
      <c r="HQ207" s="61"/>
      <c r="HR207" s="61"/>
      <c r="HU207"/>
      <c r="HV207"/>
      <c r="IY207" s="61"/>
      <c r="JG207"/>
      <c r="JR207" s="37"/>
      <c r="JV207"/>
      <c r="KN207" s="61"/>
      <c r="KR207"/>
      <c r="LQ207" s="61"/>
      <c r="LU207"/>
      <c r="MF207" s="37"/>
      <c r="MJ207"/>
      <c r="MX207" s="37"/>
      <c r="NB207" s="61"/>
      <c r="NF207"/>
      <c r="NQ207" s="37"/>
      <c r="NU207"/>
      <c r="PC207" s="46"/>
      <c r="PG207"/>
      <c r="QH207" s="46"/>
      <c r="QL207"/>
      <c r="RO207" s="37"/>
      <c r="RS207"/>
      <c r="TF207" s="37"/>
      <c r="TH207" s="46"/>
      <c r="TI207" s="46"/>
      <c r="TJ207" s="46"/>
      <c r="TK207" s="46"/>
      <c r="TM207"/>
      <c r="TN207" s="37"/>
      <c r="TO207"/>
      <c r="TQ207" s="46"/>
      <c r="TR207" s="46"/>
      <c r="TS207" s="46"/>
      <c r="TU207"/>
      <c r="TV207" s="37"/>
      <c r="TW207"/>
      <c r="TY207" s="46"/>
      <c r="TZ207" s="46"/>
      <c r="UA207" s="46"/>
      <c r="UC207"/>
      <c r="UD207" s="37"/>
      <c r="UE207"/>
      <c r="UG207" s="46"/>
      <c r="UH207" s="46"/>
      <c r="UI207" s="46"/>
      <c r="UK207"/>
      <c r="UL207" s="37"/>
      <c r="UM207"/>
      <c r="UO207" s="46"/>
      <c r="UP207" s="46"/>
      <c r="UQ207" s="46"/>
      <c r="US207"/>
      <c r="UT207" s="37"/>
      <c r="UU207"/>
      <c r="UW207" s="46"/>
      <c r="UX207" s="46"/>
      <c r="UY207" s="46"/>
      <c r="VA207"/>
      <c r="VB207"/>
      <c r="VC207"/>
      <c r="VD207"/>
    </row>
    <row r="208" spans="1:576" ht="15.75" x14ac:dyDescent="0.25">
      <c r="A208" s="16">
        <v>44208</v>
      </c>
      <c r="B208" s="2">
        <v>19</v>
      </c>
      <c r="C208" s="109" t="s">
        <v>192</v>
      </c>
      <c r="D208">
        <v>6.8530899122418651E-2</v>
      </c>
      <c r="E208" s="2">
        <v>8.51</v>
      </c>
      <c r="F208" s="2">
        <v>595</v>
      </c>
      <c r="G208" s="7">
        <v>3.422272</v>
      </c>
      <c r="H208" s="36">
        <v>6.2665999999999999E-2</v>
      </c>
      <c r="I208" s="31">
        <v>3.16</v>
      </c>
      <c r="J208" s="21">
        <v>49</v>
      </c>
      <c r="K208" s="2">
        <v>3.2648000000000001</v>
      </c>
      <c r="L208" s="36">
        <v>2.3706</v>
      </c>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120"/>
      <c r="AN208" s="120"/>
      <c r="AO208" s="36"/>
      <c r="AP208" s="36"/>
      <c r="AQ208" s="36"/>
      <c r="AR208" s="36"/>
      <c r="AS208" s="36"/>
      <c r="AT208" s="36"/>
      <c r="AU208" s="36"/>
      <c r="AV208" s="36"/>
      <c r="AW208" s="36"/>
      <c r="AY208" s="61"/>
      <c r="BG208"/>
      <c r="BR208" s="37"/>
      <c r="BV208"/>
      <c r="EH208" s="37"/>
      <c r="EL208"/>
      <c r="EZ208" s="61"/>
      <c r="FA208" s="61"/>
      <c r="FB208" s="61"/>
      <c r="FC208" s="61"/>
      <c r="FQ208"/>
      <c r="FR208"/>
      <c r="FS208" s="37"/>
      <c r="FT208"/>
      <c r="FW208"/>
      <c r="GK208" s="61"/>
      <c r="GL208" s="61"/>
      <c r="GM208" s="61"/>
      <c r="GN208" s="61"/>
      <c r="HB208"/>
      <c r="HC208"/>
      <c r="HD208"/>
      <c r="HE208"/>
      <c r="HQ208" s="61"/>
      <c r="HR208" s="61"/>
      <c r="HU208"/>
      <c r="HV208"/>
      <c r="IY208" s="61"/>
      <c r="JG208"/>
      <c r="JR208" s="37"/>
      <c r="JV208"/>
      <c r="KN208" s="61"/>
      <c r="KR208"/>
      <c r="LQ208" s="61"/>
      <c r="LU208"/>
      <c r="MF208" s="37"/>
      <c r="MJ208"/>
      <c r="MX208" s="37"/>
      <c r="NB208" s="61"/>
      <c r="NF208"/>
      <c r="NQ208" s="37"/>
      <c r="NU208"/>
      <c r="PC208" s="46"/>
      <c r="PG208"/>
      <c r="QH208" s="46"/>
      <c r="QL208"/>
      <c r="RO208" s="37"/>
      <c r="RS208"/>
      <c r="TF208" s="37"/>
      <c r="TH208" s="46"/>
      <c r="TI208" s="46"/>
      <c r="TJ208" s="46"/>
      <c r="TK208" s="46"/>
      <c r="TM208"/>
      <c r="TN208" s="37"/>
      <c r="TO208"/>
      <c r="TQ208" s="46"/>
      <c r="TR208" s="46"/>
      <c r="TS208" s="46"/>
      <c r="TU208"/>
      <c r="TV208" s="37"/>
      <c r="TW208"/>
      <c r="TY208" s="46"/>
      <c r="TZ208" s="46"/>
      <c r="UA208" s="46"/>
      <c r="UC208"/>
      <c r="UD208" s="37"/>
      <c r="UE208"/>
      <c r="UG208" s="46"/>
      <c r="UH208" s="46"/>
      <c r="UI208" s="46"/>
      <c r="UK208"/>
      <c r="UL208" s="37"/>
      <c r="UM208"/>
      <c r="UO208" s="46"/>
      <c r="UP208" s="46"/>
      <c r="UQ208" s="46"/>
      <c r="US208"/>
      <c r="UT208" s="37"/>
      <c r="UU208"/>
      <c r="UW208" s="46"/>
      <c r="UX208" s="46"/>
      <c r="UY208" s="46"/>
      <c r="VA208"/>
      <c r="VB208"/>
      <c r="VC208"/>
      <c r="VD208"/>
    </row>
    <row r="209" spans="1:576" ht="15.75" x14ac:dyDescent="0.25">
      <c r="A209" s="16">
        <v>44223</v>
      </c>
      <c r="B209" s="2">
        <v>19</v>
      </c>
      <c r="C209" s="109" t="s">
        <v>192</v>
      </c>
      <c r="D209">
        <v>7.7062941348232203E-2</v>
      </c>
      <c r="E209" s="2">
        <v>8.34</v>
      </c>
      <c r="F209" s="2">
        <v>545</v>
      </c>
      <c r="G209" s="7">
        <v>2.5347390000000001</v>
      </c>
      <c r="H209" s="36">
        <v>4.4429999999999997E-2</v>
      </c>
      <c r="I209" s="31">
        <v>2.41</v>
      </c>
      <c r="J209" s="21">
        <v>30.3</v>
      </c>
      <c r="K209" s="2">
        <v>2.482331512</v>
      </c>
      <c r="L209" s="36">
        <v>2.3685999999999998</v>
      </c>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120"/>
      <c r="AN209" s="120"/>
      <c r="AO209" s="36"/>
      <c r="AP209" s="36"/>
      <c r="AQ209" s="36"/>
      <c r="AR209" s="36"/>
      <c r="AS209" s="36"/>
      <c r="AT209" s="36"/>
      <c r="AU209" s="36"/>
      <c r="AV209" s="36"/>
      <c r="AW209" s="36"/>
      <c r="AY209" s="61"/>
      <c r="BG209"/>
      <c r="BR209" s="37"/>
      <c r="BV209"/>
      <c r="EH209" s="37"/>
      <c r="EL209"/>
      <c r="EZ209" s="61"/>
      <c r="FA209" s="61"/>
      <c r="FB209" s="61"/>
      <c r="FC209" s="61"/>
      <c r="FQ209"/>
      <c r="FR209"/>
      <c r="FS209" s="37"/>
      <c r="FT209"/>
      <c r="FW209"/>
      <c r="GK209" s="61"/>
      <c r="GL209" s="61"/>
      <c r="GM209" s="61"/>
      <c r="GN209" s="61"/>
      <c r="HB209"/>
      <c r="HC209"/>
      <c r="HD209"/>
      <c r="HE209"/>
      <c r="HQ209" s="61"/>
      <c r="HR209" s="61"/>
      <c r="HU209"/>
      <c r="HV209"/>
      <c r="IY209" s="61"/>
      <c r="JG209"/>
      <c r="JR209" s="37"/>
      <c r="JV209"/>
      <c r="KN209" s="61"/>
      <c r="KR209"/>
      <c r="LQ209" s="61"/>
      <c r="LU209"/>
      <c r="MF209" s="37"/>
      <c r="MJ209"/>
      <c r="MX209" s="37"/>
      <c r="NB209" s="61"/>
      <c r="NF209"/>
      <c r="NQ209" s="37"/>
      <c r="NU209"/>
      <c r="PC209" s="46"/>
      <c r="PG209"/>
      <c r="QH209" s="46"/>
      <c r="QL209"/>
      <c r="RO209" s="37"/>
      <c r="RS209"/>
      <c r="TF209" s="37"/>
      <c r="TH209" s="46"/>
      <c r="TI209" s="46"/>
      <c r="TJ209" s="46"/>
      <c r="TK209" s="46"/>
      <c r="TM209"/>
      <c r="TN209" s="37"/>
      <c r="TO209"/>
      <c r="TQ209" s="46"/>
      <c r="TR209" s="46"/>
      <c r="TS209" s="46"/>
      <c r="TU209"/>
      <c r="TV209" s="37"/>
      <c r="TW209"/>
      <c r="TY209" s="46"/>
      <c r="TZ209" s="46"/>
      <c r="UA209" s="46"/>
      <c r="UC209"/>
      <c r="UD209" s="37"/>
      <c r="UE209"/>
      <c r="UG209" s="46"/>
      <c r="UH209" s="46"/>
      <c r="UI209" s="46"/>
      <c r="UK209"/>
      <c r="UL209" s="37"/>
      <c r="UM209"/>
      <c r="UO209" s="46"/>
      <c r="UP209" s="46"/>
      <c r="UQ209" s="46"/>
      <c r="US209"/>
      <c r="UT209" s="37"/>
      <c r="UU209"/>
      <c r="UW209" s="46"/>
      <c r="UX209" s="46"/>
      <c r="UY209" s="46"/>
      <c r="VA209"/>
      <c r="VB209"/>
      <c r="VC209"/>
      <c r="VD209"/>
    </row>
    <row r="210" spans="1:576" ht="15.75" x14ac:dyDescent="0.25">
      <c r="A210" s="16">
        <v>44251</v>
      </c>
      <c r="B210" s="2">
        <v>19</v>
      </c>
      <c r="C210" s="109" t="s">
        <v>192</v>
      </c>
      <c r="D210">
        <v>0.27713413890104849</v>
      </c>
      <c r="E210" s="5" t="e">
        <v>#N/A</v>
      </c>
      <c r="F210" s="5" t="e">
        <v>#N/A</v>
      </c>
      <c r="G210" s="7">
        <v>3.644155</v>
      </c>
      <c r="H210" s="36">
        <v>0.20855399999999999</v>
      </c>
      <c r="I210" s="31">
        <v>2.7</v>
      </c>
      <c r="J210" s="21">
        <v>218</v>
      </c>
      <c r="K210" s="2">
        <v>77.558441560000006</v>
      </c>
      <c r="L210" s="36">
        <v>4.1311</v>
      </c>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120"/>
      <c r="AN210" s="120"/>
      <c r="AO210" s="36"/>
      <c r="AP210" s="36"/>
      <c r="AQ210" s="36"/>
      <c r="AR210" s="36"/>
      <c r="AS210" s="36"/>
      <c r="AT210" s="36"/>
      <c r="AU210" s="36"/>
      <c r="AV210" s="36"/>
      <c r="AW210" s="36"/>
      <c r="AY210" s="61"/>
      <c r="BG210"/>
      <c r="BR210" s="37"/>
      <c r="BV210"/>
      <c r="EH210" s="37"/>
      <c r="EL210"/>
      <c r="EZ210" s="61"/>
      <c r="FA210" s="61"/>
      <c r="FB210" s="61"/>
      <c r="FC210" s="61"/>
      <c r="FQ210"/>
      <c r="FR210"/>
      <c r="FS210" s="37"/>
      <c r="FT210"/>
      <c r="FW210"/>
      <c r="GK210" s="61"/>
      <c r="GL210" s="61"/>
      <c r="GM210" s="61"/>
      <c r="GN210" s="61"/>
      <c r="HB210"/>
      <c r="HC210"/>
      <c r="HD210"/>
      <c r="HE210"/>
      <c r="HQ210" s="61"/>
      <c r="HR210" s="61"/>
      <c r="HU210"/>
      <c r="HV210"/>
      <c r="IY210" s="61"/>
      <c r="JG210"/>
      <c r="JR210" s="37"/>
      <c r="JV210"/>
      <c r="KN210" s="61"/>
      <c r="KR210"/>
      <c r="LQ210" s="61"/>
      <c r="LU210"/>
      <c r="MF210" s="37"/>
      <c r="MJ210"/>
      <c r="MX210" s="37"/>
      <c r="NB210" s="61"/>
      <c r="NF210"/>
      <c r="NQ210" s="37"/>
      <c r="NU210"/>
      <c r="PC210" s="46"/>
      <c r="PG210"/>
      <c r="QH210" s="46"/>
      <c r="QL210"/>
      <c r="RO210" s="37"/>
      <c r="RS210"/>
      <c r="TF210" s="37"/>
      <c r="TH210" s="46"/>
      <c r="TI210" s="46"/>
      <c r="TJ210" s="46"/>
      <c r="TK210" s="46"/>
      <c r="TM210"/>
      <c r="TN210" s="37"/>
      <c r="TO210"/>
      <c r="TQ210" s="46"/>
      <c r="TR210" s="46"/>
      <c r="TS210" s="46"/>
      <c r="TU210"/>
      <c r="TV210" s="37"/>
      <c r="TW210"/>
      <c r="TY210" s="46"/>
      <c r="TZ210" s="46"/>
      <c r="UA210" s="46"/>
      <c r="UC210"/>
      <c r="UD210" s="37"/>
      <c r="UE210"/>
      <c r="UG210" s="46"/>
      <c r="UH210" s="46"/>
      <c r="UI210" s="46"/>
      <c r="UK210"/>
      <c r="UL210" s="37"/>
      <c r="UM210"/>
      <c r="UO210" s="46"/>
      <c r="UP210" s="46"/>
      <c r="UQ210" s="46"/>
      <c r="US210"/>
      <c r="UT210" s="37"/>
      <c r="UU210"/>
      <c r="UW210" s="46"/>
      <c r="UX210" s="46"/>
      <c r="UY210" s="46"/>
      <c r="VA210"/>
      <c r="VB210"/>
      <c r="VC210"/>
      <c r="VD210"/>
    </row>
    <row r="211" spans="1:576" ht="15.75" x14ac:dyDescent="0.25">
      <c r="A211" s="16">
        <v>44265</v>
      </c>
      <c r="B211" s="2">
        <v>19</v>
      </c>
      <c r="C211" s="109" t="s">
        <v>192</v>
      </c>
      <c r="D211">
        <v>8.6645950083827444E-2</v>
      </c>
      <c r="E211" s="5" t="e">
        <v>#N/A</v>
      </c>
      <c r="F211" s="5" t="e">
        <v>#N/A</v>
      </c>
      <c r="G211" s="7">
        <v>3.380668</v>
      </c>
      <c r="H211" s="36">
        <v>5.4708E-2</v>
      </c>
      <c r="I211" s="31">
        <v>2.92</v>
      </c>
      <c r="J211" s="21">
        <v>28.2</v>
      </c>
      <c r="K211" s="2">
        <v>8.2185022029999999</v>
      </c>
      <c r="L211" s="36">
        <v>2.5859999999999999</v>
      </c>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120"/>
      <c r="AN211" s="120"/>
      <c r="AO211" s="36"/>
      <c r="AP211" s="36"/>
      <c r="AQ211" s="36"/>
      <c r="AR211" s="36"/>
      <c r="AS211" s="36"/>
      <c r="AT211" s="36"/>
      <c r="AU211" s="36"/>
      <c r="AV211" s="36"/>
      <c r="AW211" s="36"/>
      <c r="AY211" s="61"/>
      <c r="BG211"/>
      <c r="BR211" s="37"/>
      <c r="BV211"/>
      <c r="EH211" s="37"/>
      <c r="EL211"/>
      <c r="EZ211" s="61"/>
      <c r="FA211" s="61"/>
      <c r="FB211" s="61"/>
      <c r="FC211" s="61"/>
      <c r="FQ211"/>
      <c r="FR211"/>
      <c r="FS211" s="37"/>
      <c r="FT211"/>
      <c r="FW211"/>
      <c r="GK211" s="61"/>
      <c r="GL211" s="61"/>
      <c r="GM211" s="61"/>
      <c r="GN211" s="61"/>
      <c r="HB211"/>
      <c r="HC211"/>
      <c r="HD211"/>
      <c r="HE211"/>
      <c r="HQ211" s="61"/>
      <c r="HR211" s="61"/>
      <c r="HU211"/>
      <c r="HV211"/>
      <c r="IY211" s="61"/>
      <c r="JG211"/>
      <c r="JR211" s="37"/>
      <c r="JV211"/>
      <c r="KN211" s="61"/>
      <c r="KR211"/>
      <c r="LQ211" s="61"/>
      <c r="LU211"/>
      <c r="MF211" s="37"/>
      <c r="MJ211"/>
      <c r="MX211" s="37"/>
      <c r="NB211" s="61"/>
      <c r="NF211"/>
      <c r="NQ211" s="37"/>
      <c r="NU211"/>
      <c r="PC211" s="46"/>
      <c r="PG211"/>
      <c r="QH211" s="46"/>
      <c r="QL211"/>
      <c r="RO211" s="37"/>
      <c r="RS211"/>
      <c r="TF211" s="37"/>
      <c r="TH211" s="46"/>
      <c r="TI211" s="46"/>
      <c r="TJ211" s="46"/>
      <c r="TK211" s="46"/>
      <c r="TM211"/>
      <c r="TN211" s="37"/>
      <c r="TO211"/>
      <c r="TQ211" s="46"/>
      <c r="TR211" s="46"/>
      <c r="TS211" s="46"/>
      <c r="TU211"/>
      <c r="TV211" s="37"/>
      <c r="TW211"/>
      <c r="TY211" s="46"/>
      <c r="TZ211" s="46"/>
      <c r="UA211" s="46"/>
      <c r="UC211"/>
      <c r="UD211" s="37"/>
      <c r="UE211"/>
      <c r="UG211" s="46"/>
      <c r="UH211" s="46"/>
      <c r="UI211" s="46"/>
      <c r="UK211"/>
      <c r="UL211" s="37"/>
      <c r="UM211"/>
      <c r="UO211" s="46"/>
      <c r="UP211" s="46"/>
      <c r="UQ211" s="46"/>
      <c r="US211"/>
      <c r="UT211" s="37"/>
      <c r="UU211"/>
      <c r="UW211" s="46"/>
      <c r="UX211" s="46"/>
      <c r="UY211" s="46"/>
      <c r="VA211"/>
      <c r="VB211"/>
      <c r="VC211"/>
      <c r="VD211"/>
    </row>
    <row r="212" spans="1:576" ht="15.75" x14ac:dyDescent="0.25">
      <c r="A212" s="16">
        <v>44279</v>
      </c>
      <c r="B212" s="2">
        <v>19</v>
      </c>
      <c r="C212" s="109" t="s">
        <v>192</v>
      </c>
      <c r="D212">
        <v>0.10949259489154538</v>
      </c>
      <c r="E212" s="5" t="e">
        <v>#N/A</v>
      </c>
      <c r="F212" s="5" t="e">
        <v>#N/A</v>
      </c>
      <c r="G212" s="7">
        <v>3.380668</v>
      </c>
      <c r="H212" s="36">
        <v>6.1560999999999998E-2</v>
      </c>
      <c r="I212" s="31">
        <v>2.65</v>
      </c>
      <c r="J212" s="21">
        <v>23.2</v>
      </c>
      <c r="K212" s="2">
        <v>6.7598726109999996</v>
      </c>
      <c r="L212" s="36">
        <v>3.0706000000000002</v>
      </c>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120"/>
      <c r="AN212" s="120"/>
      <c r="AO212" s="36"/>
      <c r="AP212" s="36"/>
      <c r="AQ212" s="36"/>
      <c r="AR212" s="36"/>
      <c r="AS212" s="36"/>
      <c r="AT212" s="36"/>
      <c r="AU212" s="36"/>
      <c r="AV212" s="36"/>
      <c r="AW212" s="36"/>
      <c r="AY212" s="61"/>
      <c r="BG212"/>
      <c r="BR212" s="37"/>
      <c r="BV212"/>
      <c r="EH212" s="37"/>
      <c r="EL212"/>
      <c r="EZ212" s="61"/>
      <c r="FA212" s="61"/>
      <c r="FB212" s="61"/>
      <c r="FC212" s="61"/>
      <c r="FQ212"/>
      <c r="FR212"/>
      <c r="FS212" s="37"/>
      <c r="FT212"/>
      <c r="FW212"/>
      <c r="GK212" s="61"/>
      <c r="GL212" s="61"/>
      <c r="GM212" s="61"/>
      <c r="GN212" s="61"/>
      <c r="HB212"/>
      <c r="HC212"/>
      <c r="HD212"/>
      <c r="HE212"/>
      <c r="HQ212" s="61"/>
      <c r="HR212" s="61"/>
      <c r="HU212"/>
      <c r="HV212"/>
      <c r="IY212" s="61"/>
      <c r="JG212"/>
      <c r="JR212" s="37"/>
      <c r="JV212"/>
      <c r="KN212" s="61"/>
      <c r="KR212"/>
      <c r="LQ212" s="61"/>
      <c r="LU212"/>
      <c r="MF212" s="37"/>
      <c r="MJ212"/>
      <c r="MX212" s="37"/>
      <c r="NB212" s="61"/>
      <c r="NF212"/>
      <c r="NQ212" s="37"/>
      <c r="NU212"/>
      <c r="PC212" s="46"/>
      <c r="PG212"/>
      <c r="QH212" s="46"/>
      <c r="QL212"/>
      <c r="RO212" s="37"/>
      <c r="RS212"/>
      <c r="TF212" s="37"/>
      <c r="TH212" s="46"/>
      <c r="TI212" s="46"/>
      <c r="TJ212" s="46"/>
      <c r="TK212" s="46"/>
      <c r="TM212"/>
      <c r="TN212" s="37"/>
      <c r="TO212"/>
      <c r="TQ212" s="46"/>
      <c r="TR212" s="46"/>
      <c r="TS212" s="46"/>
      <c r="TU212"/>
      <c r="TV212" s="37"/>
      <c r="TW212"/>
      <c r="TY212" s="46"/>
      <c r="TZ212" s="46"/>
      <c r="UA212" s="46"/>
      <c r="UC212"/>
      <c r="UD212" s="37"/>
      <c r="UE212"/>
      <c r="UG212" s="46"/>
      <c r="UH212" s="46"/>
      <c r="UI212" s="46"/>
      <c r="UK212"/>
      <c r="UL212" s="37"/>
      <c r="UM212"/>
      <c r="UO212" s="46"/>
      <c r="UP212" s="46"/>
      <c r="UQ212" s="46"/>
      <c r="US212"/>
      <c r="UT212" s="37"/>
      <c r="UU212"/>
      <c r="UW212" s="46"/>
      <c r="UX212" s="46"/>
      <c r="UY212" s="46"/>
      <c r="VA212"/>
      <c r="VB212"/>
      <c r="VC212"/>
      <c r="VD212"/>
    </row>
    <row r="213" spans="1:576" ht="15.75" x14ac:dyDescent="0.25">
      <c r="A213" s="16">
        <v>44293</v>
      </c>
      <c r="B213" s="2">
        <v>19</v>
      </c>
      <c r="C213" s="109" t="s">
        <v>192</v>
      </c>
      <c r="D213">
        <v>8.6645950083827444E-2</v>
      </c>
      <c r="E213" s="5" t="e">
        <v>#N/A</v>
      </c>
      <c r="F213" s="5" t="e">
        <v>#N/A</v>
      </c>
      <c r="G213" s="7">
        <v>2.3128549999999999</v>
      </c>
      <c r="H213" s="36">
        <v>3.5256000000000003E-2</v>
      </c>
      <c r="I213" s="31">
        <v>1.84</v>
      </c>
      <c r="J213" s="21">
        <v>8.9600000000000009</v>
      </c>
      <c r="K213">
        <v>5.4518771331057989</v>
      </c>
      <c r="L213" s="36">
        <v>2.8288000000000002</v>
      </c>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120"/>
      <c r="AN213" s="120"/>
      <c r="AO213" s="36"/>
      <c r="AP213" s="36"/>
      <c r="AQ213" s="36"/>
      <c r="AR213" s="36"/>
      <c r="AS213" s="36"/>
      <c r="AT213" s="36"/>
      <c r="AU213" s="36"/>
      <c r="AV213" s="36"/>
      <c r="AW213" s="36"/>
      <c r="AY213" s="61"/>
      <c r="BG213"/>
      <c r="BR213" s="37"/>
      <c r="BV213"/>
      <c r="EH213" s="37"/>
      <c r="EL213"/>
      <c r="EZ213" s="61"/>
      <c r="FA213" s="61"/>
      <c r="FB213" s="61"/>
      <c r="FC213" s="61"/>
      <c r="FQ213"/>
      <c r="FR213"/>
      <c r="FS213" s="37"/>
      <c r="FT213"/>
      <c r="FW213"/>
      <c r="GK213" s="61"/>
      <c r="GL213" s="61"/>
      <c r="GM213" s="61"/>
      <c r="GN213" s="61"/>
      <c r="HB213"/>
      <c r="HC213"/>
      <c r="HD213"/>
      <c r="HE213"/>
      <c r="HQ213" s="61"/>
      <c r="HR213" s="61"/>
      <c r="HU213"/>
      <c r="HV213"/>
      <c r="IY213" s="61"/>
      <c r="JG213"/>
      <c r="JR213" s="37"/>
      <c r="JV213"/>
      <c r="KN213" s="61"/>
      <c r="KR213"/>
      <c r="LQ213" s="61"/>
      <c r="LU213"/>
      <c r="MF213" s="37"/>
      <c r="MJ213"/>
      <c r="MX213" s="37"/>
      <c r="NB213" s="61"/>
      <c r="NF213"/>
      <c r="NQ213" s="37"/>
      <c r="NU213"/>
      <c r="PC213" s="46"/>
      <c r="PG213"/>
      <c r="QH213" s="46"/>
      <c r="QL213"/>
      <c r="RO213" s="37"/>
      <c r="RS213"/>
      <c r="TF213" s="37"/>
      <c r="TH213" s="46"/>
      <c r="TI213" s="46"/>
      <c r="TJ213" s="46"/>
      <c r="TK213" s="46"/>
      <c r="TM213"/>
      <c r="TN213" s="37"/>
      <c r="TO213"/>
      <c r="TQ213" s="46"/>
      <c r="TR213" s="46"/>
      <c r="TS213" s="46"/>
      <c r="TU213"/>
      <c r="TV213" s="37"/>
      <c r="TW213"/>
      <c r="TY213" s="46"/>
      <c r="TZ213" s="46"/>
      <c r="UA213" s="46"/>
      <c r="UC213"/>
      <c r="UD213" s="37"/>
      <c r="UE213"/>
      <c r="UG213" s="46"/>
      <c r="UH213" s="46"/>
      <c r="UI213" s="46"/>
      <c r="UK213"/>
      <c r="UL213" s="37"/>
      <c r="UM213"/>
      <c r="UO213" s="46"/>
      <c r="UP213" s="46"/>
      <c r="UQ213" s="46"/>
      <c r="US213"/>
      <c r="UT213" s="37"/>
      <c r="UU213"/>
      <c r="UW213" s="46"/>
      <c r="UX213" s="46"/>
      <c r="UY213" s="46"/>
      <c r="VA213"/>
      <c r="VB213"/>
      <c r="VC213"/>
      <c r="VD213"/>
    </row>
    <row r="214" spans="1:576" ht="15.75" x14ac:dyDescent="0.25">
      <c r="A214" s="25">
        <v>44307</v>
      </c>
      <c r="B214" s="2">
        <v>19</v>
      </c>
      <c r="C214" s="109" t="s">
        <v>192</v>
      </c>
      <c r="D214">
        <v>7.7062941348232203E-2</v>
      </c>
      <c r="E214" s="31">
        <v>8.58</v>
      </c>
      <c r="F214" s="31">
        <v>464</v>
      </c>
      <c r="G214" s="36">
        <v>2.0095532039999999</v>
      </c>
      <c r="H214" s="36">
        <v>2.8294E-2</v>
      </c>
      <c r="I214" s="31">
        <v>1.63</v>
      </c>
      <c r="J214" s="21">
        <v>9.66</v>
      </c>
      <c r="K214">
        <v>2.7959183673469408</v>
      </c>
      <c r="L214" s="31">
        <v>2.8640444148931303</v>
      </c>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12"/>
      <c r="AN214" s="12"/>
      <c r="AO214" s="31"/>
      <c r="AP214" s="31"/>
      <c r="AQ214" s="31"/>
      <c r="AR214" s="31"/>
      <c r="AS214" s="31"/>
      <c r="AT214" s="31"/>
      <c r="AU214" s="31"/>
      <c r="AV214" s="31"/>
      <c r="AW214" s="31"/>
      <c r="AY214" s="61"/>
      <c r="BG214"/>
      <c r="BR214" s="37"/>
      <c r="BV214"/>
      <c r="EH214" s="37"/>
      <c r="EL214"/>
      <c r="EZ214" s="61"/>
      <c r="FA214" s="61"/>
      <c r="FB214" s="61"/>
      <c r="FC214" s="61"/>
      <c r="FQ214"/>
      <c r="FR214"/>
      <c r="FS214" s="37"/>
      <c r="FT214"/>
      <c r="FW214"/>
      <c r="GK214" s="61"/>
      <c r="GL214" s="61"/>
      <c r="GM214" s="61"/>
      <c r="GN214" s="61"/>
      <c r="HB214"/>
      <c r="HC214"/>
      <c r="HD214"/>
      <c r="HE214"/>
      <c r="HQ214" s="61"/>
      <c r="HR214" s="61"/>
      <c r="HU214"/>
      <c r="HV214"/>
      <c r="IY214" s="61"/>
      <c r="JG214"/>
      <c r="JR214" s="37"/>
      <c r="JV214"/>
      <c r="KN214" s="61"/>
      <c r="KR214"/>
      <c r="LQ214" s="61"/>
      <c r="LU214"/>
      <c r="MF214" s="37"/>
      <c r="MJ214"/>
      <c r="MX214" s="37"/>
      <c r="NB214" s="61"/>
      <c r="NF214"/>
      <c r="NQ214" s="37"/>
      <c r="NU214"/>
      <c r="PC214" s="46"/>
      <c r="PG214"/>
      <c r="QH214" s="46"/>
      <c r="QL214"/>
      <c r="RO214" s="37"/>
      <c r="RS214"/>
      <c r="TF214" s="37"/>
      <c r="TH214" s="46"/>
      <c r="TI214" s="46"/>
      <c r="TJ214" s="46"/>
      <c r="TK214" s="46"/>
      <c r="TM214"/>
      <c r="TN214" s="37"/>
      <c r="TO214"/>
      <c r="TQ214" s="46"/>
      <c r="TR214" s="46"/>
      <c r="TS214" s="46"/>
      <c r="TU214"/>
      <c r="TV214" s="37"/>
      <c r="TW214"/>
      <c r="TY214" s="46"/>
      <c r="TZ214" s="46"/>
      <c r="UA214" s="46"/>
      <c r="UC214"/>
      <c r="UD214" s="37"/>
      <c r="UE214"/>
      <c r="UG214" s="46"/>
      <c r="UH214" s="46"/>
      <c r="UI214" s="46"/>
      <c r="UK214"/>
      <c r="UL214" s="37"/>
      <c r="UM214"/>
      <c r="UO214" s="46"/>
      <c r="UP214" s="46"/>
      <c r="UQ214" s="46"/>
      <c r="US214"/>
      <c r="UT214" s="37"/>
      <c r="UU214"/>
      <c r="UW214" s="46"/>
      <c r="UX214" s="46"/>
      <c r="UY214" s="46"/>
      <c r="VA214"/>
      <c r="VB214"/>
      <c r="VC214"/>
      <c r="VD214"/>
    </row>
    <row r="215" spans="1:576" x14ac:dyDescent="0.25">
      <c r="A215" s="27">
        <v>44315</v>
      </c>
      <c r="B215" s="2">
        <v>19</v>
      </c>
      <c r="C215" s="109" t="s">
        <v>192</v>
      </c>
      <c r="D215">
        <v>0.54959999999995546</v>
      </c>
      <c r="E215" s="5" t="e">
        <v>#N/A</v>
      </c>
      <c r="F215" s="5" t="e">
        <v>#N/A</v>
      </c>
      <c r="G215" s="36">
        <v>3.214726631</v>
      </c>
      <c r="H215" s="22" t="e">
        <v>#N/A</v>
      </c>
      <c r="I215" s="31">
        <v>1.73</v>
      </c>
      <c r="J215" s="21">
        <v>56.1</v>
      </c>
      <c r="K215" t="e">
        <v>#N/A</v>
      </c>
      <c r="L215" s="23" t="e">
        <v>#N/A</v>
      </c>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121"/>
      <c r="AN215" s="121"/>
      <c r="AO215" s="23"/>
      <c r="AP215" s="23"/>
      <c r="AQ215" s="23"/>
      <c r="AR215" s="23"/>
      <c r="AS215" s="23"/>
      <c r="AT215" s="23"/>
      <c r="AU215" s="23"/>
      <c r="AV215" s="23"/>
      <c r="AW215" s="23"/>
      <c r="AY215" s="61"/>
      <c r="BG215"/>
      <c r="BR215" s="37"/>
      <c r="BV215"/>
      <c r="EH215" s="37"/>
      <c r="EL215"/>
      <c r="EZ215" s="61"/>
      <c r="FA215" s="61"/>
      <c r="FB215" s="61"/>
      <c r="FC215" s="61"/>
      <c r="FQ215"/>
      <c r="FR215"/>
      <c r="FS215" s="37"/>
      <c r="FT215"/>
      <c r="FW215"/>
      <c r="GK215" s="61"/>
      <c r="GL215" s="61"/>
      <c r="GM215" s="61"/>
      <c r="GN215" s="61"/>
      <c r="HB215"/>
      <c r="HC215"/>
      <c r="HD215"/>
      <c r="HE215"/>
      <c r="HQ215" s="61"/>
      <c r="HR215" s="61"/>
      <c r="HU215"/>
      <c r="HV215"/>
      <c r="IY215" s="61"/>
      <c r="JG215"/>
      <c r="JR215" s="37"/>
      <c r="JV215"/>
      <c r="KN215" s="61"/>
      <c r="KR215"/>
      <c r="LQ215" s="61"/>
      <c r="LU215"/>
      <c r="MF215" s="37"/>
      <c r="MJ215"/>
      <c r="MX215" s="37"/>
      <c r="NB215" s="61"/>
      <c r="NF215"/>
      <c r="NQ215" s="37"/>
      <c r="NU215"/>
      <c r="PC215" s="46"/>
      <c r="PG215"/>
      <c r="QH215" s="46"/>
      <c r="QL215"/>
      <c r="RO215" s="37"/>
      <c r="RS215"/>
      <c r="TF215" s="37"/>
      <c r="TH215" s="46"/>
      <c r="TI215" s="46"/>
      <c r="TJ215" s="46"/>
      <c r="TK215" s="46"/>
      <c r="TM215"/>
      <c r="TN215" s="37"/>
      <c r="TO215"/>
      <c r="TQ215" s="46"/>
      <c r="TR215" s="46"/>
      <c r="TS215" s="46"/>
      <c r="TU215"/>
      <c r="TV215" s="37"/>
      <c r="TW215"/>
      <c r="TY215" s="46"/>
      <c r="TZ215" s="46"/>
      <c r="UA215" s="46"/>
      <c r="UC215"/>
      <c r="UD215" s="37"/>
      <c r="UE215"/>
      <c r="UG215" s="46"/>
      <c r="UH215" s="46"/>
      <c r="UI215" s="46"/>
      <c r="UK215"/>
      <c r="UL215" s="37"/>
      <c r="UM215"/>
      <c r="UO215" s="46"/>
      <c r="UP215" s="46"/>
      <c r="UQ215" s="46"/>
      <c r="US215"/>
      <c r="UT215" s="37"/>
      <c r="UU215"/>
      <c r="UW215" s="46"/>
      <c r="UX215" s="46"/>
      <c r="UY215" s="46"/>
      <c r="VA215"/>
      <c r="VB215"/>
      <c r="VC215"/>
      <c r="VD215"/>
    </row>
    <row r="216" spans="1:576" x14ac:dyDescent="0.25">
      <c r="A216" s="27">
        <v>44321</v>
      </c>
      <c r="B216" s="2">
        <v>19</v>
      </c>
      <c r="C216" s="109" t="s">
        <v>192</v>
      </c>
      <c r="D216">
        <v>0.54959999999995546</v>
      </c>
      <c r="E216" s="31">
        <v>8.7100000000000009</v>
      </c>
      <c r="F216" s="31">
        <v>379</v>
      </c>
      <c r="G216" s="36">
        <v>5.4487066430000004</v>
      </c>
      <c r="H216" s="36">
        <v>0.17871400000000001</v>
      </c>
      <c r="I216" s="31">
        <v>4.0199999999999996</v>
      </c>
      <c r="J216" s="21">
        <v>98.9</v>
      </c>
      <c r="K216">
        <v>30.130645161290317</v>
      </c>
      <c r="L216" s="31">
        <v>4.9663207017621112</v>
      </c>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12"/>
      <c r="AN216" s="12"/>
      <c r="AO216" s="31"/>
      <c r="AP216" s="31"/>
      <c r="AQ216" s="31"/>
      <c r="AR216" s="31"/>
      <c r="AS216" s="31"/>
      <c r="AT216" s="31"/>
      <c r="AU216" s="31"/>
      <c r="AV216" s="31"/>
      <c r="AW216" s="31"/>
      <c r="AY216" s="61"/>
      <c r="BG216"/>
      <c r="BR216" s="37"/>
      <c r="BV216"/>
      <c r="EH216" s="37"/>
      <c r="EL216"/>
      <c r="EZ216" s="61"/>
      <c r="FA216" s="61"/>
      <c r="FB216" s="61"/>
      <c r="FC216" s="61"/>
      <c r="FQ216"/>
      <c r="FR216"/>
      <c r="FS216" s="37"/>
      <c r="FT216"/>
      <c r="FW216"/>
      <c r="GK216" s="61"/>
      <c r="GL216" s="61"/>
      <c r="GM216" s="61"/>
      <c r="GN216" s="61"/>
      <c r="HB216"/>
      <c r="HC216"/>
      <c r="HD216"/>
      <c r="HE216"/>
      <c r="HQ216" s="61"/>
      <c r="HR216" s="61"/>
      <c r="HU216"/>
      <c r="HV216"/>
      <c r="IY216" s="61"/>
      <c r="JG216"/>
      <c r="JR216" s="37"/>
      <c r="JV216"/>
      <c r="KN216" s="61"/>
      <c r="KR216"/>
      <c r="LQ216" s="61"/>
      <c r="LU216"/>
      <c r="MF216" s="37"/>
      <c r="MJ216"/>
      <c r="MX216" s="37"/>
      <c r="NB216" s="61"/>
      <c r="NF216"/>
      <c r="NQ216" s="37"/>
      <c r="NU216"/>
      <c r="PC216" s="46"/>
      <c r="PG216"/>
      <c r="QH216" s="46"/>
      <c r="QL216"/>
      <c r="RO216" s="37"/>
      <c r="RS216"/>
      <c r="TF216" s="37"/>
      <c r="TH216" s="46"/>
      <c r="TI216" s="46"/>
      <c r="TJ216" s="46"/>
      <c r="TK216" s="46"/>
      <c r="TM216"/>
      <c r="TN216" s="37"/>
      <c r="TO216"/>
      <c r="TQ216" s="46"/>
      <c r="TR216" s="46"/>
      <c r="TS216" s="46"/>
      <c r="TU216"/>
      <c r="TV216" s="37"/>
      <c r="TW216"/>
      <c r="TY216" s="46"/>
      <c r="TZ216" s="46"/>
      <c r="UA216" s="46"/>
      <c r="UC216"/>
      <c r="UD216" s="37"/>
      <c r="UE216"/>
      <c r="UG216" s="46"/>
      <c r="UH216" s="46"/>
      <c r="UI216" s="46"/>
      <c r="UK216"/>
      <c r="UL216" s="37"/>
      <c r="UM216"/>
      <c r="UO216" s="46"/>
      <c r="UP216" s="46"/>
      <c r="UQ216" s="46"/>
      <c r="US216"/>
      <c r="UT216" s="37"/>
      <c r="UU216"/>
      <c r="UW216" s="46"/>
      <c r="UX216" s="46"/>
      <c r="UY216" s="46"/>
      <c r="VA216"/>
      <c r="VB216"/>
      <c r="VC216"/>
      <c r="VD216"/>
    </row>
    <row r="217" spans="1:576" x14ac:dyDescent="0.25">
      <c r="A217" s="27">
        <v>44326</v>
      </c>
      <c r="B217" s="2">
        <v>19</v>
      </c>
      <c r="C217" s="109" t="s">
        <v>192</v>
      </c>
      <c r="D217">
        <v>0.38819999999995503</v>
      </c>
      <c r="E217" s="5" t="e">
        <v>#N/A</v>
      </c>
      <c r="F217" s="5" t="e">
        <v>#N/A</v>
      </c>
      <c r="G217" s="36">
        <v>5.6691651969999999</v>
      </c>
      <c r="H217" s="22" t="e">
        <v>#N/A</v>
      </c>
      <c r="I217" s="31">
        <v>4.88</v>
      </c>
      <c r="J217" s="21">
        <v>82.9</v>
      </c>
      <c r="K217" t="e">
        <v>#N/A</v>
      </c>
      <c r="L217" s="23" t="e">
        <v>#N/A</v>
      </c>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121"/>
      <c r="AN217" s="121"/>
      <c r="AO217" s="23"/>
      <c r="AP217" s="23"/>
      <c r="AQ217" s="23"/>
      <c r="AR217" s="23"/>
      <c r="AS217" s="23"/>
      <c r="AT217" s="23"/>
      <c r="AU217" s="23"/>
      <c r="AV217" s="23"/>
      <c r="AW217" s="23"/>
      <c r="AY217" s="61"/>
      <c r="BG217"/>
      <c r="BR217" s="37"/>
      <c r="BV217"/>
      <c r="EH217" s="37"/>
      <c r="EL217"/>
      <c r="EZ217" s="61"/>
      <c r="FA217" s="61"/>
      <c r="FB217" s="61"/>
      <c r="FC217" s="61"/>
      <c r="FQ217"/>
      <c r="FR217"/>
      <c r="FS217" s="37"/>
      <c r="FT217"/>
      <c r="FW217"/>
      <c r="GK217" s="61"/>
      <c r="GL217" s="61"/>
      <c r="GM217" s="61"/>
      <c r="GN217" s="61"/>
      <c r="HB217"/>
      <c r="HC217"/>
      <c r="HD217"/>
      <c r="HE217"/>
      <c r="HQ217" s="61"/>
      <c r="HR217" s="61"/>
      <c r="HU217"/>
      <c r="HV217"/>
      <c r="IY217" s="61"/>
      <c r="JG217"/>
      <c r="JR217" s="37"/>
      <c r="JV217"/>
      <c r="KN217" s="61"/>
      <c r="KR217"/>
      <c r="LQ217" s="61"/>
      <c r="LU217"/>
      <c r="MF217" s="37"/>
      <c r="MJ217"/>
      <c r="MX217" s="37"/>
      <c r="NB217" s="61"/>
      <c r="NF217"/>
      <c r="NQ217" s="37"/>
      <c r="NU217"/>
      <c r="PC217" s="46"/>
      <c r="PG217"/>
      <c r="QH217" s="46"/>
      <c r="QL217"/>
      <c r="RO217" s="37"/>
      <c r="RS217"/>
      <c r="TF217" s="37"/>
      <c r="TH217" s="46"/>
      <c r="TI217" s="46"/>
      <c r="TJ217" s="46"/>
      <c r="TK217" s="46"/>
      <c r="TM217"/>
      <c r="TN217" s="37"/>
      <c r="TO217"/>
      <c r="TQ217" s="46"/>
      <c r="TR217" s="46"/>
      <c r="TS217" s="46"/>
      <c r="TU217"/>
      <c r="TV217" s="37"/>
      <c r="TW217"/>
      <c r="TY217" s="46"/>
      <c r="TZ217" s="46"/>
      <c r="UA217" s="46"/>
      <c r="UC217"/>
      <c r="UD217" s="37"/>
      <c r="UE217"/>
      <c r="UG217" s="46"/>
      <c r="UH217" s="46"/>
      <c r="UI217" s="46"/>
      <c r="UK217"/>
      <c r="UL217" s="37"/>
      <c r="UM217"/>
      <c r="UO217" s="46"/>
      <c r="UP217" s="46"/>
      <c r="UQ217" s="46"/>
      <c r="US217"/>
      <c r="UT217" s="37"/>
      <c r="UU217"/>
      <c r="UW217" s="46"/>
      <c r="UX217" s="46"/>
      <c r="UY217" s="46"/>
      <c r="VA217"/>
      <c r="VB217"/>
      <c r="VC217"/>
      <c r="VD217"/>
    </row>
    <row r="218" spans="1:576" x14ac:dyDescent="0.25">
      <c r="A218" s="27">
        <v>44334</v>
      </c>
      <c r="B218" s="2">
        <v>19</v>
      </c>
      <c r="C218" s="109" t="s">
        <v>192</v>
      </c>
      <c r="D218">
        <v>0.1382919387748007</v>
      </c>
      <c r="E218" s="31">
        <v>8.8800000000000008</v>
      </c>
      <c r="F218" s="31">
        <v>411</v>
      </c>
      <c r="G218" s="36">
        <v>4.052469136</v>
      </c>
      <c r="H218" s="36">
        <v>3.0654000000000001E-2</v>
      </c>
      <c r="I218" s="23" t="e">
        <v>#N/A</v>
      </c>
      <c r="J218" s="24" t="e">
        <v>#N/A</v>
      </c>
      <c r="K218">
        <v>3.6752475247524736</v>
      </c>
      <c r="L218" s="31">
        <v>3.5220731479137557</v>
      </c>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12"/>
      <c r="AN218" s="12"/>
      <c r="AO218" s="31"/>
      <c r="AP218" s="31"/>
      <c r="AQ218" s="31"/>
      <c r="AR218" s="31"/>
      <c r="AS218" s="31"/>
      <c r="AT218" s="31"/>
      <c r="AU218" s="31"/>
      <c r="AV218" s="31"/>
      <c r="AW218" s="31"/>
      <c r="AY218" s="61"/>
      <c r="BG218"/>
      <c r="BR218" s="37"/>
      <c r="BV218"/>
      <c r="EH218" s="37"/>
      <c r="EL218"/>
      <c r="EZ218" s="61"/>
      <c r="FA218" s="61"/>
      <c r="FB218" s="61"/>
      <c r="FC218" s="61"/>
      <c r="FQ218"/>
      <c r="FR218"/>
      <c r="FS218" s="37"/>
      <c r="FT218"/>
      <c r="FW218"/>
      <c r="GK218" s="61"/>
      <c r="GL218" s="61"/>
      <c r="GM218" s="61"/>
      <c r="GN218" s="61"/>
      <c r="HB218"/>
      <c r="HC218"/>
      <c r="HD218"/>
      <c r="HE218"/>
      <c r="HQ218" s="61"/>
      <c r="HR218" s="61"/>
      <c r="HU218"/>
      <c r="HV218"/>
      <c r="IY218" s="61"/>
      <c r="JG218"/>
      <c r="JR218" s="37"/>
      <c r="JV218"/>
      <c r="KN218" s="61"/>
      <c r="KR218"/>
      <c r="LQ218" s="61"/>
      <c r="LU218"/>
      <c r="MF218" s="37"/>
      <c r="MJ218"/>
      <c r="MX218" s="37"/>
      <c r="NB218" s="61"/>
      <c r="NF218"/>
      <c r="NQ218" s="37"/>
      <c r="NU218"/>
      <c r="PC218" s="46"/>
      <c r="PG218"/>
      <c r="QH218" s="46"/>
      <c r="QL218"/>
      <c r="RO218" s="37"/>
      <c r="RS218"/>
      <c r="TF218" s="37"/>
      <c r="TH218" s="46"/>
      <c r="TI218" s="46"/>
      <c r="TJ218" s="46"/>
      <c r="TK218" s="46"/>
      <c r="TM218"/>
      <c r="TN218" s="37"/>
      <c r="TO218"/>
      <c r="TQ218" s="46"/>
      <c r="TR218" s="46"/>
      <c r="TS218" s="46"/>
      <c r="TU218"/>
      <c r="TV218" s="37"/>
      <c r="TW218"/>
      <c r="TY218" s="46"/>
      <c r="TZ218" s="46"/>
      <c r="UA218" s="46"/>
      <c r="UC218"/>
      <c r="UD218" s="37"/>
      <c r="UE218"/>
      <c r="UG218" s="46"/>
      <c r="UH218" s="46"/>
      <c r="UI218" s="46"/>
      <c r="UK218"/>
      <c r="UL218" s="37"/>
      <c r="UM218"/>
      <c r="UO218" s="46"/>
      <c r="UP218" s="46"/>
      <c r="UQ218" s="46"/>
      <c r="US218"/>
      <c r="UT218" s="37"/>
      <c r="UU218"/>
      <c r="UW218" s="46"/>
      <c r="UX218" s="46"/>
      <c r="UY218" s="46"/>
      <c r="VA218"/>
      <c r="VB218"/>
      <c r="VC218"/>
      <c r="VD218"/>
    </row>
    <row r="219" spans="1:576" x14ac:dyDescent="0.25">
      <c r="A219" s="27">
        <v>44348</v>
      </c>
      <c r="B219" s="2">
        <v>19</v>
      </c>
      <c r="C219" s="109" t="s">
        <v>192</v>
      </c>
      <c r="D219">
        <v>7.7062941348232203E-2</v>
      </c>
      <c r="E219" s="31">
        <v>9.07</v>
      </c>
      <c r="F219" s="31">
        <v>435</v>
      </c>
      <c r="G219" s="36">
        <v>2.0830393890000001</v>
      </c>
      <c r="H219" s="36">
        <v>1.6098999999999999E-2</v>
      </c>
      <c r="I219" s="31">
        <v>1.6</v>
      </c>
      <c r="J219" s="21">
        <v>4.6900000000000004</v>
      </c>
      <c r="K219">
        <v>1.5304504504504504</v>
      </c>
      <c r="L219" s="31">
        <v>2.5935420363495085</v>
      </c>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12"/>
      <c r="AN219" s="12"/>
      <c r="AO219" s="31"/>
      <c r="AP219" s="31"/>
      <c r="AQ219" s="31"/>
      <c r="AR219" s="31"/>
      <c r="AS219" s="31"/>
      <c r="AT219" s="31"/>
      <c r="AU219" s="31"/>
      <c r="AV219" s="31"/>
      <c r="AW219" s="31"/>
      <c r="AY219" s="61"/>
      <c r="BG219"/>
      <c r="BR219" s="37"/>
      <c r="BV219"/>
      <c r="EH219" s="37"/>
      <c r="EL219"/>
      <c r="EZ219" s="61"/>
      <c r="FA219" s="61"/>
      <c r="FB219" s="61"/>
      <c r="FC219" s="61"/>
      <c r="FQ219"/>
      <c r="FR219"/>
      <c r="FS219" s="37"/>
      <c r="FT219"/>
      <c r="FW219"/>
      <c r="GK219" s="61"/>
      <c r="GL219" s="61"/>
      <c r="GM219" s="61"/>
      <c r="GN219" s="61"/>
      <c r="HB219"/>
      <c r="HC219"/>
      <c r="HD219"/>
      <c r="HE219"/>
      <c r="HQ219" s="61"/>
      <c r="HR219" s="61"/>
      <c r="HU219"/>
      <c r="HV219"/>
      <c r="IY219" s="61"/>
      <c r="JG219"/>
      <c r="JR219" s="37"/>
      <c r="JV219"/>
      <c r="KN219" s="61"/>
      <c r="KR219"/>
      <c r="LQ219" s="61"/>
      <c r="LU219"/>
      <c r="MF219" s="37"/>
      <c r="MJ219"/>
      <c r="MX219" s="37"/>
      <c r="NB219" s="61"/>
      <c r="NF219"/>
      <c r="NQ219" s="37"/>
      <c r="NU219"/>
      <c r="PC219" s="46"/>
      <c r="PG219"/>
      <c r="QH219" s="46"/>
      <c r="QL219"/>
      <c r="RO219" s="37"/>
      <c r="RS219"/>
      <c r="TF219" s="37"/>
      <c r="TH219" s="46"/>
      <c r="TI219" s="46"/>
      <c r="TJ219" s="46"/>
      <c r="TK219" s="46"/>
      <c r="TM219"/>
      <c r="TN219" s="37"/>
      <c r="TO219"/>
      <c r="TQ219" s="46"/>
      <c r="TR219" s="46"/>
      <c r="TS219" s="46"/>
      <c r="TU219"/>
      <c r="TV219" s="37"/>
      <c r="TW219"/>
      <c r="TY219" s="46"/>
      <c r="TZ219" s="46"/>
      <c r="UA219" s="46"/>
      <c r="UC219"/>
      <c r="UD219" s="37"/>
      <c r="UE219"/>
      <c r="UG219" s="46"/>
      <c r="UH219" s="46"/>
      <c r="UI219" s="46"/>
      <c r="UK219"/>
      <c r="UL219" s="37"/>
      <c r="UM219"/>
      <c r="UO219" s="46"/>
      <c r="UP219" s="46"/>
      <c r="UQ219" s="46"/>
      <c r="US219"/>
      <c r="UT219" s="37"/>
      <c r="UU219"/>
      <c r="UW219" s="46"/>
      <c r="UX219" s="46"/>
      <c r="UY219" s="46"/>
      <c r="VA219"/>
      <c r="VB219"/>
      <c r="VC219"/>
      <c r="VD219"/>
    </row>
    <row r="220" spans="1:576" x14ac:dyDescent="0.25">
      <c r="A220" s="27">
        <v>44356</v>
      </c>
      <c r="B220" s="2">
        <v>19</v>
      </c>
      <c r="C220" s="109" t="s">
        <v>192</v>
      </c>
      <c r="D220">
        <v>0.15538857950515705</v>
      </c>
      <c r="E220" s="5" t="e">
        <v>#N/A</v>
      </c>
      <c r="F220" s="5" t="e">
        <v>#N/A</v>
      </c>
      <c r="G220" s="36">
        <v>7.2270723099999996</v>
      </c>
      <c r="H220" s="22" t="e">
        <v>#N/A</v>
      </c>
      <c r="I220" s="31">
        <v>6.42</v>
      </c>
      <c r="J220" s="21">
        <v>58.8</v>
      </c>
      <c r="K220" t="e">
        <v>#N/A</v>
      </c>
      <c r="L220" s="31">
        <v>3.9597588631120364</v>
      </c>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12"/>
      <c r="AN220" s="12"/>
      <c r="AO220" s="31"/>
      <c r="AP220" s="31"/>
      <c r="AQ220" s="31"/>
      <c r="AR220" s="31"/>
      <c r="AS220" s="31"/>
      <c r="AT220" s="31"/>
      <c r="AU220" s="31"/>
      <c r="AV220" s="31"/>
      <c r="AW220" s="31"/>
      <c r="AY220" s="61"/>
      <c r="BG220"/>
      <c r="BR220" s="37"/>
      <c r="BV220"/>
      <c r="EH220" s="37"/>
      <c r="EL220"/>
      <c r="EZ220" s="61"/>
      <c r="FA220" s="61"/>
      <c r="FB220" s="61"/>
      <c r="FC220" s="61"/>
      <c r="FQ220"/>
      <c r="FR220"/>
      <c r="FS220" s="37"/>
      <c r="FT220"/>
      <c r="FW220"/>
      <c r="GK220" s="61"/>
      <c r="GL220" s="61"/>
      <c r="GM220" s="61"/>
      <c r="GN220" s="61"/>
      <c r="HB220"/>
      <c r="HC220"/>
      <c r="HD220"/>
      <c r="HE220"/>
      <c r="HQ220" s="61"/>
      <c r="HR220" s="61"/>
      <c r="HU220"/>
      <c r="HV220"/>
      <c r="IY220" s="61"/>
      <c r="JG220"/>
      <c r="JR220" s="37"/>
      <c r="JV220"/>
      <c r="KN220" s="61"/>
      <c r="KR220"/>
      <c r="LQ220" s="61"/>
      <c r="LU220"/>
      <c r="MF220" s="37"/>
      <c r="MJ220"/>
      <c r="MX220" s="37"/>
      <c r="NB220" s="61"/>
      <c r="NF220"/>
      <c r="NQ220" s="37"/>
      <c r="NU220"/>
      <c r="PC220" s="46"/>
      <c r="PG220"/>
      <c r="QH220" s="46"/>
      <c r="QL220"/>
      <c r="RO220" s="37"/>
      <c r="RS220"/>
      <c r="TF220" s="37"/>
      <c r="TH220" s="46"/>
      <c r="TI220" s="46"/>
      <c r="TJ220" s="46"/>
      <c r="TK220" s="46"/>
      <c r="TM220"/>
      <c r="TN220" s="37"/>
      <c r="TO220"/>
      <c r="TQ220" s="46"/>
      <c r="TR220" s="46"/>
      <c r="TS220" s="46"/>
      <c r="TU220"/>
      <c r="TV220" s="37"/>
      <c r="TW220"/>
      <c r="TY220" s="46"/>
      <c r="TZ220" s="46"/>
      <c r="UA220" s="46"/>
      <c r="UC220"/>
      <c r="UD220" s="37"/>
      <c r="UE220"/>
      <c r="UG220" s="46"/>
      <c r="UH220" s="46"/>
      <c r="UI220" s="46"/>
      <c r="UK220"/>
      <c r="UL220" s="37"/>
      <c r="UM220"/>
      <c r="UO220" s="46"/>
      <c r="UP220" s="46"/>
      <c r="UQ220" s="46"/>
      <c r="US220"/>
      <c r="UT220" s="37"/>
      <c r="UU220"/>
      <c r="UW220" s="46"/>
      <c r="UX220" s="46"/>
      <c r="UY220" s="46"/>
      <c r="VA220"/>
      <c r="VB220"/>
      <c r="VC220"/>
      <c r="VD220"/>
    </row>
    <row r="221" spans="1:576" x14ac:dyDescent="0.25">
      <c r="A221" s="27">
        <v>44362</v>
      </c>
      <c r="B221" s="2">
        <v>19</v>
      </c>
      <c r="C221" s="109" t="s">
        <v>192</v>
      </c>
      <c r="D221">
        <v>9.7407997595545387E-2</v>
      </c>
      <c r="E221" s="31">
        <v>8.92</v>
      </c>
      <c r="F221" s="31">
        <v>409</v>
      </c>
      <c r="G221" s="36">
        <v>6.1100823049999997</v>
      </c>
      <c r="H221" s="36">
        <v>5.6125000000000001E-2</v>
      </c>
      <c r="I221" s="31">
        <v>5.03</v>
      </c>
      <c r="J221" s="21">
        <v>40</v>
      </c>
      <c r="K221">
        <v>3.6190721649484541</v>
      </c>
      <c r="L221" s="31">
        <v>3.0679365204086753</v>
      </c>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12"/>
      <c r="AN221" s="12"/>
      <c r="AO221" s="31"/>
      <c r="AP221" s="31"/>
      <c r="AQ221" s="31"/>
      <c r="AR221" s="31"/>
      <c r="AS221" s="31"/>
      <c r="AT221" s="31"/>
      <c r="AU221" s="31"/>
      <c r="AV221" s="31"/>
      <c r="AW221" s="31"/>
      <c r="AY221" s="61"/>
      <c r="BG221"/>
      <c r="BR221" s="37"/>
      <c r="BV221"/>
      <c r="EH221" s="37"/>
      <c r="EL221"/>
      <c r="EZ221" s="61"/>
      <c r="FA221" s="61"/>
      <c r="FB221" s="61"/>
      <c r="FC221" s="61"/>
      <c r="FQ221"/>
      <c r="FR221"/>
      <c r="FS221" s="37"/>
      <c r="FT221"/>
      <c r="FW221"/>
      <c r="GK221" s="61"/>
      <c r="GL221" s="61"/>
      <c r="GM221" s="61"/>
      <c r="GN221" s="61"/>
      <c r="HB221"/>
      <c r="HC221"/>
      <c r="HD221"/>
      <c r="HE221"/>
      <c r="HQ221" s="61"/>
      <c r="HR221" s="61"/>
      <c r="HU221"/>
      <c r="HV221"/>
      <c r="IY221" s="61"/>
      <c r="JG221"/>
      <c r="JR221" s="37"/>
      <c r="JV221"/>
      <c r="KN221" s="61"/>
      <c r="KR221"/>
      <c r="LQ221" s="61"/>
      <c r="LU221"/>
      <c r="MF221" s="37"/>
      <c r="MJ221"/>
      <c r="MX221" s="37"/>
      <c r="NB221" s="61"/>
      <c r="NF221"/>
      <c r="NQ221" s="37"/>
      <c r="NU221"/>
      <c r="PC221" s="46"/>
      <c r="PG221"/>
      <c r="QH221" s="46"/>
      <c r="QL221"/>
      <c r="RO221" s="37"/>
      <c r="RS221"/>
      <c r="TF221" s="37"/>
      <c r="TH221" s="46"/>
      <c r="TI221" s="46"/>
      <c r="TJ221" s="46"/>
      <c r="TK221" s="46"/>
      <c r="TM221"/>
      <c r="TN221" s="37"/>
      <c r="TO221"/>
      <c r="TQ221" s="46"/>
      <c r="TR221" s="46"/>
      <c r="TS221" s="46"/>
      <c r="TU221"/>
      <c r="TV221" s="37"/>
      <c r="TW221"/>
      <c r="TY221" s="46"/>
      <c r="TZ221" s="46"/>
      <c r="UA221" s="46"/>
      <c r="UC221"/>
      <c r="UD221" s="37"/>
      <c r="UE221"/>
      <c r="UG221" s="46"/>
      <c r="UH221" s="46"/>
      <c r="UI221" s="46"/>
      <c r="UK221"/>
      <c r="UL221" s="37"/>
      <c r="UM221"/>
      <c r="UO221" s="46"/>
      <c r="UP221" s="46"/>
      <c r="UQ221" s="46"/>
      <c r="US221"/>
      <c r="UT221" s="37"/>
      <c r="UU221"/>
      <c r="UW221" s="46"/>
      <c r="UX221" s="46"/>
      <c r="UY221" s="46"/>
      <c r="VA221"/>
      <c r="VB221"/>
      <c r="VC221"/>
      <c r="VD221"/>
    </row>
    <row r="222" spans="1:576" x14ac:dyDescent="0.25">
      <c r="A222" s="27">
        <v>44376</v>
      </c>
      <c r="B222" s="2">
        <v>19</v>
      </c>
      <c r="C222" s="109" t="s">
        <v>192</v>
      </c>
      <c r="D222">
        <v>7.7062941348232203E-2</v>
      </c>
      <c r="E222" s="31">
        <v>8.9700000000000006</v>
      </c>
      <c r="F222" s="31">
        <v>544</v>
      </c>
      <c r="G222" s="31">
        <v>5.5348641839999999</v>
      </c>
      <c r="H222" s="31">
        <v>0.124001313</v>
      </c>
      <c r="I222" s="31">
        <v>3.85</v>
      </c>
      <c r="J222" s="21">
        <v>71.5</v>
      </c>
      <c r="K222">
        <v>13.759803921568624</v>
      </c>
      <c r="L222" s="31">
        <v>3.8222532155586548</v>
      </c>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12"/>
      <c r="AN222" s="12"/>
      <c r="AO222" s="31"/>
      <c r="AP222" s="31"/>
      <c r="AQ222" s="31"/>
      <c r="AR222" s="31"/>
      <c r="AS222" s="31"/>
      <c r="AT222" s="31"/>
      <c r="AU222" s="31"/>
      <c r="AV222" s="31"/>
      <c r="AW222" s="31"/>
      <c r="AY222" s="61"/>
      <c r="BG222"/>
      <c r="BR222" s="37"/>
      <c r="BV222"/>
      <c r="EH222" s="37"/>
      <c r="EL222"/>
      <c r="EZ222" s="61"/>
      <c r="FA222" s="61"/>
      <c r="FB222" s="61"/>
      <c r="FC222" s="61"/>
      <c r="FQ222"/>
      <c r="FR222"/>
      <c r="FS222" s="37"/>
      <c r="FT222"/>
      <c r="FW222"/>
      <c r="GK222" s="61"/>
      <c r="GL222" s="61"/>
      <c r="GM222" s="61"/>
      <c r="GN222" s="61"/>
      <c r="HB222"/>
      <c r="HC222"/>
      <c r="HD222"/>
      <c r="HE222"/>
      <c r="HQ222" s="61"/>
      <c r="HR222" s="61"/>
      <c r="HU222"/>
      <c r="HV222"/>
      <c r="IY222" s="61"/>
      <c r="JG222"/>
      <c r="JR222" s="37"/>
      <c r="JV222"/>
      <c r="KN222" s="61"/>
      <c r="KR222"/>
      <c r="LQ222" s="61"/>
      <c r="LU222"/>
      <c r="MF222" s="37"/>
      <c r="MJ222"/>
      <c r="MX222" s="37"/>
      <c r="NB222" s="61"/>
      <c r="NF222"/>
      <c r="NQ222" s="37"/>
      <c r="NU222"/>
      <c r="PC222" s="46"/>
      <c r="PG222"/>
      <c r="QH222" s="46"/>
      <c r="QL222"/>
      <c r="RO222" s="37"/>
      <c r="RS222"/>
      <c r="TF222" s="37"/>
      <c r="TH222" s="46"/>
      <c r="TI222" s="46"/>
      <c r="TJ222" s="46"/>
      <c r="TK222" s="46"/>
      <c r="TM222"/>
      <c r="TN222" s="37"/>
      <c r="TO222"/>
      <c r="TQ222" s="46"/>
      <c r="TR222" s="46"/>
      <c r="TS222" s="46"/>
      <c r="TU222"/>
      <c r="TV222" s="37"/>
      <c r="TW222"/>
      <c r="TY222" s="46"/>
      <c r="TZ222" s="46"/>
      <c r="UA222" s="46"/>
      <c r="UC222"/>
      <c r="UD222" s="37"/>
      <c r="UE222"/>
      <c r="UG222" s="46"/>
      <c r="UH222" s="46"/>
      <c r="UI222" s="46"/>
      <c r="UK222"/>
      <c r="UL222" s="37"/>
      <c r="UM222"/>
      <c r="UO222" s="46"/>
      <c r="UP222" s="46"/>
      <c r="UQ222" s="46"/>
      <c r="US222"/>
      <c r="UT222" s="37"/>
      <c r="UU222"/>
      <c r="UW222" s="46"/>
      <c r="UX222" s="46"/>
      <c r="UY222" s="46"/>
      <c r="VA222"/>
      <c r="VB222"/>
      <c r="VC222"/>
      <c r="VD222"/>
    </row>
    <row r="223" spans="1:576" x14ac:dyDescent="0.25">
      <c r="A223" s="27">
        <v>44390</v>
      </c>
      <c r="B223" s="2">
        <v>19</v>
      </c>
      <c r="C223" s="109" t="s">
        <v>192</v>
      </c>
      <c r="D223">
        <v>3.8039894349423752E-2</v>
      </c>
      <c r="E223" s="2">
        <v>8.69</v>
      </c>
      <c r="F223" s="2">
        <v>382</v>
      </c>
      <c r="G223" s="31">
        <v>2.370484458</v>
      </c>
      <c r="H223" s="31">
        <v>0.116340155</v>
      </c>
      <c r="I223" s="31">
        <v>1.39</v>
      </c>
      <c r="J223" s="31">
        <v>55.8</v>
      </c>
      <c r="K223" t="e">
        <v>#N/A</v>
      </c>
      <c r="L223" s="23">
        <v>4.4892254500000002</v>
      </c>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121"/>
      <c r="AN223" s="121"/>
      <c r="AO223" s="23"/>
      <c r="AP223" s="23"/>
      <c r="AQ223" s="23"/>
      <c r="AR223" s="23"/>
      <c r="AS223" s="23"/>
      <c r="AT223" s="23"/>
      <c r="AU223" s="23"/>
      <c r="AV223" s="23"/>
      <c r="AW223" s="23"/>
      <c r="AY223" s="61"/>
      <c r="BG223"/>
      <c r="BR223" s="37"/>
      <c r="BV223"/>
      <c r="EH223" s="37"/>
      <c r="EL223"/>
      <c r="EZ223" s="61"/>
      <c r="FA223" s="61"/>
      <c r="FB223" s="61"/>
      <c r="FC223" s="61"/>
      <c r="FQ223"/>
      <c r="FR223"/>
      <c r="FS223" s="37"/>
      <c r="FT223"/>
      <c r="FW223"/>
      <c r="GK223" s="61"/>
      <c r="GL223" s="61"/>
      <c r="GM223" s="61"/>
      <c r="GN223" s="61"/>
      <c r="HB223"/>
      <c r="HC223"/>
      <c r="HD223"/>
      <c r="HE223"/>
      <c r="HQ223" s="61"/>
      <c r="HR223" s="61"/>
      <c r="HU223"/>
      <c r="HV223"/>
      <c r="IY223" s="61"/>
      <c r="JG223"/>
      <c r="JR223" s="37"/>
      <c r="JV223"/>
      <c r="KN223" s="61"/>
      <c r="KR223"/>
      <c r="LQ223" s="61"/>
      <c r="LU223"/>
      <c r="MF223" s="37"/>
      <c r="MJ223"/>
      <c r="MX223" s="37"/>
      <c r="NB223" s="61"/>
      <c r="NF223"/>
      <c r="NQ223" s="37"/>
      <c r="NU223"/>
      <c r="PC223" s="46"/>
      <c r="PG223"/>
      <c r="QH223" s="46"/>
      <c r="QL223"/>
      <c r="RO223" s="37"/>
      <c r="RS223"/>
      <c r="TF223" s="37"/>
      <c r="TH223" s="46"/>
      <c r="TI223" s="46"/>
      <c r="TJ223" s="46"/>
      <c r="TK223" s="46"/>
      <c r="TM223"/>
      <c r="TN223" s="37"/>
      <c r="TO223"/>
      <c r="TQ223" s="46"/>
      <c r="TR223" s="46"/>
      <c r="TS223" s="46"/>
      <c r="TU223"/>
      <c r="TV223" s="37"/>
      <c r="TW223"/>
      <c r="TY223" s="46"/>
      <c r="TZ223" s="46"/>
      <c r="UA223" s="46"/>
      <c r="UC223"/>
      <c r="UD223" s="37"/>
      <c r="UE223"/>
      <c r="UG223" s="46"/>
      <c r="UH223" s="46"/>
      <c r="UI223" s="46"/>
      <c r="UK223"/>
      <c r="UL223" s="37"/>
      <c r="UM223"/>
      <c r="UO223" s="46"/>
      <c r="UP223" s="46"/>
      <c r="UQ223" s="46"/>
      <c r="US223"/>
      <c r="UT223" s="37"/>
      <c r="UU223"/>
      <c r="UW223" s="46"/>
      <c r="UX223" s="46"/>
      <c r="UY223" s="46"/>
      <c r="VA223"/>
      <c r="VB223"/>
      <c r="VC223"/>
      <c r="VD223"/>
    </row>
    <row r="224" spans="1:576" x14ac:dyDescent="0.25">
      <c r="A224" s="27">
        <v>44394</v>
      </c>
      <c r="B224" s="2">
        <v>19</v>
      </c>
      <c r="C224" s="109" t="s">
        <v>192</v>
      </c>
      <c r="D224">
        <v>2.1587599999998446</v>
      </c>
      <c r="E224" t="e">
        <v>#N/A</v>
      </c>
      <c r="F224" t="e">
        <v>#N/A</v>
      </c>
      <c r="G224" s="23" t="e">
        <v>#N/A</v>
      </c>
      <c r="H224" s="23" t="e">
        <v>#N/A</v>
      </c>
      <c r="I224" s="31">
        <v>1.61</v>
      </c>
      <c r="J224" s="31">
        <v>204</v>
      </c>
      <c r="K224" t="e">
        <v>#N/A</v>
      </c>
      <c r="L224" s="23">
        <v>6.0057163060000001</v>
      </c>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121"/>
      <c r="AN224" s="121"/>
      <c r="AO224" s="23"/>
      <c r="AP224" s="23"/>
      <c r="AQ224" s="23"/>
      <c r="AR224" s="23"/>
      <c r="AS224" s="23"/>
      <c r="AT224" s="23"/>
      <c r="AU224" s="23"/>
      <c r="AV224" s="23"/>
      <c r="AW224" s="23"/>
      <c r="AY224" s="61"/>
      <c r="BG224"/>
      <c r="BR224" s="37"/>
      <c r="BV224"/>
      <c r="EH224" s="37"/>
      <c r="EL224"/>
      <c r="EZ224" s="61"/>
      <c r="FA224" s="61"/>
      <c r="FB224" s="61"/>
      <c r="FC224" s="61"/>
      <c r="FQ224"/>
      <c r="FR224"/>
      <c r="FS224" s="37"/>
      <c r="FT224"/>
      <c r="FW224"/>
      <c r="GK224" s="61"/>
      <c r="GL224" s="61"/>
      <c r="GM224" s="61"/>
      <c r="GN224" s="61"/>
      <c r="HB224"/>
      <c r="HC224"/>
      <c r="HD224"/>
      <c r="HE224"/>
      <c r="HQ224" s="61"/>
      <c r="HR224" s="61"/>
      <c r="HU224"/>
      <c r="HV224"/>
      <c r="IY224" s="61"/>
      <c r="JG224"/>
      <c r="JR224" s="37"/>
      <c r="JV224"/>
      <c r="KN224" s="61"/>
      <c r="KR224"/>
      <c r="LQ224" s="61"/>
      <c r="LU224"/>
      <c r="MF224" s="37"/>
      <c r="MJ224"/>
      <c r="MX224" s="37"/>
      <c r="NB224" s="61"/>
      <c r="NF224"/>
      <c r="NQ224" s="37"/>
      <c r="NU224"/>
      <c r="PC224" s="46"/>
      <c r="PG224"/>
      <c r="QH224" s="46"/>
      <c r="QL224"/>
      <c r="RO224" s="37"/>
      <c r="RS224"/>
      <c r="TF224" s="37"/>
      <c r="TH224" s="46"/>
      <c r="TI224" s="46"/>
      <c r="TJ224" s="46"/>
      <c r="TK224" s="46"/>
      <c r="TM224"/>
      <c r="TN224" s="37"/>
      <c r="TO224"/>
      <c r="TQ224" s="46"/>
      <c r="TR224" s="46"/>
      <c r="TS224" s="46"/>
      <c r="TU224"/>
      <c r="TV224" s="37"/>
      <c r="TW224"/>
      <c r="TY224" s="46"/>
      <c r="TZ224" s="46"/>
      <c r="UA224" s="46"/>
      <c r="UC224"/>
      <c r="UD224" s="37"/>
      <c r="UE224"/>
      <c r="UG224" s="46"/>
      <c r="UH224" s="46"/>
      <c r="UI224" s="46"/>
      <c r="UK224"/>
      <c r="UL224" s="37"/>
      <c r="UM224"/>
      <c r="UO224" s="46"/>
      <c r="UP224" s="46"/>
      <c r="UQ224" s="46"/>
      <c r="US224"/>
      <c r="UT224" s="37"/>
      <c r="UU224"/>
      <c r="UW224" s="46"/>
      <c r="UX224" s="46"/>
      <c r="UY224" s="46"/>
      <c r="VA224"/>
      <c r="VB224"/>
      <c r="VC224"/>
      <c r="VD224"/>
    </row>
    <row r="225" spans="1:576" x14ac:dyDescent="0.25">
      <c r="A225" s="27">
        <v>44404</v>
      </c>
      <c r="B225" s="2">
        <v>19</v>
      </c>
      <c r="C225" s="109" t="s">
        <v>192</v>
      </c>
      <c r="D225">
        <v>3.3801713448429346E-2</v>
      </c>
      <c r="E225" s="2">
        <v>8.75</v>
      </c>
      <c r="F225" s="2">
        <v>563</v>
      </c>
      <c r="G225" s="31">
        <v>4.2887146459999999</v>
      </c>
      <c r="H225" s="31">
        <v>0.14370143399999999</v>
      </c>
      <c r="I225" s="31">
        <v>2.0499999999999998</v>
      </c>
      <c r="J225" s="31">
        <v>107</v>
      </c>
      <c r="K225">
        <v>8.218367346938777</v>
      </c>
      <c r="L225" s="23">
        <v>3.9574632439999999</v>
      </c>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121"/>
      <c r="AN225" s="121"/>
      <c r="AO225" s="23"/>
      <c r="AP225" s="23"/>
      <c r="AQ225" s="23"/>
      <c r="AR225" s="23"/>
      <c r="AS225" s="23"/>
      <c r="AT225" s="23"/>
      <c r="AU225" s="23"/>
      <c r="AV225" s="23"/>
      <c r="AW225" s="23"/>
      <c r="AY225" s="61"/>
      <c r="BG225"/>
      <c r="BR225" s="37"/>
      <c r="BV225"/>
      <c r="EH225" s="37"/>
      <c r="EL225"/>
      <c r="EZ225" s="61"/>
      <c r="FA225" s="61"/>
      <c r="FB225" s="61"/>
      <c r="FC225" s="61"/>
      <c r="FQ225"/>
      <c r="FR225"/>
      <c r="FS225" s="37"/>
      <c r="FT225"/>
      <c r="FW225"/>
      <c r="GK225" s="61"/>
      <c r="GL225" s="61"/>
      <c r="GM225" s="61"/>
      <c r="GN225" s="61"/>
      <c r="HB225"/>
      <c r="HC225"/>
      <c r="HD225"/>
      <c r="HE225"/>
      <c r="HQ225" s="61"/>
      <c r="HR225" s="61"/>
      <c r="HU225"/>
      <c r="HV225"/>
      <c r="IY225" s="61"/>
      <c r="JG225"/>
      <c r="JR225" s="37"/>
      <c r="JV225"/>
      <c r="KN225" s="61"/>
      <c r="KR225"/>
      <c r="LQ225" s="61"/>
      <c r="LU225"/>
      <c r="MF225" s="37"/>
      <c r="MJ225"/>
      <c r="MX225" s="37"/>
      <c r="NB225" s="61"/>
      <c r="NF225"/>
      <c r="NQ225" s="37"/>
      <c r="NU225"/>
      <c r="PC225" s="46"/>
      <c r="PG225"/>
      <c r="QH225" s="46"/>
      <c r="QL225"/>
      <c r="RO225" s="37"/>
      <c r="RS225"/>
      <c r="TF225" s="37"/>
      <c r="TH225" s="46"/>
      <c r="TI225" s="46"/>
      <c r="TJ225" s="46"/>
      <c r="TK225" s="46"/>
      <c r="TM225"/>
      <c r="TN225" s="37"/>
      <c r="TO225"/>
      <c r="TQ225" s="46"/>
      <c r="TR225" s="46"/>
      <c r="TS225" s="46"/>
      <c r="TU225"/>
      <c r="TV225" s="37"/>
      <c r="TW225"/>
      <c r="TY225" s="46"/>
      <c r="TZ225" s="46"/>
      <c r="UA225" s="46"/>
      <c r="UC225"/>
      <c r="UD225" s="37"/>
      <c r="UE225"/>
      <c r="UG225" s="46"/>
      <c r="UH225" s="46"/>
      <c r="UI225" s="46"/>
      <c r="UK225"/>
      <c r="UL225" s="37"/>
      <c r="UM225"/>
      <c r="UO225" s="46"/>
      <c r="UP225" s="46"/>
      <c r="UQ225" s="46"/>
      <c r="US225"/>
      <c r="UT225" s="37"/>
      <c r="UU225"/>
      <c r="UW225" s="46"/>
      <c r="UX225" s="46"/>
      <c r="UY225" s="46"/>
      <c r="VA225"/>
      <c r="VB225"/>
      <c r="VC225"/>
      <c r="VD225"/>
    </row>
    <row r="226" spans="1:576" x14ac:dyDescent="0.25">
      <c r="A226" s="27">
        <v>44418</v>
      </c>
      <c r="B226" s="2">
        <v>19</v>
      </c>
      <c r="C226" s="109" t="s">
        <v>192</v>
      </c>
      <c r="D226">
        <v>0</v>
      </c>
      <c r="E226" s="2">
        <v>8.49</v>
      </c>
      <c r="F226" s="2">
        <v>555</v>
      </c>
      <c r="G226" s="31">
        <v>4.3587230469999998</v>
      </c>
      <c r="H226" s="31">
        <v>0.26518550899999999</v>
      </c>
      <c r="I226" s="31">
        <v>3.38</v>
      </c>
      <c r="J226" s="31">
        <v>225</v>
      </c>
      <c r="K226">
        <v>5.410880829015543</v>
      </c>
      <c r="L226" s="23">
        <v>4.1515258089999998</v>
      </c>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121"/>
      <c r="AN226" s="121"/>
      <c r="AO226" s="23"/>
      <c r="AP226" s="23"/>
      <c r="AQ226" s="23"/>
      <c r="AR226" s="23"/>
      <c r="AS226" s="23"/>
      <c r="AT226" s="23"/>
      <c r="AU226" s="23"/>
      <c r="AV226" s="23"/>
      <c r="AW226" s="23"/>
      <c r="AY226" s="61"/>
      <c r="BG226"/>
      <c r="BR226" s="37"/>
      <c r="BV226"/>
      <c r="EH226" s="37"/>
      <c r="EL226"/>
      <c r="EZ226" s="61"/>
      <c r="FA226" s="61"/>
      <c r="FB226" s="61"/>
      <c r="FC226" s="61"/>
      <c r="FQ226"/>
      <c r="FR226"/>
      <c r="FS226" s="37"/>
      <c r="FT226"/>
      <c r="FW226"/>
      <c r="GK226" s="61"/>
      <c r="GL226" s="61"/>
      <c r="GM226" s="61"/>
      <c r="GN226" s="61"/>
      <c r="HB226"/>
      <c r="HC226"/>
      <c r="HD226"/>
      <c r="HE226"/>
      <c r="HQ226" s="61"/>
      <c r="HR226" s="61"/>
      <c r="HU226"/>
      <c r="HV226"/>
      <c r="IY226" s="61"/>
      <c r="JG226"/>
      <c r="JR226" s="37"/>
      <c r="JV226"/>
      <c r="KN226" s="61"/>
      <c r="KR226"/>
      <c r="LQ226" s="61"/>
      <c r="LU226"/>
      <c r="MF226" s="37"/>
      <c r="MJ226"/>
      <c r="MX226" s="37"/>
      <c r="NB226" s="61"/>
      <c r="NF226"/>
      <c r="NQ226" s="37"/>
      <c r="NU226"/>
      <c r="PC226" s="46"/>
      <c r="PG226"/>
      <c r="QH226" s="46"/>
      <c r="QL226"/>
      <c r="RO226" s="37"/>
      <c r="RS226"/>
      <c r="TF226" s="37"/>
      <c r="TH226" s="46"/>
      <c r="TI226" s="46"/>
      <c r="TJ226" s="46"/>
      <c r="TK226" s="46"/>
      <c r="TM226"/>
      <c r="TN226" s="37"/>
      <c r="TO226"/>
      <c r="TQ226" s="46"/>
      <c r="TR226" s="46"/>
      <c r="TS226" s="46"/>
      <c r="TU226"/>
      <c r="TV226" s="37"/>
      <c r="TW226"/>
      <c r="TY226" s="46"/>
      <c r="TZ226" s="46"/>
      <c r="UA226" s="46"/>
      <c r="UC226"/>
      <c r="UD226" s="37"/>
      <c r="UE226"/>
      <c r="UG226" s="46"/>
      <c r="UH226" s="46"/>
      <c r="UI226" s="46"/>
      <c r="UK226"/>
      <c r="UL226" s="37"/>
      <c r="UM226"/>
      <c r="UO226" s="46"/>
      <c r="UP226" s="46"/>
      <c r="UQ226" s="46"/>
      <c r="US226"/>
      <c r="UT226" s="37"/>
      <c r="UU226"/>
      <c r="UW226" s="46"/>
      <c r="UX226" s="46"/>
      <c r="UY226" s="46"/>
      <c r="VA226"/>
      <c r="VB226"/>
      <c r="VC226"/>
      <c r="VD226"/>
    </row>
    <row r="227" spans="1:576" x14ac:dyDescent="0.25">
      <c r="A227" s="27">
        <v>44433</v>
      </c>
      <c r="B227" s="2">
        <v>19</v>
      </c>
      <c r="C227" s="109" t="s">
        <v>192</v>
      </c>
      <c r="D227">
        <v>0</v>
      </c>
      <c r="E227" s="2" t="e">
        <v>#N/A</v>
      </c>
      <c r="F227" s="2" t="e">
        <v>#N/A</v>
      </c>
      <c r="G227" s="31" t="e">
        <v>#N/A</v>
      </c>
      <c r="H227" s="31" t="e">
        <v>#N/A</v>
      </c>
      <c r="I227" s="31" t="e">
        <v>#N/A</v>
      </c>
      <c r="J227" s="31" t="e">
        <v>#N/A</v>
      </c>
      <c r="K227" t="e">
        <v>#N/A</v>
      </c>
      <c r="L227" s="23" t="e">
        <v>#N/A</v>
      </c>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121"/>
      <c r="AN227" s="121"/>
      <c r="AO227" s="23"/>
      <c r="AP227" s="23"/>
      <c r="AQ227" s="23"/>
      <c r="AR227" s="23"/>
      <c r="AS227" s="23"/>
      <c r="AT227" s="23"/>
      <c r="AU227" s="23"/>
      <c r="AV227" s="23"/>
      <c r="AW227" s="23"/>
      <c r="AY227" s="61"/>
      <c r="BG227"/>
      <c r="BR227" s="37"/>
      <c r="BV227"/>
      <c r="EH227" s="37"/>
      <c r="EL227"/>
      <c r="EZ227" s="61"/>
      <c r="FA227" s="61"/>
      <c r="FB227" s="61"/>
      <c r="FC227" s="61"/>
      <c r="FQ227"/>
      <c r="FR227"/>
      <c r="FS227" s="37"/>
      <c r="FT227"/>
      <c r="FW227"/>
      <c r="GK227" s="61"/>
      <c r="GL227" s="61"/>
      <c r="GM227" s="61"/>
      <c r="GN227" s="61"/>
      <c r="HB227"/>
      <c r="HC227"/>
      <c r="HD227"/>
      <c r="HE227"/>
      <c r="HQ227" s="61"/>
      <c r="HR227" s="61"/>
      <c r="HU227"/>
      <c r="HV227"/>
      <c r="IY227" s="61"/>
      <c r="JG227"/>
      <c r="JR227" s="37"/>
      <c r="JV227"/>
      <c r="KN227" s="61"/>
      <c r="KR227"/>
      <c r="LQ227" s="61"/>
      <c r="LU227"/>
      <c r="MF227" s="37"/>
      <c r="MJ227"/>
      <c r="MX227" s="37"/>
      <c r="NB227" s="61"/>
      <c r="NF227"/>
      <c r="NQ227" s="37"/>
      <c r="NU227"/>
      <c r="PC227" s="46"/>
      <c r="PG227"/>
      <c r="QH227" s="46"/>
      <c r="QL227"/>
      <c r="RO227" s="37"/>
      <c r="RS227"/>
      <c r="TF227" s="37"/>
      <c r="TH227" s="46"/>
      <c r="TI227" s="46"/>
      <c r="TJ227" s="46"/>
      <c r="TK227" s="46"/>
      <c r="TM227"/>
      <c r="TN227" s="37"/>
      <c r="TO227"/>
      <c r="TQ227" s="46"/>
      <c r="TR227" s="46"/>
      <c r="TS227" s="46"/>
      <c r="TU227"/>
      <c r="TV227" s="37"/>
      <c r="TW227"/>
      <c r="TY227" s="46"/>
      <c r="TZ227" s="46"/>
      <c r="UA227" s="46"/>
      <c r="UC227"/>
      <c r="UD227" s="37"/>
      <c r="UE227"/>
      <c r="UG227" s="46"/>
      <c r="UH227" s="46"/>
      <c r="UI227" s="46"/>
      <c r="UK227"/>
      <c r="UL227" s="37"/>
      <c r="UM227"/>
      <c r="UO227" s="46"/>
      <c r="UP227" s="46"/>
      <c r="UQ227" s="46"/>
      <c r="US227"/>
      <c r="UT227" s="37"/>
      <c r="UU227"/>
      <c r="UW227" s="46"/>
      <c r="UX227" s="46"/>
      <c r="UY227" s="46"/>
      <c r="VA227"/>
      <c r="VB227"/>
      <c r="VC227"/>
      <c r="VD227"/>
    </row>
    <row r="228" spans="1:576" x14ac:dyDescent="0.25">
      <c r="A228" s="27">
        <v>44444</v>
      </c>
      <c r="B228" s="2">
        <v>19</v>
      </c>
      <c r="C228" s="109" t="s">
        <v>192</v>
      </c>
      <c r="D228">
        <v>0</v>
      </c>
      <c r="E228" s="2" t="e">
        <v>#N/A</v>
      </c>
      <c r="F228" s="2" t="e">
        <v>#N/A</v>
      </c>
      <c r="G228" s="31" t="e">
        <v>#N/A</v>
      </c>
      <c r="H228" s="31" t="e">
        <v>#N/A</v>
      </c>
      <c r="I228" s="31" t="e">
        <v>#N/A</v>
      </c>
      <c r="J228" s="31" t="e">
        <v>#N/A</v>
      </c>
      <c r="K228" t="e">
        <v>#N/A</v>
      </c>
      <c r="L228" s="23" t="e">
        <v>#N/A</v>
      </c>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121"/>
      <c r="AN228" s="121"/>
      <c r="AO228" s="23"/>
      <c r="AP228" s="23"/>
      <c r="AQ228" s="23"/>
      <c r="AR228" s="23"/>
      <c r="AS228" s="23"/>
      <c r="AT228" s="23"/>
      <c r="AU228" s="23"/>
      <c r="AV228" s="23"/>
      <c r="AW228" s="23"/>
      <c r="AY228" s="61"/>
      <c r="BG228"/>
      <c r="BR228" s="37"/>
      <c r="BV228"/>
      <c r="EH228" s="37"/>
      <c r="EL228"/>
      <c r="EZ228" s="61"/>
      <c r="FA228" s="61"/>
      <c r="FB228" s="61"/>
      <c r="FC228" s="61"/>
      <c r="FQ228"/>
      <c r="FR228"/>
      <c r="FS228" s="37"/>
      <c r="FT228"/>
      <c r="FW228"/>
      <c r="GK228" s="61"/>
      <c r="GL228" s="61"/>
      <c r="GM228" s="61"/>
      <c r="GN228" s="61"/>
      <c r="HB228"/>
      <c r="HC228"/>
      <c r="HD228"/>
      <c r="HE228"/>
      <c r="HQ228" s="61"/>
      <c r="HR228" s="61"/>
      <c r="HU228"/>
      <c r="HV228"/>
      <c r="IY228" s="61"/>
      <c r="JG228"/>
      <c r="JR228" s="37"/>
      <c r="JV228"/>
      <c r="KN228" s="61"/>
      <c r="KR228"/>
      <c r="LQ228" s="61"/>
      <c r="LU228"/>
      <c r="MF228" s="37"/>
      <c r="MJ228"/>
      <c r="MX228" s="37"/>
      <c r="NB228" s="61"/>
      <c r="NF228"/>
      <c r="NQ228" s="37"/>
      <c r="NU228"/>
      <c r="PC228" s="46"/>
      <c r="PG228"/>
      <c r="QH228" s="46"/>
      <c r="QL228"/>
      <c r="RO228" s="37"/>
      <c r="RS228"/>
      <c r="TF228" s="37"/>
      <c r="TH228" s="46"/>
      <c r="TI228" s="46"/>
      <c r="TJ228" s="46"/>
      <c r="TK228" s="46"/>
      <c r="TM228"/>
      <c r="TN228" s="37"/>
      <c r="TO228"/>
      <c r="TQ228" s="46"/>
      <c r="TR228" s="46"/>
      <c r="TS228" s="46"/>
      <c r="TU228"/>
      <c r="TV228" s="37"/>
      <c r="TW228"/>
      <c r="TY228" s="46"/>
      <c r="TZ228" s="46"/>
      <c r="UA228" s="46"/>
      <c r="UC228"/>
      <c r="UD228" s="37"/>
      <c r="UE228"/>
      <c r="UG228" s="46"/>
      <c r="UH228" s="46"/>
      <c r="UI228" s="46"/>
      <c r="UK228"/>
      <c r="UL228" s="37"/>
      <c r="UM228"/>
      <c r="UO228" s="46"/>
      <c r="UP228" s="46"/>
      <c r="UQ228" s="46"/>
      <c r="US228"/>
      <c r="UT228" s="37"/>
      <c r="UU228"/>
      <c r="UW228" s="46"/>
      <c r="UX228" s="46"/>
      <c r="UY228" s="46"/>
      <c r="VA228"/>
      <c r="VB228"/>
      <c r="VC228"/>
      <c r="VD228"/>
    </row>
    <row r="229" spans="1:576" x14ac:dyDescent="0.25">
      <c r="A229" s="30">
        <v>44500</v>
      </c>
      <c r="B229" s="31">
        <v>19</v>
      </c>
      <c r="C229" s="109" t="s">
        <v>192</v>
      </c>
      <c r="D229">
        <v>0.10949259489154538</v>
      </c>
      <c r="E229" t="e">
        <v>#N/A</v>
      </c>
      <c r="F229" t="e">
        <v>#N/A</v>
      </c>
      <c r="G229" s="31">
        <v>1.726407169</v>
      </c>
      <c r="H229" s="31">
        <v>0.100251724</v>
      </c>
      <c r="I229" s="31">
        <v>1.2</v>
      </c>
      <c r="J229" s="31">
        <v>65.8</v>
      </c>
      <c r="K229">
        <v>5.6941176470588202</v>
      </c>
      <c r="L229" s="23">
        <v>5.6639160459999998</v>
      </c>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121"/>
      <c r="AN229" s="121"/>
      <c r="AO229" s="23"/>
      <c r="AP229" s="23"/>
      <c r="AQ229" s="23"/>
      <c r="AR229" s="23"/>
      <c r="AS229" s="23"/>
      <c r="AT229" s="23"/>
      <c r="AU229" s="23"/>
      <c r="AV229" s="23"/>
      <c r="AW229" s="23"/>
      <c r="AY229" s="61"/>
      <c r="BG229"/>
      <c r="BR229" s="37"/>
      <c r="BV229"/>
      <c r="EH229" s="37"/>
      <c r="EL229"/>
      <c r="EZ229" s="61"/>
      <c r="FA229" s="61"/>
      <c r="FB229" s="61"/>
      <c r="FC229" s="61"/>
      <c r="FQ229"/>
      <c r="FR229"/>
      <c r="FS229" s="37"/>
      <c r="FT229"/>
      <c r="FW229"/>
      <c r="GK229" s="61"/>
      <c r="GL229" s="61"/>
      <c r="GM229" s="61"/>
      <c r="GN229" s="61"/>
      <c r="HB229"/>
      <c r="HC229"/>
      <c r="HD229"/>
      <c r="HE229"/>
      <c r="HQ229" s="61"/>
      <c r="HR229" s="61"/>
      <c r="HU229"/>
      <c r="HV229"/>
      <c r="IY229" s="61"/>
      <c r="JG229"/>
      <c r="JR229" s="37"/>
      <c r="JV229"/>
      <c r="KN229" s="61"/>
      <c r="KR229"/>
      <c r="LQ229" s="61"/>
      <c r="LU229"/>
      <c r="MF229" s="37"/>
      <c r="MJ229"/>
      <c r="MX229" s="37"/>
      <c r="NB229" s="61"/>
      <c r="NF229"/>
      <c r="NQ229" s="37"/>
      <c r="NU229"/>
      <c r="PC229" s="46"/>
      <c r="PG229"/>
      <c r="QH229" s="46"/>
      <c r="QL229"/>
      <c r="RO229" s="37"/>
      <c r="RS229"/>
      <c r="TF229" s="37"/>
      <c r="TH229" s="46"/>
      <c r="TI229" s="46"/>
      <c r="TJ229" s="46"/>
      <c r="TK229" s="46"/>
      <c r="TM229"/>
      <c r="TN229" s="37"/>
      <c r="TO229"/>
      <c r="TQ229" s="46"/>
      <c r="TR229" s="46"/>
      <c r="TS229" s="46"/>
      <c r="TU229"/>
      <c r="TV229" s="37"/>
      <c r="TW229"/>
      <c r="TY229" s="46"/>
      <c r="TZ229" s="46"/>
      <c r="UA229" s="46"/>
      <c r="UC229"/>
      <c r="UD229" s="37"/>
      <c r="UE229"/>
      <c r="UG229" s="46"/>
      <c r="UH229" s="46"/>
      <c r="UI229" s="46"/>
      <c r="UK229"/>
      <c r="UL229" s="37"/>
      <c r="UM229"/>
      <c r="UO229" s="46"/>
      <c r="UP229" s="46"/>
      <c r="UQ229" s="46"/>
      <c r="US229"/>
      <c r="UT229" s="37"/>
      <c r="UU229"/>
      <c r="UW229" s="46"/>
      <c r="UX229" s="46"/>
      <c r="UY229" s="46"/>
      <c r="VA229"/>
      <c r="VB229"/>
      <c r="VC229"/>
      <c r="VD229"/>
    </row>
    <row r="230" spans="1:576" x14ac:dyDescent="0.25">
      <c r="A230" s="30">
        <v>44514</v>
      </c>
      <c r="B230" s="31">
        <v>19</v>
      </c>
      <c r="C230" s="109" t="s">
        <v>192</v>
      </c>
      <c r="D230">
        <v>9.1373157584651466E-3</v>
      </c>
      <c r="E230" s="2">
        <v>8.36</v>
      </c>
      <c r="F230" s="2">
        <v>98</v>
      </c>
      <c r="G230" s="31">
        <v>0.41865023800000001</v>
      </c>
      <c r="H230" s="31">
        <v>8.4163292000000001E-2</v>
      </c>
      <c r="I230" s="31">
        <v>1.9699999999999999E-2</v>
      </c>
      <c r="J230" s="31">
        <v>68.7</v>
      </c>
      <c r="K230">
        <v>1.2118055555555587</v>
      </c>
      <c r="L230" s="23">
        <v>5.1228781989999996</v>
      </c>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121"/>
      <c r="AN230" s="121"/>
      <c r="AO230" s="23"/>
      <c r="AP230" s="23"/>
      <c r="AQ230" s="23"/>
      <c r="AR230" s="23"/>
      <c r="AS230" s="23"/>
      <c r="AT230" s="23"/>
      <c r="AU230" s="23"/>
      <c r="AV230" s="23"/>
      <c r="AW230" s="23"/>
      <c r="AY230" s="61"/>
      <c r="BG230"/>
      <c r="BR230" s="37"/>
      <c r="BV230"/>
      <c r="EH230" s="37"/>
      <c r="EL230"/>
      <c r="EZ230" s="61"/>
      <c r="FA230" s="61"/>
      <c r="FB230" s="61"/>
      <c r="FC230" s="61"/>
      <c r="FQ230"/>
      <c r="FR230"/>
      <c r="FS230" s="37"/>
      <c r="FT230"/>
      <c r="FW230"/>
      <c r="GK230" s="61"/>
      <c r="GL230" s="61"/>
      <c r="GM230" s="61"/>
      <c r="GN230" s="61"/>
      <c r="HB230"/>
      <c r="HC230"/>
      <c r="HD230"/>
      <c r="HE230"/>
      <c r="HQ230" s="61"/>
      <c r="HR230" s="61"/>
      <c r="HU230"/>
      <c r="HV230"/>
      <c r="IY230" s="61"/>
      <c r="JG230"/>
      <c r="JR230" s="37"/>
      <c r="JV230"/>
      <c r="KN230" s="61"/>
      <c r="KR230"/>
      <c r="LQ230" s="61"/>
      <c r="LU230"/>
      <c r="MF230" s="37"/>
      <c r="MJ230"/>
      <c r="MX230" s="37"/>
      <c r="NB230" s="61"/>
      <c r="NF230"/>
      <c r="NQ230" s="37"/>
      <c r="NU230"/>
      <c r="PC230" s="46"/>
      <c r="PG230"/>
      <c r="QH230" s="46"/>
      <c r="QL230"/>
      <c r="RO230" s="37"/>
      <c r="RS230"/>
      <c r="TF230" s="37"/>
      <c r="TH230" s="46"/>
      <c r="TI230" s="46"/>
      <c r="TJ230" s="46"/>
      <c r="TK230" s="46"/>
      <c r="TM230"/>
      <c r="TN230" s="37"/>
      <c r="TO230"/>
      <c r="TQ230" s="46"/>
      <c r="TR230" s="46"/>
      <c r="TS230" s="46"/>
      <c r="TU230"/>
      <c r="TV230" s="37"/>
      <c r="TW230"/>
      <c r="TY230" s="46"/>
      <c r="TZ230" s="46"/>
      <c r="UA230" s="46"/>
      <c r="UC230"/>
      <c r="UD230" s="37"/>
      <c r="UE230"/>
      <c r="UG230" s="46"/>
      <c r="UH230" s="46"/>
      <c r="UI230" s="46"/>
      <c r="UK230"/>
      <c r="UL230" s="37"/>
      <c r="UM230"/>
      <c r="UO230" s="46"/>
      <c r="UP230" s="46"/>
      <c r="UQ230" s="46"/>
      <c r="US230"/>
      <c r="UT230" s="37"/>
      <c r="UU230"/>
      <c r="UW230" s="46"/>
      <c r="UX230" s="46"/>
      <c r="UY230" s="46"/>
      <c r="VA230"/>
      <c r="VB230"/>
      <c r="VC230"/>
      <c r="VD230"/>
    </row>
    <row r="231" spans="1:576" x14ac:dyDescent="0.25">
      <c r="A231" s="30">
        <v>44528</v>
      </c>
      <c r="B231" s="31">
        <v>19</v>
      </c>
      <c r="C231" s="109" t="s">
        <v>192</v>
      </c>
      <c r="D231">
        <v>0.12306053257337699</v>
      </c>
      <c r="E231" s="2">
        <v>8.32</v>
      </c>
      <c r="F231" s="2">
        <v>620</v>
      </c>
      <c r="G231" s="31">
        <v>1.3903668440000001</v>
      </c>
      <c r="H231" s="31">
        <v>6.1836489000000001E-2</v>
      </c>
      <c r="I231" s="31">
        <v>1.05</v>
      </c>
      <c r="J231" s="31">
        <v>44.3</v>
      </c>
      <c r="K231">
        <v>0.95297157622738715</v>
      </c>
      <c r="L231" s="23">
        <v>3.9302336279999999</v>
      </c>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121"/>
      <c r="AN231" s="121"/>
      <c r="AO231" s="23"/>
      <c r="AP231" s="23"/>
      <c r="AQ231" s="23"/>
      <c r="AR231" s="23"/>
      <c r="AS231" s="23"/>
      <c r="AT231" s="23"/>
      <c r="AU231" s="23"/>
      <c r="AV231" s="23"/>
      <c r="AW231" s="23"/>
      <c r="AY231" s="61"/>
      <c r="BG231"/>
      <c r="BR231" s="37"/>
      <c r="BV231"/>
      <c r="EH231" s="37"/>
      <c r="EL231"/>
      <c r="EZ231" s="61"/>
      <c r="FA231" s="61"/>
      <c r="FB231" s="61"/>
      <c r="FC231" s="61"/>
      <c r="FQ231"/>
      <c r="FR231"/>
      <c r="FS231" s="37"/>
      <c r="FT231"/>
      <c r="FW231"/>
      <c r="GK231" s="61"/>
      <c r="GL231" s="61"/>
      <c r="GM231" s="61"/>
      <c r="GN231" s="61"/>
      <c r="HB231"/>
      <c r="HC231"/>
      <c r="HD231"/>
      <c r="HE231"/>
      <c r="HQ231" s="61"/>
      <c r="HR231" s="61"/>
      <c r="HU231"/>
      <c r="HV231"/>
      <c r="IY231" s="61"/>
      <c r="JG231"/>
      <c r="JR231" s="37"/>
      <c r="JV231"/>
      <c r="KN231" s="61"/>
      <c r="KR231"/>
      <c r="LQ231" s="61"/>
      <c r="LU231"/>
      <c r="MF231" s="37"/>
      <c r="MJ231"/>
      <c r="MX231" s="37"/>
      <c r="NB231" s="61"/>
      <c r="NF231"/>
      <c r="NQ231" s="37"/>
      <c r="NU231"/>
      <c r="PC231" s="46"/>
      <c r="PG231"/>
      <c r="QH231" s="46"/>
      <c r="QL231"/>
      <c r="RO231" s="37"/>
      <c r="RS231"/>
      <c r="TF231" s="37"/>
      <c r="TH231" s="46"/>
      <c r="TI231" s="46"/>
      <c r="TJ231" s="46"/>
      <c r="TK231" s="46"/>
      <c r="TM231"/>
      <c r="TN231" s="37"/>
      <c r="TO231"/>
      <c r="TQ231" s="46"/>
      <c r="TR231" s="46"/>
      <c r="TS231" s="46"/>
      <c r="TU231"/>
      <c r="TV231" s="37"/>
      <c r="TW231"/>
      <c r="TY231" s="46"/>
      <c r="TZ231" s="46"/>
      <c r="UA231" s="46"/>
      <c r="UC231"/>
      <c r="UD231" s="37"/>
      <c r="UE231"/>
      <c r="UG231" s="46"/>
      <c r="UH231" s="46"/>
      <c r="UI231" s="46"/>
      <c r="UK231"/>
      <c r="UL231" s="37"/>
      <c r="UM231"/>
      <c r="UO231" s="46"/>
      <c r="UP231" s="46"/>
      <c r="UQ231" s="46"/>
      <c r="US231"/>
      <c r="UT231" s="37"/>
      <c r="UU231"/>
      <c r="UW231" s="46"/>
      <c r="UX231" s="46"/>
      <c r="UY231" s="46"/>
      <c r="VA231"/>
      <c r="VB231"/>
      <c r="VC231"/>
      <c r="VD231"/>
    </row>
    <row r="232" spans="1:576" x14ac:dyDescent="0.25">
      <c r="A232" s="30">
        <v>44543</v>
      </c>
      <c r="B232" s="31">
        <v>19</v>
      </c>
      <c r="C232" s="109" t="s">
        <v>192</v>
      </c>
      <c r="D232">
        <v>0.22026827780209693</v>
      </c>
      <c r="E232" s="2">
        <v>8.17</v>
      </c>
      <c r="F232" t="e">
        <v>#N/A</v>
      </c>
      <c r="G232" s="31">
        <v>3.6026323159999998</v>
      </c>
      <c r="H232" s="31">
        <v>0.164496005</v>
      </c>
      <c r="I232" s="31">
        <v>3.35</v>
      </c>
      <c r="J232" s="31">
        <v>104</v>
      </c>
      <c r="K232">
        <v>18.783333333333328</v>
      </c>
      <c r="L232" s="23">
        <v>3.7532842739999999</v>
      </c>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121"/>
      <c r="AN232" s="121"/>
      <c r="AO232" s="23"/>
      <c r="AP232" s="23"/>
      <c r="AQ232" s="23"/>
      <c r="AR232" s="23"/>
      <c r="AS232" s="23"/>
      <c r="AT232" s="23"/>
      <c r="AU232" s="23"/>
      <c r="AV232" s="23"/>
      <c r="AW232" s="23"/>
      <c r="AY232" s="61"/>
      <c r="BG232"/>
      <c r="BR232" s="37"/>
      <c r="BV232"/>
      <c r="EH232" s="37"/>
      <c r="EL232"/>
      <c r="EZ232" s="61"/>
      <c r="FA232" s="61"/>
      <c r="FB232" s="61"/>
      <c r="FC232" s="61"/>
      <c r="FQ232"/>
      <c r="FR232"/>
      <c r="FS232" s="37"/>
      <c r="FT232"/>
      <c r="FW232"/>
      <c r="GK232" s="61"/>
      <c r="GL232" s="61"/>
      <c r="GM232" s="61"/>
      <c r="GN232" s="61"/>
      <c r="HB232"/>
      <c r="HC232"/>
      <c r="HD232"/>
      <c r="HE232"/>
      <c r="HQ232" s="61"/>
      <c r="HR232" s="61"/>
      <c r="HU232"/>
      <c r="HV232"/>
      <c r="IY232" s="61"/>
      <c r="JG232"/>
      <c r="JR232" s="37"/>
      <c r="JV232"/>
      <c r="KN232" s="61"/>
      <c r="KR232"/>
      <c r="LQ232" s="61"/>
      <c r="LU232"/>
      <c r="MF232" s="37"/>
      <c r="MJ232"/>
      <c r="MX232" s="37"/>
      <c r="NB232" s="61"/>
      <c r="NF232"/>
      <c r="NQ232" s="37"/>
      <c r="NU232"/>
      <c r="PC232" s="46"/>
      <c r="PG232"/>
      <c r="QH232" s="46"/>
      <c r="QL232"/>
      <c r="RO232" s="37"/>
      <c r="RS232"/>
      <c r="TF232" s="37"/>
      <c r="TH232" s="46"/>
      <c r="TI232" s="46"/>
      <c r="TJ232" s="46"/>
      <c r="TK232" s="46"/>
      <c r="TM232"/>
      <c r="TN232" s="37"/>
      <c r="TO232"/>
      <c r="TQ232" s="46"/>
      <c r="TR232" s="46"/>
      <c r="TS232" s="46"/>
      <c r="TU232"/>
      <c r="TV232" s="37"/>
      <c r="TW232"/>
      <c r="TY232" s="46"/>
      <c r="TZ232" s="46"/>
      <c r="UA232" s="46"/>
      <c r="UC232"/>
      <c r="UD232" s="37"/>
      <c r="UE232"/>
      <c r="UG232" s="46"/>
      <c r="UH232" s="46"/>
      <c r="UI232" s="46"/>
      <c r="UK232"/>
      <c r="UL232" s="37"/>
      <c r="UM232"/>
      <c r="UO232" s="46"/>
      <c r="UP232" s="46"/>
      <c r="UQ232" s="46"/>
      <c r="US232"/>
      <c r="UT232" s="37"/>
      <c r="UU232"/>
      <c r="UW232" s="46"/>
      <c r="UX232" s="46"/>
      <c r="UY232" s="46"/>
      <c r="VA232"/>
      <c r="VB232"/>
      <c r="VC232"/>
      <c r="VD232"/>
    </row>
    <row r="233" spans="1:576" x14ac:dyDescent="0.25">
      <c r="A233" s="12">
        <v>43807</v>
      </c>
      <c r="B233" s="31">
        <v>16</v>
      </c>
      <c r="C233" s="122" t="s">
        <v>193</v>
      </c>
      <c r="D233">
        <v>2.3872902439630996E-2</v>
      </c>
      <c r="E233" s="31">
        <v>8.49</v>
      </c>
      <c r="F233" s="31">
        <v>415</v>
      </c>
      <c r="G233" s="31">
        <v>0.71175744272190966</v>
      </c>
      <c r="H233">
        <v>2.8238844999999999E-2</v>
      </c>
      <c r="I233">
        <v>0.47599999999999998</v>
      </c>
      <c r="J233">
        <v>26.5</v>
      </c>
      <c r="K233">
        <v>0.34799999999999998</v>
      </c>
      <c r="L233">
        <v>3.39</v>
      </c>
      <c r="AY233" s="61"/>
      <c r="BG233"/>
      <c r="BR233" s="37"/>
      <c r="BV233"/>
      <c r="EH233" s="37"/>
      <c r="EL233"/>
      <c r="EZ233" s="61"/>
      <c r="FA233" s="61"/>
      <c r="FB233" s="61"/>
      <c r="FC233" s="61"/>
      <c r="FQ233"/>
      <c r="FR233"/>
      <c r="FS233" s="37"/>
      <c r="FT233"/>
      <c r="FW233"/>
      <c r="GK233" s="61"/>
      <c r="GL233" s="61"/>
      <c r="GM233" s="61"/>
      <c r="GN233" s="61"/>
      <c r="HB233"/>
      <c r="HC233"/>
      <c r="HD233"/>
      <c r="HE233"/>
      <c r="HQ233" s="61"/>
      <c r="HR233" s="61"/>
      <c r="HU233"/>
      <c r="HV233"/>
      <c r="IY233" s="61"/>
      <c r="JG233"/>
      <c r="JR233" s="37"/>
      <c r="JV233"/>
      <c r="KN233" s="61"/>
      <c r="KR233"/>
      <c r="LQ233" s="61"/>
      <c r="LU233"/>
      <c r="MF233" s="37"/>
      <c r="MJ233"/>
      <c r="MX233" s="37"/>
      <c r="NB233" s="61"/>
      <c r="NF233"/>
      <c r="NQ233" s="37"/>
      <c r="NU233"/>
      <c r="PC233" s="46"/>
      <c r="PG233"/>
      <c r="QH233" s="46"/>
      <c r="QL233"/>
      <c r="RO233" s="37"/>
      <c r="RS233"/>
      <c r="TF233" s="37"/>
      <c r="TH233" s="46"/>
      <c r="TI233" s="46"/>
      <c r="TJ233" s="46"/>
      <c r="TK233" s="46"/>
      <c r="TM233"/>
      <c r="TN233" s="37"/>
      <c r="TO233"/>
      <c r="TQ233" s="46"/>
      <c r="TR233" s="46"/>
      <c r="TS233" s="46"/>
      <c r="TU233"/>
      <c r="TV233" s="37"/>
      <c r="TW233"/>
      <c r="TY233" s="46"/>
      <c r="TZ233" s="46"/>
      <c r="UA233" s="46"/>
      <c r="UC233"/>
      <c r="UD233" s="37"/>
      <c r="UE233"/>
      <c r="UG233" s="46"/>
      <c r="UH233" s="46"/>
      <c r="UI233" s="46"/>
      <c r="UK233"/>
      <c r="UL233" s="37"/>
      <c r="UM233"/>
      <c r="UO233" s="46"/>
      <c r="UP233" s="46"/>
      <c r="UQ233" s="46"/>
      <c r="US233"/>
      <c r="UT233" s="37"/>
      <c r="UU233"/>
      <c r="UW233" s="46"/>
      <c r="UX233" s="46"/>
      <c r="UY233" s="46"/>
      <c r="VA233"/>
      <c r="VB233"/>
      <c r="VC233"/>
      <c r="VD233"/>
    </row>
    <row r="234" spans="1:576" x14ac:dyDescent="0.25">
      <c r="A234" s="12">
        <v>43814</v>
      </c>
      <c r="B234" s="31">
        <v>16</v>
      </c>
      <c r="C234" s="122" t="s">
        <v>193</v>
      </c>
      <c r="D234">
        <v>0.15939183884380628</v>
      </c>
      <c r="E234" s="31">
        <v>8.49</v>
      </c>
      <c r="F234" s="31">
        <v>520</v>
      </c>
      <c r="G234" s="31">
        <v>1.3003155439703662</v>
      </c>
      <c r="H234">
        <v>3.2981245999999999E-2</v>
      </c>
      <c r="I234">
        <v>0.97</v>
      </c>
      <c r="J234">
        <v>24.5</v>
      </c>
      <c r="K234">
        <v>0.72426470600000004</v>
      </c>
      <c r="L234">
        <v>4.22</v>
      </c>
      <c r="AY234" s="61"/>
      <c r="BG234"/>
      <c r="BR234" s="37"/>
      <c r="BV234"/>
      <c r="EH234" s="37"/>
      <c r="EL234"/>
      <c r="EZ234" s="61"/>
      <c r="FA234" s="61"/>
      <c r="FB234" s="61"/>
      <c r="FC234" s="61"/>
      <c r="FQ234"/>
      <c r="FR234"/>
      <c r="FS234" s="37"/>
      <c r="FT234"/>
      <c r="FW234"/>
      <c r="GK234" s="61"/>
      <c r="GL234" s="61"/>
      <c r="GM234" s="61"/>
      <c r="GN234" s="61"/>
      <c r="HB234"/>
      <c r="HC234"/>
      <c r="HD234"/>
      <c r="HE234"/>
      <c r="HQ234" s="61"/>
      <c r="HR234" s="61"/>
      <c r="HU234"/>
      <c r="HV234"/>
      <c r="IY234" s="61"/>
      <c r="JG234"/>
      <c r="JR234" s="37"/>
      <c r="JV234"/>
      <c r="KN234" s="61"/>
      <c r="KR234"/>
      <c r="LQ234" s="61"/>
      <c r="LU234"/>
      <c r="MF234" s="37"/>
      <c r="MJ234"/>
      <c r="MX234" s="37"/>
      <c r="NB234" s="61"/>
      <c r="NF234"/>
      <c r="NQ234" s="37"/>
      <c r="NU234"/>
      <c r="PC234" s="46"/>
      <c r="PG234"/>
      <c r="QH234" s="46"/>
      <c r="QL234"/>
      <c r="RO234" s="37"/>
      <c r="RS234"/>
      <c r="TF234" s="37"/>
      <c r="TH234" s="46"/>
      <c r="TI234" s="46"/>
      <c r="TJ234" s="46"/>
      <c r="TK234" s="46"/>
      <c r="TM234"/>
      <c r="TN234" s="37"/>
      <c r="TO234"/>
      <c r="TQ234" s="46"/>
      <c r="TR234" s="46"/>
      <c r="TS234" s="46"/>
      <c r="TU234"/>
      <c r="TV234" s="37"/>
      <c r="TW234"/>
      <c r="TY234" s="46"/>
      <c r="TZ234" s="46"/>
      <c r="UA234" s="46"/>
      <c r="UC234"/>
      <c r="UD234" s="37"/>
      <c r="UE234"/>
      <c r="UG234" s="46"/>
      <c r="UH234" s="46"/>
      <c r="UI234" s="46"/>
      <c r="UK234"/>
      <c r="UL234" s="37"/>
      <c r="UM234"/>
      <c r="UO234" s="46"/>
      <c r="UP234" s="46"/>
      <c r="UQ234" s="46"/>
      <c r="US234"/>
      <c r="UT234" s="37"/>
      <c r="UU234"/>
      <c r="UW234" s="46"/>
      <c r="UX234" s="46"/>
      <c r="UY234" s="46"/>
      <c r="VA234"/>
      <c r="VB234"/>
      <c r="VC234"/>
      <c r="VD234"/>
    </row>
    <row r="235" spans="1:576" x14ac:dyDescent="0.25">
      <c r="A235" s="12">
        <v>43836</v>
      </c>
      <c r="B235" s="31">
        <v>16</v>
      </c>
      <c r="C235" s="122" t="s">
        <v>193</v>
      </c>
      <c r="D235">
        <v>0.13179076092756137</v>
      </c>
      <c r="E235" s="31">
        <v>8.4</v>
      </c>
      <c r="F235" s="31">
        <v>543</v>
      </c>
      <c r="G235" s="31">
        <v>4.0578954589106875</v>
      </c>
      <c r="H235">
        <v>6.5100237000000005E-2</v>
      </c>
      <c r="I235">
        <v>3.92</v>
      </c>
      <c r="J235">
        <v>80.599999999999994</v>
      </c>
      <c r="K235">
        <v>4.7451999999999996</v>
      </c>
      <c r="L235">
        <v>3.48</v>
      </c>
      <c r="AY235" s="61"/>
      <c r="BG235"/>
      <c r="BR235" s="37"/>
      <c r="BV235"/>
      <c r="EH235" s="37"/>
      <c r="EL235"/>
      <c r="EZ235" s="61"/>
      <c r="FA235" s="61"/>
      <c r="FB235" s="61"/>
      <c r="FC235" s="61"/>
      <c r="FQ235"/>
      <c r="FR235"/>
      <c r="FS235" s="37"/>
      <c r="FT235"/>
      <c r="FW235"/>
      <c r="GK235" s="61"/>
      <c r="GL235" s="61"/>
      <c r="GM235" s="61"/>
      <c r="GN235" s="61"/>
      <c r="HB235"/>
      <c r="HC235"/>
      <c r="HD235"/>
      <c r="HE235"/>
      <c r="HQ235" s="61"/>
      <c r="HR235" s="61"/>
      <c r="HU235"/>
      <c r="HV235"/>
      <c r="IY235" s="61"/>
      <c r="JG235"/>
      <c r="JR235" s="37"/>
      <c r="JV235"/>
      <c r="KN235" s="61"/>
      <c r="KR235"/>
      <c r="LQ235" s="61"/>
      <c r="LU235"/>
      <c r="MF235" s="37"/>
      <c r="MJ235"/>
      <c r="MX235" s="37"/>
      <c r="NB235" s="61"/>
      <c r="NF235"/>
      <c r="NQ235" s="37"/>
      <c r="NU235"/>
      <c r="PC235" s="46"/>
      <c r="PG235"/>
      <c r="QH235" s="46"/>
      <c r="QL235"/>
      <c r="RO235" s="37"/>
      <c r="RS235"/>
      <c r="TF235" s="37"/>
      <c r="TH235" s="46"/>
      <c r="TI235" s="46"/>
      <c r="TJ235" s="46"/>
      <c r="TK235" s="46"/>
      <c r="TM235"/>
      <c r="TN235" s="37"/>
      <c r="TO235"/>
      <c r="TQ235" s="46"/>
      <c r="TR235" s="46"/>
      <c r="TS235" s="46"/>
      <c r="TU235"/>
      <c r="TV235" s="37"/>
      <c r="TW235"/>
      <c r="TY235" s="46"/>
      <c r="TZ235" s="46"/>
      <c r="UA235" s="46"/>
      <c r="UC235"/>
      <c r="UD235" s="37"/>
      <c r="UE235"/>
      <c r="UG235" s="46"/>
      <c r="UH235" s="46"/>
      <c r="UI235" s="46"/>
      <c r="UK235"/>
      <c r="UL235" s="37"/>
      <c r="UM235"/>
      <c r="UO235" s="46"/>
      <c r="UP235" s="46"/>
      <c r="UQ235" s="46"/>
      <c r="US235"/>
      <c r="UT235" s="37"/>
      <c r="UU235"/>
      <c r="UW235" s="46"/>
      <c r="UX235" s="46"/>
      <c r="UY235" s="46"/>
      <c r="VA235"/>
      <c r="VB235"/>
      <c r="VC235"/>
      <c r="VD235"/>
    </row>
    <row r="236" spans="1:576" x14ac:dyDescent="0.25">
      <c r="A236" s="12">
        <v>43843</v>
      </c>
      <c r="B236" s="31">
        <v>16</v>
      </c>
      <c r="C236" s="122" t="s">
        <v>193</v>
      </c>
      <c r="D236">
        <v>0.18634443865360587</v>
      </c>
      <c r="E236" s="31">
        <v>1.0112000000000001</v>
      </c>
      <c r="F236" s="31">
        <v>388</v>
      </c>
      <c r="G236" s="31">
        <v>3.7011935793661683</v>
      </c>
      <c r="H236">
        <v>0.21696486300000001</v>
      </c>
      <c r="I236">
        <v>3.4</v>
      </c>
      <c r="J236">
        <v>143</v>
      </c>
      <c r="K236">
        <v>20.004038770000001</v>
      </c>
      <c r="L236">
        <v>4.05</v>
      </c>
      <c r="AY236" s="61"/>
      <c r="BG236"/>
      <c r="BR236" s="37"/>
      <c r="BV236"/>
      <c r="EH236" s="37"/>
      <c r="EL236"/>
      <c r="EZ236" s="61"/>
      <c r="FA236" s="61"/>
      <c r="FB236" s="61"/>
      <c r="FC236" s="61"/>
      <c r="FQ236"/>
      <c r="FR236"/>
      <c r="FS236" s="37"/>
      <c r="FT236"/>
      <c r="FW236"/>
      <c r="GK236" s="61"/>
      <c r="GL236" s="61"/>
      <c r="GM236" s="61"/>
      <c r="GN236" s="61"/>
      <c r="HB236"/>
      <c r="HC236"/>
      <c r="HD236"/>
      <c r="HE236"/>
      <c r="HQ236" s="61"/>
      <c r="HR236" s="61"/>
      <c r="HU236"/>
      <c r="HV236"/>
      <c r="IY236" s="61"/>
      <c r="JG236"/>
      <c r="JR236" s="37"/>
      <c r="JV236"/>
      <c r="KN236" s="61"/>
      <c r="KR236"/>
      <c r="LQ236" s="61"/>
      <c r="LU236"/>
      <c r="MF236" s="37"/>
      <c r="MJ236"/>
      <c r="MX236" s="37"/>
      <c r="NB236" s="61"/>
      <c r="NF236"/>
      <c r="NQ236" s="37"/>
      <c r="NU236"/>
      <c r="PC236" s="46"/>
      <c r="PG236"/>
      <c r="QH236" s="46"/>
      <c r="QL236"/>
      <c r="RO236" s="37"/>
      <c r="RS236"/>
      <c r="TF236" s="37"/>
      <c r="TH236" s="46"/>
      <c r="TI236" s="46"/>
      <c r="TJ236" s="46"/>
      <c r="TK236" s="46"/>
      <c r="TM236"/>
      <c r="TN236" s="37"/>
      <c r="TO236"/>
      <c r="TQ236" s="46"/>
      <c r="TR236" s="46"/>
      <c r="TS236" s="46"/>
      <c r="TU236"/>
      <c r="TV236" s="37"/>
      <c r="TW236"/>
      <c r="TY236" s="46"/>
      <c r="TZ236" s="46"/>
      <c r="UA236" s="46"/>
      <c r="UC236"/>
      <c r="UD236" s="37"/>
      <c r="UE236"/>
      <c r="UG236" s="46"/>
      <c r="UH236" s="46"/>
      <c r="UI236" s="46"/>
      <c r="UK236"/>
      <c r="UL236" s="37"/>
      <c r="UM236"/>
      <c r="UO236" s="46"/>
      <c r="UP236" s="46"/>
      <c r="UQ236" s="46"/>
      <c r="US236"/>
      <c r="UT236" s="37"/>
      <c r="UU236"/>
      <c r="UW236" s="46"/>
      <c r="UX236" s="46"/>
      <c r="UY236" s="46"/>
      <c r="VA236"/>
      <c r="VB236"/>
      <c r="VC236"/>
      <c r="VD236"/>
    </row>
    <row r="237" spans="1:576" x14ac:dyDescent="0.25">
      <c r="A237" s="12">
        <v>43861</v>
      </c>
      <c r="B237" s="31">
        <v>16</v>
      </c>
      <c r="C237" s="122" t="s">
        <v>193</v>
      </c>
      <c r="D237">
        <v>0.11822739009601924</v>
      </c>
      <c r="E237" s="31">
        <v>8.9600000000000009</v>
      </c>
      <c r="F237" s="31">
        <v>478</v>
      </c>
      <c r="G237" s="31">
        <v>3.6051584579503362</v>
      </c>
      <c r="H237">
        <v>7.2213839000000002E-2</v>
      </c>
      <c r="I237">
        <v>3.49</v>
      </c>
      <c r="J237">
        <v>57.7</v>
      </c>
      <c r="K237">
        <v>3.4489361700000001</v>
      </c>
      <c r="L237">
        <v>2.6</v>
      </c>
      <c r="AY237" s="61"/>
      <c r="BG237"/>
      <c r="BR237" s="37"/>
      <c r="BV237"/>
      <c r="EH237" s="37"/>
      <c r="EL237"/>
      <c r="EZ237" s="61"/>
      <c r="FA237" s="61"/>
      <c r="FB237" s="61"/>
      <c r="FC237" s="61"/>
      <c r="FQ237"/>
      <c r="FR237"/>
      <c r="FS237" s="37"/>
      <c r="FT237"/>
      <c r="FW237"/>
      <c r="GK237" s="61"/>
      <c r="GL237" s="61"/>
      <c r="GM237" s="61"/>
      <c r="GN237" s="61"/>
      <c r="HB237"/>
      <c r="HC237"/>
      <c r="HD237"/>
      <c r="HE237"/>
      <c r="HQ237" s="61"/>
      <c r="HR237" s="61"/>
      <c r="HU237"/>
      <c r="HV237"/>
      <c r="IY237" s="61"/>
      <c r="JG237"/>
      <c r="JR237" s="37"/>
      <c r="JV237"/>
      <c r="KN237" s="61"/>
      <c r="KR237"/>
      <c r="LQ237" s="61"/>
      <c r="LU237"/>
      <c r="MF237" s="37"/>
      <c r="MJ237"/>
      <c r="MX237" s="37"/>
      <c r="NB237" s="61"/>
      <c r="NF237"/>
      <c r="NQ237" s="37"/>
      <c r="NU237"/>
      <c r="PC237" s="46"/>
      <c r="PG237"/>
      <c r="QH237" s="46"/>
      <c r="QL237"/>
      <c r="RO237" s="37"/>
      <c r="RS237"/>
      <c r="TF237" s="37"/>
      <c r="TH237" s="46"/>
      <c r="TI237" s="46"/>
      <c r="TJ237" s="46"/>
      <c r="TK237" s="46"/>
      <c r="TM237"/>
      <c r="TN237" s="37"/>
      <c r="TO237"/>
      <c r="TQ237" s="46"/>
      <c r="TR237" s="46"/>
      <c r="TS237" s="46"/>
      <c r="TU237"/>
      <c r="TV237" s="37"/>
      <c r="TW237"/>
      <c r="TY237" s="46"/>
      <c r="TZ237" s="46"/>
      <c r="UA237" s="46"/>
      <c r="UC237"/>
      <c r="UD237" s="37"/>
      <c r="UE237"/>
      <c r="UG237" s="46"/>
      <c r="UH237" s="46"/>
      <c r="UI237" s="46"/>
      <c r="UK237"/>
      <c r="UL237" s="37"/>
      <c r="UM237"/>
      <c r="UO237" s="46"/>
      <c r="UP237" s="46"/>
      <c r="UQ237" s="46"/>
      <c r="US237"/>
      <c r="UT237" s="37"/>
      <c r="UU237"/>
      <c r="UW237" s="46"/>
      <c r="UX237" s="46"/>
      <c r="UY237" s="46"/>
      <c r="VA237"/>
      <c r="VB237"/>
      <c r="VC237"/>
      <c r="VD237"/>
    </row>
    <row r="238" spans="1:576" x14ac:dyDescent="0.25">
      <c r="A238" s="12">
        <v>43877</v>
      </c>
      <c r="B238" s="31">
        <v>16</v>
      </c>
      <c r="C238" s="122" t="s">
        <v>193</v>
      </c>
      <c r="D238">
        <v>0.13179076092756137</v>
      </c>
      <c r="E238" s="31">
        <v>9.07</v>
      </c>
      <c r="F238" s="31">
        <v>507</v>
      </c>
      <c r="G238" s="31">
        <v>3.5640005487721225</v>
      </c>
      <c r="H238">
        <v>4.2142702999999997E-2</v>
      </c>
      <c r="I238">
        <v>3.56</v>
      </c>
      <c r="J238">
        <v>35.700000000000003</v>
      </c>
      <c r="K238">
        <v>4.2715151520000001</v>
      </c>
      <c r="L238">
        <v>2.25</v>
      </c>
      <c r="AY238" s="61"/>
      <c r="BG238"/>
      <c r="BR238" s="37"/>
      <c r="BV238"/>
      <c r="EH238" s="37"/>
      <c r="EL238"/>
      <c r="EZ238" s="61"/>
      <c r="FA238" s="61"/>
      <c r="FB238" s="61"/>
      <c r="FC238" s="61"/>
      <c r="FQ238"/>
      <c r="FR238"/>
      <c r="FS238" s="37"/>
      <c r="FT238"/>
      <c r="FW238"/>
      <c r="GK238" s="61"/>
      <c r="GL238" s="61"/>
      <c r="GM238" s="61"/>
      <c r="GN238" s="61"/>
      <c r="HB238"/>
      <c r="HC238"/>
      <c r="HD238"/>
      <c r="HE238"/>
      <c r="HQ238" s="61"/>
      <c r="HR238" s="61"/>
      <c r="HU238"/>
      <c r="HV238"/>
      <c r="IY238" s="61"/>
      <c r="JG238"/>
      <c r="JR238" s="37"/>
      <c r="JV238"/>
      <c r="KN238" s="61"/>
      <c r="KR238"/>
      <c r="LQ238" s="61"/>
      <c r="LU238"/>
      <c r="MF238" s="37"/>
      <c r="MJ238"/>
      <c r="MX238" s="37"/>
      <c r="NB238" s="61"/>
      <c r="NF238"/>
      <c r="NQ238" s="37"/>
      <c r="NU238"/>
      <c r="PC238" s="46"/>
      <c r="PG238"/>
      <c r="QH238" s="46"/>
      <c r="QL238"/>
      <c r="RO238" s="37"/>
      <c r="RS238"/>
      <c r="TF238" s="37"/>
      <c r="TH238" s="46"/>
      <c r="TI238" s="46"/>
      <c r="TJ238" s="46"/>
      <c r="TK238" s="46"/>
      <c r="TM238"/>
      <c r="TN238" s="37"/>
      <c r="TO238"/>
      <c r="TQ238" s="46"/>
      <c r="TR238" s="46"/>
      <c r="TS238" s="46"/>
      <c r="TU238"/>
      <c r="TV238" s="37"/>
      <c r="TW238"/>
      <c r="TY238" s="46"/>
      <c r="TZ238" s="46"/>
      <c r="UA238" s="46"/>
      <c r="UC238"/>
      <c r="UD238" s="37"/>
      <c r="UE238"/>
      <c r="UG238" s="46"/>
      <c r="UH238" s="46"/>
      <c r="UI238" s="46"/>
      <c r="UK238"/>
      <c r="UL238" s="37"/>
      <c r="UM238"/>
      <c r="UO238" s="46"/>
      <c r="UP238" s="46"/>
      <c r="UQ238" s="46"/>
      <c r="US238"/>
      <c r="UT238" s="37"/>
      <c r="UU238"/>
      <c r="UW238" s="46"/>
      <c r="UX238" s="46"/>
      <c r="UY238" s="46"/>
      <c r="VA238"/>
      <c r="VB238"/>
      <c r="VC238"/>
      <c r="VD238"/>
    </row>
    <row r="239" spans="1:576" x14ac:dyDescent="0.25">
      <c r="A239" s="12">
        <v>43891</v>
      </c>
      <c r="B239" s="31">
        <v>16</v>
      </c>
      <c r="C239" s="122" t="s">
        <v>193</v>
      </c>
      <c r="D239">
        <v>0.12461606258641607</v>
      </c>
      <c r="E239" s="31">
        <v>8.7899999999999991</v>
      </c>
      <c r="F239" s="31">
        <v>451</v>
      </c>
      <c r="G239" s="31">
        <v>3.4679654273562903</v>
      </c>
      <c r="H239">
        <v>2.0262987999999999E-2</v>
      </c>
      <c r="I239">
        <v>3.55</v>
      </c>
      <c r="J239">
        <v>11</v>
      </c>
      <c r="K239">
        <v>3.2020308119999998</v>
      </c>
      <c r="L239">
        <v>2.1</v>
      </c>
      <c r="AY239" s="61"/>
      <c r="BG239"/>
      <c r="BR239" s="37"/>
      <c r="BV239"/>
      <c r="EH239" s="37"/>
      <c r="EL239"/>
      <c r="EZ239" s="61"/>
      <c r="FA239" s="61"/>
      <c r="FB239" s="61"/>
      <c r="FC239" s="61"/>
      <c r="FQ239"/>
      <c r="FR239"/>
      <c r="FS239" s="37"/>
      <c r="FT239"/>
      <c r="FW239"/>
      <c r="GK239" s="61"/>
      <c r="GL239" s="61"/>
      <c r="GM239" s="61"/>
      <c r="GN239" s="61"/>
      <c r="HB239"/>
      <c r="HC239"/>
      <c r="HD239"/>
      <c r="HE239"/>
      <c r="HQ239" s="61"/>
      <c r="HR239" s="61"/>
      <c r="HU239"/>
      <c r="HV239"/>
      <c r="IY239" s="61"/>
      <c r="JG239"/>
      <c r="JR239" s="37"/>
      <c r="JV239"/>
      <c r="KN239" s="61"/>
      <c r="KR239"/>
      <c r="LQ239" s="61"/>
      <c r="LU239"/>
      <c r="MF239" s="37"/>
      <c r="MJ239"/>
      <c r="MX239" s="37"/>
      <c r="NB239" s="61"/>
      <c r="NF239"/>
      <c r="NQ239" s="37"/>
      <c r="NU239"/>
      <c r="PC239" s="46"/>
      <c r="PG239"/>
      <c r="QH239" s="46"/>
      <c r="QL239"/>
      <c r="RO239" s="37"/>
      <c r="RS239"/>
      <c r="TF239" s="37"/>
      <c r="TH239" s="46"/>
      <c r="TI239" s="46"/>
      <c r="TJ239" s="46"/>
      <c r="TK239" s="46"/>
      <c r="TM239"/>
      <c r="TN239" s="37"/>
      <c r="TO239"/>
      <c r="TQ239" s="46"/>
      <c r="TR239" s="46"/>
      <c r="TS239" s="46"/>
      <c r="TU239"/>
      <c r="TV239" s="37"/>
      <c r="TW239"/>
      <c r="TY239" s="46"/>
      <c r="TZ239" s="46"/>
      <c r="UA239" s="46"/>
      <c r="UC239"/>
      <c r="UD239" s="37"/>
      <c r="UE239"/>
      <c r="UG239" s="46"/>
      <c r="UH239" s="46"/>
      <c r="UI239" s="46"/>
      <c r="UK239"/>
      <c r="UL239" s="37"/>
      <c r="UM239"/>
      <c r="UO239" s="46"/>
      <c r="UP239" s="46"/>
      <c r="UQ239" s="46"/>
      <c r="US239"/>
      <c r="UT239" s="37"/>
      <c r="UU239"/>
      <c r="UW239" s="46"/>
      <c r="UX239" s="46"/>
      <c r="UY239" s="46"/>
      <c r="VA239"/>
      <c r="VB239"/>
      <c r="VC239"/>
      <c r="VD239"/>
    </row>
    <row r="240" spans="1:576" x14ac:dyDescent="0.25">
      <c r="A240" s="12">
        <v>43898</v>
      </c>
      <c r="B240" s="31">
        <v>16</v>
      </c>
      <c r="C240" s="122" t="s">
        <v>193</v>
      </c>
      <c r="D240">
        <v>0.11822739009601924</v>
      </c>
      <c r="E240" s="31">
        <v>8.82</v>
      </c>
      <c r="F240" s="31">
        <v>447</v>
      </c>
      <c r="G240" s="31">
        <v>3.0426670329999999</v>
      </c>
      <c r="H240">
        <v>5.8525543999999999E-2</v>
      </c>
      <c r="I240">
        <v>2.81</v>
      </c>
      <c r="J240">
        <v>30.5</v>
      </c>
      <c r="K240">
        <v>13.366620109999999</v>
      </c>
      <c r="L240">
        <v>1.9450000000000001</v>
      </c>
      <c r="AY240" s="61"/>
      <c r="BG240"/>
      <c r="BR240" s="37"/>
      <c r="BV240"/>
      <c r="EH240" s="37"/>
      <c r="EL240"/>
      <c r="EZ240" s="61"/>
      <c r="FA240" s="61"/>
      <c r="FB240" s="61"/>
      <c r="FC240" s="61"/>
      <c r="FQ240"/>
      <c r="FR240"/>
      <c r="FS240" s="37"/>
      <c r="FT240"/>
      <c r="FW240"/>
      <c r="GK240" s="61"/>
      <c r="GL240" s="61"/>
      <c r="GM240" s="61"/>
      <c r="GN240" s="61"/>
      <c r="HB240"/>
      <c r="HC240"/>
      <c r="HD240"/>
      <c r="HE240"/>
      <c r="HQ240" s="61"/>
      <c r="HR240" s="61"/>
      <c r="HU240"/>
      <c r="HV240"/>
      <c r="IY240" s="61"/>
      <c r="JG240"/>
      <c r="JR240" s="37"/>
      <c r="JV240"/>
      <c r="KN240" s="61"/>
      <c r="KR240"/>
      <c r="LQ240" s="61"/>
      <c r="LU240"/>
      <c r="MF240" s="37"/>
      <c r="MJ240"/>
      <c r="MX240" s="37"/>
      <c r="NB240" s="61"/>
      <c r="NF240"/>
      <c r="NQ240" s="37"/>
      <c r="NU240"/>
      <c r="PC240" s="46"/>
      <c r="PG240"/>
      <c r="QH240" s="46"/>
      <c r="QL240"/>
      <c r="RO240" s="37"/>
      <c r="RS240"/>
      <c r="TF240" s="37"/>
      <c r="TH240" s="46"/>
      <c r="TI240" s="46"/>
      <c r="TJ240" s="46"/>
      <c r="TK240" s="46"/>
      <c r="TM240"/>
      <c r="TN240" s="37"/>
      <c r="TO240"/>
      <c r="TQ240" s="46"/>
      <c r="TR240" s="46"/>
      <c r="TS240" s="46"/>
      <c r="TU240"/>
      <c r="TV240" s="37"/>
      <c r="TW240"/>
      <c r="TY240" s="46"/>
      <c r="TZ240" s="46"/>
      <c r="UA240" s="46"/>
      <c r="UC240"/>
      <c r="UD240" s="37"/>
      <c r="UE240"/>
      <c r="UG240" s="46"/>
      <c r="UH240" s="46"/>
      <c r="UI240" s="46"/>
      <c r="UK240"/>
      <c r="UL240" s="37"/>
      <c r="UM240"/>
      <c r="UO240" s="46"/>
      <c r="UP240" s="46"/>
      <c r="UQ240" s="46"/>
      <c r="US240"/>
      <c r="UT240" s="37"/>
      <c r="UU240"/>
      <c r="UW240" s="46"/>
      <c r="UX240" s="46"/>
      <c r="UY240" s="46"/>
      <c r="VA240"/>
      <c r="VB240"/>
      <c r="VC240"/>
      <c r="VD240"/>
    </row>
    <row r="241" spans="1:576" x14ac:dyDescent="0.25">
      <c r="A241" s="12">
        <v>43973</v>
      </c>
      <c r="B241" s="31">
        <v>16</v>
      </c>
      <c r="C241" s="122" t="s">
        <v>193</v>
      </c>
      <c r="D241">
        <v>0.21349108298793876</v>
      </c>
      <c r="E241" s="31">
        <v>7.65</v>
      </c>
      <c r="F241" s="31">
        <v>583</v>
      </c>
      <c r="G241" s="31">
        <v>7.213335163</v>
      </c>
      <c r="H241">
        <v>0.10810519508514767</v>
      </c>
      <c r="I241">
        <v>6.94</v>
      </c>
      <c r="J241">
        <v>80.3</v>
      </c>
      <c r="K241">
        <v>11.515000000000001</v>
      </c>
      <c r="L241">
        <v>3.25</v>
      </c>
      <c r="AY241" s="61"/>
      <c r="BG241"/>
      <c r="BR241" s="37"/>
      <c r="BV241"/>
      <c r="EH241" s="37"/>
      <c r="EL241"/>
      <c r="EZ241" s="61"/>
      <c r="FA241" s="61"/>
      <c r="FB241" s="61"/>
      <c r="FC241" s="61"/>
      <c r="FQ241"/>
      <c r="FR241"/>
      <c r="FS241" s="37"/>
      <c r="FT241"/>
      <c r="FW241"/>
      <c r="GK241" s="61"/>
      <c r="GL241" s="61"/>
      <c r="GM241" s="61"/>
      <c r="GN241" s="61"/>
      <c r="HB241"/>
      <c r="HC241"/>
      <c r="HD241"/>
      <c r="HE241"/>
      <c r="HQ241" s="61"/>
      <c r="HR241" s="61"/>
      <c r="HU241"/>
      <c r="HV241"/>
      <c r="IY241" s="61"/>
      <c r="JG241"/>
      <c r="JR241" s="37"/>
      <c r="JV241"/>
      <c r="KN241" s="61"/>
      <c r="KR241"/>
      <c r="LQ241" s="61"/>
      <c r="LU241"/>
      <c r="MF241" s="37"/>
      <c r="MJ241"/>
      <c r="MX241" s="37"/>
      <c r="NB241" s="61"/>
      <c r="NF241"/>
      <c r="NQ241" s="37"/>
      <c r="NU241"/>
      <c r="PC241" s="46"/>
      <c r="PG241"/>
      <c r="QH241" s="46"/>
      <c r="QL241"/>
      <c r="RO241" s="37"/>
      <c r="RS241"/>
      <c r="TF241" s="37"/>
      <c r="TH241" s="46"/>
      <c r="TI241" s="46"/>
      <c r="TJ241" s="46"/>
      <c r="TK241" s="46"/>
      <c r="TM241"/>
      <c r="TN241" s="37"/>
      <c r="TO241"/>
      <c r="TQ241" s="46"/>
      <c r="TR241" s="46"/>
      <c r="TS241" s="46"/>
      <c r="TU241"/>
      <c r="TV241" s="37"/>
      <c r="TW241"/>
      <c r="TY241" s="46"/>
      <c r="TZ241" s="46"/>
      <c r="UA241" s="46"/>
      <c r="UC241"/>
      <c r="UD241" s="37"/>
      <c r="UE241"/>
      <c r="UG241" s="46"/>
      <c r="UH241" s="46"/>
      <c r="UI241" s="46"/>
      <c r="UK241"/>
      <c r="UL241" s="37"/>
      <c r="UM241"/>
      <c r="UO241" s="46"/>
      <c r="UP241" s="46"/>
      <c r="UQ241" s="46"/>
      <c r="US241"/>
      <c r="UT241" s="37"/>
      <c r="UU241"/>
      <c r="UW241" s="46"/>
      <c r="UX241" s="46"/>
      <c r="UY241" s="46"/>
      <c r="VA241"/>
      <c r="VB241"/>
      <c r="VC241"/>
      <c r="VD241"/>
    </row>
    <row r="242" spans="1:576" x14ac:dyDescent="0.25">
      <c r="A242" s="12">
        <v>43983</v>
      </c>
      <c r="B242" s="31">
        <v>16</v>
      </c>
      <c r="C242" s="122" t="s">
        <v>193</v>
      </c>
      <c r="D242">
        <v>0.14760952315907108</v>
      </c>
      <c r="E242" s="31">
        <v>6.9</v>
      </c>
      <c r="F242" s="31">
        <v>532</v>
      </c>
      <c r="G242" s="31">
        <v>3.9481410344354511</v>
      </c>
      <c r="H242">
        <v>2.0801896960551843E-2</v>
      </c>
      <c r="I242">
        <v>3.94</v>
      </c>
      <c r="J242">
        <v>14.5</v>
      </c>
      <c r="K242">
        <v>3.1968000000000001</v>
      </c>
      <c r="L242">
        <v>2.367</v>
      </c>
      <c r="AY242" s="61"/>
      <c r="BG242"/>
      <c r="BR242" s="37"/>
      <c r="BV242"/>
      <c r="EH242" s="37"/>
      <c r="EL242"/>
      <c r="EZ242" s="61"/>
      <c r="FA242" s="61"/>
      <c r="FB242" s="61"/>
      <c r="FC242" s="61"/>
      <c r="FQ242"/>
      <c r="FR242"/>
      <c r="FS242" s="37"/>
      <c r="FT242"/>
      <c r="FW242"/>
      <c r="GK242" s="61"/>
      <c r="GL242" s="61"/>
      <c r="GM242" s="61"/>
      <c r="GN242" s="61"/>
      <c r="HB242"/>
      <c r="HC242"/>
      <c r="HD242"/>
      <c r="HE242"/>
      <c r="HQ242" s="61"/>
      <c r="HR242" s="61"/>
      <c r="HU242"/>
      <c r="HV242"/>
      <c r="IY242" s="61"/>
      <c r="JG242"/>
      <c r="JR242" s="37"/>
      <c r="JV242"/>
      <c r="KN242" s="61"/>
      <c r="KR242"/>
      <c r="LQ242" s="61"/>
      <c r="LU242"/>
      <c r="MF242" s="37"/>
      <c r="MJ242"/>
      <c r="MX242" s="37"/>
      <c r="NB242" s="61"/>
      <c r="NF242"/>
      <c r="NQ242" s="37"/>
      <c r="NU242"/>
      <c r="PC242" s="46"/>
      <c r="PG242"/>
      <c r="QH242" s="46"/>
      <c r="QL242"/>
      <c r="RO242" s="37"/>
      <c r="RS242"/>
      <c r="TF242" s="37"/>
      <c r="TH242" s="46"/>
      <c r="TI242" s="46"/>
      <c r="TJ242" s="46"/>
      <c r="TK242" s="46"/>
      <c r="TM242"/>
      <c r="TN242" s="37"/>
      <c r="TO242"/>
      <c r="TQ242" s="46"/>
      <c r="TR242" s="46"/>
      <c r="TS242" s="46"/>
      <c r="TU242"/>
      <c r="TV242" s="37"/>
      <c r="TW242"/>
      <c r="TY242" s="46"/>
      <c r="TZ242" s="46"/>
      <c r="UA242" s="46"/>
      <c r="UC242"/>
      <c r="UD242" s="37"/>
      <c r="UE242"/>
      <c r="UG242" s="46"/>
      <c r="UH242" s="46"/>
      <c r="UI242" s="46"/>
      <c r="UK242"/>
      <c r="UL242" s="37"/>
      <c r="UM242"/>
      <c r="UO242" s="46"/>
      <c r="UP242" s="46"/>
      <c r="UQ242" s="46"/>
      <c r="US242"/>
      <c r="UT242" s="37"/>
      <c r="UU242"/>
      <c r="UW242" s="46"/>
      <c r="UX242" s="46"/>
      <c r="UY242" s="46"/>
      <c r="VA242"/>
      <c r="VB242"/>
      <c r="VC242"/>
      <c r="VD242"/>
    </row>
    <row r="243" spans="1:576" x14ac:dyDescent="0.25">
      <c r="A243" s="12">
        <v>43990</v>
      </c>
      <c r="B243" s="31">
        <v>16</v>
      </c>
      <c r="C243" s="122" t="s">
        <v>193</v>
      </c>
      <c r="D243">
        <v>0.10009144212687889</v>
      </c>
      <c r="E243" s="31">
        <v>8.5500000000000007</v>
      </c>
      <c r="F243" s="31">
        <v>496</v>
      </c>
      <c r="G243" s="31">
        <v>2.3841404856633281</v>
      </c>
      <c r="H243">
        <v>2.8023280879499898E-2</v>
      </c>
      <c r="I243">
        <v>2.21</v>
      </c>
      <c r="J243">
        <v>21.4</v>
      </c>
      <c r="K243">
        <v>5.619125683</v>
      </c>
      <c r="L243">
        <v>2.3050000000000002</v>
      </c>
      <c r="AY243" s="61"/>
      <c r="BG243"/>
      <c r="BR243" s="37"/>
      <c r="BV243"/>
      <c r="EH243" s="37"/>
      <c r="EL243"/>
      <c r="EZ243" s="61"/>
      <c r="FA243" s="61"/>
      <c r="FB243" s="61"/>
      <c r="FC243" s="61"/>
      <c r="FQ243"/>
      <c r="FR243"/>
      <c r="FS243" s="37"/>
      <c r="FT243"/>
      <c r="FW243"/>
      <c r="GK243" s="61"/>
      <c r="GL243" s="61"/>
      <c r="GM243" s="61"/>
      <c r="GN243" s="61"/>
      <c r="HB243"/>
      <c r="HC243"/>
      <c r="HD243"/>
      <c r="HE243"/>
      <c r="HQ243" s="61"/>
      <c r="HR243" s="61"/>
      <c r="HU243"/>
      <c r="HV243"/>
      <c r="IY243" s="61"/>
      <c r="JG243"/>
      <c r="JR243" s="37"/>
      <c r="JV243"/>
      <c r="KN243" s="61"/>
      <c r="KR243"/>
      <c r="LQ243" s="61"/>
      <c r="LU243"/>
      <c r="MF243" s="37"/>
      <c r="MJ243"/>
      <c r="MX243" s="37"/>
      <c r="NB243" s="61"/>
      <c r="NF243"/>
      <c r="NQ243" s="37"/>
      <c r="NU243"/>
      <c r="PC243" s="46"/>
      <c r="PG243"/>
      <c r="QH243" s="46"/>
      <c r="QL243"/>
      <c r="RO243" s="37"/>
      <c r="RS243"/>
      <c r="TF243" s="37"/>
      <c r="TH243" s="46"/>
      <c r="TI243" s="46"/>
      <c r="TJ243" s="46"/>
      <c r="TK243" s="46"/>
      <c r="TM243"/>
      <c r="TN243" s="37"/>
      <c r="TO243"/>
      <c r="TQ243" s="46"/>
      <c r="TR243" s="46"/>
      <c r="TS243" s="46"/>
      <c r="TU243"/>
      <c r="TV243" s="37"/>
      <c r="TW243"/>
      <c r="TY243" s="46"/>
      <c r="TZ243" s="46"/>
      <c r="UA243" s="46"/>
      <c r="UC243"/>
      <c r="UD243" s="37"/>
      <c r="UE243"/>
      <c r="UG243" s="46"/>
      <c r="UH243" s="46"/>
      <c r="UI243" s="46"/>
      <c r="UK243"/>
      <c r="UL243" s="37"/>
      <c r="UM243"/>
      <c r="UO243" s="46"/>
      <c r="UP243" s="46"/>
      <c r="UQ243" s="46"/>
      <c r="US243"/>
      <c r="UT243" s="37"/>
      <c r="UU243"/>
      <c r="UW243" s="46"/>
      <c r="UX243" s="46"/>
      <c r="UY243" s="46"/>
      <c r="VA243"/>
      <c r="VB243"/>
      <c r="VC243"/>
      <c r="VD243"/>
    </row>
    <row r="244" spans="1:576" x14ac:dyDescent="0.25">
      <c r="A244" s="12">
        <v>43997</v>
      </c>
      <c r="B244" s="31">
        <v>16</v>
      </c>
      <c r="C244" s="122" t="s">
        <v>193</v>
      </c>
      <c r="D244">
        <v>2.3993438188665322E-2</v>
      </c>
      <c r="E244" s="31">
        <v>8.27</v>
      </c>
      <c r="F244" s="31">
        <v>512</v>
      </c>
      <c r="G244" s="31">
        <v>1.5472629990396489</v>
      </c>
      <c r="H244">
        <v>3.1256736365596033E-2</v>
      </c>
      <c r="I244">
        <v>1.36</v>
      </c>
      <c r="J244">
        <v>24.2</v>
      </c>
      <c r="K244">
        <v>10.516999999999999</v>
      </c>
      <c r="L244">
        <v>2.1880000000000002</v>
      </c>
      <c r="AY244" s="61"/>
      <c r="BG244"/>
      <c r="BR244" s="37"/>
      <c r="BV244"/>
      <c r="EH244" s="37"/>
      <c r="EL244"/>
      <c r="EZ244" s="61"/>
      <c r="FA244" s="61"/>
      <c r="FB244" s="61"/>
      <c r="FC244" s="61"/>
      <c r="FQ244"/>
      <c r="FR244"/>
      <c r="FS244" s="37"/>
      <c r="FT244"/>
      <c r="FW244"/>
      <c r="GK244" s="61"/>
      <c r="GL244" s="61"/>
      <c r="GM244" s="61"/>
      <c r="GN244" s="61"/>
      <c r="HB244"/>
      <c r="HC244"/>
      <c r="HD244"/>
      <c r="HE244"/>
      <c r="HQ244" s="61"/>
      <c r="HR244" s="61"/>
      <c r="HU244"/>
      <c r="HV244"/>
      <c r="IY244" s="61"/>
      <c r="JG244"/>
      <c r="JR244" s="37"/>
      <c r="JV244"/>
      <c r="KN244" s="61"/>
      <c r="KR244"/>
      <c r="LQ244" s="61"/>
      <c r="LU244"/>
      <c r="MF244" s="37"/>
      <c r="MJ244"/>
      <c r="MX244" s="37"/>
      <c r="NB244" s="61"/>
      <c r="NF244"/>
      <c r="NQ244" s="37"/>
      <c r="NU244"/>
      <c r="PC244" s="46"/>
      <c r="PG244"/>
      <c r="QH244" s="46"/>
      <c r="QL244"/>
      <c r="RO244" s="37"/>
      <c r="RS244"/>
      <c r="TF244" s="37"/>
      <c r="TH244" s="46"/>
      <c r="TI244" s="46"/>
      <c r="TJ244" s="46"/>
      <c r="TK244" s="46"/>
      <c r="TM244"/>
      <c r="TN244" s="37"/>
      <c r="TO244"/>
      <c r="TQ244" s="46"/>
      <c r="TR244" s="46"/>
      <c r="TS244" s="46"/>
      <c r="TU244"/>
      <c r="TV244" s="37"/>
      <c r="TW244"/>
      <c r="TY244" s="46"/>
      <c r="TZ244" s="46"/>
      <c r="UA244" s="46"/>
      <c r="UC244"/>
      <c r="UD244" s="37"/>
      <c r="UE244"/>
      <c r="UG244" s="46"/>
      <c r="UH244" s="46"/>
      <c r="UI244" s="46"/>
      <c r="UK244"/>
      <c r="UL244" s="37"/>
      <c r="UM244"/>
      <c r="UO244" s="46"/>
      <c r="UP244" s="46"/>
      <c r="UQ244" s="46"/>
      <c r="US244"/>
      <c r="UT244" s="37"/>
      <c r="UU244"/>
      <c r="UW244" s="46"/>
      <c r="UX244" s="46"/>
      <c r="UY244" s="46"/>
      <c r="VA244"/>
      <c r="VB244"/>
      <c r="VC244"/>
      <c r="VD244"/>
    </row>
    <row r="245" spans="1:576" x14ac:dyDescent="0.25">
      <c r="A245" s="12">
        <v>44025</v>
      </c>
      <c r="B245" s="31">
        <v>16</v>
      </c>
      <c r="C245" s="122" t="s">
        <v>193</v>
      </c>
      <c r="D245">
        <v>4.406172415722766E-3</v>
      </c>
      <c r="E245" s="31">
        <v>9.18</v>
      </c>
      <c r="F245" s="31">
        <v>535</v>
      </c>
      <c r="G245" s="31">
        <v>0.25078885992591576</v>
      </c>
      <c r="H245">
        <v>3.5999137745203712E-2</v>
      </c>
      <c r="I245">
        <v>0.11</v>
      </c>
      <c r="J245">
        <v>23.8</v>
      </c>
      <c r="K245">
        <v>5.6838383840000004</v>
      </c>
      <c r="L245">
        <v>1.7310000000000001</v>
      </c>
      <c r="AY245" s="61"/>
      <c r="BG245"/>
      <c r="BR245" s="37"/>
      <c r="BV245"/>
      <c r="EH245" s="37"/>
      <c r="EL245"/>
      <c r="EZ245" s="61"/>
      <c r="FA245" s="61"/>
      <c r="FB245" s="61"/>
      <c r="FC245" s="61"/>
      <c r="FQ245"/>
      <c r="FR245"/>
      <c r="FS245" s="37"/>
      <c r="FT245"/>
      <c r="FW245"/>
      <c r="GK245" s="61"/>
      <c r="GL245" s="61"/>
      <c r="GM245" s="61"/>
      <c r="GN245" s="61"/>
      <c r="HB245"/>
      <c r="HC245"/>
      <c r="HD245"/>
      <c r="HE245"/>
      <c r="HQ245" s="61"/>
      <c r="HR245" s="61"/>
      <c r="HU245"/>
      <c r="HV245"/>
      <c r="IY245" s="61"/>
      <c r="JG245"/>
      <c r="JR245" s="37"/>
      <c r="JV245"/>
      <c r="KN245" s="61"/>
      <c r="KR245"/>
      <c r="LQ245" s="61"/>
      <c r="LU245"/>
      <c r="MF245" s="37"/>
      <c r="MJ245"/>
      <c r="MX245" s="37"/>
      <c r="NB245" s="61"/>
      <c r="NF245"/>
      <c r="NQ245" s="37"/>
      <c r="NU245"/>
      <c r="PC245" s="46"/>
      <c r="PG245"/>
      <c r="QH245" s="46"/>
      <c r="QL245"/>
      <c r="RO245" s="37"/>
      <c r="RS245"/>
      <c r="TF245" s="37"/>
      <c r="TH245" s="46"/>
      <c r="TI245" s="46"/>
      <c r="TJ245" s="46"/>
      <c r="TK245" s="46"/>
      <c r="TM245"/>
      <c r="TN245" s="37"/>
      <c r="TO245"/>
      <c r="TQ245" s="46"/>
      <c r="TR245" s="46"/>
      <c r="TS245" s="46"/>
      <c r="TU245"/>
      <c r="TV245" s="37"/>
      <c r="TW245"/>
      <c r="TY245" s="46"/>
      <c r="TZ245" s="46"/>
      <c r="UA245" s="46"/>
      <c r="UC245"/>
      <c r="UD245" s="37"/>
      <c r="UE245"/>
      <c r="UG245" s="46"/>
      <c r="UH245" s="46"/>
      <c r="UI245" s="46"/>
      <c r="UK245"/>
      <c r="UL245" s="37"/>
      <c r="UM245"/>
      <c r="UO245" s="46"/>
      <c r="UP245" s="46"/>
      <c r="UQ245" s="46"/>
      <c r="US245"/>
      <c r="UT245" s="37"/>
      <c r="UU245"/>
      <c r="UW245" s="46"/>
      <c r="UX245" s="46"/>
      <c r="UY245" s="46"/>
      <c r="VA245"/>
      <c r="VB245"/>
      <c r="VC245"/>
      <c r="VD245"/>
    </row>
    <row r="246" spans="1:576" x14ac:dyDescent="0.25">
      <c r="A246" s="12">
        <v>44032</v>
      </c>
      <c r="B246" s="31">
        <v>16</v>
      </c>
      <c r="C246" s="122" t="s">
        <v>193</v>
      </c>
      <c r="D246">
        <v>9.4602945174123795E-5</v>
      </c>
      <c r="E246" s="31">
        <v>8.93</v>
      </c>
      <c r="F246" s="31">
        <v>520</v>
      </c>
      <c r="G246" s="31">
        <v>0.30017835093977224</v>
      </c>
      <c r="H246">
        <v>3.492131924983833E-2</v>
      </c>
      <c r="I246">
        <v>0.10299999999999999</v>
      </c>
      <c r="J246">
        <v>24.8</v>
      </c>
      <c r="K246">
        <v>5.2618320609999998</v>
      </c>
      <c r="L246">
        <v>1.8460000000000001</v>
      </c>
      <c r="AY246" s="61"/>
      <c r="BG246"/>
      <c r="BR246" s="37"/>
      <c r="BV246"/>
      <c r="EH246" s="37"/>
      <c r="EL246"/>
      <c r="EZ246" s="61"/>
      <c r="FA246" s="61"/>
      <c r="FB246" s="61"/>
      <c r="FC246" s="61"/>
      <c r="FQ246"/>
      <c r="FR246"/>
      <c r="FS246" s="37"/>
      <c r="FT246"/>
      <c r="FW246"/>
      <c r="GK246" s="61"/>
      <c r="GL246" s="61"/>
      <c r="GM246" s="61"/>
      <c r="GN246" s="61"/>
      <c r="HB246"/>
      <c r="HC246"/>
      <c r="HD246"/>
      <c r="HE246"/>
      <c r="HQ246" s="61"/>
      <c r="HR246" s="61"/>
      <c r="HU246"/>
      <c r="HV246"/>
      <c r="IY246" s="61"/>
      <c r="JG246"/>
      <c r="JR246" s="37"/>
      <c r="JV246"/>
      <c r="KN246" s="61"/>
      <c r="KR246"/>
      <c r="LQ246" s="61"/>
      <c r="LU246"/>
      <c r="MF246" s="37"/>
      <c r="MJ246"/>
      <c r="MX246" s="37"/>
      <c r="NB246" s="61"/>
      <c r="NF246"/>
      <c r="NQ246" s="37"/>
      <c r="NU246"/>
      <c r="PC246" s="46"/>
      <c r="PG246"/>
      <c r="QH246" s="46"/>
      <c r="QL246"/>
      <c r="RO246" s="37"/>
      <c r="RS246"/>
      <c r="TF246" s="37"/>
      <c r="TH246" s="46"/>
      <c r="TI246" s="46"/>
      <c r="TJ246" s="46"/>
      <c r="TK246" s="46"/>
      <c r="TM246"/>
      <c r="TN246" s="37"/>
      <c r="TO246"/>
      <c r="TQ246" s="46"/>
      <c r="TR246" s="46"/>
      <c r="TS246" s="46"/>
      <c r="TU246"/>
      <c r="TV246" s="37"/>
      <c r="TW246"/>
      <c r="TY246" s="46"/>
      <c r="TZ246" s="46"/>
      <c r="UA246" s="46"/>
      <c r="UC246"/>
      <c r="UD246" s="37"/>
      <c r="UE246"/>
      <c r="UG246" s="46"/>
      <c r="UH246" s="46"/>
      <c r="UI246" s="46"/>
      <c r="UK246"/>
      <c r="UL246" s="37"/>
      <c r="UM246"/>
      <c r="UO246" s="46"/>
      <c r="UP246" s="46"/>
      <c r="UQ246" s="46"/>
      <c r="US246"/>
      <c r="UT246" s="37"/>
      <c r="UU246"/>
      <c r="UW246" s="46"/>
      <c r="UX246" s="46"/>
      <c r="UY246" s="46"/>
      <c r="VA246"/>
      <c r="VB246"/>
      <c r="VC246"/>
      <c r="VD246"/>
    </row>
    <row r="247" spans="1:576" x14ac:dyDescent="0.25">
      <c r="A247" s="12">
        <v>44040</v>
      </c>
      <c r="B247" s="31">
        <v>16</v>
      </c>
      <c r="C247" s="122" t="s">
        <v>193</v>
      </c>
      <c r="D247">
        <v>5.5948881390492184E-3</v>
      </c>
      <c r="E247" s="31">
        <v>8.44</v>
      </c>
      <c r="F247" s="31">
        <v>570</v>
      </c>
      <c r="G247" s="31">
        <v>0.47578543010015084</v>
      </c>
      <c r="H247">
        <v>5.550765251131709E-2</v>
      </c>
      <c r="I247">
        <v>0.25</v>
      </c>
      <c r="J247">
        <v>36.700000000000003</v>
      </c>
      <c r="K247">
        <v>7.9316326530000003</v>
      </c>
      <c r="L247">
        <v>2.7719999999999998</v>
      </c>
      <c r="AY247" s="61"/>
      <c r="BG247"/>
      <c r="BR247" s="37"/>
      <c r="BV247"/>
      <c r="EH247" s="37"/>
      <c r="EL247"/>
      <c r="EZ247" s="61"/>
      <c r="FA247" s="61"/>
      <c r="FB247" s="61"/>
      <c r="FC247" s="61"/>
      <c r="FQ247"/>
      <c r="FR247"/>
      <c r="FS247" s="37"/>
      <c r="FT247"/>
      <c r="FW247"/>
      <c r="GK247" s="61"/>
      <c r="GL247" s="61"/>
      <c r="GM247" s="61"/>
      <c r="GN247" s="61"/>
      <c r="HB247"/>
      <c r="HC247"/>
      <c r="HD247"/>
      <c r="HE247"/>
      <c r="HQ247" s="61"/>
      <c r="HR247" s="61"/>
      <c r="HU247"/>
      <c r="HV247"/>
      <c r="IY247" s="61"/>
      <c r="JG247"/>
      <c r="JR247" s="37"/>
      <c r="JV247"/>
      <c r="KN247" s="61"/>
      <c r="KR247"/>
      <c r="LQ247" s="61"/>
      <c r="LU247"/>
      <c r="MF247" s="37"/>
      <c r="MJ247"/>
      <c r="MX247" s="37"/>
      <c r="NB247" s="61"/>
      <c r="NF247"/>
      <c r="NQ247" s="37"/>
      <c r="NU247"/>
      <c r="PC247" s="46"/>
      <c r="PG247"/>
      <c r="QH247" s="46"/>
      <c r="QL247"/>
      <c r="RO247" s="37"/>
      <c r="RS247"/>
      <c r="TF247" s="37"/>
      <c r="TH247" s="46"/>
      <c r="TI247" s="46"/>
      <c r="TJ247" s="46"/>
      <c r="TK247" s="46"/>
      <c r="TM247"/>
      <c r="TN247" s="37"/>
      <c r="TO247"/>
      <c r="TQ247" s="46"/>
      <c r="TR247" s="46"/>
      <c r="TS247" s="46"/>
      <c r="TU247"/>
      <c r="TV247" s="37"/>
      <c r="TW247"/>
      <c r="TY247" s="46"/>
      <c r="TZ247" s="46"/>
      <c r="UA247" s="46"/>
      <c r="UC247"/>
      <c r="UD247" s="37"/>
      <c r="UE247"/>
      <c r="UG247" s="46"/>
      <c r="UH247" s="46"/>
      <c r="UI247" s="46"/>
      <c r="UK247"/>
      <c r="UL247" s="37"/>
      <c r="UM247"/>
      <c r="UO247" s="46"/>
      <c r="UP247" s="46"/>
      <c r="UQ247" s="46"/>
      <c r="US247"/>
      <c r="UT247" s="37"/>
      <c r="UU247"/>
      <c r="UW247" s="46"/>
      <c r="UX247" s="46"/>
      <c r="UY247" s="46"/>
      <c r="VA247"/>
      <c r="VB247"/>
      <c r="VC247"/>
      <c r="VD247"/>
    </row>
    <row r="248" spans="1:576" x14ac:dyDescent="0.25">
      <c r="A248" s="12">
        <v>44047</v>
      </c>
      <c r="B248" s="31">
        <v>16</v>
      </c>
      <c r="C248" s="122" t="s">
        <v>193</v>
      </c>
      <c r="D248">
        <v>0.12461606258641607</v>
      </c>
      <c r="E248" s="17">
        <v>8.2799999999999994</v>
      </c>
      <c r="F248" s="31">
        <v>380</v>
      </c>
      <c r="G248" s="31">
        <v>0.94635752503772808</v>
      </c>
      <c r="H248">
        <v>8.2129769346842005E-2</v>
      </c>
      <c r="I248">
        <v>0.61699999999999999</v>
      </c>
      <c r="J248">
        <v>61.8</v>
      </c>
      <c r="K248">
        <v>5.9260000000000002</v>
      </c>
      <c r="L248">
        <v>4.0119999999999996</v>
      </c>
      <c r="AY248" s="61"/>
      <c r="BG248"/>
      <c r="BR248" s="37"/>
      <c r="BV248"/>
      <c r="EH248" s="37"/>
      <c r="EL248"/>
      <c r="EZ248" s="61"/>
      <c r="FA248" s="61"/>
      <c r="FB248" s="61"/>
      <c r="FC248" s="61"/>
      <c r="FQ248"/>
      <c r="FR248"/>
      <c r="FS248" s="37"/>
      <c r="FT248"/>
      <c r="FW248"/>
      <c r="GK248" s="61"/>
      <c r="GL248" s="61"/>
      <c r="GM248" s="61"/>
      <c r="GN248" s="61"/>
      <c r="HB248"/>
      <c r="HC248"/>
      <c r="HD248"/>
      <c r="HE248"/>
      <c r="HQ248" s="61"/>
      <c r="HR248" s="61"/>
      <c r="HU248"/>
      <c r="HV248"/>
      <c r="IY248" s="61"/>
      <c r="JG248"/>
      <c r="JR248" s="37"/>
      <c r="JV248"/>
      <c r="KN248" s="61"/>
      <c r="KR248"/>
      <c r="LQ248" s="61"/>
      <c r="LU248"/>
      <c r="MF248" s="37"/>
      <c r="MJ248"/>
      <c r="MX248" s="37"/>
      <c r="NB248" s="61"/>
      <c r="NF248"/>
      <c r="NQ248" s="37"/>
      <c r="NU248"/>
      <c r="PC248" s="46"/>
      <c r="PG248"/>
      <c r="QH248" s="46"/>
      <c r="QL248"/>
      <c r="RO248" s="37"/>
      <c r="RS248"/>
      <c r="TF248" s="37"/>
      <c r="TH248" s="46"/>
      <c r="TI248" s="46"/>
      <c r="TJ248" s="46"/>
      <c r="TK248" s="46"/>
      <c r="TM248"/>
      <c r="TN248" s="37"/>
      <c r="TO248"/>
      <c r="TQ248" s="46"/>
      <c r="TR248" s="46"/>
      <c r="TS248" s="46"/>
      <c r="TU248"/>
      <c r="TV248" s="37"/>
      <c r="TW248"/>
      <c r="TY248" s="46"/>
      <c r="TZ248" s="46"/>
      <c r="UA248" s="46"/>
      <c r="UC248"/>
      <c r="UD248" s="37"/>
      <c r="UE248"/>
      <c r="UG248" s="46"/>
      <c r="UH248" s="46"/>
      <c r="UI248" s="46"/>
      <c r="UK248"/>
      <c r="UL248" s="37"/>
      <c r="UM248"/>
      <c r="UO248" s="46"/>
      <c r="UP248" s="46"/>
      <c r="UQ248" s="46"/>
      <c r="US248"/>
      <c r="UT248" s="37"/>
      <c r="UU248"/>
      <c r="UW248" s="46"/>
      <c r="UX248" s="46"/>
      <c r="UY248" s="46"/>
      <c r="VA248"/>
      <c r="VB248"/>
      <c r="VC248"/>
      <c r="VD248"/>
    </row>
    <row r="249" spans="1:576" ht="15.75" x14ac:dyDescent="0.25">
      <c r="A249" s="6">
        <v>44061</v>
      </c>
      <c r="B249" s="31">
        <v>16</v>
      </c>
      <c r="C249" s="122" t="s">
        <v>193</v>
      </c>
      <c r="D249">
        <v>2.7731787554147305E-4</v>
      </c>
      <c r="E249" s="17" t="e">
        <v>#N/A</v>
      </c>
      <c r="F249" s="31" t="e">
        <v>#N/A</v>
      </c>
      <c r="G249" s="31" t="e">
        <v>#N/A</v>
      </c>
      <c r="H249" t="e">
        <v>#N/A</v>
      </c>
      <c r="I249" t="e">
        <v>#N/A</v>
      </c>
      <c r="J249" t="e">
        <v>#N/A</v>
      </c>
      <c r="K249" t="e">
        <v>#N/A</v>
      </c>
      <c r="L249" t="e">
        <v>#N/A</v>
      </c>
      <c r="AY249" s="61"/>
      <c r="BG249"/>
      <c r="BR249" s="37"/>
      <c r="BV249"/>
      <c r="EH249" s="37"/>
      <c r="EL249"/>
      <c r="EZ249" s="61"/>
      <c r="FA249" s="61"/>
      <c r="FB249" s="61"/>
      <c r="FC249" s="61"/>
      <c r="FQ249"/>
      <c r="FR249"/>
      <c r="FS249" s="37"/>
      <c r="FT249"/>
      <c r="FW249"/>
      <c r="GK249" s="61"/>
      <c r="GL249" s="61"/>
      <c r="GM249" s="61"/>
      <c r="GN249" s="61"/>
      <c r="HB249"/>
      <c r="HC249"/>
      <c r="HD249"/>
      <c r="HE249"/>
      <c r="HQ249" s="61"/>
      <c r="HR249" s="61"/>
      <c r="HU249"/>
      <c r="HV249"/>
      <c r="IY249" s="61"/>
      <c r="JG249"/>
      <c r="JR249" s="37"/>
      <c r="JV249"/>
      <c r="KN249" s="61"/>
      <c r="KR249"/>
      <c r="LQ249" s="61"/>
      <c r="LU249"/>
      <c r="MF249" s="37"/>
      <c r="MJ249"/>
      <c r="MX249" s="37"/>
      <c r="NB249" s="61"/>
      <c r="NF249"/>
      <c r="NQ249" s="37"/>
      <c r="NU249"/>
      <c r="PC249" s="46"/>
      <c r="PG249"/>
      <c r="QH249" s="46"/>
      <c r="QL249"/>
      <c r="RO249" s="37"/>
      <c r="RS249"/>
      <c r="TF249" s="37"/>
      <c r="TH249" s="46"/>
      <c r="TI249" s="46"/>
      <c r="TJ249" s="46"/>
      <c r="TK249" s="46"/>
      <c r="TM249"/>
      <c r="TN249" s="37"/>
      <c r="TO249"/>
      <c r="TQ249" s="46"/>
      <c r="TR249" s="46"/>
      <c r="TS249" s="46"/>
      <c r="TU249"/>
      <c r="TV249" s="37"/>
      <c r="TW249"/>
      <c r="TY249" s="46"/>
      <c r="TZ249" s="46"/>
      <c r="UA249" s="46"/>
      <c r="UC249"/>
      <c r="UD249" s="37"/>
      <c r="UE249"/>
      <c r="UG249" s="46"/>
      <c r="UH249" s="46"/>
      <c r="UI249" s="46"/>
      <c r="UK249"/>
      <c r="UL249" s="37"/>
      <c r="UM249"/>
      <c r="UO249" s="46"/>
      <c r="UP249" s="46"/>
      <c r="UQ249" s="46"/>
      <c r="US249"/>
      <c r="UT249" s="37"/>
      <c r="UU249"/>
      <c r="UW249" s="46"/>
      <c r="UX249" s="46"/>
      <c r="UY249" s="46"/>
      <c r="VA249"/>
      <c r="VB249"/>
      <c r="VC249"/>
      <c r="VD249"/>
    </row>
    <row r="250" spans="1:576" x14ac:dyDescent="0.25">
      <c r="A250" s="12">
        <v>44138</v>
      </c>
      <c r="B250" s="31">
        <v>16</v>
      </c>
      <c r="C250" s="122" t="s">
        <v>193</v>
      </c>
      <c r="D250">
        <v>1.6690974637387113E-2</v>
      </c>
      <c r="E250" s="31" t="e">
        <v>#N/A</v>
      </c>
      <c r="F250" s="31" t="e">
        <v>#N/A</v>
      </c>
      <c r="G250" s="31">
        <v>0.69037598204264872</v>
      </c>
      <c r="H250">
        <v>6.5147660657006973E-2</v>
      </c>
      <c r="I250">
        <v>0.38800000000000001</v>
      </c>
      <c r="J250">
        <v>49.3</v>
      </c>
      <c r="K250">
        <v>0.74309764300000003</v>
      </c>
      <c r="L250">
        <v>1.1970000000000001</v>
      </c>
      <c r="AY250" s="61"/>
      <c r="BG250"/>
      <c r="BR250" s="37"/>
      <c r="BV250"/>
      <c r="EH250" s="37"/>
      <c r="EL250"/>
      <c r="EZ250" s="61"/>
      <c r="FA250" s="61"/>
      <c r="FB250" s="61"/>
      <c r="FC250" s="61"/>
      <c r="FQ250"/>
      <c r="FR250"/>
      <c r="FS250" s="37"/>
      <c r="FT250"/>
      <c r="FW250"/>
      <c r="GK250" s="61"/>
      <c r="GL250" s="61"/>
      <c r="GM250" s="61"/>
      <c r="GN250" s="61"/>
      <c r="HB250"/>
      <c r="HC250"/>
      <c r="HD250"/>
      <c r="HE250"/>
      <c r="HQ250" s="61"/>
      <c r="HR250" s="61"/>
      <c r="HU250"/>
      <c r="HV250"/>
      <c r="IY250" s="61"/>
      <c r="JG250"/>
      <c r="JR250" s="37"/>
      <c r="JV250"/>
      <c r="KN250" s="61"/>
      <c r="KR250"/>
      <c r="LQ250" s="61"/>
      <c r="LU250"/>
      <c r="MF250" s="37"/>
      <c r="MJ250"/>
      <c r="MX250" s="37"/>
      <c r="NB250" s="61"/>
      <c r="NF250"/>
      <c r="NQ250" s="37"/>
      <c r="NU250"/>
      <c r="PC250" s="46"/>
      <c r="PG250"/>
      <c r="QH250" s="46"/>
      <c r="QL250"/>
      <c r="RO250" s="37"/>
      <c r="RS250"/>
      <c r="TF250" s="37"/>
      <c r="TH250" s="46"/>
      <c r="TI250" s="46"/>
      <c r="TJ250" s="46"/>
      <c r="TK250" s="46"/>
      <c r="TM250"/>
      <c r="TN250" s="37"/>
      <c r="TO250"/>
      <c r="TQ250" s="46"/>
      <c r="TR250" s="46"/>
      <c r="TS250" s="46"/>
      <c r="TU250"/>
      <c r="TV250" s="37"/>
      <c r="TW250"/>
      <c r="TY250" s="46"/>
      <c r="TZ250" s="46"/>
      <c r="UA250" s="46"/>
      <c r="UC250"/>
      <c r="UD250" s="37"/>
      <c r="UE250"/>
      <c r="UG250" s="46"/>
      <c r="UH250" s="46"/>
      <c r="UI250" s="46"/>
      <c r="UK250"/>
      <c r="UL250" s="37"/>
      <c r="UM250"/>
      <c r="UO250" s="46"/>
      <c r="UP250" s="46"/>
      <c r="UQ250" s="46"/>
      <c r="US250"/>
      <c r="UT250" s="37"/>
      <c r="UU250"/>
      <c r="UW250" s="46"/>
      <c r="UX250" s="46"/>
      <c r="UY250" s="46"/>
      <c r="VA250"/>
      <c r="VB250"/>
      <c r="VC250"/>
      <c r="VD250"/>
    </row>
    <row r="251" spans="1:576" x14ac:dyDescent="0.25">
      <c r="A251" s="12">
        <v>44152</v>
      </c>
      <c r="B251" s="31">
        <v>16</v>
      </c>
      <c r="C251" s="122" t="s">
        <v>193</v>
      </c>
      <c r="D251">
        <v>2.9339917861972608E-2</v>
      </c>
      <c r="E251" s="31">
        <v>8.18</v>
      </c>
      <c r="F251" s="31">
        <v>669</v>
      </c>
      <c r="G251" s="31">
        <v>0.32982603815937145</v>
      </c>
      <c r="H251">
        <v>7.012498617409578E-2</v>
      </c>
      <c r="I251">
        <v>2.8299999999999999E-2</v>
      </c>
      <c r="J251">
        <v>39.799999999999997</v>
      </c>
      <c r="K251">
        <v>11.82191781</v>
      </c>
      <c r="L251">
        <v>3.238</v>
      </c>
      <c r="AY251" s="61"/>
      <c r="BG251"/>
      <c r="BR251" s="37"/>
      <c r="BV251"/>
      <c r="EH251" s="37"/>
      <c r="EL251"/>
      <c r="EZ251" s="61"/>
      <c r="FA251" s="61"/>
      <c r="FB251" s="61"/>
      <c r="FC251" s="61"/>
      <c r="FQ251"/>
      <c r="FR251"/>
      <c r="FS251" s="37"/>
      <c r="FT251"/>
      <c r="FW251"/>
      <c r="GK251" s="61"/>
      <c r="GL251" s="61"/>
      <c r="GM251" s="61"/>
      <c r="GN251" s="61"/>
      <c r="HB251"/>
      <c r="HC251"/>
      <c r="HD251"/>
      <c r="HE251"/>
      <c r="HQ251" s="61"/>
      <c r="HR251" s="61"/>
      <c r="HU251"/>
      <c r="HV251"/>
      <c r="IY251" s="61"/>
      <c r="JG251"/>
      <c r="JR251" s="37"/>
      <c r="JV251"/>
      <c r="KN251" s="61"/>
      <c r="KR251"/>
      <c r="LQ251" s="61"/>
      <c r="LU251"/>
      <c r="MF251" s="37"/>
      <c r="MJ251"/>
      <c r="MX251" s="37"/>
      <c r="NB251" s="61"/>
      <c r="NF251"/>
      <c r="NQ251" s="37"/>
      <c r="NU251"/>
      <c r="PC251" s="46"/>
      <c r="PG251"/>
      <c r="QH251" s="46"/>
      <c r="QL251"/>
      <c r="RO251" s="37"/>
      <c r="RS251"/>
      <c r="TF251" s="37"/>
      <c r="TH251" s="46"/>
      <c r="TI251" s="46"/>
      <c r="TJ251" s="46"/>
      <c r="TK251" s="46"/>
      <c r="TM251"/>
      <c r="TN251" s="37"/>
      <c r="TO251"/>
      <c r="TQ251" s="46"/>
      <c r="TR251" s="46"/>
      <c r="TS251" s="46"/>
      <c r="TU251"/>
      <c r="TV251" s="37"/>
      <c r="TW251"/>
      <c r="TY251" s="46"/>
      <c r="TZ251" s="46"/>
      <c r="UA251" s="46"/>
      <c r="UC251"/>
      <c r="UD251" s="37"/>
      <c r="UE251"/>
      <c r="UG251" s="46"/>
      <c r="UH251" s="46"/>
      <c r="UI251" s="46"/>
      <c r="UK251"/>
      <c r="UL251" s="37"/>
      <c r="UM251"/>
      <c r="UO251" s="46"/>
      <c r="UP251" s="46"/>
      <c r="UQ251" s="46"/>
      <c r="US251"/>
      <c r="UT251" s="37"/>
      <c r="UU251"/>
      <c r="UW251" s="46"/>
      <c r="UX251" s="46"/>
      <c r="UY251" s="46"/>
      <c r="VA251"/>
      <c r="VB251"/>
      <c r="VC251"/>
      <c r="VD251"/>
    </row>
    <row r="252" spans="1:576" x14ac:dyDescent="0.25">
      <c r="A252" s="12">
        <v>44167</v>
      </c>
      <c r="B252" s="31">
        <v>16</v>
      </c>
      <c r="C252" s="122" t="s">
        <v>193</v>
      </c>
      <c r="D252">
        <v>0.16680908574790795</v>
      </c>
      <c r="E252" s="31">
        <v>8.39</v>
      </c>
      <c r="F252" s="31" t="e">
        <v>#N/A</v>
      </c>
      <c r="G252" s="31">
        <v>3.0809483726150391</v>
      </c>
      <c r="H252">
        <v>9.357371972126978E-2</v>
      </c>
      <c r="I252">
        <v>2.75</v>
      </c>
      <c r="J252">
        <v>73.2</v>
      </c>
      <c r="K252">
        <v>5.7806853580000004</v>
      </c>
      <c r="L252">
        <v>3.9609999999999999</v>
      </c>
      <c r="AY252" s="61"/>
      <c r="BG252"/>
      <c r="BR252" s="37"/>
      <c r="BV252"/>
      <c r="EH252" s="37"/>
      <c r="EL252"/>
      <c r="EZ252" s="61"/>
      <c r="FA252" s="61"/>
      <c r="FB252" s="61"/>
      <c r="FC252" s="61"/>
      <c r="FQ252"/>
      <c r="FR252"/>
      <c r="FS252" s="37"/>
      <c r="FT252"/>
      <c r="FW252"/>
      <c r="GK252" s="61"/>
      <c r="GL252" s="61"/>
      <c r="GM252" s="61"/>
      <c r="GN252" s="61"/>
      <c r="HB252"/>
      <c r="HC252"/>
      <c r="HD252"/>
      <c r="HE252"/>
      <c r="HQ252" s="61"/>
      <c r="HR252" s="61"/>
      <c r="HU252"/>
      <c r="HV252"/>
      <c r="IY252" s="61"/>
      <c r="JG252"/>
      <c r="JR252" s="37"/>
      <c r="JV252"/>
      <c r="KN252" s="61"/>
      <c r="KR252"/>
      <c r="LQ252" s="61"/>
      <c r="LU252"/>
      <c r="MF252" s="37"/>
      <c r="MJ252"/>
      <c r="MX252" s="37"/>
      <c r="NB252" s="61"/>
      <c r="NF252"/>
      <c r="NQ252" s="37"/>
      <c r="NU252"/>
      <c r="PC252" s="46"/>
      <c r="PG252"/>
      <c r="QH252" s="46"/>
      <c r="QL252"/>
      <c r="RO252" s="37"/>
      <c r="RS252"/>
      <c r="TF252" s="37"/>
      <c r="TH252" s="46"/>
      <c r="TI252" s="46"/>
      <c r="TJ252" s="46"/>
      <c r="TK252" s="46"/>
      <c r="TM252"/>
      <c r="TN252" s="37"/>
      <c r="TO252"/>
      <c r="TQ252" s="46"/>
      <c r="TR252" s="46"/>
      <c r="TS252" s="46"/>
      <c r="TU252"/>
      <c r="TV252" s="37"/>
      <c r="TW252"/>
      <c r="TY252" s="46"/>
      <c r="TZ252" s="46"/>
      <c r="UA252" s="46"/>
      <c r="UC252"/>
      <c r="UD252" s="37"/>
      <c r="UE252"/>
      <c r="UG252" s="46"/>
      <c r="UH252" s="46"/>
      <c r="UI252" s="46"/>
      <c r="UK252"/>
      <c r="UL252" s="37"/>
      <c r="UM252"/>
      <c r="UO252" s="46"/>
      <c r="UP252" s="46"/>
      <c r="UQ252" s="46"/>
      <c r="US252"/>
      <c r="UT252" s="37"/>
      <c r="UU252"/>
      <c r="UW252" s="46"/>
      <c r="UX252" s="46"/>
      <c r="UY252" s="46"/>
      <c r="VA252"/>
      <c r="VB252"/>
      <c r="VC252"/>
      <c r="VD252"/>
    </row>
    <row r="253" spans="1:576" x14ac:dyDescent="0.25">
      <c r="A253" s="12">
        <v>44179</v>
      </c>
      <c r="B253" s="31">
        <v>16</v>
      </c>
      <c r="C253" s="122" t="s">
        <v>193</v>
      </c>
      <c r="D253">
        <v>0.13179076092756137</v>
      </c>
      <c r="E253" s="31">
        <v>8.14</v>
      </c>
      <c r="F253" s="31">
        <v>608</v>
      </c>
      <c r="G253" s="31">
        <v>1.8604096520763189</v>
      </c>
      <c r="H253">
        <v>5.5193009622829331E-2</v>
      </c>
      <c r="I253">
        <v>1.59</v>
      </c>
      <c r="J253">
        <v>41.8</v>
      </c>
      <c r="K253">
        <v>1.171661238</v>
      </c>
      <c r="L253">
        <v>2.9830000000000001</v>
      </c>
      <c r="AY253" s="61"/>
      <c r="BG253"/>
      <c r="BR253" s="37"/>
      <c r="BV253"/>
      <c r="EH253" s="37"/>
      <c r="EL253"/>
      <c r="EZ253" s="61"/>
      <c r="FA253" s="61"/>
      <c r="FB253" s="61"/>
      <c r="FC253" s="61"/>
      <c r="FQ253"/>
      <c r="FR253"/>
      <c r="FS253" s="37"/>
      <c r="FT253"/>
      <c r="FW253"/>
      <c r="GK253" s="61"/>
      <c r="GL253" s="61"/>
      <c r="GM253" s="61"/>
      <c r="GN253" s="61"/>
      <c r="HB253"/>
      <c r="HC253"/>
      <c r="HD253"/>
      <c r="HE253"/>
      <c r="HQ253" s="61"/>
      <c r="HR253" s="61"/>
      <c r="HU253"/>
      <c r="HV253"/>
      <c r="IY253" s="61"/>
      <c r="JG253"/>
      <c r="JR253" s="37"/>
      <c r="JV253"/>
      <c r="KN253" s="61"/>
      <c r="KR253"/>
      <c r="LQ253" s="61"/>
      <c r="LU253"/>
      <c r="MF253" s="37"/>
      <c r="MJ253"/>
      <c r="MX253" s="37"/>
      <c r="NB253" s="61"/>
      <c r="NF253"/>
      <c r="NQ253" s="37"/>
      <c r="NU253"/>
      <c r="PC253" s="46"/>
      <c r="PG253"/>
      <c r="QH253" s="46"/>
      <c r="QL253"/>
      <c r="RO253" s="37"/>
      <c r="RS253"/>
      <c r="TF253" s="37"/>
      <c r="TH253" s="46"/>
      <c r="TI253" s="46"/>
      <c r="TJ253" s="46"/>
      <c r="TK253" s="46"/>
      <c r="TM253"/>
      <c r="TN253" s="37"/>
      <c r="TO253"/>
      <c r="TQ253" s="46"/>
      <c r="TR253" s="46"/>
      <c r="TS253" s="46"/>
      <c r="TU253"/>
      <c r="TV253" s="37"/>
      <c r="TW253"/>
      <c r="TY253" s="46"/>
      <c r="TZ253" s="46"/>
      <c r="UA253" s="46"/>
      <c r="UC253"/>
      <c r="UD253" s="37"/>
      <c r="UE253"/>
      <c r="UG253" s="46"/>
      <c r="UH253" s="46"/>
      <c r="UI253" s="46"/>
      <c r="UK253"/>
      <c r="UL253" s="37"/>
      <c r="UM253"/>
      <c r="UO253" s="46"/>
      <c r="UP253" s="46"/>
      <c r="UQ253" s="46"/>
      <c r="US253"/>
      <c r="UT253" s="37"/>
      <c r="UU253"/>
      <c r="UW253" s="46"/>
      <c r="UX253" s="46"/>
      <c r="UY253" s="46"/>
      <c r="VA253"/>
      <c r="VB253"/>
      <c r="VC253"/>
      <c r="VD253"/>
    </row>
    <row r="254" spans="1:576" x14ac:dyDescent="0.25">
      <c r="A254" s="12">
        <v>44208</v>
      </c>
      <c r="B254" s="31">
        <v>16</v>
      </c>
      <c r="C254" s="122" t="s">
        <v>193</v>
      </c>
      <c r="D254">
        <v>6.8530899122418651E-2</v>
      </c>
      <c r="E254" s="31">
        <v>8.4600000000000009</v>
      </c>
      <c r="F254" s="31">
        <v>605</v>
      </c>
      <c r="G254" s="31">
        <v>2.9646370000000002</v>
      </c>
      <c r="H254">
        <v>5.5703000000000003E-2</v>
      </c>
      <c r="I254">
        <v>2.87</v>
      </c>
      <c r="J254">
        <v>46.1</v>
      </c>
      <c r="K254">
        <v>1.342013889</v>
      </c>
      <c r="L254" t="e">
        <v>#N/A</v>
      </c>
      <c r="AY254" s="61"/>
      <c r="BG254"/>
      <c r="BR254" s="37"/>
      <c r="BV254"/>
      <c r="EH254" s="37"/>
      <c r="EL254"/>
      <c r="EZ254" s="61"/>
      <c r="FA254" s="61"/>
      <c r="FB254" s="61"/>
      <c r="FC254" s="61"/>
      <c r="FQ254"/>
      <c r="FR254"/>
      <c r="FS254" s="37"/>
      <c r="FT254"/>
      <c r="FW254"/>
      <c r="GK254" s="61"/>
      <c r="GL254" s="61"/>
      <c r="GM254" s="61"/>
      <c r="GN254" s="61"/>
      <c r="HB254"/>
      <c r="HC254"/>
      <c r="HD254"/>
      <c r="HE254"/>
      <c r="HQ254" s="61"/>
      <c r="HR254" s="61"/>
      <c r="HU254"/>
      <c r="HV254"/>
      <c r="IY254" s="61"/>
      <c r="JG254"/>
      <c r="JR254" s="37"/>
      <c r="JV254"/>
      <c r="KN254" s="61"/>
      <c r="KR254"/>
      <c r="LQ254" s="61"/>
      <c r="LU254"/>
      <c r="MF254" s="37"/>
      <c r="MJ254"/>
      <c r="MX254" s="37"/>
      <c r="NB254" s="61"/>
      <c r="NF254"/>
      <c r="NQ254" s="37"/>
      <c r="NU254"/>
      <c r="PC254" s="46"/>
      <c r="PG254"/>
      <c r="QH254" s="46"/>
      <c r="QL254"/>
      <c r="RO254" s="37"/>
      <c r="RS254"/>
      <c r="TF254" s="37"/>
      <c r="TH254" s="46"/>
      <c r="TI254" s="46"/>
      <c r="TJ254" s="46"/>
      <c r="TK254" s="46"/>
      <c r="TM254"/>
      <c r="TN254" s="37"/>
      <c r="TO254"/>
      <c r="TQ254" s="46"/>
      <c r="TR254" s="46"/>
      <c r="TS254" s="46"/>
      <c r="TU254"/>
      <c r="TV254" s="37"/>
      <c r="TW254"/>
      <c r="TY254" s="46"/>
      <c r="TZ254" s="46"/>
      <c r="UA254" s="46"/>
      <c r="UC254"/>
      <c r="UD254" s="37"/>
      <c r="UE254"/>
      <c r="UG254" s="46"/>
      <c r="UH254" s="46"/>
      <c r="UI254" s="46"/>
      <c r="UK254"/>
      <c r="UL254" s="37"/>
      <c r="UM254"/>
      <c r="UO254" s="46"/>
      <c r="UP254" s="46"/>
      <c r="UQ254" s="46"/>
      <c r="US254"/>
      <c r="UT254" s="37"/>
      <c r="UU254"/>
      <c r="UW254" s="46"/>
      <c r="UX254" s="46"/>
      <c r="UY254" s="46"/>
      <c r="VA254"/>
      <c r="VB254"/>
      <c r="VC254"/>
      <c r="VD254"/>
    </row>
    <row r="255" spans="1:576" x14ac:dyDescent="0.25">
      <c r="A255" s="12">
        <v>44223</v>
      </c>
      <c r="B255" s="31">
        <v>16</v>
      </c>
      <c r="C255" s="122" t="s">
        <v>193</v>
      </c>
      <c r="D255">
        <v>7.7062941348232203E-2</v>
      </c>
      <c r="E255" s="31">
        <v>8.3000000000000007</v>
      </c>
      <c r="F255" s="31">
        <v>567</v>
      </c>
      <c r="G255" s="31">
        <v>2.3821940000000001</v>
      </c>
      <c r="H255">
        <v>4.0009000000000003E-2</v>
      </c>
      <c r="I255">
        <v>2.1800000000000002</v>
      </c>
      <c r="J255">
        <v>28.7</v>
      </c>
      <c r="K255">
        <v>1.328617363</v>
      </c>
      <c r="L255">
        <v>2.2111999999999998</v>
      </c>
      <c r="AY255" s="61"/>
      <c r="BG255"/>
      <c r="BR255" s="37"/>
      <c r="BV255"/>
      <c r="EH255" s="37"/>
      <c r="EL255"/>
      <c r="EZ255" s="61"/>
      <c r="FA255" s="61"/>
      <c r="FB255" s="61"/>
      <c r="FC255" s="61"/>
      <c r="FQ255"/>
      <c r="FR255"/>
      <c r="FS255" s="37"/>
      <c r="FT255"/>
      <c r="FW255"/>
      <c r="GK255" s="61"/>
      <c r="GL255" s="61"/>
      <c r="GM255" s="61"/>
      <c r="GN255" s="61"/>
      <c r="HB255"/>
      <c r="HC255"/>
      <c r="HD255"/>
      <c r="HE255"/>
      <c r="HQ255" s="61"/>
      <c r="HR255" s="61"/>
      <c r="HU255"/>
      <c r="HV255"/>
      <c r="IY255" s="61"/>
      <c r="JG255"/>
      <c r="JR255" s="37"/>
      <c r="JV255"/>
      <c r="KN255" s="61"/>
      <c r="KR255"/>
      <c r="LQ255" s="61"/>
      <c r="LU255"/>
      <c r="MF255" s="37"/>
      <c r="MJ255"/>
      <c r="MX255" s="37"/>
      <c r="NB255" s="61"/>
      <c r="NF255"/>
      <c r="NQ255" s="37"/>
      <c r="NU255"/>
      <c r="PC255" s="46"/>
      <c r="PG255"/>
      <c r="QH255" s="46"/>
      <c r="QL255"/>
      <c r="RO255" s="37"/>
      <c r="RS255"/>
      <c r="TF255" s="37"/>
      <c r="TH255" s="46"/>
      <c r="TI255" s="46"/>
      <c r="TJ255" s="46"/>
      <c r="TK255" s="46"/>
      <c r="TM255"/>
      <c r="TN255" s="37"/>
      <c r="TO255"/>
      <c r="TQ255" s="46"/>
      <c r="TR255" s="46"/>
      <c r="TS255" s="46"/>
      <c r="TU255"/>
      <c r="TV255" s="37"/>
      <c r="TW255"/>
      <c r="TY255" s="46"/>
      <c r="TZ255" s="46"/>
      <c r="UA255" s="46"/>
      <c r="UC255"/>
      <c r="UD255" s="37"/>
      <c r="UE255"/>
      <c r="UG255" s="46"/>
      <c r="UH255" s="46"/>
      <c r="UI255" s="46"/>
      <c r="UK255"/>
      <c r="UL255" s="37"/>
      <c r="UM255"/>
      <c r="UO255" s="46"/>
      <c r="UP255" s="46"/>
      <c r="UQ255" s="46"/>
      <c r="US255"/>
      <c r="UT255" s="37"/>
      <c r="UU255"/>
      <c r="UW255" s="46"/>
      <c r="UX255" s="46"/>
      <c r="UY255" s="46"/>
      <c r="VA255"/>
      <c r="VB255"/>
      <c r="VC255"/>
      <c r="VD255"/>
    </row>
    <row r="256" spans="1:576" x14ac:dyDescent="0.25">
      <c r="A256" s="12">
        <v>44251</v>
      </c>
      <c r="B256" s="31">
        <v>16</v>
      </c>
      <c r="C256" s="122" t="s">
        <v>193</v>
      </c>
      <c r="D256">
        <v>0.27713413890104849</v>
      </c>
      <c r="E256" s="31" t="e">
        <v>#N/A</v>
      </c>
      <c r="F256" s="31" t="e">
        <v>#N/A</v>
      </c>
      <c r="G256" s="31">
        <v>3.5609489999999999</v>
      </c>
      <c r="H256">
        <v>0.19750200000000001</v>
      </c>
      <c r="I256">
        <v>3.08</v>
      </c>
      <c r="J256">
        <v>146</v>
      </c>
      <c r="K256">
        <v>21.10520833</v>
      </c>
      <c r="L256">
        <v>3.7782</v>
      </c>
      <c r="AY256" s="61"/>
      <c r="BG256"/>
      <c r="BR256" s="37"/>
      <c r="BV256"/>
      <c r="EH256" s="37"/>
      <c r="EL256"/>
      <c r="EZ256" s="61"/>
      <c r="FA256" s="61"/>
      <c r="FB256" s="61"/>
      <c r="FC256" s="61"/>
      <c r="FQ256"/>
      <c r="FR256"/>
      <c r="FS256" s="37"/>
      <c r="FT256"/>
      <c r="FW256"/>
      <c r="GK256" s="61"/>
      <c r="GL256" s="61"/>
      <c r="GM256" s="61"/>
      <c r="GN256" s="61"/>
      <c r="HB256"/>
      <c r="HC256"/>
      <c r="HD256"/>
      <c r="HE256"/>
      <c r="HQ256" s="61"/>
      <c r="HR256" s="61"/>
      <c r="HU256"/>
      <c r="HV256"/>
      <c r="IY256" s="61"/>
      <c r="JG256"/>
      <c r="JR256" s="37"/>
      <c r="JV256"/>
      <c r="KN256" s="61"/>
      <c r="KR256"/>
      <c r="LQ256" s="61"/>
      <c r="LU256"/>
      <c r="MF256" s="37"/>
      <c r="MJ256"/>
      <c r="MX256" s="37"/>
      <c r="NB256" s="61"/>
      <c r="NF256"/>
      <c r="NQ256" s="37"/>
      <c r="NU256"/>
      <c r="PC256" s="46"/>
      <c r="PG256"/>
      <c r="QH256" s="46"/>
      <c r="QL256"/>
      <c r="RO256" s="37"/>
      <c r="RS256"/>
      <c r="TF256" s="37"/>
      <c r="TH256" s="46"/>
      <c r="TI256" s="46"/>
      <c r="TJ256" s="46"/>
      <c r="TK256" s="46"/>
      <c r="TM256"/>
      <c r="TN256" s="37"/>
      <c r="TO256"/>
      <c r="TQ256" s="46"/>
      <c r="TR256" s="46"/>
      <c r="TS256" s="46"/>
      <c r="TU256"/>
      <c r="TV256" s="37"/>
      <c r="TW256"/>
      <c r="TY256" s="46"/>
      <c r="TZ256" s="46"/>
      <c r="UA256" s="46"/>
      <c r="UC256"/>
      <c r="UD256" s="37"/>
      <c r="UE256"/>
      <c r="UG256" s="46"/>
      <c r="UH256" s="46"/>
      <c r="UI256" s="46"/>
      <c r="UK256"/>
      <c r="UL256" s="37"/>
      <c r="UM256"/>
      <c r="UO256" s="46"/>
      <c r="UP256" s="46"/>
      <c r="UQ256" s="46"/>
      <c r="US256"/>
      <c r="UT256" s="37"/>
      <c r="UU256"/>
      <c r="UW256" s="46"/>
      <c r="UX256" s="46"/>
      <c r="UY256" s="46"/>
      <c r="VA256"/>
      <c r="VB256"/>
      <c r="VC256"/>
      <c r="VD256"/>
    </row>
    <row r="257" spans="1:576" x14ac:dyDescent="0.25">
      <c r="A257" s="12">
        <v>44265</v>
      </c>
      <c r="B257" s="31">
        <v>16</v>
      </c>
      <c r="C257" s="122" t="s">
        <v>193</v>
      </c>
      <c r="D257">
        <v>8.6645950083827444E-2</v>
      </c>
      <c r="E257" s="31" t="e">
        <v>#N/A</v>
      </c>
      <c r="F257" s="31" t="e">
        <v>#N/A</v>
      </c>
      <c r="G257" s="31">
        <v>2.9507699999999999</v>
      </c>
      <c r="H257">
        <v>4.0561E-2</v>
      </c>
      <c r="I257">
        <v>2.57</v>
      </c>
      <c r="J257">
        <v>25.1</v>
      </c>
      <c r="K257">
        <v>6.7181395349999997</v>
      </c>
      <c r="L257">
        <v>2.3441999999999998</v>
      </c>
      <c r="AY257" s="61"/>
      <c r="BG257"/>
      <c r="BR257" s="37"/>
      <c r="BV257"/>
      <c r="EH257" s="37"/>
      <c r="EL257"/>
      <c r="EZ257" s="61"/>
      <c r="FA257" s="61"/>
      <c r="FB257" s="61"/>
      <c r="FC257" s="61"/>
      <c r="FQ257"/>
      <c r="FR257"/>
      <c r="FS257" s="37"/>
      <c r="FT257"/>
      <c r="FW257"/>
      <c r="GK257" s="61"/>
      <c r="GL257" s="61"/>
      <c r="GM257" s="61"/>
      <c r="GN257" s="61"/>
      <c r="HB257"/>
      <c r="HC257"/>
      <c r="HD257"/>
      <c r="HE257"/>
      <c r="HQ257" s="61"/>
      <c r="HR257" s="61"/>
      <c r="HU257"/>
      <c r="HV257"/>
      <c r="IY257" s="61"/>
      <c r="JG257"/>
      <c r="JR257" s="37"/>
      <c r="JV257"/>
      <c r="KN257" s="61"/>
      <c r="KR257"/>
      <c r="LQ257" s="61"/>
      <c r="LU257"/>
      <c r="MF257" s="37"/>
      <c r="MJ257"/>
      <c r="MX257" s="37"/>
      <c r="NB257" s="61"/>
      <c r="NF257"/>
      <c r="NQ257" s="37"/>
      <c r="NU257"/>
      <c r="PC257" s="46"/>
      <c r="PG257"/>
      <c r="QH257" s="46"/>
      <c r="QL257"/>
      <c r="RO257" s="37"/>
      <c r="RS257"/>
      <c r="TF257" s="37"/>
      <c r="TH257" s="46"/>
      <c r="TI257" s="46"/>
      <c r="TJ257" s="46"/>
      <c r="TK257" s="46"/>
      <c r="TM257"/>
      <c r="TN257" s="37"/>
      <c r="TO257"/>
      <c r="TQ257" s="46"/>
      <c r="TR257" s="46"/>
      <c r="TS257" s="46"/>
      <c r="TU257"/>
      <c r="TV257" s="37"/>
      <c r="TW257"/>
      <c r="TY257" s="46"/>
      <c r="TZ257" s="46"/>
      <c r="UA257" s="46"/>
      <c r="UC257"/>
      <c r="UD257" s="37"/>
      <c r="UE257"/>
      <c r="UG257" s="46"/>
      <c r="UH257" s="46"/>
      <c r="UI257" s="46"/>
      <c r="UK257"/>
      <c r="UL257" s="37"/>
      <c r="UM257"/>
      <c r="UO257" s="46"/>
      <c r="UP257" s="46"/>
      <c r="UQ257" s="46"/>
      <c r="US257"/>
      <c r="UT257" s="37"/>
      <c r="UU257"/>
      <c r="UW257" s="46"/>
      <c r="UX257" s="46"/>
      <c r="UY257" s="46"/>
      <c r="VA257"/>
      <c r="VB257"/>
      <c r="VC257"/>
      <c r="VD257"/>
    </row>
    <row r="258" spans="1:576" x14ac:dyDescent="0.25">
      <c r="A258" s="13">
        <v>44279</v>
      </c>
      <c r="B258" s="5">
        <v>16</v>
      </c>
      <c r="C258" s="122" t="s">
        <v>193</v>
      </c>
      <c r="D258">
        <v>0.10949259489154538</v>
      </c>
      <c r="E258" s="5" t="e">
        <v>#N/A</v>
      </c>
      <c r="F258" s="5" t="e">
        <v>#N/A</v>
      </c>
      <c r="G258" s="5">
        <v>2.9507699999999999</v>
      </c>
      <c r="H258">
        <v>4.6309000000000003E-2</v>
      </c>
      <c r="I258">
        <v>2.33</v>
      </c>
      <c r="J258">
        <v>20.399999999999999</v>
      </c>
      <c r="K258">
        <v>5.5017793590000004</v>
      </c>
      <c r="L258">
        <v>2.8026</v>
      </c>
      <c r="AY258" s="61"/>
      <c r="BG258"/>
      <c r="BR258" s="37"/>
      <c r="BV258"/>
      <c r="EH258" s="37"/>
      <c r="EL258"/>
      <c r="EZ258" s="61"/>
      <c r="FA258" s="61"/>
      <c r="FB258" s="61"/>
      <c r="FC258" s="61"/>
      <c r="FQ258"/>
      <c r="FR258"/>
      <c r="FS258" s="37"/>
      <c r="FT258"/>
      <c r="FW258"/>
      <c r="GK258" s="61"/>
      <c r="GL258" s="61"/>
      <c r="GM258" s="61"/>
      <c r="GN258" s="61"/>
      <c r="HB258"/>
      <c r="HC258"/>
      <c r="HD258"/>
      <c r="HE258"/>
      <c r="HQ258" s="61"/>
      <c r="HR258" s="61"/>
      <c r="HU258"/>
      <c r="HV258"/>
      <c r="IY258" s="61"/>
      <c r="JG258"/>
      <c r="JR258" s="37"/>
      <c r="JV258"/>
      <c r="KN258" s="61"/>
      <c r="KR258"/>
      <c r="LQ258" s="61"/>
      <c r="LU258"/>
      <c r="MF258" s="37"/>
      <c r="MJ258"/>
      <c r="MX258" s="37"/>
      <c r="NB258" s="61"/>
      <c r="NF258"/>
      <c r="NQ258" s="37"/>
      <c r="NU258"/>
      <c r="PC258" s="46"/>
      <c r="PG258"/>
      <c r="QH258" s="46"/>
      <c r="QL258"/>
      <c r="RO258" s="37"/>
      <c r="RS258"/>
      <c r="TF258" s="37"/>
      <c r="TH258" s="46"/>
      <c r="TI258" s="46"/>
      <c r="TJ258" s="46"/>
      <c r="TK258" s="46"/>
      <c r="TM258"/>
      <c r="TN258" s="37"/>
      <c r="TO258"/>
      <c r="TQ258" s="46"/>
      <c r="TR258" s="46"/>
      <c r="TS258" s="46"/>
      <c r="TU258"/>
      <c r="TV258" s="37"/>
      <c r="TW258"/>
      <c r="TY258" s="46"/>
      <c r="TZ258" s="46"/>
      <c r="UA258" s="46"/>
      <c r="UC258"/>
      <c r="UD258" s="37"/>
      <c r="UE258"/>
      <c r="UG258" s="46"/>
      <c r="UH258" s="46"/>
      <c r="UI258" s="46"/>
      <c r="UK258"/>
      <c r="UL258" s="37"/>
      <c r="UM258"/>
      <c r="UO258" s="46"/>
      <c r="UP258" s="46"/>
      <c r="UQ258" s="46"/>
      <c r="US258"/>
      <c r="UT258" s="37"/>
      <c r="UU258"/>
      <c r="UW258" s="46"/>
      <c r="UX258" s="46"/>
      <c r="UY258" s="46"/>
      <c r="VA258"/>
      <c r="VB258"/>
      <c r="VC258"/>
      <c r="VD258"/>
    </row>
    <row r="259" spans="1:576" x14ac:dyDescent="0.25">
      <c r="A259" s="13">
        <v>44293</v>
      </c>
      <c r="B259" s="5">
        <v>16</v>
      </c>
      <c r="C259" s="122" t="s">
        <v>193</v>
      </c>
      <c r="D259">
        <v>8.6645950083827444E-2</v>
      </c>
      <c r="E259" s="5" t="e">
        <v>#N/A</v>
      </c>
      <c r="F259" s="5" t="e">
        <v>#N/A</v>
      </c>
      <c r="G259" s="5">
        <v>1.688809</v>
      </c>
      <c r="H259">
        <v>2.4978E-2</v>
      </c>
      <c r="I259">
        <v>1.38</v>
      </c>
      <c r="J259">
        <v>5.42</v>
      </c>
      <c r="K259">
        <v>2.3215311004784707</v>
      </c>
      <c r="L259">
        <v>2.5991</v>
      </c>
      <c r="AY259" s="61"/>
      <c r="BG259"/>
      <c r="BR259" s="37"/>
      <c r="BV259"/>
      <c r="EH259" s="37"/>
      <c r="EL259"/>
      <c r="EZ259" s="61"/>
      <c r="FA259" s="61"/>
      <c r="FB259" s="61"/>
      <c r="FC259" s="61"/>
      <c r="FQ259"/>
      <c r="FR259"/>
      <c r="FS259" s="37"/>
      <c r="FT259"/>
      <c r="FW259"/>
      <c r="GK259" s="61"/>
      <c r="GL259" s="61"/>
      <c r="GM259" s="61"/>
      <c r="GN259" s="61"/>
      <c r="HB259"/>
      <c r="HC259"/>
      <c r="HD259"/>
      <c r="HE259"/>
      <c r="HQ259" s="61"/>
      <c r="HR259" s="61"/>
      <c r="HU259"/>
      <c r="HV259"/>
      <c r="IY259" s="61"/>
      <c r="JG259"/>
      <c r="JR259" s="37"/>
      <c r="JV259"/>
      <c r="KN259" s="61"/>
      <c r="KR259"/>
      <c r="LQ259" s="61"/>
      <c r="LU259"/>
      <c r="MF259" s="37"/>
      <c r="MJ259"/>
      <c r="MX259" s="37"/>
      <c r="NB259" s="61"/>
      <c r="NF259"/>
      <c r="NQ259" s="37"/>
      <c r="NU259"/>
      <c r="PC259" s="46"/>
      <c r="PG259"/>
      <c r="QH259" s="46"/>
      <c r="QL259"/>
      <c r="RO259" s="37"/>
      <c r="RS259"/>
      <c r="TF259" s="37"/>
      <c r="TH259" s="46"/>
      <c r="TI259" s="46"/>
      <c r="TJ259" s="46"/>
      <c r="TK259" s="46"/>
      <c r="TM259"/>
      <c r="TN259" s="37"/>
      <c r="TO259"/>
      <c r="TQ259" s="46"/>
      <c r="TR259" s="46"/>
      <c r="TS259" s="46"/>
      <c r="TU259"/>
      <c r="TV259" s="37"/>
      <c r="TW259"/>
      <c r="TY259" s="46"/>
      <c r="TZ259" s="46"/>
      <c r="UA259" s="46"/>
      <c r="UC259"/>
      <c r="UD259" s="37"/>
      <c r="UE259"/>
      <c r="UG259" s="46"/>
      <c r="UH259" s="46"/>
      <c r="UI259" s="46"/>
      <c r="UK259"/>
      <c r="UL259" s="37"/>
      <c r="UM259"/>
      <c r="UO259" s="46"/>
      <c r="UP259" s="46"/>
      <c r="UQ259" s="46"/>
      <c r="US259"/>
      <c r="UT259" s="37"/>
      <c r="UU259"/>
      <c r="UW259" s="46"/>
      <c r="UX259" s="46"/>
      <c r="UY259" s="46"/>
      <c r="VA259"/>
      <c r="VB259"/>
      <c r="VC259"/>
      <c r="VD259"/>
    </row>
    <row r="260" spans="1:576" x14ac:dyDescent="0.25">
      <c r="A260" s="13">
        <v>44307</v>
      </c>
      <c r="B260" s="5">
        <v>16</v>
      </c>
      <c r="C260" s="122" t="s">
        <v>193</v>
      </c>
      <c r="D260">
        <v>7.7062941348232203E-2</v>
      </c>
      <c r="E260" s="5">
        <v>8.3800000000000008</v>
      </c>
      <c r="F260" s="5">
        <v>533</v>
      </c>
      <c r="G260" s="5">
        <v>1.5392416229999999</v>
      </c>
      <c r="H260">
        <v>2.3099000000000001E-2</v>
      </c>
      <c r="I260">
        <v>1.27</v>
      </c>
      <c r="J260">
        <v>10.199999999999999</v>
      </c>
      <c r="K260">
        <v>1.2778546712802761</v>
      </c>
      <c r="L260">
        <v>2.4177524027233614</v>
      </c>
      <c r="AY260" s="61"/>
      <c r="BG260"/>
      <c r="BR260" s="37"/>
      <c r="BV260"/>
      <c r="EH260" s="37"/>
      <c r="EL260"/>
      <c r="EZ260" s="61"/>
      <c r="FA260" s="61"/>
      <c r="FB260" s="61"/>
      <c r="FC260" s="61"/>
      <c r="FQ260"/>
      <c r="FR260"/>
      <c r="FS260" s="37"/>
      <c r="FT260"/>
      <c r="FW260"/>
      <c r="GK260" s="61"/>
      <c r="GL260" s="61"/>
      <c r="GM260" s="61"/>
      <c r="GN260" s="61"/>
      <c r="HB260"/>
      <c r="HC260"/>
      <c r="HD260"/>
      <c r="HE260"/>
      <c r="HQ260" s="61"/>
      <c r="HR260" s="61"/>
      <c r="HU260"/>
      <c r="HV260"/>
      <c r="IY260" s="61"/>
      <c r="JG260"/>
      <c r="JR260" s="37"/>
      <c r="JV260"/>
      <c r="KN260" s="61"/>
      <c r="KR260"/>
      <c r="LQ260" s="61"/>
      <c r="LU260"/>
      <c r="MF260" s="37"/>
      <c r="MJ260"/>
      <c r="MX260" s="37"/>
      <c r="NB260" s="61"/>
      <c r="NF260"/>
      <c r="NQ260" s="37"/>
      <c r="NU260"/>
      <c r="PC260" s="46"/>
      <c r="PG260"/>
      <c r="QH260" s="46"/>
      <c r="QL260"/>
      <c r="RO260" s="37"/>
      <c r="RS260"/>
      <c r="TF260" s="37"/>
      <c r="TH260" s="46"/>
      <c r="TI260" s="46"/>
      <c r="TJ260" s="46"/>
      <c r="TK260" s="46"/>
      <c r="TM260"/>
      <c r="TN260" s="37"/>
      <c r="TO260"/>
      <c r="TQ260" s="46"/>
      <c r="TR260" s="46"/>
      <c r="TS260" s="46"/>
      <c r="TU260"/>
      <c r="TV260" s="37"/>
      <c r="TW260"/>
      <c r="TY260" s="46"/>
      <c r="TZ260" s="46"/>
      <c r="UA260" s="46"/>
      <c r="UC260"/>
      <c r="UD260" s="37"/>
      <c r="UE260"/>
      <c r="UG260" s="46"/>
      <c r="UH260" s="46"/>
      <c r="UI260" s="46"/>
      <c r="UK260"/>
      <c r="UL260" s="37"/>
      <c r="UM260"/>
      <c r="UO260" s="46"/>
      <c r="UP260" s="46"/>
      <c r="UQ260" s="46"/>
      <c r="US260"/>
      <c r="UT260" s="37"/>
      <c r="UU260"/>
      <c r="UW260" s="46"/>
      <c r="UX260" s="46"/>
      <c r="UY260" s="46"/>
      <c r="VA260"/>
      <c r="VB260"/>
      <c r="VC260"/>
      <c r="VD260"/>
    </row>
    <row r="261" spans="1:576" x14ac:dyDescent="0.25">
      <c r="A261" s="13">
        <v>44315</v>
      </c>
      <c r="B261" s="5">
        <v>16</v>
      </c>
      <c r="C261" s="122" t="s">
        <v>193</v>
      </c>
      <c r="D261">
        <v>0.54959999999995546</v>
      </c>
      <c r="E261" s="5" t="e">
        <v>#N/A</v>
      </c>
      <c r="F261" s="5" t="e">
        <v>#N/A</v>
      </c>
      <c r="G261" s="5">
        <v>1.9654614930000001</v>
      </c>
      <c r="H261" t="e">
        <v>#N/A</v>
      </c>
      <c r="I261">
        <v>1.1299999999999999</v>
      </c>
      <c r="J261">
        <v>23.9</v>
      </c>
      <c r="K261" t="e">
        <v>#N/A</v>
      </c>
      <c r="L261" t="e">
        <v>#N/A</v>
      </c>
      <c r="AY261" s="61"/>
      <c r="BG261"/>
      <c r="BR261" s="37"/>
      <c r="BV261"/>
      <c r="EH261" s="37"/>
      <c r="EL261"/>
      <c r="EZ261" s="61"/>
      <c r="FA261" s="61"/>
      <c r="FB261" s="61"/>
      <c r="FC261" s="61"/>
      <c r="FQ261"/>
      <c r="FR261"/>
      <c r="FS261" s="37"/>
      <c r="FT261"/>
      <c r="FW261"/>
      <c r="GK261" s="61"/>
      <c r="GL261" s="61"/>
      <c r="GM261" s="61"/>
      <c r="GN261" s="61"/>
      <c r="HB261"/>
      <c r="HC261"/>
      <c r="HD261"/>
      <c r="HE261"/>
      <c r="HQ261" s="61"/>
      <c r="HR261" s="61"/>
      <c r="HU261"/>
      <c r="HV261"/>
      <c r="IY261" s="61"/>
      <c r="JG261"/>
      <c r="JR261" s="37"/>
      <c r="JV261"/>
      <c r="KN261" s="61"/>
      <c r="KR261"/>
      <c r="LQ261" s="61"/>
      <c r="LU261"/>
      <c r="MF261" s="37"/>
      <c r="MJ261"/>
      <c r="MX261" s="37"/>
      <c r="NB261" s="61"/>
      <c r="NF261"/>
      <c r="NQ261" s="37"/>
      <c r="NU261"/>
      <c r="PC261" s="46"/>
      <c r="PG261"/>
      <c r="QH261" s="46"/>
      <c r="QL261"/>
      <c r="RO261" s="37"/>
      <c r="RS261"/>
      <c r="TF261" s="37"/>
      <c r="TH261" s="46"/>
      <c r="TI261" s="46"/>
      <c r="TJ261" s="46"/>
      <c r="TK261" s="46"/>
      <c r="TM261"/>
      <c r="TN261" s="37"/>
      <c r="TO261"/>
      <c r="TQ261" s="46"/>
      <c r="TR261" s="46"/>
      <c r="TS261" s="46"/>
      <c r="TU261"/>
      <c r="TV261" s="37"/>
      <c r="TW261"/>
      <c r="TY261" s="46"/>
      <c r="TZ261" s="46"/>
      <c r="UA261" s="46"/>
      <c r="UC261"/>
      <c r="UD261" s="37"/>
      <c r="UE261"/>
      <c r="UG261" s="46"/>
      <c r="UH261" s="46"/>
      <c r="UI261" s="46"/>
      <c r="UK261"/>
      <c r="UL261" s="37"/>
      <c r="UM261"/>
      <c r="UO261" s="46"/>
      <c r="UP261" s="46"/>
      <c r="UQ261" s="46"/>
      <c r="US261"/>
      <c r="UT261" s="37"/>
      <c r="UU261"/>
      <c r="UW261" s="46"/>
      <c r="UX261" s="46"/>
      <c r="UY261" s="46"/>
      <c r="VA261"/>
      <c r="VB261"/>
      <c r="VC261"/>
      <c r="VD261"/>
    </row>
    <row r="262" spans="1:576" x14ac:dyDescent="0.25">
      <c r="A262" s="13">
        <v>44321</v>
      </c>
      <c r="B262" s="5">
        <v>16</v>
      </c>
      <c r="C262" s="122" t="s">
        <v>193</v>
      </c>
      <c r="D262">
        <v>0.54959999999995546</v>
      </c>
      <c r="E262" s="5">
        <v>8.6</v>
      </c>
      <c r="F262" s="5">
        <v>405</v>
      </c>
      <c r="G262" s="5">
        <v>4.9930922989999997</v>
      </c>
      <c r="H262">
        <v>0.15771399999999999</v>
      </c>
      <c r="I262">
        <v>3.7</v>
      </c>
      <c r="J262">
        <v>84.2</v>
      </c>
      <c r="K262">
        <v>26.677999999999997</v>
      </c>
      <c r="L262">
        <v>4.945518782262238</v>
      </c>
      <c r="AY262" s="61"/>
      <c r="BG262"/>
      <c r="BR262" s="37"/>
      <c r="BV262"/>
      <c r="EH262" s="37"/>
      <c r="EL262"/>
      <c r="EZ262" s="61"/>
      <c r="FA262" s="61"/>
      <c r="FB262" s="61"/>
      <c r="FC262" s="61"/>
      <c r="FQ262"/>
      <c r="FR262"/>
      <c r="FS262" s="37"/>
      <c r="FT262"/>
      <c r="FW262"/>
      <c r="GK262" s="61"/>
      <c r="GL262" s="61"/>
      <c r="GM262" s="61"/>
      <c r="GN262" s="61"/>
      <c r="HB262"/>
      <c r="HC262"/>
      <c r="HD262"/>
      <c r="HE262"/>
      <c r="HQ262" s="61"/>
      <c r="HR262" s="61"/>
      <c r="HU262"/>
      <c r="HV262"/>
      <c r="IY262" s="61"/>
      <c r="JG262"/>
      <c r="JR262" s="37"/>
      <c r="JV262"/>
      <c r="KN262" s="61"/>
      <c r="KR262"/>
      <c r="LQ262" s="61"/>
      <c r="LU262"/>
      <c r="MF262" s="37"/>
      <c r="MJ262"/>
      <c r="MX262" s="37"/>
      <c r="NB262" s="61"/>
      <c r="NF262"/>
      <c r="NQ262" s="37"/>
      <c r="NU262"/>
      <c r="PC262" s="46"/>
      <c r="PG262"/>
      <c r="QH262" s="46"/>
      <c r="QL262"/>
      <c r="RO262" s="37"/>
      <c r="RS262"/>
      <c r="TF262" s="37"/>
      <c r="TH262" s="46"/>
      <c r="TI262" s="46"/>
      <c r="TJ262" s="46"/>
      <c r="TK262" s="46"/>
      <c r="TM262"/>
      <c r="TN262" s="37"/>
      <c r="TO262"/>
      <c r="TQ262" s="46"/>
      <c r="TR262" s="46"/>
      <c r="TS262" s="46"/>
      <c r="TU262"/>
      <c r="TV262" s="37"/>
      <c r="TW262"/>
      <c r="TY262" s="46"/>
      <c r="TZ262" s="46"/>
      <c r="UA262" s="46"/>
      <c r="UC262"/>
      <c r="UD262" s="37"/>
      <c r="UE262"/>
      <c r="UG262" s="46"/>
      <c r="UH262" s="46"/>
      <c r="UI262" s="46"/>
      <c r="UK262"/>
      <c r="UL262" s="37"/>
      <c r="UM262"/>
      <c r="UO262" s="46"/>
      <c r="UP262" s="46"/>
      <c r="UQ262" s="46"/>
      <c r="US262"/>
      <c r="UT262" s="37"/>
      <c r="UU262"/>
      <c r="UW262" s="46"/>
      <c r="UX262" s="46"/>
      <c r="UY262" s="46"/>
      <c r="VA262"/>
      <c r="VB262"/>
      <c r="VC262"/>
      <c r="VD262"/>
    </row>
    <row r="263" spans="1:576" x14ac:dyDescent="0.25">
      <c r="A263" s="13">
        <v>44326</v>
      </c>
      <c r="B263" s="5">
        <v>16</v>
      </c>
      <c r="C263" s="122" t="s">
        <v>193</v>
      </c>
      <c r="D263">
        <v>0.38819999999995503</v>
      </c>
      <c r="E263" s="5" t="e">
        <v>#N/A</v>
      </c>
      <c r="F263" s="5" t="e">
        <v>#N/A</v>
      </c>
      <c r="G263" s="5">
        <v>5.0959729569999999</v>
      </c>
      <c r="H263" t="e">
        <v>#N/A</v>
      </c>
      <c r="I263">
        <v>4.62</v>
      </c>
      <c r="J263">
        <v>80.5</v>
      </c>
      <c r="K263" t="e">
        <v>#N/A</v>
      </c>
      <c r="L263" t="e">
        <v>#N/A</v>
      </c>
      <c r="AY263" s="61"/>
      <c r="BG263"/>
      <c r="BR263" s="37"/>
      <c r="BV263"/>
      <c r="EH263" s="37"/>
      <c r="EL263"/>
      <c r="EZ263" s="61"/>
      <c r="FA263" s="61"/>
      <c r="FB263" s="61"/>
      <c r="FC263" s="61"/>
      <c r="FQ263"/>
      <c r="FR263"/>
      <c r="FS263" s="37"/>
      <c r="FT263"/>
      <c r="FW263"/>
      <c r="GK263" s="61"/>
      <c r="GL263" s="61"/>
      <c r="GM263" s="61"/>
      <c r="GN263" s="61"/>
      <c r="HB263"/>
      <c r="HC263"/>
      <c r="HD263"/>
      <c r="HE263"/>
      <c r="HQ263" s="61"/>
      <c r="HR263" s="61"/>
      <c r="HU263"/>
      <c r="HV263"/>
      <c r="IY263" s="61"/>
      <c r="JG263"/>
      <c r="JR263" s="37"/>
      <c r="JV263"/>
      <c r="KN263" s="61"/>
      <c r="KR263"/>
      <c r="LQ263" s="61"/>
      <c r="LU263"/>
      <c r="MF263" s="37"/>
      <c r="MJ263"/>
      <c r="MX263" s="37"/>
      <c r="NB263" s="61"/>
      <c r="NF263"/>
      <c r="NQ263" s="37"/>
      <c r="NU263"/>
      <c r="PC263" s="46"/>
      <c r="PG263"/>
      <c r="QH263" s="46"/>
      <c r="QL263"/>
      <c r="RO263" s="37"/>
      <c r="RS263"/>
      <c r="TF263" s="37"/>
      <c r="TH263" s="46"/>
      <c r="TI263" s="46"/>
      <c r="TJ263" s="46"/>
      <c r="TK263" s="46"/>
      <c r="TM263"/>
      <c r="TN263" s="37"/>
      <c r="TO263"/>
      <c r="TQ263" s="46"/>
      <c r="TR263" s="46"/>
      <c r="TS263" s="46"/>
      <c r="TU263"/>
      <c r="TV263" s="37"/>
      <c r="TW263"/>
      <c r="TY263" s="46"/>
      <c r="TZ263" s="46"/>
      <c r="UA263" s="46"/>
      <c r="UC263"/>
      <c r="UD263" s="37"/>
      <c r="UE263"/>
      <c r="UG263" s="46"/>
      <c r="UH263" s="46"/>
      <c r="UI263" s="46"/>
      <c r="UK263"/>
      <c r="UL263" s="37"/>
      <c r="UM263"/>
      <c r="UO263" s="46"/>
      <c r="UP263" s="46"/>
      <c r="UQ263" s="46"/>
      <c r="US263"/>
      <c r="UT263" s="37"/>
      <c r="UU263"/>
      <c r="UW263" s="46"/>
      <c r="UX263" s="46"/>
      <c r="UY263" s="46"/>
      <c r="VA263"/>
      <c r="VB263"/>
      <c r="VC263"/>
      <c r="VD263"/>
    </row>
    <row r="264" spans="1:576" x14ac:dyDescent="0.25">
      <c r="A264" s="13">
        <v>44334</v>
      </c>
      <c r="B264" s="5">
        <v>16</v>
      </c>
      <c r="C264" s="122" t="s">
        <v>193</v>
      </c>
      <c r="D264">
        <v>0.1382919387748007</v>
      </c>
      <c r="E264" s="5">
        <v>8.6300000000000008</v>
      </c>
      <c r="F264" s="5">
        <v>519</v>
      </c>
      <c r="G264" s="5">
        <v>3.6409465019999998</v>
      </c>
      <c r="H264">
        <v>2.5361000000000002E-2</v>
      </c>
      <c r="I264" t="e">
        <v>#N/A</v>
      </c>
      <c r="J264" t="e">
        <v>#N/A</v>
      </c>
      <c r="K264">
        <v>2.7377926421404708</v>
      </c>
      <c r="L264">
        <v>3.1208932718447677</v>
      </c>
      <c r="AY264" s="61"/>
      <c r="BG264"/>
      <c r="BR264" s="37"/>
      <c r="BV264"/>
      <c r="EH264" s="37"/>
      <c r="EL264"/>
      <c r="EZ264" s="61"/>
      <c r="FA264" s="61"/>
      <c r="FB264" s="61"/>
      <c r="FC264" s="61"/>
      <c r="FQ264"/>
      <c r="FR264"/>
      <c r="FS264" s="37"/>
      <c r="FT264"/>
      <c r="FW264"/>
      <c r="GK264" s="61"/>
      <c r="GL264" s="61"/>
      <c r="GM264" s="61"/>
      <c r="GN264" s="61"/>
      <c r="HB264"/>
      <c r="HC264"/>
      <c r="HD264"/>
      <c r="HE264"/>
      <c r="HQ264" s="61"/>
      <c r="HR264" s="61"/>
      <c r="HU264"/>
      <c r="HV264"/>
      <c r="IY264" s="61"/>
      <c r="JG264"/>
      <c r="JR264" s="37"/>
      <c r="JV264"/>
      <c r="KN264" s="61"/>
      <c r="KR264"/>
      <c r="LQ264" s="61"/>
      <c r="LU264"/>
      <c r="MF264" s="37"/>
      <c r="MJ264"/>
      <c r="MX264" s="37"/>
      <c r="NB264" s="61"/>
      <c r="NF264"/>
      <c r="NQ264" s="37"/>
      <c r="NU264"/>
      <c r="PC264" s="46"/>
      <c r="PG264"/>
      <c r="QH264" s="46"/>
      <c r="QL264"/>
      <c r="RO264" s="37"/>
      <c r="RS264"/>
      <c r="TF264" s="37"/>
      <c r="TH264" s="46"/>
      <c r="TI264" s="46"/>
      <c r="TJ264" s="46"/>
      <c r="TK264" s="46"/>
      <c r="TM264"/>
      <c r="TN264" s="37"/>
      <c r="TO264"/>
      <c r="TQ264" s="46"/>
      <c r="TR264" s="46"/>
      <c r="TS264" s="46"/>
      <c r="TU264"/>
      <c r="TV264" s="37"/>
      <c r="TW264"/>
      <c r="TY264" s="46"/>
      <c r="TZ264" s="46"/>
      <c r="UA264" s="46"/>
      <c r="UC264"/>
      <c r="UD264" s="37"/>
      <c r="UE264"/>
      <c r="UG264" s="46"/>
      <c r="UH264" s="46"/>
      <c r="UI264" s="46"/>
      <c r="UK264"/>
      <c r="UL264" s="37"/>
      <c r="UM264"/>
      <c r="UO264" s="46"/>
      <c r="UP264" s="46"/>
      <c r="UQ264" s="46"/>
      <c r="US264"/>
      <c r="UT264" s="37"/>
      <c r="UU264"/>
      <c r="UW264" s="46"/>
      <c r="UX264" s="46"/>
      <c r="UY264" s="46"/>
      <c r="VA264"/>
      <c r="VB264"/>
      <c r="VC264"/>
      <c r="VD264"/>
    </row>
    <row r="265" spans="1:576" x14ac:dyDescent="0.25">
      <c r="A265" s="13">
        <v>44348</v>
      </c>
      <c r="B265" s="5">
        <v>16</v>
      </c>
      <c r="C265" s="122" t="s">
        <v>193</v>
      </c>
      <c r="D265">
        <v>7.7062941348232203E-2</v>
      </c>
      <c r="E265" s="5">
        <v>8.58</v>
      </c>
      <c r="F265" s="5">
        <v>552</v>
      </c>
      <c r="G265" s="5">
        <v>1.5245443860000001</v>
      </c>
      <c r="H265">
        <v>2.2494E-2</v>
      </c>
      <c r="I265">
        <v>1.05</v>
      </c>
      <c r="J265">
        <v>12.3</v>
      </c>
      <c r="K265">
        <v>1.727495621716288</v>
      </c>
      <c r="L265">
        <v>2.3411209547693721</v>
      </c>
      <c r="AY265" s="61"/>
      <c r="BG265"/>
      <c r="BR265" s="37"/>
      <c r="BV265"/>
      <c r="EH265" s="37"/>
      <c r="EL265"/>
      <c r="EZ265" s="61"/>
      <c r="FA265" s="61"/>
      <c r="FB265" s="61"/>
      <c r="FC265" s="61"/>
      <c r="FQ265"/>
      <c r="FR265"/>
      <c r="FS265" s="37"/>
      <c r="FT265"/>
      <c r="FW265"/>
      <c r="GK265" s="61"/>
      <c r="GL265" s="61"/>
      <c r="GM265" s="61"/>
      <c r="GN265" s="61"/>
      <c r="HB265"/>
      <c r="HC265"/>
      <c r="HD265"/>
      <c r="HE265"/>
      <c r="HQ265" s="61"/>
      <c r="HR265" s="61"/>
      <c r="HU265"/>
      <c r="HV265"/>
      <c r="IY265" s="61"/>
      <c r="JG265"/>
      <c r="JR265" s="37"/>
      <c r="JV265"/>
      <c r="KN265" s="61"/>
      <c r="KR265"/>
      <c r="LQ265" s="61"/>
      <c r="LU265"/>
      <c r="MF265" s="37"/>
      <c r="MJ265"/>
      <c r="MX265" s="37"/>
      <c r="NB265" s="61"/>
      <c r="NF265"/>
      <c r="NQ265" s="37"/>
      <c r="NU265"/>
      <c r="PC265" s="46"/>
      <c r="PG265"/>
      <c r="QH265" s="46"/>
      <c r="QL265"/>
      <c r="RO265" s="37"/>
      <c r="RS265"/>
      <c r="TF265" s="37"/>
      <c r="TH265" s="46"/>
      <c r="TI265" s="46"/>
      <c r="TJ265" s="46"/>
      <c r="TK265" s="46"/>
      <c r="TM265"/>
      <c r="TN265" s="37"/>
      <c r="TO265"/>
      <c r="TQ265" s="46"/>
      <c r="TR265" s="46"/>
      <c r="TS265" s="46"/>
      <c r="TU265"/>
      <c r="TV265" s="37"/>
      <c r="TW265"/>
      <c r="TY265" s="46"/>
      <c r="TZ265" s="46"/>
      <c r="UA265" s="46"/>
      <c r="UC265"/>
      <c r="UD265" s="37"/>
      <c r="UE265"/>
      <c r="UG265" s="46"/>
      <c r="UH265" s="46"/>
      <c r="UI265" s="46"/>
      <c r="UK265"/>
      <c r="UL265" s="37"/>
      <c r="UM265"/>
      <c r="UO265" s="46"/>
      <c r="UP265" s="46"/>
      <c r="UQ265" s="46"/>
      <c r="US265"/>
      <c r="UT265" s="37"/>
      <c r="UU265"/>
      <c r="UW265" s="46"/>
      <c r="UX265" s="46"/>
      <c r="UY265" s="46"/>
      <c r="VA265"/>
      <c r="VB265"/>
      <c r="VC265"/>
      <c r="VD265"/>
    </row>
    <row r="266" spans="1:576" x14ac:dyDescent="0.25">
      <c r="A266" s="13">
        <v>44356</v>
      </c>
      <c r="B266" s="5">
        <v>16</v>
      </c>
      <c r="C266" s="122" t="s">
        <v>193</v>
      </c>
      <c r="D266">
        <v>0.15538857950515705</v>
      </c>
      <c r="E266" s="5" t="e">
        <v>#N/A</v>
      </c>
      <c r="F266" s="5" t="e">
        <v>#N/A</v>
      </c>
      <c r="G266" s="5">
        <v>6.3746325690000001</v>
      </c>
      <c r="H266" t="e">
        <v>#N/A</v>
      </c>
      <c r="I266">
        <v>5.75</v>
      </c>
      <c r="J266">
        <v>77</v>
      </c>
      <c r="K266" t="e">
        <v>#N/A</v>
      </c>
      <c r="L266">
        <v>3.6729613696435544</v>
      </c>
      <c r="AY266" s="61"/>
      <c r="BG266"/>
      <c r="BR266" s="37"/>
      <c r="BV266"/>
      <c r="EH266" s="37"/>
      <c r="EL266"/>
      <c r="EZ266" s="61"/>
      <c r="FA266" s="61"/>
      <c r="FB266" s="61"/>
      <c r="FC266" s="61"/>
      <c r="FQ266"/>
      <c r="FR266"/>
      <c r="FS266" s="37"/>
      <c r="FT266"/>
      <c r="FW266"/>
      <c r="GK266" s="61"/>
      <c r="GL266" s="61"/>
      <c r="GM266" s="61"/>
      <c r="GN266" s="61"/>
      <c r="HB266"/>
      <c r="HC266"/>
      <c r="HD266"/>
      <c r="HE266"/>
      <c r="HQ266" s="61"/>
      <c r="HR266" s="61"/>
      <c r="HU266"/>
      <c r="HV266"/>
      <c r="IY266" s="61"/>
      <c r="JG266"/>
      <c r="JR266" s="37"/>
      <c r="JV266"/>
      <c r="KN266" s="61"/>
      <c r="KR266"/>
      <c r="LQ266" s="61"/>
      <c r="LU266"/>
      <c r="MF266" s="37"/>
      <c r="MJ266"/>
      <c r="MX266" s="37"/>
      <c r="NB266" s="61"/>
      <c r="NF266"/>
      <c r="NQ266" s="37"/>
      <c r="NU266"/>
      <c r="PC266" s="46"/>
      <c r="PG266"/>
      <c r="QH266" s="46"/>
      <c r="QL266"/>
      <c r="RO266" s="37"/>
      <c r="RS266"/>
      <c r="TF266" s="37"/>
      <c r="TH266" s="46"/>
      <c r="TI266" s="46"/>
      <c r="TJ266" s="46"/>
      <c r="TK266" s="46"/>
      <c r="TM266"/>
      <c r="TN266" s="37"/>
      <c r="TO266"/>
      <c r="TQ266" s="46"/>
      <c r="TR266" s="46"/>
      <c r="TS266" s="46"/>
      <c r="TU266"/>
      <c r="TV266" s="37"/>
      <c r="TW266"/>
      <c r="TY266" s="46"/>
      <c r="TZ266" s="46"/>
      <c r="UA266" s="46"/>
      <c r="UC266"/>
      <c r="UD266" s="37"/>
      <c r="UE266"/>
      <c r="UG266" s="46"/>
      <c r="UH266" s="46"/>
      <c r="UI266" s="46"/>
      <c r="UK266"/>
      <c r="UL266" s="37"/>
      <c r="UM266"/>
      <c r="UO266" s="46"/>
      <c r="UP266" s="46"/>
      <c r="UQ266" s="46"/>
      <c r="US266"/>
      <c r="UT266" s="37"/>
      <c r="UU266"/>
      <c r="UW266" s="46"/>
      <c r="UX266" s="46"/>
      <c r="UY266" s="46"/>
      <c r="VA266"/>
      <c r="VB266"/>
      <c r="VC266"/>
      <c r="VD266"/>
    </row>
    <row r="267" spans="1:576" x14ac:dyDescent="0.25">
      <c r="A267" s="13">
        <v>44362</v>
      </c>
      <c r="B267" s="5">
        <v>16</v>
      </c>
      <c r="C267" s="122" t="s">
        <v>193</v>
      </c>
      <c r="D267">
        <v>9.7407997595545387E-2</v>
      </c>
      <c r="E267" s="5">
        <v>8.48</v>
      </c>
      <c r="F267" s="5">
        <v>497</v>
      </c>
      <c r="G267" s="5">
        <v>4.8461199290000003</v>
      </c>
      <c r="H267">
        <v>5.9323000000000001E-2</v>
      </c>
      <c r="I267">
        <v>4.17</v>
      </c>
      <c r="J267">
        <v>48.9</v>
      </c>
      <c r="K267">
        <v>3.1759450171821371</v>
      </c>
      <c r="L267">
        <v>2.6839028904560167</v>
      </c>
      <c r="AY267" s="61"/>
      <c r="BG267"/>
      <c r="BR267" s="37"/>
      <c r="BV267"/>
      <c r="EH267" s="37"/>
      <c r="EL267"/>
      <c r="EZ267" s="61"/>
      <c r="FA267" s="61"/>
      <c r="FB267" s="61"/>
      <c r="FC267" s="61"/>
      <c r="FQ267"/>
      <c r="FR267"/>
      <c r="FS267" s="37"/>
      <c r="FT267"/>
      <c r="FW267"/>
      <c r="GK267" s="61"/>
      <c r="GL267" s="61"/>
      <c r="GM267" s="61"/>
      <c r="GN267" s="61"/>
      <c r="HB267"/>
      <c r="HC267"/>
      <c r="HD267"/>
      <c r="HE267"/>
      <c r="HQ267" s="61"/>
      <c r="HR267" s="61"/>
      <c r="HU267"/>
      <c r="HV267"/>
      <c r="IY267" s="61"/>
      <c r="JG267"/>
      <c r="JR267" s="37"/>
      <c r="JV267"/>
      <c r="KN267" s="61"/>
      <c r="KR267"/>
      <c r="LQ267" s="61"/>
      <c r="LU267"/>
      <c r="MF267" s="37"/>
      <c r="MJ267"/>
      <c r="MX267" s="37"/>
      <c r="NB267" s="61"/>
      <c r="NF267"/>
      <c r="NQ267" s="37"/>
      <c r="NU267"/>
      <c r="PC267" s="46"/>
      <c r="PG267"/>
      <c r="QH267" s="46"/>
      <c r="QL267"/>
      <c r="RO267" s="37"/>
      <c r="RS267"/>
      <c r="TF267" s="37"/>
      <c r="TH267" s="46"/>
      <c r="TI267" s="46"/>
      <c r="TJ267" s="46"/>
      <c r="TK267" s="46"/>
      <c r="TM267"/>
      <c r="TN267" s="37"/>
      <c r="TO267"/>
      <c r="TQ267" s="46"/>
      <c r="TR267" s="46"/>
      <c r="TS267" s="46"/>
      <c r="TU267"/>
      <c r="TV267" s="37"/>
      <c r="TW267"/>
      <c r="TY267" s="46"/>
      <c r="TZ267" s="46"/>
      <c r="UA267" s="46"/>
      <c r="UC267"/>
      <c r="UD267" s="37"/>
      <c r="UE267"/>
      <c r="UG267" s="46"/>
      <c r="UH267" s="46"/>
      <c r="UI267" s="46"/>
      <c r="UK267"/>
      <c r="UL267" s="37"/>
      <c r="UM267"/>
      <c r="UO267" s="46"/>
      <c r="UP267" s="46"/>
      <c r="UQ267" s="46"/>
      <c r="US267"/>
      <c r="UT267" s="37"/>
      <c r="UU267"/>
      <c r="UW267" s="46"/>
      <c r="UX267" s="46"/>
      <c r="UY267" s="46"/>
      <c r="VA267"/>
      <c r="VB267"/>
      <c r="VC267"/>
      <c r="VD267"/>
    </row>
    <row r="268" spans="1:576" x14ac:dyDescent="0.25">
      <c r="A268" s="13">
        <v>44376</v>
      </c>
      <c r="B268" s="5">
        <v>16</v>
      </c>
      <c r="C268" s="122" t="s">
        <v>193</v>
      </c>
      <c r="D268">
        <v>7.7062941348232203E-2</v>
      </c>
      <c r="E268" s="5">
        <v>8.5500000000000007</v>
      </c>
      <c r="F268" s="5">
        <v>481</v>
      </c>
      <c r="G268" s="5">
        <v>3.1825819100000001</v>
      </c>
      <c r="H268">
        <v>6.3697056000000002E-2</v>
      </c>
      <c r="I268">
        <v>2.75</v>
      </c>
      <c r="J268">
        <v>55.6</v>
      </c>
      <c r="K268">
        <v>3.6539249146757737</v>
      </c>
      <c r="L268">
        <v>2.5522903420834937</v>
      </c>
      <c r="AY268" s="61"/>
      <c r="BG268"/>
      <c r="BR268" s="37"/>
      <c r="BV268"/>
      <c r="EH268" s="37"/>
      <c r="EL268"/>
      <c r="EZ268" s="61"/>
      <c r="FA268" s="61"/>
      <c r="FB268" s="61"/>
      <c r="FC268" s="61"/>
      <c r="FQ268"/>
      <c r="FR268"/>
      <c r="FS268" s="37"/>
      <c r="FT268"/>
      <c r="FW268"/>
      <c r="GK268" s="61"/>
      <c r="GL268" s="61"/>
      <c r="GM268" s="61"/>
      <c r="GN268" s="61"/>
      <c r="HB268"/>
      <c r="HC268"/>
      <c r="HD268"/>
      <c r="HE268"/>
      <c r="HQ268" s="61"/>
      <c r="HR268" s="61"/>
      <c r="HU268"/>
      <c r="HV268"/>
      <c r="IY268" s="61"/>
      <c r="JG268"/>
      <c r="JR268" s="37"/>
      <c r="JV268"/>
      <c r="KN268" s="61"/>
      <c r="KR268"/>
      <c r="LQ268" s="61"/>
      <c r="LU268"/>
      <c r="MF268" s="37"/>
      <c r="MJ268"/>
      <c r="MX268" s="37"/>
      <c r="NB268" s="61"/>
      <c r="NF268"/>
      <c r="NQ268" s="37"/>
      <c r="NU268"/>
      <c r="PC268" s="46"/>
      <c r="PG268"/>
      <c r="QH268" s="46"/>
      <c r="QL268"/>
      <c r="RO268" s="37"/>
      <c r="RS268"/>
      <c r="TF268" s="37"/>
      <c r="TH268" s="46"/>
      <c r="TI268" s="46"/>
      <c r="TJ268" s="46"/>
      <c r="TK268" s="46"/>
      <c r="TM268"/>
      <c r="TN268" s="37"/>
      <c r="TO268"/>
      <c r="TQ268" s="46"/>
      <c r="TR268" s="46"/>
      <c r="TS268" s="46"/>
      <c r="TU268"/>
      <c r="TV268" s="37"/>
      <c r="TW268"/>
      <c r="TY268" s="46"/>
      <c r="TZ268" s="46"/>
      <c r="UA268" s="46"/>
      <c r="UC268"/>
      <c r="UD268" s="37"/>
      <c r="UE268"/>
      <c r="UG268" s="46"/>
      <c r="UH268" s="46"/>
      <c r="UI268" s="46"/>
      <c r="UK268"/>
      <c r="UL268" s="37"/>
      <c r="UM268"/>
      <c r="UO268" s="46"/>
      <c r="UP268" s="46"/>
      <c r="UQ268" s="46"/>
      <c r="US268"/>
      <c r="UT268" s="37"/>
      <c r="UU268"/>
      <c r="UW268" s="46"/>
      <c r="UX268" s="46"/>
      <c r="UY268" s="46"/>
      <c r="VA268"/>
      <c r="VB268"/>
      <c r="VC268"/>
      <c r="VD268"/>
    </row>
    <row r="269" spans="1:576" x14ac:dyDescent="0.25">
      <c r="A269" s="13">
        <v>44390</v>
      </c>
      <c r="B269" s="5">
        <v>16</v>
      </c>
      <c r="C269" s="122" t="s">
        <v>193</v>
      </c>
      <c r="D269">
        <v>3.8039894349423752E-2</v>
      </c>
      <c r="E269" s="5">
        <v>8.5500000000000007</v>
      </c>
      <c r="F269" s="5">
        <v>411</v>
      </c>
      <c r="G269" s="5">
        <v>1.460375245</v>
      </c>
      <c r="H269">
        <v>7.2452664999999999E-2</v>
      </c>
      <c r="I269">
        <v>1.07</v>
      </c>
      <c r="J269">
        <v>51</v>
      </c>
      <c r="K269">
        <v>2.8189274447949551</v>
      </c>
      <c r="L269">
        <v>3.454004361</v>
      </c>
      <c r="AY269" s="61"/>
      <c r="BG269"/>
      <c r="BR269" s="37"/>
      <c r="BV269"/>
      <c r="EH269" s="37"/>
      <c r="EL269"/>
      <c r="EZ269" s="61"/>
      <c r="FA269" s="61"/>
      <c r="FB269" s="61"/>
      <c r="FC269" s="61"/>
      <c r="FQ269"/>
      <c r="FR269"/>
      <c r="FS269" s="37"/>
      <c r="FT269"/>
      <c r="FW269"/>
      <c r="GK269" s="61"/>
      <c r="GL269" s="61"/>
      <c r="GM269" s="61"/>
      <c r="GN269" s="61"/>
      <c r="HB269"/>
      <c r="HC269"/>
      <c r="HD269"/>
      <c r="HE269"/>
      <c r="HQ269" s="61"/>
      <c r="HR269" s="61"/>
      <c r="HU269"/>
      <c r="HV269"/>
      <c r="IY269" s="61"/>
      <c r="JG269"/>
      <c r="JR269" s="37"/>
      <c r="JV269"/>
      <c r="KN269" s="61"/>
      <c r="KR269"/>
      <c r="LQ269" s="61"/>
      <c r="LU269"/>
      <c r="MF269" s="37"/>
      <c r="MJ269"/>
      <c r="MX269" s="37"/>
      <c r="NB269" s="61"/>
      <c r="NF269"/>
      <c r="NQ269" s="37"/>
      <c r="NU269"/>
      <c r="PC269" s="46"/>
      <c r="PG269"/>
      <c r="QH269" s="46"/>
      <c r="QL269"/>
      <c r="RO269" s="37"/>
      <c r="RS269"/>
      <c r="TF269" s="37"/>
      <c r="TH269" s="46"/>
      <c r="TI269" s="46"/>
      <c r="TJ269" s="46"/>
      <c r="TK269" s="46"/>
      <c r="TM269"/>
      <c r="TN269" s="37"/>
      <c r="TO269"/>
      <c r="TQ269" s="46"/>
      <c r="TR269" s="46"/>
      <c r="TS269" s="46"/>
      <c r="TU269"/>
      <c r="TV269" s="37"/>
      <c r="TW269"/>
      <c r="TY269" s="46"/>
      <c r="TZ269" s="46"/>
      <c r="UA269" s="46"/>
      <c r="UC269"/>
      <c r="UD269" s="37"/>
      <c r="UE269"/>
      <c r="UG269" s="46"/>
      <c r="UH269" s="46"/>
      <c r="UI269" s="46"/>
      <c r="UK269"/>
      <c r="UL269" s="37"/>
      <c r="UM269"/>
      <c r="UO269" s="46"/>
      <c r="UP269" s="46"/>
      <c r="UQ269" s="46"/>
      <c r="US269"/>
      <c r="UT269" s="37"/>
      <c r="UU269"/>
      <c r="UW269" s="46"/>
      <c r="UX269" s="46"/>
      <c r="UY269" s="46"/>
      <c r="VA269"/>
      <c r="VB269"/>
      <c r="VC269"/>
      <c r="VD269"/>
    </row>
    <row r="270" spans="1:576" x14ac:dyDescent="0.25">
      <c r="A270" s="13">
        <v>44394</v>
      </c>
      <c r="B270" s="5">
        <v>16</v>
      </c>
      <c r="C270" s="122" t="s">
        <v>193</v>
      </c>
      <c r="D270">
        <v>2.1587599999998446</v>
      </c>
      <c r="E270" s="5" t="e">
        <v>#N/A</v>
      </c>
      <c r="F270" s="5" t="e">
        <v>#N/A</v>
      </c>
      <c r="G270" s="5" t="e">
        <v>#N/A</v>
      </c>
      <c r="H270" t="e">
        <v>#N/A</v>
      </c>
      <c r="I270">
        <v>1.71</v>
      </c>
      <c r="J270">
        <v>203</v>
      </c>
      <c r="K270" t="e">
        <v>#N/A</v>
      </c>
      <c r="L270">
        <v>5.9477674980000002</v>
      </c>
      <c r="AY270" s="61"/>
      <c r="BG270"/>
      <c r="BR270" s="37"/>
      <c r="BV270"/>
      <c r="EH270" s="37"/>
      <c r="EL270"/>
      <c r="EZ270" s="61"/>
      <c r="FA270" s="61"/>
      <c r="FB270" s="61"/>
      <c r="FC270" s="61"/>
      <c r="FQ270"/>
      <c r="FR270"/>
      <c r="FS270" s="37"/>
      <c r="FT270"/>
      <c r="FW270"/>
      <c r="GK270" s="61"/>
      <c r="GL270" s="61"/>
      <c r="GM270" s="61"/>
      <c r="GN270" s="61"/>
      <c r="HB270"/>
      <c r="HC270"/>
      <c r="HD270"/>
      <c r="HE270"/>
      <c r="HQ270" s="61"/>
      <c r="HR270" s="61"/>
      <c r="HU270"/>
      <c r="HV270"/>
      <c r="IY270" s="61"/>
      <c r="JG270"/>
      <c r="JR270" s="37"/>
      <c r="JV270"/>
      <c r="KN270" s="61"/>
      <c r="KR270"/>
      <c r="LQ270" s="61"/>
      <c r="LU270"/>
      <c r="MF270" s="37"/>
      <c r="MJ270"/>
      <c r="MX270" s="37"/>
      <c r="NB270" s="61"/>
      <c r="NF270"/>
      <c r="NQ270" s="37"/>
      <c r="NU270"/>
      <c r="PC270" s="46"/>
      <c r="PG270"/>
      <c r="QH270" s="46"/>
      <c r="QL270"/>
      <c r="RO270" s="37"/>
      <c r="RS270"/>
      <c r="TF270" s="37"/>
      <c r="TH270" s="46"/>
      <c r="TI270" s="46"/>
      <c r="TJ270" s="46"/>
      <c r="TK270" s="46"/>
      <c r="TM270"/>
      <c r="TN270" s="37"/>
      <c r="TO270"/>
      <c r="TQ270" s="46"/>
      <c r="TR270" s="46"/>
      <c r="TS270" s="46"/>
      <c r="TU270"/>
      <c r="TV270" s="37"/>
      <c r="TW270"/>
      <c r="TY270" s="46"/>
      <c r="TZ270" s="46"/>
      <c r="UA270" s="46"/>
      <c r="UC270"/>
      <c r="UD270" s="37"/>
      <c r="UE270"/>
      <c r="UG270" s="46"/>
      <c r="UH270" s="46"/>
      <c r="UI270" s="46"/>
      <c r="UK270"/>
      <c r="UL270" s="37"/>
      <c r="UM270"/>
      <c r="UO270" s="46"/>
      <c r="UP270" s="46"/>
      <c r="UQ270" s="46"/>
      <c r="US270"/>
      <c r="UT270" s="37"/>
      <c r="UU270"/>
      <c r="UW270" s="46"/>
      <c r="UX270" s="46"/>
      <c r="UY270" s="46"/>
      <c r="VA270"/>
      <c r="VB270"/>
      <c r="VC270"/>
      <c r="VD270"/>
    </row>
    <row r="271" spans="1:576" x14ac:dyDescent="0.25">
      <c r="A271" s="13">
        <v>44404</v>
      </c>
      <c r="B271" s="5">
        <v>16</v>
      </c>
      <c r="C271" s="122" t="s">
        <v>193</v>
      </c>
      <c r="D271">
        <v>3.3801713448429346E-2</v>
      </c>
      <c r="E271" s="5">
        <v>8.5299999999999994</v>
      </c>
      <c r="F271" s="5">
        <v>590</v>
      </c>
      <c r="G271" s="5">
        <v>1.5863903669999999</v>
      </c>
      <c r="H271">
        <v>5.82248E-2</v>
      </c>
      <c r="I271">
        <v>1.39</v>
      </c>
      <c r="J271">
        <v>50.2</v>
      </c>
      <c r="K271">
        <v>1.293333333333335</v>
      </c>
      <c r="L271">
        <v>2.4765586239999999</v>
      </c>
      <c r="AY271" s="61"/>
      <c r="BG271"/>
      <c r="BR271" s="37"/>
      <c r="BV271"/>
      <c r="EH271" s="37"/>
      <c r="EL271"/>
      <c r="EZ271" s="61"/>
      <c r="FA271" s="61"/>
      <c r="FB271" s="61"/>
      <c r="FC271" s="61"/>
      <c r="FQ271"/>
      <c r="FR271"/>
      <c r="FS271" s="37"/>
      <c r="FT271"/>
      <c r="FW271"/>
      <c r="GK271" s="61"/>
      <c r="GL271" s="61"/>
      <c r="GM271" s="61"/>
      <c r="GN271" s="61"/>
      <c r="HB271"/>
      <c r="HC271"/>
      <c r="HD271"/>
      <c r="HE271"/>
      <c r="HQ271" s="61"/>
      <c r="HR271" s="61"/>
      <c r="HU271"/>
      <c r="HV271"/>
      <c r="IY271" s="61"/>
      <c r="JG271"/>
      <c r="JR271" s="37"/>
      <c r="JV271"/>
      <c r="KN271" s="61"/>
      <c r="KR271"/>
      <c r="LQ271" s="61"/>
      <c r="LU271"/>
      <c r="MF271" s="37"/>
      <c r="MJ271"/>
      <c r="MX271" s="37"/>
      <c r="NB271" s="61"/>
      <c r="NF271"/>
      <c r="NQ271" s="37"/>
      <c r="NU271"/>
      <c r="PC271" s="46"/>
      <c r="PG271"/>
      <c r="QH271" s="46"/>
      <c r="QL271"/>
      <c r="RO271" s="37"/>
      <c r="RS271"/>
      <c r="TF271" s="37"/>
      <c r="TH271" s="46"/>
      <c r="TI271" s="46"/>
      <c r="TJ271" s="46"/>
      <c r="TK271" s="46"/>
      <c r="TM271"/>
      <c r="TN271" s="37"/>
      <c r="TO271"/>
      <c r="TQ271" s="46"/>
      <c r="TR271" s="46"/>
      <c r="TS271" s="46"/>
      <c r="TU271"/>
      <c r="TV271" s="37"/>
      <c r="TW271"/>
      <c r="TY271" s="46"/>
      <c r="TZ271" s="46"/>
      <c r="UA271" s="46"/>
      <c r="UC271"/>
      <c r="UD271" s="37"/>
      <c r="UE271"/>
      <c r="UG271" s="46"/>
      <c r="UH271" s="46"/>
      <c r="UI271" s="46"/>
      <c r="UK271"/>
      <c r="UL271" s="37"/>
      <c r="UM271"/>
      <c r="UO271" s="46"/>
      <c r="UP271" s="46"/>
      <c r="UQ271" s="46"/>
      <c r="US271"/>
      <c r="UT271" s="37"/>
      <c r="UU271"/>
      <c r="UW271" s="46"/>
      <c r="UX271" s="46"/>
      <c r="UY271" s="46"/>
      <c r="VA271"/>
      <c r="VB271"/>
      <c r="VC271"/>
      <c r="VD271"/>
    </row>
    <row r="272" spans="1:576" x14ac:dyDescent="0.25">
      <c r="A272" s="13">
        <v>44418</v>
      </c>
      <c r="B272" s="5">
        <v>16</v>
      </c>
      <c r="C272" s="122" t="s">
        <v>193</v>
      </c>
      <c r="D272">
        <v>0</v>
      </c>
      <c r="E272" s="5">
        <v>8.4700000000000006</v>
      </c>
      <c r="F272" s="5">
        <v>489</v>
      </c>
      <c r="G272" s="5">
        <v>0.32063847699999998</v>
      </c>
      <c r="H272">
        <v>3.2067418E-2</v>
      </c>
      <c r="I272">
        <v>0.156</v>
      </c>
      <c r="J272">
        <v>21.7</v>
      </c>
      <c r="K272">
        <v>2.1665480427046346</v>
      </c>
      <c r="L272">
        <v>1.4704478510000001</v>
      </c>
      <c r="AY272" s="61"/>
      <c r="BG272"/>
      <c r="BR272" s="37"/>
      <c r="BV272"/>
      <c r="EH272" s="37"/>
      <c r="EL272"/>
      <c r="EZ272" s="61"/>
      <c r="FA272" s="61"/>
      <c r="FB272" s="61"/>
      <c r="FC272" s="61"/>
      <c r="FQ272"/>
      <c r="FR272"/>
      <c r="FS272" s="37"/>
      <c r="FT272"/>
      <c r="FW272"/>
      <c r="GK272" s="61"/>
      <c r="GL272" s="61"/>
      <c r="GM272" s="61"/>
      <c r="GN272" s="61"/>
      <c r="HB272"/>
      <c r="HC272"/>
      <c r="HD272"/>
      <c r="HE272"/>
      <c r="HQ272" s="61"/>
      <c r="HR272" s="61"/>
      <c r="HU272"/>
      <c r="HV272"/>
      <c r="IY272" s="61"/>
      <c r="JG272"/>
      <c r="JR272" s="37"/>
      <c r="JV272"/>
      <c r="KN272" s="61"/>
      <c r="KR272"/>
      <c r="LQ272" s="61"/>
      <c r="LU272"/>
      <c r="MF272" s="37"/>
      <c r="MJ272"/>
      <c r="MX272" s="37"/>
      <c r="NB272" s="61"/>
      <c r="NF272"/>
      <c r="NQ272" s="37"/>
      <c r="NU272"/>
      <c r="PC272" s="46"/>
      <c r="PG272"/>
      <c r="QH272" s="46"/>
      <c r="QL272"/>
      <c r="RO272" s="37"/>
      <c r="RS272"/>
      <c r="TF272" s="37"/>
      <c r="TH272" s="46"/>
      <c r="TI272" s="46"/>
      <c r="TJ272" s="46"/>
      <c r="TK272" s="46"/>
      <c r="TM272"/>
      <c r="TN272" s="37"/>
      <c r="TO272"/>
      <c r="TQ272" s="46"/>
      <c r="TR272" s="46"/>
      <c r="TS272" s="46"/>
      <c r="TU272"/>
      <c r="TV272" s="37"/>
      <c r="TW272"/>
      <c r="TY272" s="46"/>
      <c r="TZ272" s="46"/>
      <c r="UA272" s="46"/>
      <c r="UC272"/>
      <c r="UD272" s="37"/>
      <c r="UE272"/>
      <c r="UG272" s="46"/>
      <c r="UH272" s="46"/>
      <c r="UI272" s="46"/>
      <c r="UK272"/>
      <c r="UL272" s="37"/>
      <c r="UM272"/>
      <c r="UO272" s="46"/>
      <c r="UP272" s="46"/>
      <c r="UQ272" s="46"/>
      <c r="US272"/>
      <c r="UT272" s="37"/>
      <c r="UU272"/>
      <c r="UW272" s="46"/>
      <c r="UX272" s="46"/>
      <c r="UY272" s="46"/>
      <c r="VA272"/>
      <c r="VB272"/>
      <c r="VC272"/>
      <c r="VD272"/>
    </row>
    <row r="273" spans="1:576" x14ac:dyDescent="0.25">
      <c r="A273" s="27">
        <v>44433</v>
      </c>
      <c r="B273" s="5">
        <v>16</v>
      </c>
      <c r="C273" s="122" t="s">
        <v>193</v>
      </c>
      <c r="D273">
        <v>0</v>
      </c>
      <c r="E273" s="5" t="e">
        <v>#N/A</v>
      </c>
      <c r="F273" s="5" t="e">
        <v>#N/A</v>
      </c>
      <c r="G273" s="5" t="e">
        <v>#N/A</v>
      </c>
      <c r="H273" t="e">
        <v>#N/A</v>
      </c>
      <c r="I273" t="e">
        <v>#N/A</v>
      </c>
      <c r="J273" t="e">
        <v>#N/A</v>
      </c>
      <c r="K273" t="e">
        <v>#N/A</v>
      </c>
      <c r="L273" t="e">
        <v>#N/A</v>
      </c>
      <c r="AY273" s="61"/>
      <c r="BG273"/>
      <c r="BR273" s="37"/>
      <c r="BV273"/>
      <c r="EH273" s="37"/>
      <c r="EL273"/>
      <c r="EZ273" s="61"/>
      <c r="FA273" s="61"/>
      <c r="FB273" s="61"/>
      <c r="FC273" s="61"/>
      <c r="FQ273"/>
      <c r="FR273"/>
      <c r="FS273" s="37"/>
      <c r="FT273"/>
      <c r="FW273"/>
      <c r="GK273" s="61"/>
      <c r="GL273" s="61"/>
      <c r="GM273" s="61"/>
      <c r="GN273" s="61"/>
      <c r="HB273"/>
      <c r="HC273"/>
      <c r="HD273"/>
      <c r="HE273"/>
      <c r="HQ273" s="61"/>
      <c r="HR273" s="61"/>
      <c r="HU273"/>
      <c r="HV273"/>
      <c r="IY273" s="61"/>
      <c r="JG273"/>
      <c r="JR273" s="37"/>
      <c r="JV273"/>
      <c r="KN273" s="61"/>
      <c r="KR273"/>
      <c r="LQ273" s="61"/>
      <c r="LU273"/>
      <c r="MF273" s="37"/>
      <c r="MJ273"/>
      <c r="MX273" s="37"/>
      <c r="NB273" s="61"/>
      <c r="NF273"/>
      <c r="NQ273" s="37"/>
      <c r="NU273"/>
      <c r="PC273" s="46"/>
      <c r="PG273"/>
      <c r="QH273" s="46"/>
      <c r="QL273"/>
      <c r="RO273" s="37"/>
      <c r="RS273"/>
      <c r="TF273" s="37"/>
      <c r="TH273" s="46"/>
      <c r="TI273" s="46"/>
      <c r="TJ273" s="46"/>
      <c r="TK273" s="46"/>
      <c r="TM273"/>
      <c r="TN273" s="37"/>
      <c r="TO273"/>
      <c r="TQ273" s="46"/>
      <c r="TR273" s="46"/>
      <c r="TS273" s="46"/>
      <c r="TU273"/>
      <c r="TV273" s="37"/>
      <c r="TW273"/>
      <c r="TY273" s="46"/>
      <c r="TZ273" s="46"/>
      <c r="UA273" s="46"/>
      <c r="UC273"/>
      <c r="UD273" s="37"/>
      <c r="UE273"/>
      <c r="UG273" s="46"/>
      <c r="UH273" s="46"/>
      <c r="UI273" s="46"/>
      <c r="UK273"/>
      <c r="UL273" s="37"/>
      <c r="UM273"/>
      <c r="UO273" s="46"/>
      <c r="UP273" s="46"/>
      <c r="UQ273" s="46"/>
      <c r="US273"/>
      <c r="UT273" s="37"/>
      <c r="UU273"/>
      <c r="UW273" s="46"/>
      <c r="UX273" s="46"/>
      <c r="UY273" s="46"/>
      <c r="VA273"/>
      <c r="VB273"/>
      <c r="VC273"/>
      <c r="VD273"/>
    </row>
    <row r="274" spans="1:576" x14ac:dyDescent="0.25">
      <c r="A274" s="27">
        <v>44444</v>
      </c>
      <c r="B274" s="5">
        <v>16</v>
      </c>
      <c r="C274" s="122" t="s">
        <v>193</v>
      </c>
      <c r="D274">
        <v>0</v>
      </c>
      <c r="E274" s="5" t="e">
        <v>#N/A</v>
      </c>
      <c r="F274" s="5" t="e">
        <v>#N/A</v>
      </c>
      <c r="G274" s="5" t="e">
        <v>#N/A</v>
      </c>
      <c r="H274" t="e">
        <v>#N/A</v>
      </c>
      <c r="I274" t="e">
        <v>#N/A</v>
      </c>
      <c r="J274" t="e">
        <v>#N/A</v>
      </c>
      <c r="K274" t="e">
        <v>#N/A</v>
      </c>
      <c r="L274" t="e">
        <v>#N/A</v>
      </c>
      <c r="AY274" s="61"/>
      <c r="BG274"/>
      <c r="BR274" s="37"/>
      <c r="BV274"/>
      <c r="EH274" s="37"/>
      <c r="EL274"/>
      <c r="EZ274" s="61"/>
      <c r="FA274" s="61"/>
      <c r="FB274" s="61"/>
      <c r="FC274" s="61"/>
      <c r="FQ274"/>
      <c r="FR274"/>
      <c r="FS274" s="37"/>
      <c r="FT274"/>
      <c r="FW274"/>
      <c r="GK274" s="61"/>
      <c r="GL274" s="61"/>
      <c r="GM274" s="61"/>
      <c r="GN274" s="61"/>
      <c r="HB274"/>
      <c r="HC274"/>
      <c r="HD274"/>
      <c r="HE274"/>
      <c r="HQ274" s="61"/>
      <c r="HR274" s="61"/>
      <c r="HU274"/>
      <c r="HV274"/>
      <c r="IY274" s="61"/>
      <c r="JG274"/>
      <c r="JR274" s="37"/>
      <c r="JV274"/>
      <c r="KN274" s="61"/>
      <c r="KR274"/>
      <c r="LQ274" s="61"/>
      <c r="LU274"/>
      <c r="MF274" s="37"/>
      <c r="MJ274"/>
      <c r="MX274" s="37"/>
      <c r="NB274" s="61"/>
      <c r="NF274"/>
      <c r="NQ274" s="37"/>
      <c r="NU274"/>
      <c r="PC274" s="46"/>
      <c r="PG274"/>
      <c r="QH274" s="46"/>
      <c r="QL274"/>
      <c r="RO274" s="37"/>
      <c r="RS274"/>
      <c r="TF274" s="37"/>
      <c r="TH274" s="46"/>
      <c r="TI274" s="46"/>
      <c r="TJ274" s="46"/>
      <c r="TK274" s="46"/>
      <c r="TM274"/>
      <c r="TN274" s="37"/>
      <c r="TO274"/>
      <c r="TQ274" s="46"/>
      <c r="TR274" s="46"/>
      <c r="TS274" s="46"/>
      <c r="TU274"/>
      <c r="TV274" s="37"/>
      <c r="TW274"/>
      <c r="TY274" s="46"/>
      <c r="TZ274" s="46"/>
      <c r="UA274" s="46"/>
      <c r="UC274"/>
      <c r="UD274" s="37"/>
      <c r="UE274"/>
      <c r="UG274" s="46"/>
      <c r="UH274" s="46"/>
      <c r="UI274" s="46"/>
      <c r="UK274"/>
      <c r="UL274" s="37"/>
      <c r="UM274"/>
      <c r="UO274" s="46"/>
      <c r="UP274" s="46"/>
      <c r="UQ274" s="46"/>
      <c r="US274"/>
      <c r="UT274" s="37"/>
      <c r="UU274"/>
      <c r="UW274" s="46"/>
      <c r="UX274" s="46"/>
      <c r="UY274" s="46"/>
      <c r="VA274"/>
      <c r="VB274"/>
      <c r="VC274"/>
      <c r="VD274"/>
    </row>
    <row r="275" spans="1:576" x14ac:dyDescent="0.25">
      <c r="A275" s="13">
        <v>44500</v>
      </c>
      <c r="B275" s="5">
        <v>16</v>
      </c>
      <c r="C275" s="122" t="s">
        <v>193</v>
      </c>
      <c r="D275">
        <v>0.10949259489154538</v>
      </c>
      <c r="E275" s="5" t="e">
        <v>#N/A</v>
      </c>
      <c r="F275" s="5" t="e">
        <v>#N/A</v>
      </c>
      <c r="G275" s="5">
        <v>1.4883786050000001</v>
      </c>
      <c r="H275">
        <v>8.4163292000000001E-2</v>
      </c>
      <c r="I275">
        <v>1.01</v>
      </c>
      <c r="J275">
        <v>59</v>
      </c>
      <c r="K275">
        <v>2.0894197952218478</v>
      </c>
      <c r="L275">
        <v>5.2527646590000003</v>
      </c>
      <c r="AY275" s="61"/>
      <c r="BG275"/>
      <c r="BR275" s="37"/>
      <c r="BV275"/>
      <c r="EH275" s="37"/>
      <c r="EL275"/>
      <c r="EZ275" s="61"/>
      <c r="FA275" s="61"/>
      <c r="FB275" s="61"/>
      <c r="FC275" s="61"/>
      <c r="FQ275"/>
      <c r="FR275"/>
      <c r="FS275" s="37"/>
      <c r="FT275"/>
      <c r="FW275"/>
      <c r="GK275" s="61"/>
      <c r="GL275" s="61"/>
      <c r="GM275" s="61"/>
      <c r="GN275" s="61"/>
      <c r="HB275"/>
      <c r="HC275"/>
      <c r="HD275"/>
      <c r="HE275"/>
      <c r="HQ275" s="61"/>
      <c r="HR275" s="61"/>
      <c r="HU275"/>
      <c r="HV275"/>
      <c r="IY275" s="61"/>
      <c r="JG275"/>
      <c r="JR275" s="37"/>
      <c r="JV275"/>
      <c r="KN275" s="61"/>
      <c r="KR275"/>
      <c r="LQ275" s="61"/>
      <c r="LU275"/>
      <c r="MF275" s="37"/>
      <c r="MJ275"/>
      <c r="MX275" s="37"/>
      <c r="NB275" s="61"/>
      <c r="NF275"/>
      <c r="NQ275" s="37"/>
      <c r="NU275"/>
      <c r="PC275" s="46"/>
      <c r="PG275"/>
      <c r="QH275" s="46"/>
      <c r="QL275"/>
      <c r="RO275" s="37"/>
      <c r="RS275"/>
      <c r="TF275" s="37"/>
      <c r="TH275" s="46"/>
      <c r="TI275" s="46"/>
      <c r="TJ275" s="46"/>
      <c r="TK275" s="46"/>
      <c r="TM275"/>
      <c r="TN275" s="37"/>
      <c r="TO275"/>
      <c r="TQ275" s="46"/>
      <c r="TR275" s="46"/>
      <c r="TS275" s="46"/>
      <c r="TU275"/>
      <c r="TV275" s="37"/>
      <c r="TW275"/>
      <c r="TY275" s="46"/>
      <c r="TZ275" s="46"/>
      <c r="UA275" s="46"/>
      <c r="UC275"/>
      <c r="UD275" s="37"/>
      <c r="UE275"/>
      <c r="UG275" s="46"/>
      <c r="UH275" s="46"/>
      <c r="UI275" s="46"/>
      <c r="UK275"/>
      <c r="UL275" s="37"/>
      <c r="UM275"/>
      <c r="UO275" s="46"/>
      <c r="UP275" s="46"/>
      <c r="UQ275" s="46"/>
      <c r="US275"/>
      <c r="UT275" s="37"/>
      <c r="UU275"/>
      <c r="UW275" s="46"/>
      <c r="UX275" s="46"/>
      <c r="UY275" s="46"/>
      <c r="VA275"/>
      <c r="VB275"/>
      <c r="VC275"/>
      <c r="VD275"/>
    </row>
    <row r="276" spans="1:576" x14ac:dyDescent="0.25">
      <c r="A276" s="13">
        <v>44514</v>
      </c>
      <c r="B276" s="5">
        <v>16</v>
      </c>
      <c r="C276" s="122" t="s">
        <v>193</v>
      </c>
      <c r="D276">
        <v>9.1373157584651466E-3</v>
      </c>
      <c r="E276" s="5">
        <v>8.25</v>
      </c>
      <c r="F276" s="5">
        <v>102</v>
      </c>
      <c r="G276" s="5">
        <v>0.28283394000000001</v>
      </c>
      <c r="H276">
        <v>4.8484184999999999E-2</v>
      </c>
      <c r="I276">
        <v>4.0399999999999998E-2</v>
      </c>
      <c r="J276">
        <v>37.299999999999997</v>
      </c>
      <c r="K276">
        <v>1.1180412371134005</v>
      </c>
      <c r="L276">
        <v>2.8307092169999999</v>
      </c>
      <c r="AY276" s="61"/>
      <c r="BG276"/>
      <c r="BR276" s="37"/>
      <c r="BV276"/>
      <c r="EH276" s="37"/>
      <c r="EL276"/>
      <c r="EZ276" s="61"/>
      <c r="FA276" s="61"/>
      <c r="FB276" s="61"/>
      <c r="FC276" s="61"/>
      <c r="FQ276"/>
      <c r="FR276"/>
      <c r="FS276" s="37"/>
      <c r="FT276"/>
      <c r="FW276"/>
      <c r="GK276" s="61"/>
      <c r="GL276" s="61"/>
      <c r="GM276" s="61"/>
      <c r="GN276" s="61"/>
      <c r="HB276"/>
      <c r="HC276"/>
      <c r="HD276"/>
      <c r="HE276"/>
      <c r="HQ276" s="61"/>
      <c r="HR276" s="61"/>
      <c r="HU276"/>
      <c r="HV276"/>
      <c r="IY276" s="61"/>
      <c r="JG276"/>
      <c r="JR276" s="37"/>
      <c r="JV276"/>
      <c r="KN276" s="61"/>
      <c r="KR276"/>
      <c r="LQ276" s="61"/>
      <c r="LU276"/>
      <c r="MF276" s="37"/>
      <c r="MJ276"/>
      <c r="MX276" s="37"/>
      <c r="NB276" s="61"/>
      <c r="NF276"/>
      <c r="NQ276" s="37"/>
      <c r="NU276"/>
      <c r="PC276" s="46"/>
      <c r="PG276"/>
      <c r="QH276" s="46"/>
      <c r="QL276"/>
      <c r="RO276" s="37"/>
      <c r="RS276"/>
      <c r="TF276" s="37"/>
      <c r="TH276" s="46"/>
      <c r="TI276" s="46"/>
      <c r="TJ276" s="46"/>
      <c r="TK276" s="46"/>
      <c r="TM276"/>
      <c r="TN276" s="37"/>
      <c r="TO276"/>
      <c r="TQ276" s="46"/>
      <c r="TR276" s="46"/>
      <c r="TS276" s="46"/>
      <c r="TU276"/>
      <c r="TV276" s="37"/>
      <c r="TW276"/>
      <c r="TY276" s="46"/>
      <c r="TZ276" s="46"/>
      <c r="UA276" s="46"/>
      <c r="UC276"/>
      <c r="UD276" s="37"/>
      <c r="UE276"/>
      <c r="UG276" s="46"/>
      <c r="UH276" s="46"/>
      <c r="UI276" s="46"/>
      <c r="UK276"/>
      <c r="UL276" s="37"/>
      <c r="UM276"/>
      <c r="UO276" s="46"/>
      <c r="UP276" s="46"/>
      <c r="UQ276" s="46"/>
      <c r="US276"/>
      <c r="UT276" s="37"/>
      <c r="UU276"/>
      <c r="UW276" s="46"/>
      <c r="UX276" s="46"/>
      <c r="UY276" s="46"/>
      <c r="VA276"/>
      <c r="VB276"/>
      <c r="VC276"/>
      <c r="VD276"/>
    </row>
    <row r="277" spans="1:576" x14ac:dyDescent="0.25">
      <c r="A277" s="13">
        <v>44528</v>
      </c>
      <c r="B277" s="5">
        <v>16</v>
      </c>
      <c r="C277" s="122" t="s">
        <v>193</v>
      </c>
      <c r="D277">
        <v>0.12306053257337699</v>
      </c>
      <c r="E277" s="5">
        <v>8.1</v>
      </c>
      <c r="F277" s="5">
        <v>517</v>
      </c>
      <c r="G277" s="5">
        <v>1.0277233269999999</v>
      </c>
      <c r="H277">
        <v>5.0563641999999999E-2</v>
      </c>
      <c r="I277">
        <v>0.749</v>
      </c>
      <c r="J277">
        <v>38.9</v>
      </c>
      <c r="K277">
        <v>0.51070496083550632</v>
      </c>
      <c r="L277">
        <v>3.3488941269999999</v>
      </c>
      <c r="AY277" s="61"/>
      <c r="BG277"/>
      <c r="BR277" s="37"/>
      <c r="BV277"/>
      <c r="EH277" s="37"/>
      <c r="EL277"/>
      <c r="EZ277" s="61"/>
      <c r="FA277" s="61"/>
      <c r="FB277" s="61"/>
      <c r="FC277" s="61"/>
      <c r="FQ277"/>
      <c r="FR277"/>
      <c r="FS277" s="37"/>
      <c r="FT277"/>
      <c r="FW277"/>
      <c r="GK277" s="61"/>
      <c r="GL277" s="61"/>
      <c r="GM277" s="61"/>
      <c r="GN277" s="61"/>
      <c r="HB277"/>
      <c r="HC277"/>
      <c r="HD277"/>
      <c r="HE277"/>
      <c r="HQ277" s="61"/>
      <c r="HR277" s="61"/>
      <c r="HU277"/>
      <c r="HV277"/>
      <c r="IY277" s="61"/>
      <c r="JG277"/>
      <c r="JR277" s="37"/>
      <c r="JV277"/>
      <c r="KN277" s="61"/>
      <c r="KR277"/>
      <c r="LQ277" s="61"/>
      <c r="LU277"/>
      <c r="MF277" s="37"/>
      <c r="MJ277"/>
      <c r="MX277" s="37"/>
      <c r="NB277" s="61"/>
      <c r="NF277"/>
      <c r="NQ277" s="37"/>
      <c r="NU277"/>
      <c r="PC277" s="46"/>
      <c r="PG277"/>
      <c r="QH277" s="46"/>
      <c r="QL277"/>
      <c r="RO277" s="37"/>
      <c r="RS277"/>
      <c r="TF277" s="37"/>
      <c r="TH277" s="46"/>
      <c r="TI277" s="46"/>
      <c r="TJ277" s="46"/>
      <c r="TK277" s="46"/>
      <c r="TM277"/>
      <c r="TN277" s="37"/>
      <c r="TO277"/>
      <c r="TQ277" s="46"/>
      <c r="TR277" s="46"/>
      <c r="TS277" s="46"/>
      <c r="TU277"/>
      <c r="TV277" s="37"/>
      <c r="TW277"/>
      <c r="TY277" s="46"/>
      <c r="TZ277" s="46"/>
      <c r="UA277" s="46"/>
      <c r="UC277"/>
      <c r="UD277" s="37"/>
      <c r="UE277"/>
      <c r="UG277" s="46"/>
      <c r="UH277" s="46"/>
      <c r="UI277" s="46"/>
      <c r="UK277"/>
      <c r="UL277" s="37"/>
      <c r="UM277"/>
      <c r="UO277" s="46"/>
      <c r="UP277" s="46"/>
      <c r="UQ277" s="46"/>
      <c r="US277"/>
      <c r="UT277" s="37"/>
      <c r="UU277"/>
      <c r="UW277" s="46"/>
      <c r="UX277" s="46"/>
      <c r="UY277" s="46"/>
      <c r="VA277"/>
      <c r="VB277"/>
      <c r="VC277"/>
      <c r="VD277"/>
    </row>
    <row r="278" spans="1:576" x14ac:dyDescent="0.25">
      <c r="A278" s="37">
        <v>44543</v>
      </c>
      <c r="B278">
        <v>16</v>
      </c>
      <c r="C278" s="122" t="s">
        <v>193</v>
      </c>
      <c r="D278">
        <v>0.22026827780209693</v>
      </c>
      <c r="E278">
        <v>8.18</v>
      </c>
      <c r="F278" t="e">
        <v>#N/A</v>
      </c>
      <c r="G278">
        <v>3.420610473</v>
      </c>
      <c r="H278">
        <v>0.15902374999999999</v>
      </c>
      <c r="I278">
        <v>3.13</v>
      </c>
      <c r="J278">
        <v>107</v>
      </c>
      <c r="K278">
        <v>0.44778156996585494</v>
      </c>
      <c r="L278">
        <v>3.6547524230000001</v>
      </c>
      <c r="AY278" s="61"/>
      <c r="BG278"/>
      <c r="BR278" s="37"/>
      <c r="BV278"/>
      <c r="EH278" s="37"/>
      <c r="EL278"/>
      <c r="EZ278" s="61"/>
      <c r="FA278" s="61"/>
      <c r="FB278" s="61"/>
      <c r="FC278" s="61"/>
      <c r="FQ278"/>
      <c r="FR278"/>
      <c r="FS278" s="37"/>
      <c r="FT278"/>
      <c r="FW278"/>
      <c r="GK278" s="61"/>
      <c r="GL278" s="61"/>
      <c r="GM278" s="61"/>
      <c r="GN278" s="61"/>
      <c r="HB278"/>
      <c r="HC278"/>
      <c r="HD278"/>
      <c r="HE278"/>
      <c r="HQ278" s="61"/>
      <c r="HR278" s="61"/>
      <c r="HU278"/>
      <c r="HV278"/>
      <c r="IY278" s="61"/>
      <c r="JG278"/>
      <c r="JR278" s="37"/>
      <c r="JV278"/>
      <c r="KN278" s="61"/>
      <c r="KR278"/>
      <c r="LQ278" s="61"/>
      <c r="LU278"/>
      <c r="MF278" s="37"/>
      <c r="MJ278"/>
      <c r="MX278" s="37"/>
      <c r="NB278" s="61"/>
      <c r="NF278"/>
      <c r="NQ278" s="37"/>
      <c r="NU278"/>
      <c r="PC278" s="46"/>
      <c r="PG278"/>
      <c r="QH278" s="46"/>
      <c r="QL278"/>
      <c r="RO278" s="37"/>
      <c r="RS278"/>
      <c r="TF278" s="37"/>
      <c r="TH278" s="46"/>
      <c r="TI278" s="46"/>
      <c r="TJ278" s="46"/>
      <c r="TK278" s="46"/>
      <c r="TM278"/>
      <c r="TN278" s="37"/>
      <c r="TO278"/>
      <c r="TQ278" s="46"/>
      <c r="TR278" s="46"/>
      <c r="TS278" s="46"/>
      <c r="TU278"/>
      <c r="TV278" s="37"/>
      <c r="TW278"/>
      <c r="TY278" s="46"/>
      <c r="TZ278" s="46"/>
      <c r="UA278" s="46"/>
      <c r="UC278"/>
      <c r="UD278" s="37"/>
      <c r="UE278"/>
      <c r="UG278" s="46"/>
      <c r="UH278" s="46"/>
      <c r="UI278" s="46"/>
      <c r="UK278"/>
      <c r="UL278" s="37"/>
      <c r="UM278"/>
      <c r="UO278" s="46"/>
      <c r="UP278" s="46"/>
      <c r="UQ278" s="46"/>
      <c r="US278"/>
      <c r="UT278" s="37"/>
      <c r="UU278"/>
      <c r="UW278" s="46"/>
      <c r="UX278" s="46"/>
      <c r="UY278" s="46"/>
      <c r="VA278"/>
      <c r="VB278"/>
      <c r="VC278"/>
      <c r="VD278"/>
    </row>
    <row r="279" spans="1:576" ht="15.75" x14ac:dyDescent="0.25">
      <c r="A279" s="6">
        <v>43807</v>
      </c>
      <c r="B279">
        <v>24</v>
      </c>
      <c r="C279" s="41" t="s">
        <v>194</v>
      </c>
      <c r="D279">
        <f>D233*0.759</f>
        <v>1.8119532951679927E-2</v>
      </c>
      <c r="E279">
        <v>8.74</v>
      </c>
      <c r="F279">
        <v>423</v>
      </c>
      <c r="G279">
        <v>1.0355329949238579</v>
      </c>
      <c r="H279">
        <v>2.8669971999999998E-2</v>
      </c>
      <c r="I279">
        <v>0.89500000000000002</v>
      </c>
      <c r="J279">
        <v>29.6</v>
      </c>
      <c r="K279">
        <v>0.85586206899999995</v>
      </c>
      <c r="L279">
        <v>2.4300000000000002</v>
      </c>
      <c r="AY279" s="61"/>
      <c r="BG279"/>
      <c r="BR279" s="37"/>
      <c r="BV279"/>
      <c r="EH279" s="37"/>
      <c r="EL279"/>
      <c r="EZ279" s="61"/>
      <c r="FA279" s="61"/>
      <c r="FB279" s="61"/>
      <c r="FC279" s="61"/>
      <c r="FQ279"/>
      <c r="FR279"/>
      <c r="FS279" s="37"/>
      <c r="FT279"/>
      <c r="FW279"/>
      <c r="GK279" s="61"/>
      <c r="GL279" s="61"/>
      <c r="GM279" s="61"/>
      <c r="GN279" s="61"/>
      <c r="HB279"/>
      <c r="HC279"/>
      <c r="HD279"/>
      <c r="HE279"/>
      <c r="HQ279" s="61"/>
      <c r="HR279" s="61"/>
      <c r="HU279"/>
      <c r="HV279"/>
      <c r="IY279" s="61"/>
      <c r="JG279"/>
      <c r="JR279" s="37"/>
      <c r="JV279"/>
      <c r="KN279" s="61"/>
      <c r="KR279"/>
      <c r="LQ279" s="61"/>
      <c r="LU279"/>
      <c r="MF279" s="37"/>
      <c r="MJ279"/>
      <c r="MX279" s="37"/>
      <c r="NB279" s="61"/>
      <c r="NF279"/>
      <c r="NQ279" s="37"/>
      <c r="NU279"/>
      <c r="PC279" s="46"/>
      <c r="PG279"/>
      <c r="QH279" s="46"/>
      <c r="QL279"/>
      <c r="RO279" s="37"/>
      <c r="RS279"/>
      <c r="TF279" s="37"/>
      <c r="TH279" s="46"/>
      <c r="TI279" s="46"/>
      <c r="TJ279" s="46"/>
      <c r="TK279" s="46"/>
      <c r="TM279"/>
      <c r="TN279" s="37"/>
      <c r="TO279"/>
      <c r="TQ279" s="46"/>
      <c r="TR279" s="46"/>
      <c r="TS279" s="46"/>
      <c r="TU279"/>
      <c r="TV279" s="37"/>
      <c r="TW279"/>
      <c r="TY279" s="46"/>
      <c r="TZ279" s="46"/>
      <c r="UA279" s="46"/>
      <c r="UC279"/>
      <c r="UD279" s="37"/>
      <c r="UE279"/>
      <c r="UG279" s="46"/>
      <c r="UH279" s="46"/>
      <c r="UI279" s="46"/>
      <c r="UK279"/>
      <c r="UL279" s="37"/>
      <c r="UM279"/>
      <c r="UO279" s="46"/>
      <c r="UP279" s="46"/>
      <c r="UQ279" s="46"/>
      <c r="US279"/>
      <c r="UT279" s="37"/>
      <c r="UU279"/>
      <c r="UW279" s="46"/>
      <c r="UX279" s="46"/>
      <c r="UY279" s="46"/>
      <c r="VA279"/>
      <c r="VB279"/>
      <c r="VC279"/>
      <c r="VD279"/>
    </row>
    <row r="280" spans="1:576" ht="15.75" x14ac:dyDescent="0.25">
      <c r="A280" s="6">
        <v>43814</v>
      </c>
      <c r="B280">
        <v>24</v>
      </c>
      <c r="C280" s="41" t="s">
        <v>194</v>
      </c>
      <c r="D280">
        <f t="shared" ref="D280:D324" si="163">D234*0.759</f>
        <v>0.12097840568244897</v>
      </c>
      <c r="E280">
        <v>8.32</v>
      </c>
      <c r="F280">
        <v>537</v>
      </c>
      <c r="G280">
        <v>1.8079297571683359</v>
      </c>
      <c r="H280">
        <v>4.9795213999999997E-2</v>
      </c>
      <c r="I280">
        <v>1.5</v>
      </c>
      <c r="J280">
        <v>29.2</v>
      </c>
      <c r="K280">
        <v>11.00483092</v>
      </c>
      <c r="L280">
        <v>2.91</v>
      </c>
      <c r="AY280" s="61"/>
      <c r="BG280"/>
      <c r="BR280" s="37"/>
      <c r="BV280"/>
      <c r="EH280" s="37"/>
      <c r="EL280"/>
      <c r="EZ280" s="61"/>
      <c r="FA280" s="61"/>
      <c r="FB280" s="61"/>
      <c r="FC280" s="61"/>
      <c r="FQ280"/>
      <c r="FR280"/>
      <c r="FS280" s="37"/>
      <c r="FT280"/>
      <c r="FW280"/>
      <c r="GK280" s="61"/>
      <c r="GL280" s="61"/>
      <c r="GM280" s="61"/>
      <c r="GN280" s="61"/>
      <c r="HB280"/>
      <c r="HC280"/>
      <c r="HD280"/>
      <c r="HE280"/>
      <c r="HQ280" s="61"/>
      <c r="HR280" s="61"/>
      <c r="HU280"/>
      <c r="HV280"/>
      <c r="IY280" s="61"/>
      <c r="JG280"/>
      <c r="JR280" s="37"/>
      <c r="JV280"/>
      <c r="KN280" s="61"/>
      <c r="KR280"/>
      <c r="LQ280" s="61"/>
      <c r="LU280"/>
      <c r="MF280" s="37"/>
      <c r="MJ280"/>
      <c r="MX280" s="37"/>
      <c r="NB280" s="61"/>
      <c r="NF280"/>
      <c r="NQ280" s="37"/>
      <c r="NU280"/>
      <c r="PC280" s="46"/>
      <c r="PG280"/>
      <c r="QH280" s="46"/>
      <c r="QL280"/>
      <c r="RO280" s="37"/>
      <c r="RS280"/>
      <c r="TF280" s="37"/>
      <c r="TH280" s="46"/>
      <c r="TI280" s="46"/>
      <c r="TJ280" s="46"/>
      <c r="TK280" s="46"/>
      <c r="TM280"/>
      <c r="TN280" s="37"/>
      <c r="TO280"/>
      <c r="TQ280" s="46"/>
      <c r="TR280" s="46"/>
      <c r="TS280" s="46"/>
      <c r="TU280"/>
      <c r="TV280" s="37"/>
      <c r="TW280"/>
      <c r="TY280" s="46"/>
      <c r="TZ280" s="46"/>
      <c r="UA280" s="46"/>
      <c r="UC280"/>
      <c r="UD280" s="37"/>
      <c r="UE280"/>
      <c r="UG280" s="46"/>
      <c r="UH280" s="46"/>
      <c r="UI280" s="46"/>
      <c r="UK280"/>
      <c r="UL280" s="37"/>
      <c r="UM280"/>
      <c r="UO280" s="46"/>
      <c r="UP280" s="46"/>
      <c r="UQ280" s="46"/>
      <c r="US280"/>
      <c r="UT280" s="37"/>
      <c r="UU280"/>
      <c r="UW280" s="46"/>
      <c r="UX280" s="46"/>
      <c r="UY280" s="46"/>
      <c r="VA280"/>
      <c r="VB280"/>
      <c r="VC280"/>
      <c r="VD280"/>
    </row>
    <row r="281" spans="1:576" ht="15.75" x14ac:dyDescent="0.25">
      <c r="A281" s="6">
        <v>43836</v>
      </c>
      <c r="B281">
        <v>24</v>
      </c>
      <c r="C281" s="41" t="s">
        <v>194</v>
      </c>
      <c r="D281">
        <f t="shared" si="163"/>
        <v>0.10002918754401909</v>
      </c>
      <c r="E281">
        <v>8.43</v>
      </c>
      <c r="F281">
        <v>568</v>
      </c>
      <c r="G281">
        <v>5.1417204006036501</v>
      </c>
      <c r="H281">
        <v>4.0957103000000002E-2</v>
      </c>
      <c r="I281">
        <v>5.26</v>
      </c>
      <c r="J281">
        <v>41.3</v>
      </c>
      <c r="K281">
        <v>1.244633731</v>
      </c>
      <c r="L281">
        <v>2</v>
      </c>
      <c r="AY281" s="61"/>
      <c r="BG281"/>
      <c r="BR281" s="37"/>
      <c r="BV281"/>
      <c r="EH281" s="37"/>
      <c r="EL281"/>
      <c r="EZ281" s="61"/>
      <c r="FA281" s="61"/>
      <c r="FB281" s="61"/>
      <c r="FC281" s="61"/>
      <c r="FQ281"/>
      <c r="FR281"/>
      <c r="FS281" s="37"/>
      <c r="FT281"/>
      <c r="FW281"/>
      <c r="GK281" s="61"/>
      <c r="GL281" s="61"/>
      <c r="GM281" s="61"/>
      <c r="GN281" s="61"/>
      <c r="HB281"/>
      <c r="HC281"/>
      <c r="HD281"/>
      <c r="HE281"/>
      <c r="HQ281" s="61"/>
      <c r="HR281" s="61"/>
      <c r="HU281"/>
      <c r="HV281"/>
      <c r="IY281" s="61"/>
      <c r="JG281"/>
      <c r="JR281" s="37"/>
      <c r="JV281"/>
      <c r="KN281" s="61"/>
      <c r="KR281"/>
      <c r="LQ281" s="61"/>
      <c r="LU281"/>
      <c r="MF281" s="37"/>
      <c r="MJ281"/>
      <c r="MX281" s="37"/>
      <c r="NB281" s="61"/>
      <c r="NF281"/>
      <c r="NQ281" s="37"/>
      <c r="NU281"/>
      <c r="PC281" s="46"/>
      <c r="PG281"/>
      <c r="QH281" s="46"/>
      <c r="QL281"/>
      <c r="RO281" s="37"/>
      <c r="RS281"/>
      <c r="TF281" s="37"/>
      <c r="TH281" s="46"/>
      <c r="TI281" s="46"/>
      <c r="TJ281" s="46"/>
      <c r="TK281" s="46"/>
      <c r="TM281"/>
      <c r="TN281" s="37"/>
      <c r="TO281"/>
      <c r="TQ281" s="46"/>
      <c r="TR281" s="46"/>
      <c r="TS281" s="46"/>
      <c r="TU281"/>
      <c r="TV281" s="37"/>
      <c r="TW281"/>
      <c r="TY281" s="46"/>
      <c r="TZ281" s="46"/>
      <c r="UA281" s="46"/>
      <c r="UC281"/>
      <c r="UD281" s="37"/>
      <c r="UE281"/>
      <c r="UG281" s="46"/>
      <c r="UH281" s="46"/>
      <c r="UI281" s="46"/>
      <c r="UK281"/>
      <c r="UL281" s="37"/>
      <c r="UM281"/>
      <c r="UO281" s="46"/>
      <c r="UP281" s="46"/>
      <c r="UQ281" s="46"/>
      <c r="US281"/>
      <c r="UT281" s="37"/>
      <c r="UU281"/>
      <c r="UW281" s="46"/>
      <c r="UX281" s="46"/>
      <c r="UY281" s="46"/>
      <c r="VA281"/>
      <c r="VB281"/>
      <c r="VC281"/>
      <c r="VD281"/>
    </row>
    <row r="282" spans="1:576" ht="15.75" x14ac:dyDescent="0.25">
      <c r="A282" s="6">
        <v>43843</v>
      </c>
      <c r="B282">
        <v>24</v>
      </c>
      <c r="C282" s="41" t="s">
        <v>194</v>
      </c>
      <c r="D282">
        <f t="shared" si="163"/>
        <v>0.14143542893808686</v>
      </c>
      <c r="E282">
        <v>6.72</v>
      </c>
      <c r="F282">
        <v>395</v>
      </c>
      <c r="G282">
        <v>5.6081767046234043</v>
      </c>
      <c r="H282">
        <v>0.105949558</v>
      </c>
      <c r="I282">
        <v>5.51</v>
      </c>
      <c r="J282">
        <v>73.099999999999994</v>
      </c>
      <c r="K282">
        <v>9.3790884719999994</v>
      </c>
      <c r="L282" t="e">
        <v>#N/A</v>
      </c>
      <c r="AY282" s="61"/>
      <c r="BG282"/>
      <c r="BR282" s="37"/>
      <c r="BV282"/>
      <c r="EH282" s="37"/>
      <c r="EL282"/>
      <c r="EZ282" s="61"/>
      <c r="FA282" s="61"/>
      <c r="FB282" s="61"/>
      <c r="FC282" s="61"/>
      <c r="FQ282"/>
      <c r="FR282"/>
      <c r="FS282" s="37"/>
      <c r="FT282"/>
      <c r="FW282"/>
      <c r="GK282" s="61"/>
      <c r="GL282" s="61"/>
      <c r="GM282" s="61"/>
      <c r="GN282" s="61"/>
      <c r="HB282"/>
      <c r="HC282"/>
      <c r="HD282"/>
      <c r="HE282"/>
      <c r="HQ282" s="61"/>
      <c r="HR282" s="61"/>
      <c r="HU282"/>
      <c r="HV282"/>
      <c r="IY282" s="61"/>
      <c r="JG282"/>
      <c r="JR282" s="37"/>
      <c r="JV282"/>
      <c r="KN282" s="61"/>
      <c r="KR282"/>
      <c r="LQ282" s="61"/>
      <c r="LU282"/>
      <c r="MF282" s="37"/>
      <c r="MJ282"/>
      <c r="MX282" s="37"/>
      <c r="NB282" s="61"/>
      <c r="NF282"/>
      <c r="NQ282" s="37"/>
      <c r="NU282"/>
      <c r="PC282" s="46"/>
      <c r="PG282"/>
      <c r="QH282" s="46"/>
      <c r="QL282"/>
      <c r="RO282" s="37"/>
      <c r="RS282"/>
      <c r="TF282" s="37"/>
      <c r="TH282" s="46"/>
      <c r="TI282" s="46"/>
      <c r="TJ282" s="46"/>
      <c r="TK282" s="46"/>
      <c r="TM282"/>
      <c r="TN282" s="37"/>
      <c r="TO282"/>
      <c r="TQ282" s="46"/>
      <c r="TR282" s="46"/>
      <c r="TS282" s="46"/>
      <c r="TU282"/>
      <c r="TV282" s="37"/>
      <c r="TW282"/>
      <c r="TY282" s="46"/>
      <c r="TZ282" s="46"/>
      <c r="UA282" s="46"/>
      <c r="UC282"/>
      <c r="UD282" s="37"/>
      <c r="UE282"/>
      <c r="UG282" s="46"/>
      <c r="UH282" s="46"/>
      <c r="UI282" s="46"/>
      <c r="UK282"/>
      <c r="UL282" s="37"/>
      <c r="UM282"/>
      <c r="UO282" s="46"/>
      <c r="UP282" s="46"/>
      <c r="UQ282" s="46"/>
      <c r="US282"/>
      <c r="UT282" s="37"/>
      <c r="UU282"/>
      <c r="UW282" s="46"/>
      <c r="UX282" s="46"/>
      <c r="UY282" s="46"/>
      <c r="VA282"/>
      <c r="VB282"/>
      <c r="VC282"/>
      <c r="VD282"/>
    </row>
    <row r="283" spans="1:576" ht="15.75" x14ac:dyDescent="0.25">
      <c r="A283" s="6">
        <v>43861</v>
      </c>
      <c r="B283">
        <v>24</v>
      </c>
      <c r="C283" s="41" t="s">
        <v>194</v>
      </c>
      <c r="D283">
        <f t="shared" si="163"/>
        <v>8.9734589082878596E-2</v>
      </c>
      <c r="E283">
        <v>8.85</v>
      </c>
      <c r="F283">
        <v>518</v>
      </c>
      <c r="G283">
        <v>4.9222115516531764</v>
      </c>
      <c r="H283">
        <v>2.5328735000000002E-2</v>
      </c>
      <c r="I283">
        <v>5.04</v>
      </c>
      <c r="J283">
        <v>26.2</v>
      </c>
      <c r="K283">
        <v>1.108414239</v>
      </c>
      <c r="L283">
        <v>1.81</v>
      </c>
      <c r="AY283" s="61"/>
      <c r="BG283"/>
      <c r="BR283" s="37"/>
      <c r="BV283"/>
      <c r="EH283" s="37"/>
      <c r="EL283"/>
      <c r="EZ283" s="61"/>
      <c r="FA283" s="61"/>
      <c r="FB283" s="61"/>
      <c r="FC283" s="61"/>
      <c r="FQ283"/>
      <c r="FR283"/>
      <c r="FS283" s="37"/>
      <c r="FT283"/>
      <c r="FW283"/>
      <c r="GK283" s="61"/>
      <c r="GL283" s="61"/>
      <c r="GM283" s="61"/>
      <c r="GN283" s="61"/>
      <c r="HB283"/>
      <c r="HC283"/>
      <c r="HD283"/>
      <c r="HE283"/>
      <c r="HQ283" s="61"/>
      <c r="HR283" s="61"/>
      <c r="HU283"/>
      <c r="HV283"/>
      <c r="IY283" s="61"/>
      <c r="JG283"/>
      <c r="JR283" s="37"/>
      <c r="JV283"/>
      <c r="KN283" s="61"/>
      <c r="KR283"/>
      <c r="LQ283" s="61"/>
      <c r="LU283"/>
      <c r="MF283" s="37"/>
      <c r="MJ283"/>
      <c r="MX283" s="37"/>
      <c r="NB283" s="61"/>
      <c r="NF283"/>
      <c r="NQ283" s="37"/>
      <c r="NU283"/>
      <c r="PC283" s="46"/>
      <c r="PG283"/>
      <c r="QH283" s="46"/>
      <c r="QL283"/>
      <c r="RO283" s="37"/>
      <c r="RS283"/>
      <c r="TF283" s="37"/>
      <c r="TH283" s="46"/>
      <c r="TI283" s="46"/>
      <c r="TJ283" s="46"/>
      <c r="TK283" s="46"/>
      <c r="TM283"/>
      <c r="TN283" s="37"/>
      <c r="TO283"/>
      <c r="TQ283" s="46"/>
      <c r="TR283" s="46"/>
      <c r="TS283" s="46"/>
      <c r="TU283"/>
      <c r="TV283" s="37"/>
      <c r="TW283"/>
      <c r="TY283" s="46"/>
      <c r="TZ283" s="46"/>
      <c r="UA283" s="46"/>
      <c r="UC283"/>
      <c r="UD283" s="37"/>
      <c r="UE283"/>
      <c r="UG283" s="46"/>
      <c r="UH283" s="46"/>
      <c r="UI283" s="46"/>
      <c r="UK283"/>
      <c r="UL283" s="37"/>
      <c r="UM283"/>
      <c r="UO283" s="46"/>
      <c r="UP283" s="46"/>
      <c r="UQ283" s="46"/>
      <c r="US283"/>
      <c r="UT283" s="37"/>
      <c r="UU283"/>
      <c r="UW283" s="46"/>
      <c r="UX283" s="46"/>
      <c r="UY283" s="46"/>
      <c r="VA283"/>
      <c r="VB283"/>
      <c r="VC283"/>
      <c r="VD283"/>
    </row>
    <row r="284" spans="1:576" x14ac:dyDescent="0.25">
      <c r="A284" s="12">
        <v>43877</v>
      </c>
      <c r="B284">
        <v>24</v>
      </c>
      <c r="C284" s="41" t="s">
        <v>194</v>
      </c>
      <c r="D284">
        <f t="shared" si="163"/>
        <v>0.10002918754401909</v>
      </c>
      <c r="E284">
        <v>8.9700000000000006</v>
      </c>
      <c r="F284">
        <v>511</v>
      </c>
      <c r="G284">
        <v>5.0731238853066261</v>
      </c>
      <c r="H284">
        <v>1.8215133000000001E-2</v>
      </c>
      <c r="I284">
        <v>5.64</v>
      </c>
      <c r="J284">
        <v>18.899999999999999</v>
      </c>
      <c r="K284">
        <v>1.5729549249999999</v>
      </c>
      <c r="L284">
        <v>1.43</v>
      </c>
      <c r="AY284" s="61"/>
      <c r="BG284"/>
      <c r="BR284" s="37"/>
      <c r="BV284"/>
      <c r="EH284" s="37"/>
      <c r="EL284"/>
      <c r="EZ284" s="61"/>
      <c r="FA284" s="61"/>
      <c r="FB284" s="61"/>
      <c r="FC284" s="61"/>
      <c r="FQ284"/>
      <c r="FR284"/>
      <c r="FS284" s="37"/>
      <c r="FT284"/>
      <c r="FW284"/>
      <c r="GK284" s="61"/>
      <c r="GL284" s="61"/>
      <c r="GM284" s="61"/>
      <c r="GN284" s="61"/>
      <c r="HB284"/>
      <c r="HC284"/>
      <c r="HD284"/>
      <c r="HE284"/>
      <c r="HQ284" s="61"/>
      <c r="HR284" s="61"/>
      <c r="HU284"/>
      <c r="HV284"/>
      <c r="IY284" s="61"/>
      <c r="JG284"/>
      <c r="JR284" s="37"/>
      <c r="JV284"/>
      <c r="KN284" s="61"/>
      <c r="KR284"/>
      <c r="LQ284" s="61"/>
      <c r="LU284"/>
      <c r="MF284" s="37"/>
      <c r="MJ284"/>
      <c r="MX284" s="37"/>
      <c r="NB284" s="61"/>
      <c r="NF284"/>
      <c r="NQ284" s="37"/>
      <c r="NU284"/>
      <c r="PC284" s="46"/>
      <c r="PG284"/>
      <c r="QH284" s="46"/>
      <c r="QL284"/>
      <c r="RO284" s="37"/>
      <c r="RS284"/>
      <c r="TF284" s="37"/>
      <c r="TH284" s="46"/>
      <c r="TI284" s="46"/>
      <c r="TJ284" s="46"/>
      <c r="TK284" s="46"/>
      <c r="TM284"/>
      <c r="TN284" s="37"/>
      <c r="TO284"/>
      <c r="TQ284" s="46"/>
      <c r="TR284" s="46"/>
      <c r="TS284" s="46"/>
      <c r="TU284"/>
      <c r="TV284" s="37"/>
      <c r="TW284"/>
      <c r="TY284" s="46"/>
      <c r="TZ284" s="46"/>
      <c r="UA284" s="46"/>
      <c r="UC284"/>
      <c r="UD284" s="37"/>
      <c r="UE284"/>
      <c r="UG284" s="46"/>
      <c r="UH284" s="46"/>
      <c r="UI284" s="46"/>
      <c r="UK284"/>
      <c r="UL284" s="37"/>
      <c r="UM284"/>
      <c r="UO284" s="46"/>
      <c r="UP284" s="46"/>
      <c r="UQ284" s="46"/>
      <c r="US284"/>
      <c r="UT284" s="37"/>
      <c r="UU284"/>
      <c r="UW284" s="46"/>
      <c r="UX284" s="46"/>
      <c r="UY284" s="46"/>
      <c r="VA284"/>
      <c r="VB284"/>
      <c r="VC284"/>
      <c r="VD284"/>
    </row>
    <row r="285" spans="1:576" ht="15.75" x14ac:dyDescent="0.25">
      <c r="A285" s="6">
        <v>43891</v>
      </c>
      <c r="B285">
        <v>24</v>
      </c>
      <c r="C285" s="41" t="s">
        <v>194</v>
      </c>
      <c r="D285">
        <f t="shared" si="163"/>
        <v>9.4583591503089801E-2</v>
      </c>
      <c r="E285">
        <v>8.86</v>
      </c>
      <c r="F285">
        <v>509</v>
      </c>
      <c r="G285">
        <v>5.0319659761284132</v>
      </c>
      <c r="H285">
        <v>9.8081479999999992E-3</v>
      </c>
      <c r="I285">
        <v>5.22</v>
      </c>
      <c r="J285">
        <v>10.1</v>
      </c>
      <c r="K285">
        <v>1.3158625479999999</v>
      </c>
      <c r="L285">
        <v>1.31</v>
      </c>
      <c r="AY285" s="61"/>
      <c r="BG285"/>
      <c r="BR285" s="37"/>
      <c r="BV285"/>
      <c r="EH285" s="37"/>
      <c r="EL285"/>
      <c r="EZ285" s="61"/>
      <c r="FA285" s="61"/>
      <c r="FB285" s="61"/>
      <c r="FC285" s="61"/>
      <c r="FQ285"/>
      <c r="FR285"/>
      <c r="FS285" s="37"/>
      <c r="FT285"/>
      <c r="FW285"/>
      <c r="GK285" s="61"/>
      <c r="GL285" s="61"/>
      <c r="GM285" s="61"/>
      <c r="GN285" s="61"/>
      <c r="HB285"/>
      <c r="HC285"/>
      <c r="HD285"/>
      <c r="HE285"/>
      <c r="HQ285" s="61"/>
      <c r="HR285" s="61"/>
      <c r="HU285"/>
      <c r="HV285"/>
      <c r="IY285" s="61"/>
      <c r="JG285"/>
      <c r="JR285" s="37"/>
      <c r="JV285"/>
      <c r="KN285" s="61"/>
      <c r="KR285"/>
      <c r="LQ285" s="61"/>
      <c r="LU285"/>
      <c r="MF285" s="37"/>
      <c r="MJ285"/>
      <c r="MX285" s="37"/>
      <c r="NB285" s="61"/>
      <c r="NF285"/>
      <c r="NQ285" s="37"/>
      <c r="NU285"/>
      <c r="PC285" s="46"/>
      <c r="PG285"/>
      <c r="QH285" s="46"/>
      <c r="QL285"/>
      <c r="RO285" s="37"/>
      <c r="RS285"/>
      <c r="TF285" s="37"/>
      <c r="TH285" s="46"/>
      <c r="TI285" s="46"/>
      <c r="TJ285" s="46"/>
      <c r="TK285" s="46"/>
      <c r="TM285"/>
      <c r="TN285" s="37"/>
      <c r="TO285"/>
      <c r="TQ285" s="46"/>
      <c r="TR285" s="46"/>
      <c r="TS285" s="46"/>
      <c r="TU285"/>
      <c r="TV285" s="37"/>
      <c r="TW285"/>
      <c r="TY285" s="46"/>
      <c r="TZ285" s="46"/>
      <c r="UA285" s="46"/>
      <c r="UC285"/>
      <c r="UD285" s="37"/>
      <c r="UE285"/>
      <c r="UG285" s="46"/>
      <c r="UH285" s="46"/>
      <c r="UI285" s="46"/>
      <c r="UK285"/>
      <c r="UL285" s="37"/>
      <c r="UM285"/>
      <c r="UO285" s="46"/>
      <c r="UP285" s="46"/>
      <c r="UQ285" s="46"/>
      <c r="US285"/>
      <c r="UT285" s="37"/>
      <c r="UU285"/>
      <c r="UW285" s="46"/>
      <c r="UX285" s="46"/>
      <c r="UY285" s="46"/>
      <c r="VA285"/>
      <c r="VB285"/>
      <c r="VC285"/>
      <c r="VD285"/>
    </row>
    <row r="286" spans="1:576" ht="15.75" x14ac:dyDescent="0.25">
      <c r="A286" s="6">
        <v>43898</v>
      </c>
      <c r="B286">
        <v>24</v>
      </c>
      <c r="C286" s="41" t="s">
        <v>194</v>
      </c>
      <c r="D286">
        <f t="shared" si="163"/>
        <v>8.9734589082878596E-2</v>
      </c>
      <c r="E286">
        <v>8.8000000000000007</v>
      </c>
      <c r="F286">
        <v>597</v>
      </c>
      <c r="G286">
        <v>4.8536150359999999</v>
      </c>
      <c r="H286">
        <v>1.4334985999999999E-2</v>
      </c>
      <c r="I286">
        <v>4.93</v>
      </c>
      <c r="J286">
        <v>14.2</v>
      </c>
      <c r="K286">
        <v>1.304666667</v>
      </c>
      <c r="L286">
        <v>1.135</v>
      </c>
      <c r="AY286" s="61"/>
      <c r="BG286"/>
      <c r="BR286" s="37"/>
      <c r="BV286"/>
      <c r="EH286" s="37"/>
      <c r="EL286"/>
      <c r="EZ286" s="61"/>
      <c r="FA286" s="61"/>
      <c r="FB286" s="61"/>
      <c r="FC286" s="61"/>
      <c r="FQ286"/>
      <c r="FR286"/>
      <c r="FS286" s="37"/>
      <c r="FT286"/>
      <c r="FW286"/>
      <c r="GK286" s="61"/>
      <c r="GL286" s="61"/>
      <c r="GM286" s="61"/>
      <c r="GN286" s="61"/>
      <c r="HB286"/>
      <c r="HC286"/>
      <c r="HD286"/>
      <c r="HE286"/>
      <c r="HQ286" s="61"/>
      <c r="HR286" s="61"/>
      <c r="HU286"/>
      <c r="HV286"/>
      <c r="IY286" s="61"/>
      <c r="JG286"/>
      <c r="JR286" s="37"/>
      <c r="JV286"/>
      <c r="KN286" s="61"/>
      <c r="KR286"/>
      <c r="LQ286" s="61"/>
      <c r="LU286"/>
      <c r="MF286" s="37"/>
      <c r="MJ286"/>
      <c r="MX286" s="37"/>
      <c r="NB286" s="61"/>
      <c r="NF286"/>
      <c r="NQ286" s="37"/>
      <c r="NU286"/>
      <c r="PC286" s="46"/>
      <c r="PG286"/>
      <c r="QH286" s="46"/>
      <c r="QL286"/>
      <c r="RO286" s="37"/>
      <c r="RS286"/>
      <c r="TF286" s="37"/>
      <c r="TH286" s="46"/>
      <c r="TI286" s="46"/>
      <c r="TJ286" s="46"/>
      <c r="TK286" s="46"/>
      <c r="TM286"/>
      <c r="TN286" s="37"/>
      <c r="TO286"/>
      <c r="TQ286" s="46"/>
      <c r="TR286" s="46"/>
      <c r="TS286" s="46"/>
      <c r="TU286"/>
      <c r="TV286" s="37"/>
      <c r="TW286"/>
      <c r="TY286" s="46"/>
      <c r="TZ286" s="46"/>
      <c r="UA286" s="46"/>
      <c r="UC286"/>
      <c r="UD286" s="37"/>
      <c r="UE286"/>
      <c r="UG286" s="46"/>
      <c r="UH286" s="46"/>
      <c r="UI286" s="46"/>
      <c r="UK286"/>
      <c r="UL286" s="37"/>
      <c r="UM286"/>
      <c r="UO286" s="46"/>
      <c r="UP286" s="46"/>
      <c r="UQ286" s="46"/>
      <c r="US286"/>
      <c r="UT286" s="37"/>
      <c r="UU286"/>
      <c r="UW286" s="46"/>
      <c r="UX286" s="46"/>
      <c r="UY286" s="46"/>
      <c r="VA286"/>
      <c r="VB286"/>
      <c r="VC286"/>
      <c r="VD286"/>
    </row>
    <row r="287" spans="1:576" x14ac:dyDescent="0.25">
      <c r="A287" s="35">
        <v>43973</v>
      </c>
      <c r="B287">
        <v>24</v>
      </c>
      <c r="C287" s="41" t="s">
        <v>194</v>
      </c>
      <c r="D287">
        <f t="shared" si="163"/>
        <v>0.16203973198784552</v>
      </c>
      <c r="E287">
        <v>7.07</v>
      </c>
      <c r="F287">
        <v>508</v>
      </c>
      <c r="G287">
        <v>6.5548086159999999</v>
      </c>
      <c r="H287">
        <v>4.311273981461522E-2</v>
      </c>
      <c r="I287">
        <v>7.04</v>
      </c>
      <c r="J287">
        <v>42.4</v>
      </c>
      <c r="K287">
        <v>4.2330935250000001</v>
      </c>
      <c r="L287">
        <v>1.552</v>
      </c>
      <c r="AY287" s="61"/>
      <c r="BG287"/>
      <c r="BR287" s="37"/>
      <c r="BV287"/>
      <c r="EH287" s="37"/>
      <c r="EL287"/>
      <c r="EZ287" s="61"/>
      <c r="FA287" s="61"/>
      <c r="FB287" s="61"/>
      <c r="FC287" s="61"/>
      <c r="FQ287"/>
      <c r="FR287"/>
      <c r="FS287" s="37"/>
      <c r="FT287"/>
      <c r="FW287"/>
      <c r="GK287" s="61"/>
      <c r="GL287" s="61"/>
      <c r="GM287" s="61"/>
      <c r="GN287" s="61"/>
      <c r="HB287"/>
      <c r="HC287"/>
      <c r="HD287"/>
      <c r="HE287"/>
      <c r="HQ287" s="61"/>
      <c r="HR287" s="61"/>
      <c r="HU287"/>
      <c r="HV287"/>
      <c r="IY287" s="61"/>
      <c r="JG287"/>
      <c r="JR287" s="37"/>
      <c r="JV287"/>
      <c r="KN287" s="61"/>
      <c r="KR287"/>
      <c r="LQ287" s="61"/>
      <c r="LU287"/>
      <c r="MF287" s="37"/>
      <c r="MJ287"/>
      <c r="MX287" s="37"/>
      <c r="NB287" s="61"/>
      <c r="NF287"/>
      <c r="NQ287" s="37"/>
      <c r="NU287"/>
      <c r="PC287" s="46"/>
      <c r="PG287"/>
      <c r="QH287" s="46"/>
      <c r="QL287"/>
      <c r="RO287" s="37"/>
      <c r="RS287"/>
      <c r="TF287" s="37"/>
      <c r="TH287" s="46"/>
      <c r="TI287" s="46"/>
      <c r="TJ287" s="46"/>
      <c r="TK287" s="46"/>
      <c r="TM287"/>
      <c r="TN287" s="37"/>
      <c r="TO287"/>
      <c r="TQ287" s="46"/>
      <c r="TR287" s="46"/>
      <c r="TS287" s="46"/>
      <c r="TU287"/>
      <c r="TV287" s="37"/>
      <c r="TW287"/>
      <c r="TY287" s="46"/>
      <c r="TZ287" s="46"/>
      <c r="UA287" s="46"/>
      <c r="UC287"/>
      <c r="UD287" s="37"/>
      <c r="UE287"/>
      <c r="UG287" s="46"/>
      <c r="UH287" s="46"/>
      <c r="UI287" s="46"/>
      <c r="UK287"/>
      <c r="UL287" s="37"/>
      <c r="UM287"/>
      <c r="UO287" s="46"/>
      <c r="UP287" s="46"/>
      <c r="UQ287" s="46"/>
      <c r="US287"/>
      <c r="UT287" s="37"/>
      <c r="UU287"/>
      <c r="UW287" s="46"/>
      <c r="UX287" s="46"/>
      <c r="UY287" s="46"/>
      <c r="VA287"/>
      <c r="VB287"/>
      <c r="VC287"/>
      <c r="VD287"/>
    </row>
    <row r="288" spans="1:576" x14ac:dyDescent="0.25">
      <c r="A288" s="35">
        <v>43983</v>
      </c>
      <c r="B288">
        <v>24</v>
      </c>
      <c r="C288" s="41" t="s">
        <v>194</v>
      </c>
      <c r="D288">
        <f t="shared" si="163"/>
        <v>0.11203562807773496</v>
      </c>
      <c r="E288">
        <v>7.6</v>
      </c>
      <c r="F288">
        <v>570</v>
      </c>
      <c r="G288">
        <v>6.0197557964055433</v>
      </c>
      <c r="H288">
        <v>2.4789825393403752E-2</v>
      </c>
      <c r="I288">
        <v>6.28</v>
      </c>
      <c r="J288">
        <v>24.8</v>
      </c>
      <c r="K288">
        <v>2.9238578679999998</v>
      </c>
      <c r="L288">
        <v>1.2989999999999999</v>
      </c>
      <c r="AY288" s="61"/>
      <c r="BG288"/>
      <c r="BR288" s="37"/>
      <c r="BV288"/>
      <c r="EH288" s="37"/>
      <c r="EL288"/>
      <c r="EZ288" s="61"/>
      <c r="FA288" s="61"/>
      <c r="FB288" s="61"/>
      <c r="FC288" s="61"/>
      <c r="FQ288"/>
      <c r="FR288"/>
      <c r="FS288" s="37"/>
      <c r="FT288"/>
      <c r="FW288"/>
      <c r="GK288" s="61"/>
      <c r="GL288" s="61"/>
      <c r="GM288" s="61"/>
      <c r="GN288" s="61"/>
      <c r="HB288"/>
      <c r="HC288"/>
      <c r="HD288"/>
      <c r="HE288"/>
      <c r="HQ288" s="61"/>
      <c r="HR288" s="61"/>
      <c r="HU288"/>
      <c r="HV288"/>
      <c r="IY288" s="61"/>
      <c r="JG288"/>
      <c r="JR288" s="37"/>
      <c r="JV288"/>
      <c r="KN288" s="61"/>
      <c r="KR288"/>
      <c r="LQ288" s="61"/>
      <c r="LU288"/>
      <c r="MF288" s="37"/>
      <c r="MJ288"/>
      <c r="MX288" s="37"/>
      <c r="NB288" s="61"/>
      <c r="NF288"/>
      <c r="NQ288" s="37"/>
      <c r="NU288"/>
      <c r="PC288" s="46"/>
      <c r="PG288"/>
      <c r="QH288" s="46"/>
      <c r="QL288"/>
      <c r="RO288" s="37"/>
      <c r="RS288"/>
      <c r="TF288" s="37"/>
      <c r="TH288" s="46"/>
      <c r="TI288" s="46"/>
      <c r="TJ288" s="46"/>
      <c r="TK288" s="46"/>
      <c r="TM288"/>
      <c r="TN288" s="37"/>
      <c r="TO288"/>
      <c r="TQ288" s="46"/>
      <c r="TR288" s="46"/>
      <c r="TS288" s="46"/>
      <c r="TU288"/>
      <c r="TV288" s="37"/>
      <c r="TW288"/>
      <c r="TY288" s="46"/>
      <c r="TZ288" s="46"/>
      <c r="UA288" s="46"/>
      <c r="UC288"/>
      <c r="UD288" s="37"/>
      <c r="UE288"/>
      <c r="UG288" s="46"/>
      <c r="UH288" s="46"/>
      <c r="UI288" s="46"/>
      <c r="UK288"/>
      <c r="UL288" s="37"/>
      <c r="UM288"/>
      <c r="UO288" s="46"/>
      <c r="UP288" s="46"/>
      <c r="UQ288" s="46"/>
      <c r="US288"/>
      <c r="UT288" s="37"/>
      <c r="UU288"/>
      <c r="UW288" s="46"/>
      <c r="UX288" s="46"/>
      <c r="UY288" s="46"/>
      <c r="VA288"/>
      <c r="VB288"/>
      <c r="VC288"/>
      <c r="VD288"/>
    </row>
    <row r="289" spans="1:576" x14ac:dyDescent="0.25">
      <c r="A289" s="35">
        <v>43990</v>
      </c>
      <c r="B289">
        <v>24</v>
      </c>
      <c r="C289" s="41" t="s">
        <v>194</v>
      </c>
      <c r="D289">
        <f t="shared" si="163"/>
        <v>7.5969404574301069E-2</v>
      </c>
      <c r="E289">
        <v>8.9499999999999993</v>
      </c>
      <c r="F289">
        <v>480</v>
      </c>
      <c r="G289">
        <v>6.1432295239401844</v>
      </c>
      <c r="H289">
        <v>3.9663720629446002E-2</v>
      </c>
      <c r="I289">
        <v>6.26</v>
      </c>
      <c r="J289">
        <v>39.6</v>
      </c>
      <c r="K289">
        <v>4.1440000000000001</v>
      </c>
      <c r="L289">
        <v>1.359</v>
      </c>
      <c r="AY289" s="61"/>
      <c r="BG289"/>
      <c r="BR289" s="37"/>
      <c r="BV289"/>
      <c r="EH289" s="37"/>
      <c r="EL289"/>
      <c r="EZ289" s="61"/>
      <c r="FA289" s="61"/>
      <c r="FB289" s="61"/>
      <c r="FC289" s="61"/>
      <c r="FQ289"/>
      <c r="FR289"/>
      <c r="FS289" s="37"/>
      <c r="FT289"/>
      <c r="FW289"/>
      <c r="GK289" s="61"/>
      <c r="GL289" s="61"/>
      <c r="GM289" s="61"/>
      <c r="GN289" s="61"/>
      <c r="HB289"/>
      <c r="HC289"/>
      <c r="HD289"/>
      <c r="HE289"/>
      <c r="HQ289" s="61"/>
      <c r="HR289" s="61"/>
      <c r="HU289"/>
      <c r="HV289"/>
      <c r="IY289" s="61"/>
      <c r="JG289"/>
      <c r="JR289" s="37"/>
      <c r="JV289"/>
      <c r="KN289" s="61"/>
      <c r="KR289"/>
      <c r="LQ289" s="61"/>
      <c r="LU289"/>
      <c r="MF289" s="37"/>
      <c r="MJ289"/>
      <c r="MX289" s="37"/>
      <c r="NB289" s="61"/>
      <c r="NF289"/>
      <c r="NQ289" s="37"/>
      <c r="NU289"/>
      <c r="PC289" s="46"/>
      <c r="PG289"/>
      <c r="QH289" s="46"/>
      <c r="QL289"/>
      <c r="RO289" s="37"/>
      <c r="RS289"/>
      <c r="TF289" s="37"/>
      <c r="TH289" s="46"/>
      <c r="TI289" s="46"/>
      <c r="TJ289" s="46"/>
      <c r="TK289" s="46"/>
      <c r="TM289"/>
      <c r="TN289" s="37"/>
      <c r="TO289"/>
      <c r="TQ289" s="46"/>
      <c r="TR289" s="46"/>
      <c r="TS289" s="46"/>
      <c r="TU289"/>
      <c r="TV289" s="37"/>
      <c r="TW289"/>
      <c r="TY289" s="46"/>
      <c r="TZ289" s="46"/>
      <c r="UA289" s="46"/>
      <c r="UC289"/>
      <c r="UD289" s="37"/>
      <c r="UE289"/>
      <c r="UG289" s="46"/>
      <c r="UH289" s="46"/>
      <c r="UI289" s="46"/>
      <c r="UK289"/>
      <c r="UL289" s="37"/>
      <c r="UM289"/>
      <c r="UO289" s="46"/>
      <c r="UP289" s="46"/>
      <c r="UQ289" s="46"/>
      <c r="US289"/>
      <c r="UT289" s="37"/>
      <c r="UU289"/>
      <c r="UW289" s="46"/>
      <c r="UX289" s="46"/>
      <c r="UY289" s="46"/>
      <c r="VA289"/>
      <c r="VB289"/>
      <c r="VC289"/>
      <c r="VD289"/>
    </row>
    <row r="290" spans="1:576" x14ac:dyDescent="0.25">
      <c r="A290" s="35">
        <v>43997</v>
      </c>
      <c r="B290">
        <v>24</v>
      </c>
      <c r="C290" s="41" t="s">
        <v>194</v>
      </c>
      <c r="D290">
        <f t="shared" si="163"/>
        <v>1.821101958519698E-2</v>
      </c>
      <c r="E290">
        <v>8.25</v>
      </c>
      <c r="F290">
        <v>503</v>
      </c>
      <c r="G290">
        <v>5.4984222801481692</v>
      </c>
      <c r="H290">
        <v>3.6322483293813324E-2</v>
      </c>
      <c r="I290">
        <v>5.04</v>
      </c>
      <c r="J290">
        <v>34.299999999999997</v>
      </c>
      <c r="K290">
        <v>2.4864677309999998</v>
      </c>
      <c r="L290">
        <v>1.359</v>
      </c>
      <c r="AY290" s="61"/>
      <c r="BG290"/>
      <c r="BR290" s="37"/>
      <c r="BV290"/>
      <c r="EH290" s="37"/>
      <c r="EL290"/>
      <c r="EZ290" s="61"/>
      <c r="FA290" s="61"/>
      <c r="FB290" s="61"/>
      <c r="FC290" s="61"/>
      <c r="FQ290"/>
      <c r="FR290"/>
      <c r="FS290" s="37"/>
      <c r="FT290"/>
      <c r="FW290"/>
      <c r="GK290" s="61"/>
      <c r="GL290" s="61"/>
      <c r="GM290" s="61"/>
      <c r="GN290" s="61"/>
      <c r="HB290"/>
      <c r="HC290"/>
      <c r="HD290"/>
      <c r="HE290"/>
      <c r="HQ290" s="61"/>
      <c r="HR290" s="61"/>
      <c r="HU290"/>
      <c r="HV290"/>
      <c r="IY290" s="61"/>
      <c r="JG290"/>
      <c r="JR290" s="37"/>
      <c r="JV290"/>
      <c r="KN290" s="61"/>
      <c r="KR290"/>
      <c r="LQ290" s="61"/>
      <c r="LU290"/>
      <c r="MF290" s="37"/>
      <c r="MJ290"/>
      <c r="MX290" s="37"/>
      <c r="NB290" s="61"/>
      <c r="NF290"/>
      <c r="NQ290" s="37"/>
      <c r="NU290"/>
      <c r="PC290" s="46"/>
      <c r="PG290"/>
      <c r="QH290" s="46"/>
      <c r="QL290"/>
      <c r="RO290" s="37"/>
      <c r="RS290"/>
      <c r="TF290" s="37"/>
      <c r="TH290" s="46"/>
      <c r="TI290" s="46"/>
      <c r="TJ290" s="46"/>
      <c r="TK290" s="46"/>
      <c r="TM290"/>
      <c r="TN290" s="37"/>
      <c r="TO290"/>
      <c r="TQ290" s="46"/>
      <c r="TR290" s="46"/>
      <c r="TS290" s="46"/>
      <c r="TU290"/>
      <c r="TV290" s="37"/>
      <c r="TW290"/>
      <c r="TY290" s="46"/>
      <c r="TZ290" s="46"/>
      <c r="UA290" s="46"/>
      <c r="UC290"/>
      <c r="UD290" s="37"/>
      <c r="UE290"/>
      <c r="UG290" s="46"/>
      <c r="UH290" s="46"/>
      <c r="UI290" s="46"/>
      <c r="UK290"/>
      <c r="UL290" s="37"/>
      <c r="UM290"/>
      <c r="UO290" s="46"/>
      <c r="UP290" s="46"/>
      <c r="UQ290" s="46"/>
      <c r="US290"/>
      <c r="UT290" s="37"/>
      <c r="UU290"/>
      <c r="UW290" s="46"/>
      <c r="UX290" s="46"/>
      <c r="UY290" s="46"/>
      <c r="VA290"/>
      <c r="VB290"/>
      <c r="VC290"/>
      <c r="VD290"/>
    </row>
    <row r="291" spans="1:576" x14ac:dyDescent="0.25">
      <c r="A291" s="35">
        <v>44025</v>
      </c>
      <c r="B291">
        <v>24</v>
      </c>
      <c r="C291" s="41" t="s">
        <v>194</v>
      </c>
      <c r="D291">
        <f t="shared" si="163"/>
        <v>3.3442848635335796E-3</v>
      </c>
      <c r="E291">
        <v>9.57</v>
      </c>
      <c r="F291">
        <v>553</v>
      </c>
      <c r="G291">
        <v>1.8628069694059544</v>
      </c>
      <c r="H291">
        <v>6.445354602284975E-2</v>
      </c>
      <c r="I291">
        <v>1.7</v>
      </c>
      <c r="J291">
        <v>63.2</v>
      </c>
      <c r="K291">
        <v>3.3656716420000001</v>
      </c>
      <c r="L291">
        <v>1.99</v>
      </c>
      <c r="AY291" s="61"/>
      <c r="BG291"/>
      <c r="BR291" s="37"/>
      <c r="BV291"/>
      <c r="EH291" s="37"/>
      <c r="EL291"/>
      <c r="EZ291" s="61"/>
      <c r="FA291" s="61"/>
      <c r="FB291" s="61"/>
      <c r="FC291" s="61"/>
      <c r="FQ291"/>
      <c r="FR291"/>
      <c r="FS291" s="37"/>
      <c r="FT291"/>
      <c r="FW291"/>
      <c r="GK291" s="61"/>
      <c r="GL291" s="61"/>
      <c r="GM291" s="61"/>
      <c r="GN291" s="61"/>
      <c r="HB291"/>
      <c r="HC291"/>
      <c r="HD291"/>
      <c r="HE291"/>
      <c r="HQ291" s="61"/>
      <c r="HR291" s="61"/>
      <c r="HU291"/>
      <c r="HV291"/>
      <c r="IY291" s="61"/>
      <c r="JG291"/>
      <c r="JR291" s="37"/>
      <c r="JV291"/>
      <c r="KN291" s="61"/>
      <c r="KR291"/>
      <c r="LQ291" s="61"/>
      <c r="LU291"/>
      <c r="MF291" s="37"/>
      <c r="MJ291"/>
      <c r="MX291" s="37"/>
      <c r="NB291" s="61"/>
      <c r="NF291"/>
      <c r="NQ291" s="37"/>
      <c r="NU291"/>
      <c r="PC291" s="46"/>
      <c r="PG291"/>
      <c r="QH291" s="46"/>
      <c r="QL291"/>
      <c r="RO291" s="37"/>
      <c r="RS291"/>
      <c r="TF291" s="37"/>
      <c r="TH291" s="46"/>
      <c r="TI291" s="46"/>
      <c r="TJ291" s="46"/>
      <c r="TK291" s="46"/>
      <c r="TM291"/>
      <c r="TN291" s="37"/>
      <c r="TO291"/>
      <c r="TQ291" s="46"/>
      <c r="TR291" s="46"/>
      <c r="TS291" s="46"/>
      <c r="TU291"/>
      <c r="TV291" s="37"/>
      <c r="TW291"/>
      <c r="TY291" s="46"/>
      <c r="TZ291" s="46"/>
      <c r="UA291" s="46"/>
      <c r="UC291"/>
      <c r="UD291" s="37"/>
      <c r="UE291"/>
      <c r="UG291" s="46"/>
      <c r="UH291" s="46"/>
      <c r="UI291" s="46"/>
      <c r="UK291"/>
      <c r="UL291" s="37"/>
      <c r="UM291"/>
      <c r="UO291" s="46"/>
      <c r="UP291" s="46"/>
      <c r="UQ291" s="46"/>
      <c r="US291"/>
      <c r="UT291" s="37"/>
      <c r="UU291"/>
      <c r="UW291" s="46"/>
      <c r="UX291" s="46"/>
      <c r="UY291" s="46"/>
      <c r="VA291"/>
      <c r="VB291"/>
      <c r="VC291"/>
      <c r="VD291"/>
    </row>
    <row r="292" spans="1:576" x14ac:dyDescent="0.25">
      <c r="A292" s="35">
        <v>44032</v>
      </c>
      <c r="B292">
        <v>24</v>
      </c>
      <c r="C292" s="41" t="s">
        <v>194</v>
      </c>
      <c r="D292">
        <f t="shared" si="163"/>
        <v>7.1803635387159963E-5</v>
      </c>
      <c r="E292">
        <v>9.1</v>
      </c>
      <c r="F292">
        <v>425</v>
      </c>
      <c r="G292">
        <v>0.8338592399506104</v>
      </c>
      <c r="H292">
        <v>6.6609183013580514E-2</v>
      </c>
      <c r="I292">
        <v>0.61</v>
      </c>
      <c r="J292">
        <v>62.5</v>
      </c>
      <c r="K292">
        <v>5.6984496120000001</v>
      </c>
      <c r="L292">
        <v>2.339</v>
      </c>
      <c r="AY292" s="61"/>
      <c r="BG292"/>
      <c r="BR292" s="37"/>
      <c r="BV292"/>
      <c r="EH292" s="37"/>
      <c r="EL292"/>
      <c r="EZ292" s="61"/>
      <c r="FA292" s="61"/>
      <c r="FB292" s="61"/>
      <c r="FC292" s="61"/>
      <c r="FQ292"/>
      <c r="FR292"/>
      <c r="FS292" s="37"/>
      <c r="FT292"/>
      <c r="FW292"/>
      <c r="GK292" s="61"/>
      <c r="GL292" s="61"/>
      <c r="GM292" s="61"/>
      <c r="GN292" s="61"/>
      <c r="HB292"/>
      <c r="HC292"/>
      <c r="HD292"/>
      <c r="HE292"/>
      <c r="HQ292" s="61"/>
      <c r="HR292" s="61"/>
      <c r="HU292"/>
      <c r="HV292"/>
      <c r="IY292" s="61"/>
      <c r="JG292"/>
      <c r="JR292" s="37"/>
      <c r="JV292"/>
      <c r="KN292" s="61"/>
      <c r="KR292"/>
      <c r="LQ292" s="61"/>
      <c r="LU292"/>
      <c r="MF292" s="37"/>
      <c r="MJ292"/>
      <c r="MX292" s="37"/>
      <c r="NB292" s="61"/>
      <c r="NF292"/>
      <c r="NQ292" s="37"/>
      <c r="NU292"/>
      <c r="PC292" s="46"/>
      <c r="PG292"/>
      <c r="QH292" s="46"/>
      <c r="QL292"/>
      <c r="RO292" s="37"/>
      <c r="RS292"/>
      <c r="TF292" s="37"/>
      <c r="TH292" s="46"/>
      <c r="TI292" s="46"/>
      <c r="TJ292" s="46"/>
      <c r="TK292" s="46"/>
      <c r="TM292"/>
      <c r="TN292" s="37"/>
      <c r="TO292"/>
      <c r="TQ292" s="46"/>
      <c r="TR292" s="46"/>
      <c r="TS292" s="46"/>
      <c r="TU292"/>
      <c r="TV292" s="37"/>
      <c r="TW292"/>
      <c r="TY292" s="46"/>
      <c r="TZ292" s="46"/>
      <c r="UA292" s="46"/>
      <c r="UC292"/>
      <c r="UD292" s="37"/>
      <c r="UE292"/>
      <c r="UG292" s="46"/>
      <c r="UH292" s="46"/>
      <c r="UI292" s="46"/>
      <c r="UK292"/>
      <c r="UL292" s="37"/>
      <c r="UM292"/>
      <c r="UO292" s="46"/>
      <c r="UP292" s="46"/>
      <c r="UQ292" s="46"/>
      <c r="US292"/>
      <c r="UT292" s="37"/>
      <c r="UU292"/>
      <c r="UW292" s="46"/>
      <c r="UX292" s="46"/>
      <c r="UY292" s="46"/>
      <c r="VA292"/>
      <c r="VB292"/>
      <c r="VC292"/>
      <c r="VD292"/>
    </row>
    <row r="293" spans="1:576" ht="15.75" x14ac:dyDescent="0.25">
      <c r="A293" s="6">
        <v>44040</v>
      </c>
      <c r="B293">
        <v>24</v>
      </c>
      <c r="C293" s="41" t="s">
        <v>194</v>
      </c>
      <c r="D293">
        <f t="shared" si="163"/>
        <v>4.2465200975383569E-3</v>
      </c>
      <c r="E293">
        <v>8.4600000000000009</v>
      </c>
      <c r="F293">
        <v>472</v>
      </c>
      <c r="G293">
        <v>1.8490876663465499</v>
      </c>
      <c r="H293">
        <v>7.4369476180211266E-2</v>
      </c>
      <c r="I293">
        <v>1.68</v>
      </c>
      <c r="J293">
        <v>70.3</v>
      </c>
      <c r="K293">
        <v>3.6922015180000001</v>
      </c>
      <c r="L293">
        <v>2.3839999999999999</v>
      </c>
      <c r="AY293" s="61"/>
      <c r="BG293"/>
      <c r="BR293" s="37"/>
      <c r="BV293"/>
      <c r="EH293" s="37"/>
      <c r="EL293"/>
      <c r="EZ293" s="61"/>
      <c r="FA293" s="61"/>
      <c r="FB293" s="61"/>
      <c r="FC293" s="61"/>
      <c r="FQ293"/>
      <c r="FR293"/>
      <c r="FS293" s="37"/>
      <c r="FT293"/>
      <c r="FW293"/>
      <c r="GK293" s="61"/>
      <c r="GL293" s="61"/>
      <c r="GM293" s="61"/>
      <c r="GN293" s="61"/>
      <c r="HB293"/>
      <c r="HC293"/>
      <c r="HD293"/>
      <c r="HE293"/>
      <c r="HQ293" s="61"/>
      <c r="HR293" s="61"/>
      <c r="HU293"/>
      <c r="HV293"/>
      <c r="IY293" s="61"/>
      <c r="JG293"/>
      <c r="JR293" s="37"/>
      <c r="JV293"/>
      <c r="KN293" s="61"/>
      <c r="KR293"/>
      <c r="LQ293" s="61"/>
      <c r="LU293"/>
      <c r="MF293" s="37"/>
      <c r="MJ293"/>
      <c r="MX293" s="37"/>
      <c r="NB293" s="61"/>
      <c r="NF293"/>
      <c r="NQ293" s="37"/>
      <c r="NU293"/>
      <c r="PC293" s="46"/>
      <c r="PG293"/>
      <c r="QH293" s="46"/>
      <c r="QL293"/>
      <c r="RO293" s="37"/>
      <c r="RS293"/>
      <c r="TF293" s="37"/>
      <c r="TH293" s="46"/>
      <c r="TI293" s="46"/>
      <c r="TJ293" s="46"/>
      <c r="TK293" s="46"/>
      <c r="TM293"/>
      <c r="TN293" s="37"/>
      <c r="TO293"/>
      <c r="TQ293" s="46"/>
      <c r="TR293" s="46"/>
      <c r="TS293" s="46"/>
      <c r="TU293"/>
      <c r="TV293" s="37"/>
      <c r="TW293"/>
      <c r="TY293" s="46"/>
      <c r="TZ293" s="46"/>
      <c r="UA293" s="46"/>
      <c r="UC293"/>
      <c r="UD293" s="37"/>
      <c r="UE293"/>
      <c r="UG293" s="46"/>
      <c r="UH293" s="46"/>
      <c r="UI293" s="46"/>
      <c r="UK293"/>
      <c r="UL293" s="37"/>
      <c r="UM293"/>
      <c r="UO293" s="46"/>
      <c r="UP293" s="46"/>
      <c r="UQ293" s="46"/>
      <c r="US293"/>
      <c r="UT293" s="37"/>
      <c r="UU293"/>
      <c r="UW293" s="46"/>
      <c r="UX293" s="46"/>
      <c r="UY293" s="46"/>
      <c r="VA293"/>
      <c r="VB293"/>
      <c r="VC293"/>
      <c r="VD293"/>
    </row>
    <row r="294" spans="1:576" ht="15.75" x14ac:dyDescent="0.25">
      <c r="A294" s="6">
        <v>44047</v>
      </c>
      <c r="B294">
        <v>24</v>
      </c>
      <c r="C294" s="41" t="s">
        <v>194</v>
      </c>
      <c r="D294">
        <f t="shared" si="163"/>
        <v>9.4583591503089801E-2</v>
      </c>
      <c r="E294">
        <v>8.6199999999999992</v>
      </c>
      <c r="F294">
        <v>443</v>
      </c>
      <c r="G294">
        <v>2.4801756070791603</v>
      </c>
      <c r="H294">
        <v>7.3830566932528569E-2</v>
      </c>
      <c r="I294">
        <v>2.39</v>
      </c>
      <c r="J294">
        <v>71</v>
      </c>
      <c r="K294">
        <v>3.3139705880000001</v>
      </c>
      <c r="L294">
        <v>2.202</v>
      </c>
      <c r="AY294" s="61"/>
      <c r="BG294"/>
      <c r="BR294" s="37"/>
      <c r="BV294"/>
      <c r="EH294" s="37"/>
      <c r="EL294"/>
      <c r="EZ294" s="61"/>
      <c r="FA294" s="61"/>
      <c r="FB294" s="61"/>
      <c r="FC294" s="61"/>
      <c r="FQ294"/>
      <c r="FR294"/>
      <c r="FS294" s="37"/>
      <c r="FT294"/>
      <c r="FW294"/>
      <c r="GK294" s="61"/>
      <c r="GL294" s="61"/>
      <c r="GM294" s="61"/>
      <c r="GN294" s="61"/>
      <c r="HB294"/>
      <c r="HC294"/>
      <c r="HD294"/>
      <c r="HE294"/>
      <c r="HQ294" s="61"/>
      <c r="HR294" s="61"/>
      <c r="HU294"/>
      <c r="HV294"/>
      <c r="IY294" s="61"/>
      <c r="JG294"/>
      <c r="JR294" s="37"/>
      <c r="JV294"/>
      <c r="KN294" s="61"/>
      <c r="KR294"/>
      <c r="LQ294" s="61"/>
      <c r="LU294"/>
      <c r="MF294" s="37"/>
      <c r="MJ294"/>
      <c r="MX294" s="37"/>
      <c r="NB294" s="61"/>
      <c r="NF294"/>
      <c r="NQ294" s="37"/>
      <c r="NU294"/>
      <c r="PC294" s="46"/>
      <c r="PG294"/>
      <c r="QH294" s="46"/>
      <c r="QL294"/>
      <c r="RO294" s="37"/>
      <c r="RS294"/>
      <c r="TF294" s="37"/>
      <c r="TH294" s="46"/>
      <c r="TI294" s="46"/>
      <c r="TJ294" s="46"/>
      <c r="TK294" s="46"/>
      <c r="TM294"/>
      <c r="TN294" s="37"/>
      <c r="TO294"/>
      <c r="TQ294" s="46"/>
      <c r="TR294" s="46"/>
      <c r="TS294" s="46"/>
      <c r="TU294"/>
      <c r="TV294" s="37"/>
      <c r="TW294"/>
      <c r="TY294" s="46"/>
      <c r="TZ294" s="46"/>
      <c r="UA294" s="46"/>
      <c r="UC294"/>
      <c r="UD294" s="37"/>
      <c r="UE294"/>
      <c r="UG294" s="46"/>
      <c r="UH294" s="46"/>
      <c r="UI294" s="46"/>
      <c r="UK294"/>
      <c r="UL294" s="37"/>
      <c r="UM294"/>
      <c r="UO294" s="46"/>
      <c r="UP294" s="46"/>
      <c r="UQ294" s="46"/>
      <c r="US294"/>
      <c r="UT294" s="37"/>
      <c r="UU294"/>
      <c r="UW294" s="46"/>
      <c r="UX294" s="46"/>
      <c r="UY294" s="46"/>
      <c r="VA294"/>
      <c r="VB294"/>
      <c r="VC294"/>
      <c r="VD294"/>
    </row>
    <row r="295" spans="1:576" ht="15.75" x14ac:dyDescent="0.25">
      <c r="A295" s="6">
        <v>44061</v>
      </c>
      <c r="B295">
        <v>24</v>
      </c>
      <c r="C295" s="41" t="s">
        <v>194</v>
      </c>
      <c r="D295">
        <f t="shared" si="163"/>
        <v>2.1048426753597806E-4</v>
      </c>
      <c r="E295" t="e">
        <v>#N/A</v>
      </c>
      <c r="F295" t="e">
        <v>#N/A</v>
      </c>
      <c r="G295" t="e">
        <v>#N/A</v>
      </c>
      <c r="H295" t="e">
        <v>#N/A</v>
      </c>
      <c r="I295" t="e">
        <v>#N/A</v>
      </c>
      <c r="J295" t="e">
        <v>#N/A</v>
      </c>
      <c r="K295" t="e">
        <v>#N/A</v>
      </c>
      <c r="L295" t="e">
        <v>#N/A</v>
      </c>
      <c r="AY295" s="61"/>
      <c r="BG295"/>
      <c r="BR295" s="37"/>
      <c r="BV295"/>
      <c r="EH295" s="37"/>
      <c r="EL295"/>
      <c r="EZ295" s="61"/>
      <c r="FA295" s="61"/>
      <c r="FB295" s="61"/>
      <c r="FC295" s="61"/>
      <c r="FQ295"/>
      <c r="FR295"/>
      <c r="FS295" s="37"/>
      <c r="FT295"/>
      <c r="FW295"/>
      <c r="GK295" s="61"/>
      <c r="GL295" s="61"/>
      <c r="GM295" s="61"/>
      <c r="GN295" s="61"/>
      <c r="HB295"/>
      <c r="HC295"/>
      <c r="HD295"/>
      <c r="HE295"/>
      <c r="HQ295" s="61"/>
      <c r="HR295" s="61"/>
      <c r="HU295"/>
      <c r="HV295"/>
      <c r="IY295" s="61"/>
      <c r="JG295"/>
      <c r="JR295" s="37"/>
      <c r="JV295"/>
      <c r="KN295" s="61"/>
      <c r="KR295"/>
      <c r="LQ295" s="61"/>
      <c r="LU295"/>
      <c r="MF295" s="37"/>
      <c r="MJ295"/>
      <c r="MX295" s="37"/>
      <c r="NB295" s="61"/>
      <c r="NF295"/>
      <c r="NQ295" s="37"/>
      <c r="NU295"/>
      <c r="PC295" s="46"/>
      <c r="PG295"/>
      <c r="QH295" s="46"/>
      <c r="QL295"/>
      <c r="RO295" s="37"/>
      <c r="RS295"/>
      <c r="TF295" s="37"/>
      <c r="TH295" s="46"/>
      <c r="TI295" s="46"/>
      <c r="TJ295" s="46"/>
      <c r="TK295" s="46"/>
      <c r="TM295"/>
      <c r="TN295" s="37"/>
      <c r="TO295"/>
      <c r="TQ295" s="46"/>
      <c r="TR295" s="46"/>
      <c r="TS295" s="46"/>
      <c r="TU295"/>
      <c r="TV295" s="37"/>
      <c r="TW295"/>
      <c r="TY295" s="46"/>
      <c r="TZ295" s="46"/>
      <c r="UA295" s="46"/>
      <c r="UC295"/>
      <c r="UD295" s="37"/>
      <c r="UE295"/>
      <c r="UG295" s="46"/>
      <c r="UH295" s="46"/>
      <c r="UI295" s="46"/>
      <c r="UK295"/>
      <c r="UL295" s="37"/>
      <c r="UM295"/>
      <c r="UO295" s="46"/>
      <c r="UP295" s="46"/>
      <c r="UQ295" s="46"/>
      <c r="US295"/>
      <c r="UT295" s="37"/>
      <c r="UU295"/>
      <c r="UW295" s="46"/>
      <c r="UX295" s="46"/>
      <c r="UY295" s="46"/>
      <c r="VA295"/>
      <c r="VB295"/>
      <c r="VC295"/>
      <c r="VD295"/>
    </row>
    <row r="296" spans="1:576" ht="15.75" x14ac:dyDescent="0.25">
      <c r="A296" s="6">
        <v>44138</v>
      </c>
      <c r="B296">
        <v>24</v>
      </c>
      <c r="C296" s="41" t="s">
        <v>194</v>
      </c>
      <c r="D296">
        <f t="shared" si="163"/>
        <v>1.2668449749776819E-2</v>
      </c>
      <c r="E296" t="e">
        <v>#N/A</v>
      </c>
      <c r="F296" t="e">
        <v>#N/A</v>
      </c>
      <c r="G296">
        <v>1.6078843995510661</v>
      </c>
      <c r="H296">
        <v>6.6585554695277077E-2</v>
      </c>
      <c r="I296">
        <v>1.41</v>
      </c>
      <c r="J296">
        <v>58.6</v>
      </c>
      <c r="K296">
        <v>0.36</v>
      </c>
      <c r="L296">
        <v>2.5390000000000001</v>
      </c>
      <c r="AY296" s="61"/>
      <c r="BG296"/>
      <c r="BR296" s="37"/>
      <c r="BV296"/>
      <c r="EH296" s="37"/>
      <c r="EL296"/>
      <c r="EZ296" s="61"/>
      <c r="FA296" s="61"/>
      <c r="FB296" s="61"/>
      <c r="FC296" s="61"/>
      <c r="FQ296"/>
      <c r="FR296"/>
      <c r="FS296" s="37"/>
      <c r="FT296"/>
      <c r="FW296"/>
      <c r="GK296" s="61"/>
      <c r="GL296" s="61"/>
      <c r="GM296" s="61"/>
      <c r="GN296" s="61"/>
      <c r="HB296"/>
      <c r="HC296"/>
      <c r="HD296"/>
      <c r="HE296"/>
      <c r="HQ296" s="61"/>
      <c r="HR296" s="61"/>
      <c r="HU296"/>
      <c r="HV296"/>
      <c r="IY296" s="61"/>
      <c r="JG296"/>
      <c r="JR296" s="37"/>
      <c r="JV296"/>
      <c r="KN296" s="61"/>
      <c r="KR296"/>
      <c r="LQ296" s="61"/>
      <c r="LU296"/>
      <c r="MF296" s="37"/>
      <c r="MJ296"/>
      <c r="MX296" s="37"/>
      <c r="NB296" s="61"/>
      <c r="NF296"/>
      <c r="NQ296" s="37"/>
      <c r="NU296"/>
      <c r="PC296" s="46"/>
      <c r="PG296"/>
      <c r="QH296" s="46"/>
      <c r="QL296"/>
      <c r="RO296" s="37"/>
      <c r="RS296"/>
      <c r="TF296" s="37"/>
      <c r="TH296" s="46"/>
      <c r="TI296" s="46"/>
      <c r="TJ296" s="46"/>
      <c r="TK296" s="46"/>
      <c r="TM296"/>
      <c r="TN296" s="37"/>
      <c r="TO296"/>
      <c r="TQ296" s="46"/>
      <c r="TR296" s="46"/>
      <c r="TS296" s="46"/>
      <c r="TU296"/>
      <c r="TV296" s="37"/>
      <c r="TW296"/>
      <c r="TY296" s="46"/>
      <c r="TZ296" s="46"/>
      <c r="UA296" s="46"/>
      <c r="UC296"/>
      <c r="UD296" s="37"/>
      <c r="UE296"/>
      <c r="UG296" s="46"/>
      <c r="UH296" s="46"/>
      <c r="UI296" s="46"/>
      <c r="UK296"/>
      <c r="UL296" s="37"/>
      <c r="UM296"/>
      <c r="UO296" s="46"/>
      <c r="UP296" s="46"/>
      <c r="UQ296" s="46"/>
      <c r="US296"/>
      <c r="UT296" s="37"/>
      <c r="UU296"/>
      <c r="UW296" s="46"/>
      <c r="UX296" s="46"/>
      <c r="UY296" s="46"/>
      <c r="VA296"/>
      <c r="VB296"/>
      <c r="VC296"/>
      <c r="VD296"/>
    </row>
    <row r="297" spans="1:576" ht="15.75" x14ac:dyDescent="0.25">
      <c r="A297" s="6">
        <v>44152</v>
      </c>
      <c r="B297">
        <v>24</v>
      </c>
      <c r="C297" s="41" t="s">
        <v>194</v>
      </c>
      <c r="D297">
        <f t="shared" si="163"/>
        <v>2.2268997657237211E-2</v>
      </c>
      <c r="E297">
        <v>8.24</v>
      </c>
      <c r="F297">
        <v>631</v>
      </c>
      <c r="G297">
        <v>0.36910774410774411</v>
      </c>
      <c r="H297">
        <v>4.8888397301183502E-2</v>
      </c>
      <c r="I297">
        <v>0.124</v>
      </c>
      <c r="J297">
        <v>41.5</v>
      </c>
      <c r="K297">
        <v>0.36594427200000001</v>
      </c>
      <c r="L297">
        <v>3.12</v>
      </c>
      <c r="AY297" s="61"/>
      <c r="BG297"/>
      <c r="BR297" s="37"/>
      <c r="BV297"/>
      <c r="EH297" s="37"/>
      <c r="EL297"/>
      <c r="EZ297" s="61"/>
      <c r="FA297" s="61"/>
      <c r="FB297" s="61"/>
      <c r="FC297" s="61"/>
      <c r="FQ297"/>
      <c r="FR297"/>
      <c r="FS297" s="37"/>
      <c r="FT297"/>
      <c r="FW297"/>
      <c r="GK297" s="61"/>
      <c r="GL297" s="61"/>
      <c r="GM297" s="61"/>
      <c r="GN297" s="61"/>
      <c r="HB297"/>
      <c r="HC297"/>
      <c r="HD297"/>
      <c r="HE297"/>
      <c r="HQ297" s="61"/>
      <c r="HR297" s="61"/>
      <c r="HU297"/>
      <c r="HV297"/>
      <c r="IY297" s="61"/>
      <c r="JG297"/>
      <c r="JR297" s="37"/>
      <c r="JV297"/>
      <c r="KN297" s="61"/>
      <c r="KR297"/>
      <c r="LQ297" s="61"/>
      <c r="LU297"/>
      <c r="MF297" s="37"/>
      <c r="MJ297"/>
      <c r="MX297" s="37"/>
      <c r="NB297" s="61"/>
      <c r="NF297"/>
      <c r="NQ297" s="37"/>
      <c r="NU297"/>
      <c r="PC297" s="46"/>
      <c r="PG297"/>
      <c r="QH297" s="46"/>
      <c r="QL297"/>
      <c r="RO297" s="37"/>
      <c r="RS297"/>
      <c r="TF297" s="37"/>
      <c r="TH297" s="46"/>
      <c r="TI297" s="46"/>
      <c r="TJ297" s="46"/>
      <c r="TK297" s="46"/>
      <c r="TM297"/>
      <c r="TN297" s="37"/>
      <c r="TO297"/>
      <c r="TQ297" s="46"/>
      <c r="TR297" s="46"/>
      <c r="TS297" s="46"/>
      <c r="TU297"/>
      <c r="TV297" s="37"/>
      <c r="TW297"/>
      <c r="TY297" s="46"/>
      <c r="TZ297" s="46"/>
      <c r="UA297" s="46"/>
      <c r="UC297"/>
      <c r="UD297" s="37"/>
      <c r="UE297"/>
      <c r="UG297" s="46"/>
      <c r="UH297" s="46"/>
      <c r="UI297" s="46"/>
      <c r="UK297"/>
      <c r="UL297" s="37"/>
      <c r="UM297"/>
      <c r="UO297" s="46"/>
      <c r="UP297" s="46"/>
      <c r="UQ297" s="46"/>
      <c r="US297"/>
      <c r="UT297" s="37"/>
      <c r="UU297"/>
      <c r="UW297" s="46"/>
      <c r="UX297" s="46"/>
      <c r="UY297" s="46"/>
      <c r="VA297"/>
      <c r="VB297"/>
      <c r="VC297"/>
      <c r="VD297"/>
    </row>
    <row r="298" spans="1:576" ht="15.75" x14ac:dyDescent="0.25">
      <c r="A298" s="6">
        <v>44167</v>
      </c>
      <c r="B298">
        <v>24</v>
      </c>
      <c r="C298" s="41" t="s">
        <v>194</v>
      </c>
      <c r="D298">
        <f t="shared" si="163"/>
        <v>0.12660809608266213</v>
      </c>
      <c r="E298">
        <v>8.51</v>
      </c>
      <c r="F298">
        <v>594</v>
      </c>
      <c r="G298">
        <v>4.329545454545455</v>
      </c>
      <c r="H298">
        <v>4.3800464550381599E-2</v>
      </c>
      <c r="I298">
        <v>4.2300000000000004</v>
      </c>
      <c r="J298">
        <v>39.200000000000003</v>
      </c>
      <c r="K298">
        <v>0.15925925899999999</v>
      </c>
      <c r="L298">
        <v>1.923</v>
      </c>
      <c r="AY298" s="61"/>
      <c r="BG298"/>
      <c r="BR298" s="37"/>
      <c r="BV298"/>
      <c r="EH298" s="37"/>
      <c r="EL298"/>
      <c r="EZ298" s="61"/>
      <c r="FA298" s="61"/>
      <c r="FB298" s="61"/>
      <c r="FC298" s="61"/>
      <c r="FQ298"/>
      <c r="FR298"/>
      <c r="FS298" s="37"/>
      <c r="FT298"/>
      <c r="FW298"/>
      <c r="GK298" s="61"/>
      <c r="GL298" s="61"/>
      <c r="GM298" s="61"/>
      <c r="GN298" s="61"/>
      <c r="HB298"/>
      <c r="HC298"/>
      <c r="HD298"/>
      <c r="HE298"/>
      <c r="HQ298" s="61"/>
      <c r="HR298" s="61"/>
      <c r="HU298"/>
      <c r="HV298"/>
      <c r="IY298" s="61"/>
      <c r="JG298"/>
      <c r="JR298" s="37"/>
      <c r="JV298"/>
      <c r="KN298" s="61"/>
      <c r="KR298"/>
      <c r="LQ298" s="61"/>
      <c r="LU298"/>
      <c r="MF298" s="37"/>
      <c r="MJ298"/>
      <c r="MX298" s="37"/>
      <c r="NB298" s="61"/>
      <c r="NF298"/>
      <c r="NQ298" s="37"/>
      <c r="NU298"/>
      <c r="PC298" s="46"/>
      <c r="PG298"/>
      <c r="QH298" s="46"/>
      <c r="QL298"/>
      <c r="RO298" s="37"/>
      <c r="RS298"/>
      <c r="TF298" s="37"/>
      <c r="TH298" s="46"/>
      <c r="TI298" s="46"/>
      <c r="TJ298" s="46"/>
      <c r="TK298" s="46"/>
      <c r="TM298"/>
      <c r="TN298" s="37"/>
      <c r="TO298"/>
      <c r="TQ298" s="46"/>
      <c r="TR298" s="46"/>
      <c r="TS298" s="46"/>
      <c r="TU298"/>
      <c r="TV298" s="37"/>
      <c r="TW298"/>
      <c r="TY298" s="46"/>
      <c r="TZ298" s="46"/>
      <c r="UA298" s="46"/>
      <c r="UC298"/>
      <c r="UD298" s="37"/>
      <c r="UE298"/>
      <c r="UG298" s="46"/>
      <c r="UH298" s="46"/>
      <c r="UI298" s="46"/>
      <c r="UK298"/>
      <c r="UL298" s="37"/>
      <c r="UM298"/>
      <c r="UO298" s="46"/>
      <c r="UP298" s="46"/>
      <c r="UQ298" s="46"/>
      <c r="US298"/>
      <c r="UT298" s="37"/>
      <c r="UU298"/>
      <c r="UW298" s="46"/>
      <c r="UX298" s="46"/>
      <c r="UY298" s="46"/>
      <c r="VA298"/>
      <c r="VB298"/>
      <c r="VC298"/>
      <c r="VD298"/>
    </row>
    <row r="299" spans="1:576" ht="15.75" x14ac:dyDescent="0.25">
      <c r="A299" s="6">
        <v>44179</v>
      </c>
      <c r="B299">
        <v>24</v>
      </c>
      <c r="C299" s="41" t="s">
        <v>194</v>
      </c>
      <c r="D299">
        <f t="shared" si="163"/>
        <v>0.10002918754401909</v>
      </c>
      <c r="E299">
        <v>8.4700000000000006</v>
      </c>
      <c r="F299">
        <v>619</v>
      </c>
      <c r="G299">
        <v>3.1230359147025815</v>
      </c>
      <c r="H299">
        <v>3.5283707554474068E-2</v>
      </c>
      <c r="I299">
        <v>3.08</v>
      </c>
      <c r="J299">
        <v>29.8</v>
      </c>
      <c r="K299">
        <v>1.164210526</v>
      </c>
      <c r="L299">
        <v>1.7030000000000001</v>
      </c>
      <c r="AY299" s="61"/>
      <c r="BG299"/>
      <c r="BR299" s="37"/>
      <c r="BV299"/>
      <c r="EH299" s="37"/>
      <c r="EL299"/>
      <c r="EZ299" s="61"/>
      <c r="FA299" s="61"/>
      <c r="FB299" s="61"/>
      <c r="FC299" s="61"/>
      <c r="FQ299"/>
      <c r="FR299"/>
      <c r="FS299" s="37"/>
      <c r="FT299"/>
      <c r="FW299"/>
      <c r="GK299" s="61"/>
      <c r="GL299" s="61"/>
      <c r="GM299" s="61"/>
      <c r="GN299" s="61"/>
      <c r="HB299"/>
      <c r="HC299"/>
      <c r="HD299"/>
      <c r="HE299"/>
      <c r="HQ299" s="61"/>
      <c r="HR299" s="61"/>
      <c r="HU299"/>
      <c r="HV299"/>
      <c r="IY299" s="61"/>
      <c r="JG299"/>
      <c r="JR299" s="37"/>
      <c r="JV299"/>
      <c r="KN299" s="61"/>
      <c r="KR299"/>
      <c r="LQ299" s="61"/>
      <c r="LU299"/>
      <c r="MF299" s="37"/>
      <c r="MJ299"/>
      <c r="MX299" s="37"/>
      <c r="NB299" s="61"/>
      <c r="NF299"/>
      <c r="NQ299" s="37"/>
      <c r="NU299"/>
      <c r="PC299" s="46"/>
      <c r="PG299"/>
      <c r="QH299" s="46"/>
      <c r="QL299"/>
      <c r="RO299" s="37"/>
      <c r="RS299"/>
      <c r="TF299" s="37"/>
      <c r="TH299" s="46"/>
      <c r="TI299" s="46"/>
      <c r="TJ299" s="46"/>
      <c r="TK299" s="46"/>
      <c r="TM299"/>
      <c r="TN299" s="37"/>
      <c r="TO299"/>
      <c r="TQ299" s="46"/>
      <c r="TR299" s="46"/>
      <c r="TS299" s="46"/>
      <c r="TU299"/>
      <c r="TV299" s="37"/>
      <c r="TW299"/>
      <c r="TY299" s="46"/>
      <c r="TZ299" s="46"/>
      <c r="UA299" s="46"/>
      <c r="UC299"/>
      <c r="UD299" s="37"/>
      <c r="UE299"/>
      <c r="UG299" s="46"/>
      <c r="UH299" s="46"/>
      <c r="UI299" s="46"/>
      <c r="UK299"/>
      <c r="UL299" s="37"/>
      <c r="UM299"/>
      <c r="UO299" s="46"/>
      <c r="UP299" s="46"/>
      <c r="UQ299" s="46"/>
      <c r="US299"/>
      <c r="UT299" s="37"/>
      <c r="UU299"/>
      <c r="UW299" s="46"/>
      <c r="UX299" s="46"/>
      <c r="UY299" s="46"/>
      <c r="VA299"/>
      <c r="VB299"/>
      <c r="VC299"/>
      <c r="VD299"/>
    </row>
    <row r="300" spans="1:576" ht="15.75" x14ac:dyDescent="0.25">
      <c r="A300" s="16">
        <v>44208</v>
      </c>
      <c r="B300">
        <v>24</v>
      </c>
      <c r="C300" s="41" t="s">
        <v>194</v>
      </c>
      <c r="D300">
        <f t="shared" si="163"/>
        <v>5.2014952433915754E-2</v>
      </c>
      <c r="E300">
        <v>8.58</v>
      </c>
      <c r="F300">
        <v>638</v>
      </c>
      <c r="G300">
        <v>4.4207460000000003</v>
      </c>
      <c r="H300">
        <v>3.3266999999999998E-2</v>
      </c>
      <c r="I300">
        <v>4.28</v>
      </c>
      <c r="J300">
        <v>30</v>
      </c>
      <c r="K300">
        <v>1.0854253840000001</v>
      </c>
      <c r="L300">
        <v>1.2016</v>
      </c>
      <c r="AY300" s="61"/>
      <c r="BG300"/>
      <c r="BR300" s="37"/>
      <c r="BV300"/>
      <c r="EH300" s="37"/>
      <c r="EL300"/>
      <c r="EZ300" s="61"/>
      <c r="FA300" s="61"/>
      <c r="FB300" s="61"/>
      <c r="FC300" s="61"/>
      <c r="FQ300"/>
      <c r="FR300"/>
      <c r="FS300" s="37"/>
      <c r="FT300"/>
      <c r="FW300"/>
      <c r="GK300" s="61"/>
      <c r="GL300" s="61"/>
      <c r="GM300" s="61"/>
      <c r="GN300" s="61"/>
      <c r="HB300"/>
      <c r="HC300"/>
      <c r="HD300"/>
      <c r="HE300"/>
      <c r="HQ300" s="61"/>
      <c r="HR300" s="61"/>
      <c r="HU300"/>
      <c r="HV300"/>
      <c r="IY300" s="61"/>
      <c r="JG300"/>
      <c r="JR300" s="37"/>
      <c r="JV300"/>
      <c r="KN300" s="61"/>
      <c r="KR300"/>
      <c r="LQ300" s="61"/>
      <c r="LU300"/>
      <c r="MF300" s="37"/>
      <c r="MJ300"/>
      <c r="MX300" s="37"/>
      <c r="NB300" s="61"/>
      <c r="NF300"/>
      <c r="NQ300" s="37"/>
      <c r="NU300"/>
      <c r="PC300" s="46"/>
      <c r="PG300"/>
      <c r="QH300" s="46"/>
      <c r="QL300"/>
      <c r="RO300" s="37"/>
      <c r="RS300"/>
      <c r="TF300" s="37"/>
      <c r="TH300" s="46"/>
      <c r="TI300" s="46"/>
      <c r="TJ300" s="46"/>
      <c r="TK300" s="46"/>
      <c r="TM300"/>
      <c r="TN300" s="37"/>
      <c r="TO300"/>
      <c r="TQ300" s="46"/>
      <c r="TR300" s="46"/>
      <c r="TS300" s="46"/>
      <c r="TU300"/>
      <c r="TV300" s="37"/>
      <c r="TW300"/>
      <c r="TY300" s="46"/>
      <c r="TZ300" s="46"/>
      <c r="UA300" s="46"/>
      <c r="UC300"/>
      <c r="UD300" s="37"/>
      <c r="UE300"/>
      <c r="UG300" s="46"/>
      <c r="UH300" s="46"/>
      <c r="UI300" s="46"/>
      <c r="UK300"/>
      <c r="UL300" s="37"/>
      <c r="UM300"/>
      <c r="UO300" s="46"/>
      <c r="UP300" s="46"/>
      <c r="UQ300" s="46"/>
      <c r="US300"/>
      <c r="UT300" s="37"/>
      <c r="UU300"/>
      <c r="UW300" s="46"/>
      <c r="UX300" s="46"/>
      <c r="UY300" s="46"/>
      <c r="VA300"/>
      <c r="VB300"/>
      <c r="VC300"/>
      <c r="VD300"/>
    </row>
    <row r="301" spans="1:576" ht="15.75" x14ac:dyDescent="0.25">
      <c r="A301" s="16">
        <v>44223</v>
      </c>
      <c r="B301">
        <v>24</v>
      </c>
      <c r="C301" s="41" t="s">
        <v>194</v>
      </c>
      <c r="D301">
        <f t="shared" si="163"/>
        <v>5.8490772483308244E-2</v>
      </c>
      <c r="E301">
        <v>8.48</v>
      </c>
      <c r="F301">
        <v>595</v>
      </c>
      <c r="G301">
        <v>3.7273610000000001</v>
      </c>
      <c r="H301">
        <v>3.1278E-2</v>
      </c>
      <c r="I301">
        <v>3.64</v>
      </c>
      <c r="J301">
        <v>25.3</v>
      </c>
      <c r="K301">
        <v>1.2996666670000001</v>
      </c>
      <c r="L301">
        <v>1.5074000000000001</v>
      </c>
      <c r="AY301" s="61"/>
      <c r="BG301"/>
      <c r="BR301" s="37"/>
      <c r="BV301"/>
      <c r="EH301" s="37"/>
      <c r="EL301"/>
      <c r="EZ301" s="61"/>
      <c r="FA301" s="61"/>
      <c r="FB301" s="61"/>
      <c r="FC301" s="61"/>
      <c r="FQ301"/>
      <c r="FR301"/>
      <c r="FS301" s="37"/>
      <c r="FT301"/>
      <c r="FW301"/>
      <c r="GK301" s="61"/>
      <c r="GL301" s="61"/>
      <c r="GM301" s="61"/>
      <c r="GN301" s="61"/>
      <c r="HB301"/>
      <c r="HC301"/>
      <c r="HD301"/>
      <c r="HE301"/>
      <c r="HQ301" s="61"/>
      <c r="HR301" s="61"/>
      <c r="HU301"/>
      <c r="HV301"/>
      <c r="IY301" s="61"/>
      <c r="JG301"/>
      <c r="JR301" s="37"/>
      <c r="JV301"/>
      <c r="KN301" s="61"/>
      <c r="KR301"/>
      <c r="LQ301" s="61"/>
      <c r="LU301"/>
      <c r="MF301" s="37"/>
      <c r="MJ301"/>
      <c r="MX301" s="37"/>
      <c r="NB301" s="61"/>
      <c r="NF301"/>
      <c r="NQ301" s="37"/>
      <c r="NU301"/>
      <c r="PC301" s="46"/>
      <c r="PG301"/>
      <c r="QH301" s="46"/>
      <c r="QL301"/>
      <c r="RO301" s="37"/>
      <c r="RS301"/>
      <c r="TF301" s="37"/>
      <c r="TH301" s="46"/>
      <c r="TI301" s="46"/>
      <c r="TJ301" s="46"/>
      <c r="TK301" s="46"/>
      <c r="TM301"/>
      <c r="TN301" s="37"/>
      <c r="TO301"/>
      <c r="TQ301" s="46"/>
      <c r="TR301" s="46"/>
      <c r="TS301" s="46"/>
      <c r="TU301"/>
      <c r="TV301" s="37"/>
      <c r="TW301"/>
      <c r="TY301" s="46"/>
      <c r="TZ301" s="46"/>
      <c r="UA301" s="46"/>
      <c r="UC301"/>
      <c r="UD301" s="37"/>
      <c r="UE301"/>
      <c r="UG301" s="46"/>
      <c r="UH301" s="46"/>
      <c r="UI301" s="46"/>
      <c r="UK301"/>
      <c r="UL301" s="37"/>
      <c r="UM301"/>
      <c r="UO301" s="46"/>
      <c r="UP301" s="46"/>
      <c r="UQ301" s="46"/>
      <c r="US301"/>
      <c r="UT301" s="37"/>
      <c r="UU301"/>
      <c r="UW301" s="46"/>
      <c r="UX301" s="46"/>
      <c r="UY301" s="46"/>
      <c r="VA301"/>
      <c r="VB301"/>
      <c r="VC301"/>
      <c r="VD301"/>
    </row>
    <row r="302" spans="1:576" ht="15.75" x14ac:dyDescent="0.25">
      <c r="A302" s="16">
        <v>44251</v>
      </c>
      <c r="B302">
        <v>24</v>
      </c>
      <c r="C302" s="41" t="s">
        <v>194</v>
      </c>
      <c r="D302">
        <f t="shared" si="163"/>
        <v>0.21034481142589581</v>
      </c>
      <c r="E302" t="e">
        <v>#N/A</v>
      </c>
      <c r="F302" t="e">
        <v>#N/A</v>
      </c>
      <c r="G302">
        <v>5.127999</v>
      </c>
      <c r="H302">
        <v>7.9243999999999995E-2</v>
      </c>
      <c r="I302">
        <v>4.68</v>
      </c>
      <c r="J302">
        <v>59</v>
      </c>
      <c r="K302">
        <v>8.2838461540000008</v>
      </c>
      <c r="L302">
        <v>2.2443</v>
      </c>
      <c r="AY302" s="61"/>
      <c r="BG302"/>
      <c r="BR302" s="37"/>
      <c r="BV302"/>
      <c r="EH302" s="37"/>
      <c r="EL302"/>
      <c r="EZ302" s="61"/>
      <c r="FA302" s="61"/>
      <c r="FB302" s="61"/>
      <c r="FC302" s="61"/>
      <c r="FQ302"/>
      <c r="FR302"/>
      <c r="FS302" s="37"/>
      <c r="FT302"/>
      <c r="FW302"/>
      <c r="GK302" s="61"/>
      <c r="GL302" s="61"/>
      <c r="GM302" s="61"/>
      <c r="GN302" s="61"/>
      <c r="HB302"/>
      <c r="HC302"/>
      <c r="HD302"/>
      <c r="HE302"/>
      <c r="HQ302" s="61"/>
      <c r="HR302" s="61"/>
      <c r="HU302"/>
      <c r="HV302"/>
      <c r="IY302" s="61"/>
      <c r="JG302"/>
      <c r="JR302" s="37"/>
      <c r="JV302"/>
      <c r="KN302" s="61"/>
      <c r="KR302"/>
      <c r="LQ302" s="61"/>
      <c r="LU302"/>
      <c r="MF302" s="37"/>
      <c r="MJ302"/>
      <c r="MX302" s="37"/>
      <c r="NB302" s="61"/>
      <c r="NF302"/>
      <c r="NQ302" s="37"/>
      <c r="NU302"/>
      <c r="PC302" s="46"/>
      <c r="PG302"/>
      <c r="QH302" s="46"/>
      <c r="QL302"/>
      <c r="RO302" s="37"/>
      <c r="RS302"/>
      <c r="TF302" s="37"/>
      <c r="TH302" s="46"/>
      <c r="TI302" s="46"/>
      <c r="TJ302" s="46"/>
      <c r="TK302" s="46"/>
      <c r="TM302"/>
      <c r="TN302" s="37"/>
      <c r="TO302"/>
      <c r="TQ302" s="46"/>
      <c r="TR302" s="46"/>
      <c r="TS302" s="46"/>
      <c r="TU302"/>
      <c r="TV302" s="37"/>
      <c r="TW302"/>
      <c r="TY302" s="46"/>
      <c r="TZ302" s="46"/>
      <c r="UA302" s="46"/>
      <c r="UC302"/>
      <c r="UD302" s="37"/>
      <c r="UE302"/>
      <c r="UG302" s="46"/>
      <c r="UH302" s="46"/>
      <c r="UI302" s="46"/>
      <c r="UK302"/>
      <c r="UL302" s="37"/>
      <c r="UM302"/>
      <c r="UO302" s="46"/>
      <c r="UP302" s="46"/>
      <c r="UQ302" s="46"/>
      <c r="US302"/>
      <c r="UT302" s="37"/>
      <c r="UU302"/>
      <c r="UW302" s="46"/>
      <c r="UX302" s="46"/>
      <c r="UY302" s="46"/>
      <c r="VA302"/>
      <c r="VB302"/>
      <c r="VC302"/>
      <c r="VD302"/>
    </row>
    <row r="303" spans="1:576" ht="15.75" x14ac:dyDescent="0.25">
      <c r="A303" s="16">
        <v>44265</v>
      </c>
      <c r="B303">
        <v>24</v>
      </c>
      <c r="C303" s="41" t="s">
        <v>194</v>
      </c>
      <c r="D303">
        <f t="shared" si="163"/>
        <v>6.5764276113625036E-2</v>
      </c>
      <c r="E303" t="e">
        <v>#N/A</v>
      </c>
      <c r="F303" t="e">
        <v>#N/A</v>
      </c>
      <c r="G303">
        <v>4.0740540000000003</v>
      </c>
      <c r="H303">
        <v>2.8183E-2</v>
      </c>
      <c r="I303">
        <v>3.86</v>
      </c>
      <c r="J303">
        <v>14.5</v>
      </c>
      <c r="K303">
        <v>1.6514782610000001</v>
      </c>
      <c r="L303">
        <v>1.3338000000000001</v>
      </c>
      <c r="AY303" s="61"/>
      <c r="BG303"/>
      <c r="BR303" s="37"/>
      <c r="BV303"/>
      <c r="EH303" s="37"/>
      <c r="EL303"/>
      <c r="EZ303" s="61"/>
      <c r="FA303" s="61"/>
      <c r="FB303" s="61"/>
      <c r="FC303" s="61"/>
      <c r="FQ303"/>
      <c r="FR303"/>
      <c r="FS303" s="37"/>
      <c r="FT303"/>
      <c r="FW303"/>
      <c r="GK303" s="61"/>
      <c r="GL303" s="61"/>
      <c r="GM303" s="61"/>
      <c r="GN303" s="61"/>
      <c r="HB303"/>
      <c r="HC303"/>
      <c r="HD303"/>
      <c r="HE303"/>
      <c r="HQ303" s="61"/>
      <c r="HR303" s="61"/>
      <c r="HU303"/>
      <c r="HV303"/>
      <c r="IY303" s="61"/>
      <c r="JG303"/>
      <c r="JR303" s="37"/>
      <c r="JV303"/>
      <c r="KN303" s="61"/>
      <c r="KR303"/>
      <c r="LQ303" s="61"/>
      <c r="LU303"/>
      <c r="MF303" s="37"/>
      <c r="MJ303"/>
      <c r="MX303" s="37"/>
      <c r="NB303" s="61"/>
      <c r="NF303"/>
      <c r="NQ303" s="37"/>
      <c r="NU303"/>
      <c r="PC303" s="46"/>
      <c r="PG303"/>
      <c r="QH303" s="46"/>
      <c r="QL303"/>
      <c r="RO303" s="37"/>
      <c r="RS303"/>
      <c r="TF303" s="37"/>
      <c r="TH303" s="46"/>
      <c r="TI303" s="46"/>
      <c r="TJ303" s="46"/>
      <c r="TK303" s="46"/>
      <c r="TM303"/>
      <c r="TN303" s="37"/>
      <c r="TO303"/>
      <c r="TQ303" s="46"/>
      <c r="TR303" s="46"/>
      <c r="TS303" s="46"/>
      <c r="TU303"/>
      <c r="TV303" s="37"/>
      <c r="TW303"/>
      <c r="TY303" s="46"/>
      <c r="TZ303" s="46"/>
      <c r="UA303" s="46"/>
      <c r="UC303"/>
      <c r="UD303" s="37"/>
      <c r="UE303"/>
      <c r="UG303" s="46"/>
      <c r="UH303" s="46"/>
      <c r="UI303" s="46"/>
      <c r="UK303"/>
      <c r="UL303" s="37"/>
      <c r="UM303"/>
      <c r="UO303" s="46"/>
      <c r="UP303" s="46"/>
      <c r="UQ303" s="46"/>
      <c r="US303"/>
      <c r="UT303" s="37"/>
      <c r="UU303"/>
      <c r="UW303" s="46"/>
      <c r="UX303" s="46"/>
      <c r="UY303" s="46"/>
      <c r="VA303"/>
      <c r="VB303"/>
      <c r="VC303"/>
      <c r="VD303"/>
    </row>
    <row r="304" spans="1:576" ht="15.75" x14ac:dyDescent="0.25">
      <c r="A304" s="16">
        <v>44279</v>
      </c>
      <c r="B304">
        <v>24</v>
      </c>
      <c r="C304" s="41" t="s">
        <v>194</v>
      </c>
      <c r="D304">
        <f t="shared" si="163"/>
        <v>8.3104879522682945E-2</v>
      </c>
      <c r="E304" t="e">
        <v>#N/A</v>
      </c>
      <c r="F304" t="e">
        <v>#N/A</v>
      </c>
      <c r="G304">
        <v>4.5871589999999998</v>
      </c>
      <c r="H304">
        <v>2.0889000000000001E-2</v>
      </c>
      <c r="I304">
        <v>3.96</v>
      </c>
      <c r="J304">
        <v>10.4</v>
      </c>
      <c r="K304">
        <v>2.1825783969999999</v>
      </c>
      <c r="L304">
        <v>1.4698</v>
      </c>
      <c r="AY304" s="61"/>
      <c r="BG304"/>
      <c r="BR304" s="37"/>
      <c r="BV304"/>
      <c r="EH304" s="37"/>
      <c r="EL304"/>
      <c r="EZ304" s="61"/>
      <c r="FA304" s="61"/>
      <c r="FB304" s="61"/>
      <c r="FC304" s="61"/>
      <c r="FQ304"/>
      <c r="FR304"/>
      <c r="FS304" s="37"/>
      <c r="FT304"/>
      <c r="FW304"/>
      <c r="GK304" s="61"/>
      <c r="GL304" s="61"/>
      <c r="GM304" s="61"/>
      <c r="GN304" s="61"/>
      <c r="HB304"/>
      <c r="HC304"/>
      <c r="HD304"/>
      <c r="HE304"/>
      <c r="HQ304" s="61"/>
      <c r="HR304" s="61"/>
      <c r="HU304"/>
      <c r="HV304"/>
      <c r="IY304" s="61"/>
      <c r="JG304"/>
      <c r="JR304" s="37"/>
      <c r="JV304"/>
      <c r="KN304" s="61"/>
      <c r="KR304"/>
      <c r="LQ304" s="61"/>
      <c r="LU304"/>
      <c r="MF304" s="37"/>
      <c r="MJ304"/>
      <c r="MX304" s="37"/>
      <c r="NB304" s="61"/>
      <c r="NF304"/>
      <c r="NQ304" s="37"/>
      <c r="NU304"/>
      <c r="PC304" s="46"/>
      <c r="PG304"/>
      <c r="QH304" s="46"/>
      <c r="QL304"/>
      <c r="RO304" s="37"/>
      <c r="RS304"/>
      <c r="TF304" s="37"/>
      <c r="TH304" s="46"/>
      <c r="TI304" s="46"/>
      <c r="TJ304" s="46"/>
      <c r="TK304" s="46"/>
      <c r="TM304"/>
      <c r="TN304" s="37"/>
      <c r="TO304"/>
      <c r="TQ304" s="46"/>
      <c r="TR304" s="46"/>
      <c r="TS304" s="46"/>
      <c r="TU304"/>
      <c r="TV304" s="37"/>
      <c r="TW304"/>
      <c r="TY304" s="46"/>
      <c r="TZ304" s="46"/>
      <c r="UA304" s="46"/>
      <c r="UC304"/>
      <c r="UD304" s="37"/>
      <c r="UE304"/>
      <c r="UG304" s="46"/>
      <c r="UH304" s="46"/>
      <c r="UI304" s="46"/>
      <c r="UK304"/>
      <c r="UL304" s="37"/>
      <c r="UM304"/>
      <c r="UO304" s="46"/>
      <c r="UP304" s="46"/>
      <c r="UQ304" s="46"/>
      <c r="US304"/>
      <c r="UT304" s="37"/>
      <c r="UU304"/>
      <c r="UW304" s="46"/>
      <c r="UX304" s="46"/>
      <c r="UY304" s="46"/>
      <c r="VA304"/>
      <c r="VB304"/>
      <c r="VC304"/>
      <c r="VD304"/>
    </row>
    <row r="305" spans="1:576" ht="15.75" x14ac:dyDescent="0.25">
      <c r="A305" s="16">
        <v>44293</v>
      </c>
      <c r="B305">
        <v>24</v>
      </c>
      <c r="C305" s="41" t="s">
        <v>194</v>
      </c>
      <c r="D305">
        <f t="shared" si="163"/>
        <v>6.5764276113625036E-2</v>
      </c>
      <c r="E305" t="e">
        <v>#N/A</v>
      </c>
      <c r="F305" t="e">
        <v>#N/A</v>
      </c>
      <c r="G305">
        <v>3.2003879999999998</v>
      </c>
      <c r="H305">
        <v>1.5473000000000001E-2</v>
      </c>
      <c r="I305">
        <v>2.94</v>
      </c>
      <c r="J305">
        <v>3.36</v>
      </c>
      <c r="K305">
        <v>1.3111999999999968</v>
      </c>
      <c r="L305">
        <v>1.7004999999999999</v>
      </c>
      <c r="AY305" s="61"/>
      <c r="BG305"/>
      <c r="BR305" s="37"/>
      <c r="BV305"/>
      <c r="EH305" s="37"/>
      <c r="EL305"/>
      <c r="EZ305" s="61"/>
      <c r="FA305" s="61"/>
      <c r="FB305" s="61"/>
      <c r="FC305" s="61"/>
      <c r="FQ305"/>
      <c r="FR305"/>
      <c r="FS305" s="37"/>
      <c r="FT305"/>
      <c r="FW305"/>
      <c r="GK305" s="61"/>
      <c r="GL305" s="61"/>
      <c r="GM305" s="61"/>
      <c r="GN305" s="61"/>
      <c r="HB305"/>
      <c r="HC305"/>
      <c r="HD305"/>
      <c r="HE305"/>
      <c r="HQ305" s="61"/>
      <c r="HR305" s="61"/>
      <c r="HU305"/>
      <c r="HV305"/>
      <c r="IY305" s="61"/>
      <c r="JG305"/>
      <c r="JR305" s="37"/>
      <c r="JV305"/>
      <c r="KN305" s="61"/>
      <c r="KR305"/>
      <c r="LQ305" s="61"/>
      <c r="LU305"/>
      <c r="MF305" s="37"/>
      <c r="MJ305"/>
      <c r="MX305" s="37"/>
      <c r="NB305" s="61"/>
      <c r="NF305"/>
      <c r="NQ305" s="37"/>
      <c r="NU305"/>
      <c r="PC305" s="46"/>
      <c r="PG305"/>
      <c r="QH305" s="46"/>
      <c r="QL305"/>
      <c r="RO305" s="37"/>
      <c r="RS305"/>
      <c r="TF305" s="37"/>
      <c r="TH305" s="46"/>
      <c r="TI305" s="46"/>
      <c r="TJ305" s="46"/>
      <c r="TK305" s="46"/>
      <c r="TM305"/>
      <c r="TN305" s="37"/>
      <c r="TO305"/>
      <c r="TQ305" s="46"/>
      <c r="TR305" s="46"/>
      <c r="TS305" s="46"/>
      <c r="TU305"/>
      <c r="TV305" s="37"/>
      <c r="TW305"/>
      <c r="TY305" s="46"/>
      <c r="TZ305" s="46"/>
      <c r="UA305" s="46"/>
      <c r="UC305"/>
      <c r="UD305" s="37"/>
      <c r="UE305"/>
      <c r="UG305" s="46"/>
      <c r="UH305" s="46"/>
      <c r="UI305" s="46"/>
      <c r="UK305"/>
      <c r="UL305" s="37"/>
      <c r="UM305"/>
      <c r="UO305" s="46"/>
      <c r="UP305" s="46"/>
      <c r="UQ305" s="46"/>
      <c r="US305"/>
      <c r="UT305" s="37"/>
      <c r="UU305"/>
      <c r="UW305" s="46"/>
      <c r="UX305" s="46"/>
      <c r="UY305" s="46"/>
      <c r="VA305"/>
      <c r="VB305"/>
      <c r="VC305"/>
      <c r="VD305"/>
    </row>
    <row r="306" spans="1:576" ht="15.75" x14ac:dyDescent="0.25">
      <c r="A306" s="25">
        <v>44307</v>
      </c>
      <c r="B306">
        <v>24</v>
      </c>
      <c r="C306" s="41" t="s">
        <v>194</v>
      </c>
      <c r="D306">
        <f t="shared" si="163"/>
        <v>5.8490772483308244E-2</v>
      </c>
      <c r="E306">
        <v>8.3800000000000008</v>
      </c>
      <c r="F306">
        <v>564</v>
      </c>
      <c r="G306">
        <v>3.229423868</v>
      </c>
      <c r="H306">
        <v>1.6025999999999999E-2</v>
      </c>
      <c r="I306">
        <v>2.97</v>
      </c>
      <c r="J306">
        <v>4.59</v>
      </c>
      <c r="K306">
        <v>0.9139999999999987</v>
      </c>
      <c r="L306">
        <v>1.5349945518782264</v>
      </c>
      <c r="AY306" s="61"/>
      <c r="BG306"/>
      <c r="BR306" s="37"/>
      <c r="BV306"/>
      <c r="EH306" s="37"/>
      <c r="EL306"/>
      <c r="EZ306" s="61"/>
      <c r="FA306" s="61"/>
      <c r="FB306" s="61"/>
      <c r="FC306" s="61"/>
      <c r="FQ306"/>
      <c r="FR306"/>
      <c r="FS306" s="37"/>
      <c r="FT306"/>
      <c r="FW306"/>
      <c r="GK306" s="61"/>
      <c r="GL306" s="61"/>
      <c r="GM306" s="61"/>
      <c r="GN306" s="61"/>
      <c r="HB306"/>
      <c r="HC306"/>
      <c r="HD306"/>
      <c r="HE306"/>
      <c r="HQ306" s="61"/>
      <c r="HR306" s="61"/>
      <c r="HU306"/>
      <c r="HV306"/>
      <c r="IY306" s="61"/>
      <c r="JG306"/>
      <c r="JR306" s="37"/>
      <c r="JV306"/>
      <c r="KN306" s="61"/>
      <c r="KR306"/>
      <c r="LQ306" s="61"/>
      <c r="LU306"/>
      <c r="MF306" s="37"/>
      <c r="MJ306"/>
      <c r="MX306" s="37"/>
      <c r="NB306" s="61"/>
      <c r="NF306"/>
      <c r="NQ306" s="37"/>
      <c r="NU306"/>
      <c r="PC306" s="46"/>
      <c r="PG306"/>
      <c r="QH306" s="46"/>
      <c r="QL306"/>
      <c r="RO306" s="37"/>
      <c r="RS306"/>
      <c r="TF306" s="37"/>
      <c r="TH306" s="46"/>
      <c r="TI306" s="46"/>
      <c r="TJ306" s="46"/>
      <c r="TK306" s="46"/>
      <c r="TM306"/>
      <c r="TN306" s="37"/>
      <c r="TO306"/>
      <c r="TQ306" s="46"/>
      <c r="TR306" s="46"/>
      <c r="TS306" s="46"/>
      <c r="TU306"/>
      <c r="TV306" s="37"/>
      <c r="TW306"/>
      <c r="TY306" s="46"/>
      <c r="TZ306" s="46"/>
      <c r="UA306" s="46"/>
      <c r="UC306"/>
      <c r="UD306" s="37"/>
      <c r="UE306"/>
      <c r="UG306" s="46"/>
      <c r="UH306" s="46"/>
      <c r="UI306" s="46"/>
      <c r="UK306"/>
      <c r="UL306" s="37"/>
      <c r="UM306"/>
      <c r="UO306" s="46"/>
      <c r="UP306" s="46"/>
      <c r="UQ306" s="46"/>
      <c r="US306"/>
      <c r="UT306" s="37"/>
      <c r="UU306"/>
      <c r="UW306" s="46"/>
      <c r="UX306" s="46"/>
      <c r="UY306" s="46"/>
      <c r="VA306"/>
      <c r="VB306"/>
      <c r="VC306"/>
      <c r="VD306"/>
    </row>
    <row r="307" spans="1:576" x14ac:dyDescent="0.25">
      <c r="A307" s="27">
        <v>44315</v>
      </c>
      <c r="B307">
        <v>24</v>
      </c>
      <c r="C307" s="41" t="s">
        <v>194</v>
      </c>
      <c r="D307">
        <f t="shared" si="163"/>
        <v>0.41714639999996622</v>
      </c>
      <c r="E307" t="e">
        <v>#N/A</v>
      </c>
      <c r="F307" t="e">
        <v>#N/A</v>
      </c>
      <c r="G307">
        <v>4.1259553200000001</v>
      </c>
      <c r="H307" t="e">
        <v>#N/A</v>
      </c>
      <c r="I307">
        <v>2.8</v>
      </c>
      <c r="J307" s="40">
        <v>377</v>
      </c>
      <c r="K307" t="e">
        <v>#N/A</v>
      </c>
      <c r="L307" t="e">
        <v>#N/A</v>
      </c>
      <c r="AY307" s="61"/>
      <c r="BG307"/>
      <c r="BR307" s="37"/>
      <c r="BV307"/>
      <c r="EH307" s="37"/>
      <c r="EL307"/>
      <c r="EZ307" s="61"/>
      <c r="FA307" s="61"/>
      <c r="FB307" s="61"/>
      <c r="FC307" s="61"/>
      <c r="FQ307"/>
      <c r="FR307"/>
      <c r="FS307" s="37"/>
      <c r="FT307"/>
      <c r="FW307"/>
      <c r="GK307" s="61"/>
      <c r="GL307" s="61"/>
      <c r="GM307" s="61"/>
      <c r="GN307" s="61"/>
      <c r="HB307"/>
      <c r="HC307"/>
      <c r="HD307"/>
      <c r="HE307"/>
      <c r="HQ307" s="61"/>
      <c r="HR307" s="61"/>
      <c r="HU307"/>
      <c r="HV307"/>
      <c r="IY307" s="61"/>
      <c r="JG307"/>
      <c r="JR307" s="37"/>
      <c r="JV307"/>
      <c r="KN307" s="61"/>
      <c r="KR307"/>
      <c r="LQ307" s="61"/>
      <c r="LU307"/>
      <c r="MF307" s="37"/>
      <c r="MJ307"/>
      <c r="MX307" s="37"/>
      <c r="NB307" s="61"/>
      <c r="NF307"/>
      <c r="NQ307" s="37"/>
      <c r="NU307"/>
      <c r="PC307" s="46"/>
      <c r="PG307"/>
      <c r="QH307" s="46"/>
      <c r="QL307"/>
      <c r="RO307" s="37"/>
      <c r="RS307"/>
      <c r="TF307" s="37"/>
      <c r="TH307" s="46"/>
      <c r="TI307" s="46"/>
      <c r="TJ307" s="46"/>
      <c r="TK307" s="46"/>
      <c r="TM307"/>
      <c r="TN307" s="37"/>
      <c r="TO307"/>
      <c r="TQ307" s="46"/>
      <c r="TR307" s="46"/>
      <c r="TS307" s="46"/>
      <c r="TU307"/>
      <c r="TV307" s="37"/>
      <c r="TW307"/>
      <c r="TY307" s="46"/>
      <c r="TZ307" s="46"/>
      <c r="UA307" s="46"/>
      <c r="UC307"/>
      <c r="UD307" s="37"/>
      <c r="UE307"/>
      <c r="UG307" s="46"/>
      <c r="UH307" s="46"/>
      <c r="UI307" s="46"/>
      <c r="UK307"/>
      <c r="UL307" s="37"/>
      <c r="UM307"/>
      <c r="UO307" s="46"/>
      <c r="UP307" s="46"/>
      <c r="UQ307" s="46"/>
      <c r="US307"/>
      <c r="UT307" s="37"/>
      <c r="UU307"/>
      <c r="UW307" s="46"/>
      <c r="UX307" s="46"/>
      <c r="UY307" s="46"/>
      <c r="VA307"/>
      <c r="VB307"/>
      <c r="VC307"/>
      <c r="VD307"/>
    </row>
    <row r="308" spans="1:576" x14ac:dyDescent="0.25">
      <c r="A308" s="27">
        <v>44321</v>
      </c>
      <c r="B308">
        <v>24</v>
      </c>
      <c r="C308" s="41" t="s">
        <v>194</v>
      </c>
      <c r="D308">
        <f t="shared" si="163"/>
        <v>0.41714639999996622</v>
      </c>
      <c r="E308">
        <v>8.58</v>
      </c>
      <c r="F308">
        <v>577</v>
      </c>
      <c r="G308">
        <v>6.8449441499999999</v>
      </c>
      <c r="H308">
        <v>8.4769999999999998E-2</v>
      </c>
      <c r="I308">
        <v>6.67</v>
      </c>
      <c r="J308">
        <v>42.6</v>
      </c>
      <c r="K308">
        <v>19.401333333333355</v>
      </c>
      <c r="L308">
        <v>2.5721188240862021</v>
      </c>
      <c r="AY308" s="61"/>
      <c r="BG308"/>
      <c r="BR308" s="37"/>
      <c r="BV308"/>
      <c r="EH308" s="37"/>
      <c r="EL308"/>
      <c r="EZ308" s="61"/>
      <c r="FA308" s="61"/>
      <c r="FB308" s="61"/>
      <c r="FC308" s="61"/>
      <c r="FQ308"/>
      <c r="FR308"/>
      <c r="FS308" s="37"/>
      <c r="FT308"/>
      <c r="FW308"/>
      <c r="GK308" s="61"/>
      <c r="GL308" s="61"/>
      <c r="GM308" s="61"/>
      <c r="GN308" s="61"/>
      <c r="HB308"/>
      <c r="HC308"/>
      <c r="HD308"/>
      <c r="HE308"/>
      <c r="HQ308" s="61"/>
      <c r="HR308" s="61"/>
      <c r="HU308"/>
      <c r="HV308"/>
      <c r="IY308" s="61"/>
      <c r="JG308"/>
      <c r="JR308" s="37"/>
      <c r="JV308"/>
      <c r="KN308" s="61"/>
      <c r="KR308"/>
      <c r="LQ308" s="61"/>
      <c r="LU308"/>
      <c r="MF308" s="37"/>
      <c r="MJ308"/>
      <c r="MX308" s="37"/>
      <c r="NB308" s="61"/>
      <c r="NF308"/>
      <c r="NQ308" s="37"/>
      <c r="NU308"/>
      <c r="PC308" s="46"/>
      <c r="PG308"/>
      <c r="QH308" s="46"/>
      <c r="QL308"/>
      <c r="RO308" s="37"/>
      <c r="RS308"/>
      <c r="TF308" s="37"/>
      <c r="TH308" s="46"/>
      <c r="TI308" s="46"/>
      <c r="TJ308" s="46"/>
      <c r="TK308" s="46"/>
      <c r="TM308"/>
      <c r="TN308" s="37"/>
      <c r="TO308"/>
      <c r="TQ308" s="46"/>
      <c r="TR308" s="46"/>
      <c r="TS308" s="46"/>
      <c r="TU308"/>
      <c r="TV308" s="37"/>
      <c r="TW308"/>
      <c r="TY308" s="46"/>
      <c r="TZ308" s="46"/>
      <c r="UA308" s="46"/>
      <c r="UC308"/>
      <c r="UD308" s="37"/>
      <c r="UE308"/>
      <c r="UG308" s="46"/>
      <c r="UH308" s="46"/>
      <c r="UI308" s="46"/>
      <c r="UK308"/>
      <c r="UL308" s="37"/>
      <c r="UM308"/>
      <c r="UO308" s="46"/>
      <c r="UP308" s="46"/>
      <c r="UQ308" s="46"/>
      <c r="US308"/>
      <c r="UT308" s="37"/>
      <c r="UU308"/>
      <c r="UW308" s="46"/>
      <c r="UX308" s="46"/>
      <c r="UY308" s="46"/>
      <c r="VA308"/>
      <c r="VB308"/>
      <c r="VC308"/>
      <c r="VD308"/>
    </row>
    <row r="309" spans="1:576" x14ac:dyDescent="0.25">
      <c r="A309" s="27">
        <v>44326</v>
      </c>
      <c r="B309">
        <v>24</v>
      </c>
      <c r="C309" s="41" t="s">
        <v>194</v>
      </c>
      <c r="D309">
        <f t="shared" si="163"/>
        <v>0.29464379999996587</v>
      </c>
      <c r="E309" t="e">
        <v>#N/A</v>
      </c>
      <c r="F309" t="e">
        <v>#N/A</v>
      </c>
      <c r="G309">
        <v>7.5063198120000001</v>
      </c>
      <c r="H309" t="e">
        <v>#N/A</v>
      </c>
      <c r="I309">
        <v>7.13</v>
      </c>
      <c r="J309">
        <v>61.9</v>
      </c>
      <c r="K309" t="e">
        <v>#N/A</v>
      </c>
      <c r="L309" t="e">
        <v>#N/A</v>
      </c>
      <c r="AY309" s="61"/>
      <c r="BG309"/>
      <c r="BR309" s="37"/>
      <c r="BV309"/>
      <c r="EH309" s="37"/>
      <c r="EL309"/>
      <c r="EZ309" s="61"/>
      <c r="FA309" s="61"/>
      <c r="FB309" s="61"/>
      <c r="FC309" s="61"/>
      <c r="FQ309"/>
      <c r="FR309"/>
      <c r="FS309" s="37"/>
      <c r="FT309"/>
      <c r="FW309"/>
      <c r="GK309" s="61"/>
      <c r="GL309" s="61"/>
      <c r="GM309" s="61"/>
      <c r="GN309" s="61"/>
      <c r="HB309"/>
      <c r="HC309"/>
      <c r="HD309"/>
      <c r="HE309"/>
      <c r="HQ309" s="61"/>
      <c r="HR309" s="61"/>
      <c r="HU309"/>
      <c r="HV309"/>
      <c r="IY309" s="61"/>
      <c r="JG309"/>
      <c r="JR309" s="37"/>
      <c r="JV309"/>
      <c r="KN309" s="61"/>
      <c r="KR309"/>
      <c r="LQ309" s="61"/>
      <c r="LU309"/>
      <c r="MF309" s="37"/>
      <c r="MJ309"/>
      <c r="MX309" s="37"/>
      <c r="NB309" s="61"/>
      <c r="NF309"/>
      <c r="NQ309" s="37"/>
      <c r="NU309"/>
      <c r="PC309" s="46"/>
      <c r="PG309"/>
      <c r="QH309" s="46"/>
      <c r="QL309"/>
      <c r="RO309" s="37"/>
      <c r="RS309"/>
      <c r="TF309" s="37"/>
      <c r="TH309" s="46"/>
      <c r="TI309" s="46"/>
      <c r="TJ309" s="46"/>
      <c r="TK309" s="46"/>
      <c r="TM309"/>
      <c r="TN309" s="37"/>
      <c r="TO309"/>
      <c r="TQ309" s="46"/>
      <c r="TR309" s="46"/>
      <c r="TS309" s="46"/>
      <c r="TU309"/>
      <c r="TV309" s="37"/>
      <c r="TW309"/>
      <c r="TY309" s="46"/>
      <c r="TZ309" s="46"/>
      <c r="UA309" s="46"/>
      <c r="UC309"/>
      <c r="UD309" s="37"/>
      <c r="UE309"/>
      <c r="UG309" s="46"/>
      <c r="UH309" s="46"/>
      <c r="UI309" s="46"/>
      <c r="UK309"/>
      <c r="UL309" s="37"/>
      <c r="UM309"/>
      <c r="UO309" s="46"/>
      <c r="UP309" s="46"/>
      <c r="UQ309" s="46"/>
      <c r="US309"/>
      <c r="UT309" s="37"/>
      <c r="UU309"/>
      <c r="UW309" s="46"/>
      <c r="UX309" s="46"/>
      <c r="UY309" s="46"/>
      <c r="VA309"/>
      <c r="VB309"/>
      <c r="VC309"/>
      <c r="VD309"/>
    </row>
    <row r="310" spans="1:576" x14ac:dyDescent="0.25">
      <c r="A310" s="27">
        <v>44334</v>
      </c>
      <c r="B310">
        <v>24</v>
      </c>
      <c r="C310" s="41" t="s">
        <v>194</v>
      </c>
      <c r="D310">
        <f t="shared" si="163"/>
        <v>0.10496358153007374</v>
      </c>
      <c r="E310">
        <v>8.51</v>
      </c>
      <c r="F310">
        <v>597</v>
      </c>
      <c r="G310">
        <v>5.5221928279999997</v>
      </c>
      <c r="H310">
        <v>3.2418000000000002E-2</v>
      </c>
      <c r="I310" t="e">
        <v>#N/A</v>
      </c>
      <c r="J310" t="e">
        <v>#N/A</v>
      </c>
      <c r="K310">
        <v>6.5816326530612201</v>
      </c>
      <c r="L310">
        <v>1.7717402071386907</v>
      </c>
      <c r="AY310" s="61"/>
      <c r="BG310"/>
      <c r="BR310" s="37"/>
      <c r="BV310"/>
      <c r="EH310" s="37"/>
      <c r="EL310"/>
      <c r="EZ310" s="61"/>
      <c r="FA310" s="61"/>
      <c r="FB310" s="61"/>
      <c r="FC310" s="61"/>
      <c r="FQ310"/>
      <c r="FR310"/>
      <c r="FS310" s="37"/>
      <c r="FT310"/>
      <c r="FW310"/>
      <c r="GK310" s="61"/>
      <c r="GL310" s="61"/>
      <c r="GM310" s="61"/>
      <c r="GN310" s="61"/>
      <c r="HB310"/>
      <c r="HC310"/>
      <c r="HD310"/>
      <c r="HE310"/>
      <c r="HQ310" s="61"/>
      <c r="HR310" s="61"/>
      <c r="HU310"/>
      <c r="HV310"/>
      <c r="IY310" s="61"/>
      <c r="JG310"/>
      <c r="JR310" s="37"/>
      <c r="JV310"/>
      <c r="KN310" s="61"/>
      <c r="KR310"/>
      <c r="LQ310" s="61"/>
      <c r="LU310"/>
      <c r="MF310" s="37"/>
      <c r="MJ310"/>
      <c r="MX310" s="37"/>
      <c r="NB310" s="61"/>
      <c r="NF310"/>
      <c r="NQ310" s="37"/>
      <c r="NU310"/>
      <c r="PC310" s="46"/>
      <c r="PG310"/>
      <c r="QH310" s="46"/>
      <c r="QL310"/>
      <c r="RO310" s="37"/>
      <c r="RS310"/>
      <c r="TF310" s="37"/>
      <c r="TH310" s="46"/>
      <c r="TI310" s="46"/>
      <c r="TJ310" s="46"/>
      <c r="TK310" s="46"/>
      <c r="TM310"/>
      <c r="TN310" s="37"/>
      <c r="TO310"/>
      <c r="TQ310" s="46"/>
      <c r="TR310" s="46"/>
      <c r="TS310" s="46"/>
      <c r="TU310"/>
      <c r="TV310" s="37"/>
      <c r="TW310"/>
      <c r="TY310" s="46"/>
      <c r="TZ310" s="46"/>
      <c r="UA310" s="46"/>
      <c r="UC310"/>
      <c r="UD310" s="37"/>
      <c r="UE310"/>
      <c r="UG310" s="46"/>
      <c r="UH310" s="46"/>
      <c r="UI310" s="46"/>
      <c r="UK310"/>
      <c r="UL310" s="37"/>
      <c r="UM310"/>
      <c r="UO310" s="46"/>
      <c r="UP310" s="46"/>
      <c r="UQ310" s="46"/>
      <c r="US310"/>
      <c r="UT310" s="37"/>
      <c r="UU310"/>
      <c r="UW310" s="46"/>
      <c r="UX310" s="46"/>
      <c r="UY310" s="46"/>
      <c r="VA310"/>
      <c r="VB310"/>
      <c r="VC310"/>
      <c r="VD310"/>
    </row>
    <row r="311" spans="1:576" x14ac:dyDescent="0.25">
      <c r="A311" s="27">
        <v>44348</v>
      </c>
      <c r="B311">
        <v>24</v>
      </c>
      <c r="C311" s="41" t="s">
        <v>194</v>
      </c>
      <c r="D311">
        <f t="shared" si="163"/>
        <v>5.8490772483308244E-2</v>
      </c>
      <c r="E311">
        <v>8.64</v>
      </c>
      <c r="F311">
        <v>461</v>
      </c>
      <c r="G311">
        <v>4.2582304530000004</v>
      </c>
      <c r="H311">
        <v>4.3444999999999998E-2</v>
      </c>
      <c r="I311">
        <v>3.56</v>
      </c>
      <c r="J311">
        <v>36.700000000000003</v>
      </c>
      <c r="K311">
        <v>2.419485294117643</v>
      </c>
      <c r="L311">
        <v>1.4659957264117791</v>
      </c>
      <c r="AY311" s="61"/>
      <c r="BG311"/>
      <c r="BR311" s="37"/>
      <c r="BV311"/>
      <c r="EH311" s="37"/>
      <c r="EL311"/>
      <c r="EZ311" s="61"/>
      <c r="FA311" s="61"/>
      <c r="FB311" s="61"/>
      <c r="FC311" s="61"/>
      <c r="FQ311"/>
      <c r="FR311"/>
      <c r="FS311" s="37"/>
      <c r="FT311"/>
      <c r="FW311"/>
      <c r="GK311" s="61"/>
      <c r="GL311" s="61"/>
      <c r="GM311" s="61"/>
      <c r="GN311" s="61"/>
      <c r="HB311"/>
      <c r="HC311"/>
      <c r="HD311"/>
      <c r="HE311"/>
      <c r="HQ311" s="61"/>
      <c r="HR311" s="61"/>
      <c r="HU311"/>
      <c r="HV311"/>
      <c r="IY311" s="61"/>
      <c r="JG311"/>
      <c r="JR311" s="37"/>
      <c r="JV311"/>
      <c r="KN311" s="61"/>
      <c r="KR311"/>
      <c r="LQ311" s="61"/>
      <c r="LU311"/>
      <c r="MF311" s="37"/>
      <c r="MJ311"/>
      <c r="MX311" s="37"/>
      <c r="NB311" s="61"/>
      <c r="NF311"/>
      <c r="NQ311" s="37"/>
      <c r="NU311"/>
      <c r="PC311" s="46"/>
      <c r="PG311"/>
      <c r="QH311" s="46"/>
      <c r="QL311"/>
      <c r="RO311" s="37"/>
      <c r="RS311"/>
      <c r="TF311" s="37"/>
      <c r="TH311" s="46"/>
      <c r="TI311" s="46"/>
      <c r="TJ311" s="46"/>
      <c r="TK311" s="46"/>
      <c r="TM311"/>
      <c r="TN311" s="37"/>
      <c r="TO311"/>
      <c r="TQ311" s="46"/>
      <c r="TR311" s="46"/>
      <c r="TS311" s="46"/>
      <c r="TU311"/>
      <c r="TV311" s="37"/>
      <c r="TW311"/>
      <c r="TY311" s="46"/>
      <c r="TZ311" s="46"/>
      <c r="UA311" s="46"/>
      <c r="UC311"/>
      <c r="UD311" s="37"/>
      <c r="UE311"/>
      <c r="UG311" s="46"/>
      <c r="UH311" s="46"/>
      <c r="UI311" s="46"/>
      <c r="UK311"/>
      <c r="UL311" s="37"/>
      <c r="UM311"/>
      <c r="UO311" s="46"/>
      <c r="UP311" s="46"/>
      <c r="UQ311" s="46"/>
      <c r="US311"/>
      <c r="UT311" s="37"/>
      <c r="UU311"/>
      <c r="UW311" s="46"/>
      <c r="UX311" s="46"/>
      <c r="UY311" s="46"/>
      <c r="VA311"/>
      <c r="VB311"/>
      <c r="VC311"/>
      <c r="VD311"/>
    </row>
    <row r="312" spans="1:576" x14ac:dyDescent="0.25">
      <c r="A312" s="27">
        <v>44356</v>
      </c>
      <c r="B312">
        <v>24</v>
      </c>
      <c r="C312" s="41" t="s">
        <v>194</v>
      </c>
      <c r="D312">
        <f t="shared" si="163"/>
        <v>0.1179399318444142</v>
      </c>
      <c r="E312" t="e">
        <v>#N/A</v>
      </c>
      <c r="F312" t="e">
        <v>#N/A</v>
      </c>
      <c r="G312">
        <v>6.5216049380000003</v>
      </c>
      <c r="H312" t="e">
        <v>#N/A</v>
      </c>
      <c r="I312">
        <v>6.22</v>
      </c>
      <c r="J312">
        <v>65.5</v>
      </c>
      <c r="K312" t="e">
        <v>#N/A</v>
      </c>
      <c r="L312">
        <v>2.4638938543706059</v>
      </c>
      <c r="AY312" s="61"/>
      <c r="BG312"/>
      <c r="BR312" s="37"/>
      <c r="BV312"/>
      <c r="EH312" s="37"/>
      <c r="EL312"/>
      <c r="EZ312" s="61"/>
      <c r="FA312" s="61"/>
      <c r="FB312" s="61"/>
      <c r="FC312" s="61"/>
      <c r="FQ312"/>
      <c r="FR312"/>
      <c r="FS312" s="37"/>
      <c r="FT312"/>
      <c r="FW312"/>
      <c r="GK312" s="61"/>
      <c r="GL312" s="61"/>
      <c r="GM312" s="61"/>
      <c r="GN312" s="61"/>
      <c r="HB312"/>
      <c r="HC312"/>
      <c r="HD312"/>
      <c r="HE312"/>
      <c r="HQ312" s="61"/>
      <c r="HR312" s="61"/>
      <c r="HU312"/>
      <c r="HV312"/>
      <c r="IY312" s="61"/>
      <c r="JG312"/>
      <c r="JR312" s="37"/>
      <c r="JV312"/>
      <c r="KN312" s="61"/>
      <c r="KR312"/>
      <c r="LQ312" s="61"/>
      <c r="LU312"/>
      <c r="MF312" s="37"/>
      <c r="MJ312"/>
      <c r="MX312" s="37"/>
      <c r="NB312" s="61"/>
      <c r="NF312"/>
      <c r="NQ312" s="37"/>
      <c r="NU312"/>
      <c r="PC312" s="46"/>
      <c r="PG312"/>
      <c r="QH312" s="46"/>
      <c r="QL312"/>
      <c r="RO312" s="37"/>
      <c r="RS312"/>
      <c r="TF312" s="37"/>
      <c r="TH312" s="46"/>
      <c r="TI312" s="46"/>
      <c r="TJ312" s="46"/>
      <c r="TK312" s="46"/>
      <c r="TM312"/>
      <c r="TN312" s="37"/>
      <c r="TO312"/>
      <c r="TQ312" s="46"/>
      <c r="TR312" s="46"/>
      <c r="TS312" s="46"/>
      <c r="TU312"/>
      <c r="TV312" s="37"/>
      <c r="TW312"/>
      <c r="TY312" s="46"/>
      <c r="TZ312" s="46"/>
      <c r="UA312" s="46"/>
      <c r="UC312"/>
      <c r="UD312" s="37"/>
      <c r="UE312"/>
      <c r="UG312" s="46"/>
      <c r="UH312" s="46"/>
      <c r="UI312" s="46"/>
      <c r="UK312"/>
      <c r="UL312" s="37"/>
      <c r="UM312"/>
      <c r="UO312" s="46"/>
      <c r="UP312" s="46"/>
      <c r="UQ312" s="46"/>
      <c r="US312"/>
      <c r="UT312" s="37"/>
      <c r="UU312"/>
      <c r="UW312" s="46"/>
      <c r="UX312" s="46"/>
      <c r="UY312" s="46"/>
      <c r="VA312"/>
      <c r="VB312"/>
      <c r="VC312"/>
      <c r="VD312"/>
    </row>
    <row r="313" spans="1:576" x14ac:dyDescent="0.25">
      <c r="A313" s="27">
        <v>44362</v>
      </c>
      <c r="B313">
        <v>24</v>
      </c>
      <c r="C313" s="41" t="s">
        <v>194</v>
      </c>
      <c r="D313">
        <f t="shared" si="163"/>
        <v>7.393267017501895E-2</v>
      </c>
      <c r="E313">
        <v>8.58</v>
      </c>
      <c r="F313">
        <v>556</v>
      </c>
      <c r="G313">
        <v>6.7567607289999998</v>
      </c>
      <c r="H313">
        <v>5.9102000000000002E-2</v>
      </c>
      <c r="I313">
        <v>6.12</v>
      </c>
      <c r="J313">
        <v>48</v>
      </c>
      <c r="K313">
        <v>4.6290909090909169</v>
      </c>
      <c r="L313">
        <v>1.4502807952628212</v>
      </c>
      <c r="AY313" s="61"/>
      <c r="BG313"/>
      <c r="BR313" s="37"/>
      <c r="BV313"/>
      <c r="EH313" s="37"/>
      <c r="EL313"/>
      <c r="EZ313" s="61"/>
      <c r="FA313" s="61"/>
      <c r="FB313" s="61"/>
      <c r="FC313" s="61"/>
      <c r="FQ313"/>
      <c r="FR313"/>
      <c r="FS313" s="37"/>
      <c r="FT313"/>
      <c r="FW313"/>
      <c r="GK313" s="61"/>
      <c r="GL313" s="61"/>
      <c r="GM313" s="61"/>
      <c r="GN313" s="61"/>
      <c r="HB313"/>
      <c r="HC313"/>
      <c r="HD313"/>
      <c r="HE313"/>
      <c r="HQ313" s="61"/>
      <c r="HR313" s="61"/>
      <c r="HU313"/>
      <c r="HV313"/>
      <c r="IY313" s="61"/>
      <c r="JG313"/>
      <c r="JR313" s="37"/>
      <c r="JV313"/>
      <c r="KN313" s="61"/>
      <c r="KR313"/>
      <c r="LQ313" s="61"/>
      <c r="LU313"/>
      <c r="MF313" s="37"/>
      <c r="MJ313"/>
      <c r="MX313" s="37"/>
      <c r="NB313" s="61"/>
      <c r="NF313"/>
      <c r="NQ313" s="37"/>
      <c r="NU313"/>
      <c r="PC313" s="46"/>
      <c r="PG313"/>
      <c r="QH313" s="46"/>
      <c r="QL313"/>
      <c r="RO313" s="37"/>
      <c r="RS313"/>
      <c r="TF313" s="37"/>
      <c r="TH313" s="46"/>
      <c r="TI313" s="46"/>
      <c r="TJ313" s="46"/>
      <c r="TK313" s="46"/>
      <c r="TM313"/>
      <c r="TN313" s="37"/>
      <c r="TO313"/>
      <c r="TQ313" s="46"/>
      <c r="TR313" s="46"/>
      <c r="TS313" s="46"/>
      <c r="TU313"/>
      <c r="TV313" s="37"/>
      <c r="TW313"/>
      <c r="TY313" s="46"/>
      <c r="TZ313" s="46"/>
      <c r="UA313" s="46"/>
      <c r="UC313"/>
      <c r="UD313" s="37"/>
      <c r="UE313"/>
      <c r="UG313" s="46"/>
      <c r="UH313" s="46"/>
      <c r="UI313" s="46"/>
      <c r="UK313"/>
      <c r="UL313" s="37"/>
      <c r="UM313"/>
      <c r="UO313" s="46"/>
      <c r="UP313" s="46"/>
      <c r="UQ313" s="46"/>
      <c r="US313"/>
      <c r="UT313" s="37"/>
      <c r="UU313"/>
      <c r="UW313" s="46"/>
      <c r="UX313" s="46"/>
      <c r="UY313" s="46"/>
      <c r="VA313"/>
      <c r="VB313"/>
      <c r="VC313"/>
      <c r="VD313"/>
    </row>
    <row r="314" spans="1:576" x14ac:dyDescent="0.25">
      <c r="A314" s="27">
        <v>44376</v>
      </c>
      <c r="B314">
        <v>24</v>
      </c>
      <c r="C314" s="41" t="s">
        <v>194</v>
      </c>
      <c r="D314">
        <f t="shared" si="163"/>
        <v>5.8490772483308244E-2</v>
      </c>
      <c r="E314">
        <v>8.7200000000000006</v>
      </c>
      <c r="F314">
        <v>554</v>
      </c>
      <c r="G314">
        <v>5.8288994680000004</v>
      </c>
      <c r="H314">
        <v>6.2055379000000001E-2</v>
      </c>
      <c r="I314">
        <v>5.28</v>
      </c>
      <c r="J314">
        <v>57.2</v>
      </c>
      <c r="K314">
        <v>5.8455000000000013</v>
      </c>
      <c r="L314">
        <v>1.4866215735447865</v>
      </c>
      <c r="AY314" s="61"/>
      <c r="BG314"/>
      <c r="BR314" s="37"/>
      <c r="BV314"/>
      <c r="EH314" s="37"/>
      <c r="EL314"/>
      <c r="EZ314" s="61"/>
      <c r="FA314" s="61"/>
      <c r="FB314" s="61"/>
      <c r="FC314" s="61"/>
      <c r="FQ314"/>
      <c r="FR314"/>
      <c r="FS314" s="37"/>
      <c r="FT314"/>
      <c r="FW314"/>
      <c r="GK314" s="61"/>
      <c r="GL314" s="61"/>
      <c r="GM314" s="61"/>
      <c r="GN314" s="61"/>
      <c r="HB314"/>
      <c r="HC314"/>
      <c r="HD314"/>
      <c r="HE314"/>
      <c r="HQ314" s="61"/>
      <c r="HR314" s="61"/>
      <c r="HU314"/>
      <c r="HV314"/>
      <c r="IY314" s="61"/>
      <c r="JG314"/>
      <c r="JR314" s="37"/>
      <c r="JV314"/>
      <c r="KN314" s="61"/>
      <c r="KR314"/>
      <c r="LQ314" s="61"/>
      <c r="LU314"/>
      <c r="MF314" s="37"/>
      <c r="MJ314"/>
      <c r="MX314" s="37"/>
      <c r="NB314" s="61"/>
      <c r="NF314"/>
      <c r="NQ314" s="37"/>
      <c r="NU314"/>
      <c r="PC314" s="46"/>
      <c r="PG314"/>
      <c r="QH314" s="46"/>
      <c r="QL314"/>
      <c r="RO314" s="37"/>
      <c r="RS314"/>
      <c r="TF314" s="37"/>
      <c r="TH314" s="46"/>
      <c r="TI314" s="46"/>
      <c r="TJ314" s="46"/>
      <c r="TK314" s="46"/>
      <c r="TM314"/>
      <c r="TN314" s="37"/>
      <c r="TO314"/>
      <c r="TQ314" s="46"/>
      <c r="TR314" s="46"/>
      <c r="TS314" s="46"/>
      <c r="TU314"/>
      <c r="TV314" s="37"/>
      <c r="TW314"/>
      <c r="TY314" s="46"/>
      <c r="TZ314" s="46"/>
      <c r="UA314" s="46"/>
      <c r="UC314"/>
      <c r="UD314" s="37"/>
      <c r="UE314"/>
      <c r="UG314" s="46"/>
      <c r="UH314" s="46"/>
      <c r="UI314" s="46"/>
      <c r="UK314"/>
      <c r="UL314" s="37"/>
      <c r="UM314"/>
      <c r="UO314" s="46"/>
      <c r="UP314" s="46"/>
      <c r="UQ314" s="46"/>
      <c r="US314"/>
      <c r="UT314" s="37"/>
      <c r="UU314"/>
      <c r="UW314" s="46"/>
      <c r="UX314" s="46"/>
      <c r="UY314" s="46"/>
      <c r="VA314"/>
      <c r="VB314"/>
      <c r="VC314"/>
      <c r="VD314"/>
    </row>
    <row r="315" spans="1:576" x14ac:dyDescent="0.25">
      <c r="A315" s="27">
        <v>44390</v>
      </c>
      <c r="B315">
        <v>24</v>
      </c>
      <c r="C315" s="41" t="s">
        <v>194</v>
      </c>
      <c r="D315">
        <f t="shared" si="163"/>
        <v>2.8872279811212629E-2</v>
      </c>
      <c r="E315">
        <v>8.6300000000000008</v>
      </c>
      <c r="F315">
        <v>532</v>
      </c>
      <c r="G315">
        <v>3.5746289550000001</v>
      </c>
      <c r="H315">
        <v>7.7596584999999996E-2</v>
      </c>
      <c r="I315">
        <v>3.33</v>
      </c>
      <c r="J315">
        <v>66</v>
      </c>
      <c r="K315">
        <v>6.5483333333333364</v>
      </c>
      <c r="L315">
        <v>2.390299959</v>
      </c>
      <c r="AY315" s="61"/>
      <c r="BG315"/>
      <c r="BR315" s="37"/>
      <c r="BV315"/>
      <c r="EH315" s="37"/>
      <c r="EL315"/>
      <c r="EZ315" s="61"/>
      <c r="FA315" s="61"/>
      <c r="FB315" s="61"/>
      <c r="FC315" s="61"/>
      <c r="FQ315"/>
      <c r="FR315"/>
      <c r="FS315" s="37"/>
      <c r="FT315"/>
      <c r="FW315"/>
      <c r="GK315" s="61"/>
      <c r="GL315" s="61"/>
      <c r="GM315" s="61"/>
      <c r="GN315" s="61"/>
      <c r="HB315"/>
      <c r="HC315"/>
      <c r="HD315"/>
      <c r="HE315"/>
      <c r="HQ315" s="61"/>
      <c r="HR315" s="61"/>
      <c r="HU315"/>
      <c r="HV315"/>
      <c r="IY315" s="61"/>
      <c r="JG315"/>
      <c r="JR315" s="37"/>
      <c r="JV315"/>
      <c r="KN315" s="61"/>
      <c r="KR315"/>
      <c r="LQ315" s="61"/>
      <c r="LU315"/>
      <c r="MF315" s="37"/>
      <c r="MJ315"/>
      <c r="MX315" s="37"/>
      <c r="NB315" s="61"/>
      <c r="NF315"/>
      <c r="NQ315" s="37"/>
      <c r="NU315"/>
      <c r="PC315" s="46"/>
      <c r="PG315"/>
      <c r="QH315" s="46"/>
      <c r="QL315"/>
      <c r="RO315" s="37"/>
      <c r="RS315"/>
      <c r="TF315" s="37"/>
      <c r="TH315" s="46"/>
      <c r="TI315" s="46"/>
      <c r="TJ315" s="46"/>
      <c r="TK315" s="46"/>
      <c r="TM315"/>
      <c r="TN315" s="37"/>
      <c r="TO315"/>
      <c r="TQ315" s="46"/>
      <c r="TR315" s="46"/>
      <c r="TS315" s="46"/>
      <c r="TU315"/>
      <c r="TV315" s="37"/>
      <c r="TW315"/>
      <c r="TY315" s="46"/>
      <c r="TZ315" s="46"/>
      <c r="UA315" s="46"/>
      <c r="UC315"/>
      <c r="UD315" s="37"/>
      <c r="UE315"/>
      <c r="UG315" s="46"/>
      <c r="UH315" s="46"/>
      <c r="UI315" s="46"/>
      <c r="UK315"/>
      <c r="UL315" s="37"/>
      <c r="UM315"/>
      <c r="UO315" s="46"/>
      <c r="UP315" s="46"/>
      <c r="UQ315" s="46"/>
      <c r="US315"/>
      <c r="UT315" s="37"/>
      <c r="UU315"/>
      <c r="UW315" s="46"/>
      <c r="UX315" s="46"/>
      <c r="UY315" s="46"/>
      <c r="VA315"/>
      <c r="VB315"/>
      <c r="VC315"/>
      <c r="VD315"/>
    </row>
    <row r="316" spans="1:576" x14ac:dyDescent="0.25">
      <c r="A316" s="27">
        <v>44394</v>
      </c>
      <c r="B316">
        <v>24</v>
      </c>
      <c r="C316" s="41" t="s">
        <v>194</v>
      </c>
      <c r="D316">
        <f t="shared" si="163"/>
        <v>1.6384988399998821</v>
      </c>
      <c r="E316" t="e">
        <v>#N/A</v>
      </c>
      <c r="F316" t="e">
        <v>#N/A</v>
      </c>
      <c r="G316" t="e">
        <v>#N/A</v>
      </c>
      <c r="H316" t="e">
        <v>#N/A</v>
      </c>
      <c r="I316">
        <v>5.4</v>
      </c>
      <c r="J316">
        <v>207</v>
      </c>
      <c r="K316" t="e">
        <v>#N/A</v>
      </c>
      <c r="L316">
        <v>5.2101479169999996</v>
      </c>
      <c r="AY316" s="61"/>
      <c r="BG316"/>
      <c r="BR316" s="37"/>
      <c r="BV316"/>
      <c r="EH316" s="37"/>
      <c r="EL316"/>
      <c r="EZ316" s="61"/>
      <c r="FA316" s="61"/>
      <c r="FB316" s="61"/>
      <c r="FC316" s="61"/>
      <c r="FQ316"/>
      <c r="FR316"/>
      <c r="FS316" s="37"/>
      <c r="FT316"/>
      <c r="FW316"/>
      <c r="GK316" s="61"/>
      <c r="GL316" s="61"/>
      <c r="GM316" s="61"/>
      <c r="GN316" s="61"/>
      <c r="HB316"/>
      <c r="HC316"/>
      <c r="HD316"/>
      <c r="HE316"/>
      <c r="HQ316" s="61"/>
      <c r="HR316" s="61"/>
      <c r="HU316"/>
      <c r="HV316"/>
      <c r="IY316" s="61"/>
      <c r="JG316"/>
      <c r="JR316" s="37"/>
      <c r="JV316"/>
      <c r="KN316" s="61"/>
      <c r="KR316"/>
      <c r="LQ316" s="61"/>
      <c r="LU316"/>
      <c r="MF316" s="37"/>
      <c r="MJ316"/>
      <c r="MX316" s="37"/>
      <c r="NB316" s="61"/>
      <c r="NF316"/>
      <c r="NQ316" s="37"/>
      <c r="NU316"/>
      <c r="PC316" s="46"/>
      <c r="PG316"/>
      <c r="QH316" s="46"/>
      <c r="QL316"/>
      <c r="RO316" s="37"/>
      <c r="RS316"/>
      <c r="TF316" s="37"/>
      <c r="TH316" s="46"/>
      <c r="TI316" s="46"/>
      <c r="TJ316" s="46"/>
      <c r="TK316" s="46"/>
      <c r="TM316"/>
      <c r="TN316" s="37"/>
      <c r="TO316"/>
      <c r="TQ316" s="46"/>
      <c r="TR316" s="46"/>
      <c r="TS316" s="46"/>
      <c r="TU316"/>
      <c r="TV316" s="37"/>
      <c r="TW316"/>
      <c r="TY316" s="46"/>
      <c r="TZ316" s="46"/>
      <c r="UA316" s="46"/>
      <c r="UC316"/>
      <c r="UD316" s="37"/>
      <c r="UE316"/>
      <c r="UG316" s="46"/>
      <c r="UH316" s="46"/>
      <c r="UI316" s="46"/>
      <c r="UK316"/>
      <c r="UL316" s="37"/>
      <c r="UM316"/>
      <c r="UO316" s="46"/>
      <c r="UP316" s="46"/>
      <c r="UQ316" s="46"/>
      <c r="US316"/>
      <c r="UT316" s="37"/>
      <c r="UU316"/>
      <c r="UW316" s="46"/>
      <c r="UX316" s="46"/>
      <c r="UY316" s="46"/>
      <c r="VA316"/>
      <c r="VB316"/>
      <c r="VC316"/>
      <c r="VD316"/>
    </row>
    <row r="317" spans="1:576" x14ac:dyDescent="0.25">
      <c r="A317" s="27">
        <v>44404</v>
      </c>
      <c r="B317">
        <v>24</v>
      </c>
      <c r="C317" s="41" t="s">
        <v>194</v>
      </c>
      <c r="D317">
        <f t="shared" si="163"/>
        <v>2.5655500507357876E-2</v>
      </c>
      <c r="E317">
        <v>8.64</v>
      </c>
      <c r="F317">
        <v>495</v>
      </c>
      <c r="G317">
        <v>3.88266592</v>
      </c>
      <c r="H317">
        <v>4.5748057000000002E-2</v>
      </c>
      <c r="I317">
        <v>3.9</v>
      </c>
      <c r="J317">
        <v>45.1</v>
      </c>
      <c r="K317">
        <v>2.4941414141414149</v>
      </c>
      <c r="L317">
        <v>1.4902309279999999</v>
      </c>
      <c r="AY317" s="61"/>
      <c r="BG317"/>
      <c r="BR317" s="37"/>
      <c r="BV317"/>
      <c r="EH317" s="37"/>
      <c r="EL317"/>
      <c r="EZ317" s="61"/>
      <c r="FA317" s="61"/>
      <c r="FB317" s="61"/>
      <c r="FC317" s="61"/>
      <c r="FQ317"/>
      <c r="FR317"/>
      <c r="FS317" s="37"/>
      <c r="FT317"/>
      <c r="FW317"/>
      <c r="GK317" s="61"/>
      <c r="GL317" s="61"/>
      <c r="GM317" s="61"/>
      <c r="GN317" s="61"/>
      <c r="HB317"/>
      <c r="HC317"/>
      <c r="HD317"/>
      <c r="HE317"/>
      <c r="HQ317" s="61"/>
      <c r="HR317" s="61"/>
      <c r="HU317"/>
      <c r="HV317"/>
      <c r="IY317" s="61"/>
      <c r="JG317"/>
      <c r="JR317" s="37"/>
      <c r="JV317"/>
      <c r="KN317" s="61"/>
      <c r="KR317"/>
      <c r="LQ317" s="61"/>
      <c r="LU317"/>
      <c r="MF317" s="37"/>
      <c r="MJ317"/>
      <c r="MX317" s="37"/>
      <c r="NB317" s="61"/>
      <c r="NF317"/>
      <c r="NQ317" s="37"/>
      <c r="NU317"/>
      <c r="PC317" s="46"/>
      <c r="PG317"/>
      <c r="QH317" s="46"/>
      <c r="QL317"/>
      <c r="RO317" s="37"/>
      <c r="RS317"/>
      <c r="TF317" s="37"/>
      <c r="TH317" s="46"/>
      <c r="TI317" s="46"/>
      <c r="TJ317" s="46"/>
      <c r="TK317" s="46"/>
      <c r="TM317"/>
      <c r="TN317" s="37"/>
      <c r="TO317"/>
      <c r="TQ317" s="46"/>
      <c r="TR317" s="46"/>
      <c r="TS317" s="46"/>
      <c r="TU317"/>
      <c r="TV317" s="37"/>
      <c r="TW317"/>
      <c r="TY317" s="46"/>
      <c r="TZ317" s="46"/>
      <c r="UA317" s="46"/>
      <c r="UC317"/>
      <c r="UD317" s="37"/>
      <c r="UE317"/>
      <c r="UG317" s="46"/>
      <c r="UH317" s="46"/>
      <c r="UI317" s="46"/>
      <c r="UK317"/>
      <c r="UL317" s="37"/>
      <c r="UM317"/>
      <c r="UO317" s="46"/>
      <c r="UP317" s="46"/>
      <c r="UQ317" s="46"/>
      <c r="US317"/>
      <c r="UT317" s="37"/>
      <c r="UU317"/>
      <c r="UW317" s="46"/>
      <c r="UX317" s="46"/>
      <c r="UY317" s="46"/>
      <c r="VA317"/>
      <c r="VB317"/>
      <c r="VC317"/>
      <c r="VD317"/>
    </row>
    <row r="318" spans="1:576" x14ac:dyDescent="0.25">
      <c r="A318" s="27">
        <v>44418</v>
      </c>
      <c r="B318">
        <v>24</v>
      </c>
      <c r="C318" s="41" t="s">
        <v>194</v>
      </c>
      <c r="D318">
        <f t="shared" si="163"/>
        <v>0</v>
      </c>
      <c r="E318">
        <v>8.6300000000000008</v>
      </c>
      <c r="F318">
        <v>461</v>
      </c>
      <c r="G318">
        <v>0.80929711599999998</v>
      </c>
      <c r="H318">
        <v>3.9071904999999997E-2</v>
      </c>
      <c r="I318">
        <v>0.68300000000000005</v>
      </c>
      <c r="J318">
        <v>36.799999999999997</v>
      </c>
      <c r="K318">
        <v>1.402013422818791</v>
      </c>
      <c r="L318">
        <v>1.4969518319999999</v>
      </c>
      <c r="AY318" s="61"/>
      <c r="BG318"/>
      <c r="BR318" s="37"/>
      <c r="BV318"/>
      <c r="EH318" s="37"/>
      <c r="EL318"/>
      <c r="EZ318" s="61"/>
      <c r="FA318" s="61"/>
      <c r="FB318" s="61"/>
      <c r="FC318" s="61"/>
      <c r="FQ318"/>
      <c r="FR318"/>
      <c r="FS318" s="37"/>
      <c r="FT318"/>
      <c r="FW318"/>
      <c r="GK318" s="61"/>
      <c r="GL318" s="61"/>
      <c r="GM318" s="61"/>
      <c r="GN318" s="61"/>
      <c r="HB318"/>
      <c r="HC318"/>
      <c r="HD318"/>
      <c r="HE318"/>
      <c r="HQ318" s="61"/>
      <c r="HR318" s="61"/>
      <c r="HU318"/>
      <c r="HV318"/>
      <c r="IY318" s="61"/>
      <c r="JG318"/>
      <c r="JR318" s="37"/>
      <c r="JV318"/>
      <c r="KN318" s="61"/>
      <c r="KR318"/>
      <c r="LQ318" s="61"/>
      <c r="LU318"/>
      <c r="MF318" s="37"/>
      <c r="MJ318"/>
      <c r="MX318" s="37"/>
      <c r="NB318" s="61"/>
      <c r="NF318"/>
      <c r="NQ318" s="37"/>
      <c r="NU318"/>
      <c r="PC318" s="46"/>
      <c r="PG318"/>
      <c r="QH318" s="46"/>
      <c r="QL318"/>
      <c r="RO318" s="37"/>
      <c r="RS318"/>
      <c r="TF318" s="37"/>
      <c r="TH318" s="46"/>
      <c r="TI318" s="46"/>
      <c r="TJ318" s="46"/>
      <c r="TK318" s="46"/>
      <c r="TM318"/>
      <c r="TN318" s="37"/>
      <c r="TO318"/>
      <c r="TQ318" s="46"/>
      <c r="TR318" s="46"/>
      <c r="TS318" s="46"/>
      <c r="TU318"/>
      <c r="TV318" s="37"/>
      <c r="TW318"/>
      <c r="TY318" s="46"/>
      <c r="TZ318" s="46"/>
      <c r="UA318" s="46"/>
      <c r="UC318"/>
      <c r="UD318" s="37"/>
      <c r="UE318"/>
      <c r="UG318" s="46"/>
      <c r="UH318" s="46"/>
      <c r="UI318" s="46"/>
      <c r="UK318"/>
      <c r="UL318" s="37"/>
      <c r="UM318"/>
      <c r="UO318" s="46"/>
      <c r="UP318" s="46"/>
      <c r="UQ318" s="46"/>
      <c r="US318"/>
      <c r="UT318" s="37"/>
      <c r="UU318"/>
      <c r="UW318" s="46"/>
      <c r="UX318" s="46"/>
      <c r="UY318" s="46"/>
      <c r="VA318"/>
      <c r="VB318"/>
      <c r="VC318"/>
      <c r="VD318"/>
    </row>
    <row r="319" spans="1:576" x14ac:dyDescent="0.25">
      <c r="A319" s="27">
        <v>44433</v>
      </c>
      <c r="B319">
        <v>24</v>
      </c>
      <c r="C319" s="41" t="s">
        <v>194</v>
      </c>
      <c r="D319">
        <f t="shared" si="163"/>
        <v>0</v>
      </c>
      <c r="E319" t="e">
        <v>#N/A</v>
      </c>
      <c r="F319" t="e">
        <v>#N/A</v>
      </c>
      <c r="G319" t="e">
        <v>#N/A</v>
      </c>
      <c r="H319" t="e">
        <v>#N/A</v>
      </c>
      <c r="I319" t="e">
        <v>#N/A</v>
      </c>
      <c r="J319" t="e">
        <v>#N/A</v>
      </c>
      <c r="K319" t="e">
        <v>#N/A</v>
      </c>
      <c r="L319" t="e">
        <v>#N/A</v>
      </c>
      <c r="AY319" s="61"/>
      <c r="BG319"/>
      <c r="BR319" s="37"/>
      <c r="BV319"/>
      <c r="EH319" s="37"/>
      <c r="EL319"/>
      <c r="EZ319" s="61"/>
      <c r="FA319" s="61"/>
      <c r="FB319" s="61"/>
      <c r="FC319" s="61"/>
      <c r="FQ319"/>
      <c r="FR319"/>
      <c r="FS319" s="37"/>
      <c r="FT319"/>
      <c r="FW319"/>
      <c r="GK319" s="61"/>
      <c r="GL319" s="61"/>
      <c r="GM319" s="61"/>
      <c r="GN319" s="61"/>
      <c r="HB319"/>
      <c r="HC319"/>
      <c r="HD319"/>
      <c r="HE319"/>
      <c r="HQ319" s="61"/>
      <c r="HR319" s="61"/>
      <c r="HU319"/>
      <c r="HV319"/>
      <c r="IY319" s="61"/>
      <c r="JG319"/>
      <c r="JR319" s="37"/>
      <c r="JV319"/>
      <c r="KN319" s="61"/>
      <c r="KR319"/>
      <c r="LQ319" s="61"/>
      <c r="LU319"/>
      <c r="MF319" s="37"/>
      <c r="MJ319"/>
      <c r="MX319" s="37"/>
      <c r="NB319" s="61"/>
      <c r="NF319"/>
      <c r="NQ319" s="37"/>
      <c r="NU319"/>
      <c r="PC319" s="46"/>
      <c r="PG319"/>
      <c r="QH319" s="46"/>
      <c r="QL319"/>
      <c r="RO319" s="37"/>
      <c r="RS319"/>
      <c r="TF319" s="37"/>
      <c r="TH319" s="46"/>
      <c r="TI319" s="46"/>
      <c r="TJ319" s="46"/>
      <c r="TK319" s="46"/>
      <c r="TM319"/>
      <c r="TN319" s="37"/>
      <c r="TO319"/>
      <c r="TQ319" s="46"/>
      <c r="TR319" s="46"/>
      <c r="TS319" s="46"/>
      <c r="TU319"/>
      <c r="TV319" s="37"/>
      <c r="TW319"/>
      <c r="TY319" s="46"/>
      <c r="TZ319" s="46"/>
      <c r="UA319" s="46"/>
      <c r="UC319"/>
      <c r="UD319" s="37"/>
      <c r="UE319"/>
      <c r="UG319" s="46"/>
      <c r="UH319" s="46"/>
      <c r="UI319" s="46"/>
      <c r="UK319"/>
      <c r="UL319" s="37"/>
      <c r="UM319"/>
      <c r="UO319" s="46"/>
      <c r="UP319" s="46"/>
      <c r="UQ319" s="46"/>
      <c r="US319"/>
      <c r="UT319" s="37"/>
      <c r="UU319"/>
      <c r="UW319" s="46"/>
      <c r="UX319" s="46"/>
      <c r="UY319" s="46"/>
      <c r="VA319"/>
      <c r="VB319"/>
      <c r="VC319"/>
      <c r="VD319"/>
    </row>
    <row r="320" spans="1:576" x14ac:dyDescent="0.25">
      <c r="A320" s="27">
        <v>44444</v>
      </c>
      <c r="B320">
        <v>24</v>
      </c>
      <c r="C320" s="41" t="s">
        <v>194</v>
      </c>
      <c r="D320">
        <f t="shared" si="163"/>
        <v>0</v>
      </c>
      <c r="E320" t="e">
        <v>#N/A</v>
      </c>
      <c r="F320" t="e">
        <v>#N/A</v>
      </c>
      <c r="G320" t="e">
        <v>#N/A</v>
      </c>
      <c r="H320" t="e">
        <v>#N/A</v>
      </c>
      <c r="I320" t="e">
        <v>#N/A</v>
      </c>
      <c r="J320" t="e">
        <v>#N/A</v>
      </c>
      <c r="K320" t="e">
        <v>#N/A</v>
      </c>
      <c r="L320" t="e">
        <v>#N/A</v>
      </c>
      <c r="AY320" s="61"/>
      <c r="BG320"/>
      <c r="BR320" s="37"/>
      <c r="BV320"/>
      <c r="EH320" s="37"/>
      <c r="EL320"/>
      <c r="EZ320" s="61"/>
      <c r="FA320" s="61"/>
      <c r="FB320" s="61"/>
      <c r="FC320" s="61"/>
      <c r="FQ320"/>
      <c r="FR320"/>
      <c r="FS320" s="37"/>
      <c r="FT320"/>
      <c r="FW320"/>
      <c r="GK320" s="61"/>
      <c r="GL320" s="61"/>
      <c r="GM320" s="61"/>
      <c r="GN320" s="61"/>
      <c r="HB320"/>
      <c r="HC320"/>
      <c r="HD320"/>
      <c r="HE320"/>
      <c r="HQ320" s="61"/>
      <c r="HR320" s="61"/>
      <c r="HU320"/>
      <c r="HV320"/>
      <c r="IY320" s="61"/>
      <c r="JG320"/>
      <c r="JR320" s="37"/>
      <c r="JV320"/>
      <c r="KN320" s="61"/>
      <c r="KR320"/>
      <c r="LQ320" s="61"/>
      <c r="LU320"/>
      <c r="MF320" s="37"/>
      <c r="MJ320"/>
      <c r="MX320" s="37"/>
      <c r="NB320" s="61"/>
      <c r="NF320"/>
      <c r="NQ320" s="37"/>
      <c r="NU320"/>
      <c r="PC320" s="46"/>
      <c r="PG320"/>
      <c r="QH320" s="46"/>
      <c r="QL320"/>
      <c r="RO320" s="37"/>
      <c r="RS320"/>
      <c r="TF320" s="37"/>
      <c r="TH320" s="46"/>
      <c r="TI320" s="46"/>
      <c r="TJ320" s="46"/>
      <c r="TK320" s="46"/>
      <c r="TM320"/>
      <c r="TN320" s="37"/>
      <c r="TO320"/>
      <c r="TQ320" s="46"/>
      <c r="TR320" s="46"/>
      <c r="TS320" s="46"/>
      <c r="TU320"/>
      <c r="TV320" s="37"/>
      <c r="TW320"/>
      <c r="TY320" s="46"/>
      <c r="TZ320" s="46"/>
      <c r="UA320" s="46"/>
      <c r="UC320"/>
      <c r="UD320" s="37"/>
      <c r="UE320"/>
      <c r="UG320" s="46"/>
      <c r="UH320" s="46"/>
      <c r="UI320" s="46"/>
      <c r="UK320"/>
      <c r="UL320" s="37"/>
      <c r="UM320"/>
      <c r="UO320" s="46"/>
      <c r="UP320" s="46"/>
      <c r="UQ320" s="46"/>
      <c r="US320"/>
      <c r="UT320" s="37"/>
      <c r="UU320"/>
      <c r="UW320" s="46"/>
      <c r="UX320" s="46"/>
      <c r="UY320" s="46"/>
      <c r="VA320"/>
      <c r="VB320"/>
      <c r="VC320"/>
      <c r="VD320"/>
    </row>
    <row r="321" spans="1:576" x14ac:dyDescent="0.25">
      <c r="A321" s="30">
        <v>44500</v>
      </c>
      <c r="B321">
        <v>24</v>
      </c>
      <c r="C321" s="41" t="s">
        <v>194</v>
      </c>
      <c r="D321">
        <f t="shared" si="163"/>
        <v>8.3104879522682945E-2</v>
      </c>
      <c r="E321" t="e">
        <v>#N/A</v>
      </c>
      <c r="F321" t="e">
        <v>#N/A</v>
      </c>
      <c r="G321">
        <v>3.4066087930000002</v>
      </c>
      <c r="H321">
        <v>8.9307211999999997E-2</v>
      </c>
      <c r="I321">
        <v>3.24</v>
      </c>
      <c r="J321">
        <v>85.2</v>
      </c>
      <c r="K321">
        <v>2.068502581755594</v>
      </c>
      <c r="L321">
        <v>2.8690210509999998</v>
      </c>
      <c r="AY321" s="61"/>
      <c r="BG321"/>
      <c r="BR321" s="37"/>
      <c r="BV321"/>
      <c r="EH321" s="37"/>
      <c r="EL321"/>
      <c r="EZ321" s="61"/>
      <c r="FA321" s="61"/>
      <c r="FB321" s="61"/>
      <c r="FC321" s="61"/>
      <c r="FQ321"/>
      <c r="FR321"/>
      <c r="FS321" s="37"/>
      <c r="FT321"/>
      <c r="FW321"/>
      <c r="GK321" s="61"/>
      <c r="GL321" s="61"/>
      <c r="GM321" s="61"/>
      <c r="GN321" s="61"/>
      <c r="HB321"/>
      <c r="HC321"/>
      <c r="HD321"/>
      <c r="HE321"/>
      <c r="HQ321" s="61"/>
      <c r="HR321" s="61"/>
      <c r="HU321"/>
      <c r="HV321"/>
      <c r="IY321" s="61"/>
      <c r="JG321"/>
      <c r="JR321" s="37"/>
      <c r="JV321"/>
      <c r="KN321" s="61"/>
      <c r="KR321"/>
      <c r="LQ321" s="61"/>
      <c r="LU321"/>
      <c r="MF321" s="37"/>
      <c r="MJ321"/>
      <c r="MX321" s="37"/>
      <c r="NB321" s="61"/>
      <c r="NF321"/>
      <c r="NQ321" s="37"/>
      <c r="NU321"/>
      <c r="PC321" s="46"/>
      <c r="PG321"/>
      <c r="QH321" s="46"/>
      <c r="QL321"/>
      <c r="RO321" s="37"/>
      <c r="RS321"/>
      <c r="TF321" s="37"/>
      <c r="TH321" s="46"/>
      <c r="TI321" s="46"/>
      <c r="TJ321" s="46"/>
      <c r="TK321" s="46"/>
      <c r="TM321"/>
      <c r="TN321" s="37"/>
      <c r="TO321"/>
      <c r="TQ321" s="46"/>
      <c r="TR321" s="46"/>
      <c r="TS321" s="46"/>
      <c r="TU321"/>
      <c r="TV321" s="37"/>
      <c r="TW321"/>
      <c r="TY321" s="46"/>
      <c r="TZ321" s="46"/>
      <c r="UA321" s="46"/>
      <c r="UC321"/>
      <c r="UD321" s="37"/>
      <c r="UE321"/>
      <c r="UG321" s="46"/>
      <c r="UH321" s="46"/>
      <c r="UI321" s="46"/>
      <c r="UK321"/>
      <c r="UL321" s="37"/>
      <c r="UM321"/>
      <c r="UO321" s="46"/>
      <c r="UP321" s="46"/>
      <c r="UQ321" s="46"/>
      <c r="US321"/>
      <c r="UT321" s="37"/>
      <c r="UU321"/>
      <c r="UW321" s="46"/>
      <c r="UX321" s="46"/>
      <c r="UY321" s="46"/>
      <c r="VA321"/>
      <c r="VB321"/>
      <c r="VC321"/>
      <c r="VD321"/>
    </row>
    <row r="322" spans="1:576" x14ac:dyDescent="0.25">
      <c r="A322" s="30">
        <v>44514</v>
      </c>
      <c r="B322">
        <v>24</v>
      </c>
      <c r="C322" s="41" t="s">
        <v>194</v>
      </c>
      <c r="D322">
        <f t="shared" si="163"/>
        <v>6.9352226606750464E-3</v>
      </c>
      <c r="E322">
        <v>8.4499999999999993</v>
      </c>
      <c r="F322">
        <v>96</v>
      </c>
      <c r="G322">
        <v>0.40184822199999998</v>
      </c>
      <c r="H322">
        <v>3.8743569999999998E-2</v>
      </c>
      <c r="I322">
        <v>0.19400000000000001</v>
      </c>
      <c r="J322">
        <v>38.1</v>
      </c>
      <c r="K322">
        <v>0.31674418604651705</v>
      </c>
      <c r="L322">
        <v>2.6868062319999999</v>
      </c>
      <c r="AY322" s="61"/>
      <c r="BG322"/>
      <c r="BR322" s="37"/>
      <c r="BV322"/>
      <c r="EH322" s="37"/>
      <c r="EL322"/>
      <c r="EZ322" s="61"/>
      <c r="FA322" s="61"/>
      <c r="FB322" s="61"/>
      <c r="FC322" s="61"/>
      <c r="FQ322"/>
      <c r="FR322"/>
      <c r="FS322" s="37"/>
      <c r="FT322"/>
      <c r="FW322"/>
      <c r="GK322" s="61"/>
      <c r="GL322" s="61"/>
      <c r="GM322" s="61"/>
      <c r="GN322" s="61"/>
      <c r="HB322"/>
      <c r="HC322"/>
      <c r="HD322"/>
      <c r="HE322"/>
      <c r="HQ322" s="61"/>
      <c r="HR322" s="61"/>
      <c r="HU322"/>
      <c r="HV322"/>
      <c r="IY322" s="61"/>
      <c r="JG322"/>
      <c r="JR322" s="37"/>
      <c r="JV322"/>
      <c r="KN322" s="61"/>
      <c r="KR322"/>
      <c r="LQ322" s="61"/>
      <c r="LU322"/>
      <c r="MF322" s="37"/>
      <c r="MJ322"/>
      <c r="MX322" s="37"/>
      <c r="NB322" s="61"/>
      <c r="NF322"/>
      <c r="NQ322" s="37"/>
      <c r="NU322"/>
      <c r="PC322" s="46"/>
      <c r="PG322"/>
      <c r="QH322" s="46"/>
      <c r="QL322"/>
      <c r="RO322" s="37"/>
      <c r="RS322"/>
      <c r="TF322" s="37"/>
      <c r="TH322" s="46"/>
      <c r="TI322" s="46"/>
      <c r="TJ322" s="46"/>
      <c r="TK322" s="46"/>
      <c r="TM322"/>
      <c r="TN322" s="37"/>
      <c r="TO322"/>
      <c r="TQ322" s="46"/>
      <c r="TR322" s="46"/>
      <c r="TS322" s="46"/>
      <c r="TU322"/>
      <c r="TV322" s="37"/>
      <c r="TW322"/>
      <c r="TY322" s="46"/>
      <c r="TZ322" s="46"/>
      <c r="UA322" s="46"/>
      <c r="UC322"/>
      <c r="UD322" s="37"/>
      <c r="UE322"/>
      <c r="UG322" s="46"/>
      <c r="UH322" s="46"/>
      <c r="UI322" s="46"/>
      <c r="UK322"/>
      <c r="UL322" s="37"/>
      <c r="UM322"/>
      <c r="UO322" s="46"/>
      <c r="UP322" s="46"/>
      <c r="UQ322" s="46"/>
      <c r="US322"/>
      <c r="UT322" s="37"/>
      <c r="UU322"/>
      <c r="UW322" s="46"/>
      <c r="UX322" s="46"/>
      <c r="UY322" s="46"/>
      <c r="VA322"/>
      <c r="VB322"/>
      <c r="VC322"/>
      <c r="VD322"/>
    </row>
    <row r="323" spans="1:576" x14ac:dyDescent="0.25">
      <c r="A323" s="30">
        <v>44528</v>
      </c>
      <c r="B323">
        <v>24</v>
      </c>
      <c r="C323" s="41" t="s">
        <v>194</v>
      </c>
      <c r="D323">
        <f t="shared" si="163"/>
        <v>9.3402944223193132E-2</v>
      </c>
      <c r="E323">
        <v>8.23</v>
      </c>
      <c r="F323">
        <v>669</v>
      </c>
      <c r="G323">
        <v>2.202464296</v>
      </c>
      <c r="H323">
        <v>3.4475210999999999E-2</v>
      </c>
      <c r="I323">
        <v>2.1</v>
      </c>
      <c r="J323">
        <v>31.8</v>
      </c>
      <c r="K323">
        <v>0.19863636363636256</v>
      </c>
      <c r="L323">
        <v>2.1933680710000001</v>
      </c>
      <c r="AY323" s="61"/>
      <c r="BG323"/>
      <c r="BR323" s="37"/>
      <c r="BV323"/>
      <c r="EH323" s="37"/>
      <c r="EL323"/>
      <c r="EZ323" s="61"/>
      <c r="FA323" s="61"/>
      <c r="FB323" s="61"/>
      <c r="FC323" s="61"/>
      <c r="FQ323"/>
      <c r="FR323"/>
      <c r="FS323" s="37"/>
      <c r="FT323"/>
      <c r="FW323"/>
      <c r="GK323" s="61"/>
      <c r="GL323" s="61"/>
      <c r="GM323" s="61"/>
      <c r="GN323" s="61"/>
      <c r="HB323"/>
      <c r="HC323"/>
      <c r="HD323"/>
      <c r="HE323"/>
      <c r="HQ323" s="61"/>
      <c r="HR323" s="61"/>
      <c r="HU323"/>
      <c r="HV323"/>
      <c r="IY323" s="61"/>
      <c r="JG323"/>
      <c r="JR323" s="37"/>
      <c r="JV323"/>
      <c r="KN323" s="61"/>
      <c r="KR323"/>
      <c r="LQ323" s="61"/>
      <c r="LU323"/>
      <c r="MF323" s="37"/>
      <c r="MJ323"/>
      <c r="MX323" s="37"/>
      <c r="NB323" s="61"/>
      <c r="NF323"/>
      <c r="NQ323" s="37"/>
      <c r="NU323"/>
      <c r="PC323" s="46"/>
      <c r="PG323"/>
      <c r="QH323" s="46"/>
      <c r="QL323"/>
      <c r="RO323" s="37"/>
      <c r="RS323"/>
      <c r="TF323" s="37"/>
      <c r="TH323" s="46"/>
      <c r="TI323" s="46"/>
      <c r="TJ323" s="46"/>
      <c r="TK323" s="46"/>
      <c r="TM323"/>
      <c r="TN323" s="37"/>
      <c r="TO323"/>
      <c r="TQ323" s="46"/>
      <c r="TR323" s="46"/>
      <c r="TS323" s="46"/>
      <c r="TU323"/>
      <c r="TV323" s="37"/>
      <c r="TW323"/>
      <c r="TY323" s="46"/>
      <c r="TZ323" s="46"/>
      <c r="UA323" s="46"/>
      <c r="UC323"/>
      <c r="UD323" s="37"/>
      <c r="UE323"/>
      <c r="UG323" s="46"/>
      <c r="UH323" s="46"/>
      <c r="UI323" s="46"/>
      <c r="UK323"/>
      <c r="UL323" s="37"/>
      <c r="UM323"/>
      <c r="UO323" s="46"/>
      <c r="UP323" s="46"/>
      <c r="UQ323" s="46"/>
      <c r="US323"/>
      <c r="UT323" s="37"/>
      <c r="UU323"/>
      <c r="UW323" s="46"/>
      <c r="UX323" s="46"/>
      <c r="UY323" s="46"/>
      <c r="VA323"/>
      <c r="VB323"/>
      <c r="VC323"/>
      <c r="VD323"/>
    </row>
    <row r="324" spans="1:576" x14ac:dyDescent="0.25">
      <c r="A324" s="30">
        <v>44543</v>
      </c>
      <c r="B324">
        <v>24</v>
      </c>
      <c r="C324" s="41" t="s">
        <v>194</v>
      </c>
      <c r="D324">
        <f t="shared" si="163"/>
        <v>0.16718362285179156</v>
      </c>
      <c r="E324">
        <v>8.23</v>
      </c>
      <c r="F324" t="e">
        <v>#N/A</v>
      </c>
      <c r="G324">
        <v>4.2747129660000001</v>
      </c>
      <c r="H324">
        <v>7.5079348000000004E-2</v>
      </c>
      <c r="I324">
        <v>4.43</v>
      </c>
      <c r="J324">
        <v>69</v>
      </c>
      <c r="K324">
        <v>2.8053846153846087</v>
      </c>
      <c r="L324">
        <v>1.7379523889999999</v>
      </c>
      <c r="AY324" s="61"/>
      <c r="BG324"/>
      <c r="BR324" s="37"/>
      <c r="BV324"/>
      <c r="EH324" s="37"/>
      <c r="EL324"/>
      <c r="EZ324" s="61"/>
      <c r="FA324" s="61"/>
      <c r="FB324" s="61"/>
      <c r="FC324" s="61"/>
      <c r="FQ324"/>
      <c r="FR324"/>
      <c r="FS324" s="37"/>
      <c r="FT324"/>
      <c r="FW324"/>
      <c r="GK324" s="61"/>
      <c r="GL324" s="61"/>
      <c r="GM324" s="61"/>
      <c r="GN324" s="61"/>
      <c r="HB324"/>
      <c r="HC324"/>
      <c r="HD324"/>
      <c r="HE324"/>
      <c r="HQ324" s="61"/>
      <c r="HR324" s="61"/>
      <c r="HU324"/>
      <c r="HV324"/>
      <c r="IY324" s="61"/>
      <c r="JG324"/>
      <c r="JR324" s="37"/>
      <c r="JV324"/>
      <c r="KN324" s="61"/>
      <c r="KR324"/>
      <c r="LQ324" s="61"/>
      <c r="LU324"/>
      <c r="MF324" s="37"/>
      <c r="MJ324"/>
      <c r="MX324" s="37"/>
      <c r="NB324" s="61"/>
      <c r="NF324"/>
      <c r="NQ324" s="37"/>
      <c r="NU324"/>
      <c r="PC324" s="46"/>
      <c r="PG324"/>
      <c r="QH324" s="46"/>
      <c r="QL324"/>
      <c r="RO324" s="37"/>
      <c r="RS324"/>
      <c r="TF324" s="37"/>
      <c r="TH324" s="46"/>
      <c r="TI324" s="46"/>
      <c r="TJ324" s="46"/>
      <c r="TK324" s="46"/>
      <c r="TM324"/>
      <c r="TN324" s="37"/>
      <c r="TO324"/>
      <c r="TQ324" s="46"/>
      <c r="TR324" s="46"/>
      <c r="TS324" s="46"/>
      <c r="TU324"/>
      <c r="TV324" s="37"/>
      <c r="TW324"/>
      <c r="TY324" s="46"/>
      <c r="TZ324" s="46"/>
      <c r="UA324" s="46"/>
      <c r="UC324"/>
      <c r="UD324" s="37"/>
      <c r="UE324"/>
      <c r="UG324" s="46"/>
      <c r="UH324" s="46"/>
      <c r="UI324" s="46"/>
      <c r="UK324"/>
      <c r="UL324" s="37"/>
      <c r="UM324"/>
      <c r="UO324" s="46"/>
      <c r="UP324" s="46"/>
      <c r="UQ324" s="46"/>
      <c r="US324"/>
      <c r="UT324" s="37"/>
      <c r="UU324"/>
      <c r="UW324" s="46"/>
      <c r="UX324" s="46"/>
      <c r="UY324" s="46"/>
      <c r="VA324"/>
      <c r="VB324"/>
      <c r="VC324"/>
      <c r="VD324"/>
    </row>
    <row r="325" spans="1:576" ht="15.75" x14ac:dyDescent="0.25">
      <c r="A325" s="6">
        <v>43807</v>
      </c>
      <c r="B325">
        <v>22</v>
      </c>
      <c r="C325" s="41" t="s">
        <v>195</v>
      </c>
      <c r="D325">
        <v>1.8119532951679927E-2</v>
      </c>
      <c r="E325">
        <v>8.5399999999999991</v>
      </c>
      <c r="F325">
        <v>425</v>
      </c>
      <c r="G325">
        <v>0.75017149128824245</v>
      </c>
      <c r="H325">
        <v>2.3712007E-2</v>
      </c>
      <c r="I325">
        <v>0.59899999999999998</v>
      </c>
      <c r="J325">
        <v>24.6</v>
      </c>
      <c r="K325">
        <v>3.003816794</v>
      </c>
      <c r="L325">
        <v>1.91</v>
      </c>
      <c r="AY325" s="61"/>
      <c r="BG325"/>
      <c r="BR325" s="37"/>
      <c r="BV325"/>
      <c r="EH325" s="37"/>
      <c r="EL325"/>
      <c r="EZ325" s="61"/>
      <c r="FA325" s="61"/>
      <c r="FB325" s="61"/>
      <c r="FC325" s="61"/>
      <c r="FQ325"/>
      <c r="FR325"/>
      <c r="FS325" s="37"/>
      <c r="FT325"/>
      <c r="FW325"/>
      <c r="GK325" s="61"/>
      <c r="GL325" s="61"/>
      <c r="GM325" s="61"/>
      <c r="GN325" s="61"/>
      <c r="HB325"/>
      <c r="HC325"/>
      <c r="HD325"/>
      <c r="HE325"/>
      <c r="HQ325" s="61"/>
      <c r="HR325" s="61"/>
      <c r="HU325"/>
      <c r="HV325"/>
      <c r="IY325" s="61"/>
      <c r="JG325"/>
      <c r="JR325" s="37"/>
      <c r="JV325"/>
      <c r="KN325" s="61"/>
      <c r="KR325"/>
      <c r="LQ325" s="61"/>
      <c r="LU325"/>
      <c r="MF325" s="37"/>
      <c r="MJ325"/>
      <c r="MX325" s="37"/>
      <c r="NB325" s="61"/>
      <c r="NF325"/>
      <c r="NQ325" s="37"/>
      <c r="NU325"/>
      <c r="PC325" s="46"/>
      <c r="PG325"/>
      <c r="QH325" s="46"/>
      <c r="QL325"/>
      <c r="RO325" s="37"/>
      <c r="RS325"/>
      <c r="TF325" s="37"/>
      <c r="TH325" s="46"/>
      <c r="TI325" s="46"/>
      <c r="TJ325" s="46"/>
      <c r="TK325" s="46"/>
      <c r="TM325"/>
      <c r="TN325" s="37"/>
      <c r="TO325"/>
      <c r="TQ325" s="46"/>
      <c r="TR325" s="46"/>
      <c r="TS325" s="46"/>
      <c r="TU325"/>
      <c r="TV325" s="37"/>
      <c r="TW325"/>
      <c r="TY325" s="46"/>
      <c r="TZ325" s="46"/>
      <c r="UA325" s="46"/>
      <c r="UC325"/>
      <c r="UD325" s="37"/>
      <c r="UE325"/>
      <c r="UG325" s="46"/>
      <c r="UH325" s="46"/>
      <c r="UI325" s="46"/>
      <c r="UK325"/>
      <c r="UL325" s="37"/>
      <c r="UM325"/>
      <c r="UO325" s="46"/>
      <c r="UP325" s="46"/>
      <c r="UQ325" s="46"/>
      <c r="US325"/>
      <c r="UT325" s="37"/>
      <c r="UU325"/>
      <c r="UW325" s="46"/>
      <c r="UX325" s="46"/>
      <c r="UY325" s="46"/>
      <c r="VA325"/>
      <c r="VB325"/>
      <c r="VC325"/>
      <c r="VD325"/>
    </row>
    <row r="326" spans="1:576" ht="15.75" x14ac:dyDescent="0.25">
      <c r="A326" s="6">
        <v>43814</v>
      </c>
      <c r="B326">
        <v>22</v>
      </c>
      <c r="C326" s="41" t="s">
        <v>195</v>
      </c>
      <c r="D326">
        <v>0.12097840568244897</v>
      </c>
      <c r="E326" t="e">
        <v>#N/A</v>
      </c>
      <c r="F326" t="e">
        <v>#N/A</v>
      </c>
      <c r="G326" t="e">
        <v>#N/A</v>
      </c>
      <c r="H326" t="e">
        <v>#N/A</v>
      </c>
      <c r="I326" t="e">
        <v>#N/A</v>
      </c>
      <c r="J326" t="e">
        <v>#N/A</v>
      </c>
      <c r="K326" t="e">
        <v>#N/A</v>
      </c>
      <c r="L326" t="e">
        <v>#N/A</v>
      </c>
      <c r="AY326" s="61"/>
      <c r="BG326"/>
      <c r="BR326" s="37"/>
      <c r="BV326"/>
      <c r="EH326" s="37"/>
      <c r="EL326"/>
      <c r="EZ326" s="61"/>
      <c r="FA326" s="61"/>
      <c r="FB326" s="61"/>
      <c r="FC326" s="61"/>
      <c r="FQ326"/>
      <c r="FR326"/>
      <c r="FS326" s="37"/>
      <c r="FT326"/>
      <c r="FW326"/>
      <c r="GK326" s="61"/>
      <c r="GL326" s="61"/>
      <c r="GM326" s="61"/>
      <c r="GN326" s="61"/>
      <c r="HB326"/>
      <c r="HC326"/>
      <c r="HD326"/>
      <c r="HE326"/>
      <c r="HQ326" s="61"/>
      <c r="HR326" s="61"/>
      <c r="HU326"/>
      <c r="HV326"/>
      <c r="IY326" s="61"/>
      <c r="JG326"/>
      <c r="JR326" s="37"/>
      <c r="JV326"/>
      <c r="KN326" s="61"/>
      <c r="KR326"/>
      <c r="LQ326" s="61"/>
      <c r="LU326"/>
      <c r="MF326" s="37"/>
      <c r="MJ326"/>
      <c r="MX326" s="37"/>
      <c r="NB326" s="61"/>
      <c r="NF326"/>
      <c r="NQ326" s="37"/>
      <c r="NU326"/>
      <c r="PC326" s="46"/>
      <c r="PG326"/>
      <c r="QH326" s="46"/>
      <c r="QL326"/>
      <c r="RO326" s="37"/>
      <c r="RS326"/>
      <c r="TF326" s="37"/>
      <c r="TH326" s="46"/>
      <c r="TI326" s="46"/>
      <c r="TJ326" s="46"/>
      <c r="TK326" s="46"/>
      <c r="TM326"/>
      <c r="TN326" s="37"/>
      <c r="TO326"/>
      <c r="TQ326" s="46"/>
      <c r="TR326" s="46"/>
      <c r="TS326" s="46"/>
      <c r="TU326"/>
      <c r="TV326" s="37"/>
      <c r="TW326"/>
      <c r="TY326" s="46"/>
      <c r="TZ326" s="46"/>
      <c r="UA326" s="46"/>
      <c r="UC326"/>
      <c r="UD326" s="37"/>
      <c r="UE326"/>
      <c r="UG326" s="46"/>
      <c r="UH326" s="46"/>
      <c r="UI326" s="46"/>
      <c r="UK326"/>
      <c r="UL326" s="37"/>
      <c r="UM326"/>
      <c r="UO326" s="46"/>
      <c r="UP326" s="46"/>
      <c r="UQ326" s="46"/>
      <c r="US326"/>
      <c r="UT326" s="37"/>
      <c r="UU326"/>
      <c r="UW326" s="46"/>
      <c r="UX326" s="46"/>
      <c r="UY326" s="46"/>
      <c r="VA326"/>
      <c r="VB326"/>
      <c r="VC326"/>
      <c r="VD326"/>
    </row>
    <row r="327" spans="1:576" ht="15.75" x14ac:dyDescent="0.25">
      <c r="A327" s="6">
        <v>43836</v>
      </c>
      <c r="B327">
        <v>22</v>
      </c>
      <c r="C327" s="41" t="s">
        <v>195</v>
      </c>
      <c r="D327">
        <v>0.10002918754401909</v>
      </c>
      <c r="E327">
        <v>8.39</v>
      </c>
      <c r="F327">
        <v>540</v>
      </c>
      <c r="G327">
        <v>4.9908080669501986</v>
      </c>
      <c r="H327">
        <v>3.7184738000000002E-2</v>
      </c>
      <c r="I327">
        <v>4.78</v>
      </c>
      <c r="J327">
        <v>38.1</v>
      </c>
      <c r="K327">
        <v>1.052</v>
      </c>
      <c r="L327">
        <v>2.02</v>
      </c>
      <c r="AY327" s="61"/>
      <c r="BG327"/>
      <c r="BR327" s="37"/>
      <c r="BV327"/>
      <c r="EH327" s="37"/>
      <c r="EL327"/>
      <c r="EZ327" s="61"/>
      <c r="FA327" s="61"/>
      <c r="FB327" s="61"/>
      <c r="FC327" s="61"/>
      <c r="FQ327"/>
      <c r="FR327"/>
      <c r="FS327" s="37"/>
      <c r="FT327"/>
      <c r="FW327"/>
      <c r="GK327" s="61"/>
      <c r="GL327" s="61"/>
      <c r="GM327" s="61"/>
      <c r="GN327" s="61"/>
      <c r="HB327"/>
      <c r="HC327"/>
      <c r="HD327"/>
      <c r="HE327"/>
      <c r="HQ327" s="61"/>
      <c r="HR327" s="61"/>
      <c r="HU327"/>
      <c r="HV327"/>
      <c r="IY327" s="61"/>
      <c r="JG327"/>
      <c r="JR327" s="37"/>
      <c r="JV327"/>
      <c r="KN327" s="61"/>
      <c r="KR327"/>
      <c r="LQ327" s="61"/>
      <c r="LU327"/>
      <c r="MF327" s="37"/>
      <c r="MJ327"/>
      <c r="MX327" s="37"/>
      <c r="NB327" s="61"/>
      <c r="NF327"/>
      <c r="NQ327" s="37"/>
      <c r="NU327"/>
      <c r="PC327" s="46"/>
      <c r="PG327"/>
      <c r="QH327" s="46"/>
      <c r="QL327"/>
      <c r="RO327" s="37"/>
      <c r="RS327"/>
      <c r="TF327" s="37"/>
      <c r="TH327" s="46"/>
      <c r="TI327" s="46"/>
      <c r="TJ327" s="46"/>
      <c r="TK327" s="46"/>
      <c r="TM327"/>
      <c r="TN327" s="37"/>
      <c r="TO327"/>
      <c r="TQ327" s="46"/>
      <c r="TR327" s="46"/>
      <c r="TS327" s="46"/>
      <c r="TU327"/>
      <c r="TV327" s="37"/>
      <c r="TW327"/>
      <c r="TY327" s="46"/>
      <c r="TZ327" s="46"/>
      <c r="UA327" s="46"/>
      <c r="UC327"/>
      <c r="UD327" s="37"/>
      <c r="UE327"/>
      <c r="UG327" s="46"/>
      <c r="UH327" s="46"/>
      <c r="UI327" s="46"/>
      <c r="UK327"/>
      <c r="UL327" s="37"/>
      <c r="UM327"/>
      <c r="UO327" s="46"/>
      <c r="UP327" s="46"/>
      <c r="UQ327" s="46"/>
      <c r="US327"/>
      <c r="UT327" s="37"/>
      <c r="UU327"/>
      <c r="UW327" s="46"/>
      <c r="UX327" s="46"/>
      <c r="UY327" s="46"/>
      <c r="VA327"/>
      <c r="VB327"/>
      <c r="VC327"/>
      <c r="VD327"/>
    </row>
    <row r="328" spans="1:576" ht="15.75" x14ac:dyDescent="0.25">
      <c r="A328" s="6">
        <v>43843</v>
      </c>
      <c r="B328">
        <v>22</v>
      </c>
      <c r="C328" s="41" t="s">
        <v>195</v>
      </c>
      <c r="D328">
        <v>0.14143542893808686</v>
      </c>
      <c r="E328">
        <v>6.41</v>
      </c>
      <c r="F328">
        <v>511</v>
      </c>
      <c r="G328">
        <v>5.3337906434353144</v>
      </c>
      <c r="H328">
        <v>0.10702737700000001</v>
      </c>
      <c r="I328">
        <v>5.26</v>
      </c>
      <c r="J328">
        <v>72.3</v>
      </c>
      <c r="K328">
        <v>10.42079208</v>
      </c>
      <c r="L328">
        <v>2.8</v>
      </c>
      <c r="AY328" s="61"/>
      <c r="BG328"/>
      <c r="BR328" s="37"/>
      <c r="BV328"/>
      <c r="EH328" s="37"/>
      <c r="EL328"/>
      <c r="EZ328" s="61"/>
      <c r="FA328" s="61"/>
      <c r="FB328" s="61"/>
      <c r="FC328" s="61"/>
      <c r="FQ328"/>
      <c r="FR328"/>
      <c r="FS328" s="37"/>
      <c r="FT328"/>
      <c r="FW328"/>
      <c r="GK328" s="61"/>
      <c r="GL328" s="61"/>
      <c r="GM328" s="61"/>
      <c r="GN328" s="61"/>
      <c r="HB328"/>
      <c r="HC328"/>
      <c r="HD328"/>
      <c r="HE328"/>
      <c r="HQ328" s="61"/>
      <c r="HR328" s="61"/>
      <c r="HU328"/>
      <c r="HV328"/>
      <c r="IY328" s="61"/>
      <c r="JG328"/>
      <c r="JR328" s="37"/>
      <c r="JV328"/>
      <c r="KN328" s="61"/>
      <c r="KR328"/>
      <c r="LQ328" s="61"/>
      <c r="LU328"/>
      <c r="MF328" s="37"/>
      <c r="MJ328"/>
      <c r="MX328" s="37"/>
      <c r="NB328" s="61"/>
      <c r="NF328"/>
      <c r="NQ328" s="37"/>
      <c r="NU328"/>
      <c r="PC328" s="46"/>
      <c r="PG328"/>
      <c r="QH328" s="46"/>
      <c r="QL328"/>
      <c r="RO328" s="37"/>
      <c r="RS328"/>
      <c r="TF328" s="37"/>
      <c r="TH328" s="46"/>
      <c r="TI328" s="46"/>
      <c r="TJ328" s="46"/>
      <c r="TK328" s="46"/>
      <c r="TM328"/>
      <c r="TN328" s="37"/>
      <c r="TO328"/>
      <c r="TQ328" s="46"/>
      <c r="TR328" s="46"/>
      <c r="TS328" s="46"/>
      <c r="TU328"/>
      <c r="TV328" s="37"/>
      <c r="TW328"/>
      <c r="TY328" s="46"/>
      <c r="TZ328" s="46"/>
      <c r="UA328" s="46"/>
      <c r="UC328"/>
      <c r="UD328" s="37"/>
      <c r="UE328"/>
      <c r="UG328" s="46"/>
      <c r="UH328" s="46"/>
      <c r="UI328" s="46"/>
      <c r="UK328"/>
      <c r="UL328" s="37"/>
      <c r="UM328"/>
      <c r="UO328" s="46"/>
      <c r="UP328" s="46"/>
      <c r="UQ328" s="46"/>
      <c r="US328"/>
      <c r="UT328" s="37"/>
      <c r="UU328"/>
      <c r="UW328" s="46"/>
      <c r="UX328" s="46"/>
      <c r="UY328" s="46"/>
      <c r="VA328"/>
      <c r="VB328"/>
      <c r="VC328"/>
      <c r="VD328"/>
    </row>
    <row r="329" spans="1:576" ht="15.75" x14ac:dyDescent="0.25">
      <c r="A329" s="6">
        <v>43861</v>
      </c>
      <c r="B329">
        <v>22</v>
      </c>
      <c r="C329" s="41" t="s">
        <v>195</v>
      </c>
      <c r="D329">
        <v>8.9734589082878596E-2</v>
      </c>
      <c r="E329">
        <v>9.02</v>
      </c>
      <c r="F329">
        <v>570</v>
      </c>
      <c r="G329">
        <v>4.7164220057621078</v>
      </c>
      <c r="H329">
        <v>2.0047424000000001E-2</v>
      </c>
      <c r="I329">
        <v>4.7300000000000004</v>
      </c>
      <c r="J329">
        <v>22.1</v>
      </c>
      <c r="K329">
        <v>0.58901098900000004</v>
      </c>
      <c r="L329">
        <v>1.47</v>
      </c>
      <c r="AY329" s="61"/>
      <c r="BG329"/>
      <c r="BR329" s="37"/>
      <c r="BV329"/>
      <c r="EH329" s="37"/>
      <c r="EL329"/>
      <c r="EZ329" s="61"/>
      <c r="FA329" s="61"/>
      <c r="FB329" s="61"/>
      <c r="FC329" s="61"/>
      <c r="FQ329"/>
      <c r="FR329"/>
      <c r="FS329" s="37"/>
      <c r="FT329"/>
      <c r="FW329"/>
      <c r="GK329" s="61"/>
      <c r="GL329" s="61"/>
      <c r="GM329" s="61"/>
      <c r="GN329" s="61"/>
      <c r="HB329"/>
      <c r="HC329"/>
      <c r="HD329"/>
      <c r="HE329"/>
      <c r="HQ329" s="61"/>
      <c r="HR329" s="61"/>
      <c r="HU329"/>
      <c r="HV329"/>
      <c r="IY329" s="61"/>
      <c r="JG329"/>
      <c r="JR329" s="37"/>
      <c r="JV329"/>
      <c r="KN329" s="61"/>
      <c r="KR329"/>
      <c r="LQ329" s="61"/>
      <c r="LU329"/>
      <c r="MF329" s="37"/>
      <c r="MJ329"/>
      <c r="MX329" s="37"/>
      <c r="NB329" s="61"/>
      <c r="NF329"/>
      <c r="NQ329" s="37"/>
      <c r="NU329"/>
      <c r="PC329" s="46"/>
      <c r="PG329"/>
      <c r="QH329" s="46"/>
      <c r="QL329"/>
      <c r="RO329" s="37"/>
      <c r="RS329"/>
      <c r="TF329" s="37"/>
      <c r="TH329" s="46"/>
      <c r="TI329" s="46"/>
      <c r="TJ329" s="46"/>
      <c r="TK329" s="46"/>
      <c r="TM329"/>
      <c r="TN329" s="37"/>
      <c r="TO329"/>
      <c r="TQ329" s="46"/>
      <c r="TR329" s="46"/>
      <c r="TS329" s="46"/>
      <c r="TU329"/>
      <c r="TV329" s="37"/>
      <c r="TW329"/>
      <c r="TY329" s="46"/>
      <c r="TZ329" s="46"/>
      <c r="UA329" s="46"/>
      <c r="UC329"/>
      <c r="UD329" s="37"/>
      <c r="UE329"/>
      <c r="UG329" s="46"/>
      <c r="UH329" s="46"/>
      <c r="UI329" s="46"/>
      <c r="UK329"/>
      <c r="UL329" s="37"/>
      <c r="UM329"/>
      <c r="UO329" s="46"/>
      <c r="UP329" s="46"/>
      <c r="UQ329" s="46"/>
      <c r="US329"/>
      <c r="UT329" s="37"/>
      <c r="UU329"/>
      <c r="UW329" s="46"/>
      <c r="UX329" s="46"/>
      <c r="UY329" s="46"/>
      <c r="VA329"/>
      <c r="VB329"/>
      <c r="VC329"/>
      <c r="VD329"/>
    </row>
    <row r="330" spans="1:576" x14ac:dyDescent="0.25">
      <c r="A330" s="12">
        <v>43877</v>
      </c>
      <c r="B330">
        <v>22</v>
      </c>
      <c r="C330" s="41" t="s">
        <v>195</v>
      </c>
      <c r="D330">
        <v>0.10002918754401909</v>
      </c>
      <c r="E330">
        <v>8.94</v>
      </c>
      <c r="F330">
        <v>563</v>
      </c>
      <c r="G330">
        <v>4.7712992179997258</v>
      </c>
      <c r="H330">
        <v>1.5736150000000001E-2</v>
      </c>
      <c r="I330">
        <v>5.31</v>
      </c>
      <c r="J330">
        <v>14.7</v>
      </c>
      <c r="K330">
        <v>3.4915951970000001</v>
      </c>
      <c r="L330">
        <v>1.54</v>
      </c>
      <c r="AY330" s="61"/>
      <c r="BG330"/>
      <c r="BR330" s="37"/>
      <c r="BV330"/>
      <c r="EH330" s="37"/>
      <c r="EL330"/>
      <c r="EZ330" s="61"/>
      <c r="FA330" s="61"/>
      <c r="FB330" s="61"/>
      <c r="FC330" s="61"/>
      <c r="FQ330"/>
      <c r="FR330"/>
      <c r="FS330" s="37"/>
      <c r="FT330"/>
      <c r="FW330"/>
      <c r="GK330" s="61"/>
      <c r="GL330" s="61"/>
      <c r="GM330" s="61"/>
      <c r="GN330" s="61"/>
      <c r="HB330"/>
      <c r="HC330"/>
      <c r="HD330"/>
      <c r="HE330"/>
      <c r="HQ330" s="61"/>
      <c r="HR330" s="61"/>
      <c r="HU330"/>
      <c r="HV330"/>
      <c r="IY330" s="61"/>
      <c r="JG330"/>
      <c r="JR330" s="37"/>
      <c r="JV330"/>
      <c r="KN330" s="61"/>
      <c r="KR330"/>
      <c r="LQ330" s="61"/>
      <c r="LU330"/>
      <c r="MF330" s="37"/>
      <c r="MJ330"/>
      <c r="MX330" s="37"/>
      <c r="NB330" s="61"/>
      <c r="NF330"/>
      <c r="NQ330" s="37"/>
      <c r="NU330"/>
      <c r="PC330" s="46"/>
      <c r="PG330"/>
      <c r="QH330" s="46"/>
      <c r="QL330"/>
      <c r="RO330" s="37"/>
      <c r="RS330"/>
      <c r="TF330" s="37"/>
      <c r="TH330" s="46"/>
      <c r="TI330" s="46"/>
      <c r="TJ330" s="46"/>
      <c r="TK330" s="46"/>
      <c r="TM330"/>
      <c r="TN330" s="37"/>
      <c r="TO330"/>
      <c r="TQ330" s="46"/>
      <c r="TR330" s="46"/>
      <c r="TS330" s="46"/>
      <c r="TU330"/>
      <c r="TV330" s="37"/>
      <c r="TW330"/>
      <c r="TY330" s="46"/>
      <c r="TZ330" s="46"/>
      <c r="UA330" s="46"/>
      <c r="UC330"/>
      <c r="UD330" s="37"/>
      <c r="UE330"/>
      <c r="UG330" s="46"/>
      <c r="UH330" s="46"/>
      <c r="UI330" s="46"/>
      <c r="UK330"/>
      <c r="UL330" s="37"/>
      <c r="UM330"/>
      <c r="UO330" s="46"/>
      <c r="UP330" s="46"/>
      <c r="UQ330" s="46"/>
      <c r="US330"/>
      <c r="UT330" s="37"/>
      <c r="UU330"/>
      <c r="UW330" s="46"/>
      <c r="UX330" s="46"/>
      <c r="UY330" s="46"/>
      <c r="VA330"/>
      <c r="VB330"/>
      <c r="VC330"/>
      <c r="VD330"/>
    </row>
    <row r="331" spans="1:576" ht="15.75" x14ac:dyDescent="0.25">
      <c r="A331" s="6">
        <v>43891</v>
      </c>
      <c r="B331">
        <v>22</v>
      </c>
      <c r="C331" s="41" t="s">
        <v>195</v>
      </c>
      <c r="D331">
        <v>9.4583591503089801E-2</v>
      </c>
      <c r="E331">
        <v>8.67</v>
      </c>
      <c r="F331">
        <v>517</v>
      </c>
      <c r="G331" t="e">
        <v>#N/A</v>
      </c>
      <c r="H331" t="e">
        <v>#N/A</v>
      </c>
      <c r="I331">
        <v>4.79</v>
      </c>
      <c r="J331">
        <v>7.1</v>
      </c>
      <c r="K331">
        <v>2.2057651030000001</v>
      </c>
      <c r="L331">
        <v>1.34</v>
      </c>
      <c r="AY331" s="61"/>
      <c r="BG331"/>
      <c r="BR331" s="37"/>
      <c r="BV331"/>
      <c r="EH331" s="37"/>
      <c r="EL331"/>
      <c r="EZ331" s="61"/>
      <c r="FA331" s="61"/>
      <c r="FB331" s="61"/>
      <c r="FC331" s="61"/>
      <c r="FQ331"/>
      <c r="FR331"/>
      <c r="FS331" s="37"/>
      <c r="FT331"/>
      <c r="FW331"/>
      <c r="GK331" s="61"/>
      <c r="GL331" s="61"/>
      <c r="GM331" s="61"/>
      <c r="GN331" s="61"/>
      <c r="HB331"/>
      <c r="HC331"/>
      <c r="HD331"/>
      <c r="HE331"/>
      <c r="HQ331" s="61"/>
      <c r="HR331" s="61"/>
      <c r="HU331"/>
      <c r="HV331"/>
      <c r="IY331" s="61"/>
      <c r="JG331"/>
      <c r="JR331" s="37"/>
      <c r="JV331"/>
      <c r="KN331" s="61"/>
      <c r="KR331"/>
      <c r="LQ331" s="61"/>
      <c r="LU331"/>
      <c r="MF331" s="37"/>
      <c r="MJ331"/>
      <c r="MX331" s="37"/>
      <c r="NB331" s="61"/>
      <c r="NF331"/>
      <c r="NQ331" s="37"/>
      <c r="NU331"/>
      <c r="PC331" s="46"/>
      <c r="PG331"/>
      <c r="QH331" s="46"/>
      <c r="QL331"/>
      <c r="RO331" s="37"/>
      <c r="RS331"/>
      <c r="TF331" s="37"/>
      <c r="TH331" s="46"/>
      <c r="TI331" s="46"/>
      <c r="TJ331" s="46"/>
      <c r="TK331" s="46"/>
      <c r="TM331"/>
      <c r="TN331" s="37"/>
      <c r="TO331"/>
      <c r="TQ331" s="46"/>
      <c r="TR331" s="46"/>
      <c r="TS331" s="46"/>
      <c r="TU331"/>
      <c r="TV331" s="37"/>
      <c r="TW331"/>
      <c r="TY331" s="46"/>
      <c r="TZ331" s="46"/>
      <c r="UA331" s="46"/>
      <c r="UC331"/>
      <c r="UD331" s="37"/>
      <c r="UE331"/>
      <c r="UG331" s="46"/>
      <c r="UH331" s="46"/>
      <c r="UI331" s="46"/>
      <c r="UK331"/>
      <c r="UL331" s="37"/>
      <c r="UM331"/>
      <c r="UO331" s="46"/>
      <c r="UP331" s="46"/>
      <c r="UQ331" s="46"/>
      <c r="US331"/>
      <c r="UT331" s="37"/>
      <c r="UU331"/>
      <c r="UW331" s="46"/>
      <c r="UX331" s="46"/>
      <c r="UY331" s="46"/>
      <c r="VA331"/>
      <c r="VB331"/>
      <c r="VC331"/>
      <c r="VD331"/>
    </row>
    <row r="332" spans="1:576" ht="15.75" x14ac:dyDescent="0.25">
      <c r="A332" s="6">
        <v>43898</v>
      </c>
      <c r="B332">
        <v>22</v>
      </c>
      <c r="C332" s="41" t="s">
        <v>195</v>
      </c>
      <c r="D332">
        <v>8.9734589082878596E-2</v>
      </c>
      <c r="E332">
        <v>8.7799999999999994</v>
      </c>
      <c r="F332">
        <v>457</v>
      </c>
      <c r="G332">
        <v>4.359720126</v>
      </c>
      <c r="H332">
        <v>1.4442768E-2</v>
      </c>
      <c r="I332">
        <v>4.42</v>
      </c>
      <c r="J332">
        <v>12</v>
      </c>
      <c r="K332">
        <v>4.2042297980000001</v>
      </c>
      <c r="L332">
        <v>1.1739999999999999</v>
      </c>
      <c r="AY332" s="61"/>
      <c r="BG332"/>
      <c r="BR332" s="37"/>
      <c r="BV332"/>
      <c r="EH332" s="37"/>
      <c r="EL332"/>
      <c r="EZ332" s="61"/>
      <c r="FA332" s="61"/>
      <c r="FB332" s="61"/>
      <c r="FC332" s="61"/>
      <c r="FQ332"/>
      <c r="FR332"/>
      <c r="FS332" s="37"/>
      <c r="FT332"/>
      <c r="FW332"/>
      <c r="GK332" s="61"/>
      <c r="GL332" s="61"/>
      <c r="GM332" s="61"/>
      <c r="GN332" s="61"/>
      <c r="HB332"/>
      <c r="HC332"/>
      <c r="HD332"/>
      <c r="HE332"/>
      <c r="HQ332" s="61"/>
      <c r="HR332" s="61"/>
      <c r="HU332"/>
      <c r="HV332"/>
      <c r="IY332" s="61"/>
      <c r="JG332"/>
      <c r="JR332" s="37"/>
      <c r="JV332"/>
      <c r="KN332" s="61"/>
      <c r="KR332"/>
      <c r="LQ332" s="61"/>
      <c r="LU332"/>
      <c r="MF332" s="37"/>
      <c r="MJ332"/>
      <c r="MX332" s="37"/>
      <c r="NB332" s="61"/>
      <c r="NF332"/>
      <c r="NQ332" s="37"/>
      <c r="NU332"/>
      <c r="PC332" s="46"/>
      <c r="PG332"/>
      <c r="QH332" s="46"/>
      <c r="QL332"/>
      <c r="RO332" s="37"/>
      <c r="RS332"/>
      <c r="TF332" s="37"/>
      <c r="TH332" s="46"/>
      <c r="TI332" s="46"/>
      <c r="TJ332" s="46"/>
      <c r="TK332" s="46"/>
      <c r="TM332"/>
      <c r="TN332" s="37"/>
      <c r="TO332"/>
      <c r="TQ332" s="46"/>
      <c r="TR332" s="46"/>
      <c r="TS332" s="46"/>
      <c r="TU332"/>
      <c r="TV332" s="37"/>
      <c r="TW332"/>
      <c r="TY332" s="46"/>
      <c r="TZ332" s="46"/>
      <c r="UA332" s="46"/>
      <c r="UC332"/>
      <c r="UD332" s="37"/>
      <c r="UE332"/>
      <c r="UG332" s="46"/>
      <c r="UH332" s="46"/>
      <c r="UI332" s="46"/>
      <c r="UK332"/>
      <c r="UL332" s="37"/>
      <c r="UM332"/>
      <c r="UO332" s="46"/>
      <c r="UP332" s="46"/>
      <c r="UQ332" s="46"/>
      <c r="US332"/>
      <c r="UT332" s="37"/>
      <c r="UU332"/>
      <c r="UW332" s="46"/>
      <c r="UX332" s="46"/>
      <c r="UY332" s="46"/>
      <c r="VA332"/>
      <c r="VB332"/>
      <c r="VC332"/>
      <c r="VD332"/>
    </row>
    <row r="333" spans="1:576" x14ac:dyDescent="0.25">
      <c r="A333" s="35">
        <v>43973</v>
      </c>
      <c r="B333">
        <v>22</v>
      </c>
      <c r="C333" s="41" t="s">
        <v>195</v>
      </c>
      <c r="D333">
        <v>0.16203973198784552</v>
      </c>
      <c r="E333">
        <v>6.99</v>
      </c>
      <c r="F333">
        <v>491</v>
      </c>
      <c r="G333">
        <v>6.362738373</v>
      </c>
      <c r="H333">
        <v>4.4082776460444062E-2</v>
      </c>
      <c r="I333">
        <v>6.55</v>
      </c>
      <c r="J333">
        <v>41.9</v>
      </c>
      <c r="K333">
        <v>13.860750850000001</v>
      </c>
      <c r="L333">
        <v>1.542</v>
      </c>
      <c r="AY333" s="61"/>
      <c r="BG333"/>
      <c r="BR333" s="37"/>
      <c r="BV333"/>
      <c r="EH333" s="37"/>
      <c r="EL333"/>
      <c r="EZ333" s="61"/>
      <c r="FA333" s="61"/>
      <c r="FB333" s="61"/>
      <c r="FC333" s="61"/>
      <c r="FQ333"/>
      <c r="FR333"/>
      <c r="FS333" s="37"/>
      <c r="FT333"/>
      <c r="FW333"/>
      <c r="GK333" s="61"/>
      <c r="GL333" s="61"/>
      <c r="GM333" s="61"/>
      <c r="GN333" s="61"/>
      <c r="HB333"/>
      <c r="HC333"/>
      <c r="HD333"/>
      <c r="HE333"/>
      <c r="HQ333" s="61"/>
      <c r="HR333" s="61"/>
      <c r="HU333"/>
      <c r="HV333"/>
      <c r="IY333" s="61"/>
      <c r="JG333"/>
      <c r="JR333" s="37"/>
      <c r="JV333"/>
      <c r="KN333" s="61"/>
      <c r="KR333"/>
      <c r="LQ333" s="61"/>
      <c r="LU333"/>
      <c r="MF333" s="37"/>
      <c r="MJ333"/>
      <c r="MX333" s="37"/>
      <c r="NB333" s="61"/>
      <c r="NF333"/>
      <c r="NQ333" s="37"/>
      <c r="NU333"/>
      <c r="PC333" s="46"/>
      <c r="PG333"/>
      <c r="QH333" s="46"/>
      <c r="QL333"/>
      <c r="RO333" s="37"/>
      <c r="RS333"/>
      <c r="TF333" s="37"/>
      <c r="TH333" s="46"/>
      <c r="TI333" s="46"/>
      <c r="TJ333" s="46"/>
      <c r="TK333" s="46"/>
      <c r="TM333"/>
      <c r="TN333" s="37"/>
      <c r="TO333"/>
      <c r="TQ333" s="46"/>
      <c r="TR333" s="46"/>
      <c r="TS333" s="46"/>
      <c r="TU333"/>
      <c r="TV333" s="37"/>
      <c r="TW333"/>
      <c r="TY333" s="46"/>
      <c r="TZ333" s="46"/>
      <c r="UA333" s="46"/>
      <c r="UC333"/>
      <c r="UD333" s="37"/>
      <c r="UE333"/>
      <c r="UG333" s="46"/>
      <c r="UH333" s="46"/>
      <c r="UI333" s="46"/>
      <c r="UK333"/>
      <c r="UL333" s="37"/>
      <c r="UM333"/>
      <c r="UO333" s="46"/>
      <c r="UP333" s="46"/>
      <c r="UQ333" s="46"/>
      <c r="US333"/>
      <c r="UT333" s="37"/>
      <c r="UU333"/>
      <c r="UW333" s="46"/>
      <c r="UX333" s="46"/>
      <c r="UY333" s="46"/>
      <c r="VA333"/>
      <c r="VB333"/>
      <c r="VC333"/>
      <c r="VD333"/>
    </row>
    <row r="334" spans="1:576" x14ac:dyDescent="0.25">
      <c r="A334" s="35">
        <v>43983</v>
      </c>
      <c r="B334">
        <v>22</v>
      </c>
      <c r="C334" s="41" t="s">
        <v>195</v>
      </c>
      <c r="D334">
        <v>0.11203562807773496</v>
      </c>
      <c r="E334">
        <v>7.48</v>
      </c>
      <c r="F334">
        <v>546</v>
      </c>
      <c r="G334">
        <v>5.2651941281382904</v>
      </c>
      <c r="H334">
        <v>2.1664151756844149E-2</v>
      </c>
      <c r="I334">
        <v>5.66</v>
      </c>
      <c r="J334">
        <v>20.399999999999999</v>
      </c>
      <c r="K334">
        <v>2.324909747</v>
      </c>
      <c r="L334">
        <v>1.2869999999999999</v>
      </c>
      <c r="AY334" s="61"/>
      <c r="BG334"/>
      <c r="BR334" s="37"/>
      <c r="BV334"/>
      <c r="EH334" s="37"/>
      <c r="EL334"/>
      <c r="EZ334" s="61"/>
      <c r="FA334" s="61"/>
      <c r="FB334" s="61"/>
      <c r="FC334" s="61"/>
      <c r="FQ334"/>
      <c r="FR334"/>
      <c r="FS334" s="37"/>
      <c r="FT334"/>
      <c r="FW334"/>
      <c r="GK334" s="61"/>
      <c r="GL334" s="61"/>
      <c r="GM334" s="61"/>
      <c r="GN334" s="61"/>
      <c r="HB334"/>
      <c r="HC334"/>
      <c r="HD334"/>
      <c r="HE334"/>
      <c r="HQ334" s="61"/>
      <c r="HR334" s="61"/>
      <c r="HU334"/>
      <c r="HV334"/>
      <c r="IY334" s="61"/>
      <c r="JG334"/>
      <c r="JR334" s="37"/>
      <c r="JV334"/>
      <c r="KN334" s="61"/>
      <c r="KR334"/>
      <c r="LQ334" s="61"/>
      <c r="LU334"/>
      <c r="MF334" s="37"/>
      <c r="MJ334"/>
      <c r="MX334" s="37"/>
      <c r="NB334" s="61"/>
      <c r="NF334"/>
      <c r="NQ334" s="37"/>
      <c r="NU334"/>
      <c r="PC334" s="46"/>
      <c r="PG334"/>
      <c r="QH334" s="46"/>
      <c r="QL334"/>
      <c r="RO334" s="37"/>
      <c r="RS334"/>
      <c r="TF334" s="37"/>
      <c r="TH334" s="46"/>
      <c r="TI334" s="46"/>
      <c r="TJ334" s="46"/>
      <c r="TK334" s="46"/>
      <c r="TM334"/>
      <c r="TN334" s="37"/>
      <c r="TO334"/>
      <c r="TQ334" s="46"/>
      <c r="TR334" s="46"/>
      <c r="TS334" s="46"/>
      <c r="TU334"/>
      <c r="TV334" s="37"/>
      <c r="TW334"/>
      <c r="TY334" s="46"/>
      <c r="TZ334" s="46"/>
      <c r="UA334" s="46"/>
      <c r="UC334"/>
      <c r="UD334" s="37"/>
      <c r="UE334"/>
      <c r="UG334" s="46"/>
      <c r="UH334" s="46"/>
      <c r="UI334" s="46"/>
      <c r="UK334"/>
      <c r="UL334" s="37"/>
      <c r="UM334"/>
      <c r="UO334" s="46"/>
      <c r="UP334" s="46"/>
      <c r="UQ334" s="46"/>
      <c r="US334"/>
      <c r="UT334" s="37"/>
      <c r="UU334"/>
      <c r="UW334" s="46"/>
      <c r="UX334" s="46"/>
      <c r="UY334" s="46"/>
      <c r="VA334"/>
      <c r="VB334"/>
      <c r="VC334"/>
      <c r="VD334"/>
    </row>
    <row r="335" spans="1:576" x14ac:dyDescent="0.25">
      <c r="A335" s="35">
        <v>43990</v>
      </c>
      <c r="B335">
        <v>22</v>
      </c>
      <c r="C335" s="41" t="s">
        <v>195</v>
      </c>
      <c r="D335">
        <v>7.5969404574301069E-2</v>
      </c>
      <c r="E335">
        <v>8.85</v>
      </c>
      <c r="F335">
        <v>519</v>
      </c>
      <c r="G335">
        <v>5.2926327342570998</v>
      </c>
      <c r="H335">
        <v>3.6645828842422935E-2</v>
      </c>
      <c r="I335">
        <v>5.47</v>
      </c>
      <c r="J335">
        <v>33</v>
      </c>
      <c r="K335">
        <v>2.6037593979999998</v>
      </c>
      <c r="L335">
        <v>1.375</v>
      </c>
      <c r="AY335" s="61"/>
      <c r="BG335"/>
      <c r="BR335" s="37"/>
      <c r="BV335"/>
      <c r="EH335" s="37"/>
      <c r="EL335"/>
      <c r="EZ335" s="61"/>
      <c r="FA335" s="61"/>
      <c r="FB335" s="61"/>
      <c r="FC335" s="61"/>
      <c r="FQ335"/>
      <c r="FR335"/>
      <c r="FS335" s="37"/>
      <c r="FT335"/>
      <c r="FW335"/>
      <c r="GK335" s="61"/>
      <c r="GL335" s="61"/>
      <c r="GM335" s="61"/>
      <c r="GN335" s="61"/>
      <c r="HB335"/>
      <c r="HC335"/>
      <c r="HD335"/>
      <c r="HE335"/>
      <c r="HQ335" s="61"/>
      <c r="HR335" s="61"/>
      <c r="HU335"/>
      <c r="HV335"/>
      <c r="IY335" s="61"/>
      <c r="JG335"/>
      <c r="JR335" s="37"/>
      <c r="JV335"/>
      <c r="KN335" s="61"/>
      <c r="KR335"/>
      <c r="LQ335" s="61"/>
      <c r="LU335"/>
      <c r="MF335" s="37"/>
      <c r="MJ335"/>
      <c r="MX335" s="37"/>
      <c r="NB335" s="61"/>
      <c r="NF335"/>
      <c r="NQ335" s="37"/>
      <c r="NU335"/>
      <c r="PC335" s="46"/>
      <c r="PG335"/>
      <c r="QH335" s="46"/>
      <c r="QL335"/>
      <c r="RO335" s="37"/>
      <c r="RS335"/>
      <c r="TF335" s="37"/>
      <c r="TH335" s="46"/>
      <c r="TI335" s="46"/>
      <c r="TJ335" s="46"/>
      <c r="TK335" s="46"/>
      <c r="TM335"/>
      <c r="TN335" s="37"/>
      <c r="TO335"/>
      <c r="TQ335" s="46"/>
      <c r="TR335" s="46"/>
      <c r="TS335" s="46"/>
      <c r="TU335"/>
      <c r="TV335" s="37"/>
      <c r="TW335"/>
      <c r="TY335" s="46"/>
      <c r="TZ335" s="46"/>
      <c r="UA335" s="46"/>
      <c r="UC335"/>
      <c r="UD335" s="37"/>
      <c r="UE335"/>
      <c r="UG335" s="46"/>
      <c r="UH335" s="46"/>
      <c r="UI335" s="46"/>
      <c r="UK335"/>
      <c r="UL335" s="37"/>
      <c r="UM335"/>
      <c r="UO335" s="46"/>
      <c r="UP335" s="46"/>
      <c r="UQ335" s="46"/>
      <c r="US335"/>
      <c r="UT335" s="37"/>
      <c r="UU335"/>
      <c r="UW335" s="46"/>
      <c r="UX335" s="46"/>
      <c r="UY335" s="46"/>
      <c r="VA335"/>
      <c r="VB335"/>
      <c r="VC335"/>
      <c r="VD335"/>
    </row>
    <row r="336" spans="1:576" x14ac:dyDescent="0.25">
      <c r="A336" s="35">
        <v>43997</v>
      </c>
      <c r="B336">
        <v>22</v>
      </c>
      <c r="C336" s="41" t="s">
        <v>195</v>
      </c>
      <c r="D336">
        <v>1.821101958519698E-2</v>
      </c>
      <c r="E336">
        <v>8.6999999999999993</v>
      </c>
      <c r="F336">
        <v>560</v>
      </c>
      <c r="G336">
        <v>4.6341061874056804</v>
      </c>
      <c r="H336">
        <v>3.6969174391032547E-2</v>
      </c>
      <c r="I336">
        <v>4.66</v>
      </c>
      <c r="J336">
        <v>24.8</v>
      </c>
      <c r="K336">
        <v>14.49125475</v>
      </c>
      <c r="L336">
        <v>1.333</v>
      </c>
      <c r="AY336" s="61"/>
      <c r="BG336"/>
      <c r="BR336" s="37"/>
      <c r="BV336"/>
      <c r="EH336" s="37"/>
      <c r="EL336"/>
      <c r="EZ336" s="61"/>
      <c r="FA336" s="61"/>
      <c r="FB336" s="61"/>
      <c r="FC336" s="61"/>
      <c r="FQ336"/>
      <c r="FR336"/>
      <c r="FS336" s="37"/>
      <c r="FT336"/>
      <c r="FW336"/>
      <c r="GK336" s="61"/>
      <c r="GL336" s="61"/>
      <c r="GM336" s="61"/>
      <c r="GN336" s="61"/>
      <c r="HB336"/>
      <c r="HC336"/>
      <c r="HD336"/>
      <c r="HE336"/>
      <c r="HQ336" s="61"/>
      <c r="HR336" s="61"/>
      <c r="HU336"/>
      <c r="HV336"/>
      <c r="IY336" s="61"/>
      <c r="JG336"/>
      <c r="JR336" s="37"/>
      <c r="JV336"/>
      <c r="KN336" s="61"/>
      <c r="KR336"/>
      <c r="LQ336" s="61"/>
      <c r="LU336"/>
      <c r="MF336" s="37"/>
      <c r="MJ336"/>
      <c r="MX336" s="37"/>
      <c r="NB336" s="61"/>
      <c r="NF336"/>
      <c r="NQ336" s="37"/>
      <c r="NU336"/>
      <c r="PC336" s="46"/>
      <c r="PG336"/>
      <c r="QH336" s="46"/>
      <c r="QL336"/>
      <c r="RO336" s="37"/>
      <c r="RS336"/>
      <c r="TF336" s="37"/>
      <c r="TH336" s="46"/>
      <c r="TI336" s="46"/>
      <c r="TJ336" s="46"/>
      <c r="TK336" s="46"/>
      <c r="TM336"/>
      <c r="TN336" s="37"/>
      <c r="TO336"/>
      <c r="TQ336" s="46"/>
      <c r="TR336" s="46"/>
      <c r="TS336" s="46"/>
      <c r="TU336"/>
      <c r="TV336" s="37"/>
      <c r="TW336"/>
      <c r="TY336" s="46"/>
      <c r="TZ336" s="46"/>
      <c r="UA336" s="46"/>
      <c r="UC336"/>
      <c r="UD336" s="37"/>
      <c r="UE336"/>
      <c r="UG336" s="46"/>
      <c r="UH336" s="46"/>
      <c r="UI336" s="46"/>
      <c r="UK336"/>
      <c r="UL336" s="37"/>
      <c r="UM336"/>
      <c r="UO336" s="46"/>
      <c r="UP336" s="46"/>
      <c r="UQ336" s="46"/>
      <c r="US336"/>
      <c r="UT336" s="37"/>
      <c r="UU336"/>
      <c r="UW336" s="46"/>
      <c r="UX336" s="46"/>
      <c r="UY336" s="46"/>
      <c r="VA336"/>
      <c r="VB336"/>
      <c r="VC336"/>
      <c r="VD336"/>
    </row>
    <row r="337" spans="1:576" x14ac:dyDescent="0.25">
      <c r="A337" s="35">
        <v>44025</v>
      </c>
      <c r="B337">
        <v>22</v>
      </c>
      <c r="C337" s="41" t="s">
        <v>195</v>
      </c>
      <c r="D337">
        <v>3.3442848635335796E-3</v>
      </c>
      <c r="E337">
        <v>9.4</v>
      </c>
      <c r="F337">
        <v>588</v>
      </c>
      <c r="G337">
        <v>1.3551927562079846</v>
      </c>
      <c r="H337">
        <v>8.0513041603793925E-2</v>
      </c>
      <c r="I337">
        <v>1.19</v>
      </c>
      <c r="J337">
        <v>42.5</v>
      </c>
      <c r="K337">
        <v>42.106854839999997</v>
      </c>
      <c r="L337">
        <v>1.581</v>
      </c>
      <c r="AY337" s="61"/>
      <c r="BG337"/>
      <c r="BR337" s="37"/>
      <c r="BV337"/>
      <c r="EH337" s="37"/>
      <c r="EL337"/>
      <c r="EZ337" s="61"/>
      <c r="FA337" s="61"/>
      <c r="FB337" s="61"/>
      <c r="FC337" s="61"/>
      <c r="FQ337"/>
      <c r="FR337"/>
      <c r="FS337" s="37"/>
      <c r="FT337"/>
      <c r="FW337"/>
      <c r="GK337" s="61"/>
      <c r="GL337" s="61"/>
      <c r="GM337" s="61"/>
      <c r="GN337" s="61"/>
      <c r="HB337"/>
      <c r="HC337"/>
      <c r="HD337"/>
      <c r="HE337"/>
      <c r="HQ337" s="61"/>
      <c r="HR337" s="61"/>
      <c r="HU337"/>
      <c r="HV337"/>
      <c r="IY337" s="61"/>
      <c r="JG337"/>
      <c r="JR337" s="37"/>
      <c r="JV337"/>
      <c r="KN337" s="61"/>
      <c r="KR337"/>
      <c r="LQ337" s="61"/>
      <c r="LU337"/>
      <c r="MF337" s="37"/>
      <c r="MJ337"/>
      <c r="MX337" s="37"/>
      <c r="NB337" s="61"/>
      <c r="NF337"/>
      <c r="NQ337" s="37"/>
      <c r="NU337"/>
      <c r="PC337" s="46"/>
      <c r="PG337"/>
      <c r="QH337" s="46"/>
      <c r="QL337"/>
      <c r="RO337" s="37"/>
      <c r="RS337"/>
      <c r="TF337" s="37"/>
      <c r="TH337" s="46"/>
      <c r="TI337" s="46"/>
      <c r="TJ337" s="46"/>
      <c r="TK337" s="46"/>
      <c r="TM337"/>
      <c r="TN337" s="37"/>
      <c r="TO337"/>
      <c r="TQ337" s="46"/>
      <c r="TR337" s="46"/>
      <c r="TS337" s="46"/>
      <c r="TU337"/>
      <c r="TV337" s="37"/>
      <c r="TW337"/>
      <c r="TY337" s="46"/>
      <c r="TZ337" s="46"/>
      <c r="UA337" s="46"/>
      <c r="UC337"/>
      <c r="UD337" s="37"/>
      <c r="UE337"/>
      <c r="UG337" s="46"/>
      <c r="UH337" s="46"/>
      <c r="UI337" s="46"/>
      <c r="UK337"/>
      <c r="UL337" s="37"/>
      <c r="UM337"/>
      <c r="UO337" s="46"/>
      <c r="UP337" s="46"/>
      <c r="UQ337" s="46"/>
      <c r="US337"/>
      <c r="UT337" s="37"/>
      <c r="UU337"/>
      <c r="UW337" s="46"/>
      <c r="UX337" s="46"/>
      <c r="UY337" s="46"/>
      <c r="VA337"/>
      <c r="VB337"/>
      <c r="VC337"/>
      <c r="VD337"/>
    </row>
    <row r="338" spans="1:576" x14ac:dyDescent="0.25">
      <c r="A338" s="35">
        <v>44032</v>
      </c>
      <c r="B338">
        <v>22</v>
      </c>
      <c r="C338" s="41" t="s">
        <v>195</v>
      </c>
      <c r="D338">
        <v>7.1803635387159963E-5</v>
      </c>
      <c r="E338">
        <v>8.2799999999999994</v>
      </c>
      <c r="F338">
        <v>575</v>
      </c>
      <c r="G338">
        <v>0.26999588420908216</v>
      </c>
      <c r="H338">
        <v>2.4358697995257601E-2</v>
      </c>
      <c r="I338">
        <v>0.45600000000000002</v>
      </c>
      <c r="J338">
        <v>21.1</v>
      </c>
      <c r="K338">
        <v>10.389528800000001</v>
      </c>
      <c r="L338">
        <v>1.0329999999999999</v>
      </c>
      <c r="AY338" s="61"/>
      <c r="BG338"/>
      <c r="BR338" s="37"/>
      <c r="BV338"/>
      <c r="EH338" s="37"/>
      <c r="EL338"/>
      <c r="EZ338" s="61"/>
      <c r="FA338" s="61"/>
      <c r="FB338" s="61"/>
      <c r="FC338" s="61"/>
      <c r="FQ338"/>
      <c r="FR338"/>
      <c r="FS338" s="37"/>
      <c r="FT338"/>
      <c r="FW338"/>
      <c r="GK338" s="61"/>
      <c r="GL338" s="61"/>
      <c r="GM338" s="61"/>
      <c r="GN338" s="61"/>
      <c r="HB338"/>
      <c r="HC338"/>
      <c r="HD338"/>
      <c r="HE338"/>
      <c r="HQ338" s="61"/>
      <c r="HR338" s="61"/>
      <c r="HU338"/>
      <c r="HV338"/>
      <c r="IY338" s="61"/>
      <c r="JG338"/>
      <c r="JR338" s="37"/>
      <c r="JV338"/>
      <c r="KN338" s="61"/>
      <c r="KR338"/>
      <c r="LQ338" s="61"/>
      <c r="LU338"/>
      <c r="MF338" s="37"/>
      <c r="MJ338"/>
      <c r="MX338" s="37"/>
      <c r="NB338" s="61"/>
      <c r="NF338"/>
      <c r="NQ338" s="37"/>
      <c r="NU338"/>
      <c r="PC338" s="46"/>
      <c r="PG338"/>
      <c r="QH338" s="46"/>
      <c r="QL338"/>
      <c r="RO338" s="37"/>
      <c r="RS338"/>
      <c r="TF338" s="37"/>
      <c r="TH338" s="46"/>
      <c r="TI338" s="46"/>
      <c r="TJ338" s="46"/>
      <c r="TK338" s="46"/>
      <c r="TM338"/>
      <c r="TN338" s="37"/>
      <c r="TO338"/>
      <c r="TQ338" s="46"/>
      <c r="TR338" s="46"/>
      <c r="TS338" s="46"/>
      <c r="TU338"/>
      <c r="TV338" s="37"/>
      <c r="TW338"/>
      <c r="TY338" s="46"/>
      <c r="TZ338" s="46"/>
      <c r="UA338" s="46"/>
      <c r="UC338"/>
      <c r="UD338" s="37"/>
      <c r="UE338"/>
      <c r="UG338" s="46"/>
      <c r="UH338" s="46"/>
      <c r="UI338" s="46"/>
      <c r="UK338"/>
      <c r="UL338" s="37"/>
      <c r="UM338"/>
      <c r="UO338" s="46"/>
      <c r="UP338" s="46"/>
      <c r="UQ338" s="46"/>
      <c r="US338"/>
      <c r="UT338" s="37"/>
      <c r="UU338"/>
      <c r="UW338" s="46"/>
      <c r="UX338" s="46"/>
      <c r="UY338" s="46"/>
      <c r="VA338"/>
      <c r="VB338"/>
      <c r="VC338"/>
      <c r="VD338"/>
    </row>
    <row r="339" spans="1:576" ht="15.75" x14ac:dyDescent="0.25">
      <c r="A339" s="6">
        <v>44040</v>
      </c>
      <c r="B339">
        <v>22</v>
      </c>
      <c r="C339" s="41" t="s">
        <v>195</v>
      </c>
      <c r="D339">
        <v>4.2465200975383569E-3</v>
      </c>
      <c r="E339">
        <v>6.92</v>
      </c>
      <c r="F339">
        <v>488</v>
      </c>
      <c r="G339">
        <v>1.3003155439703662</v>
      </c>
      <c r="H339">
        <v>5.2489760724294031E-2</v>
      </c>
      <c r="I339">
        <v>1.17</v>
      </c>
      <c r="J339">
        <v>49.9</v>
      </c>
      <c r="K339">
        <v>2.7912751679999999</v>
      </c>
      <c r="L339">
        <v>1.9730000000000001</v>
      </c>
      <c r="AY339" s="61"/>
      <c r="BG339"/>
      <c r="BR339" s="37"/>
      <c r="BV339"/>
      <c r="EH339" s="37"/>
      <c r="EL339"/>
      <c r="EZ339" s="61"/>
      <c r="FA339" s="61"/>
      <c r="FB339" s="61"/>
      <c r="FC339" s="61"/>
      <c r="FQ339"/>
      <c r="FR339"/>
      <c r="FS339" s="37"/>
      <c r="FT339"/>
      <c r="FW339"/>
      <c r="GK339" s="61"/>
      <c r="GL339" s="61"/>
      <c r="GM339" s="61"/>
      <c r="GN339" s="61"/>
      <c r="HB339"/>
      <c r="HC339"/>
      <c r="HD339"/>
      <c r="HE339"/>
      <c r="HQ339" s="61"/>
      <c r="HR339" s="61"/>
      <c r="HU339"/>
      <c r="HV339"/>
      <c r="IY339" s="61"/>
      <c r="JG339"/>
      <c r="JR339" s="37"/>
      <c r="JV339"/>
      <c r="KN339" s="61"/>
      <c r="KR339"/>
      <c r="LQ339" s="61"/>
      <c r="LU339"/>
      <c r="MF339" s="37"/>
      <c r="MJ339"/>
      <c r="MX339" s="37"/>
      <c r="NB339" s="61"/>
      <c r="NF339"/>
      <c r="NQ339" s="37"/>
      <c r="NU339"/>
      <c r="PC339" s="46"/>
      <c r="PG339"/>
      <c r="QH339" s="46"/>
      <c r="QL339"/>
      <c r="RO339" s="37"/>
      <c r="RS339"/>
      <c r="TF339" s="37"/>
      <c r="TH339" s="46"/>
      <c r="TI339" s="46"/>
      <c r="TJ339" s="46"/>
      <c r="TK339" s="46"/>
      <c r="TM339"/>
      <c r="TN339" s="37"/>
      <c r="TO339"/>
      <c r="TQ339" s="46"/>
      <c r="TR339" s="46"/>
      <c r="TS339" s="46"/>
      <c r="TU339"/>
      <c r="TV339" s="37"/>
      <c r="TW339"/>
      <c r="TY339" s="46"/>
      <c r="TZ339" s="46"/>
      <c r="UA339" s="46"/>
      <c r="UC339"/>
      <c r="UD339" s="37"/>
      <c r="UE339"/>
      <c r="UG339" s="46"/>
      <c r="UH339" s="46"/>
      <c r="UI339" s="46"/>
      <c r="UK339"/>
      <c r="UL339" s="37"/>
      <c r="UM339"/>
      <c r="UO339" s="46"/>
      <c r="UP339" s="46"/>
      <c r="UQ339" s="46"/>
      <c r="US339"/>
      <c r="UT339" s="37"/>
      <c r="UU339"/>
      <c r="UW339" s="46"/>
      <c r="UX339" s="46"/>
      <c r="UY339" s="46"/>
      <c r="VA339"/>
      <c r="VB339"/>
      <c r="VC339"/>
      <c r="VD339"/>
    </row>
    <row r="340" spans="1:576" ht="15.75" x14ac:dyDescent="0.25">
      <c r="A340" s="6">
        <v>44047</v>
      </c>
      <c r="B340">
        <v>22</v>
      </c>
      <c r="C340" s="41" t="s">
        <v>195</v>
      </c>
      <c r="D340">
        <v>9.4583591503089801E-2</v>
      </c>
      <c r="E340">
        <v>7.81</v>
      </c>
      <c r="F340">
        <v>433</v>
      </c>
      <c r="G340">
        <v>1.9862806969405955</v>
      </c>
      <c r="H340">
        <v>6.3699073076093987E-2</v>
      </c>
      <c r="I340">
        <v>1.97</v>
      </c>
      <c r="J340">
        <v>62</v>
      </c>
      <c r="K340">
        <v>3.7606666670000002</v>
      </c>
      <c r="L340">
        <v>2.222</v>
      </c>
      <c r="AY340" s="61"/>
      <c r="BG340"/>
      <c r="BR340" s="37"/>
      <c r="BV340"/>
      <c r="EH340" s="37"/>
      <c r="EL340"/>
      <c r="EZ340" s="61"/>
      <c r="FA340" s="61"/>
      <c r="FB340" s="61"/>
      <c r="FC340" s="61"/>
      <c r="FQ340"/>
      <c r="FR340"/>
      <c r="FS340" s="37"/>
      <c r="FT340"/>
      <c r="FW340"/>
      <c r="GK340" s="61"/>
      <c r="GL340" s="61"/>
      <c r="GM340" s="61"/>
      <c r="GN340" s="61"/>
      <c r="HB340"/>
      <c r="HC340"/>
      <c r="HD340"/>
      <c r="HE340"/>
      <c r="HQ340" s="61"/>
      <c r="HR340" s="61"/>
      <c r="HU340"/>
      <c r="HV340"/>
      <c r="IY340" s="61"/>
      <c r="JG340"/>
      <c r="JR340" s="37"/>
      <c r="JV340"/>
      <c r="KN340" s="61"/>
      <c r="KR340"/>
      <c r="LQ340" s="61"/>
      <c r="LU340"/>
      <c r="MF340" s="37"/>
      <c r="MJ340"/>
      <c r="MX340" s="37"/>
      <c r="NB340" s="61"/>
      <c r="NF340"/>
      <c r="NQ340" s="37"/>
      <c r="NU340"/>
      <c r="PC340" s="46"/>
      <c r="PG340"/>
      <c r="QH340" s="46"/>
      <c r="QL340"/>
      <c r="RO340" s="37"/>
      <c r="RS340"/>
      <c r="TF340" s="37"/>
      <c r="TH340" s="46"/>
      <c r="TI340" s="46"/>
      <c r="TJ340" s="46"/>
      <c r="TK340" s="46"/>
      <c r="TM340"/>
      <c r="TN340" s="37"/>
      <c r="TO340"/>
      <c r="TQ340" s="46"/>
      <c r="TR340" s="46"/>
      <c r="TS340" s="46"/>
      <c r="TU340"/>
      <c r="TV340" s="37"/>
      <c r="TW340"/>
      <c r="TY340" s="46"/>
      <c r="TZ340" s="46"/>
      <c r="UA340" s="46"/>
      <c r="UC340"/>
      <c r="UD340" s="37"/>
      <c r="UE340"/>
      <c r="UG340" s="46"/>
      <c r="UH340" s="46"/>
      <c r="UI340" s="46"/>
      <c r="UK340"/>
      <c r="UL340" s="37"/>
      <c r="UM340"/>
      <c r="UO340" s="46"/>
      <c r="UP340" s="46"/>
      <c r="UQ340" s="46"/>
      <c r="US340"/>
      <c r="UT340" s="37"/>
      <c r="UU340"/>
      <c r="UW340" s="46"/>
      <c r="UX340" s="46"/>
      <c r="UY340" s="46"/>
      <c r="VA340"/>
      <c r="VB340"/>
      <c r="VC340"/>
      <c r="VD340"/>
    </row>
    <row r="341" spans="1:576" ht="15.75" x14ac:dyDescent="0.25">
      <c r="A341" s="6">
        <v>44061</v>
      </c>
      <c r="B341">
        <v>22</v>
      </c>
      <c r="C341" s="41" t="s">
        <v>195</v>
      </c>
      <c r="D341">
        <v>2.1048426753597806E-4</v>
      </c>
      <c r="E341" t="e">
        <v>#N/A</v>
      </c>
      <c r="F341" t="e">
        <v>#N/A</v>
      </c>
      <c r="G341" t="e">
        <v>#N/A</v>
      </c>
      <c r="H341" t="e">
        <v>#N/A</v>
      </c>
      <c r="I341" t="e">
        <v>#N/A</v>
      </c>
      <c r="J341" t="e">
        <v>#N/A</v>
      </c>
      <c r="K341">
        <v>0.69968152900000002</v>
      </c>
      <c r="L341">
        <v>5.8520000000000003</v>
      </c>
      <c r="AY341" s="61"/>
      <c r="BG341"/>
      <c r="BR341" s="37"/>
      <c r="BV341"/>
      <c r="EH341" s="37"/>
      <c r="EL341"/>
      <c r="EZ341" s="61"/>
      <c r="FA341" s="61"/>
      <c r="FB341" s="61"/>
      <c r="FC341" s="61"/>
      <c r="FQ341"/>
      <c r="FR341"/>
      <c r="FS341" s="37"/>
      <c r="FT341"/>
      <c r="FW341"/>
      <c r="GK341" s="61"/>
      <c r="GL341" s="61"/>
      <c r="GM341" s="61"/>
      <c r="GN341" s="61"/>
      <c r="HB341"/>
      <c r="HC341"/>
      <c r="HD341"/>
      <c r="HE341"/>
      <c r="HQ341" s="61"/>
      <c r="HR341" s="61"/>
      <c r="HU341"/>
      <c r="HV341"/>
      <c r="IY341" s="61"/>
      <c r="JG341"/>
      <c r="JR341" s="37"/>
      <c r="JV341"/>
      <c r="KN341" s="61"/>
      <c r="KR341"/>
      <c r="LQ341" s="61"/>
      <c r="LU341"/>
      <c r="MF341" s="37"/>
      <c r="MJ341"/>
      <c r="MX341" s="37"/>
      <c r="NB341" s="61"/>
      <c r="NF341"/>
      <c r="NQ341" s="37"/>
      <c r="NU341"/>
      <c r="PC341" s="46"/>
      <c r="PG341"/>
      <c r="QH341" s="46"/>
      <c r="QL341"/>
      <c r="RO341" s="37"/>
      <c r="RS341"/>
      <c r="TF341" s="37"/>
      <c r="TH341" s="46"/>
      <c r="TI341" s="46"/>
      <c r="TJ341" s="46"/>
      <c r="TK341" s="46"/>
      <c r="TM341"/>
      <c r="TN341" s="37"/>
      <c r="TO341"/>
      <c r="TQ341" s="46"/>
      <c r="TR341" s="46"/>
      <c r="TS341" s="46"/>
      <c r="TU341"/>
      <c r="TV341" s="37"/>
      <c r="TW341"/>
      <c r="TY341" s="46"/>
      <c r="TZ341" s="46"/>
      <c r="UA341" s="46"/>
      <c r="UC341"/>
      <c r="UD341" s="37"/>
      <c r="UE341"/>
      <c r="UG341" s="46"/>
      <c r="UH341" s="46"/>
      <c r="UI341" s="46"/>
      <c r="UK341"/>
      <c r="UL341" s="37"/>
      <c r="UM341"/>
      <c r="UO341" s="46"/>
      <c r="UP341" s="46"/>
      <c r="UQ341" s="46"/>
      <c r="US341"/>
      <c r="UT341" s="37"/>
      <c r="UU341"/>
      <c r="UW341" s="46"/>
      <c r="UX341" s="46"/>
      <c r="UY341" s="46"/>
      <c r="VA341"/>
      <c r="VB341"/>
      <c r="VC341"/>
      <c r="VD341"/>
    </row>
    <row r="342" spans="1:576" ht="15.75" x14ac:dyDescent="0.25">
      <c r="A342" s="6">
        <v>44138</v>
      </c>
      <c r="B342">
        <v>22</v>
      </c>
      <c r="C342" s="41" t="s">
        <v>195</v>
      </c>
      <c r="D342">
        <v>1.2668449749776819E-2</v>
      </c>
      <c r="E342" t="e">
        <v>#N/A</v>
      </c>
      <c r="F342" t="e">
        <v>#N/A</v>
      </c>
      <c r="G342">
        <v>1.369388327721661</v>
      </c>
      <c r="H342">
        <v>5.419754451941157E-2</v>
      </c>
      <c r="I342">
        <v>1.18</v>
      </c>
      <c r="J342">
        <v>50.7</v>
      </c>
      <c r="K342">
        <v>2.1343653250000001</v>
      </c>
      <c r="L342">
        <v>2.2999999999999998</v>
      </c>
      <c r="AY342" s="61"/>
      <c r="BG342"/>
      <c r="BR342" s="37"/>
      <c r="BV342"/>
      <c r="EH342" s="37"/>
      <c r="EL342"/>
      <c r="EZ342" s="61"/>
      <c r="FA342" s="61"/>
      <c r="FB342" s="61"/>
      <c r="FC342" s="61"/>
      <c r="FQ342"/>
      <c r="FR342"/>
      <c r="FS342" s="37"/>
      <c r="FT342"/>
      <c r="FW342"/>
      <c r="GK342" s="61"/>
      <c r="GL342" s="61"/>
      <c r="GM342" s="61"/>
      <c r="GN342" s="61"/>
      <c r="HB342"/>
      <c r="HC342"/>
      <c r="HD342"/>
      <c r="HE342"/>
      <c r="HQ342" s="61"/>
      <c r="HR342" s="61"/>
      <c r="HU342"/>
      <c r="HV342"/>
      <c r="IY342" s="61"/>
      <c r="JG342"/>
      <c r="JR342" s="37"/>
      <c r="JV342"/>
      <c r="KN342" s="61"/>
      <c r="KR342"/>
      <c r="LQ342" s="61"/>
      <c r="LU342"/>
      <c r="MF342" s="37"/>
      <c r="MJ342"/>
      <c r="MX342" s="37"/>
      <c r="NB342" s="61"/>
      <c r="NF342"/>
      <c r="NQ342" s="37"/>
      <c r="NU342"/>
      <c r="PC342" s="46"/>
      <c r="PG342"/>
      <c r="QH342" s="46"/>
      <c r="QL342"/>
      <c r="RO342" s="37"/>
      <c r="RS342"/>
      <c r="TF342" s="37"/>
      <c r="TH342" s="46"/>
      <c r="TI342" s="46"/>
      <c r="TJ342" s="46"/>
      <c r="TK342" s="46"/>
      <c r="TM342"/>
      <c r="TN342" s="37"/>
      <c r="TO342"/>
      <c r="TQ342" s="46"/>
      <c r="TR342" s="46"/>
      <c r="TS342" s="46"/>
      <c r="TU342"/>
      <c r="TV342" s="37"/>
      <c r="TW342"/>
      <c r="TY342" s="46"/>
      <c r="TZ342" s="46"/>
      <c r="UA342" s="46"/>
      <c r="UC342"/>
      <c r="UD342" s="37"/>
      <c r="UE342"/>
      <c r="UG342" s="46"/>
      <c r="UH342" s="46"/>
      <c r="UI342" s="46"/>
      <c r="UK342"/>
      <c r="UL342" s="37"/>
      <c r="UM342"/>
      <c r="UO342" s="46"/>
      <c r="UP342" s="46"/>
      <c r="UQ342" s="46"/>
      <c r="US342"/>
      <c r="UT342" s="37"/>
      <c r="UU342"/>
      <c r="UW342" s="46"/>
      <c r="UX342" s="46"/>
      <c r="UY342" s="46"/>
      <c r="VA342"/>
      <c r="VB342"/>
      <c r="VC342"/>
      <c r="VD342"/>
    </row>
    <row r="343" spans="1:576" ht="15.75" x14ac:dyDescent="0.25">
      <c r="A343" s="6">
        <v>44152</v>
      </c>
      <c r="B343">
        <v>22</v>
      </c>
      <c r="C343" s="41" t="s">
        <v>195</v>
      </c>
      <c r="D343">
        <v>2.2268997657237211E-2</v>
      </c>
      <c r="E343">
        <v>8.17</v>
      </c>
      <c r="F343">
        <v>644</v>
      </c>
      <c r="G343">
        <v>0.20917508417508418</v>
      </c>
      <c r="H343">
        <v>3.705342329388342E-2</v>
      </c>
      <c r="I343">
        <v>5.5199999999999999E-2</v>
      </c>
      <c r="J343">
        <v>29.5</v>
      </c>
      <c r="K343">
        <v>5.2452173909999997</v>
      </c>
      <c r="L343">
        <v>1.8169999999999999</v>
      </c>
      <c r="AY343" s="61"/>
      <c r="BG343"/>
      <c r="BR343" s="37"/>
      <c r="BV343"/>
      <c r="EH343" s="37"/>
      <c r="EL343"/>
      <c r="EZ343" s="61"/>
      <c r="FA343" s="61"/>
      <c r="FB343" s="61"/>
      <c r="FC343" s="61"/>
      <c r="FQ343"/>
      <c r="FR343"/>
      <c r="FS343" s="37"/>
      <c r="FT343"/>
      <c r="FW343"/>
      <c r="GK343" s="61"/>
      <c r="GL343" s="61"/>
      <c r="GM343" s="61"/>
      <c r="GN343" s="61"/>
      <c r="HB343"/>
      <c r="HC343"/>
      <c r="HD343"/>
      <c r="HE343"/>
      <c r="HQ343" s="61"/>
      <c r="HR343" s="61"/>
      <c r="HU343"/>
      <c r="HV343"/>
      <c r="IY343" s="61"/>
      <c r="JG343"/>
      <c r="JR343" s="37"/>
      <c r="JV343"/>
      <c r="KN343" s="61"/>
      <c r="KR343"/>
      <c r="LQ343" s="61"/>
      <c r="LU343"/>
      <c r="MF343" s="37"/>
      <c r="MJ343"/>
      <c r="MX343" s="37"/>
      <c r="NB343" s="61"/>
      <c r="NF343"/>
      <c r="NQ343" s="37"/>
      <c r="NU343"/>
      <c r="PC343" s="46"/>
      <c r="PG343"/>
      <c r="QH343" s="46"/>
      <c r="QL343"/>
      <c r="RO343" s="37"/>
      <c r="RS343"/>
      <c r="TF343" s="37"/>
      <c r="TH343" s="46"/>
      <c r="TI343" s="46"/>
      <c r="TJ343" s="46"/>
      <c r="TK343" s="46"/>
      <c r="TM343"/>
      <c r="TN343" s="37"/>
      <c r="TO343"/>
      <c r="TQ343" s="46"/>
      <c r="TR343" s="46"/>
      <c r="TS343" s="46"/>
      <c r="TU343"/>
      <c r="TV343" s="37"/>
      <c r="TW343"/>
      <c r="TY343" s="46"/>
      <c r="TZ343" s="46"/>
      <c r="UA343" s="46"/>
      <c r="UC343"/>
      <c r="UD343" s="37"/>
      <c r="UE343"/>
      <c r="UG343" s="46"/>
      <c r="UH343" s="46"/>
      <c r="UI343" s="46"/>
      <c r="UK343"/>
      <c r="UL343" s="37"/>
      <c r="UM343"/>
      <c r="UO343" s="46"/>
      <c r="UP343" s="46"/>
      <c r="UQ343" s="46"/>
      <c r="US343"/>
      <c r="UT343" s="37"/>
      <c r="UU343"/>
      <c r="UW343" s="46"/>
      <c r="UX343" s="46"/>
      <c r="UY343" s="46"/>
      <c r="VA343"/>
      <c r="VB343"/>
      <c r="VC343"/>
      <c r="VD343"/>
    </row>
    <row r="344" spans="1:576" ht="15.75" x14ac:dyDescent="0.25">
      <c r="A344" s="6">
        <v>44167</v>
      </c>
      <c r="B344">
        <v>22</v>
      </c>
      <c r="C344" s="41" t="s">
        <v>195</v>
      </c>
      <c r="D344">
        <v>0.12660809608266213</v>
      </c>
      <c r="E344">
        <v>8.52</v>
      </c>
      <c r="F344">
        <v>620</v>
      </c>
      <c r="G344">
        <v>4.062991021324355</v>
      </c>
      <c r="H344">
        <v>4.6344430925782547E-2</v>
      </c>
      <c r="I344">
        <v>3.95</v>
      </c>
      <c r="J344">
        <v>38.6</v>
      </c>
      <c r="K344">
        <v>3.8244556109999999</v>
      </c>
      <c r="L344">
        <v>1.653</v>
      </c>
      <c r="AY344" s="61"/>
      <c r="BG344"/>
      <c r="BR344" s="37"/>
      <c r="BV344"/>
      <c r="EH344" s="37"/>
      <c r="EL344"/>
      <c r="EZ344" s="61"/>
      <c r="FA344" s="61"/>
      <c r="FB344" s="61"/>
      <c r="FC344" s="61"/>
      <c r="FQ344"/>
      <c r="FR344"/>
      <c r="FS344" s="37"/>
      <c r="FT344"/>
      <c r="FW344"/>
      <c r="GK344" s="61"/>
      <c r="GL344" s="61"/>
      <c r="GM344" s="61"/>
      <c r="GN344" s="61"/>
      <c r="HB344"/>
      <c r="HC344"/>
      <c r="HD344"/>
      <c r="HE344"/>
      <c r="HQ344" s="61"/>
      <c r="HR344" s="61"/>
      <c r="HU344"/>
      <c r="HV344"/>
      <c r="IY344" s="61"/>
      <c r="JG344"/>
      <c r="JR344" s="37"/>
      <c r="JV344"/>
      <c r="KN344" s="61"/>
      <c r="KR344"/>
      <c r="LQ344" s="61"/>
      <c r="LU344"/>
      <c r="MF344" s="37"/>
      <c r="MJ344"/>
      <c r="MX344" s="37"/>
      <c r="NB344" s="61"/>
      <c r="NF344"/>
      <c r="NQ344" s="37"/>
      <c r="NU344"/>
      <c r="PC344" s="46"/>
      <c r="PG344"/>
      <c r="QH344" s="46"/>
      <c r="QL344"/>
      <c r="RO344" s="37"/>
      <c r="RS344"/>
      <c r="TF344" s="37"/>
      <c r="TH344" s="46"/>
      <c r="TI344" s="46"/>
      <c r="TJ344" s="46"/>
      <c r="TK344" s="46"/>
      <c r="TM344"/>
      <c r="TN344" s="37"/>
      <c r="TO344"/>
      <c r="TQ344" s="46"/>
      <c r="TR344" s="46"/>
      <c r="TS344" s="46"/>
      <c r="TU344"/>
      <c r="TV344" s="37"/>
      <c r="TW344"/>
      <c r="TY344" s="46"/>
      <c r="TZ344" s="46"/>
      <c r="UA344" s="46"/>
      <c r="UC344"/>
      <c r="UD344" s="37"/>
      <c r="UE344"/>
      <c r="UG344" s="46"/>
      <c r="UH344" s="46"/>
      <c r="UI344" s="46"/>
      <c r="UK344"/>
      <c r="UL344" s="37"/>
      <c r="UM344"/>
      <c r="UO344" s="46"/>
      <c r="UP344" s="46"/>
      <c r="UQ344" s="46"/>
      <c r="US344"/>
      <c r="UT344" s="37"/>
      <c r="UU344"/>
      <c r="UW344" s="46"/>
      <c r="UX344" s="46"/>
      <c r="UY344" s="46"/>
      <c r="VA344"/>
      <c r="VB344"/>
      <c r="VC344"/>
      <c r="VD344"/>
    </row>
    <row r="345" spans="1:576" ht="15.75" x14ac:dyDescent="0.25">
      <c r="A345" s="6">
        <v>44179</v>
      </c>
      <c r="B345">
        <v>22</v>
      </c>
      <c r="C345" s="41" t="s">
        <v>195</v>
      </c>
      <c r="D345">
        <v>0.10002918754401909</v>
      </c>
      <c r="E345">
        <v>8.4700000000000006</v>
      </c>
      <c r="F345">
        <v>599</v>
      </c>
      <c r="G345">
        <v>2.9967732884399552</v>
      </c>
      <c r="H345">
        <v>2.9532131401393647E-2</v>
      </c>
      <c r="I345">
        <v>2.75</v>
      </c>
      <c r="J345">
        <v>22.1</v>
      </c>
      <c r="K345">
        <v>1.1170909090000001</v>
      </c>
      <c r="L345">
        <v>1.1434</v>
      </c>
      <c r="AY345" s="61"/>
      <c r="BG345"/>
      <c r="BR345" s="37"/>
      <c r="BV345"/>
      <c r="EH345" s="37"/>
      <c r="EL345"/>
      <c r="EZ345" s="61"/>
      <c r="FA345" s="61"/>
      <c r="FB345" s="61"/>
      <c r="FC345" s="61"/>
      <c r="FQ345"/>
      <c r="FR345"/>
      <c r="FS345" s="37"/>
      <c r="FT345"/>
      <c r="FW345"/>
      <c r="GK345" s="61"/>
      <c r="GL345" s="61"/>
      <c r="GM345" s="61"/>
      <c r="GN345" s="61"/>
      <c r="HB345"/>
      <c r="HC345"/>
      <c r="HD345"/>
      <c r="HE345"/>
      <c r="HQ345" s="61"/>
      <c r="HR345" s="61"/>
      <c r="HU345"/>
      <c r="HV345"/>
      <c r="IY345" s="61"/>
      <c r="JG345"/>
      <c r="JR345" s="37"/>
      <c r="JV345"/>
      <c r="KN345" s="61"/>
      <c r="KR345"/>
      <c r="LQ345" s="61"/>
      <c r="LU345"/>
      <c r="MF345" s="37"/>
      <c r="MJ345"/>
      <c r="MX345" s="37"/>
      <c r="NB345" s="61"/>
      <c r="NF345"/>
      <c r="NQ345" s="37"/>
      <c r="NU345"/>
      <c r="PC345" s="46"/>
      <c r="PG345"/>
      <c r="QH345" s="46"/>
      <c r="QL345"/>
      <c r="RO345" s="37"/>
      <c r="RS345"/>
      <c r="TF345" s="37"/>
      <c r="TH345" s="46"/>
      <c r="TI345" s="46"/>
      <c r="TJ345" s="46"/>
      <c r="TK345" s="46"/>
      <c r="TM345"/>
      <c r="TN345" s="37"/>
      <c r="TO345"/>
      <c r="TQ345" s="46"/>
      <c r="TR345" s="46"/>
      <c r="TS345" s="46"/>
      <c r="TU345"/>
      <c r="TV345" s="37"/>
      <c r="TW345"/>
      <c r="TY345" s="46"/>
      <c r="TZ345" s="46"/>
      <c r="UA345" s="46"/>
      <c r="UC345"/>
      <c r="UD345" s="37"/>
      <c r="UE345"/>
      <c r="UG345" s="46"/>
      <c r="UH345" s="46"/>
      <c r="UI345" s="46"/>
      <c r="UK345"/>
      <c r="UL345" s="37"/>
      <c r="UM345"/>
      <c r="UO345" s="46"/>
      <c r="UP345" s="46"/>
      <c r="UQ345" s="46"/>
      <c r="US345"/>
      <c r="UT345" s="37"/>
      <c r="UU345"/>
      <c r="UW345" s="46"/>
      <c r="UX345" s="46"/>
      <c r="UY345" s="46"/>
      <c r="VA345"/>
      <c r="VB345"/>
      <c r="VC345"/>
      <c r="VD345"/>
    </row>
    <row r="346" spans="1:576" ht="15.75" x14ac:dyDescent="0.25">
      <c r="A346" s="16">
        <v>44208</v>
      </c>
      <c r="B346">
        <v>22</v>
      </c>
      <c r="C346" s="41" t="s">
        <v>195</v>
      </c>
      <c r="D346">
        <v>5.2014952433915754E-2</v>
      </c>
      <c r="E346">
        <v>8.5399999999999991</v>
      </c>
      <c r="F346">
        <v>620</v>
      </c>
      <c r="G346">
        <v>3.990847</v>
      </c>
      <c r="H346">
        <v>2.9729999999999999E-2</v>
      </c>
      <c r="I346">
        <v>3.93</v>
      </c>
      <c r="J346">
        <v>27</v>
      </c>
      <c r="K346">
        <v>25.908666669999999</v>
      </c>
      <c r="L346">
        <v>1.4613</v>
      </c>
      <c r="AY346" s="61"/>
      <c r="BG346"/>
      <c r="BR346" s="37"/>
      <c r="BV346"/>
      <c r="EH346" s="37"/>
      <c r="EL346"/>
      <c r="EZ346" s="61"/>
      <c r="FA346" s="61"/>
      <c r="FB346" s="61"/>
      <c r="FC346" s="61"/>
      <c r="FQ346"/>
      <c r="FR346"/>
      <c r="FS346" s="37"/>
      <c r="FT346"/>
      <c r="FW346"/>
      <c r="GK346" s="61"/>
      <c r="GL346" s="61"/>
      <c r="GM346" s="61"/>
      <c r="GN346" s="61"/>
      <c r="HB346"/>
      <c r="HC346"/>
      <c r="HD346"/>
      <c r="HE346"/>
      <c r="HQ346" s="61"/>
      <c r="HR346" s="61"/>
      <c r="HU346"/>
      <c r="HV346"/>
      <c r="IY346" s="61"/>
      <c r="JG346"/>
      <c r="JR346" s="37"/>
      <c r="JV346"/>
      <c r="KN346" s="61"/>
      <c r="KR346"/>
      <c r="LQ346" s="61"/>
      <c r="LU346"/>
      <c r="MF346" s="37"/>
      <c r="MJ346"/>
      <c r="MX346" s="37"/>
      <c r="NB346" s="61"/>
      <c r="NF346"/>
      <c r="NQ346" s="37"/>
      <c r="NU346"/>
      <c r="PC346" s="46"/>
      <c r="PG346"/>
      <c r="QH346" s="46"/>
      <c r="QL346"/>
      <c r="RO346" s="37"/>
      <c r="RS346"/>
      <c r="TF346" s="37"/>
      <c r="TH346" s="46"/>
      <c r="TI346" s="46"/>
      <c r="TJ346" s="46"/>
      <c r="TK346" s="46"/>
      <c r="TM346"/>
      <c r="TN346" s="37"/>
      <c r="TO346"/>
      <c r="TQ346" s="46"/>
      <c r="TR346" s="46"/>
      <c r="TS346" s="46"/>
      <c r="TU346"/>
      <c r="TV346" s="37"/>
      <c r="TW346"/>
      <c r="TY346" s="46"/>
      <c r="TZ346" s="46"/>
      <c r="UA346" s="46"/>
      <c r="UC346"/>
      <c r="UD346" s="37"/>
      <c r="UE346"/>
      <c r="UG346" s="46"/>
      <c r="UH346" s="46"/>
      <c r="UI346" s="46"/>
      <c r="UK346"/>
      <c r="UL346" s="37"/>
      <c r="UM346"/>
      <c r="UO346" s="46"/>
      <c r="UP346" s="46"/>
      <c r="UQ346" s="46"/>
      <c r="US346"/>
      <c r="UT346" s="37"/>
      <c r="UU346"/>
      <c r="UW346" s="46"/>
      <c r="UX346" s="46"/>
      <c r="UY346" s="46"/>
      <c r="VA346"/>
      <c r="VB346"/>
      <c r="VC346"/>
      <c r="VD346"/>
    </row>
    <row r="347" spans="1:576" ht="15.75" x14ac:dyDescent="0.25">
      <c r="A347" s="16">
        <v>44223</v>
      </c>
      <c r="B347">
        <v>22</v>
      </c>
      <c r="C347" s="41" t="s">
        <v>195</v>
      </c>
      <c r="D347">
        <v>5.8490772483308244E-2</v>
      </c>
      <c r="E347">
        <v>8.7799999999999994</v>
      </c>
      <c r="F347">
        <v>651</v>
      </c>
      <c r="G347">
        <v>3.5886840000000002</v>
      </c>
      <c r="H347">
        <v>4.4318999999999997E-2</v>
      </c>
      <c r="I347">
        <v>3.37</v>
      </c>
      <c r="J347">
        <v>20.100000000000001</v>
      </c>
      <c r="K347">
        <v>12.43</v>
      </c>
      <c r="L347">
        <v>2.4056999999999999</v>
      </c>
      <c r="AY347" s="61"/>
      <c r="BG347"/>
      <c r="BR347" s="37"/>
      <c r="BV347"/>
      <c r="EH347" s="37"/>
      <c r="EL347"/>
      <c r="EZ347" s="61"/>
      <c r="FA347" s="61"/>
      <c r="FB347" s="61"/>
      <c r="FC347" s="61"/>
      <c r="FQ347"/>
      <c r="FR347"/>
      <c r="FS347" s="37"/>
      <c r="FT347"/>
      <c r="FW347"/>
      <c r="GK347" s="61"/>
      <c r="GL347" s="61"/>
      <c r="GM347" s="61"/>
      <c r="GN347" s="61"/>
      <c r="HB347"/>
      <c r="HC347"/>
      <c r="HD347"/>
      <c r="HE347"/>
      <c r="HQ347" s="61"/>
      <c r="HR347" s="61"/>
      <c r="HU347"/>
      <c r="HV347"/>
      <c r="IY347" s="61"/>
      <c r="JG347"/>
      <c r="JR347" s="37"/>
      <c r="JV347"/>
      <c r="KN347" s="61"/>
      <c r="KR347"/>
      <c r="LQ347" s="61"/>
      <c r="LU347"/>
      <c r="MF347" s="37"/>
      <c r="MJ347"/>
      <c r="MX347" s="37"/>
      <c r="NB347" s="61"/>
      <c r="NF347"/>
      <c r="NQ347" s="37"/>
      <c r="NU347"/>
      <c r="PC347" s="46"/>
      <c r="PG347"/>
      <c r="QH347" s="46"/>
      <c r="QL347"/>
      <c r="RO347" s="37"/>
      <c r="RS347"/>
      <c r="TF347" s="37"/>
      <c r="TH347" s="46"/>
      <c r="TI347" s="46"/>
      <c r="TJ347" s="46"/>
      <c r="TK347" s="46"/>
      <c r="TM347"/>
      <c r="TN347" s="37"/>
      <c r="TO347"/>
      <c r="TQ347" s="46"/>
      <c r="TR347" s="46"/>
      <c r="TS347" s="46"/>
      <c r="TU347"/>
      <c r="TV347" s="37"/>
      <c r="TW347"/>
      <c r="TY347" s="46"/>
      <c r="TZ347" s="46"/>
      <c r="UA347" s="46"/>
      <c r="UC347"/>
      <c r="UD347" s="37"/>
      <c r="UE347"/>
      <c r="UG347" s="46"/>
      <c r="UH347" s="46"/>
      <c r="UI347" s="46"/>
      <c r="UK347"/>
      <c r="UL347" s="37"/>
      <c r="UM347"/>
      <c r="UO347" s="46"/>
      <c r="UP347" s="46"/>
      <c r="UQ347" s="46"/>
      <c r="US347"/>
      <c r="UT347" s="37"/>
      <c r="UU347"/>
      <c r="UW347" s="46"/>
      <c r="UX347" s="46"/>
      <c r="UY347" s="46"/>
      <c r="VA347"/>
      <c r="VB347"/>
      <c r="VC347"/>
      <c r="VD347"/>
    </row>
    <row r="348" spans="1:576" ht="15.75" x14ac:dyDescent="0.25">
      <c r="A348" s="16">
        <v>44251</v>
      </c>
      <c r="B348">
        <v>22</v>
      </c>
      <c r="C348" s="41" t="s">
        <v>195</v>
      </c>
      <c r="D348">
        <v>0.21034481142589581</v>
      </c>
      <c r="E348" t="e">
        <v>#N/A</v>
      </c>
      <c r="F348" t="e">
        <v>#N/A</v>
      </c>
      <c r="G348">
        <v>4.7813059999999998</v>
      </c>
      <c r="H348">
        <v>8.6317000000000005E-2</v>
      </c>
      <c r="I348">
        <v>4.5</v>
      </c>
      <c r="J348">
        <v>61.7</v>
      </c>
      <c r="K348">
        <v>4.491333333</v>
      </c>
      <c r="L348">
        <v>1.4365000000000001</v>
      </c>
      <c r="AY348" s="61"/>
      <c r="BG348"/>
      <c r="BR348" s="37"/>
      <c r="BV348"/>
      <c r="EH348" s="37"/>
      <c r="EL348"/>
      <c r="EZ348" s="61"/>
      <c r="FA348" s="61"/>
      <c r="FB348" s="61"/>
      <c r="FC348" s="61"/>
      <c r="FQ348"/>
      <c r="FR348"/>
      <c r="FS348" s="37"/>
      <c r="FT348"/>
      <c r="FW348"/>
      <c r="GK348" s="61"/>
      <c r="GL348" s="61"/>
      <c r="GM348" s="61"/>
      <c r="GN348" s="61"/>
      <c r="HB348"/>
      <c r="HC348"/>
      <c r="HD348"/>
      <c r="HE348"/>
      <c r="HQ348" s="61"/>
      <c r="HR348" s="61"/>
      <c r="HU348"/>
      <c r="HV348"/>
      <c r="IY348" s="61"/>
      <c r="JG348"/>
      <c r="JR348" s="37"/>
      <c r="JV348"/>
      <c r="KN348" s="61"/>
      <c r="KR348"/>
      <c r="LQ348" s="61"/>
      <c r="LU348"/>
      <c r="MF348" s="37"/>
      <c r="MJ348"/>
      <c r="MX348" s="37"/>
      <c r="NB348" s="61"/>
      <c r="NF348"/>
      <c r="NQ348" s="37"/>
      <c r="NU348"/>
      <c r="PC348" s="46"/>
      <c r="PG348"/>
      <c r="QH348" s="46"/>
      <c r="QL348"/>
      <c r="RO348" s="37"/>
      <c r="RS348"/>
      <c r="TF348" s="37"/>
      <c r="TH348" s="46"/>
      <c r="TI348" s="46"/>
      <c r="TJ348" s="46"/>
      <c r="TK348" s="46"/>
      <c r="TM348"/>
      <c r="TN348" s="37"/>
      <c r="TO348"/>
      <c r="TQ348" s="46"/>
      <c r="TR348" s="46"/>
      <c r="TS348" s="46"/>
      <c r="TU348"/>
      <c r="TV348" s="37"/>
      <c r="TW348"/>
      <c r="TY348" s="46"/>
      <c r="TZ348" s="46"/>
      <c r="UA348" s="46"/>
      <c r="UC348"/>
      <c r="UD348" s="37"/>
      <c r="UE348"/>
      <c r="UG348" s="46"/>
      <c r="UH348" s="46"/>
      <c r="UI348" s="46"/>
      <c r="UK348"/>
      <c r="UL348" s="37"/>
      <c r="UM348"/>
      <c r="UO348" s="46"/>
      <c r="UP348" s="46"/>
      <c r="UQ348" s="46"/>
      <c r="US348"/>
      <c r="UT348" s="37"/>
      <c r="UU348"/>
      <c r="UW348" s="46"/>
      <c r="UX348" s="46"/>
      <c r="UY348" s="46"/>
      <c r="VA348"/>
      <c r="VB348"/>
      <c r="VC348"/>
      <c r="VD348"/>
    </row>
    <row r="349" spans="1:576" ht="15.75" x14ac:dyDescent="0.25">
      <c r="A349" s="16">
        <v>44265</v>
      </c>
      <c r="B349">
        <v>22</v>
      </c>
      <c r="C349" s="41" t="s">
        <v>195</v>
      </c>
      <c r="D349">
        <v>6.5764276113625036E-2</v>
      </c>
      <c r="E349" t="e">
        <v>#N/A</v>
      </c>
      <c r="F349" t="e">
        <v>#N/A</v>
      </c>
      <c r="G349">
        <v>3.7966989999999998</v>
      </c>
      <c r="H349">
        <v>2.332E-2</v>
      </c>
      <c r="I349">
        <v>3.51</v>
      </c>
      <c r="J349">
        <v>14.8</v>
      </c>
      <c r="K349">
        <v>1.752666667</v>
      </c>
      <c r="L349">
        <v>1.4567000000000001</v>
      </c>
      <c r="AY349" s="61"/>
      <c r="BG349"/>
      <c r="BR349" s="37"/>
      <c r="BV349"/>
      <c r="EH349" s="37"/>
      <c r="EL349"/>
      <c r="EZ349" s="61"/>
      <c r="FA349" s="61"/>
      <c r="FB349" s="61"/>
      <c r="FC349" s="61"/>
      <c r="FQ349"/>
      <c r="FR349"/>
      <c r="FS349" s="37"/>
      <c r="FT349"/>
      <c r="FW349"/>
      <c r="GK349" s="61"/>
      <c r="GL349" s="61"/>
      <c r="GM349" s="61"/>
      <c r="GN349" s="61"/>
      <c r="HB349"/>
      <c r="HC349"/>
      <c r="HD349"/>
      <c r="HE349"/>
      <c r="HQ349" s="61"/>
      <c r="HR349" s="61"/>
      <c r="HU349"/>
      <c r="HV349"/>
      <c r="IY349" s="61"/>
      <c r="JG349"/>
      <c r="JR349" s="37"/>
      <c r="JV349"/>
      <c r="KN349" s="61"/>
      <c r="KR349"/>
      <c r="LQ349" s="61"/>
      <c r="LU349"/>
      <c r="MF349" s="37"/>
      <c r="MJ349"/>
      <c r="MX349" s="37"/>
      <c r="NB349" s="61"/>
      <c r="NF349"/>
      <c r="NQ349" s="37"/>
      <c r="NU349"/>
      <c r="PC349" s="46"/>
      <c r="PG349"/>
      <c r="QH349" s="46"/>
      <c r="QL349"/>
      <c r="RO349" s="37"/>
      <c r="RS349"/>
      <c r="TF349" s="37"/>
      <c r="TH349" s="46"/>
      <c r="TI349" s="46"/>
      <c r="TJ349" s="46"/>
      <c r="TK349" s="46"/>
      <c r="TM349"/>
      <c r="TN349" s="37"/>
      <c r="TO349"/>
      <c r="TQ349" s="46"/>
      <c r="TR349" s="46"/>
      <c r="TS349" s="46"/>
      <c r="TU349"/>
      <c r="TV349" s="37"/>
      <c r="TW349"/>
      <c r="TY349" s="46"/>
      <c r="TZ349" s="46"/>
      <c r="UA349" s="46"/>
      <c r="UC349"/>
      <c r="UD349" s="37"/>
      <c r="UE349"/>
      <c r="UG349" s="46"/>
      <c r="UH349" s="46"/>
      <c r="UI349" s="46"/>
      <c r="UK349"/>
      <c r="UL349" s="37"/>
      <c r="UM349"/>
      <c r="UO349" s="46"/>
      <c r="UP349" s="46"/>
      <c r="UQ349" s="46"/>
      <c r="US349"/>
      <c r="UT349" s="37"/>
      <c r="UU349"/>
      <c r="UW349" s="46"/>
      <c r="UX349" s="46"/>
      <c r="UY349" s="46"/>
      <c r="VA349"/>
      <c r="VB349"/>
      <c r="VC349"/>
      <c r="VD349"/>
    </row>
    <row r="350" spans="1:576" ht="15.75" x14ac:dyDescent="0.25">
      <c r="A350" s="16">
        <v>44279</v>
      </c>
      <c r="B350">
        <v>22</v>
      </c>
      <c r="C350" s="41" t="s">
        <v>195</v>
      </c>
      <c r="D350">
        <v>8.3104879522682945E-2</v>
      </c>
      <c r="E350" t="e">
        <v>#N/A</v>
      </c>
      <c r="F350" t="e">
        <v>#N/A</v>
      </c>
      <c r="G350">
        <v>4.0463180000000003</v>
      </c>
      <c r="H350">
        <v>1.9782999999999999E-2</v>
      </c>
      <c r="I350">
        <v>3.61</v>
      </c>
      <c r="J350">
        <v>10.6</v>
      </c>
      <c r="K350">
        <v>1.3063999999999965</v>
      </c>
      <c r="L350">
        <v>1.6802999999999999</v>
      </c>
      <c r="AY350" s="61"/>
      <c r="BG350"/>
      <c r="BR350" s="37"/>
      <c r="BV350"/>
      <c r="EH350" s="37"/>
      <c r="EL350"/>
      <c r="EZ350" s="61"/>
      <c r="FA350" s="61"/>
      <c r="FB350" s="61"/>
      <c r="FC350" s="61"/>
      <c r="FQ350"/>
      <c r="FR350"/>
      <c r="FS350" s="37"/>
      <c r="FT350"/>
      <c r="FW350"/>
      <c r="GK350" s="61"/>
      <c r="GL350" s="61"/>
      <c r="GM350" s="61"/>
      <c r="GN350" s="61"/>
      <c r="HB350"/>
      <c r="HC350"/>
      <c r="HD350"/>
      <c r="HE350"/>
      <c r="HQ350" s="61"/>
      <c r="HR350" s="61"/>
      <c r="HU350"/>
      <c r="HV350"/>
      <c r="IY350" s="61"/>
      <c r="JG350"/>
      <c r="JR350" s="37"/>
      <c r="JV350"/>
      <c r="KN350" s="61"/>
      <c r="KR350"/>
      <c r="LQ350" s="61"/>
      <c r="LU350"/>
      <c r="MF350" s="37"/>
      <c r="MJ350"/>
      <c r="MX350" s="37"/>
      <c r="NB350" s="61"/>
      <c r="NF350"/>
      <c r="NQ350" s="37"/>
      <c r="NU350"/>
      <c r="PC350" s="46"/>
      <c r="PG350"/>
      <c r="QH350" s="46"/>
      <c r="QL350"/>
      <c r="RO350" s="37"/>
      <c r="RS350"/>
      <c r="TF350" s="37"/>
      <c r="TH350" s="46"/>
      <c r="TI350" s="46"/>
      <c r="TJ350" s="46"/>
      <c r="TK350" s="46"/>
      <c r="TM350"/>
      <c r="TN350" s="37"/>
      <c r="TO350"/>
      <c r="TQ350" s="46"/>
      <c r="TR350" s="46"/>
      <c r="TS350" s="46"/>
      <c r="TU350"/>
      <c r="TV350" s="37"/>
      <c r="TW350"/>
      <c r="TY350" s="46"/>
      <c r="TZ350" s="46"/>
      <c r="UA350" s="46"/>
      <c r="UC350"/>
      <c r="UD350" s="37"/>
      <c r="UE350"/>
      <c r="UG350" s="46"/>
      <c r="UH350" s="46"/>
      <c r="UI350" s="46"/>
      <c r="UK350"/>
      <c r="UL350" s="37"/>
      <c r="UM350"/>
      <c r="UO350" s="46"/>
      <c r="UP350" s="46"/>
      <c r="UQ350" s="46"/>
      <c r="US350"/>
      <c r="UT350" s="37"/>
      <c r="UU350"/>
      <c r="UW350" s="46"/>
      <c r="UX350" s="46"/>
      <c r="UY350" s="46"/>
      <c r="VA350"/>
      <c r="VB350"/>
      <c r="VC350"/>
      <c r="VD350"/>
    </row>
    <row r="351" spans="1:576" ht="15.75" x14ac:dyDescent="0.25">
      <c r="A351" s="16">
        <v>44293</v>
      </c>
      <c r="B351">
        <v>22</v>
      </c>
      <c r="C351" s="41" t="s">
        <v>195</v>
      </c>
      <c r="D351">
        <v>6.5764276113625036E-2</v>
      </c>
      <c r="E351" t="e">
        <v>#N/A</v>
      </c>
      <c r="F351" t="e">
        <v>#N/A</v>
      </c>
      <c r="G351">
        <v>2.673416</v>
      </c>
      <c r="H351">
        <v>1.5914999999999999E-2</v>
      </c>
      <c r="I351">
        <v>2.4900000000000002</v>
      </c>
      <c r="J351">
        <v>3.63</v>
      </c>
      <c r="K351">
        <v>0.59239999999999782</v>
      </c>
      <c r="L351">
        <v>1.4894284424975515</v>
      </c>
      <c r="AY351" s="61"/>
      <c r="BG351"/>
      <c r="BR351" s="37"/>
      <c r="BV351"/>
      <c r="EH351" s="37"/>
      <c r="EL351"/>
      <c r="EZ351" s="61"/>
      <c r="FA351" s="61"/>
      <c r="FB351" s="61"/>
      <c r="FC351" s="61"/>
      <c r="FQ351"/>
      <c r="FR351"/>
      <c r="FS351" s="37"/>
      <c r="FT351"/>
      <c r="FW351"/>
      <c r="GK351" s="61"/>
      <c r="GL351" s="61"/>
      <c r="GM351" s="61"/>
      <c r="GN351" s="61"/>
      <c r="HB351"/>
      <c r="HC351"/>
      <c r="HD351"/>
      <c r="HE351"/>
      <c r="HQ351" s="61"/>
      <c r="HR351" s="61"/>
      <c r="HU351"/>
      <c r="HV351"/>
      <c r="IY351" s="61"/>
      <c r="JG351"/>
      <c r="JR351" s="37"/>
      <c r="JV351"/>
      <c r="KN351" s="61"/>
      <c r="KR351"/>
      <c r="LQ351" s="61"/>
      <c r="LU351"/>
      <c r="MF351" s="37"/>
      <c r="MJ351"/>
      <c r="MX351" s="37"/>
      <c r="NB351" s="61"/>
      <c r="NF351"/>
      <c r="NQ351" s="37"/>
      <c r="NU351"/>
      <c r="PC351" s="46"/>
      <c r="PG351"/>
      <c r="QH351" s="46"/>
      <c r="QL351"/>
      <c r="RO351" s="37"/>
      <c r="RS351"/>
      <c r="TF351" s="37"/>
      <c r="TH351" s="46"/>
      <c r="TI351" s="46"/>
      <c r="TJ351" s="46"/>
      <c r="TK351" s="46"/>
      <c r="TM351"/>
      <c r="TN351" s="37"/>
      <c r="TO351"/>
      <c r="TQ351" s="46"/>
      <c r="TR351" s="46"/>
      <c r="TS351" s="46"/>
      <c r="TU351"/>
      <c r="TV351" s="37"/>
      <c r="TW351"/>
      <c r="TY351" s="46"/>
      <c r="TZ351" s="46"/>
      <c r="UA351" s="46"/>
      <c r="UC351"/>
      <c r="UD351" s="37"/>
      <c r="UE351"/>
      <c r="UG351" s="46"/>
      <c r="UH351" s="46"/>
      <c r="UI351" s="46"/>
      <c r="UK351"/>
      <c r="UL351" s="37"/>
      <c r="UM351"/>
      <c r="UO351" s="46"/>
      <c r="UP351" s="46"/>
      <c r="UQ351" s="46"/>
      <c r="US351"/>
      <c r="UT351" s="37"/>
      <c r="UU351"/>
      <c r="UW351" s="46"/>
      <c r="UX351" s="46"/>
      <c r="UY351" s="46"/>
      <c r="VA351"/>
      <c r="VB351"/>
      <c r="VC351"/>
      <c r="VD351"/>
    </row>
    <row r="352" spans="1:576" ht="15.75" x14ac:dyDescent="0.25">
      <c r="A352" s="25">
        <v>44307</v>
      </c>
      <c r="B352">
        <v>22</v>
      </c>
      <c r="C352" s="41" t="s">
        <v>195</v>
      </c>
      <c r="D352">
        <v>5.8490772483308244E-2</v>
      </c>
      <c r="E352">
        <v>8.39</v>
      </c>
      <c r="F352">
        <v>557</v>
      </c>
      <c r="G352">
        <v>2.7150205760000001</v>
      </c>
      <c r="H352">
        <v>1.5694E-2</v>
      </c>
      <c r="I352">
        <v>2.5099999999999998</v>
      </c>
      <c r="J352">
        <v>4.6900000000000004</v>
      </c>
      <c r="K352" t="e">
        <v>#N/A</v>
      </c>
      <c r="L352" t="e">
        <v>#N/A</v>
      </c>
      <c r="AY352" s="61"/>
      <c r="BG352"/>
      <c r="BR352" s="37"/>
      <c r="BV352"/>
      <c r="EH352" s="37"/>
      <c r="EL352"/>
      <c r="EZ352" s="61"/>
      <c r="FA352" s="61"/>
      <c r="FB352" s="61"/>
      <c r="FC352" s="61"/>
      <c r="FQ352"/>
      <c r="FR352"/>
      <c r="FS352" s="37"/>
      <c r="FT352"/>
      <c r="FW352"/>
      <c r="GK352" s="61"/>
      <c r="GL352" s="61"/>
      <c r="GM352" s="61"/>
      <c r="GN352" s="61"/>
      <c r="HB352"/>
      <c r="HC352"/>
      <c r="HD352"/>
      <c r="HE352"/>
      <c r="HQ352" s="61"/>
      <c r="HR352" s="61"/>
      <c r="HU352"/>
      <c r="HV352"/>
      <c r="IY352" s="61"/>
      <c r="JG352"/>
      <c r="JR352" s="37"/>
      <c r="JV352"/>
      <c r="KN352" s="61"/>
      <c r="KR352"/>
      <c r="LQ352" s="61"/>
      <c r="LU352"/>
      <c r="MF352" s="37"/>
      <c r="MJ352"/>
      <c r="MX352" s="37"/>
      <c r="NB352" s="61"/>
      <c r="NF352"/>
      <c r="NQ352" s="37"/>
      <c r="NU352"/>
      <c r="PC352" s="46"/>
      <c r="PG352"/>
      <c r="QH352" s="46"/>
      <c r="QL352"/>
      <c r="RO352" s="37"/>
      <c r="RS352"/>
      <c r="TF352" s="37"/>
      <c r="TH352" s="46"/>
      <c r="TI352" s="46"/>
      <c r="TJ352" s="46"/>
      <c r="TK352" s="46"/>
      <c r="TM352"/>
      <c r="TN352" s="37"/>
      <c r="TO352"/>
      <c r="TQ352" s="46"/>
      <c r="TR352" s="46"/>
      <c r="TS352" s="46"/>
      <c r="TU352"/>
      <c r="TV352" s="37"/>
      <c r="TW352"/>
      <c r="TY352" s="46"/>
      <c r="TZ352" s="46"/>
      <c r="UA352" s="46"/>
      <c r="UC352"/>
      <c r="UD352" s="37"/>
      <c r="UE352"/>
      <c r="UG352" s="46"/>
      <c r="UH352" s="46"/>
      <c r="UI352" s="46"/>
      <c r="UK352"/>
      <c r="UL352" s="37"/>
      <c r="UM352"/>
      <c r="UO352" s="46"/>
      <c r="UP352" s="46"/>
      <c r="UQ352" s="46"/>
      <c r="US352"/>
      <c r="UT352" s="37"/>
      <c r="UU352"/>
      <c r="UW352" s="46"/>
      <c r="UX352" s="46"/>
      <c r="UY352" s="46"/>
      <c r="VA352"/>
      <c r="VB352"/>
      <c r="VC352"/>
      <c r="VD352"/>
    </row>
    <row r="353" spans="1:576" x14ac:dyDescent="0.25">
      <c r="A353" s="27">
        <v>44315</v>
      </c>
      <c r="B353">
        <v>22</v>
      </c>
      <c r="C353" s="41" t="s">
        <v>195</v>
      </c>
      <c r="D353">
        <v>0.41714639999996622</v>
      </c>
      <c r="E353" t="e">
        <v>#N/A</v>
      </c>
      <c r="F353" t="e">
        <v>#N/A</v>
      </c>
      <c r="G353">
        <v>2.612139918</v>
      </c>
      <c r="H353" t="e">
        <v>#N/A</v>
      </c>
      <c r="I353">
        <v>1.72</v>
      </c>
      <c r="J353">
        <v>19.5</v>
      </c>
      <c r="K353">
        <v>24.262411347517734</v>
      </c>
      <c r="L353">
        <v>2.6533453668952314</v>
      </c>
      <c r="AY353" s="61"/>
      <c r="BG353"/>
      <c r="BR353" s="37"/>
      <c r="BV353"/>
      <c r="EH353" s="37"/>
      <c r="EL353"/>
      <c r="EZ353" s="61"/>
      <c r="FA353" s="61"/>
      <c r="FB353" s="61"/>
      <c r="FC353" s="61"/>
      <c r="FQ353"/>
      <c r="FR353"/>
      <c r="FS353" s="37"/>
      <c r="FT353"/>
      <c r="FW353"/>
      <c r="GK353" s="61"/>
      <c r="GL353" s="61"/>
      <c r="GM353" s="61"/>
      <c r="GN353" s="61"/>
      <c r="HB353"/>
      <c r="HC353"/>
      <c r="HD353"/>
      <c r="HE353"/>
      <c r="HQ353" s="61"/>
      <c r="HR353" s="61"/>
      <c r="HU353"/>
      <c r="HV353"/>
      <c r="IY353" s="61"/>
      <c r="JG353"/>
      <c r="JR353" s="37"/>
      <c r="JV353"/>
      <c r="KN353" s="61"/>
      <c r="KR353"/>
      <c r="LQ353" s="61"/>
      <c r="LU353"/>
      <c r="MF353" s="37"/>
      <c r="MJ353"/>
      <c r="MX353" s="37"/>
      <c r="NB353" s="61"/>
      <c r="NF353"/>
      <c r="NQ353" s="37"/>
      <c r="NU353"/>
      <c r="PC353" s="46"/>
      <c r="PG353"/>
      <c r="QH353" s="46"/>
      <c r="QL353"/>
      <c r="RO353" s="37"/>
      <c r="RS353"/>
      <c r="TF353" s="37"/>
      <c r="TH353" s="46"/>
      <c r="TI353" s="46"/>
      <c r="TJ353" s="46"/>
      <c r="TK353" s="46"/>
      <c r="TM353"/>
      <c r="TN353" s="37"/>
      <c r="TO353"/>
      <c r="TQ353" s="46"/>
      <c r="TR353" s="46"/>
      <c r="TS353" s="46"/>
      <c r="TU353"/>
      <c r="TV353" s="37"/>
      <c r="TW353"/>
      <c r="TY353" s="46"/>
      <c r="TZ353" s="46"/>
      <c r="UA353" s="46"/>
      <c r="UC353"/>
      <c r="UD353" s="37"/>
      <c r="UE353"/>
      <c r="UG353" s="46"/>
      <c r="UH353" s="46"/>
      <c r="UI353" s="46"/>
      <c r="UK353"/>
      <c r="UL353" s="37"/>
      <c r="UM353"/>
      <c r="UO353" s="46"/>
      <c r="UP353" s="46"/>
      <c r="UQ353" s="46"/>
      <c r="US353"/>
      <c r="UT353" s="37"/>
      <c r="UU353"/>
      <c r="UW353" s="46"/>
      <c r="UX353" s="46"/>
      <c r="UY353" s="46"/>
      <c r="VA353"/>
      <c r="VB353"/>
      <c r="VC353"/>
      <c r="VD353"/>
    </row>
    <row r="354" spans="1:576" x14ac:dyDescent="0.25">
      <c r="A354" s="27">
        <v>44321</v>
      </c>
      <c r="B354">
        <v>22</v>
      </c>
      <c r="C354" s="41" t="s">
        <v>195</v>
      </c>
      <c r="D354">
        <v>0.41714639999996622</v>
      </c>
      <c r="E354">
        <v>8.65</v>
      </c>
      <c r="F354">
        <v>543</v>
      </c>
      <c r="G354" t="e">
        <v>#N/A</v>
      </c>
      <c r="H354" t="e">
        <v>#N/A</v>
      </c>
      <c r="I354">
        <v>5.74</v>
      </c>
      <c r="J354">
        <v>50.5</v>
      </c>
      <c r="K354" t="e">
        <v>#N/A</v>
      </c>
      <c r="L354" t="e">
        <v>#N/A</v>
      </c>
      <c r="AY354" s="61"/>
      <c r="BG354"/>
      <c r="BR354" s="37"/>
      <c r="BV354"/>
      <c r="EH354" s="37"/>
      <c r="EL354"/>
      <c r="EZ354" s="61"/>
      <c r="FA354" s="61"/>
      <c r="FB354" s="61"/>
      <c r="FC354" s="61"/>
      <c r="FQ354"/>
      <c r="FR354"/>
      <c r="FS354" s="37"/>
      <c r="FT354"/>
      <c r="FW354"/>
      <c r="GK354" s="61"/>
      <c r="GL354" s="61"/>
      <c r="GM354" s="61"/>
      <c r="GN354" s="61"/>
      <c r="HB354"/>
      <c r="HC354"/>
      <c r="HD354"/>
      <c r="HE354"/>
      <c r="HQ354" s="61"/>
      <c r="HR354" s="61"/>
      <c r="HU354"/>
      <c r="HV354"/>
      <c r="IY354" s="61"/>
      <c r="JG354"/>
      <c r="JR354" s="37"/>
      <c r="JV354"/>
      <c r="KN354" s="61"/>
      <c r="KR354"/>
      <c r="LQ354" s="61"/>
      <c r="LU354"/>
      <c r="MF354" s="37"/>
      <c r="MJ354"/>
      <c r="MX354" s="37"/>
      <c r="NB354" s="61"/>
      <c r="NF354"/>
      <c r="NQ354" s="37"/>
      <c r="NU354"/>
      <c r="PC354" s="46"/>
      <c r="PG354"/>
      <c r="QH354" s="46"/>
      <c r="QL354"/>
      <c r="RO354" s="37"/>
      <c r="RS354"/>
      <c r="TF354" s="37"/>
      <c r="TH354" s="46"/>
      <c r="TI354" s="46"/>
      <c r="TJ354" s="46"/>
      <c r="TK354" s="46"/>
      <c r="TM354"/>
      <c r="TN354" s="37"/>
      <c r="TO354"/>
      <c r="TQ354" s="46"/>
      <c r="TR354" s="46"/>
      <c r="TS354" s="46"/>
      <c r="TU354"/>
      <c r="TV354" s="37"/>
      <c r="TW354"/>
      <c r="TY354" s="46"/>
      <c r="TZ354" s="46"/>
      <c r="UA354" s="46"/>
      <c r="UC354"/>
      <c r="UD354" s="37"/>
      <c r="UE354"/>
      <c r="UG354" s="46"/>
      <c r="UH354" s="46"/>
      <c r="UI354" s="46"/>
      <c r="UK354"/>
      <c r="UL354" s="37"/>
      <c r="UM354"/>
      <c r="UO354" s="46"/>
      <c r="UP354" s="46"/>
      <c r="UQ354" s="46"/>
      <c r="US354"/>
      <c r="UT354" s="37"/>
      <c r="UU354"/>
      <c r="UW354" s="46"/>
      <c r="UX354" s="46"/>
      <c r="UY354" s="46"/>
      <c r="VA354"/>
      <c r="VB354"/>
      <c r="VC354"/>
      <c r="VD354"/>
    </row>
    <row r="355" spans="1:576" x14ac:dyDescent="0.25">
      <c r="A355" s="27">
        <v>44326</v>
      </c>
      <c r="B355">
        <v>22</v>
      </c>
      <c r="C355" s="41" t="s">
        <v>195</v>
      </c>
      <c r="D355">
        <v>0.29464379999996587</v>
      </c>
      <c r="E355" t="e">
        <v>#N/A</v>
      </c>
      <c r="F355" t="e">
        <v>#N/A</v>
      </c>
      <c r="G355">
        <v>7.2270723099999996</v>
      </c>
      <c r="H355" t="e">
        <v>#N/A</v>
      </c>
      <c r="I355" t="e">
        <v>#N/A</v>
      </c>
      <c r="J355" t="e">
        <v>#N/A</v>
      </c>
      <c r="K355">
        <v>3.4593856655290089</v>
      </c>
      <c r="L355">
        <v>1.8727781018523619</v>
      </c>
      <c r="AY355" s="61"/>
      <c r="BG355"/>
      <c r="BR355" s="37"/>
      <c r="BV355"/>
      <c r="EH355" s="37"/>
      <c r="EL355"/>
      <c r="EZ355" s="61"/>
      <c r="FA355" s="61"/>
      <c r="FB355" s="61"/>
      <c r="FC355" s="61"/>
      <c r="FQ355"/>
      <c r="FR355"/>
      <c r="FS355" s="37"/>
      <c r="FT355"/>
      <c r="FW355"/>
      <c r="GK355" s="61"/>
      <c r="GL355" s="61"/>
      <c r="GM355" s="61"/>
      <c r="GN355" s="61"/>
      <c r="HB355"/>
      <c r="HC355"/>
      <c r="HD355"/>
      <c r="HE355"/>
      <c r="HQ355" s="61"/>
      <c r="HR355" s="61"/>
      <c r="HU355"/>
      <c r="HV355"/>
      <c r="IY355" s="61"/>
      <c r="JG355"/>
      <c r="JR355" s="37"/>
      <c r="JV355"/>
      <c r="KN355" s="61"/>
      <c r="KR355"/>
      <c r="LQ355" s="61"/>
      <c r="LU355"/>
      <c r="MF355" s="37"/>
      <c r="MJ355"/>
      <c r="MX355" s="37"/>
      <c r="NB355" s="61"/>
      <c r="NF355"/>
      <c r="NQ355" s="37"/>
      <c r="NU355"/>
      <c r="PC355" s="46"/>
      <c r="PG355"/>
      <c r="QH355" s="46"/>
      <c r="QL355"/>
      <c r="RO355" s="37"/>
      <c r="RS355"/>
      <c r="TF355" s="37"/>
      <c r="TH355" s="46"/>
      <c r="TI355" s="46"/>
      <c r="TJ355" s="46"/>
      <c r="TK355" s="46"/>
      <c r="TM355"/>
      <c r="TN355" s="37"/>
      <c r="TO355"/>
      <c r="TQ355" s="46"/>
      <c r="TR355" s="46"/>
      <c r="TS355" s="46"/>
      <c r="TU355"/>
      <c r="TV355" s="37"/>
      <c r="TW355"/>
      <c r="TY355" s="46"/>
      <c r="TZ355" s="46"/>
      <c r="UA355" s="46"/>
      <c r="UC355"/>
      <c r="UD355" s="37"/>
      <c r="UE355"/>
      <c r="UG355" s="46"/>
      <c r="UH355" s="46"/>
      <c r="UI355" s="46"/>
      <c r="UK355"/>
      <c r="UL355" s="37"/>
      <c r="UM355"/>
      <c r="UO355" s="46"/>
      <c r="UP355" s="46"/>
      <c r="UQ355" s="46"/>
      <c r="US355"/>
      <c r="UT355" s="37"/>
      <c r="UU355"/>
      <c r="UW355" s="46"/>
      <c r="UX355" s="46"/>
      <c r="UY355" s="46"/>
      <c r="VA355"/>
      <c r="VB355"/>
      <c r="VC355"/>
      <c r="VD355"/>
    </row>
    <row r="356" spans="1:576" x14ac:dyDescent="0.25">
      <c r="A356" s="27">
        <v>44334</v>
      </c>
      <c r="B356">
        <v>22</v>
      </c>
      <c r="C356" s="41" t="s">
        <v>195</v>
      </c>
      <c r="D356">
        <v>0.10496358153007374</v>
      </c>
      <c r="E356">
        <v>8.5</v>
      </c>
      <c r="F356">
        <v>596</v>
      </c>
      <c r="G356">
        <v>5.1988536160000001</v>
      </c>
      <c r="H356">
        <v>2.9661E-2</v>
      </c>
      <c r="I356" t="e">
        <v>#N/A</v>
      </c>
      <c r="J356" t="e">
        <v>#N/A</v>
      </c>
      <c r="K356">
        <v>2.877595628415301</v>
      </c>
      <c r="L356">
        <v>1.4630491768213498</v>
      </c>
      <c r="AY356" s="61"/>
      <c r="BG356"/>
      <c r="BR356" s="37"/>
      <c r="BV356"/>
      <c r="EH356" s="37"/>
      <c r="EL356"/>
      <c r="EZ356" s="61"/>
      <c r="FA356" s="61"/>
      <c r="FB356" s="61"/>
      <c r="FC356" s="61"/>
      <c r="FQ356"/>
      <c r="FR356"/>
      <c r="FS356" s="37"/>
      <c r="FT356"/>
      <c r="FW356"/>
      <c r="GK356" s="61"/>
      <c r="GL356" s="61"/>
      <c r="GM356" s="61"/>
      <c r="GN356" s="61"/>
      <c r="HB356"/>
      <c r="HC356"/>
      <c r="HD356"/>
      <c r="HE356"/>
      <c r="HQ356" s="61"/>
      <c r="HR356" s="61"/>
      <c r="HU356"/>
      <c r="HV356"/>
      <c r="IY356" s="61"/>
      <c r="JG356"/>
      <c r="JR356" s="37"/>
      <c r="JV356"/>
      <c r="KN356" s="61"/>
      <c r="KR356"/>
      <c r="LQ356" s="61"/>
      <c r="LU356"/>
      <c r="MF356" s="37"/>
      <c r="MJ356"/>
      <c r="MX356" s="37"/>
      <c r="NB356" s="61"/>
      <c r="NF356"/>
      <c r="NQ356" s="37"/>
      <c r="NU356"/>
      <c r="PC356" s="46"/>
      <c r="PG356"/>
      <c r="QH356" s="46"/>
      <c r="QL356"/>
      <c r="RO356" s="37"/>
      <c r="RS356"/>
      <c r="TF356" s="37"/>
      <c r="TH356" s="46"/>
      <c r="TI356" s="46"/>
      <c r="TJ356" s="46"/>
      <c r="TK356" s="46"/>
      <c r="TM356"/>
      <c r="TN356" s="37"/>
      <c r="TO356"/>
      <c r="TQ356" s="46"/>
      <c r="TR356" s="46"/>
      <c r="TS356" s="46"/>
      <c r="TU356"/>
      <c r="TV356" s="37"/>
      <c r="TW356"/>
      <c r="TY356" s="46"/>
      <c r="TZ356" s="46"/>
      <c r="UA356" s="46"/>
      <c r="UC356"/>
      <c r="UD356" s="37"/>
      <c r="UE356"/>
      <c r="UG356" s="46"/>
      <c r="UH356" s="46"/>
      <c r="UI356" s="46"/>
      <c r="UK356"/>
      <c r="UL356" s="37"/>
      <c r="UM356"/>
      <c r="UO356" s="46"/>
      <c r="UP356" s="46"/>
      <c r="UQ356" s="46"/>
      <c r="US356"/>
      <c r="UT356" s="37"/>
      <c r="UU356"/>
      <c r="UW356" s="46"/>
      <c r="UX356" s="46"/>
      <c r="UY356" s="46"/>
      <c r="VA356"/>
      <c r="VB356"/>
      <c r="VC356"/>
      <c r="VD356"/>
    </row>
    <row r="357" spans="1:576" x14ac:dyDescent="0.25">
      <c r="A357" s="27">
        <v>44348</v>
      </c>
      <c r="B357">
        <v>22</v>
      </c>
      <c r="C357" s="41" t="s">
        <v>195</v>
      </c>
      <c r="D357">
        <v>5.8490772483308244E-2</v>
      </c>
      <c r="E357">
        <v>8.49</v>
      </c>
      <c r="F357">
        <v>460</v>
      </c>
      <c r="G357">
        <v>3.5086713700000001</v>
      </c>
      <c r="H357">
        <v>3.3079999999999998E-2</v>
      </c>
      <c r="I357">
        <v>2.98</v>
      </c>
      <c r="J357">
        <v>28.1</v>
      </c>
      <c r="K357" t="e">
        <v>#N/A</v>
      </c>
      <c r="L357">
        <v>2.6210431658601849</v>
      </c>
      <c r="AY357" s="61"/>
      <c r="BG357"/>
      <c r="BR357" s="37"/>
      <c r="BV357"/>
      <c r="EH357" s="37"/>
      <c r="EL357"/>
      <c r="EZ357" s="61"/>
      <c r="FA357" s="61"/>
      <c r="FB357" s="61"/>
      <c r="FC357" s="61"/>
      <c r="FQ357"/>
      <c r="FR357"/>
      <c r="FS357" s="37"/>
      <c r="FT357"/>
      <c r="FW357"/>
      <c r="GK357" s="61"/>
      <c r="GL357" s="61"/>
      <c r="GM357" s="61"/>
      <c r="GN357" s="61"/>
      <c r="HB357"/>
      <c r="HC357"/>
      <c r="HD357"/>
      <c r="HE357"/>
      <c r="HQ357" s="61"/>
      <c r="HR357" s="61"/>
      <c r="HU357"/>
      <c r="HV357"/>
      <c r="IY357" s="61"/>
      <c r="JG357"/>
      <c r="JR357" s="37"/>
      <c r="JV357"/>
      <c r="KN357" s="61"/>
      <c r="KR357"/>
      <c r="LQ357" s="61"/>
      <c r="LU357"/>
      <c r="MF357" s="37"/>
      <c r="MJ357"/>
      <c r="MX357" s="37"/>
      <c r="NB357" s="61"/>
      <c r="NF357"/>
      <c r="NQ357" s="37"/>
      <c r="NU357"/>
      <c r="PC357" s="46"/>
      <c r="PG357"/>
      <c r="QH357" s="46"/>
      <c r="QL357"/>
      <c r="RO357" s="37"/>
      <c r="RS357"/>
      <c r="TF357" s="37"/>
      <c r="TH357" s="46"/>
      <c r="TI357" s="46"/>
      <c r="TJ357" s="46"/>
      <c r="TK357" s="46"/>
      <c r="TM357"/>
      <c r="TN357" s="37"/>
      <c r="TO357"/>
      <c r="TQ357" s="46"/>
      <c r="TR357" s="46"/>
      <c r="TS357" s="46"/>
      <c r="TU357"/>
      <c r="TV357" s="37"/>
      <c r="TW357"/>
      <c r="TY357" s="46"/>
      <c r="TZ357" s="46"/>
      <c r="UA357" s="46"/>
      <c r="UC357"/>
      <c r="UD357" s="37"/>
      <c r="UE357"/>
      <c r="UG357" s="46"/>
      <c r="UH357" s="46"/>
      <c r="UI357" s="46"/>
      <c r="UK357"/>
      <c r="UL357" s="37"/>
      <c r="UM357"/>
      <c r="UO357" s="46"/>
      <c r="UP357" s="46"/>
      <c r="UQ357" s="46"/>
      <c r="US357"/>
      <c r="UT357" s="37"/>
      <c r="UU357"/>
      <c r="UW357" s="46"/>
      <c r="UX357" s="46"/>
      <c r="UY357" s="46"/>
      <c r="VA357"/>
      <c r="VB357"/>
      <c r="VC357"/>
      <c r="VD357"/>
    </row>
    <row r="358" spans="1:576" x14ac:dyDescent="0.25">
      <c r="A358" s="27">
        <v>44356</v>
      </c>
      <c r="B358">
        <v>22</v>
      </c>
      <c r="C358" s="41" t="s">
        <v>195</v>
      </c>
      <c r="D358">
        <v>0.1179399318444142</v>
      </c>
      <c r="E358" t="e">
        <v>#N/A</v>
      </c>
      <c r="F358" t="e">
        <v>#N/A</v>
      </c>
      <c r="G358">
        <v>5.9484126980000003</v>
      </c>
      <c r="H358" t="e">
        <v>#N/A</v>
      </c>
      <c r="I358">
        <v>5.51</v>
      </c>
      <c r="J358">
        <v>64.8</v>
      </c>
      <c r="K358">
        <v>3.248085106382971</v>
      </c>
      <c r="L358">
        <v>1.3942963530446586</v>
      </c>
      <c r="AY358" s="61"/>
      <c r="BG358"/>
      <c r="BR358" s="37"/>
      <c r="BV358"/>
      <c r="EH358" s="37"/>
      <c r="EL358"/>
      <c r="EZ358" s="61"/>
      <c r="FA358" s="61"/>
      <c r="FB358" s="61"/>
      <c r="FC358" s="61"/>
      <c r="FQ358"/>
      <c r="FR358"/>
      <c r="FS358" s="37"/>
      <c r="FT358"/>
      <c r="FW358"/>
      <c r="GK358" s="61"/>
      <c r="GL358" s="61"/>
      <c r="GM358" s="61"/>
      <c r="GN358" s="61"/>
      <c r="HB358"/>
      <c r="HC358"/>
      <c r="HD358"/>
      <c r="HE358"/>
      <c r="HQ358" s="61"/>
      <c r="HR358" s="61"/>
      <c r="HU358"/>
      <c r="HV358"/>
      <c r="IY358" s="61"/>
      <c r="JG358"/>
      <c r="JR358" s="37"/>
      <c r="JV358"/>
      <c r="KN358" s="61"/>
      <c r="KR358"/>
      <c r="LQ358" s="61"/>
      <c r="LU358"/>
      <c r="MF358" s="37"/>
      <c r="MJ358"/>
      <c r="MX358" s="37"/>
      <c r="NB358" s="61"/>
      <c r="NF358"/>
      <c r="NQ358" s="37"/>
      <c r="NU358"/>
      <c r="PC358" s="46"/>
      <c r="PG358"/>
      <c r="QH358" s="46"/>
      <c r="QL358"/>
      <c r="RO358" s="37"/>
      <c r="RS358"/>
      <c r="TF358" s="37"/>
      <c r="TH358" s="46"/>
      <c r="TI358" s="46"/>
      <c r="TJ358" s="46"/>
      <c r="TK358" s="46"/>
      <c r="TM358"/>
      <c r="TN358" s="37"/>
      <c r="TO358"/>
      <c r="TQ358" s="46"/>
      <c r="TR358" s="46"/>
      <c r="TS358" s="46"/>
      <c r="TU358"/>
      <c r="TV358" s="37"/>
      <c r="TW358"/>
      <c r="TY358" s="46"/>
      <c r="TZ358" s="46"/>
      <c r="UA358" s="46"/>
      <c r="UC358"/>
      <c r="UD358" s="37"/>
      <c r="UE358"/>
      <c r="UG358" s="46"/>
      <c r="UH358" s="46"/>
      <c r="UI358" s="46"/>
      <c r="UK358"/>
      <c r="UL358" s="37"/>
      <c r="UM358"/>
      <c r="UO358" s="46"/>
      <c r="UP358" s="46"/>
      <c r="UQ358" s="46"/>
      <c r="US358"/>
      <c r="UT358" s="37"/>
      <c r="UU358"/>
      <c r="UW358" s="46"/>
      <c r="UX358" s="46"/>
      <c r="UY358" s="46"/>
      <c r="VA358"/>
      <c r="VB358"/>
      <c r="VC358"/>
      <c r="VD358"/>
    </row>
    <row r="359" spans="1:576" x14ac:dyDescent="0.25">
      <c r="A359" s="27">
        <v>44362</v>
      </c>
      <c r="B359">
        <v>22</v>
      </c>
      <c r="C359" s="41" t="s">
        <v>195</v>
      </c>
      <c r="D359">
        <v>7.393267017501895E-2</v>
      </c>
      <c r="E359">
        <v>8.4700000000000006</v>
      </c>
      <c r="F359">
        <v>551</v>
      </c>
      <c r="G359">
        <v>6.315843621</v>
      </c>
      <c r="H359">
        <v>4.5208999999999999E-2</v>
      </c>
      <c r="I359">
        <v>5.51</v>
      </c>
      <c r="J359">
        <v>40.1</v>
      </c>
      <c r="K359">
        <v>3.6613333333333364</v>
      </c>
      <c r="L359">
        <v>1.4011716354223278</v>
      </c>
      <c r="AY359" s="61"/>
      <c r="BG359"/>
      <c r="BR359" s="37"/>
      <c r="BV359"/>
      <c r="EH359" s="37"/>
      <c r="EL359"/>
      <c r="EZ359" s="61"/>
      <c r="FA359" s="61"/>
      <c r="FB359" s="61"/>
      <c r="FC359" s="61"/>
      <c r="FQ359"/>
      <c r="FR359"/>
      <c r="FS359" s="37"/>
      <c r="FT359"/>
      <c r="FW359"/>
      <c r="GK359" s="61"/>
      <c r="GL359" s="61"/>
      <c r="GM359" s="61"/>
      <c r="GN359" s="61"/>
      <c r="HB359"/>
      <c r="HC359"/>
      <c r="HD359"/>
      <c r="HE359"/>
      <c r="HQ359" s="61"/>
      <c r="HR359" s="61"/>
      <c r="HU359"/>
      <c r="HV359"/>
      <c r="IY359" s="61"/>
      <c r="JG359"/>
      <c r="JR359" s="37"/>
      <c r="JV359"/>
      <c r="KN359" s="61"/>
      <c r="KR359"/>
      <c r="LQ359" s="61"/>
      <c r="LU359"/>
      <c r="MF359" s="37"/>
      <c r="MJ359"/>
      <c r="MX359" s="37"/>
      <c r="NB359" s="61"/>
      <c r="NF359"/>
      <c r="NQ359" s="37"/>
      <c r="NU359"/>
      <c r="PC359" s="46"/>
      <c r="PG359"/>
      <c r="QH359" s="46"/>
      <c r="QL359"/>
      <c r="RO359" s="37"/>
      <c r="RS359"/>
      <c r="TF359" s="37"/>
      <c r="TH359" s="46"/>
      <c r="TI359" s="46"/>
      <c r="TJ359" s="46"/>
      <c r="TK359" s="46"/>
      <c r="TM359"/>
      <c r="TN359" s="37"/>
      <c r="TO359"/>
      <c r="TQ359" s="46"/>
      <c r="TR359" s="46"/>
      <c r="TS359" s="46"/>
      <c r="TU359"/>
      <c r="TV359" s="37"/>
      <c r="TW359"/>
      <c r="TY359" s="46"/>
      <c r="TZ359" s="46"/>
      <c r="UA359" s="46"/>
      <c r="UC359"/>
      <c r="UD359" s="37"/>
      <c r="UE359"/>
      <c r="UG359" s="46"/>
      <c r="UH359" s="46"/>
      <c r="UI359" s="46"/>
      <c r="UK359"/>
      <c r="UL359" s="37"/>
      <c r="UM359"/>
      <c r="UO359" s="46"/>
      <c r="UP359" s="46"/>
      <c r="UQ359" s="46"/>
      <c r="US359"/>
      <c r="UT359" s="37"/>
      <c r="UU359"/>
      <c r="UW359" s="46"/>
      <c r="UX359" s="46"/>
      <c r="UY359" s="46"/>
      <c r="VA359"/>
      <c r="VB359"/>
      <c r="VC359"/>
      <c r="VD359"/>
    </row>
    <row r="360" spans="1:576" x14ac:dyDescent="0.25">
      <c r="A360" s="27">
        <v>44376</v>
      </c>
      <c r="B360">
        <v>22</v>
      </c>
      <c r="C360" s="41" t="s">
        <v>195</v>
      </c>
      <c r="D360">
        <v>5.8490772483308244E-2</v>
      </c>
      <c r="E360">
        <v>8.67</v>
      </c>
      <c r="F360">
        <v>508</v>
      </c>
      <c r="G360">
        <v>5.2968356200000004</v>
      </c>
      <c r="H360">
        <v>4.8593629999999999E-2</v>
      </c>
      <c r="I360">
        <v>4.83</v>
      </c>
      <c r="J360">
        <v>45.4</v>
      </c>
      <c r="K360">
        <v>5.2149999999999963</v>
      </c>
      <c r="L360">
        <v>2.1575225410000001</v>
      </c>
      <c r="AY360" s="61"/>
      <c r="BG360"/>
      <c r="BR360" s="37"/>
      <c r="BV360"/>
      <c r="EH360" s="37"/>
      <c r="EL360"/>
      <c r="EZ360" s="61"/>
      <c r="FA360" s="61"/>
      <c r="FB360" s="61"/>
      <c r="FC360" s="61"/>
      <c r="FQ360"/>
      <c r="FR360"/>
      <c r="FS360" s="37"/>
      <c r="FT360"/>
      <c r="FW360"/>
      <c r="GK360" s="61"/>
      <c r="GL360" s="61"/>
      <c r="GM360" s="61"/>
      <c r="GN360" s="61"/>
      <c r="HB360"/>
      <c r="HC360"/>
      <c r="HD360"/>
      <c r="HE360"/>
      <c r="HQ360" s="61"/>
      <c r="HR360" s="61"/>
      <c r="HU360"/>
      <c r="HV360"/>
      <c r="IY360" s="61"/>
      <c r="JG360"/>
      <c r="JR360" s="37"/>
      <c r="JV360"/>
      <c r="KN360" s="61"/>
      <c r="KR360"/>
      <c r="LQ360" s="61"/>
      <c r="LU360"/>
      <c r="MF360" s="37"/>
      <c r="MJ360"/>
      <c r="MX360" s="37"/>
      <c r="NB360" s="61"/>
      <c r="NF360"/>
      <c r="NQ360" s="37"/>
      <c r="NU360"/>
      <c r="PC360" s="46"/>
      <c r="PG360"/>
      <c r="QH360" s="46"/>
      <c r="QL360"/>
      <c r="RO360" s="37"/>
      <c r="RS360"/>
      <c r="TF360" s="37"/>
      <c r="TH360" s="46"/>
      <c r="TI360" s="46"/>
      <c r="TJ360" s="46"/>
      <c r="TK360" s="46"/>
      <c r="TM360"/>
      <c r="TN360" s="37"/>
      <c r="TO360"/>
      <c r="TQ360" s="46"/>
      <c r="TR360" s="46"/>
      <c r="TS360" s="46"/>
      <c r="TU360"/>
      <c r="TV360" s="37"/>
      <c r="TW360"/>
      <c r="TY360" s="46"/>
      <c r="TZ360" s="46"/>
      <c r="UA360" s="46"/>
      <c r="UC360"/>
      <c r="UD360" s="37"/>
      <c r="UE360"/>
      <c r="UG360" s="46"/>
      <c r="UH360" s="46"/>
      <c r="UI360" s="46"/>
      <c r="UK360"/>
      <c r="UL360" s="37"/>
      <c r="UM360"/>
      <c r="UO360" s="46"/>
      <c r="UP360" s="46"/>
      <c r="UQ360" s="46"/>
      <c r="US360"/>
      <c r="UT360" s="37"/>
      <c r="UU360"/>
      <c r="UW360" s="46"/>
      <c r="UX360" s="46"/>
      <c r="UY360" s="46"/>
      <c r="VA360"/>
      <c r="VB360"/>
      <c r="VC360"/>
      <c r="VD360"/>
    </row>
    <row r="361" spans="1:576" x14ac:dyDescent="0.25">
      <c r="A361" s="27">
        <v>44390</v>
      </c>
      <c r="B361">
        <v>22</v>
      </c>
      <c r="C361" s="41" t="s">
        <v>195</v>
      </c>
      <c r="D361">
        <v>2.8872279811212629E-2</v>
      </c>
      <c r="E361">
        <v>8.5500000000000007</v>
      </c>
      <c r="F361">
        <v>484</v>
      </c>
      <c r="G361">
        <v>2.8885466260000001</v>
      </c>
      <c r="H361">
        <v>5.9319251000000003E-2</v>
      </c>
      <c r="I361">
        <v>2.82</v>
      </c>
      <c r="J361">
        <v>54.9</v>
      </c>
      <c r="K361" t="e">
        <v>#N/A</v>
      </c>
      <c r="L361">
        <v>5.2926513049999997</v>
      </c>
      <c r="AY361" s="61"/>
      <c r="BG361"/>
      <c r="BR361" s="37"/>
      <c r="BV361"/>
      <c r="EH361" s="37"/>
      <c r="EL361"/>
      <c r="EZ361" s="61"/>
      <c r="FA361" s="61"/>
      <c r="FB361" s="61"/>
      <c r="FC361" s="61"/>
      <c r="FQ361"/>
      <c r="FR361"/>
      <c r="FS361" s="37"/>
      <c r="FT361"/>
      <c r="FW361"/>
      <c r="GK361" s="61"/>
      <c r="GL361" s="61"/>
      <c r="GM361" s="61"/>
      <c r="GN361" s="61"/>
      <c r="HB361"/>
      <c r="HC361"/>
      <c r="HD361"/>
      <c r="HE361"/>
      <c r="HQ361" s="61"/>
      <c r="HR361" s="61"/>
      <c r="HU361"/>
      <c r="HV361"/>
      <c r="IY361" s="61"/>
      <c r="JG361"/>
      <c r="JR361" s="37"/>
      <c r="JV361"/>
      <c r="KN361" s="61"/>
      <c r="KR361"/>
      <c r="LQ361" s="61"/>
      <c r="LU361"/>
      <c r="MF361" s="37"/>
      <c r="MJ361"/>
      <c r="MX361" s="37"/>
      <c r="NB361" s="61"/>
      <c r="NF361"/>
      <c r="NQ361" s="37"/>
      <c r="NU361"/>
      <c r="PC361" s="46"/>
      <c r="PG361"/>
      <c r="QH361" s="46"/>
      <c r="QL361"/>
      <c r="RO361" s="37"/>
      <c r="RS361"/>
      <c r="TF361" s="37"/>
      <c r="TH361" s="46"/>
      <c r="TI361" s="46"/>
      <c r="TJ361" s="46"/>
      <c r="TK361" s="46"/>
      <c r="TM361"/>
      <c r="TN361" s="37"/>
      <c r="TO361"/>
      <c r="TQ361" s="46"/>
      <c r="TR361" s="46"/>
      <c r="TS361" s="46"/>
      <c r="TU361"/>
      <c r="TV361" s="37"/>
      <c r="TW361"/>
      <c r="TY361" s="46"/>
      <c r="TZ361" s="46"/>
      <c r="UA361" s="46"/>
      <c r="UC361"/>
      <c r="UD361" s="37"/>
      <c r="UE361"/>
      <c r="UG361" s="46"/>
      <c r="UH361" s="46"/>
      <c r="UI361" s="46"/>
      <c r="UK361"/>
      <c r="UL361" s="37"/>
      <c r="UM361"/>
      <c r="UO361" s="46"/>
      <c r="UP361" s="46"/>
      <c r="UQ361" s="46"/>
      <c r="US361"/>
      <c r="UT361" s="37"/>
      <c r="UU361"/>
      <c r="UW361" s="46"/>
      <c r="UX361" s="46"/>
      <c r="UY361" s="46"/>
      <c r="VA361"/>
      <c r="VB361"/>
      <c r="VC361"/>
      <c r="VD361"/>
    </row>
    <row r="362" spans="1:576" x14ac:dyDescent="0.25">
      <c r="A362" s="27">
        <v>44394</v>
      </c>
      <c r="B362">
        <v>22</v>
      </c>
      <c r="C362" s="41" t="s">
        <v>195</v>
      </c>
      <c r="D362">
        <v>1.6384988399998821</v>
      </c>
      <c r="E362" t="e">
        <v>#N/A</v>
      </c>
      <c r="F362" t="e">
        <v>#N/A</v>
      </c>
      <c r="G362" t="e">
        <v>#N/A</v>
      </c>
      <c r="H362" t="e">
        <v>#N/A</v>
      </c>
      <c r="I362">
        <v>5</v>
      </c>
      <c r="J362">
        <v>207</v>
      </c>
      <c r="K362">
        <v>1.253898305084745</v>
      </c>
      <c r="L362">
        <v>1.348923235</v>
      </c>
      <c r="AY362" s="61"/>
      <c r="BG362"/>
      <c r="BR362" s="37"/>
      <c r="BV362"/>
      <c r="EH362" s="37"/>
      <c r="EL362"/>
      <c r="EZ362" s="61"/>
      <c r="FA362" s="61"/>
      <c r="FB362" s="61"/>
      <c r="FC362" s="61"/>
      <c r="FQ362"/>
      <c r="FR362"/>
      <c r="FS362" s="37"/>
      <c r="FT362"/>
      <c r="FW362"/>
      <c r="GK362" s="61"/>
      <c r="GL362" s="61"/>
      <c r="GM362" s="61"/>
      <c r="GN362" s="61"/>
      <c r="HB362"/>
      <c r="HC362"/>
      <c r="HD362"/>
      <c r="HE362"/>
      <c r="HQ362" s="61"/>
      <c r="HR362" s="61"/>
      <c r="HU362"/>
      <c r="HV362"/>
      <c r="IY362" s="61"/>
      <c r="JG362"/>
      <c r="JR362" s="37"/>
      <c r="JV362"/>
      <c r="KN362" s="61"/>
      <c r="KR362"/>
      <c r="LQ362" s="61"/>
      <c r="LU362"/>
      <c r="MF362" s="37"/>
      <c r="MJ362"/>
      <c r="MX362" s="37"/>
      <c r="NB362" s="61"/>
      <c r="NF362"/>
      <c r="NQ362" s="37"/>
      <c r="NU362"/>
      <c r="PC362" s="46"/>
      <c r="PG362"/>
      <c r="QH362" s="46"/>
      <c r="QL362"/>
      <c r="RO362" s="37"/>
      <c r="RS362"/>
      <c r="TF362" s="37"/>
      <c r="TH362" s="46"/>
      <c r="TI362" s="46"/>
      <c r="TJ362" s="46"/>
      <c r="TK362" s="46"/>
      <c r="TM362"/>
      <c r="TN362" s="37"/>
      <c r="TO362"/>
      <c r="TQ362" s="46"/>
      <c r="TR362" s="46"/>
      <c r="TS362" s="46"/>
      <c r="TU362"/>
      <c r="TV362" s="37"/>
      <c r="TW362"/>
      <c r="TY362" s="46"/>
      <c r="TZ362" s="46"/>
      <c r="UA362" s="46"/>
      <c r="UC362"/>
      <c r="UD362" s="37"/>
      <c r="UE362"/>
      <c r="UG362" s="46"/>
      <c r="UH362" s="46"/>
      <c r="UI362" s="46"/>
      <c r="UK362"/>
      <c r="UL362" s="37"/>
      <c r="UM362"/>
      <c r="UO362" s="46"/>
      <c r="UP362" s="46"/>
      <c r="UQ362" s="46"/>
      <c r="US362"/>
      <c r="UT362" s="37"/>
      <c r="UU362"/>
      <c r="UW362" s="46"/>
      <c r="UX362" s="46"/>
      <c r="UY362" s="46"/>
      <c r="VA362"/>
      <c r="VB362"/>
      <c r="VC362"/>
      <c r="VD362"/>
    </row>
    <row r="363" spans="1:576" x14ac:dyDescent="0.25">
      <c r="A363" s="27">
        <v>44404</v>
      </c>
      <c r="B363">
        <v>22</v>
      </c>
      <c r="C363" s="41" t="s">
        <v>195</v>
      </c>
      <c r="D363">
        <v>2.5655500507357876E-2</v>
      </c>
      <c r="E363">
        <v>8.3800000000000008</v>
      </c>
      <c r="F363">
        <v>507</v>
      </c>
      <c r="G363">
        <v>3.22458695</v>
      </c>
      <c r="H363">
        <v>3.2286308E-2</v>
      </c>
      <c r="I363">
        <v>3.18</v>
      </c>
      <c r="J363">
        <v>31.9</v>
      </c>
      <c r="K363">
        <v>2.3767088607594951</v>
      </c>
      <c r="L363">
        <v>0.99094374699999999</v>
      </c>
      <c r="AY363" s="61"/>
      <c r="BG363"/>
      <c r="BR363" s="37"/>
      <c r="BV363"/>
      <c r="EH363" s="37"/>
      <c r="EL363"/>
      <c r="EZ363" s="61"/>
      <c r="FA363" s="61"/>
      <c r="FB363" s="61"/>
      <c r="FC363" s="61"/>
      <c r="FQ363"/>
      <c r="FR363"/>
      <c r="FS363" s="37"/>
      <c r="FT363"/>
      <c r="FW363"/>
      <c r="GK363" s="61"/>
      <c r="GL363" s="61"/>
      <c r="GM363" s="61"/>
      <c r="GN363" s="61"/>
      <c r="HB363"/>
      <c r="HC363"/>
      <c r="HD363"/>
      <c r="HE363"/>
      <c r="HQ363" s="61"/>
      <c r="HR363" s="61"/>
      <c r="HU363"/>
      <c r="HV363"/>
      <c r="IY363" s="61"/>
      <c r="JG363"/>
      <c r="JR363" s="37"/>
      <c r="JV363"/>
      <c r="KN363" s="61"/>
      <c r="KR363"/>
      <c r="LQ363" s="61"/>
      <c r="LU363"/>
      <c r="MF363" s="37"/>
      <c r="MJ363"/>
      <c r="MX363" s="37"/>
      <c r="NB363" s="61"/>
      <c r="NF363"/>
      <c r="NQ363" s="37"/>
      <c r="NU363"/>
      <c r="PC363" s="46"/>
      <c r="PG363"/>
      <c r="QH363" s="46"/>
      <c r="QL363"/>
      <c r="RO363" s="37"/>
      <c r="RS363"/>
      <c r="TF363" s="37"/>
      <c r="TH363" s="46"/>
      <c r="TI363" s="46"/>
      <c r="TJ363" s="46"/>
      <c r="TK363" s="46"/>
      <c r="TM363"/>
      <c r="TN363" s="37"/>
      <c r="TO363"/>
      <c r="TQ363" s="46"/>
      <c r="TR363" s="46"/>
      <c r="TS363" s="46"/>
      <c r="TU363"/>
      <c r="TV363" s="37"/>
      <c r="TW363"/>
      <c r="TY363" s="46"/>
      <c r="TZ363" s="46"/>
      <c r="UA363" s="46"/>
      <c r="UC363"/>
      <c r="UD363" s="37"/>
      <c r="UE363"/>
      <c r="UG363" s="46"/>
      <c r="UH363" s="46"/>
      <c r="UI363" s="46"/>
      <c r="UK363"/>
      <c r="UL363" s="37"/>
      <c r="UM363"/>
      <c r="UO363" s="46"/>
      <c r="UP363" s="46"/>
      <c r="UQ363" s="46"/>
      <c r="US363"/>
      <c r="UT363" s="37"/>
      <c r="UU363"/>
      <c r="UW363" s="46"/>
      <c r="UX363" s="46"/>
      <c r="UY363" s="46"/>
      <c r="VA363"/>
      <c r="VB363"/>
      <c r="VC363"/>
      <c r="VD363"/>
    </row>
    <row r="364" spans="1:576" x14ac:dyDescent="0.25">
      <c r="A364" s="27">
        <v>44418</v>
      </c>
      <c r="B364">
        <v>22</v>
      </c>
      <c r="C364" s="41" t="s">
        <v>195</v>
      </c>
      <c r="D364">
        <v>0</v>
      </c>
      <c r="E364">
        <v>8.18</v>
      </c>
      <c r="F364">
        <v>471</v>
      </c>
      <c r="G364">
        <v>0.97731727800000001</v>
      </c>
      <c r="H364">
        <v>2.3640143999999998E-2</v>
      </c>
      <c r="I364">
        <v>0.84099999999999997</v>
      </c>
      <c r="J364">
        <v>19.7</v>
      </c>
      <c r="K364">
        <v>1.5424812030075166</v>
      </c>
      <c r="L364">
        <v>2.8503323520000001</v>
      </c>
      <c r="AY364" s="61"/>
      <c r="BG364"/>
      <c r="BR364" s="37"/>
      <c r="BV364"/>
      <c r="EH364" s="37"/>
      <c r="EL364"/>
      <c r="EZ364" s="61"/>
      <c r="FA364" s="61"/>
      <c r="FB364" s="61"/>
      <c r="FC364" s="61"/>
      <c r="FQ364"/>
      <c r="FR364"/>
      <c r="FS364" s="37"/>
      <c r="FT364"/>
      <c r="FW364"/>
      <c r="GK364" s="61"/>
      <c r="GL364" s="61"/>
      <c r="GM364" s="61"/>
      <c r="GN364" s="61"/>
      <c r="HB364"/>
      <c r="HC364"/>
      <c r="HD364"/>
      <c r="HE364"/>
      <c r="HQ364" s="61"/>
      <c r="HR364" s="61"/>
      <c r="HU364"/>
      <c r="HV364"/>
      <c r="IY364" s="61"/>
      <c r="JG364"/>
      <c r="JR364" s="37"/>
      <c r="JV364"/>
      <c r="KN364" s="61"/>
      <c r="KR364"/>
      <c r="LQ364" s="61"/>
      <c r="LU364"/>
      <c r="MF364" s="37"/>
      <c r="MJ364"/>
      <c r="MX364" s="37"/>
      <c r="NB364" s="61"/>
      <c r="NF364"/>
      <c r="NQ364" s="37"/>
      <c r="NU364"/>
      <c r="PC364" s="46"/>
      <c r="PG364"/>
      <c r="QH364" s="46"/>
      <c r="QL364"/>
      <c r="RO364" s="37"/>
      <c r="RS364"/>
      <c r="TF364" s="37"/>
      <c r="TH364" s="46"/>
      <c r="TI364" s="46"/>
      <c r="TJ364" s="46"/>
      <c r="TK364" s="46"/>
      <c r="TM364"/>
      <c r="TN364" s="37"/>
      <c r="TO364"/>
      <c r="TQ364" s="46"/>
      <c r="TR364" s="46"/>
      <c r="TS364" s="46"/>
      <c r="TU364"/>
      <c r="TV364" s="37"/>
      <c r="TW364"/>
      <c r="TY364" s="46"/>
      <c r="TZ364" s="46"/>
      <c r="UA364" s="46"/>
      <c r="UC364"/>
      <c r="UD364" s="37"/>
      <c r="UE364"/>
      <c r="UG364" s="46"/>
      <c r="UH364" s="46"/>
      <c r="UI364" s="46"/>
      <c r="UK364"/>
      <c r="UL364" s="37"/>
      <c r="UM364"/>
      <c r="UO364" s="46"/>
      <c r="UP364" s="46"/>
      <c r="UQ364" s="46"/>
      <c r="US364"/>
      <c r="UT364" s="37"/>
      <c r="UU364"/>
      <c r="UW364" s="46"/>
      <c r="UX364" s="46"/>
      <c r="UY364" s="46"/>
      <c r="VA364"/>
      <c r="VB364"/>
      <c r="VC364"/>
      <c r="VD364"/>
    </row>
    <row r="365" spans="1:576" x14ac:dyDescent="0.25">
      <c r="A365" s="27">
        <v>44433</v>
      </c>
      <c r="B365">
        <v>22</v>
      </c>
      <c r="C365" s="41" t="s">
        <v>195</v>
      </c>
      <c r="D365">
        <v>0</v>
      </c>
      <c r="E365" t="e">
        <v>#N/A</v>
      </c>
      <c r="F365" t="e">
        <v>#N/A</v>
      </c>
      <c r="G365" t="e">
        <v>#N/A</v>
      </c>
      <c r="H365" t="e">
        <v>#N/A</v>
      </c>
      <c r="I365" t="e">
        <v>#N/A</v>
      </c>
      <c r="J365" t="e">
        <v>#N/A</v>
      </c>
      <c r="K365" t="e">
        <v>#N/A</v>
      </c>
      <c r="L365" t="e">
        <v>#N/A</v>
      </c>
      <c r="AY365" s="61"/>
      <c r="BG365"/>
      <c r="BR365" s="37"/>
      <c r="BV365"/>
      <c r="EH365" s="37"/>
      <c r="EL365"/>
      <c r="EZ365" s="61"/>
      <c r="FA365" s="61"/>
      <c r="FB365" s="61"/>
      <c r="FC365" s="61"/>
      <c r="FQ365"/>
      <c r="FR365"/>
      <c r="FS365" s="37"/>
      <c r="FT365"/>
      <c r="FW365"/>
      <c r="GK365" s="61"/>
      <c r="GL365" s="61"/>
      <c r="GM365" s="61"/>
      <c r="GN365" s="61"/>
      <c r="HB365"/>
      <c r="HC365"/>
      <c r="HD365"/>
      <c r="HE365"/>
      <c r="HQ365" s="61"/>
      <c r="HR365" s="61"/>
      <c r="HU365"/>
      <c r="HV365"/>
      <c r="IY365" s="61"/>
      <c r="JG365"/>
      <c r="JR365" s="37"/>
      <c r="JV365"/>
      <c r="KN365" s="61"/>
      <c r="KR365"/>
      <c r="LQ365" s="61"/>
      <c r="LU365"/>
      <c r="MF365" s="37"/>
      <c r="MJ365"/>
      <c r="MX365" s="37"/>
      <c r="NB365" s="61"/>
      <c r="NF365"/>
      <c r="NQ365" s="37"/>
      <c r="NU365"/>
      <c r="PC365" s="46"/>
      <c r="PG365"/>
      <c r="QH365" s="46"/>
      <c r="QL365"/>
      <c r="RO365" s="37"/>
      <c r="RS365"/>
      <c r="TF365" s="37"/>
      <c r="TH365" s="46"/>
      <c r="TI365" s="46"/>
      <c r="TJ365" s="46"/>
      <c r="TK365" s="46"/>
      <c r="TM365"/>
      <c r="TN365" s="37"/>
      <c r="TO365"/>
      <c r="TQ365" s="46"/>
      <c r="TR365" s="46"/>
      <c r="TS365" s="46"/>
      <c r="TU365"/>
      <c r="TV365" s="37"/>
      <c r="TW365"/>
      <c r="TY365" s="46"/>
      <c r="TZ365" s="46"/>
      <c r="UA365" s="46"/>
      <c r="UC365"/>
      <c r="UD365" s="37"/>
      <c r="UE365"/>
      <c r="UG365" s="46"/>
      <c r="UH365" s="46"/>
      <c r="UI365" s="46"/>
      <c r="UK365"/>
      <c r="UL365" s="37"/>
      <c r="UM365"/>
      <c r="UO365" s="46"/>
      <c r="UP365" s="46"/>
      <c r="UQ365" s="46"/>
      <c r="US365"/>
      <c r="UT365" s="37"/>
      <c r="UU365"/>
      <c r="UW365" s="46"/>
      <c r="UX365" s="46"/>
      <c r="UY365" s="46"/>
      <c r="VA365"/>
      <c r="VB365"/>
      <c r="VC365"/>
      <c r="VD365"/>
    </row>
    <row r="366" spans="1:576" x14ac:dyDescent="0.25">
      <c r="A366" s="27">
        <v>44444</v>
      </c>
      <c r="B366">
        <v>22</v>
      </c>
      <c r="C366" s="41" t="s">
        <v>195</v>
      </c>
      <c r="D366">
        <v>0</v>
      </c>
      <c r="E366" t="e">
        <v>#N/A</v>
      </c>
      <c r="F366" t="e">
        <v>#N/A</v>
      </c>
      <c r="G366" t="e">
        <v>#N/A</v>
      </c>
      <c r="H366" t="e">
        <v>#N/A</v>
      </c>
      <c r="I366" t="e">
        <v>#N/A</v>
      </c>
      <c r="J366" t="e">
        <v>#N/A</v>
      </c>
      <c r="K366" t="e">
        <v>#N/A</v>
      </c>
      <c r="L366" t="e">
        <v>#N/A</v>
      </c>
      <c r="AY366" s="61"/>
      <c r="BG366"/>
      <c r="BR366" s="37"/>
      <c r="BV366"/>
      <c r="EH366" s="37"/>
      <c r="EL366"/>
      <c r="EZ366" s="61"/>
      <c r="FA366" s="61"/>
      <c r="FB366" s="61"/>
      <c r="FC366" s="61"/>
      <c r="FQ366"/>
      <c r="FR366"/>
      <c r="FS366" s="37"/>
      <c r="FT366"/>
      <c r="FW366"/>
      <c r="GK366" s="61"/>
      <c r="GL366" s="61"/>
      <c r="GM366" s="61"/>
      <c r="GN366" s="61"/>
      <c r="HB366"/>
      <c r="HC366"/>
      <c r="HD366"/>
      <c r="HE366"/>
      <c r="HQ366" s="61"/>
      <c r="HR366" s="61"/>
      <c r="HU366"/>
      <c r="HV366"/>
      <c r="IY366" s="61"/>
      <c r="JG366"/>
      <c r="JR366" s="37"/>
      <c r="JV366"/>
      <c r="KN366" s="61"/>
      <c r="KR366"/>
      <c r="LQ366" s="61"/>
      <c r="LU366"/>
      <c r="MF366" s="37"/>
      <c r="MJ366"/>
      <c r="MX366" s="37"/>
      <c r="NB366" s="61"/>
      <c r="NF366"/>
      <c r="NQ366" s="37"/>
      <c r="NU366"/>
      <c r="PC366" s="46"/>
      <c r="PG366"/>
      <c r="QH366" s="46"/>
      <c r="QL366"/>
      <c r="RO366" s="37"/>
      <c r="RS366"/>
      <c r="TF366" s="37"/>
      <c r="TH366" s="46"/>
      <c r="TI366" s="46"/>
      <c r="TJ366" s="46"/>
      <c r="TK366" s="46"/>
      <c r="TM366"/>
      <c r="TN366" s="37"/>
      <c r="TO366"/>
      <c r="TQ366" s="46"/>
      <c r="TR366" s="46"/>
      <c r="TS366" s="46"/>
      <c r="TU366"/>
      <c r="TV366" s="37"/>
      <c r="TW366"/>
      <c r="TY366" s="46"/>
      <c r="TZ366" s="46"/>
      <c r="UA366" s="46"/>
      <c r="UC366"/>
      <c r="UD366" s="37"/>
      <c r="UE366"/>
      <c r="UG366" s="46"/>
      <c r="UH366" s="46"/>
      <c r="UI366" s="46"/>
      <c r="UK366"/>
      <c r="UL366" s="37"/>
      <c r="UM366"/>
      <c r="UO366" s="46"/>
      <c r="UP366" s="46"/>
      <c r="UQ366" s="46"/>
      <c r="US366"/>
      <c r="UT366" s="37"/>
      <c r="UU366"/>
      <c r="UW366" s="46"/>
      <c r="UX366" s="46"/>
      <c r="UY366" s="46"/>
      <c r="VA366"/>
      <c r="VB366"/>
      <c r="VC366"/>
      <c r="VD366"/>
    </row>
    <row r="367" spans="1:576" x14ac:dyDescent="0.25">
      <c r="A367" s="30">
        <v>44500</v>
      </c>
      <c r="B367">
        <v>22</v>
      </c>
      <c r="C367" s="41" t="s">
        <v>195</v>
      </c>
      <c r="D367">
        <v>8.3104879522682945E-2</v>
      </c>
      <c r="E367" t="e">
        <v>#N/A</v>
      </c>
      <c r="F367" t="e">
        <v>#N/A</v>
      </c>
      <c r="G367">
        <v>3.056566788</v>
      </c>
      <c r="H367">
        <v>7.9238262000000004E-2</v>
      </c>
      <c r="I367">
        <v>2.95</v>
      </c>
      <c r="J367">
        <v>78.8</v>
      </c>
      <c r="K367">
        <v>0.69238095238094932</v>
      </c>
      <c r="L367">
        <v>1.953274781</v>
      </c>
      <c r="AY367" s="61"/>
      <c r="BG367"/>
      <c r="BR367" s="37"/>
      <c r="BV367"/>
      <c r="EH367" s="37"/>
      <c r="EL367"/>
      <c r="EZ367" s="61"/>
      <c r="FA367" s="61"/>
      <c r="FB367" s="61"/>
      <c r="FC367" s="61"/>
      <c r="FQ367"/>
      <c r="FR367"/>
      <c r="FS367" s="37"/>
      <c r="FT367"/>
      <c r="FW367"/>
      <c r="GK367" s="61"/>
      <c r="GL367" s="61"/>
      <c r="GM367" s="61"/>
      <c r="GN367" s="61"/>
      <c r="HB367"/>
      <c r="HC367"/>
      <c r="HD367"/>
      <c r="HE367"/>
      <c r="HQ367" s="61"/>
      <c r="HR367" s="61"/>
      <c r="HU367"/>
      <c r="HV367"/>
      <c r="IY367" s="61"/>
      <c r="JG367"/>
      <c r="JR367" s="37"/>
      <c r="JV367"/>
      <c r="KN367" s="61"/>
      <c r="KR367"/>
      <c r="LQ367" s="61"/>
      <c r="LU367"/>
      <c r="MF367" s="37"/>
      <c r="MJ367"/>
      <c r="MX367" s="37"/>
      <c r="NB367" s="61"/>
      <c r="NF367"/>
      <c r="NQ367" s="37"/>
      <c r="NU367"/>
      <c r="PC367" s="46"/>
      <c r="PG367"/>
      <c r="QH367" s="46"/>
      <c r="QL367"/>
      <c r="RO367" s="37"/>
      <c r="RS367"/>
      <c r="TF367" s="37"/>
      <c r="TH367" s="46"/>
      <c r="TI367" s="46"/>
      <c r="TJ367" s="46"/>
      <c r="TK367" s="46"/>
      <c r="TM367"/>
      <c r="TN367" s="37"/>
      <c r="TO367"/>
      <c r="TQ367" s="46"/>
      <c r="TR367" s="46"/>
      <c r="TS367" s="46"/>
      <c r="TU367"/>
      <c r="TV367" s="37"/>
      <c r="TW367"/>
      <c r="TY367" s="46"/>
      <c r="TZ367" s="46"/>
      <c r="UA367" s="46"/>
      <c r="UC367"/>
      <c r="UD367" s="37"/>
      <c r="UE367"/>
      <c r="UG367" s="46"/>
      <c r="UH367" s="46"/>
      <c r="UI367" s="46"/>
      <c r="UK367"/>
      <c r="UL367" s="37"/>
      <c r="UM367"/>
      <c r="UO367" s="46"/>
      <c r="UP367" s="46"/>
      <c r="UQ367" s="46"/>
      <c r="US367"/>
      <c r="UT367" s="37"/>
      <c r="UU367"/>
      <c r="UW367" s="46"/>
      <c r="UX367" s="46"/>
      <c r="UY367" s="46"/>
      <c r="VA367"/>
      <c r="VB367"/>
      <c r="VC367"/>
      <c r="VD367"/>
    </row>
    <row r="368" spans="1:576" x14ac:dyDescent="0.25">
      <c r="A368" s="30">
        <v>44514</v>
      </c>
      <c r="B368">
        <v>22</v>
      </c>
      <c r="C368" s="41" t="s">
        <v>195</v>
      </c>
      <c r="D368">
        <v>6.9352226606750464E-3</v>
      </c>
      <c r="E368">
        <v>8.17</v>
      </c>
      <c r="F368">
        <v>98</v>
      </c>
      <c r="G368">
        <v>0.38644637399999998</v>
      </c>
      <c r="H368">
        <v>3.2176863E-2</v>
      </c>
      <c r="I368">
        <v>0.22900000000000001</v>
      </c>
      <c r="J368">
        <v>30.4</v>
      </c>
      <c r="K368">
        <v>1E-4</v>
      </c>
      <c r="L368">
        <v>1.956020289</v>
      </c>
      <c r="AY368" s="61"/>
      <c r="BG368"/>
      <c r="BR368" s="37"/>
      <c r="BV368"/>
      <c r="EH368" s="37"/>
      <c r="EL368"/>
      <c r="EZ368" s="61"/>
      <c r="FA368" s="61"/>
      <c r="FB368" s="61"/>
      <c r="FC368" s="61"/>
      <c r="FQ368"/>
      <c r="FR368"/>
      <c r="FS368" s="37"/>
      <c r="FT368"/>
      <c r="FW368"/>
      <c r="GK368" s="61"/>
      <c r="GL368" s="61"/>
      <c r="GM368" s="61"/>
      <c r="GN368" s="61"/>
      <c r="HB368"/>
      <c r="HC368"/>
      <c r="HD368"/>
      <c r="HE368"/>
      <c r="HQ368" s="61"/>
      <c r="HR368" s="61"/>
      <c r="HU368"/>
      <c r="HV368"/>
      <c r="IY368" s="61"/>
      <c r="JG368"/>
      <c r="JR368" s="37"/>
      <c r="JV368"/>
      <c r="KN368" s="61"/>
      <c r="KR368"/>
      <c r="LQ368" s="61"/>
      <c r="LU368"/>
      <c r="MF368" s="37"/>
      <c r="MJ368"/>
      <c r="MX368" s="37"/>
      <c r="NB368" s="61"/>
      <c r="NF368"/>
      <c r="NQ368" s="37"/>
      <c r="NU368"/>
      <c r="PC368" s="46"/>
      <c r="PG368"/>
      <c r="QH368" s="46"/>
      <c r="QL368"/>
      <c r="RO368" s="37"/>
      <c r="RS368"/>
      <c r="TF368" s="37"/>
      <c r="TH368" s="46"/>
      <c r="TI368" s="46"/>
      <c r="TJ368" s="46"/>
      <c r="TK368" s="46"/>
      <c r="TM368"/>
      <c r="TN368" s="37"/>
      <c r="TO368"/>
      <c r="TQ368" s="46"/>
      <c r="TR368" s="46"/>
      <c r="TS368" s="46"/>
      <c r="TU368"/>
      <c r="TV368" s="37"/>
      <c r="TW368"/>
      <c r="TY368" s="46"/>
      <c r="TZ368" s="46"/>
      <c r="UA368" s="46"/>
      <c r="UC368"/>
      <c r="UD368" s="37"/>
      <c r="UE368"/>
      <c r="UG368" s="46"/>
      <c r="UH368" s="46"/>
      <c r="UI368" s="46"/>
      <c r="UK368"/>
      <c r="UL368" s="37"/>
      <c r="UM368"/>
      <c r="UO368" s="46"/>
      <c r="UP368" s="46"/>
      <c r="UQ368" s="46"/>
      <c r="US368"/>
      <c r="UT368" s="37"/>
      <c r="UU368"/>
      <c r="UW368" s="46"/>
      <c r="UX368" s="46"/>
      <c r="UY368" s="46"/>
      <c r="VA368"/>
      <c r="VB368"/>
      <c r="VC368"/>
      <c r="VD368"/>
    </row>
    <row r="369" spans="1:581" x14ac:dyDescent="0.25">
      <c r="A369" s="30">
        <v>44528</v>
      </c>
      <c r="B369">
        <v>22</v>
      </c>
      <c r="C369" s="41" t="s">
        <v>195</v>
      </c>
      <c r="D369">
        <v>9.3402944223193132E-2</v>
      </c>
      <c r="E369">
        <v>8.2100000000000009</v>
      </c>
      <c r="F369">
        <v>644</v>
      </c>
      <c r="G369">
        <v>1.82441893</v>
      </c>
      <c r="H369">
        <v>2.9987961E-2</v>
      </c>
      <c r="I369">
        <v>1.75</v>
      </c>
      <c r="J369">
        <v>28.4</v>
      </c>
      <c r="K369">
        <v>2.4921874999999982</v>
      </c>
      <c r="L369">
        <v>1.7470945200000001</v>
      </c>
      <c r="AY369" s="61"/>
      <c r="BG369"/>
      <c r="BR369" s="37"/>
      <c r="BV369"/>
      <c r="EH369" s="37"/>
      <c r="EL369"/>
      <c r="EZ369" s="61"/>
      <c r="FA369" s="61"/>
      <c r="FB369" s="61"/>
      <c r="FC369" s="61"/>
      <c r="FQ369"/>
      <c r="FR369"/>
      <c r="FS369" s="37"/>
      <c r="FT369"/>
      <c r="FW369"/>
      <c r="GK369" s="61"/>
      <c r="GL369" s="61"/>
      <c r="GM369" s="61"/>
      <c r="GN369" s="61"/>
      <c r="HB369"/>
      <c r="HC369"/>
      <c r="HD369"/>
      <c r="HE369"/>
      <c r="HQ369" s="61"/>
      <c r="HR369" s="61"/>
      <c r="HU369"/>
      <c r="HV369"/>
      <c r="IY369" s="61"/>
      <c r="JG369"/>
      <c r="JR369" s="37"/>
      <c r="JV369"/>
      <c r="KN369" s="61"/>
      <c r="KR369"/>
      <c r="LQ369" s="61"/>
      <c r="LU369"/>
      <c r="MF369" s="37"/>
      <c r="MJ369"/>
      <c r="MX369" s="37"/>
      <c r="NB369" s="61"/>
      <c r="NF369"/>
      <c r="NQ369" s="37"/>
      <c r="NU369"/>
      <c r="PC369" s="46"/>
      <c r="PG369"/>
      <c r="QH369" s="46"/>
      <c r="QL369"/>
      <c r="RO369" s="37"/>
      <c r="RS369"/>
      <c r="TF369" s="37"/>
      <c r="TH369" s="46"/>
      <c r="TI369" s="46"/>
      <c r="TJ369" s="46"/>
      <c r="TK369" s="46"/>
      <c r="TM369"/>
      <c r="TN369" s="37"/>
      <c r="TO369"/>
      <c r="TQ369" s="46"/>
      <c r="TR369" s="46"/>
      <c r="TS369" s="46"/>
      <c r="TU369"/>
      <c r="TV369" s="37"/>
      <c r="TW369"/>
      <c r="TY369" s="46"/>
      <c r="TZ369" s="46"/>
      <c r="UA369" s="46"/>
      <c r="UC369"/>
      <c r="UD369" s="37"/>
      <c r="UE369"/>
      <c r="UG369" s="46"/>
      <c r="UH369" s="46"/>
      <c r="UI369" s="46"/>
      <c r="UK369"/>
      <c r="UL369" s="37"/>
      <c r="UM369"/>
      <c r="UO369" s="46"/>
      <c r="UP369" s="46"/>
      <c r="UQ369" s="46"/>
      <c r="US369"/>
      <c r="UT369" s="37"/>
      <c r="UU369"/>
      <c r="UW369" s="46"/>
      <c r="UX369" s="46"/>
      <c r="UY369" s="46"/>
      <c r="VA369"/>
      <c r="VB369"/>
      <c r="VC369"/>
      <c r="VD369"/>
    </row>
    <row r="370" spans="1:581" x14ac:dyDescent="0.25">
      <c r="A370" s="30">
        <v>44543</v>
      </c>
      <c r="B370">
        <v>22</v>
      </c>
      <c r="C370" s="41" t="s">
        <v>195</v>
      </c>
      <c r="D370">
        <v>0.16718362285179156</v>
      </c>
      <c r="E370">
        <v>8.19</v>
      </c>
      <c r="F370" t="e">
        <v>#N/A</v>
      </c>
      <c r="G370">
        <v>4.2187062449999999</v>
      </c>
      <c r="H370">
        <v>7.3547115999999996E-2</v>
      </c>
      <c r="I370">
        <v>4.22</v>
      </c>
      <c r="J370">
        <v>69.400000000000006</v>
      </c>
      <c r="K370" t="e">
        <v>#N/A</v>
      </c>
      <c r="L370" t="e">
        <v>#N/A</v>
      </c>
      <c r="AY370" s="61"/>
      <c r="BG370"/>
      <c r="BR370" s="37"/>
      <c r="BV370"/>
      <c r="EH370" s="37"/>
      <c r="EL370"/>
      <c r="EZ370" s="61"/>
      <c r="FA370" s="61"/>
      <c r="FB370" s="61"/>
      <c r="FC370" s="61"/>
      <c r="FQ370"/>
      <c r="FR370"/>
      <c r="FS370" s="37"/>
      <c r="FT370"/>
      <c r="FW370"/>
      <c r="GK370" s="61"/>
      <c r="GL370" s="61"/>
      <c r="GM370" s="61"/>
      <c r="GN370" s="61"/>
      <c r="HB370"/>
      <c r="HC370"/>
      <c r="HD370"/>
      <c r="HE370"/>
      <c r="HQ370" s="61"/>
      <c r="HR370" s="61"/>
      <c r="HU370"/>
      <c r="HV370"/>
      <c r="IY370" s="61"/>
      <c r="JG370"/>
      <c r="JR370" s="37"/>
      <c r="JV370"/>
      <c r="KN370" s="61"/>
      <c r="KR370"/>
      <c r="LQ370" s="61"/>
      <c r="LU370"/>
      <c r="MF370" s="37"/>
      <c r="MJ370"/>
      <c r="MX370" s="37"/>
      <c r="NB370" s="61"/>
      <c r="NF370"/>
      <c r="NQ370" s="37"/>
      <c r="NU370"/>
      <c r="PC370" s="46"/>
      <c r="PG370"/>
      <c r="QH370" s="46"/>
      <c r="QL370"/>
      <c r="RO370" s="37"/>
      <c r="RS370"/>
      <c r="TF370" s="37"/>
      <c r="TH370" s="46"/>
      <c r="TI370" s="46"/>
      <c r="TJ370" s="46"/>
      <c r="TK370" s="46"/>
      <c r="TM370"/>
      <c r="TN370" s="37"/>
      <c r="TO370"/>
      <c r="TQ370" s="46"/>
      <c r="TR370" s="46"/>
      <c r="TS370" s="46"/>
      <c r="TU370"/>
      <c r="TV370" s="37"/>
      <c r="TW370"/>
      <c r="TY370" s="46"/>
      <c r="TZ370" s="46"/>
      <c r="UA370" s="46"/>
      <c r="UC370"/>
      <c r="UD370" s="37"/>
      <c r="UE370"/>
      <c r="UG370" s="46"/>
      <c r="UH370" s="46"/>
      <c r="UI370" s="46"/>
      <c r="UK370"/>
      <c r="UL370" s="37"/>
      <c r="UM370"/>
      <c r="UO370" s="46"/>
      <c r="UP370" s="46"/>
      <c r="UQ370" s="46"/>
      <c r="US370"/>
      <c r="UT370" s="37"/>
      <c r="UU370"/>
      <c r="UW370" s="46"/>
      <c r="UX370" s="46"/>
      <c r="UY370" s="46"/>
      <c r="VA370"/>
      <c r="VB370"/>
      <c r="VC370"/>
      <c r="VD370"/>
    </row>
    <row r="371" spans="1:581" ht="15.75" x14ac:dyDescent="0.25">
      <c r="A371" s="6">
        <v>43807</v>
      </c>
      <c r="B371" s="111">
        <v>1</v>
      </c>
      <c r="C371" s="111" t="s">
        <v>175</v>
      </c>
      <c r="D371" s="111"/>
      <c r="E371" s="111">
        <v>8.85</v>
      </c>
      <c r="F371" s="111">
        <v>431</v>
      </c>
      <c r="G371" s="111">
        <v>1.2042804225545345</v>
      </c>
      <c r="H371" s="111">
        <v>4.0849321000000001E-2</v>
      </c>
      <c r="I371" s="111">
        <v>0.51500000000000001</v>
      </c>
      <c r="J371" s="111">
        <v>3.29</v>
      </c>
      <c r="K371" s="111">
        <v>4.7616666670000001</v>
      </c>
      <c r="L371" s="111">
        <v>4.97</v>
      </c>
      <c r="M371" s="111"/>
      <c r="N371" s="111"/>
      <c r="O371" s="111"/>
      <c r="P371" s="111"/>
      <c r="Q371" s="111"/>
      <c r="R371" s="111"/>
      <c r="S371" s="111"/>
      <c r="T371" s="111"/>
      <c r="U371" s="111"/>
      <c r="V371" s="111"/>
      <c r="W371" s="111"/>
      <c r="X371" s="111"/>
      <c r="Y371" s="111"/>
      <c r="Z371" s="111"/>
      <c r="AA371" s="111"/>
      <c r="AB371" s="111"/>
      <c r="AC371" s="111"/>
      <c r="AD371" s="111"/>
      <c r="AE371" s="111"/>
      <c r="AF371" s="111"/>
      <c r="AG371" s="111"/>
      <c r="AH371" s="111"/>
      <c r="AI371" s="111"/>
      <c r="AJ371" s="111"/>
      <c r="AK371" s="111"/>
      <c r="AL371" s="111"/>
      <c r="AM371" s="124"/>
      <c r="AN371" s="124"/>
      <c r="AO371" s="111"/>
      <c r="AP371" s="111"/>
      <c r="AQ371" s="111"/>
      <c r="AR371" s="111"/>
      <c r="AS371" s="111"/>
      <c r="AT371" s="111"/>
      <c r="AU371" s="111"/>
      <c r="AV371" s="111"/>
      <c r="AW371" s="111"/>
      <c r="BC371"/>
      <c r="BG371"/>
      <c r="BH371" s="61"/>
      <c r="BL371" s="61"/>
      <c r="BV371"/>
      <c r="CA371" s="37"/>
      <c r="EL371"/>
      <c r="EQ371" s="37"/>
      <c r="FD371"/>
      <c r="FE371"/>
      <c r="FF371"/>
      <c r="FG371"/>
      <c r="FH371"/>
      <c r="FU371" s="61"/>
      <c r="FV371" s="61"/>
      <c r="FW371" s="61"/>
      <c r="FX371" s="61"/>
      <c r="FY371" s="61"/>
      <c r="GB371" s="37"/>
      <c r="GO371"/>
      <c r="GP371"/>
      <c r="GQ371"/>
      <c r="GR371"/>
      <c r="GS371"/>
      <c r="HF371" s="61"/>
      <c r="HG371" s="61"/>
      <c r="HH371" s="61"/>
      <c r="HI371" s="61"/>
      <c r="HJ371" s="61"/>
      <c r="HU371"/>
      <c r="HV371"/>
      <c r="HZ371" s="61"/>
      <c r="IA371" s="61"/>
      <c r="JC371"/>
      <c r="JG371"/>
      <c r="JH371" s="61"/>
      <c r="JL371" s="61"/>
      <c r="JV371"/>
      <c r="KA371" s="37"/>
      <c r="KR371"/>
      <c r="KW371" s="61"/>
      <c r="LU371"/>
      <c r="LZ371" s="61"/>
      <c r="MJ371"/>
      <c r="MO371" s="37"/>
      <c r="NB371"/>
      <c r="NF371"/>
      <c r="NG371" s="37"/>
      <c r="NK371" s="61"/>
      <c r="NU371"/>
      <c r="NZ371" s="37"/>
      <c r="PG371"/>
      <c r="PL371" s="46"/>
      <c r="QL371"/>
      <c r="QQ371" s="46"/>
      <c r="RS371"/>
      <c r="RX371" s="37"/>
      <c r="TJ371"/>
      <c r="TL371"/>
      <c r="TM371"/>
      <c r="TN371"/>
      <c r="TO371" s="37"/>
      <c r="TP371"/>
      <c r="TQ371" s="46"/>
      <c r="TR371" s="46"/>
      <c r="TS371" s="46"/>
      <c r="TV371"/>
      <c r="TW371" s="37"/>
      <c r="TX371"/>
      <c r="TY371" s="46"/>
      <c r="TZ371" s="46"/>
      <c r="UA371" s="46"/>
      <c r="UD371"/>
      <c r="UE371" s="37"/>
      <c r="UF371"/>
      <c r="UG371" s="46"/>
      <c r="UH371" s="46"/>
      <c r="UI371" s="46"/>
      <c r="UL371"/>
      <c r="UM371" s="37"/>
      <c r="UN371"/>
      <c r="UO371" s="46"/>
      <c r="UP371" s="46"/>
      <c r="UQ371" s="46"/>
      <c r="UT371"/>
      <c r="UU371" s="37"/>
      <c r="UV371"/>
      <c r="UW371" s="46"/>
      <c r="UX371" s="46"/>
      <c r="UY371" s="46"/>
      <c r="VB371"/>
      <c r="VC371" s="37"/>
      <c r="VD371"/>
      <c r="VE371" s="46"/>
      <c r="VF371" s="46"/>
      <c r="VG371" s="46"/>
      <c r="VH371" s="46"/>
      <c r="VI371" s="46"/>
    </row>
    <row r="372" spans="1:581" ht="15.75" x14ac:dyDescent="0.25">
      <c r="A372" s="6">
        <v>43814</v>
      </c>
      <c r="B372" s="111">
        <v>1</v>
      </c>
      <c r="C372" s="111" t="s">
        <v>175</v>
      </c>
      <c r="D372" s="111"/>
      <c r="E372" s="111">
        <v>8.68</v>
      </c>
      <c r="F372" s="111">
        <v>296</v>
      </c>
      <c r="G372" s="111">
        <v>1.245438331732748</v>
      </c>
      <c r="H372" s="111">
        <v>3.6430265000000003E-2</v>
      </c>
      <c r="I372" s="111">
        <v>0.51700000000000002</v>
      </c>
      <c r="J372" s="111">
        <v>2.29</v>
      </c>
      <c r="K372" s="111">
        <v>5.7306666670000004</v>
      </c>
      <c r="L372" s="111">
        <v>4.5599999999999996</v>
      </c>
      <c r="M372" s="111"/>
      <c r="N372" s="111"/>
      <c r="O372" s="111"/>
      <c r="P372" s="111"/>
      <c r="Q372" s="111"/>
      <c r="R372" s="111"/>
      <c r="S372" s="111"/>
      <c r="T372" s="111"/>
      <c r="U372" s="111"/>
      <c r="V372" s="111"/>
      <c r="W372" s="111"/>
      <c r="X372" s="111"/>
      <c r="Y372" s="111"/>
      <c r="Z372" s="111"/>
      <c r="AA372" s="111"/>
      <c r="AB372" s="111"/>
      <c r="AC372" s="111"/>
      <c r="AD372" s="111"/>
      <c r="AE372" s="111"/>
      <c r="AF372" s="111"/>
      <c r="AG372" s="111"/>
      <c r="AH372" s="111"/>
      <c r="AI372" s="111"/>
      <c r="AJ372" s="111"/>
      <c r="AK372" s="111"/>
      <c r="AL372" s="111"/>
      <c r="AM372" s="124"/>
      <c r="AN372" s="124"/>
      <c r="AO372" s="111"/>
      <c r="AP372" s="111"/>
      <c r="AQ372" s="111"/>
      <c r="AR372" s="111"/>
      <c r="AS372" s="111"/>
      <c r="AT372" s="111"/>
      <c r="AU372" s="111"/>
      <c r="AV372" s="111"/>
      <c r="AW372" s="111"/>
      <c r="BC372"/>
      <c r="BG372"/>
      <c r="BH372" s="61"/>
      <c r="BL372" s="61"/>
      <c r="BV372"/>
      <c r="CA372" s="37"/>
      <c r="EL372"/>
      <c r="EQ372" s="37"/>
      <c r="FD372"/>
      <c r="FE372"/>
      <c r="FF372"/>
      <c r="FG372"/>
      <c r="FH372"/>
      <c r="FU372" s="61"/>
      <c r="FV372" s="61"/>
      <c r="FW372" s="61"/>
      <c r="FX372" s="61"/>
      <c r="FY372" s="61"/>
      <c r="GB372" s="37"/>
      <c r="GO372"/>
      <c r="GP372"/>
      <c r="GQ372"/>
      <c r="GR372"/>
      <c r="GS372"/>
      <c r="HF372" s="61"/>
      <c r="HG372" s="61"/>
      <c r="HH372" s="61"/>
      <c r="HI372" s="61"/>
      <c r="HJ372" s="61"/>
      <c r="HU372"/>
      <c r="HV372"/>
      <c r="HZ372" s="61"/>
      <c r="IA372" s="61"/>
      <c r="JC372"/>
      <c r="JG372"/>
      <c r="JH372" s="61"/>
      <c r="JL372" s="61"/>
      <c r="JV372"/>
      <c r="KA372" s="37"/>
      <c r="KR372"/>
      <c r="KW372" s="61"/>
      <c r="LU372"/>
      <c r="LZ372" s="61"/>
      <c r="MJ372"/>
      <c r="MO372" s="37"/>
      <c r="NB372"/>
      <c r="NF372"/>
      <c r="NG372" s="37"/>
      <c r="NK372" s="61"/>
      <c r="NU372"/>
      <c r="NZ372" s="37"/>
      <c r="PG372"/>
      <c r="PL372" s="46"/>
      <c r="QL372"/>
      <c r="QQ372" s="46"/>
      <c r="RS372"/>
      <c r="RX372" s="37"/>
      <c r="TJ372"/>
      <c r="TL372"/>
      <c r="TM372"/>
      <c r="TN372"/>
      <c r="TO372" s="37"/>
      <c r="TP372"/>
      <c r="TQ372" s="46"/>
      <c r="TR372" s="46"/>
      <c r="TS372" s="46"/>
      <c r="TV372"/>
      <c r="TW372" s="37"/>
      <c r="TX372"/>
      <c r="TY372" s="46"/>
      <c r="TZ372" s="46"/>
      <c r="UA372" s="46"/>
      <c r="UD372"/>
      <c r="UE372" s="37"/>
      <c r="UF372"/>
      <c r="UG372" s="46"/>
      <c r="UH372" s="46"/>
      <c r="UI372" s="46"/>
      <c r="UL372"/>
      <c r="UM372" s="37"/>
      <c r="UN372"/>
      <c r="UO372" s="46"/>
      <c r="UP372" s="46"/>
      <c r="UQ372" s="46"/>
      <c r="UT372"/>
      <c r="UU372" s="37"/>
      <c r="UV372"/>
      <c r="UW372" s="46"/>
      <c r="UX372" s="46"/>
      <c r="UY372" s="46"/>
      <c r="VB372"/>
      <c r="VC372" s="37"/>
      <c r="VD372"/>
      <c r="VE372" s="46"/>
      <c r="VF372" s="46"/>
      <c r="VG372" s="46"/>
      <c r="VH372" s="46"/>
      <c r="VI372" s="46"/>
    </row>
    <row r="373" spans="1:581" ht="15.75" x14ac:dyDescent="0.25">
      <c r="A373" s="6">
        <v>43836</v>
      </c>
      <c r="B373" s="111">
        <v>1</v>
      </c>
      <c r="C373" s="111" t="s">
        <v>175</v>
      </c>
      <c r="D373" s="111"/>
      <c r="E373" s="111">
        <v>8.42</v>
      </c>
      <c r="F373" s="111">
        <v>401</v>
      </c>
      <c r="G373" s="111">
        <v>3.2896144875840312</v>
      </c>
      <c r="H373" s="111">
        <v>0.123194654</v>
      </c>
      <c r="I373" s="111">
        <v>2.67</v>
      </c>
      <c r="J373" s="111">
        <v>40.1</v>
      </c>
      <c r="K373" s="111">
        <v>14.02736842</v>
      </c>
      <c r="L373" s="111">
        <v>4.71</v>
      </c>
      <c r="M373" s="111"/>
      <c r="N373" s="111"/>
      <c r="O373" s="111"/>
      <c r="P373" s="111"/>
      <c r="Q373" s="111"/>
      <c r="R373" s="111"/>
      <c r="S373" s="111"/>
      <c r="T373" s="111"/>
      <c r="U373" s="111"/>
      <c r="V373" s="111"/>
      <c r="W373" s="111"/>
      <c r="X373" s="111"/>
      <c r="Y373" s="111"/>
      <c r="Z373" s="111"/>
      <c r="AA373" s="111"/>
      <c r="AB373" s="111"/>
      <c r="AC373" s="111"/>
      <c r="AD373" s="111"/>
      <c r="AE373" s="111"/>
      <c r="AF373" s="111"/>
      <c r="AG373" s="111"/>
      <c r="AH373" s="111"/>
      <c r="AI373" s="111"/>
      <c r="AJ373" s="111"/>
      <c r="AK373" s="111"/>
      <c r="AL373" s="111"/>
      <c r="AM373" s="124"/>
      <c r="AN373" s="124"/>
      <c r="AO373" s="111"/>
      <c r="AP373" s="111"/>
      <c r="AQ373" s="111"/>
      <c r="AR373" s="111"/>
      <c r="AS373" s="111"/>
      <c r="AT373" s="111"/>
      <c r="AU373" s="111"/>
      <c r="AV373" s="111"/>
      <c r="AW373" s="111"/>
      <c r="BC373"/>
      <c r="BG373"/>
      <c r="BH373" s="61"/>
      <c r="BL373" s="61"/>
      <c r="BV373"/>
      <c r="CA373" s="37"/>
      <c r="EL373"/>
      <c r="EQ373" s="37"/>
      <c r="FD373"/>
      <c r="FE373"/>
      <c r="FF373"/>
      <c r="FG373"/>
      <c r="FH373"/>
      <c r="FU373" s="61"/>
      <c r="FV373" s="61"/>
      <c r="FW373" s="61"/>
      <c r="FX373" s="61"/>
      <c r="FY373" s="61"/>
      <c r="GB373" s="37"/>
      <c r="GO373"/>
      <c r="GP373"/>
      <c r="GQ373"/>
      <c r="GR373"/>
      <c r="GS373"/>
      <c r="HF373" s="61"/>
      <c r="HG373" s="61"/>
      <c r="HH373" s="61"/>
      <c r="HI373" s="61"/>
      <c r="HJ373" s="61"/>
      <c r="HU373"/>
      <c r="HV373"/>
      <c r="HZ373" s="61"/>
      <c r="IA373" s="61"/>
      <c r="JC373"/>
      <c r="JG373"/>
      <c r="JH373" s="61"/>
      <c r="JL373" s="61"/>
      <c r="JV373"/>
      <c r="KA373" s="37"/>
      <c r="KR373"/>
      <c r="KW373" s="61"/>
      <c r="LU373"/>
      <c r="LZ373" s="61"/>
      <c r="MJ373"/>
      <c r="MO373" s="37"/>
      <c r="NB373"/>
      <c r="NF373"/>
      <c r="NG373" s="37"/>
      <c r="NK373" s="61"/>
      <c r="NU373"/>
      <c r="NZ373" s="37"/>
      <c r="PG373"/>
      <c r="PL373" s="46"/>
      <c r="QL373"/>
      <c r="QQ373" s="46"/>
      <c r="RS373"/>
      <c r="RX373" s="37"/>
      <c r="TJ373"/>
      <c r="TL373"/>
      <c r="TM373"/>
      <c r="TN373"/>
      <c r="TO373" s="37"/>
      <c r="TP373"/>
      <c r="TQ373" s="46"/>
      <c r="TR373" s="46"/>
      <c r="TS373" s="46"/>
      <c r="TV373"/>
      <c r="TW373" s="37"/>
      <c r="TX373"/>
      <c r="TY373" s="46"/>
      <c r="TZ373" s="46"/>
      <c r="UA373" s="46"/>
      <c r="UD373"/>
      <c r="UE373" s="37"/>
      <c r="UF373"/>
      <c r="UG373" s="46"/>
      <c r="UH373" s="46"/>
      <c r="UI373" s="46"/>
      <c r="UL373"/>
      <c r="UM373" s="37"/>
      <c r="UN373"/>
      <c r="UO373" s="46"/>
      <c r="UP373" s="46"/>
      <c r="UQ373" s="46"/>
      <c r="UT373"/>
      <c r="UU373" s="37"/>
      <c r="UV373"/>
      <c r="UW373" s="46"/>
      <c r="UX373" s="46"/>
      <c r="UY373" s="46"/>
      <c r="VB373"/>
      <c r="VC373" s="37"/>
      <c r="VD373"/>
      <c r="VE373" s="46"/>
      <c r="VF373" s="46"/>
      <c r="VG373" s="46"/>
      <c r="VH373" s="46"/>
      <c r="VI373" s="46"/>
    </row>
    <row r="374" spans="1:581" ht="15.75" x14ac:dyDescent="0.25">
      <c r="A374" s="6">
        <v>43843</v>
      </c>
      <c r="B374" s="111">
        <v>1</v>
      </c>
      <c r="C374" s="111" t="s">
        <v>175</v>
      </c>
      <c r="D374" s="111"/>
      <c r="E374" s="111">
        <v>5.38</v>
      </c>
      <c r="F374" s="111">
        <v>292</v>
      </c>
      <c r="G374" s="111">
        <v>5.2103169159006715</v>
      </c>
      <c r="H374" s="111">
        <v>0.29672343200000001</v>
      </c>
      <c r="I374" s="111">
        <v>4.38</v>
      </c>
      <c r="J374" s="111">
        <v>121</v>
      </c>
      <c r="K374" s="111">
        <v>59.756363639999996</v>
      </c>
      <c r="L374" s="111" t="e">
        <v>#N/A</v>
      </c>
      <c r="M374" s="111"/>
      <c r="N374" s="111"/>
      <c r="O374" s="111"/>
      <c r="P374" s="111"/>
      <c r="Q374" s="111"/>
      <c r="R374" s="111"/>
      <c r="S374" s="111"/>
      <c r="T374" s="111"/>
      <c r="U374" s="111"/>
      <c r="V374" s="111"/>
      <c r="W374" s="111"/>
      <c r="X374" s="111"/>
      <c r="Y374" s="111"/>
      <c r="Z374" s="111"/>
      <c r="AA374" s="111"/>
      <c r="AB374" s="111"/>
      <c r="AC374" s="111"/>
      <c r="AD374" s="111"/>
      <c r="AE374" s="111"/>
      <c r="AF374" s="111"/>
      <c r="AG374" s="111"/>
      <c r="AH374" s="111"/>
      <c r="AI374" s="111"/>
      <c r="AJ374" s="111"/>
      <c r="AK374" s="111"/>
      <c r="AL374" s="111"/>
      <c r="AM374" s="124"/>
      <c r="AN374" s="124"/>
      <c r="AO374" s="111"/>
      <c r="AP374" s="111"/>
      <c r="AQ374" s="111"/>
      <c r="AR374" s="111"/>
      <c r="AS374" s="111"/>
      <c r="AT374" s="111"/>
      <c r="AU374" s="111"/>
      <c r="AV374" s="111"/>
      <c r="AW374" s="111"/>
      <c r="BC374"/>
      <c r="BG374"/>
      <c r="BH374" s="61"/>
      <c r="BL374" s="61"/>
      <c r="BV374"/>
      <c r="CA374" s="37"/>
      <c r="EL374"/>
      <c r="EQ374" s="37"/>
      <c r="FD374"/>
      <c r="FE374"/>
      <c r="FF374"/>
      <c r="FG374"/>
      <c r="FH374"/>
      <c r="FU374" s="61"/>
      <c r="FV374" s="61"/>
      <c r="FW374" s="61"/>
      <c r="FX374" s="61"/>
      <c r="FY374" s="61"/>
      <c r="GB374" s="37"/>
      <c r="GO374"/>
      <c r="GP374"/>
      <c r="GQ374"/>
      <c r="GR374"/>
      <c r="GS374"/>
      <c r="HF374" s="61"/>
      <c r="HG374" s="61"/>
      <c r="HH374" s="61"/>
      <c r="HI374" s="61"/>
      <c r="HJ374" s="61"/>
      <c r="HU374"/>
      <c r="HV374"/>
      <c r="HZ374" s="61"/>
      <c r="IA374" s="61"/>
      <c r="JC374"/>
      <c r="JG374"/>
      <c r="JH374" s="61"/>
      <c r="JL374" s="61"/>
      <c r="JV374"/>
      <c r="KA374" s="37"/>
      <c r="KR374"/>
      <c r="KW374" s="61"/>
      <c r="LU374"/>
      <c r="LZ374" s="61"/>
      <c r="MJ374"/>
      <c r="MO374" s="37"/>
      <c r="NB374"/>
      <c r="NF374"/>
      <c r="NG374" s="37"/>
      <c r="NK374" s="61"/>
      <c r="NU374"/>
      <c r="NZ374" s="37"/>
      <c r="PG374"/>
      <c r="PL374" s="46"/>
      <c r="QL374"/>
      <c r="QQ374" s="46"/>
      <c r="RS374"/>
      <c r="RX374" s="37"/>
      <c r="TJ374"/>
      <c r="TL374"/>
      <c r="TM374"/>
      <c r="TN374"/>
      <c r="TO374" s="37"/>
      <c r="TP374"/>
      <c r="TQ374" s="46"/>
      <c r="TR374" s="46"/>
      <c r="TS374" s="46"/>
      <c r="TV374"/>
      <c r="TW374" s="37"/>
      <c r="TX374"/>
      <c r="TY374" s="46"/>
      <c r="TZ374" s="46"/>
      <c r="UA374" s="46"/>
      <c r="UD374"/>
      <c r="UE374" s="37"/>
      <c r="UF374"/>
      <c r="UG374" s="46"/>
      <c r="UH374" s="46"/>
      <c r="UI374" s="46"/>
      <c r="UL374"/>
      <c r="UM374" s="37"/>
      <c r="UN374"/>
      <c r="UO374" s="46"/>
      <c r="UP374" s="46"/>
      <c r="UQ374" s="46"/>
      <c r="UT374"/>
      <c r="UU374" s="37"/>
      <c r="UV374"/>
      <c r="UW374" s="46"/>
      <c r="UX374" s="46"/>
      <c r="UY374" s="46"/>
      <c r="VB374"/>
      <c r="VC374" s="37"/>
      <c r="VD374"/>
      <c r="VE374" s="46"/>
      <c r="VF374" s="46"/>
      <c r="VG374" s="46"/>
      <c r="VH374" s="46"/>
      <c r="VI374" s="46"/>
    </row>
    <row r="375" spans="1:581" ht="15.75" x14ac:dyDescent="0.25">
      <c r="A375" s="6">
        <v>43861</v>
      </c>
      <c r="B375" s="111">
        <v>1</v>
      </c>
      <c r="C375" s="111" t="s">
        <v>175</v>
      </c>
      <c r="D375" s="111"/>
      <c r="E375" s="111">
        <v>7.72</v>
      </c>
      <c r="F375" s="111">
        <v>369</v>
      </c>
      <c r="G375" s="111">
        <v>5.4023871587323367</v>
      </c>
      <c r="H375" s="111">
        <v>0.25899978400000001</v>
      </c>
      <c r="I375" s="111">
        <v>4.96</v>
      </c>
      <c r="J375" s="111">
        <v>125</v>
      </c>
      <c r="K375" s="111">
        <v>60.371875000000003</v>
      </c>
      <c r="L375" s="111">
        <v>4.09</v>
      </c>
      <c r="M375" s="111"/>
      <c r="N375" s="111"/>
      <c r="O375" s="111"/>
      <c r="P375" s="111"/>
      <c r="Q375" s="111"/>
      <c r="R375" s="111"/>
      <c r="S375" s="111"/>
      <c r="T375" s="111"/>
      <c r="U375" s="111"/>
      <c r="V375" s="111"/>
      <c r="W375" s="111"/>
      <c r="X375" s="111"/>
      <c r="Y375" s="111"/>
      <c r="Z375" s="111"/>
      <c r="AA375" s="111"/>
      <c r="AB375" s="111"/>
      <c r="AC375" s="111"/>
      <c r="AD375" s="111"/>
      <c r="AE375" s="111"/>
      <c r="AF375" s="111"/>
      <c r="AG375" s="111"/>
      <c r="AH375" s="111"/>
      <c r="AI375" s="111"/>
      <c r="AJ375" s="111"/>
      <c r="AK375" s="111"/>
      <c r="AL375" s="111"/>
      <c r="AM375" s="124"/>
      <c r="AN375" s="124"/>
      <c r="AO375" s="111"/>
      <c r="AP375" s="111"/>
      <c r="AQ375" s="111"/>
      <c r="AR375" s="111"/>
      <c r="AS375" s="111"/>
      <c r="AT375" s="111"/>
      <c r="AU375" s="111"/>
      <c r="AV375" s="111"/>
      <c r="AW375" s="111"/>
      <c r="BC375"/>
      <c r="BG375"/>
      <c r="BH375" s="61"/>
      <c r="BL375" s="61"/>
      <c r="BV375"/>
      <c r="CA375" s="37"/>
      <c r="EL375"/>
      <c r="EQ375" s="37"/>
      <c r="FD375"/>
      <c r="FE375"/>
      <c r="FF375"/>
      <c r="FG375"/>
      <c r="FH375"/>
      <c r="FU375" s="61"/>
      <c r="FV375" s="61"/>
      <c r="FW375" s="61"/>
      <c r="FX375" s="61"/>
      <c r="FY375" s="61"/>
      <c r="GB375" s="37"/>
      <c r="GO375"/>
      <c r="GP375"/>
      <c r="GQ375"/>
      <c r="GR375"/>
      <c r="GS375"/>
      <c r="HF375" s="61"/>
      <c r="HG375" s="61"/>
      <c r="HH375" s="61"/>
      <c r="HI375" s="61"/>
      <c r="HJ375" s="61"/>
      <c r="HU375"/>
      <c r="HV375"/>
      <c r="HZ375" s="61"/>
      <c r="IA375" s="61"/>
      <c r="JC375"/>
      <c r="JG375"/>
      <c r="JH375" s="61"/>
      <c r="JL375" s="61"/>
      <c r="JV375"/>
      <c r="KA375" s="37"/>
      <c r="KR375"/>
      <c r="KW375" s="61"/>
      <c r="LU375"/>
      <c r="LZ375" s="61"/>
      <c r="MJ375"/>
      <c r="MO375" s="37"/>
      <c r="NB375"/>
      <c r="NF375"/>
      <c r="NG375" s="37"/>
      <c r="NK375" s="61"/>
      <c r="NU375"/>
      <c r="NZ375" s="37"/>
      <c r="PG375"/>
      <c r="PL375" s="46"/>
      <c r="QL375"/>
      <c r="QQ375" s="46"/>
      <c r="RS375"/>
      <c r="RX375" s="37"/>
      <c r="TJ375"/>
      <c r="TL375"/>
      <c r="TM375"/>
      <c r="TN375"/>
      <c r="TO375" s="37"/>
      <c r="TP375"/>
      <c r="TQ375" s="46"/>
      <c r="TR375" s="46"/>
      <c r="TS375" s="46"/>
      <c r="TV375"/>
      <c r="TW375" s="37"/>
      <c r="TX375"/>
      <c r="TY375" s="46"/>
      <c r="TZ375" s="46"/>
      <c r="UA375" s="46"/>
      <c r="UD375"/>
      <c r="UE375" s="37"/>
      <c r="UF375"/>
      <c r="UG375" s="46"/>
      <c r="UH375" s="46"/>
      <c r="UI375" s="46"/>
      <c r="UL375"/>
      <c r="UM375" s="37"/>
      <c r="UN375"/>
      <c r="UO375" s="46"/>
      <c r="UP375" s="46"/>
      <c r="UQ375" s="46"/>
      <c r="UT375"/>
      <c r="UU375" s="37"/>
      <c r="UV375"/>
      <c r="UW375" s="46"/>
      <c r="UX375" s="46"/>
      <c r="UY375" s="46"/>
      <c r="VB375"/>
      <c r="VC375" s="37"/>
      <c r="VD375"/>
      <c r="VE375" s="46"/>
      <c r="VF375" s="46"/>
      <c r="VG375" s="46"/>
      <c r="VH375" s="46"/>
      <c r="VI375" s="46"/>
    </row>
    <row r="376" spans="1:581" x14ac:dyDescent="0.25">
      <c r="A376" s="12">
        <v>43877</v>
      </c>
      <c r="B376" s="111">
        <v>1</v>
      </c>
      <c r="C376" s="111" t="s">
        <v>175</v>
      </c>
      <c r="D376" s="111"/>
      <c r="E376" s="111">
        <v>8.77</v>
      </c>
      <c r="F376" s="111">
        <v>389</v>
      </c>
      <c r="G376" s="111">
        <v>6.2941418575936341</v>
      </c>
      <c r="H376" s="111">
        <v>0.10918301399999999</v>
      </c>
      <c r="I376" s="111">
        <v>6.23</v>
      </c>
      <c r="J376" s="111">
        <v>80.400000000000006</v>
      </c>
      <c r="K376" s="111">
        <v>10.3925</v>
      </c>
      <c r="L376" s="111">
        <v>3.03</v>
      </c>
      <c r="M376" s="111"/>
      <c r="N376" s="111"/>
      <c r="O376" s="111"/>
      <c r="P376" s="111"/>
      <c r="Q376" s="111"/>
      <c r="R376" s="111"/>
      <c r="S376" s="111"/>
      <c r="T376" s="111"/>
      <c r="U376" s="111"/>
      <c r="V376" s="111"/>
      <c r="W376" s="111"/>
      <c r="X376" s="111"/>
      <c r="Y376" s="111"/>
      <c r="Z376" s="111"/>
      <c r="AA376" s="111"/>
      <c r="AB376" s="111"/>
      <c r="AC376" s="111"/>
      <c r="AD376" s="111"/>
      <c r="AE376" s="111"/>
      <c r="AF376" s="111"/>
      <c r="AG376" s="111"/>
      <c r="AH376" s="111"/>
      <c r="AI376" s="111"/>
      <c r="AJ376" s="111"/>
      <c r="AK376" s="111"/>
      <c r="AL376" s="111"/>
      <c r="AM376" s="124"/>
      <c r="AN376" s="124"/>
      <c r="AO376" s="111"/>
      <c r="AP376" s="111"/>
      <c r="AQ376" s="111"/>
      <c r="AR376" s="111"/>
      <c r="AS376" s="111"/>
      <c r="AT376" s="111"/>
      <c r="AU376" s="111"/>
      <c r="AV376" s="111"/>
      <c r="AW376" s="111"/>
      <c r="BC376"/>
      <c r="BG376"/>
      <c r="BH376" s="61"/>
      <c r="BL376" s="61"/>
      <c r="BV376"/>
      <c r="CA376" s="37"/>
      <c r="EL376"/>
      <c r="EQ376" s="37"/>
      <c r="FD376"/>
      <c r="FE376"/>
      <c r="FF376"/>
      <c r="FG376"/>
      <c r="FH376"/>
      <c r="FU376" s="61"/>
      <c r="FV376" s="61"/>
      <c r="FW376" s="61"/>
      <c r="FX376" s="61"/>
      <c r="FY376" s="61"/>
      <c r="GB376" s="37"/>
      <c r="GO376"/>
      <c r="GP376"/>
      <c r="GQ376"/>
      <c r="GR376"/>
      <c r="GS376"/>
      <c r="HF376" s="61"/>
      <c r="HG376" s="61"/>
      <c r="HH376" s="61"/>
      <c r="HI376" s="61"/>
      <c r="HJ376" s="61"/>
      <c r="HU376"/>
      <c r="HV376"/>
      <c r="HZ376" s="61"/>
      <c r="IA376" s="61"/>
      <c r="JC376"/>
      <c r="JG376"/>
      <c r="JH376" s="61"/>
      <c r="JL376" s="61"/>
      <c r="JV376"/>
      <c r="KA376" s="37"/>
      <c r="KR376"/>
      <c r="KW376" s="61"/>
      <c r="LU376"/>
      <c r="LZ376" s="61"/>
      <c r="MJ376"/>
      <c r="MO376" s="37"/>
      <c r="NB376"/>
      <c r="NF376"/>
      <c r="NG376" s="37"/>
      <c r="NK376" s="61"/>
      <c r="NU376"/>
      <c r="NZ376" s="37"/>
      <c r="PG376"/>
      <c r="PL376" s="46"/>
      <c r="QL376"/>
      <c r="QQ376" s="46"/>
      <c r="RS376"/>
      <c r="RX376" s="37"/>
      <c r="TJ376"/>
      <c r="TL376"/>
      <c r="TM376"/>
      <c r="TN376"/>
      <c r="TO376" s="37"/>
      <c r="TP376"/>
      <c r="TQ376" s="46"/>
      <c r="TR376" s="46"/>
      <c r="TS376" s="46"/>
      <c r="TV376"/>
      <c r="TW376" s="37"/>
      <c r="TX376"/>
      <c r="TY376" s="46"/>
      <c r="TZ376" s="46"/>
      <c r="UA376" s="46"/>
      <c r="UD376"/>
      <c r="UE376" s="37"/>
      <c r="UF376"/>
      <c r="UG376" s="46"/>
      <c r="UH376" s="46"/>
      <c r="UI376" s="46"/>
      <c r="UL376"/>
      <c r="UM376" s="37"/>
      <c r="UN376"/>
      <c r="UO376" s="46"/>
      <c r="UP376" s="46"/>
      <c r="UQ376" s="46"/>
      <c r="UT376"/>
      <c r="UU376" s="37"/>
      <c r="UV376"/>
      <c r="UW376" s="46"/>
      <c r="UX376" s="46"/>
      <c r="UY376" s="46"/>
      <c r="VB376"/>
      <c r="VC376" s="37"/>
      <c r="VD376"/>
      <c r="VE376" s="46"/>
      <c r="VF376" s="46"/>
      <c r="VG376" s="46"/>
      <c r="VH376" s="46"/>
      <c r="VI376" s="46"/>
    </row>
    <row r="377" spans="1:581" ht="15.75" x14ac:dyDescent="0.25">
      <c r="A377" s="6">
        <v>43891</v>
      </c>
      <c r="B377" s="111">
        <v>1</v>
      </c>
      <c r="C377" s="111" t="s">
        <v>175</v>
      </c>
      <c r="D377" s="111"/>
      <c r="E377" s="111">
        <v>8.85</v>
      </c>
      <c r="F377" s="111">
        <v>417</v>
      </c>
      <c r="G377" s="111">
        <v>5.9374399780491149</v>
      </c>
      <c r="H377" s="111">
        <v>6.0142271999999997E-2</v>
      </c>
      <c r="I377" s="111">
        <v>6.19</v>
      </c>
      <c r="J377" s="111">
        <v>34.6</v>
      </c>
      <c r="K377" s="111">
        <v>5.4034482759999998</v>
      </c>
      <c r="L377" s="111">
        <v>2.4700000000000002</v>
      </c>
      <c r="M377" s="111"/>
      <c r="N377" s="111"/>
      <c r="O377" s="111"/>
      <c r="P377" s="111"/>
      <c r="Q377" s="111"/>
      <c r="R377" s="111"/>
      <c r="S377" s="111"/>
      <c r="T377" s="111"/>
      <c r="U377" s="111"/>
      <c r="V377" s="111"/>
      <c r="W377" s="111"/>
      <c r="X377" s="111"/>
      <c r="Y377" s="111"/>
      <c r="Z377" s="111"/>
      <c r="AA377" s="111"/>
      <c r="AB377" s="111"/>
      <c r="AC377" s="111"/>
      <c r="AD377" s="111"/>
      <c r="AE377" s="111"/>
      <c r="AF377" s="111"/>
      <c r="AG377" s="111"/>
      <c r="AH377" s="111"/>
      <c r="AI377" s="111"/>
      <c r="AJ377" s="111"/>
      <c r="AK377" s="111"/>
      <c r="AL377" s="111"/>
      <c r="AM377" s="124"/>
      <c r="AN377" s="124"/>
      <c r="AO377" s="111"/>
      <c r="AP377" s="111"/>
      <c r="AQ377" s="111"/>
      <c r="AR377" s="111"/>
      <c r="AS377" s="111"/>
      <c r="AT377" s="111"/>
      <c r="AU377" s="111"/>
      <c r="AV377" s="111"/>
      <c r="AW377" s="111"/>
      <c r="BC377"/>
      <c r="BG377"/>
      <c r="BH377" s="61"/>
      <c r="BL377" s="61"/>
      <c r="BV377"/>
      <c r="CA377" s="37"/>
      <c r="EL377"/>
      <c r="EQ377" s="37"/>
      <c r="FD377"/>
      <c r="FE377"/>
      <c r="FF377"/>
      <c r="FG377"/>
      <c r="FH377"/>
      <c r="FU377" s="61"/>
      <c r="FV377" s="61"/>
      <c r="FW377" s="61"/>
      <c r="FX377" s="61"/>
      <c r="FY377" s="61"/>
      <c r="GB377" s="37"/>
      <c r="GO377"/>
      <c r="GP377"/>
      <c r="GQ377"/>
      <c r="GR377"/>
      <c r="GS377"/>
      <c r="HF377" s="61"/>
      <c r="HG377" s="61"/>
      <c r="HH377" s="61"/>
      <c r="HI377" s="61"/>
      <c r="HJ377" s="61"/>
      <c r="HU377"/>
      <c r="HV377"/>
      <c r="HZ377" s="61"/>
      <c r="IA377" s="61"/>
      <c r="JC377"/>
      <c r="JG377"/>
      <c r="JH377" s="61"/>
      <c r="JL377" s="61"/>
      <c r="JV377"/>
      <c r="KA377" s="37"/>
      <c r="KR377"/>
      <c r="KW377" s="61"/>
      <c r="LU377"/>
      <c r="LZ377" s="61"/>
      <c r="MJ377"/>
      <c r="MO377" s="37"/>
      <c r="NB377"/>
      <c r="NF377"/>
      <c r="NG377" s="37"/>
      <c r="NK377" s="61"/>
      <c r="NU377"/>
      <c r="NZ377" s="37"/>
      <c r="PG377"/>
      <c r="PL377" s="46"/>
      <c r="QL377"/>
      <c r="QQ377" s="46"/>
      <c r="RS377"/>
      <c r="RX377" s="37"/>
      <c r="TJ377"/>
      <c r="TL377"/>
      <c r="TM377"/>
      <c r="TN377"/>
      <c r="TO377" s="37"/>
      <c r="TP377"/>
      <c r="TQ377" s="46"/>
      <c r="TR377" s="46"/>
      <c r="TS377" s="46"/>
      <c r="TV377"/>
      <c r="TW377" s="37"/>
      <c r="TX377"/>
      <c r="TY377" s="46"/>
      <c r="TZ377" s="46"/>
      <c r="UA377" s="46"/>
      <c r="UD377"/>
      <c r="UE377" s="37"/>
      <c r="UF377"/>
      <c r="UG377" s="46"/>
      <c r="UH377" s="46"/>
      <c r="UI377" s="46"/>
      <c r="UL377"/>
      <c r="UM377" s="37"/>
      <c r="UN377"/>
      <c r="UO377" s="46"/>
      <c r="UP377" s="46"/>
      <c r="UQ377" s="46"/>
      <c r="UT377"/>
      <c r="UU377" s="37"/>
      <c r="UV377"/>
      <c r="UW377" s="46"/>
      <c r="UX377" s="46"/>
      <c r="UY377" s="46"/>
      <c r="VB377"/>
      <c r="VC377" s="37"/>
      <c r="VD377"/>
      <c r="VE377" s="46"/>
      <c r="VF377" s="46"/>
      <c r="VG377" s="46"/>
      <c r="VH377" s="46"/>
      <c r="VI377" s="46"/>
    </row>
    <row r="378" spans="1:581" ht="15.75" x14ac:dyDescent="0.25">
      <c r="A378" s="6">
        <v>43898</v>
      </c>
      <c r="B378" s="111">
        <v>1</v>
      </c>
      <c r="C378" s="111" t="s">
        <v>175</v>
      </c>
      <c r="D378" s="111"/>
      <c r="E378" s="111">
        <v>8.73</v>
      </c>
      <c r="F378" s="111" t="e">
        <v>#N/A</v>
      </c>
      <c r="G378" s="111">
        <v>5.4709836740293598</v>
      </c>
      <c r="H378" s="111">
        <v>0.123194654</v>
      </c>
      <c r="I378" s="111">
        <v>5.56</v>
      </c>
      <c r="J378" s="111">
        <v>87.5</v>
      </c>
      <c r="K378" s="111">
        <v>32.077027030000004</v>
      </c>
      <c r="L378" s="111">
        <v>2.7370000000000001</v>
      </c>
      <c r="M378" s="111"/>
      <c r="N378" s="111"/>
      <c r="O378" s="111"/>
      <c r="P378" s="111"/>
      <c r="Q378" s="111"/>
      <c r="R378" s="111"/>
      <c r="S378" s="111"/>
      <c r="T378" s="111"/>
      <c r="U378" s="111"/>
      <c r="V378" s="111"/>
      <c r="W378" s="111"/>
      <c r="X378" s="111"/>
      <c r="Y378" s="111"/>
      <c r="Z378" s="111"/>
      <c r="AA378" s="111"/>
      <c r="AB378" s="111"/>
      <c r="AC378" s="111"/>
      <c r="AD378" s="111"/>
      <c r="AE378" s="111"/>
      <c r="AF378" s="111"/>
      <c r="AG378" s="111"/>
      <c r="AH378" s="111"/>
      <c r="AI378" s="111"/>
      <c r="AJ378" s="111"/>
      <c r="AK378" s="111"/>
      <c r="AL378" s="111"/>
      <c r="AM378" s="124"/>
      <c r="AN378" s="124"/>
      <c r="AO378" s="111"/>
      <c r="AP378" s="111"/>
      <c r="AQ378" s="111"/>
      <c r="AR378" s="111"/>
      <c r="AS378" s="111"/>
      <c r="AT378" s="111"/>
      <c r="AU378" s="111"/>
      <c r="AV378" s="111"/>
      <c r="AW378" s="111"/>
      <c r="BC378"/>
      <c r="BG378"/>
      <c r="BH378" s="61"/>
      <c r="BL378" s="61"/>
      <c r="BV378"/>
      <c r="CA378" s="37"/>
      <c r="EL378"/>
      <c r="EQ378" s="37"/>
      <c r="FD378"/>
      <c r="FE378"/>
      <c r="FF378"/>
      <c r="FG378"/>
      <c r="FH378"/>
      <c r="FU378" s="61"/>
      <c r="FV378" s="61"/>
      <c r="FW378" s="61"/>
      <c r="FX378" s="61"/>
      <c r="FY378" s="61"/>
      <c r="GB378" s="37"/>
      <c r="GO378"/>
      <c r="GP378"/>
      <c r="GQ378"/>
      <c r="GR378"/>
      <c r="GS378"/>
      <c r="HF378" s="61"/>
      <c r="HG378" s="61"/>
      <c r="HH378" s="61"/>
      <c r="HI378" s="61"/>
      <c r="HJ378" s="61"/>
      <c r="HU378"/>
      <c r="HV378"/>
      <c r="HZ378" s="61"/>
      <c r="IA378" s="61"/>
      <c r="JC378"/>
      <c r="JG378"/>
      <c r="JH378" s="61"/>
      <c r="JL378" s="61"/>
      <c r="JV378"/>
      <c r="KA378" s="37"/>
      <c r="KR378"/>
      <c r="KW378" s="61"/>
      <c r="LU378"/>
      <c r="LZ378" s="61"/>
      <c r="MJ378"/>
      <c r="MO378" s="37"/>
      <c r="NB378"/>
      <c r="NF378"/>
      <c r="NG378" s="37"/>
      <c r="NK378" s="61"/>
      <c r="NU378"/>
      <c r="NZ378" s="37"/>
      <c r="PG378"/>
      <c r="PL378" s="46"/>
      <c r="QL378"/>
      <c r="QQ378" s="46"/>
      <c r="RS378"/>
      <c r="RX378" s="37"/>
      <c r="TJ378"/>
      <c r="TL378"/>
      <c r="TM378"/>
      <c r="TN378"/>
      <c r="TO378" s="37"/>
      <c r="TP378"/>
      <c r="TQ378" s="46"/>
      <c r="TR378" s="46"/>
      <c r="TS378" s="46"/>
      <c r="TV378"/>
      <c r="TW378" s="37"/>
      <c r="TX378"/>
      <c r="TY378" s="46"/>
      <c r="TZ378" s="46"/>
      <c r="UA378" s="46"/>
      <c r="UD378"/>
      <c r="UE378" s="37"/>
      <c r="UF378"/>
      <c r="UG378" s="46"/>
      <c r="UH378" s="46"/>
      <c r="UI378" s="46"/>
      <c r="UL378"/>
      <c r="UM378" s="37"/>
      <c r="UN378"/>
      <c r="UO378" s="46"/>
      <c r="UP378" s="46"/>
      <c r="UQ378" s="46"/>
      <c r="UT378"/>
      <c r="UU378" s="37"/>
      <c r="UV378"/>
      <c r="UW378" s="46"/>
      <c r="UX378" s="46"/>
      <c r="UY378" s="46"/>
      <c r="VB378"/>
      <c r="VC378" s="37"/>
      <c r="VD378"/>
      <c r="VE378" s="46"/>
      <c r="VF378" s="46"/>
      <c r="VG378" s="46"/>
      <c r="VH378" s="46"/>
      <c r="VI378" s="46"/>
    </row>
    <row r="379" spans="1:581" x14ac:dyDescent="0.25">
      <c r="A379" s="35">
        <v>43973</v>
      </c>
      <c r="B379" s="111">
        <v>1</v>
      </c>
      <c r="C379" s="111" t="s">
        <v>175</v>
      </c>
      <c r="D379" s="111"/>
      <c r="E379" s="111">
        <v>7.03</v>
      </c>
      <c r="F379" s="111">
        <v>341</v>
      </c>
      <c r="G379" s="111">
        <v>5.2377555219999996</v>
      </c>
      <c r="H379" s="111">
        <v>0.13073938299999999</v>
      </c>
      <c r="I379" s="111">
        <v>4.76</v>
      </c>
      <c r="J379" s="111">
        <v>61.3</v>
      </c>
      <c r="K379" s="111">
        <v>14.683999999999999</v>
      </c>
      <c r="L379" s="111">
        <v>4.1840000000000002</v>
      </c>
      <c r="M379" s="111"/>
      <c r="N379" s="111"/>
      <c r="O379" s="111"/>
      <c r="P379" s="111"/>
      <c r="Q379" s="111"/>
      <c r="R379" s="111"/>
      <c r="S379" s="111"/>
      <c r="T379" s="111"/>
      <c r="U379" s="111"/>
      <c r="V379" s="111"/>
      <c r="W379" s="111"/>
      <c r="X379" s="111"/>
      <c r="Y379" s="111"/>
      <c r="Z379" s="111"/>
      <c r="AA379" s="111"/>
      <c r="AB379" s="111"/>
      <c r="AC379" s="111"/>
      <c r="AD379" s="111"/>
      <c r="AE379" s="111"/>
      <c r="AF379" s="111"/>
      <c r="AG379" s="111"/>
      <c r="AH379" s="111"/>
      <c r="AI379" s="111"/>
      <c r="AJ379" s="111"/>
      <c r="AK379" s="111"/>
      <c r="AL379" s="111"/>
      <c r="AM379" s="124"/>
      <c r="AN379" s="124"/>
      <c r="AO379" s="111"/>
      <c r="AP379" s="111"/>
      <c r="AQ379" s="111"/>
      <c r="AR379" s="111"/>
      <c r="AS379" s="111"/>
      <c r="AT379" s="111"/>
      <c r="AU379" s="111"/>
      <c r="AV379" s="111"/>
      <c r="AW379" s="111"/>
      <c r="BC379"/>
      <c r="BG379"/>
      <c r="BH379" s="61"/>
      <c r="BL379" s="61"/>
      <c r="BV379"/>
      <c r="CA379" s="37"/>
      <c r="EL379"/>
      <c r="EQ379" s="37"/>
      <c r="FD379"/>
      <c r="FE379"/>
      <c r="FF379"/>
      <c r="FG379"/>
      <c r="FH379"/>
      <c r="FU379" s="61"/>
      <c r="FV379" s="61"/>
      <c r="FW379" s="61"/>
      <c r="FX379" s="61"/>
      <c r="FY379" s="61"/>
      <c r="GB379" s="37"/>
      <c r="GO379"/>
      <c r="GP379"/>
      <c r="GQ379"/>
      <c r="GR379"/>
      <c r="GS379"/>
      <c r="HF379" s="61"/>
      <c r="HG379" s="61"/>
      <c r="HH379" s="61"/>
      <c r="HI379" s="61"/>
      <c r="HJ379" s="61"/>
      <c r="HU379"/>
      <c r="HV379"/>
      <c r="HZ379" s="61"/>
      <c r="IA379" s="61"/>
      <c r="JC379"/>
      <c r="JG379"/>
      <c r="JH379" s="61"/>
      <c r="JL379" s="61"/>
      <c r="JV379"/>
      <c r="KA379" s="37"/>
      <c r="KR379"/>
      <c r="KW379" s="61"/>
      <c r="LU379"/>
      <c r="LZ379" s="61"/>
      <c r="MJ379"/>
      <c r="MO379" s="37"/>
      <c r="NB379"/>
      <c r="NF379"/>
      <c r="NG379" s="37"/>
      <c r="NK379" s="61"/>
      <c r="NU379"/>
      <c r="NZ379" s="37"/>
      <c r="PG379"/>
      <c r="PL379" s="46"/>
      <c r="QL379"/>
      <c r="QQ379" s="46"/>
      <c r="RS379"/>
      <c r="RX379" s="37"/>
      <c r="TJ379"/>
      <c r="TL379"/>
      <c r="TM379"/>
      <c r="TN379"/>
      <c r="TO379" s="37"/>
      <c r="TP379"/>
      <c r="TQ379" s="46"/>
      <c r="TR379" s="46"/>
      <c r="TS379" s="46"/>
      <c r="TV379"/>
      <c r="TW379" s="37"/>
      <c r="TX379"/>
      <c r="TY379" s="46"/>
      <c r="TZ379" s="46"/>
      <c r="UA379" s="46"/>
      <c r="UD379"/>
      <c r="UE379" s="37"/>
      <c r="UF379"/>
      <c r="UG379" s="46"/>
      <c r="UH379" s="46"/>
      <c r="UI379" s="46"/>
      <c r="UL379"/>
      <c r="UM379" s="37"/>
      <c r="UN379"/>
      <c r="UO379" s="46"/>
      <c r="UP379" s="46"/>
      <c r="UQ379" s="46"/>
      <c r="UT379"/>
      <c r="UU379" s="37"/>
      <c r="UV379"/>
      <c r="UW379" s="46"/>
      <c r="UX379" s="46"/>
      <c r="UY379" s="46"/>
      <c r="VB379"/>
      <c r="VC379" s="37"/>
      <c r="VD379"/>
      <c r="VE379" s="46"/>
      <c r="VF379" s="46"/>
      <c r="VG379" s="46"/>
      <c r="VH379" s="46"/>
      <c r="VI379" s="46"/>
    </row>
    <row r="380" spans="1:581" x14ac:dyDescent="0.25">
      <c r="A380" s="35">
        <v>43983</v>
      </c>
      <c r="B380" s="111">
        <v>1</v>
      </c>
      <c r="C380" s="111" t="s">
        <v>175</v>
      </c>
      <c r="D380" s="111"/>
      <c r="E380" s="111">
        <v>7.63</v>
      </c>
      <c r="F380" s="111">
        <v>397</v>
      </c>
      <c r="G380" s="111">
        <v>6.4999314029999997</v>
      </c>
      <c r="H380" s="111">
        <v>0.11457210605733996</v>
      </c>
      <c r="I380" s="111">
        <v>5.54</v>
      </c>
      <c r="J380" s="111">
        <v>9.6199999999999992</v>
      </c>
      <c r="K380" s="111">
        <v>16.724</v>
      </c>
      <c r="L380" s="111">
        <v>3.9079999999999999</v>
      </c>
      <c r="M380" s="111"/>
      <c r="N380" s="111"/>
      <c r="O380" s="111"/>
      <c r="P380" s="111"/>
      <c r="Q380" s="111"/>
      <c r="R380" s="111"/>
      <c r="S380" s="111"/>
      <c r="T380" s="111"/>
      <c r="U380" s="111"/>
      <c r="V380" s="111"/>
      <c r="W380" s="111"/>
      <c r="X380" s="111"/>
      <c r="Y380" s="111"/>
      <c r="Z380" s="111"/>
      <c r="AA380" s="111"/>
      <c r="AB380" s="111"/>
      <c r="AC380" s="111"/>
      <c r="AD380" s="111"/>
      <c r="AE380" s="111"/>
      <c r="AF380" s="111"/>
      <c r="AG380" s="111"/>
      <c r="AH380" s="111"/>
      <c r="AI380" s="111"/>
      <c r="AJ380" s="111"/>
      <c r="AK380" s="111"/>
      <c r="AL380" s="111"/>
      <c r="AM380" s="124"/>
      <c r="AN380" s="124"/>
      <c r="AO380" s="111"/>
      <c r="AP380" s="111"/>
      <c r="AQ380" s="111"/>
      <c r="AR380" s="111"/>
      <c r="AS380" s="111"/>
      <c r="AT380" s="111"/>
      <c r="AU380" s="111"/>
      <c r="AV380" s="111"/>
      <c r="AW380" s="111"/>
      <c r="BC380"/>
      <c r="BG380"/>
      <c r="BH380" s="61"/>
      <c r="BL380" s="61"/>
      <c r="BV380"/>
      <c r="CA380" s="37"/>
      <c r="EL380"/>
      <c r="EQ380" s="37"/>
      <c r="FD380"/>
      <c r="FE380"/>
      <c r="FF380"/>
      <c r="FG380"/>
      <c r="FH380"/>
      <c r="FU380" s="61"/>
      <c r="FV380" s="61"/>
      <c r="FW380" s="61"/>
      <c r="FX380" s="61"/>
      <c r="FY380" s="61"/>
      <c r="GB380" s="37"/>
      <c r="GO380"/>
      <c r="GP380"/>
      <c r="GQ380"/>
      <c r="GR380"/>
      <c r="GS380"/>
      <c r="HF380" s="61"/>
      <c r="HG380" s="61"/>
      <c r="HH380" s="61"/>
      <c r="HI380" s="61"/>
      <c r="HJ380" s="61"/>
      <c r="HU380"/>
      <c r="HV380"/>
      <c r="HZ380" s="61"/>
      <c r="IA380" s="61"/>
      <c r="JC380"/>
      <c r="JG380"/>
      <c r="JH380" s="61"/>
      <c r="JL380" s="61"/>
      <c r="JV380"/>
      <c r="KA380" s="37"/>
      <c r="KR380"/>
      <c r="KW380" s="61"/>
      <c r="LU380"/>
      <c r="LZ380" s="61"/>
      <c r="MJ380"/>
      <c r="MO380" s="37"/>
      <c r="NB380"/>
      <c r="NF380"/>
      <c r="NG380" s="37"/>
      <c r="NK380" s="61"/>
      <c r="NU380"/>
      <c r="NZ380" s="37"/>
      <c r="PG380"/>
      <c r="PL380" s="46"/>
      <c r="QL380"/>
      <c r="QQ380" s="46"/>
      <c r="RS380"/>
      <c r="RX380" s="37"/>
      <c r="TJ380"/>
      <c r="TL380"/>
      <c r="TM380"/>
      <c r="TN380"/>
      <c r="TO380" s="37"/>
      <c r="TP380"/>
      <c r="TQ380" s="46"/>
      <c r="TR380" s="46"/>
      <c r="TS380" s="46"/>
      <c r="TV380"/>
      <c r="TW380" s="37"/>
      <c r="TX380"/>
      <c r="TY380" s="46"/>
      <c r="TZ380" s="46"/>
      <c r="UA380" s="46"/>
      <c r="UD380"/>
      <c r="UE380" s="37"/>
      <c r="UF380"/>
      <c r="UG380" s="46"/>
      <c r="UH380" s="46"/>
      <c r="UI380" s="46"/>
      <c r="UL380"/>
      <c r="UM380" s="37"/>
      <c r="UN380"/>
      <c r="UO380" s="46"/>
      <c r="UP380" s="46"/>
      <c r="UQ380" s="46"/>
      <c r="UT380"/>
      <c r="UU380" s="37"/>
      <c r="UV380"/>
      <c r="UW380" s="46"/>
      <c r="UX380" s="46"/>
      <c r="UY380" s="46"/>
      <c r="VB380"/>
      <c r="VC380" s="37"/>
      <c r="VD380"/>
      <c r="VE380" s="46"/>
      <c r="VF380" s="46"/>
      <c r="VG380" s="46"/>
      <c r="VH380" s="46"/>
      <c r="VI380" s="46"/>
    </row>
    <row r="381" spans="1:581" x14ac:dyDescent="0.25">
      <c r="A381" s="35">
        <v>43990</v>
      </c>
      <c r="B381" s="111">
        <v>1</v>
      </c>
      <c r="C381" s="111" t="s">
        <v>175</v>
      </c>
      <c r="D381" s="111"/>
      <c r="E381" s="111">
        <v>8.93</v>
      </c>
      <c r="F381" s="111">
        <v>409</v>
      </c>
      <c r="G381" s="111">
        <v>5.0319659761284132</v>
      </c>
      <c r="H381" s="111">
        <v>4.5591722353955595E-2</v>
      </c>
      <c r="I381" s="111">
        <v>4.8099999999999996</v>
      </c>
      <c r="J381" s="111">
        <v>6.46</v>
      </c>
      <c r="K381" s="111">
        <v>7.9690000000000003</v>
      </c>
      <c r="L381" s="111">
        <v>3.7469999999999999</v>
      </c>
      <c r="M381" s="111"/>
      <c r="N381" s="111"/>
      <c r="O381" s="111"/>
      <c r="P381" s="111"/>
      <c r="Q381" s="111"/>
      <c r="R381" s="111"/>
      <c r="S381" s="111"/>
      <c r="T381" s="111"/>
      <c r="U381" s="111"/>
      <c r="V381" s="111"/>
      <c r="W381" s="111"/>
      <c r="X381" s="111"/>
      <c r="Y381" s="111"/>
      <c r="Z381" s="111"/>
      <c r="AA381" s="111"/>
      <c r="AB381" s="111"/>
      <c r="AC381" s="111"/>
      <c r="AD381" s="111"/>
      <c r="AE381" s="111"/>
      <c r="AF381" s="111"/>
      <c r="AG381" s="111"/>
      <c r="AH381" s="111"/>
      <c r="AI381" s="111"/>
      <c r="AJ381" s="111"/>
      <c r="AK381" s="111"/>
      <c r="AL381" s="111"/>
      <c r="AM381" s="124"/>
      <c r="AN381" s="124"/>
      <c r="AO381" s="111"/>
      <c r="AP381" s="111"/>
      <c r="AQ381" s="111"/>
      <c r="AR381" s="111"/>
      <c r="AS381" s="111"/>
      <c r="AT381" s="111"/>
      <c r="AU381" s="111"/>
      <c r="AV381" s="111"/>
      <c r="AW381" s="111"/>
      <c r="BC381"/>
      <c r="BG381"/>
      <c r="BH381" s="61"/>
      <c r="BL381" s="61"/>
      <c r="BV381"/>
      <c r="CA381" s="37"/>
      <c r="EL381"/>
      <c r="EQ381" s="37"/>
      <c r="FD381"/>
      <c r="FE381"/>
      <c r="FF381"/>
      <c r="FG381"/>
      <c r="FH381"/>
      <c r="FU381" s="61"/>
      <c r="FV381" s="61"/>
      <c r="FW381" s="61"/>
      <c r="FX381" s="61"/>
      <c r="FY381" s="61"/>
      <c r="GB381" s="37"/>
      <c r="GO381"/>
      <c r="GP381"/>
      <c r="GQ381"/>
      <c r="GR381"/>
      <c r="GS381"/>
      <c r="HF381" s="61"/>
      <c r="HG381" s="61"/>
      <c r="HH381" s="61"/>
      <c r="HI381" s="61"/>
      <c r="HJ381" s="61"/>
      <c r="HU381"/>
      <c r="HV381"/>
      <c r="HZ381" s="61"/>
      <c r="IA381" s="61"/>
      <c r="JC381"/>
      <c r="JG381"/>
      <c r="JH381" s="61"/>
      <c r="JL381" s="61"/>
      <c r="JV381"/>
      <c r="KA381" s="37"/>
      <c r="KR381"/>
      <c r="KW381" s="61"/>
      <c r="LU381"/>
      <c r="LZ381" s="61"/>
      <c r="MJ381"/>
      <c r="MO381" s="37"/>
      <c r="NB381"/>
      <c r="NF381"/>
      <c r="NG381" s="37"/>
      <c r="NK381" s="61"/>
      <c r="NU381"/>
      <c r="NZ381" s="37"/>
      <c r="PG381"/>
      <c r="PL381" s="46"/>
      <c r="QL381"/>
      <c r="QQ381" s="46"/>
      <c r="RS381"/>
      <c r="RX381" s="37"/>
      <c r="TJ381"/>
      <c r="TL381"/>
      <c r="TM381"/>
      <c r="TN381"/>
      <c r="TO381" s="37"/>
      <c r="TP381"/>
      <c r="TQ381" s="46"/>
      <c r="TR381" s="46"/>
      <c r="TS381" s="46"/>
      <c r="TV381"/>
      <c r="TW381" s="37"/>
      <c r="TX381"/>
      <c r="TY381" s="46"/>
      <c r="TZ381" s="46"/>
      <c r="UA381" s="46"/>
      <c r="UD381"/>
      <c r="UE381" s="37"/>
      <c r="UF381"/>
      <c r="UG381" s="46"/>
      <c r="UH381" s="46"/>
      <c r="UI381" s="46"/>
      <c r="UL381"/>
      <c r="UM381" s="37"/>
      <c r="UN381"/>
      <c r="UO381" s="46"/>
      <c r="UP381" s="46"/>
      <c r="UQ381" s="46"/>
      <c r="UT381"/>
      <c r="UU381" s="37"/>
      <c r="UV381"/>
      <c r="UW381" s="46"/>
      <c r="UX381" s="46"/>
      <c r="UY381" s="46"/>
      <c r="VB381"/>
      <c r="VC381" s="37"/>
      <c r="VD381"/>
      <c r="VE381" s="46"/>
      <c r="VF381" s="46"/>
      <c r="VG381" s="46"/>
      <c r="VH381" s="46"/>
      <c r="VI381" s="46"/>
    </row>
    <row r="382" spans="1:581" x14ac:dyDescent="0.25">
      <c r="A382" s="35">
        <v>43997</v>
      </c>
      <c r="B382" s="111">
        <v>1</v>
      </c>
      <c r="C382" s="111" t="s">
        <v>175</v>
      </c>
      <c r="D382" s="111"/>
      <c r="E382" s="111">
        <v>9.0399999999999991</v>
      </c>
      <c r="F382" s="111">
        <v>418</v>
      </c>
      <c r="G382" s="111">
        <v>4.5380710659898478</v>
      </c>
      <c r="H382" s="111">
        <v>4.6669540849320977E-2</v>
      </c>
      <c r="I382" s="111">
        <v>4.1500000000000004</v>
      </c>
      <c r="J382" s="111">
        <v>7.75</v>
      </c>
      <c r="K382" s="111">
        <v>10.48948949</v>
      </c>
      <c r="L382" s="111">
        <v>3.7010000000000001</v>
      </c>
      <c r="M382" s="111"/>
      <c r="N382" s="111"/>
      <c r="O382" s="111"/>
      <c r="P382" s="111"/>
      <c r="Q382" s="111"/>
      <c r="R382" s="111"/>
      <c r="S382" s="111"/>
      <c r="T382" s="111"/>
      <c r="U382" s="111"/>
      <c r="V382" s="111"/>
      <c r="W382" s="111"/>
      <c r="X382" s="111"/>
      <c r="Y382" s="111"/>
      <c r="Z382" s="111"/>
      <c r="AA382" s="111"/>
      <c r="AB382" s="111"/>
      <c r="AC382" s="111"/>
      <c r="AD382" s="111"/>
      <c r="AE382" s="111"/>
      <c r="AF382" s="111"/>
      <c r="AG382" s="111"/>
      <c r="AH382" s="111"/>
      <c r="AI382" s="111"/>
      <c r="AJ382" s="111"/>
      <c r="AK382" s="111"/>
      <c r="AL382" s="111"/>
      <c r="AM382" s="124"/>
      <c r="AN382" s="124"/>
      <c r="AO382" s="111"/>
      <c r="AP382" s="111"/>
      <c r="AQ382" s="111"/>
      <c r="AR382" s="111"/>
      <c r="AS382" s="111"/>
      <c r="AT382" s="111"/>
      <c r="AU382" s="111"/>
      <c r="AV382" s="111"/>
      <c r="AW382" s="111"/>
      <c r="BC382"/>
      <c r="BG382"/>
      <c r="BH382" s="61"/>
      <c r="BL382" s="61"/>
      <c r="BV382"/>
      <c r="CA382" s="37"/>
      <c r="EL382"/>
      <c r="EQ382" s="37"/>
      <c r="FD382"/>
      <c r="FE382"/>
      <c r="FF382"/>
      <c r="FG382"/>
      <c r="FH382"/>
      <c r="FU382" s="61"/>
      <c r="FV382" s="61"/>
      <c r="FW382" s="61"/>
      <c r="FX382" s="61"/>
      <c r="FY382" s="61"/>
      <c r="GB382" s="37"/>
      <c r="GO382"/>
      <c r="GP382"/>
      <c r="GQ382"/>
      <c r="GR382"/>
      <c r="GS382"/>
      <c r="HF382" s="61"/>
      <c r="HG382" s="61"/>
      <c r="HH382" s="61"/>
      <c r="HI382" s="61"/>
      <c r="HJ382" s="61"/>
      <c r="HU382"/>
      <c r="HV382"/>
      <c r="HZ382" s="61"/>
      <c r="IA382" s="61"/>
      <c r="JC382"/>
      <c r="JG382"/>
      <c r="JH382" s="61"/>
      <c r="JL382" s="61"/>
      <c r="JV382"/>
      <c r="KA382" s="37"/>
      <c r="KR382"/>
      <c r="KW382" s="61"/>
      <c r="LU382"/>
      <c r="LZ382" s="61"/>
      <c r="MJ382"/>
      <c r="MO382" s="37"/>
      <c r="NB382"/>
      <c r="NF382"/>
      <c r="NG382" s="37"/>
      <c r="NK382" s="61"/>
      <c r="NU382"/>
      <c r="NZ382" s="37"/>
      <c r="PG382"/>
      <c r="PL382" s="46"/>
      <c r="QL382"/>
      <c r="QQ382" s="46"/>
      <c r="RS382"/>
      <c r="RX382" s="37"/>
      <c r="TJ382"/>
      <c r="TL382"/>
      <c r="TM382"/>
      <c r="TN382"/>
      <c r="TO382" s="37"/>
      <c r="TP382"/>
      <c r="TQ382" s="46"/>
      <c r="TR382" s="46"/>
      <c r="TS382" s="46"/>
      <c r="TV382"/>
      <c r="TW382" s="37"/>
      <c r="TX382"/>
      <c r="TY382" s="46"/>
      <c r="TZ382" s="46"/>
      <c r="UA382" s="46"/>
      <c r="UD382"/>
      <c r="UE382" s="37"/>
      <c r="UF382"/>
      <c r="UG382" s="46"/>
      <c r="UH382" s="46"/>
      <c r="UI382" s="46"/>
      <c r="UL382"/>
      <c r="UM382" s="37"/>
      <c r="UN382"/>
      <c r="UO382" s="46"/>
      <c r="UP382" s="46"/>
      <c r="UQ382" s="46"/>
      <c r="UT382"/>
      <c r="UU382" s="37"/>
      <c r="UV382"/>
      <c r="UW382" s="46"/>
      <c r="UX382" s="46"/>
      <c r="UY382" s="46"/>
      <c r="VB382"/>
      <c r="VC382" s="37"/>
      <c r="VD382"/>
      <c r="VE382" s="46"/>
      <c r="VF382" s="46"/>
      <c r="VG382" s="46"/>
      <c r="VH382" s="46"/>
      <c r="VI382" s="46"/>
    </row>
    <row r="383" spans="1:581" x14ac:dyDescent="0.25">
      <c r="A383" s="35">
        <v>44025</v>
      </c>
      <c r="B383" s="111">
        <v>1</v>
      </c>
      <c r="C383" s="111" t="s">
        <v>175</v>
      </c>
      <c r="D383" s="111"/>
      <c r="E383" s="111">
        <v>9.4700000000000006</v>
      </c>
      <c r="F383" s="111">
        <v>330</v>
      </c>
      <c r="G383" s="111">
        <v>2.3155439703663054</v>
      </c>
      <c r="H383" s="111">
        <v>4.1819357620176766E-2</v>
      </c>
      <c r="I383" s="111">
        <v>1.6</v>
      </c>
      <c r="J383" s="111">
        <v>0</v>
      </c>
      <c r="K383" s="111">
        <v>9.9489795920000006</v>
      </c>
      <c r="L383" s="111">
        <v>3.835</v>
      </c>
      <c r="M383" s="111"/>
      <c r="N383" s="111"/>
      <c r="O383" s="111"/>
      <c r="P383" s="111"/>
      <c r="Q383" s="111"/>
      <c r="R383" s="111"/>
      <c r="S383" s="111"/>
      <c r="T383" s="111"/>
      <c r="U383" s="111"/>
      <c r="V383" s="111"/>
      <c r="W383" s="111"/>
      <c r="X383" s="111"/>
      <c r="Y383" s="111"/>
      <c r="Z383" s="111"/>
      <c r="AA383" s="111"/>
      <c r="AB383" s="111"/>
      <c r="AC383" s="111"/>
      <c r="AD383" s="111"/>
      <c r="AE383" s="111"/>
      <c r="AF383" s="111"/>
      <c r="AG383" s="111"/>
      <c r="AH383" s="111"/>
      <c r="AI383" s="111"/>
      <c r="AJ383" s="111"/>
      <c r="AK383" s="111"/>
      <c r="AL383" s="111"/>
      <c r="AM383" s="124"/>
      <c r="AN383" s="124"/>
      <c r="AO383" s="111"/>
      <c r="AP383" s="111"/>
      <c r="AQ383" s="111"/>
      <c r="AR383" s="111"/>
      <c r="AS383" s="111"/>
      <c r="AT383" s="111"/>
      <c r="AU383" s="111"/>
      <c r="AV383" s="111"/>
      <c r="AW383" s="111"/>
      <c r="BC383"/>
      <c r="BG383"/>
      <c r="BH383" s="61"/>
      <c r="BL383" s="61"/>
      <c r="BV383"/>
      <c r="CA383" s="37"/>
      <c r="EL383"/>
      <c r="EQ383" s="37"/>
      <c r="FD383"/>
      <c r="FE383"/>
      <c r="FF383"/>
      <c r="FG383"/>
      <c r="FH383"/>
      <c r="FU383" s="61"/>
      <c r="FV383" s="61"/>
      <c r="FW383" s="61"/>
      <c r="FX383" s="61"/>
      <c r="FY383" s="61"/>
      <c r="GB383" s="37"/>
      <c r="GO383"/>
      <c r="GP383"/>
      <c r="GQ383"/>
      <c r="GR383"/>
      <c r="GS383"/>
      <c r="HF383" s="61"/>
      <c r="HG383" s="61"/>
      <c r="HH383" s="61"/>
      <c r="HI383" s="61"/>
      <c r="HJ383" s="61"/>
      <c r="HU383"/>
      <c r="HV383"/>
      <c r="HZ383" s="61"/>
      <c r="IA383" s="61"/>
      <c r="JC383"/>
      <c r="JG383"/>
      <c r="JH383" s="61"/>
      <c r="JL383" s="61"/>
      <c r="JV383"/>
      <c r="KA383" s="37"/>
      <c r="KR383"/>
      <c r="KW383" s="61"/>
      <c r="LU383"/>
      <c r="LZ383" s="61"/>
      <c r="MJ383"/>
      <c r="MO383" s="37"/>
      <c r="NB383"/>
      <c r="NF383"/>
      <c r="NG383" s="37"/>
      <c r="NK383" s="61"/>
      <c r="NU383"/>
      <c r="NZ383" s="37"/>
      <c r="PG383"/>
      <c r="PL383" s="46"/>
      <c r="QL383"/>
      <c r="QQ383" s="46"/>
      <c r="RS383"/>
      <c r="RX383" s="37"/>
      <c r="TJ383"/>
      <c r="TL383"/>
      <c r="TM383"/>
      <c r="TN383"/>
      <c r="TO383" s="37"/>
      <c r="TP383"/>
      <c r="TQ383" s="46"/>
      <c r="TR383" s="46"/>
      <c r="TS383" s="46"/>
      <c r="TV383"/>
      <c r="TW383" s="37"/>
      <c r="TX383"/>
      <c r="TY383" s="46"/>
      <c r="TZ383" s="46"/>
      <c r="UA383" s="46"/>
      <c r="UD383"/>
      <c r="UE383" s="37"/>
      <c r="UF383"/>
      <c r="UG383" s="46"/>
      <c r="UH383" s="46"/>
      <c r="UI383" s="46"/>
      <c r="UL383"/>
      <c r="UM383" s="37"/>
      <c r="UN383"/>
      <c r="UO383" s="46"/>
      <c r="UP383" s="46"/>
      <c r="UQ383" s="46"/>
      <c r="UT383"/>
      <c r="UU383" s="37"/>
      <c r="UV383"/>
      <c r="UW383" s="46"/>
      <c r="UX383" s="46"/>
      <c r="UY383" s="46"/>
      <c r="VB383"/>
      <c r="VC383" s="37"/>
      <c r="VD383"/>
      <c r="VE383" s="46"/>
      <c r="VF383" s="46"/>
      <c r="VG383" s="46"/>
      <c r="VH383" s="46"/>
      <c r="VI383" s="46"/>
    </row>
    <row r="384" spans="1:581" x14ac:dyDescent="0.25">
      <c r="A384" s="35">
        <v>44032</v>
      </c>
      <c r="B384" s="111">
        <v>1</v>
      </c>
      <c r="C384" s="111" t="s">
        <v>175</v>
      </c>
      <c r="D384" s="111"/>
      <c r="E384" s="111">
        <v>9.65</v>
      </c>
      <c r="F384" s="111">
        <v>300</v>
      </c>
      <c r="G384" s="111">
        <v>1.6844560296336946</v>
      </c>
      <c r="H384" s="111">
        <v>5.2058633326147873E-2</v>
      </c>
      <c r="I384" s="111">
        <v>1.02</v>
      </c>
      <c r="J384" s="111">
        <v>4.43</v>
      </c>
      <c r="K384" s="111">
        <v>7.9373333329999998</v>
      </c>
      <c r="L384" s="111">
        <v>3.806</v>
      </c>
      <c r="M384" s="111"/>
      <c r="N384" s="111"/>
      <c r="O384" s="111"/>
      <c r="P384" s="111"/>
      <c r="Q384" s="111"/>
      <c r="R384" s="111"/>
      <c r="S384" s="111"/>
      <c r="T384" s="111"/>
      <c r="U384" s="111"/>
      <c r="V384" s="111"/>
      <c r="W384" s="111"/>
      <c r="X384" s="111"/>
      <c r="Y384" s="111"/>
      <c r="Z384" s="111"/>
      <c r="AA384" s="111"/>
      <c r="AB384" s="111"/>
      <c r="AC384" s="111"/>
      <c r="AD384" s="111"/>
      <c r="AE384" s="111"/>
      <c r="AF384" s="111"/>
      <c r="AG384" s="111"/>
      <c r="AH384" s="111"/>
      <c r="AI384" s="111"/>
      <c r="AJ384" s="111"/>
      <c r="AK384" s="111"/>
      <c r="AL384" s="111"/>
      <c r="AM384" s="124"/>
      <c r="AN384" s="124"/>
      <c r="AO384" s="111"/>
      <c r="AP384" s="111"/>
      <c r="AQ384" s="111"/>
      <c r="AR384" s="111"/>
      <c r="AS384" s="111"/>
      <c r="AT384" s="111"/>
      <c r="AU384" s="111"/>
      <c r="AV384" s="111"/>
      <c r="AW384" s="111"/>
      <c r="BC384"/>
      <c r="BG384"/>
      <c r="BH384" s="61"/>
      <c r="BL384" s="61"/>
      <c r="BV384"/>
      <c r="CA384" s="37"/>
      <c r="EL384"/>
      <c r="EQ384" s="37"/>
      <c r="FD384"/>
      <c r="FE384"/>
      <c r="FF384"/>
      <c r="FG384"/>
      <c r="FH384"/>
      <c r="FU384" s="61"/>
      <c r="FV384" s="61"/>
      <c r="FW384" s="61"/>
      <c r="FX384" s="61"/>
      <c r="FY384" s="61"/>
      <c r="GB384" s="37"/>
      <c r="GO384"/>
      <c r="GP384"/>
      <c r="GQ384"/>
      <c r="GR384"/>
      <c r="GS384"/>
      <c r="HF384" s="61"/>
      <c r="HG384" s="61"/>
      <c r="HH384" s="61"/>
      <c r="HI384" s="61"/>
      <c r="HJ384" s="61"/>
      <c r="HU384"/>
      <c r="HV384"/>
      <c r="HZ384" s="61"/>
      <c r="IA384" s="61"/>
      <c r="JC384"/>
      <c r="JG384"/>
      <c r="JH384" s="61"/>
      <c r="JL384" s="61"/>
      <c r="JV384"/>
      <c r="KA384" s="37"/>
      <c r="KR384"/>
      <c r="KW384" s="61"/>
      <c r="LU384"/>
      <c r="LZ384" s="61"/>
      <c r="MJ384"/>
      <c r="MO384" s="37"/>
      <c r="NB384"/>
      <c r="NF384"/>
      <c r="NG384" s="37"/>
      <c r="NK384" s="61"/>
      <c r="NU384"/>
      <c r="NZ384" s="37"/>
      <c r="PG384"/>
      <c r="PL384" s="46"/>
      <c r="QL384"/>
      <c r="QQ384" s="46"/>
      <c r="RS384"/>
      <c r="RX384" s="37"/>
      <c r="TJ384"/>
      <c r="TL384"/>
      <c r="TM384"/>
      <c r="TN384"/>
      <c r="TO384" s="37"/>
      <c r="TP384"/>
      <c r="TQ384" s="46"/>
      <c r="TR384" s="46"/>
      <c r="TS384" s="46"/>
      <c r="TV384"/>
      <c r="TW384" s="37"/>
      <c r="TX384"/>
      <c r="TY384" s="46"/>
      <c r="TZ384" s="46"/>
      <c r="UA384" s="46"/>
      <c r="UD384"/>
      <c r="UE384" s="37"/>
      <c r="UF384"/>
      <c r="UG384" s="46"/>
      <c r="UH384" s="46"/>
      <c r="UI384" s="46"/>
      <c r="UL384"/>
      <c r="UM384" s="37"/>
      <c r="UN384"/>
      <c r="UO384" s="46"/>
      <c r="UP384" s="46"/>
      <c r="UQ384" s="46"/>
      <c r="UT384"/>
      <c r="UU384" s="37"/>
      <c r="UV384"/>
      <c r="UW384" s="46"/>
      <c r="UX384" s="46"/>
      <c r="UY384" s="46"/>
      <c r="VB384"/>
      <c r="VC384" s="37"/>
      <c r="VD384"/>
      <c r="VE384" s="46"/>
      <c r="VF384" s="46"/>
      <c r="VG384" s="46"/>
      <c r="VH384" s="46"/>
      <c r="VI384" s="46"/>
    </row>
    <row r="385" spans="1:581" ht="15.75" x14ac:dyDescent="0.25">
      <c r="A385" s="6">
        <v>44040</v>
      </c>
      <c r="B385" s="111">
        <v>1</v>
      </c>
      <c r="C385" s="111" t="s">
        <v>175</v>
      </c>
      <c r="D385" s="111"/>
      <c r="E385" s="111">
        <v>7.73</v>
      </c>
      <c r="F385" s="111">
        <v>307</v>
      </c>
      <c r="G385" s="111">
        <v>1.0026066675812868</v>
      </c>
      <c r="H385" s="111">
        <v>5.0010778184953655E-2</v>
      </c>
      <c r="I385" s="111">
        <v>0.44700000000000001</v>
      </c>
      <c r="J385" s="111">
        <v>6.94</v>
      </c>
      <c r="K385" s="111">
        <v>6.8336134450000001</v>
      </c>
      <c r="L385" s="111">
        <v>3.8130000000000002</v>
      </c>
      <c r="M385" s="111"/>
      <c r="N385" s="111"/>
      <c r="O385" s="111"/>
      <c r="P385" s="111"/>
      <c r="Q385" s="111"/>
      <c r="R385" s="111"/>
      <c r="S385" s="111"/>
      <c r="T385" s="111"/>
      <c r="U385" s="111"/>
      <c r="V385" s="111"/>
      <c r="W385" s="111"/>
      <c r="X385" s="111"/>
      <c r="Y385" s="111"/>
      <c r="Z385" s="111"/>
      <c r="AA385" s="111"/>
      <c r="AB385" s="111"/>
      <c r="AC385" s="111"/>
      <c r="AD385" s="111"/>
      <c r="AE385" s="111"/>
      <c r="AF385" s="111"/>
      <c r="AG385" s="111"/>
      <c r="AH385" s="111"/>
      <c r="AI385" s="111"/>
      <c r="AJ385" s="111"/>
      <c r="AK385" s="111"/>
      <c r="AL385" s="111"/>
      <c r="AM385" s="124"/>
      <c r="AN385" s="124"/>
      <c r="AO385" s="111"/>
      <c r="AP385" s="111"/>
      <c r="AQ385" s="111"/>
      <c r="AR385" s="111"/>
      <c r="AS385" s="111"/>
      <c r="AT385" s="111"/>
      <c r="AU385" s="111"/>
      <c r="AV385" s="111"/>
      <c r="AW385" s="111"/>
      <c r="BC385"/>
      <c r="BG385"/>
      <c r="BH385" s="61"/>
      <c r="BL385" s="61"/>
      <c r="BV385"/>
      <c r="CA385" s="37"/>
      <c r="EL385"/>
      <c r="EQ385" s="37"/>
      <c r="FD385"/>
      <c r="FE385"/>
      <c r="FF385"/>
      <c r="FG385"/>
      <c r="FH385"/>
      <c r="FU385" s="61"/>
      <c r="FV385" s="61"/>
      <c r="FW385" s="61"/>
      <c r="FX385" s="61"/>
      <c r="FY385" s="61"/>
      <c r="GB385" s="37"/>
      <c r="GO385"/>
      <c r="GP385"/>
      <c r="GQ385"/>
      <c r="GR385"/>
      <c r="GS385"/>
      <c r="HF385" s="61"/>
      <c r="HG385" s="61"/>
      <c r="HH385" s="61"/>
      <c r="HI385" s="61"/>
      <c r="HJ385" s="61"/>
      <c r="HU385"/>
      <c r="HV385"/>
      <c r="HZ385" s="61"/>
      <c r="IA385" s="61"/>
      <c r="JC385"/>
      <c r="JG385"/>
      <c r="JH385" s="61"/>
      <c r="JL385" s="61"/>
      <c r="JV385"/>
      <c r="KA385" s="37"/>
      <c r="KR385"/>
      <c r="KW385" s="61"/>
      <c r="LU385"/>
      <c r="LZ385" s="61"/>
      <c r="MJ385"/>
      <c r="MO385" s="37"/>
      <c r="NB385"/>
      <c r="NF385"/>
      <c r="NG385" s="37"/>
      <c r="NK385" s="61"/>
      <c r="NU385"/>
      <c r="NZ385" s="37"/>
      <c r="PG385"/>
      <c r="PL385" s="46"/>
      <c r="QL385"/>
      <c r="QQ385" s="46"/>
      <c r="RS385"/>
      <c r="RX385" s="37"/>
      <c r="TJ385"/>
      <c r="TL385"/>
      <c r="TM385"/>
      <c r="TN385"/>
      <c r="TO385" s="37"/>
      <c r="TP385"/>
      <c r="TQ385" s="46"/>
      <c r="TR385" s="46"/>
      <c r="TS385" s="46"/>
      <c r="TV385"/>
      <c r="TW385" s="37"/>
      <c r="TX385"/>
      <c r="TY385" s="46"/>
      <c r="TZ385" s="46"/>
      <c r="UA385" s="46"/>
      <c r="UD385"/>
      <c r="UE385" s="37"/>
      <c r="UF385"/>
      <c r="UG385" s="46"/>
      <c r="UH385" s="46"/>
      <c r="UI385" s="46"/>
      <c r="UL385"/>
      <c r="UM385" s="37"/>
      <c r="UN385"/>
      <c r="UO385" s="46"/>
      <c r="UP385" s="46"/>
      <c r="UQ385" s="46"/>
      <c r="UT385"/>
      <c r="UU385" s="37"/>
      <c r="UV385"/>
      <c r="UW385" s="46"/>
      <c r="UX385" s="46"/>
      <c r="UY385" s="46"/>
      <c r="VB385"/>
      <c r="VC385" s="37"/>
      <c r="VD385"/>
      <c r="VE385" s="46"/>
      <c r="VF385" s="46"/>
      <c r="VG385" s="46"/>
      <c r="VH385" s="46"/>
      <c r="VI385" s="46"/>
    </row>
    <row r="386" spans="1:581" ht="15.75" x14ac:dyDescent="0.25">
      <c r="A386" s="6">
        <v>44047</v>
      </c>
      <c r="B386" s="111">
        <v>1</v>
      </c>
      <c r="C386" s="111" t="s">
        <v>175</v>
      </c>
      <c r="D386" s="111"/>
      <c r="E386" s="111">
        <v>6.78</v>
      </c>
      <c r="F386" s="111">
        <v>284</v>
      </c>
      <c r="G386" s="111">
        <v>0.94361366442584715</v>
      </c>
      <c r="H386" s="111">
        <v>6.617805561543437E-2</v>
      </c>
      <c r="I386" s="111">
        <v>0.17699999999999999</v>
      </c>
      <c r="J386" s="111">
        <v>7.5</v>
      </c>
      <c r="K386" s="111">
        <v>11.646000000000001</v>
      </c>
      <c r="L386" s="111">
        <v>3.86</v>
      </c>
      <c r="M386" s="111"/>
      <c r="N386" s="111"/>
      <c r="O386" s="111"/>
      <c r="P386" s="111"/>
      <c r="Q386" s="111"/>
      <c r="R386" s="111"/>
      <c r="S386" s="111"/>
      <c r="T386" s="111"/>
      <c r="U386" s="111"/>
      <c r="V386" s="111"/>
      <c r="W386" s="111"/>
      <c r="X386" s="111"/>
      <c r="Y386" s="111"/>
      <c r="Z386" s="111"/>
      <c r="AA386" s="111"/>
      <c r="AB386" s="111"/>
      <c r="AC386" s="111"/>
      <c r="AD386" s="111"/>
      <c r="AE386" s="111"/>
      <c r="AF386" s="111"/>
      <c r="AG386" s="111"/>
      <c r="AH386" s="111"/>
      <c r="AI386" s="111"/>
      <c r="AJ386" s="111"/>
      <c r="AK386" s="111"/>
      <c r="AL386" s="111"/>
      <c r="AM386" s="124"/>
      <c r="AN386" s="124"/>
      <c r="AO386" s="111"/>
      <c r="AP386" s="111"/>
      <c r="AQ386" s="111"/>
      <c r="AR386" s="111"/>
      <c r="AS386" s="111"/>
      <c r="AT386" s="111"/>
      <c r="AU386" s="111"/>
      <c r="AV386" s="111"/>
      <c r="AW386" s="111"/>
      <c r="BC386"/>
      <c r="BG386"/>
      <c r="BH386" s="61"/>
      <c r="BL386" s="61"/>
      <c r="BV386"/>
      <c r="CA386" s="37"/>
      <c r="EL386"/>
      <c r="EQ386" s="37"/>
      <c r="FD386"/>
      <c r="FE386"/>
      <c r="FF386"/>
      <c r="FG386"/>
      <c r="FH386"/>
      <c r="FU386" s="61"/>
      <c r="FV386" s="61"/>
      <c r="FW386" s="61"/>
      <c r="FX386" s="61"/>
      <c r="FY386" s="61"/>
      <c r="GB386" s="37"/>
      <c r="GO386"/>
      <c r="GP386"/>
      <c r="GQ386"/>
      <c r="GR386"/>
      <c r="GS386"/>
      <c r="HF386" s="61"/>
      <c r="HG386" s="61"/>
      <c r="HH386" s="61"/>
      <c r="HI386" s="61"/>
      <c r="HJ386" s="61"/>
      <c r="HU386"/>
      <c r="HV386"/>
      <c r="HZ386" s="61"/>
      <c r="IA386" s="61"/>
      <c r="JC386"/>
      <c r="JG386"/>
      <c r="JH386" s="61"/>
      <c r="JL386" s="61"/>
      <c r="JV386"/>
      <c r="KA386" s="37"/>
      <c r="KR386"/>
      <c r="KW386" s="61"/>
      <c r="LU386"/>
      <c r="LZ386" s="61"/>
      <c r="MJ386"/>
      <c r="MO386" s="37"/>
      <c r="NB386"/>
      <c r="NF386"/>
      <c r="NG386" s="37"/>
      <c r="NK386" s="61"/>
      <c r="NU386"/>
      <c r="NZ386" s="37"/>
      <c r="PG386"/>
      <c r="PL386" s="46"/>
      <c r="QL386"/>
      <c r="QQ386" s="46"/>
      <c r="RS386"/>
      <c r="RX386" s="37"/>
      <c r="TJ386"/>
      <c r="TL386"/>
      <c r="TM386"/>
      <c r="TN386"/>
      <c r="TO386" s="37"/>
      <c r="TP386"/>
      <c r="TQ386" s="46"/>
      <c r="TR386" s="46"/>
      <c r="TS386" s="46"/>
      <c r="TV386"/>
      <c r="TW386" s="37"/>
      <c r="TX386"/>
      <c r="TY386" s="46"/>
      <c r="TZ386" s="46"/>
      <c r="UA386" s="46"/>
      <c r="UD386"/>
      <c r="UE386" s="37"/>
      <c r="UF386"/>
      <c r="UG386" s="46"/>
      <c r="UH386" s="46"/>
      <c r="UI386" s="46"/>
      <c r="UL386"/>
      <c r="UM386" s="37"/>
      <c r="UN386"/>
      <c r="UO386" s="46"/>
      <c r="UP386" s="46"/>
      <c r="UQ386" s="46"/>
      <c r="UT386"/>
      <c r="UU386" s="37"/>
      <c r="UV386"/>
      <c r="UW386" s="46"/>
      <c r="UX386" s="46"/>
      <c r="UY386" s="46"/>
      <c r="VB386"/>
      <c r="VC386" s="37"/>
      <c r="VD386"/>
      <c r="VE386" s="46"/>
      <c r="VF386" s="46"/>
      <c r="VG386" s="46"/>
      <c r="VH386" s="46"/>
      <c r="VI386" s="46"/>
    </row>
    <row r="387" spans="1:581" ht="15.75" x14ac:dyDescent="0.25">
      <c r="A387" s="6">
        <v>44061</v>
      </c>
      <c r="B387" s="111">
        <v>1</v>
      </c>
      <c r="C387" s="111" t="s">
        <v>175</v>
      </c>
      <c r="D387" s="111"/>
      <c r="E387" s="111" t="e">
        <v>#N/A</v>
      </c>
      <c r="F387" s="111" t="e">
        <v>#N/A</v>
      </c>
      <c r="G387" s="111">
        <v>0.87638907943476474</v>
      </c>
      <c r="H387" s="111">
        <v>8.9674498814399664E-2</v>
      </c>
      <c r="I387" s="111">
        <v>3.5200000000000002E-2</v>
      </c>
      <c r="J387" s="111">
        <v>6.15</v>
      </c>
      <c r="K387" s="111">
        <v>13.03516484</v>
      </c>
      <c r="L387" s="111">
        <v>4.125</v>
      </c>
      <c r="M387" s="111"/>
      <c r="N387" s="111"/>
      <c r="O387" s="111"/>
      <c r="P387" s="111"/>
      <c r="Q387" s="111"/>
      <c r="R387" s="111"/>
      <c r="S387" s="111"/>
      <c r="T387" s="111"/>
      <c r="U387" s="111"/>
      <c r="V387" s="111"/>
      <c r="W387" s="111"/>
      <c r="X387" s="111"/>
      <c r="Y387" s="111"/>
      <c r="Z387" s="111"/>
      <c r="AA387" s="111"/>
      <c r="AB387" s="111"/>
      <c r="AC387" s="111"/>
      <c r="AD387" s="111"/>
      <c r="AE387" s="111"/>
      <c r="AF387" s="111"/>
      <c r="AG387" s="111"/>
      <c r="AH387" s="111"/>
      <c r="AI387" s="111"/>
      <c r="AJ387" s="111"/>
      <c r="AK387" s="111"/>
      <c r="AL387" s="111"/>
      <c r="AM387" s="124"/>
      <c r="AN387" s="124"/>
      <c r="AO387" s="111"/>
      <c r="AP387" s="111"/>
      <c r="AQ387" s="111"/>
      <c r="AR387" s="111"/>
      <c r="AS387" s="111"/>
      <c r="AT387" s="111"/>
      <c r="AU387" s="111"/>
      <c r="AV387" s="111"/>
      <c r="AW387" s="111"/>
      <c r="BC387"/>
      <c r="BG387"/>
      <c r="BH387" s="61"/>
      <c r="BL387" s="61"/>
      <c r="BV387"/>
      <c r="CA387" s="37"/>
      <c r="EL387"/>
      <c r="EQ387" s="37"/>
      <c r="FD387"/>
      <c r="FE387"/>
      <c r="FF387"/>
      <c r="FG387"/>
      <c r="FH387"/>
      <c r="FU387" s="61"/>
      <c r="FV387" s="61"/>
      <c r="FW387" s="61"/>
      <c r="FX387" s="61"/>
      <c r="FY387" s="61"/>
      <c r="GB387" s="37"/>
      <c r="GO387"/>
      <c r="GP387"/>
      <c r="GQ387"/>
      <c r="GR387"/>
      <c r="GS387"/>
      <c r="HF387" s="61"/>
      <c r="HG387" s="61"/>
      <c r="HH387" s="61"/>
      <c r="HI387" s="61"/>
      <c r="HJ387" s="61"/>
      <c r="HU387"/>
      <c r="HV387"/>
      <c r="HZ387" s="61"/>
      <c r="IA387" s="61"/>
      <c r="JC387"/>
      <c r="JG387"/>
      <c r="JH387" s="61"/>
      <c r="JL387" s="61"/>
      <c r="JV387"/>
      <c r="KA387" s="37"/>
      <c r="KR387"/>
      <c r="KW387" s="61"/>
      <c r="LU387"/>
      <c r="LZ387" s="61"/>
      <c r="MJ387"/>
      <c r="MO387" s="37"/>
      <c r="NB387"/>
      <c r="NF387"/>
      <c r="NG387" s="37"/>
      <c r="NK387" s="61"/>
      <c r="NU387"/>
      <c r="NZ387" s="37"/>
      <c r="PG387"/>
      <c r="PL387" s="46"/>
      <c r="QL387"/>
      <c r="QQ387" s="46"/>
      <c r="RS387"/>
      <c r="RX387" s="37"/>
      <c r="TJ387"/>
      <c r="TL387"/>
      <c r="TM387"/>
      <c r="TN387"/>
      <c r="TO387" s="37"/>
      <c r="TP387"/>
      <c r="TQ387" s="46"/>
      <c r="TR387" s="46"/>
      <c r="TS387" s="46"/>
      <c r="TV387"/>
      <c r="TW387" s="37"/>
      <c r="TX387"/>
      <c r="TY387" s="46"/>
      <c r="TZ387" s="46"/>
      <c r="UA387" s="46"/>
      <c r="UD387"/>
      <c r="UE387" s="37"/>
      <c r="UF387"/>
      <c r="UG387" s="46"/>
      <c r="UH387" s="46"/>
      <c r="UI387" s="46"/>
      <c r="UL387"/>
      <c r="UM387" s="37"/>
      <c r="UN387"/>
      <c r="UO387" s="46"/>
      <c r="UP387" s="46"/>
      <c r="UQ387" s="46"/>
      <c r="UT387"/>
      <c r="UU387" s="37"/>
      <c r="UV387"/>
      <c r="UW387" s="46"/>
      <c r="UX387" s="46"/>
      <c r="UY387" s="46"/>
      <c r="VB387"/>
      <c r="VC387" s="37"/>
      <c r="VD387"/>
      <c r="VE387" s="46"/>
      <c r="VF387" s="46"/>
      <c r="VG387" s="46"/>
      <c r="VH387" s="46"/>
      <c r="VI387" s="46"/>
    </row>
    <row r="388" spans="1:581" ht="15.75" x14ac:dyDescent="0.25">
      <c r="A388" s="6">
        <v>44138</v>
      </c>
      <c r="B388" s="111">
        <v>1</v>
      </c>
      <c r="C388" s="111" t="s">
        <v>175</v>
      </c>
      <c r="D388" s="111"/>
      <c r="E388" s="111" t="e">
        <v>#N/A</v>
      </c>
      <c r="F388" s="111" t="e">
        <v>#N/A</v>
      </c>
      <c r="G388" s="111">
        <v>1.5938552188552186</v>
      </c>
      <c r="H388" s="111">
        <v>8.3066032518526706E-2</v>
      </c>
      <c r="I388" s="111">
        <v>0.33800000000000002</v>
      </c>
      <c r="J388" s="111">
        <v>14.5</v>
      </c>
      <c r="K388" s="111">
        <v>14.25</v>
      </c>
      <c r="L388" s="111">
        <v>4.399</v>
      </c>
      <c r="M388" s="111"/>
      <c r="N388" s="111"/>
      <c r="O388" s="111"/>
      <c r="P388" s="111"/>
      <c r="Q388" s="111"/>
      <c r="R388" s="111"/>
      <c r="S388" s="111"/>
      <c r="T388" s="111"/>
      <c r="U388" s="111"/>
      <c r="V388" s="111"/>
      <c r="W388" s="111"/>
      <c r="X388" s="111"/>
      <c r="Y388" s="111"/>
      <c r="Z388" s="111"/>
      <c r="AA388" s="111"/>
      <c r="AB388" s="111"/>
      <c r="AC388" s="111"/>
      <c r="AD388" s="111"/>
      <c r="AE388" s="111"/>
      <c r="AF388" s="111"/>
      <c r="AG388" s="111"/>
      <c r="AH388" s="111"/>
      <c r="AI388" s="111"/>
      <c r="AJ388" s="111"/>
      <c r="AK388" s="111"/>
      <c r="AL388" s="111"/>
      <c r="AM388" s="124"/>
      <c r="AN388" s="124"/>
      <c r="AO388" s="111"/>
      <c r="AP388" s="111"/>
      <c r="AQ388" s="111"/>
      <c r="AR388" s="111"/>
      <c r="AS388" s="111"/>
      <c r="AT388" s="111"/>
      <c r="AU388" s="111"/>
      <c r="AV388" s="111"/>
      <c r="AW388" s="111"/>
      <c r="BC388"/>
      <c r="BG388"/>
      <c r="BH388" s="61"/>
      <c r="BL388" s="61"/>
      <c r="BV388"/>
      <c r="CA388" s="37"/>
      <c r="EL388"/>
      <c r="EQ388" s="37"/>
      <c r="FD388"/>
      <c r="FE388"/>
      <c r="FF388"/>
      <c r="FG388"/>
      <c r="FH388"/>
      <c r="FU388" s="61"/>
      <c r="FV388" s="61"/>
      <c r="FW388" s="61"/>
      <c r="FX388" s="61"/>
      <c r="FY388" s="61"/>
      <c r="GB388" s="37"/>
      <c r="GO388"/>
      <c r="GP388"/>
      <c r="GQ388"/>
      <c r="GR388"/>
      <c r="GS388"/>
      <c r="HF388" s="61"/>
      <c r="HG388" s="61"/>
      <c r="HH388" s="61"/>
      <c r="HI388" s="61"/>
      <c r="HJ388" s="61"/>
      <c r="HU388"/>
      <c r="HV388"/>
      <c r="HZ388" s="61"/>
      <c r="IA388" s="61"/>
      <c r="JC388"/>
      <c r="JG388"/>
      <c r="JH388" s="61"/>
      <c r="JL388" s="61"/>
      <c r="JV388"/>
      <c r="KA388" s="37"/>
      <c r="KR388"/>
      <c r="KW388" s="61"/>
      <c r="LU388"/>
      <c r="LZ388" s="61"/>
      <c r="MJ388"/>
      <c r="MO388" s="37"/>
      <c r="NB388"/>
      <c r="NF388"/>
      <c r="NG388" s="37"/>
      <c r="NK388" s="61"/>
      <c r="NU388"/>
      <c r="NZ388" s="37"/>
      <c r="PG388"/>
      <c r="PL388" s="46"/>
      <c r="QL388"/>
      <c r="QQ388" s="46"/>
      <c r="RS388"/>
      <c r="RX388" s="37"/>
      <c r="TJ388"/>
      <c r="TL388"/>
      <c r="TM388"/>
      <c r="TN388"/>
      <c r="TO388" s="37"/>
      <c r="TP388"/>
      <c r="TQ388" s="46"/>
      <c r="TR388" s="46"/>
      <c r="TS388" s="46"/>
      <c r="TV388"/>
      <c r="TW388" s="37"/>
      <c r="TX388"/>
      <c r="TY388" s="46"/>
      <c r="TZ388" s="46"/>
      <c r="UA388" s="46"/>
      <c r="UD388"/>
      <c r="UE388" s="37"/>
      <c r="UF388"/>
      <c r="UG388" s="46"/>
      <c r="UH388" s="46"/>
      <c r="UI388" s="46"/>
      <c r="UL388"/>
      <c r="UM388" s="37"/>
      <c r="UN388"/>
      <c r="UO388" s="46"/>
      <c r="UP388" s="46"/>
      <c r="UQ388" s="46"/>
      <c r="UT388"/>
      <c r="UU388" s="37"/>
      <c r="UV388"/>
      <c r="UW388" s="46"/>
      <c r="UX388" s="46"/>
      <c r="UY388" s="46"/>
      <c r="VB388"/>
      <c r="VC388" s="37"/>
      <c r="VD388"/>
      <c r="VE388" s="46"/>
      <c r="VF388" s="46"/>
      <c r="VG388" s="46"/>
      <c r="VH388" s="46"/>
      <c r="VI388" s="46"/>
    </row>
    <row r="389" spans="1:581" ht="15.75" x14ac:dyDescent="0.25">
      <c r="A389" s="6">
        <v>44152</v>
      </c>
      <c r="B389" s="111">
        <v>1</v>
      </c>
      <c r="C389" s="111" t="s">
        <v>175</v>
      </c>
      <c r="D389" s="111"/>
      <c r="E389" s="111">
        <v>8.25</v>
      </c>
      <c r="F389" s="111">
        <v>370</v>
      </c>
      <c r="G389" s="111">
        <v>1.6078843995510661</v>
      </c>
      <c r="H389" s="111">
        <v>0.1006525826789072</v>
      </c>
      <c r="I389" s="111">
        <v>0.45400000000000001</v>
      </c>
      <c r="J389" s="111">
        <v>1.39</v>
      </c>
      <c r="K389" s="111">
        <v>32.607999999999997</v>
      </c>
      <c r="L389" s="111">
        <v>4.6760000000000002</v>
      </c>
      <c r="M389" s="111"/>
      <c r="N389" s="111"/>
      <c r="O389" s="111"/>
      <c r="P389" s="111"/>
      <c r="Q389" s="111"/>
      <c r="R389" s="111"/>
      <c r="S389" s="111"/>
      <c r="T389" s="111"/>
      <c r="U389" s="111"/>
      <c r="V389" s="111"/>
      <c r="W389" s="111"/>
      <c r="X389" s="111"/>
      <c r="Y389" s="111"/>
      <c r="Z389" s="111"/>
      <c r="AA389" s="111"/>
      <c r="AB389" s="111"/>
      <c r="AC389" s="111"/>
      <c r="AD389" s="111"/>
      <c r="AE389" s="111"/>
      <c r="AF389" s="111"/>
      <c r="AG389" s="111"/>
      <c r="AH389" s="111"/>
      <c r="AI389" s="111"/>
      <c r="AJ389" s="111"/>
      <c r="AK389" s="111"/>
      <c r="AL389" s="111"/>
      <c r="AM389" s="124"/>
      <c r="AN389" s="124"/>
      <c r="AO389" s="111"/>
      <c r="AP389" s="111"/>
      <c r="AQ389" s="111"/>
      <c r="AR389" s="111"/>
      <c r="AS389" s="111"/>
      <c r="AT389" s="111"/>
      <c r="AU389" s="111"/>
      <c r="AV389" s="111"/>
      <c r="AW389" s="111"/>
      <c r="BC389"/>
      <c r="BG389"/>
      <c r="BH389" s="61"/>
      <c r="BL389" s="61"/>
      <c r="BV389"/>
      <c r="CA389" s="37"/>
      <c r="EL389"/>
      <c r="EQ389" s="37"/>
      <c r="FD389"/>
      <c r="FE389"/>
      <c r="FF389"/>
      <c r="FG389"/>
      <c r="FH389"/>
      <c r="FU389" s="61"/>
      <c r="FV389" s="61"/>
      <c r="FW389" s="61"/>
      <c r="FX389" s="61"/>
      <c r="FY389" s="61"/>
      <c r="GB389" s="37"/>
      <c r="GO389"/>
      <c r="GP389"/>
      <c r="GQ389"/>
      <c r="GR389"/>
      <c r="GS389"/>
      <c r="HF389" s="61"/>
      <c r="HG389" s="61"/>
      <c r="HH389" s="61"/>
      <c r="HI389" s="61"/>
      <c r="HJ389" s="61"/>
      <c r="HU389"/>
      <c r="HV389"/>
      <c r="HZ389" s="61"/>
      <c r="IA389" s="61"/>
      <c r="JC389"/>
      <c r="JG389"/>
      <c r="JH389" s="61"/>
      <c r="JL389" s="61"/>
      <c r="JV389"/>
      <c r="KA389" s="37"/>
      <c r="KR389"/>
      <c r="KW389" s="61"/>
      <c r="LU389"/>
      <c r="LZ389" s="61"/>
      <c r="MJ389"/>
      <c r="MO389" s="37"/>
      <c r="NB389"/>
      <c r="NF389"/>
      <c r="NG389" s="37"/>
      <c r="NK389" s="61"/>
      <c r="NU389"/>
      <c r="NZ389" s="37"/>
      <c r="PG389"/>
      <c r="PL389" s="46"/>
      <c r="QL389"/>
      <c r="QQ389" s="46"/>
      <c r="RS389"/>
      <c r="RX389" s="37"/>
      <c r="TJ389"/>
      <c r="TL389"/>
      <c r="TM389"/>
      <c r="TN389"/>
      <c r="TO389" s="37"/>
      <c r="TP389"/>
      <c r="TQ389" s="46"/>
      <c r="TR389" s="46"/>
      <c r="TS389" s="46"/>
      <c r="TV389"/>
      <c r="TW389" s="37"/>
      <c r="TX389"/>
      <c r="TY389" s="46"/>
      <c r="TZ389" s="46"/>
      <c r="UA389" s="46"/>
      <c r="UD389"/>
      <c r="UE389" s="37"/>
      <c r="UF389"/>
      <c r="UG389" s="46"/>
      <c r="UH389" s="46"/>
      <c r="UI389" s="46"/>
      <c r="UL389"/>
      <c r="UM389" s="37"/>
      <c r="UN389"/>
      <c r="UO389" s="46"/>
      <c r="UP389" s="46"/>
      <c r="UQ389" s="46"/>
      <c r="UT389"/>
      <c r="UU389" s="37"/>
      <c r="UV389"/>
      <c r="UW389" s="46"/>
      <c r="UX389" s="46"/>
      <c r="UY389" s="46"/>
      <c r="VB389"/>
      <c r="VC389" s="37"/>
      <c r="VD389"/>
      <c r="VE389" s="46"/>
      <c r="VF389" s="46"/>
      <c r="VG389" s="46"/>
      <c r="VH389" s="46"/>
      <c r="VI389" s="46"/>
    </row>
    <row r="390" spans="1:581" ht="15.75" x14ac:dyDescent="0.25">
      <c r="A390" s="6">
        <v>44167</v>
      </c>
      <c r="B390" s="111">
        <v>1</v>
      </c>
      <c r="C390" s="111" t="s">
        <v>175</v>
      </c>
      <c r="D390" s="111"/>
      <c r="E390" s="111">
        <v>8.5399999999999991</v>
      </c>
      <c r="F390" s="111">
        <v>447</v>
      </c>
      <c r="G390" s="111">
        <v>1.7201178451178452</v>
      </c>
      <c r="H390" s="111">
        <v>8.4172104855657556E-2</v>
      </c>
      <c r="I390" s="111">
        <v>0.80600000000000005</v>
      </c>
      <c r="J390" s="111">
        <v>1.89</v>
      </c>
      <c r="K390" s="111">
        <v>16.044</v>
      </c>
      <c r="L390" s="111">
        <v>4.383</v>
      </c>
      <c r="M390" s="111"/>
      <c r="N390" s="111"/>
      <c r="O390" s="111"/>
      <c r="P390" s="111"/>
      <c r="Q390" s="111"/>
      <c r="R390" s="111"/>
      <c r="S390" s="111"/>
      <c r="T390" s="111"/>
      <c r="U390" s="111"/>
      <c r="V390" s="111"/>
      <c r="W390" s="111"/>
      <c r="X390" s="111"/>
      <c r="Y390" s="111"/>
      <c r="Z390" s="111"/>
      <c r="AA390" s="111"/>
      <c r="AB390" s="111"/>
      <c r="AC390" s="111"/>
      <c r="AD390" s="111"/>
      <c r="AE390" s="111"/>
      <c r="AF390" s="111"/>
      <c r="AG390" s="111"/>
      <c r="AH390" s="111"/>
      <c r="AI390" s="111"/>
      <c r="AJ390" s="111"/>
      <c r="AK390" s="111"/>
      <c r="AL390" s="111"/>
      <c r="AM390" s="124"/>
      <c r="AN390" s="124"/>
      <c r="AO390" s="111"/>
      <c r="AP390" s="111"/>
      <c r="AQ390" s="111"/>
      <c r="AR390" s="111"/>
      <c r="AS390" s="111"/>
      <c r="AT390" s="111"/>
      <c r="AU390" s="111"/>
      <c r="AV390" s="111"/>
      <c r="AW390" s="111"/>
      <c r="BC390"/>
      <c r="BG390"/>
      <c r="BH390" s="61"/>
      <c r="BL390" s="61"/>
      <c r="BV390"/>
      <c r="CA390" s="37"/>
      <c r="EL390"/>
      <c r="EQ390" s="37"/>
      <c r="FD390"/>
      <c r="FE390"/>
      <c r="FF390"/>
      <c r="FG390"/>
      <c r="FH390"/>
      <c r="FU390" s="61"/>
      <c r="FV390" s="61"/>
      <c r="FW390" s="61"/>
      <c r="FX390" s="61"/>
      <c r="FY390" s="61"/>
      <c r="GB390" s="37"/>
      <c r="GO390"/>
      <c r="GP390"/>
      <c r="GQ390"/>
      <c r="GR390"/>
      <c r="GS390"/>
      <c r="HF390" s="61"/>
      <c r="HG390" s="61"/>
      <c r="HH390" s="61"/>
      <c r="HI390" s="61"/>
      <c r="HJ390" s="61"/>
      <c r="HU390"/>
      <c r="HV390"/>
      <c r="HZ390" s="61"/>
      <c r="IA390" s="61"/>
      <c r="JC390"/>
      <c r="JG390"/>
      <c r="JH390" s="61"/>
      <c r="JL390" s="61"/>
      <c r="JV390"/>
      <c r="KA390" s="37"/>
      <c r="KR390"/>
      <c r="KW390" s="61"/>
      <c r="LU390"/>
      <c r="LZ390" s="61"/>
      <c r="MJ390"/>
      <c r="MO390" s="37"/>
      <c r="NB390"/>
      <c r="NF390"/>
      <c r="NG390" s="37"/>
      <c r="NK390" s="61"/>
      <c r="NU390"/>
      <c r="NZ390" s="37"/>
      <c r="PG390"/>
      <c r="PL390" s="46"/>
      <c r="QL390"/>
      <c r="QQ390" s="46"/>
      <c r="RS390"/>
      <c r="RX390" s="37"/>
      <c r="TJ390"/>
      <c r="TL390"/>
      <c r="TM390"/>
      <c r="TN390"/>
      <c r="TO390" s="37"/>
      <c r="TP390"/>
      <c r="TQ390" s="46"/>
      <c r="TR390" s="46"/>
      <c r="TS390" s="46"/>
      <c r="TV390"/>
      <c r="TW390" s="37"/>
      <c r="TX390"/>
      <c r="TY390" s="46"/>
      <c r="TZ390" s="46"/>
      <c r="UA390" s="46"/>
      <c r="UD390"/>
      <c r="UE390" s="37"/>
      <c r="UF390"/>
      <c r="UG390" s="46"/>
      <c r="UH390" s="46"/>
      <c r="UI390" s="46"/>
      <c r="UL390"/>
      <c r="UM390" s="37"/>
      <c r="UN390"/>
      <c r="UO390" s="46"/>
      <c r="UP390" s="46"/>
      <c r="UQ390" s="46"/>
      <c r="UT390"/>
      <c r="UU390" s="37"/>
      <c r="UV390"/>
      <c r="UW390" s="46"/>
      <c r="UX390" s="46"/>
      <c r="UY390" s="46"/>
      <c r="VB390"/>
      <c r="VC390" s="37"/>
      <c r="VD390"/>
      <c r="VE390" s="46"/>
      <c r="VF390" s="46"/>
      <c r="VG390" s="46"/>
      <c r="VH390" s="46"/>
      <c r="VI390" s="46"/>
    </row>
    <row r="391" spans="1:581" ht="15.75" x14ac:dyDescent="0.25">
      <c r="A391" s="6">
        <v>44179</v>
      </c>
      <c r="B391" s="111">
        <v>1</v>
      </c>
      <c r="C391" s="111" t="s">
        <v>175</v>
      </c>
      <c r="D391" s="111"/>
      <c r="E391" s="111">
        <v>8.5500000000000007</v>
      </c>
      <c r="F391" s="111">
        <v>597</v>
      </c>
      <c r="G391" s="111">
        <v>1.9305555555555558</v>
      </c>
      <c r="H391" s="111">
        <v>8.5388784426501496E-2</v>
      </c>
      <c r="I391" s="111">
        <v>0.96599999999999997</v>
      </c>
      <c r="J391" s="111">
        <v>1.07</v>
      </c>
      <c r="K391" s="111">
        <v>29.2040404</v>
      </c>
      <c r="L391" s="111">
        <v>4.4000000000000004</v>
      </c>
      <c r="M391" s="111"/>
      <c r="N391" s="111"/>
      <c r="O391" s="111"/>
      <c r="P391" s="111"/>
      <c r="Q391" s="111"/>
      <c r="R391" s="111"/>
      <c r="S391" s="111"/>
      <c r="T391" s="111"/>
      <c r="U391" s="111"/>
      <c r="V391" s="111"/>
      <c r="W391" s="111"/>
      <c r="X391" s="111"/>
      <c r="Y391" s="111"/>
      <c r="Z391" s="111"/>
      <c r="AA391" s="111"/>
      <c r="AB391" s="111"/>
      <c r="AC391" s="111"/>
      <c r="AD391" s="111"/>
      <c r="AE391" s="111"/>
      <c r="AF391" s="111"/>
      <c r="AG391" s="111"/>
      <c r="AH391" s="111"/>
      <c r="AI391" s="111"/>
      <c r="AJ391" s="111"/>
      <c r="AK391" s="111"/>
      <c r="AL391" s="111"/>
      <c r="AM391" s="124"/>
      <c r="AN391" s="124"/>
      <c r="AO391" s="111"/>
      <c r="AP391" s="111"/>
      <c r="AQ391" s="111"/>
      <c r="AR391" s="111"/>
      <c r="AS391" s="111"/>
      <c r="AT391" s="111"/>
      <c r="AU391" s="111"/>
      <c r="AV391" s="111"/>
      <c r="AW391" s="111"/>
      <c r="BC391"/>
      <c r="BG391"/>
      <c r="BH391" s="61"/>
      <c r="BL391" s="61"/>
      <c r="BV391"/>
      <c r="CA391" s="37"/>
      <c r="EL391"/>
      <c r="EQ391" s="37"/>
      <c r="FD391"/>
      <c r="FE391"/>
      <c r="FF391"/>
      <c r="FG391"/>
      <c r="FH391"/>
      <c r="FU391" s="61"/>
      <c r="FV391" s="61"/>
      <c r="FW391" s="61"/>
      <c r="FX391" s="61"/>
      <c r="FY391" s="61"/>
      <c r="GB391" s="37"/>
      <c r="GO391"/>
      <c r="GP391"/>
      <c r="GQ391"/>
      <c r="GR391"/>
      <c r="GS391"/>
      <c r="HF391" s="61"/>
      <c r="HG391" s="61"/>
      <c r="HH391" s="61"/>
      <c r="HI391" s="61"/>
      <c r="HJ391" s="61"/>
      <c r="HU391"/>
      <c r="HV391"/>
      <c r="HZ391" s="61"/>
      <c r="IA391" s="61"/>
      <c r="JC391"/>
      <c r="JG391"/>
      <c r="JH391" s="61"/>
      <c r="JL391" s="61"/>
      <c r="JV391"/>
      <c r="KA391" s="37"/>
      <c r="KR391"/>
      <c r="KW391" s="61"/>
      <c r="LU391"/>
      <c r="LZ391" s="61"/>
      <c r="MJ391"/>
      <c r="MO391" s="37"/>
      <c r="NB391"/>
      <c r="NF391"/>
      <c r="NG391" s="37"/>
      <c r="NK391" s="61"/>
      <c r="NU391"/>
      <c r="NZ391" s="37"/>
      <c r="PG391"/>
      <c r="PL391" s="46"/>
      <c r="QL391"/>
      <c r="QQ391" s="46"/>
      <c r="RS391"/>
      <c r="RX391" s="37"/>
      <c r="TJ391"/>
      <c r="TL391"/>
      <c r="TM391"/>
      <c r="TN391"/>
      <c r="TO391" s="37"/>
      <c r="TP391"/>
      <c r="TQ391" s="46"/>
      <c r="TR391" s="46"/>
      <c r="TS391" s="46"/>
      <c r="TV391"/>
      <c r="TW391" s="37"/>
      <c r="TX391"/>
      <c r="TY391" s="46"/>
      <c r="TZ391" s="46"/>
      <c r="UA391" s="46"/>
      <c r="UD391"/>
      <c r="UE391" s="37"/>
      <c r="UF391"/>
      <c r="UG391" s="46"/>
      <c r="UH391" s="46"/>
      <c r="UI391" s="46"/>
      <c r="UL391"/>
      <c r="UM391" s="37"/>
      <c r="UN391"/>
      <c r="UO391" s="46"/>
      <c r="UP391" s="46"/>
      <c r="UQ391" s="46"/>
      <c r="UT391"/>
      <c r="UU391" s="37"/>
      <c r="UV391"/>
      <c r="UW391" s="46"/>
      <c r="UX391" s="46"/>
      <c r="UY391" s="46"/>
      <c r="VB391"/>
      <c r="VC391" s="37"/>
      <c r="VD391"/>
      <c r="VE391" s="46"/>
      <c r="VF391" s="46"/>
      <c r="VG391" s="46"/>
      <c r="VH391" s="46"/>
      <c r="VI391" s="46"/>
    </row>
    <row r="392" spans="1:581" ht="15.75" x14ac:dyDescent="0.25">
      <c r="A392" s="16">
        <v>44208</v>
      </c>
      <c r="B392" s="111">
        <v>1</v>
      </c>
      <c r="C392" s="111" t="s">
        <v>175</v>
      </c>
      <c r="D392" s="111"/>
      <c r="E392" s="111">
        <v>8.67</v>
      </c>
      <c r="F392" s="111">
        <v>540</v>
      </c>
      <c r="G392" s="111" t="e">
        <v>#N/A</v>
      </c>
      <c r="H392" s="111">
        <v>0.100464</v>
      </c>
      <c r="I392" s="111">
        <v>2.79</v>
      </c>
      <c r="J392" s="111">
        <v>44.3</v>
      </c>
      <c r="K392" s="111">
        <v>8.8402061859999996</v>
      </c>
      <c r="L392" s="111">
        <v>3.714</v>
      </c>
      <c r="M392" s="111"/>
      <c r="N392" s="111"/>
      <c r="O392" s="111"/>
      <c r="P392" s="111"/>
      <c r="Q392" s="111"/>
      <c r="R392" s="111"/>
      <c r="S392" s="111"/>
      <c r="T392" s="111"/>
      <c r="U392" s="111"/>
      <c r="V392" s="111"/>
      <c r="W392" s="111"/>
      <c r="X392" s="111"/>
      <c r="Y392" s="111"/>
      <c r="Z392" s="111"/>
      <c r="AA392" s="111"/>
      <c r="AB392" s="111"/>
      <c r="AC392" s="111"/>
      <c r="AD392" s="111"/>
      <c r="AE392" s="111"/>
      <c r="AF392" s="111"/>
      <c r="AG392" s="111"/>
      <c r="AH392" s="111"/>
      <c r="AI392" s="111"/>
      <c r="AJ392" s="111"/>
      <c r="AK392" s="111"/>
      <c r="AL392" s="111"/>
      <c r="AM392" s="124"/>
      <c r="AN392" s="124"/>
      <c r="AO392" s="111"/>
      <c r="AP392" s="111"/>
      <c r="AQ392" s="111"/>
      <c r="AR392" s="111"/>
      <c r="AS392" s="111"/>
      <c r="AT392" s="111"/>
      <c r="AU392" s="111"/>
      <c r="AV392" s="111"/>
      <c r="AW392" s="111"/>
      <c r="BC392"/>
      <c r="BG392"/>
      <c r="BH392" s="61"/>
      <c r="BL392" s="61"/>
      <c r="BV392"/>
      <c r="CA392" s="37"/>
      <c r="EL392"/>
      <c r="EQ392" s="37"/>
      <c r="FD392"/>
      <c r="FE392"/>
      <c r="FF392"/>
      <c r="FG392"/>
      <c r="FH392"/>
      <c r="FU392" s="61"/>
      <c r="FV392" s="61"/>
      <c r="FW392" s="61"/>
      <c r="FX392" s="61"/>
      <c r="FY392" s="61"/>
      <c r="GB392" s="37"/>
      <c r="GO392"/>
      <c r="GP392"/>
      <c r="GQ392"/>
      <c r="GR392"/>
      <c r="GS392"/>
      <c r="HF392" s="61"/>
      <c r="HG392" s="61"/>
      <c r="HH392" s="61"/>
      <c r="HI392" s="61"/>
      <c r="HJ392" s="61"/>
      <c r="HU392"/>
      <c r="HV392"/>
      <c r="HZ392" s="61"/>
      <c r="IA392" s="61"/>
      <c r="JC392"/>
      <c r="JG392"/>
      <c r="JH392" s="61"/>
      <c r="JL392" s="61"/>
      <c r="JV392"/>
      <c r="KA392" s="37"/>
      <c r="KR392"/>
      <c r="KW392" s="61"/>
      <c r="LU392"/>
      <c r="LZ392" s="61"/>
      <c r="MJ392"/>
      <c r="MO392" s="37"/>
      <c r="NB392"/>
      <c r="NF392"/>
      <c r="NG392" s="37"/>
      <c r="NK392" s="61"/>
      <c r="NU392"/>
      <c r="NZ392" s="37"/>
      <c r="PG392"/>
      <c r="PL392" s="46"/>
      <c r="QL392"/>
      <c r="QQ392" s="46"/>
      <c r="RS392"/>
      <c r="RX392" s="37"/>
      <c r="TJ392"/>
      <c r="TL392"/>
      <c r="TM392"/>
      <c r="TN392"/>
      <c r="TO392" s="37"/>
      <c r="TP392"/>
      <c r="TQ392" s="46"/>
      <c r="TR392" s="46"/>
      <c r="TS392" s="46"/>
      <c r="TV392"/>
      <c r="TW392" s="37"/>
      <c r="TX392"/>
      <c r="TY392" s="46"/>
      <c r="TZ392" s="46"/>
      <c r="UA392" s="46"/>
      <c r="UD392"/>
      <c r="UE392" s="37"/>
      <c r="UF392"/>
      <c r="UG392" s="46"/>
      <c r="UH392" s="46"/>
      <c r="UI392" s="46"/>
      <c r="UL392"/>
      <c r="UM392" s="37"/>
      <c r="UN392"/>
      <c r="UO392" s="46"/>
      <c r="UP392" s="46"/>
      <c r="UQ392" s="46"/>
      <c r="UT392"/>
      <c r="UU392" s="37"/>
      <c r="UV392"/>
      <c r="UW392" s="46"/>
      <c r="UX392" s="46"/>
      <c r="UY392" s="46"/>
      <c r="VB392"/>
      <c r="VC392" s="37"/>
      <c r="VD392"/>
      <c r="VE392" s="46"/>
      <c r="VF392" s="46"/>
      <c r="VG392" s="46"/>
      <c r="VH392" s="46"/>
      <c r="VI392" s="46"/>
    </row>
    <row r="393" spans="1:581" ht="15.75" x14ac:dyDescent="0.25">
      <c r="A393" s="16">
        <v>44223</v>
      </c>
      <c r="B393" s="111">
        <v>1</v>
      </c>
      <c r="C393" s="111" t="s">
        <v>175</v>
      </c>
      <c r="D393" s="111"/>
      <c r="E393" s="111">
        <v>8.84</v>
      </c>
      <c r="F393" s="111">
        <v>363</v>
      </c>
      <c r="G393" s="111">
        <v>3.5193449999999999</v>
      </c>
      <c r="H393" s="111">
        <v>5.3491999999999998E-2</v>
      </c>
      <c r="I393" s="111">
        <v>2.89</v>
      </c>
      <c r="J393" s="111">
        <v>13.2</v>
      </c>
      <c r="K393" s="111">
        <v>12.14619289</v>
      </c>
      <c r="L393" s="111">
        <v>3.5074999999999998</v>
      </c>
      <c r="M393" s="111"/>
      <c r="N393" s="111"/>
      <c r="O393" s="111"/>
      <c r="P393" s="111"/>
      <c r="Q393" s="111"/>
      <c r="R393" s="111"/>
      <c r="S393" s="111"/>
      <c r="T393" s="111"/>
      <c r="U393" s="111"/>
      <c r="V393" s="111"/>
      <c r="W393" s="111"/>
      <c r="X393" s="111"/>
      <c r="Y393" s="111"/>
      <c r="Z393" s="111"/>
      <c r="AA393" s="111"/>
      <c r="AB393" s="111"/>
      <c r="AC393" s="111"/>
      <c r="AD393" s="111"/>
      <c r="AE393" s="111"/>
      <c r="AF393" s="111"/>
      <c r="AG393" s="111"/>
      <c r="AH393" s="111"/>
      <c r="AI393" s="111"/>
      <c r="AJ393" s="111"/>
      <c r="AK393" s="111"/>
      <c r="AL393" s="111"/>
      <c r="AM393" s="124"/>
      <c r="AN393" s="124"/>
      <c r="AO393" s="111"/>
      <c r="AP393" s="111"/>
      <c r="AQ393" s="111"/>
      <c r="AR393" s="111"/>
      <c r="AS393" s="111"/>
      <c r="AT393" s="111"/>
      <c r="AU393" s="111"/>
      <c r="AV393" s="111"/>
      <c r="AW393" s="111"/>
      <c r="BC393"/>
      <c r="BG393"/>
      <c r="BH393" s="61"/>
      <c r="BL393" s="61"/>
      <c r="BV393"/>
      <c r="CA393" s="37"/>
      <c r="EL393"/>
      <c r="EQ393" s="37"/>
      <c r="FD393"/>
      <c r="FE393"/>
      <c r="FF393"/>
      <c r="FG393"/>
      <c r="FH393"/>
      <c r="FU393" s="61"/>
      <c r="FV393" s="61"/>
      <c r="FW393" s="61"/>
      <c r="FX393" s="61"/>
      <c r="FY393" s="61"/>
      <c r="GB393" s="37"/>
      <c r="GO393"/>
      <c r="GP393"/>
      <c r="GQ393"/>
      <c r="GR393"/>
      <c r="GS393"/>
      <c r="HF393" s="61"/>
      <c r="HG393" s="61"/>
      <c r="HH393" s="61"/>
      <c r="HI393" s="61"/>
      <c r="HJ393" s="61"/>
      <c r="HU393"/>
      <c r="HV393"/>
      <c r="HZ393" s="61"/>
      <c r="IA393" s="61"/>
      <c r="JC393"/>
      <c r="JG393"/>
      <c r="JH393" s="61"/>
      <c r="JL393" s="61"/>
      <c r="JV393"/>
      <c r="KA393" s="37"/>
      <c r="KR393"/>
      <c r="KW393" s="61"/>
      <c r="LU393"/>
      <c r="LZ393" s="61"/>
      <c r="MJ393"/>
      <c r="MO393" s="37"/>
      <c r="NB393"/>
      <c r="NF393"/>
      <c r="NG393" s="37"/>
      <c r="NK393" s="61"/>
      <c r="NU393"/>
      <c r="NZ393" s="37"/>
      <c r="PG393"/>
      <c r="PL393" s="46"/>
      <c r="QL393"/>
      <c r="QQ393" s="46"/>
      <c r="RS393"/>
      <c r="RX393" s="37"/>
      <c r="TJ393"/>
      <c r="TL393"/>
      <c r="TM393"/>
      <c r="TN393"/>
      <c r="TO393" s="37"/>
      <c r="TP393"/>
      <c r="TQ393" s="46"/>
      <c r="TR393" s="46"/>
      <c r="TS393" s="46"/>
      <c r="TV393"/>
      <c r="TW393" s="37"/>
      <c r="TX393"/>
      <c r="TY393" s="46"/>
      <c r="TZ393" s="46"/>
      <c r="UA393" s="46"/>
      <c r="UD393"/>
      <c r="UE393" s="37"/>
      <c r="UF393"/>
      <c r="UG393" s="46"/>
      <c r="UH393" s="46"/>
      <c r="UI393" s="46"/>
      <c r="UL393"/>
      <c r="UM393" s="37"/>
      <c r="UN393"/>
      <c r="UO393" s="46"/>
      <c r="UP393" s="46"/>
      <c r="UQ393" s="46"/>
      <c r="UT393"/>
      <c r="UU393" s="37"/>
      <c r="UV393"/>
      <c r="UW393" s="46"/>
      <c r="UX393" s="46"/>
      <c r="UY393" s="46"/>
      <c r="VB393"/>
      <c r="VC393" s="37"/>
      <c r="VD393"/>
      <c r="VE393" s="46"/>
      <c r="VF393" s="46"/>
      <c r="VG393" s="46"/>
      <c r="VH393" s="46"/>
      <c r="VI393" s="46"/>
    </row>
    <row r="394" spans="1:581" ht="15.75" x14ac:dyDescent="0.25">
      <c r="A394" s="16">
        <v>44251</v>
      </c>
      <c r="B394" s="111">
        <v>1</v>
      </c>
      <c r="C394" s="111" t="s">
        <v>175</v>
      </c>
      <c r="D394" s="111"/>
      <c r="E394" s="111" t="e">
        <v>#N/A</v>
      </c>
      <c r="F394" s="111" t="e">
        <v>#N/A</v>
      </c>
      <c r="G394" s="111">
        <v>4.1988630000000002</v>
      </c>
      <c r="H394" s="111">
        <v>0.182029</v>
      </c>
      <c r="I394" s="111">
        <v>2.83</v>
      </c>
      <c r="J394" s="111">
        <v>127</v>
      </c>
      <c r="K394" s="111">
        <v>3.501730104</v>
      </c>
      <c r="L394" s="111">
        <v>3.6187999999999998</v>
      </c>
      <c r="M394" s="111"/>
      <c r="N394" s="111"/>
      <c r="O394" s="111"/>
      <c r="P394" s="111"/>
      <c r="Q394" s="111"/>
      <c r="R394" s="111"/>
      <c r="S394" s="111"/>
      <c r="T394" s="111"/>
      <c r="U394" s="111"/>
      <c r="V394" s="111"/>
      <c r="W394" s="111"/>
      <c r="X394" s="111"/>
      <c r="Y394" s="111"/>
      <c r="Z394" s="111"/>
      <c r="AA394" s="111"/>
      <c r="AB394" s="111"/>
      <c r="AC394" s="111"/>
      <c r="AD394" s="111"/>
      <c r="AE394" s="111"/>
      <c r="AF394" s="111"/>
      <c r="AG394" s="111"/>
      <c r="AH394" s="111"/>
      <c r="AI394" s="111"/>
      <c r="AJ394" s="111"/>
      <c r="AK394" s="111"/>
      <c r="AL394" s="111"/>
      <c r="AM394" s="124"/>
      <c r="AN394" s="124"/>
      <c r="AO394" s="111"/>
      <c r="AP394" s="111"/>
      <c r="AQ394" s="111"/>
      <c r="AR394" s="111"/>
      <c r="AS394" s="111"/>
      <c r="AT394" s="111"/>
      <c r="AU394" s="111"/>
      <c r="AV394" s="111"/>
      <c r="AW394" s="111"/>
      <c r="BC394"/>
      <c r="BG394"/>
      <c r="BH394" s="61"/>
      <c r="BL394" s="61"/>
      <c r="BV394"/>
      <c r="CA394" s="37"/>
      <c r="EL394"/>
      <c r="EQ394" s="37"/>
      <c r="FD394"/>
      <c r="FE394"/>
      <c r="FF394"/>
      <c r="FG394"/>
      <c r="FH394"/>
      <c r="FU394" s="61"/>
      <c r="FV394" s="61"/>
      <c r="FW394" s="61"/>
      <c r="FX394" s="61"/>
      <c r="FY394" s="61"/>
      <c r="GB394" s="37"/>
      <c r="GO394"/>
      <c r="GP394"/>
      <c r="GQ394"/>
      <c r="GR394"/>
      <c r="GS394"/>
      <c r="HF394" s="61"/>
      <c r="HG394" s="61"/>
      <c r="HH394" s="61"/>
      <c r="HI394" s="61"/>
      <c r="HJ394" s="61"/>
      <c r="HU394"/>
      <c r="HV394"/>
      <c r="HZ394" s="61"/>
      <c r="IA394" s="61"/>
      <c r="JC394"/>
      <c r="JG394"/>
      <c r="JH394" s="61"/>
      <c r="JL394" s="61"/>
      <c r="JV394"/>
      <c r="KA394" s="37"/>
      <c r="KR394"/>
      <c r="KW394" s="61"/>
      <c r="LU394"/>
      <c r="LZ394" s="61"/>
      <c r="MJ394"/>
      <c r="MO394" s="37"/>
      <c r="NB394"/>
      <c r="NF394"/>
      <c r="NG394" s="37"/>
      <c r="NK394" s="61"/>
      <c r="NU394"/>
      <c r="NZ394" s="37"/>
      <c r="PG394"/>
      <c r="PL394" s="46"/>
      <c r="QL394"/>
      <c r="QQ394" s="46"/>
      <c r="RS394"/>
      <c r="RX394" s="37"/>
      <c r="TJ394"/>
      <c r="TL394"/>
      <c r="TM394"/>
      <c r="TN394"/>
      <c r="TO394" s="37"/>
      <c r="TP394"/>
      <c r="TQ394" s="46"/>
      <c r="TR394" s="46"/>
      <c r="TS394" s="46"/>
      <c r="TV394"/>
      <c r="TW394" s="37"/>
      <c r="TX394"/>
      <c r="TY394" s="46"/>
      <c r="TZ394" s="46"/>
      <c r="UA394" s="46"/>
      <c r="UD394"/>
      <c r="UE394" s="37"/>
      <c r="UF394"/>
      <c r="UG394" s="46"/>
      <c r="UH394" s="46"/>
      <c r="UI394" s="46"/>
      <c r="UL394"/>
      <c r="UM394" s="37"/>
      <c r="UN394"/>
      <c r="UO394" s="46"/>
      <c r="UP394" s="46"/>
      <c r="UQ394" s="46"/>
      <c r="UT394"/>
      <c r="UU394" s="37"/>
      <c r="UV394"/>
      <c r="UW394" s="46"/>
      <c r="UX394" s="46"/>
      <c r="UY394" s="46"/>
      <c r="VB394"/>
      <c r="VC394" s="37"/>
      <c r="VD394"/>
      <c r="VE394" s="46"/>
      <c r="VF394" s="46"/>
      <c r="VG394" s="46"/>
      <c r="VH394" s="46"/>
      <c r="VI394" s="46"/>
    </row>
    <row r="395" spans="1:581" ht="15.75" x14ac:dyDescent="0.25">
      <c r="A395" s="16">
        <v>44265</v>
      </c>
      <c r="B395" s="111">
        <v>1</v>
      </c>
      <c r="C395" s="111" t="s">
        <v>175</v>
      </c>
      <c r="D395" s="111"/>
      <c r="E395" s="111" t="e">
        <v>#N/A</v>
      </c>
      <c r="F395" s="111" t="e">
        <v>#N/A</v>
      </c>
      <c r="G395" s="111">
        <v>5.8629870000000004</v>
      </c>
      <c r="H395" s="111">
        <v>0.16434599999999999</v>
      </c>
      <c r="I395" s="111">
        <v>5.25</v>
      </c>
      <c r="J395" s="111">
        <v>106</v>
      </c>
      <c r="K395" s="111">
        <v>12.986206900000001</v>
      </c>
      <c r="L395" s="111">
        <v>4.2019000000000002</v>
      </c>
      <c r="M395" s="111"/>
      <c r="N395" s="111"/>
      <c r="O395" s="111"/>
      <c r="P395" s="111"/>
      <c r="Q395" s="111"/>
      <c r="R395" s="111"/>
      <c r="S395" s="111"/>
      <c r="T395" s="111"/>
      <c r="U395" s="111"/>
      <c r="V395" s="111"/>
      <c r="W395" s="111"/>
      <c r="X395" s="111"/>
      <c r="Y395" s="111"/>
      <c r="Z395" s="111"/>
      <c r="AA395" s="111"/>
      <c r="AB395" s="111"/>
      <c r="AC395" s="111"/>
      <c r="AD395" s="111"/>
      <c r="AE395" s="111"/>
      <c r="AF395" s="111"/>
      <c r="AG395" s="111"/>
      <c r="AH395" s="111"/>
      <c r="AI395" s="111"/>
      <c r="AJ395" s="111"/>
      <c r="AK395" s="111"/>
      <c r="AL395" s="111"/>
      <c r="AM395" s="124"/>
      <c r="AN395" s="124"/>
      <c r="AO395" s="111"/>
      <c r="AP395" s="111"/>
      <c r="AQ395" s="111"/>
      <c r="AR395" s="111"/>
      <c r="AS395" s="111"/>
      <c r="AT395" s="111"/>
      <c r="AU395" s="111"/>
      <c r="AV395" s="111"/>
      <c r="AW395" s="111"/>
      <c r="BC395"/>
      <c r="BG395"/>
      <c r="BH395" s="61"/>
      <c r="BL395" s="61"/>
      <c r="BV395"/>
      <c r="CA395" s="37"/>
      <c r="EL395"/>
      <c r="EQ395" s="37"/>
      <c r="FD395"/>
      <c r="FE395"/>
      <c r="FF395"/>
      <c r="FG395"/>
      <c r="FH395"/>
      <c r="FU395" s="61"/>
      <c r="FV395" s="61"/>
      <c r="FW395" s="61"/>
      <c r="FX395" s="61"/>
      <c r="FY395" s="61"/>
      <c r="GB395" s="37"/>
      <c r="GO395"/>
      <c r="GP395"/>
      <c r="GQ395"/>
      <c r="GR395"/>
      <c r="GS395"/>
      <c r="HF395" s="61"/>
      <c r="HG395" s="61"/>
      <c r="HH395" s="61"/>
      <c r="HI395" s="61"/>
      <c r="HJ395" s="61"/>
      <c r="HU395"/>
      <c r="HV395"/>
      <c r="HZ395" s="61"/>
      <c r="IA395" s="61"/>
      <c r="JC395"/>
      <c r="JG395"/>
      <c r="JH395" s="61"/>
      <c r="JL395" s="61"/>
      <c r="JV395"/>
      <c r="KA395" s="37"/>
      <c r="KR395"/>
      <c r="KW395" s="61"/>
      <c r="LU395"/>
      <c r="LZ395" s="61"/>
      <c r="MJ395"/>
      <c r="MO395" s="37"/>
      <c r="NB395"/>
      <c r="NF395"/>
      <c r="NG395" s="37"/>
      <c r="NK395" s="61"/>
      <c r="NU395"/>
      <c r="NZ395" s="37"/>
      <c r="PG395"/>
      <c r="PL395" s="46"/>
      <c r="QL395"/>
      <c r="QQ395" s="46"/>
      <c r="RS395"/>
      <c r="RX395" s="37"/>
      <c r="TJ395"/>
      <c r="TL395"/>
      <c r="TM395"/>
      <c r="TN395"/>
      <c r="TO395" s="37"/>
      <c r="TP395"/>
      <c r="TQ395" s="46"/>
      <c r="TR395" s="46"/>
      <c r="TS395" s="46"/>
      <c r="TV395"/>
      <c r="TW395" s="37"/>
      <c r="TX395"/>
      <c r="TY395" s="46"/>
      <c r="TZ395" s="46"/>
      <c r="UA395" s="46"/>
      <c r="UD395"/>
      <c r="UE395" s="37"/>
      <c r="UF395"/>
      <c r="UG395" s="46"/>
      <c r="UH395" s="46"/>
      <c r="UI395" s="46"/>
      <c r="UL395"/>
      <c r="UM395" s="37"/>
      <c r="UN395"/>
      <c r="UO395" s="46"/>
      <c r="UP395" s="46"/>
      <c r="UQ395" s="46"/>
      <c r="UT395"/>
      <c r="UU395" s="37"/>
      <c r="UV395"/>
      <c r="UW395" s="46"/>
      <c r="UX395" s="46"/>
      <c r="UY395" s="46"/>
      <c r="VB395"/>
      <c r="VC395" s="37"/>
      <c r="VD395"/>
      <c r="VE395" s="46"/>
      <c r="VF395" s="46"/>
      <c r="VG395" s="46"/>
      <c r="VH395" s="46"/>
      <c r="VI395" s="46"/>
    </row>
    <row r="396" spans="1:581" ht="15.75" x14ac:dyDescent="0.25">
      <c r="A396" s="16">
        <v>44279</v>
      </c>
      <c r="B396" s="111">
        <v>1</v>
      </c>
      <c r="C396" s="111" t="s">
        <v>175</v>
      </c>
      <c r="D396" s="111"/>
      <c r="E396" s="111" t="e">
        <v>#N/A</v>
      </c>
      <c r="F396" s="111" t="e">
        <v>#N/A</v>
      </c>
      <c r="G396" s="111">
        <v>6.0710030000000001</v>
      </c>
      <c r="H396" s="111">
        <v>0.114611</v>
      </c>
      <c r="I396" s="111">
        <v>5.0599999999999996</v>
      </c>
      <c r="J396" s="111">
        <v>73.900000000000006</v>
      </c>
      <c r="K396" s="111">
        <v>8.0492307689999993</v>
      </c>
      <c r="L396" s="111">
        <v>3.7768000000000002</v>
      </c>
      <c r="M396" s="111"/>
      <c r="N396" s="111"/>
      <c r="O396" s="111"/>
      <c r="P396" s="111"/>
      <c r="Q396" s="111"/>
      <c r="R396" s="111"/>
      <c r="S396" s="111"/>
      <c r="T396" s="111"/>
      <c r="U396" s="111"/>
      <c r="V396" s="111"/>
      <c r="W396" s="111"/>
      <c r="X396" s="111"/>
      <c r="Y396" s="111"/>
      <c r="Z396" s="111"/>
      <c r="AA396" s="111"/>
      <c r="AB396" s="111"/>
      <c r="AC396" s="111"/>
      <c r="AD396" s="111"/>
      <c r="AE396" s="111"/>
      <c r="AF396" s="111"/>
      <c r="AG396" s="111"/>
      <c r="AH396" s="111"/>
      <c r="AI396" s="111"/>
      <c r="AJ396" s="111"/>
      <c r="AK396" s="111"/>
      <c r="AL396" s="111"/>
      <c r="AM396" s="124"/>
      <c r="AN396" s="124"/>
      <c r="AO396" s="111"/>
      <c r="AP396" s="111"/>
      <c r="AQ396" s="111"/>
      <c r="AR396" s="111"/>
      <c r="AS396" s="111"/>
      <c r="AT396" s="111"/>
      <c r="AU396" s="111"/>
      <c r="AV396" s="111"/>
      <c r="AW396" s="111"/>
      <c r="BC396"/>
      <c r="BG396"/>
      <c r="BH396" s="61"/>
      <c r="BL396" s="61"/>
      <c r="BV396"/>
      <c r="CA396" s="37"/>
      <c r="EL396"/>
      <c r="EQ396" s="37"/>
      <c r="FD396"/>
      <c r="FE396"/>
      <c r="FF396"/>
      <c r="FG396"/>
      <c r="FH396"/>
      <c r="FU396" s="61"/>
      <c r="FV396" s="61"/>
      <c r="FW396" s="61"/>
      <c r="FX396" s="61"/>
      <c r="FY396" s="61"/>
      <c r="GB396" s="37"/>
      <c r="GO396"/>
      <c r="GP396"/>
      <c r="GQ396"/>
      <c r="GR396"/>
      <c r="GS396"/>
      <c r="HF396" s="61"/>
      <c r="HG396" s="61"/>
      <c r="HH396" s="61"/>
      <c r="HI396" s="61"/>
      <c r="HJ396" s="61"/>
      <c r="HU396"/>
      <c r="HV396"/>
      <c r="HZ396" s="61"/>
      <c r="IA396" s="61"/>
      <c r="JC396"/>
      <c r="JG396"/>
      <c r="JH396" s="61"/>
      <c r="JL396" s="61"/>
      <c r="JV396"/>
      <c r="KA396" s="37"/>
      <c r="KR396"/>
      <c r="KW396" s="61"/>
      <c r="LU396"/>
      <c r="LZ396" s="61"/>
      <c r="MJ396"/>
      <c r="MO396" s="37"/>
      <c r="NB396"/>
      <c r="NF396"/>
      <c r="NG396" s="37"/>
      <c r="NK396" s="61"/>
      <c r="NU396"/>
      <c r="NZ396" s="37"/>
      <c r="PG396"/>
      <c r="PL396" s="46"/>
      <c r="QL396"/>
      <c r="QQ396" s="46"/>
      <c r="RS396"/>
      <c r="RX396" s="37"/>
      <c r="TJ396"/>
      <c r="TL396"/>
      <c r="TM396"/>
      <c r="TN396"/>
      <c r="TO396" s="37"/>
      <c r="TP396"/>
      <c r="TQ396" s="46"/>
      <c r="TR396" s="46"/>
      <c r="TS396" s="46"/>
      <c r="TV396"/>
      <c r="TW396" s="37"/>
      <c r="TX396"/>
      <c r="TY396" s="46"/>
      <c r="TZ396" s="46"/>
      <c r="UA396" s="46"/>
      <c r="UD396"/>
      <c r="UE396" s="37"/>
      <c r="UF396"/>
      <c r="UG396" s="46"/>
      <c r="UH396" s="46"/>
      <c r="UI396" s="46"/>
      <c r="UL396"/>
      <c r="UM396" s="37"/>
      <c r="UN396"/>
      <c r="UO396" s="46"/>
      <c r="UP396" s="46"/>
      <c r="UQ396" s="46"/>
      <c r="UT396"/>
      <c r="UU396" s="37"/>
      <c r="UV396"/>
      <c r="UW396" s="46"/>
      <c r="UX396" s="46"/>
      <c r="UY396" s="46"/>
      <c r="VB396"/>
      <c r="VC396" s="37"/>
      <c r="VD396"/>
      <c r="VE396" s="46"/>
      <c r="VF396" s="46"/>
      <c r="VG396" s="46"/>
      <c r="VH396" s="46"/>
      <c r="VI396" s="46"/>
    </row>
    <row r="397" spans="1:581" ht="15.75" x14ac:dyDescent="0.25">
      <c r="A397" s="16">
        <v>44293</v>
      </c>
      <c r="B397" s="111">
        <v>1</v>
      </c>
      <c r="C397" s="111" t="s">
        <v>175</v>
      </c>
      <c r="D397" s="111"/>
      <c r="E397" s="111" t="e">
        <v>#N/A</v>
      </c>
      <c r="F397" s="111" t="e">
        <v>#N/A</v>
      </c>
      <c r="G397" s="111">
        <v>5.0725280000000001</v>
      </c>
      <c r="H397" s="111">
        <v>4.8739999999999999E-2</v>
      </c>
      <c r="I397" s="111">
        <v>4.3099999999999996</v>
      </c>
      <c r="J397" s="111">
        <v>3.12</v>
      </c>
      <c r="K397" s="111">
        <v>11.823188405797103</v>
      </c>
      <c r="L397" s="111">
        <v>3.3778000000000001</v>
      </c>
      <c r="M397" s="111"/>
      <c r="N397" s="111"/>
      <c r="O397" s="111"/>
      <c r="P397" s="111"/>
      <c r="Q397" s="111"/>
      <c r="R397" s="111"/>
      <c r="S397" s="111"/>
      <c r="T397" s="111"/>
      <c r="U397" s="111"/>
      <c r="V397" s="111"/>
      <c r="W397" s="111"/>
      <c r="X397" s="111"/>
      <c r="Y397" s="111"/>
      <c r="Z397" s="111"/>
      <c r="AA397" s="111"/>
      <c r="AB397" s="111"/>
      <c r="AC397" s="111"/>
      <c r="AD397" s="111"/>
      <c r="AE397" s="111"/>
      <c r="AF397" s="111"/>
      <c r="AG397" s="111"/>
      <c r="AH397" s="111"/>
      <c r="AI397" s="111"/>
      <c r="AJ397" s="111"/>
      <c r="AK397" s="111"/>
      <c r="AL397" s="111"/>
      <c r="AM397" s="124"/>
      <c r="AN397" s="124"/>
      <c r="AO397" s="111"/>
      <c r="AP397" s="111"/>
      <c r="AQ397" s="111"/>
      <c r="AR397" s="111"/>
      <c r="AS397" s="111"/>
      <c r="AT397" s="111"/>
      <c r="AU397" s="111"/>
      <c r="AV397" s="111"/>
      <c r="AW397" s="111"/>
      <c r="BC397"/>
      <c r="BG397"/>
      <c r="BH397" s="61"/>
      <c r="BL397" s="61"/>
      <c r="BV397"/>
      <c r="CA397" s="37"/>
      <c r="EL397"/>
      <c r="EQ397" s="37"/>
      <c r="FD397"/>
      <c r="FE397"/>
      <c r="FF397"/>
      <c r="FG397"/>
      <c r="FH397"/>
      <c r="FU397" s="61"/>
      <c r="FV397" s="61"/>
      <c r="FW397" s="61"/>
      <c r="FX397" s="61"/>
      <c r="FY397" s="61"/>
      <c r="GB397" s="37"/>
      <c r="GO397"/>
      <c r="GP397"/>
      <c r="GQ397"/>
      <c r="GR397"/>
      <c r="GS397"/>
      <c r="HF397" s="61"/>
      <c r="HG397" s="61"/>
      <c r="HH397" s="61"/>
      <c r="HI397" s="61"/>
      <c r="HJ397" s="61"/>
      <c r="HU397"/>
      <c r="HV397"/>
      <c r="HZ397" s="61"/>
      <c r="IA397" s="61"/>
      <c r="JC397"/>
      <c r="JG397"/>
      <c r="JH397" s="61"/>
      <c r="JL397" s="61"/>
      <c r="JV397"/>
      <c r="KA397" s="37"/>
      <c r="KR397"/>
      <c r="KW397" s="61"/>
      <c r="LU397"/>
      <c r="LZ397" s="61"/>
      <c r="MJ397"/>
      <c r="MO397" s="37"/>
      <c r="NB397"/>
      <c r="NF397"/>
      <c r="NG397" s="37"/>
      <c r="NK397" s="61"/>
      <c r="NU397"/>
      <c r="NZ397" s="37"/>
      <c r="PG397"/>
      <c r="PL397" s="46"/>
      <c r="QL397"/>
      <c r="QQ397" s="46"/>
      <c r="RS397"/>
      <c r="RX397" s="37"/>
      <c r="TJ397"/>
      <c r="TL397"/>
      <c r="TM397"/>
      <c r="TN397"/>
      <c r="TO397" s="37"/>
      <c r="TP397"/>
      <c r="TQ397" s="46"/>
      <c r="TR397" s="46"/>
      <c r="TS397" s="46"/>
      <c r="TV397"/>
      <c r="TW397" s="37"/>
      <c r="TX397"/>
      <c r="TY397" s="46"/>
      <c r="TZ397" s="46"/>
      <c r="UA397" s="46"/>
      <c r="UD397"/>
      <c r="UE397" s="37"/>
      <c r="UF397"/>
      <c r="UG397" s="46"/>
      <c r="UH397" s="46"/>
      <c r="UI397" s="46"/>
      <c r="UL397"/>
      <c r="UM397" s="37"/>
      <c r="UN397"/>
      <c r="UO397" s="46"/>
      <c r="UP397" s="46"/>
      <c r="UQ397" s="46"/>
      <c r="UT397"/>
      <c r="UU397" s="37"/>
      <c r="UV397"/>
      <c r="UW397" s="46"/>
      <c r="UX397" s="46"/>
      <c r="UY397" s="46"/>
      <c r="VB397"/>
      <c r="VC397" s="37"/>
      <c r="VD397"/>
      <c r="VE397" s="46"/>
      <c r="VF397" s="46"/>
      <c r="VG397" s="46"/>
      <c r="VH397" s="46"/>
      <c r="VI397" s="46"/>
    </row>
    <row r="398" spans="1:581" ht="15.75" x14ac:dyDescent="0.25">
      <c r="A398" s="25">
        <v>44307</v>
      </c>
      <c r="B398" s="111">
        <v>1</v>
      </c>
      <c r="C398" s="111" t="s">
        <v>175</v>
      </c>
      <c r="D398" s="111"/>
      <c r="E398" s="111">
        <v>8.3699999999999992</v>
      </c>
      <c r="F398" s="111">
        <v>471</v>
      </c>
      <c r="G398" s="111">
        <v>4.1700470310000002</v>
      </c>
      <c r="H398" s="111">
        <v>7.1176000000000003E-2</v>
      </c>
      <c r="I398" s="111">
        <v>3.39</v>
      </c>
      <c r="J398" s="111">
        <v>3.95</v>
      </c>
      <c r="K398" s="111">
        <v>16.572972972972963</v>
      </c>
      <c r="L398" s="111">
        <v>3.1622440437921178</v>
      </c>
      <c r="M398" s="111"/>
      <c r="N398" s="111"/>
      <c r="O398" s="111"/>
      <c r="P398" s="111"/>
      <c r="Q398" s="111"/>
      <c r="R398" s="111"/>
      <c r="S398" s="111"/>
      <c r="T398" s="111"/>
      <c r="U398" s="111"/>
      <c r="V398" s="111"/>
      <c r="W398" s="111"/>
      <c r="X398" s="111"/>
      <c r="Y398" s="111"/>
      <c r="Z398" s="111"/>
      <c r="AA398" s="111"/>
      <c r="AB398" s="111"/>
      <c r="AC398" s="111"/>
      <c r="AD398" s="111"/>
      <c r="AE398" s="111"/>
      <c r="AF398" s="111"/>
      <c r="AG398" s="111"/>
      <c r="AH398" s="111"/>
      <c r="AI398" s="111"/>
      <c r="AJ398" s="111"/>
      <c r="AK398" s="111"/>
      <c r="AL398" s="111"/>
      <c r="AM398" s="124"/>
      <c r="AN398" s="124"/>
      <c r="AO398" s="111"/>
      <c r="AP398" s="111"/>
      <c r="AQ398" s="111"/>
      <c r="AR398" s="111"/>
      <c r="AS398" s="111"/>
      <c r="AT398" s="111"/>
      <c r="AU398" s="111"/>
      <c r="AV398" s="111"/>
      <c r="AW398" s="111"/>
      <c r="BC398"/>
      <c r="BG398"/>
      <c r="BH398" s="61"/>
      <c r="BL398" s="61"/>
      <c r="BV398"/>
      <c r="CA398" s="37"/>
      <c r="EL398"/>
      <c r="EQ398" s="37"/>
      <c r="FD398"/>
      <c r="FE398"/>
      <c r="FF398"/>
      <c r="FG398"/>
      <c r="FH398"/>
      <c r="FU398" s="61"/>
      <c r="FV398" s="61"/>
      <c r="FW398" s="61"/>
      <c r="FX398" s="61"/>
      <c r="FY398" s="61"/>
      <c r="GB398" s="37"/>
      <c r="GO398"/>
      <c r="GP398"/>
      <c r="GQ398"/>
      <c r="GR398"/>
      <c r="GS398"/>
      <c r="HF398" s="61"/>
      <c r="HG398" s="61"/>
      <c r="HH398" s="61"/>
      <c r="HI398" s="61"/>
      <c r="HJ398" s="61"/>
      <c r="HU398"/>
      <c r="HV398"/>
      <c r="HZ398" s="61"/>
      <c r="IA398" s="61"/>
      <c r="JC398"/>
      <c r="JG398"/>
      <c r="JH398" s="61"/>
      <c r="JL398" s="61"/>
      <c r="JV398"/>
      <c r="KA398" s="37"/>
      <c r="KR398"/>
      <c r="KW398" s="61"/>
      <c r="LU398"/>
      <c r="LZ398" s="61"/>
      <c r="MJ398"/>
      <c r="MO398" s="37"/>
      <c r="NB398"/>
      <c r="NF398"/>
      <c r="NG398" s="37"/>
      <c r="NK398" s="61"/>
      <c r="NU398"/>
      <c r="NZ398" s="37"/>
      <c r="PG398"/>
      <c r="PL398" s="46"/>
      <c r="QL398"/>
      <c r="QQ398" s="46"/>
      <c r="RS398"/>
      <c r="RX398" s="37"/>
      <c r="TJ398"/>
      <c r="TL398"/>
      <c r="TM398"/>
      <c r="TN398"/>
      <c r="TO398" s="37"/>
      <c r="TP398"/>
      <c r="TQ398" s="46"/>
      <c r="TR398" s="46"/>
      <c r="TS398" s="46"/>
      <c r="TV398"/>
      <c r="TW398" s="37"/>
      <c r="TX398"/>
      <c r="TY398" s="46"/>
      <c r="TZ398" s="46"/>
      <c r="UA398" s="46"/>
      <c r="UD398"/>
      <c r="UE398" s="37"/>
      <c r="UF398"/>
      <c r="UG398" s="46"/>
      <c r="UH398" s="46"/>
      <c r="UI398" s="46"/>
      <c r="UL398"/>
      <c r="UM398" s="37"/>
      <c r="UN398"/>
      <c r="UO398" s="46"/>
      <c r="UP398" s="46"/>
      <c r="UQ398" s="46"/>
      <c r="UT398"/>
      <c r="UU398" s="37"/>
      <c r="UV398"/>
      <c r="UW398" s="46"/>
      <c r="UX398" s="46"/>
      <c r="UY398" s="46"/>
      <c r="VB398"/>
      <c r="VC398" s="37"/>
      <c r="VD398"/>
      <c r="VE398" s="46"/>
      <c r="VF398" s="46"/>
      <c r="VG398" s="46"/>
      <c r="VH398" s="46"/>
      <c r="VI398" s="46"/>
    </row>
    <row r="399" spans="1:581" x14ac:dyDescent="0.25">
      <c r="A399" s="27">
        <v>44315</v>
      </c>
      <c r="B399" s="111">
        <v>1</v>
      </c>
      <c r="C399" s="111" t="s">
        <v>175</v>
      </c>
      <c r="D399" s="111"/>
      <c r="E399" s="111" t="e">
        <v>#N/A</v>
      </c>
      <c r="F399" s="111" t="e">
        <v>#N/A</v>
      </c>
      <c r="G399" s="111" t="e">
        <v>#N/A</v>
      </c>
      <c r="H399" s="111" t="e">
        <v>#N/A</v>
      </c>
      <c r="I399" s="111" t="e">
        <v>#N/A</v>
      </c>
      <c r="J399" s="111" t="e">
        <v>#N/A</v>
      </c>
      <c r="K399" s="111" t="e">
        <v>#N/A</v>
      </c>
      <c r="L399" s="111" t="e">
        <v>#N/A</v>
      </c>
      <c r="M399" s="111"/>
      <c r="N399" s="111"/>
      <c r="O399" s="111"/>
      <c r="P399" s="111"/>
      <c r="Q399" s="111"/>
      <c r="R399" s="111"/>
      <c r="S399" s="111"/>
      <c r="T399" s="111"/>
      <c r="U399" s="111"/>
      <c r="V399" s="111"/>
      <c r="W399" s="111"/>
      <c r="X399" s="111"/>
      <c r="Y399" s="111"/>
      <c r="Z399" s="111"/>
      <c r="AA399" s="111"/>
      <c r="AB399" s="111"/>
      <c r="AC399" s="111"/>
      <c r="AD399" s="111"/>
      <c r="AE399" s="111"/>
      <c r="AF399" s="111"/>
      <c r="AG399" s="111"/>
      <c r="AH399" s="111"/>
      <c r="AI399" s="111"/>
      <c r="AJ399" s="111"/>
      <c r="AK399" s="111"/>
      <c r="AL399" s="111"/>
      <c r="AM399" s="124"/>
      <c r="AN399" s="124"/>
      <c r="AO399" s="111"/>
      <c r="AP399" s="111"/>
      <c r="AQ399" s="111"/>
      <c r="AR399" s="111"/>
      <c r="AS399" s="111"/>
      <c r="AT399" s="111"/>
      <c r="AU399" s="111"/>
      <c r="AV399" s="111"/>
      <c r="AW399" s="111"/>
      <c r="BC399"/>
      <c r="BG399"/>
      <c r="BH399" s="61"/>
      <c r="BL399" s="61"/>
      <c r="BV399"/>
      <c r="CA399" s="37"/>
      <c r="EL399"/>
      <c r="EQ399" s="37"/>
      <c r="FD399"/>
      <c r="FE399"/>
      <c r="FF399"/>
      <c r="FG399"/>
      <c r="FH399"/>
      <c r="FU399" s="61"/>
      <c r="FV399" s="61"/>
      <c r="FW399" s="61"/>
      <c r="FX399" s="61"/>
      <c r="FY399" s="61"/>
      <c r="GB399" s="37"/>
      <c r="GO399"/>
      <c r="GP399"/>
      <c r="GQ399"/>
      <c r="GR399"/>
      <c r="GS399"/>
      <c r="HF399" s="61"/>
      <c r="HG399" s="61"/>
      <c r="HH399" s="61"/>
      <c r="HI399" s="61"/>
      <c r="HJ399" s="61"/>
      <c r="HU399"/>
      <c r="HV399"/>
      <c r="HZ399" s="61"/>
      <c r="IA399" s="61"/>
      <c r="JC399"/>
      <c r="JG399"/>
      <c r="JH399" s="61"/>
      <c r="JL399" s="61"/>
      <c r="JV399"/>
      <c r="KA399" s="37"/>
      <c r="KR399"/>
      <c r="KW399" s="61"/>
      <c r="LU399"/>
      <c r="LZ399" s="61"/>
      <c r="MJ399"/>
      <c r="MO399" s="37"/>
      <c r="NB399"/>
      <c r="NF399"/>
      <c r="NG399" s="37"/>
      <c r="NK399" s="61"/>
      <c r="NU399"/>
      <c r="NZ399" s="37"/>
      <c r="PG399"/>
      <c r="PL399" s="46"/>
      <c r="QL399"/>
      <c r="QQ399" s="46"/>
      <c r="RS399"/>
      <c r="RX399" s="37"/>
      <c r="TJ399"/>
      <c r="TL399"/>
      <c r="TM399"/>
      <c r="TN399"/>
      <c r="TO399" s="37"/>
      <c r="TP399"/>
      <c r="TQ399" s="46"/>
      <c r="TR399" s="46"/>
      <c r="TS399" s="46"/>
      <c r="TV399"/>
      <c r="TW399" s="37"/>
      <c r="TX399"/>
      <c r="TY399" s="46"/>
      <c r="TZ399" s="46"/>
      <c r="UA399" s="46"/>
      <c r="UD399"/>
      <c r="UE399" s="37"/>
      <c r="UF399"/>
      <c r="UG399" s="46"/>
      <c r="UH399" s="46"/>
      <c r="UI399" s="46"/>
      <c r="UL399"/>
      <c r="UM399" s="37"/>
      <c r="UN399"/>
      <c r="UO399" s="46"/>
      <c r="UP399" s="46"/>
      <c r="UQ399" s="46"/>
      <c r="UT399"/>
      <c r="UU399" s="37"/>
      <c r="UV399"/>
      <c r="UW399" s="46"/>
      <c r="UX399" s="46"/>
      <c r="UY399" s="46"/>
      <c r="VB399"/>
      <c r="VC399" s="37"/>
      <c r="VD399"/>
      <c r="VE399" s="46"/>
      <c r="VF399" s="46"/>
      <c r="VG399" s="46"/>
      <c r="VH399" s="46"/>
      <c r="VI399" s="46"/>
    </row>
    <row r="400" spans="1:581" x14ac:dyDescent="0.25">
      <c r="A400" s="27">
        <v>44321</v>
      </c>
      <c r="B400" s="111">
        <v>1</v>
      </c>
      <c r="C400" s="111" t="s">
        <v>175</v>
      </c>
      <c r="D400" s="111"/>
      <c r="E400" s="111">
        <v>8.6999999999999993</v>
      </c>
      <c r="F400" s="111">
        <v>455</v>
      </c>
      <c r="G400" s="111">
        <v>3.5527630810000002</v>
      </c>
      <c r="H400" s="111">
        <v>9.5601000000000005E-2</v>
      </c>
      <c r="I400" s="111">
        <v>2.54</v>
      </c>
      <c r="J400" s="111">
        <v>3.43</v>
      </c>
      <c r="K400" s="111">
        <v>25.787804878048764</v>
      </c>
      <c r="L400" s="111">
        <v>2.9861760788932066</v>
      </c>
      <c r="M400" s="111"/>
      <c r="N400" s="111"/>
      <c r="O400" s="111"/>
      <c r="P400" s="111"/>
      <c r="Q400" s="111"/>
      <c r="R400" s="111"/>
      <c r="S400" s="111"/>
      <c r="T400" s="111"/>
      <c r="U400" s="111"/>
      <c r="V400" s="111"/>
      <c r="W400" s="111"/>
      <c r="X400" s="111"/>
      <c r="Y400" s="111"/>
      <c r="Z400" s="111"/>
      <c r="AA400" s="111"/>
      <c r="AB400" s="111"/>
      <c r="AC400" s="111"/>
      <c r="AD400" s="111"/>
      <c r="AE400" s="111"/>
      <c r="AF400" s="111"/>
      <c r="AG400" s="111"/>
      <c r="AH400" s="111"/>
      <c r="AI400" s="111"/>
      <c r="AJ400" s="111"/>
      <c r="AK400" s="111"/>
      <c r="AL400" s="111"/>
      <c r="AM400" s="124"/>
      <c r="AN400" s="124"/>
      <c r="AO400" s="111"/>
      <c r="AP400" s="111"/>
      <c r="AQ400" s="111"/>
      <c r="AR400" s="111"/>
      <c r="AS400" s="111"/>
      <c r="AT400" s="111"/>
      <c r="AU400" s="111"/>
      <c r="AV400" s="111"/>
      <c r="AW400" s="111"/>
      <c r="BC400"/>
      <c r="BG400"/>
      <c r="BH400" s="61"/>
      <c r="BL400" s="61"/>
      <c r="BV400"/>
      <c r="CA400" s="37"/>
      <c r="EL400"/>
      <c r="EQ400" s="37"/>
      <c r="FD400"/>
      <c r="FE400"/>
      <c r="FF400"/>
      <c r="FG400"/>
      <c r="FH400"/>
      <c r="FU400" s="61"/>
      <c r="FV400" s="61"/>
      <c r="FW400" s="61"/>
      <c r="FX400" s="61"/>
      <c r="FY400" s="61"/>
      <c r="GB400" s="37"/>
      <c r="GO400"/>
      <c r="GP400"/>
      <c r="GQ400"/>
      <c r="GR400"/>
      <c r="GS400"/>
      <c r="HF400" s="61"/>
      <c r="HG400" s="61"/>
      <c r="HH400" s="61"/>
      <c r="HI400" s="61"/>
      <c r="HJ400" s="61"/>
      <c r="HU400"/>
      <c r="HV400"/>
      <c r="HZ400" s="61"/>
      <c r="IA400" s="61"/>
      <c r="JC400"/>
      <c r="JG400"/>
      <c r="JH400" s="61"/>
      <c r="JL400" s="61"/>
      <c r="JV400"/>
      <c r="KA400" s="37"/>
      <c r="KR400"/>
      <c r="KW400" s="61"/>
      <c r="LU400"/>
      <c r="LZ400" s="61"/>
      <c r="MJ400"/>
      <c r="MO400" s="37"/>
      <c r="NB400"/>
      <c r="NF400"/>
      <c r="NG400" s="37"/>
      <c r="NK400" s="61"/>
      <c r="NU400"/>
      <c r="NZ400" s="37"/>
      <c r="PG400"/>
      <c r="PL400" s="46"/>
      <c r="QL400"/>
      <c r="QQ400" s="46"/>
      <c r="RS400"/>
      <c r="RX400" s="37"/>
      <c r="TJ400"/>
      <c r="TL400"/>
      <c r="TM400"/>
      <c r="TN400"/>
      <c r="TO400" s="37"/>
      <c r="TP400"/>
      <c r="TQ400" s="46"/>
      <c r="TR400" s="46"/>
      <c r="TS400" s="46"/>
      <c r="TV400"/>
      <c r="TW400" s="37"/>
      <c r="TX400"/>
      <c r="TY400" s="46"/>
      <c r="TZ400" s="46"/>
      <c r="UA400" s="46"/>
      <c r="UD400"/>
      <c r="UE400" s="37"/>
      <c r="UF400"/>
      <c r="UG400" s="46"/>
      <c r="UH400" s="46"/>
      <c r="UI400" s="46"/>
      <c r="UL400"/>
      <c r="UM400" s="37"/>
      <c r="UN400"/>
      <c r="UO400" s="46"/>
      <c r="UP400" s="46"/>
      <c r="UQ400" s="46"/>
      <c r="UT400"/>
      <c r="UU400" s="37"/>
      <c r="UV400"/>
      <c r="UW400" s="46"/>
      <c r="UX400" s="46"/>
      <c r="UY400" s="46"/>
      <c r="VB400"/>
      <c r="VC400" s="37"/>
      <c r="VD400"/>
      <c r="VE400" s="46"/>
      <c r="VF400" s="46"/>
      <c r="VG400" s="46"/>
      <c r="VH400" s="46"/>
      <c r="VI400" s="46"/>
    </row>
    <row r="401" spans="1:581" x14ac:dyDescent="0.25">
      <c r="A401" s="27">
        <v>44326</v>
      </c>
      <c r="B401" s="111">
        <v>1</v>
      </c>
      <c r="C401" s="111" t="s">
        <v>175</v>
      </c>
      <c r="D401" s="111"/>
      <c r="E401" s="111" t="e">
        <v>#N/A</v>
      </c>
      <c r="F401" s="111" t="e">
        <v>#N/A</v>
      </c>
      <c r="G401" s="111" t="e">
        <v>#N/A</v>
      </c>
      <c r="H401" s="111" t="e">
        <v>#N/A</v>
      </c>
      <c r="I401" s="111" t="e">
        <v>#N/A</v>
      </c>
      <c r="J401" s="111" t="e">
        <v>#N/A</v>
      </c>
      <c r="K401" s="111" t="e">
        <v>#N/A</v>
      </c>
      <c r="L401" s="111" t="e">
        <v>#N/A</v>
      </c>
      <c r="M401" s="111"/>
      <c r="N401" s="111"/>
      <c r="O401" s="111"/>
      <c r="P401" s="111"/>
      <c r="Q401" s="111"/>
      <c r="R401" s="111"/>
      <c r="S401" s="111"/>
      <c r="T401" s="111"/>
      <c r="U401" s="111"/>
      <c r="V401" s="111"/>
      <c r="W401" s="111"/>
      <c r="X401" s="111"/>
      <c r="Y401" s="111"/>
      <c r="Z401" s="111"/>
      <c r="AA401" s="111"/>
      <c r="AB401" s="111"/>
      <c r="AC401" s="111"/>
      <c r="AD401" s="111"/>
      <c r="AE401" s="111"/>
      <c r="AF401" s="111"/>
      <c r="AG401" s="111"/>
      <c r="AH401" s="111"/>
      <c r="AI401" s="111"/>
      <c r="AJ401" s="111"/>
      <c r="AK401" s="111"/>
      <c r="AL401" s="111"/>
      <c r="AM401" s="124"/>
      <c r="AN401" s="124"/>
      <c r="AO401" s="111"/>
      <c r="AP401" s="111"/>
      <c r="AQ401" s="111"/>
      <c r="AR401" s="111"/>
      <c r="AS401" s="111"/>
      <c r="AT401" s="111"/>
      <c r="AU401" s="111"/>
      <c r="AV401" s="111"/>
      <c r="AW401" s="111"/>
      <c r="BC401"/>
      <c r="BG401"/>
      <c r="BH401" s="61"/>
      <c r="BL401" s="61"/>
      <c r="BV401"/>
      <c r="CA401" s="37"/>
      <c r="EL401"/>
      <c r="EQ401" s="37"/>
      <c r="FD401"/>
      <c r="FE401"/>
      <c r="FF401"/>
      <c r="FG401"/>
      <c r="FH401"/>
      <c r="FU401" s="61"/>
      <c r="FV401" s="61"/>
      <c r="FW401" s="61"/>
      <c r="FX401" s="61"/>
      <c r="FY401" s="61"/>
      <c r="GB401" s="37"/>
      <c r="GO401"/>
      <c r="GP401"/>
      <c r="GQ401"/>
      <c r="GR401"/>
      <c r="GS401"/>
      <c r="HF401" s="61"/>
      <c r="HG401" s="61"/>
      <c r="HH401" s="61"/>
      <c r="HI401" s="61"/>
      <c r="HJ401" s="61"/>
      <c r="HU401"/>
      <c r="HV401"/>
      <c r="HZ401" s="61"/>
      <c r="IA401" s="61"/>
      <c r="JC401"/>
      <c r="JG401"/>
      <c r="JH401" s="61"/>
      <c r="JL401" s="61"/>
      <c r="JV401"/>
      <c r="KA401" s="37"/>
      <c r="KR401"/>
      <c r="KW401" s="61"/>
      <c r="LU401"/>
      <c r="LZ401" s="61"/>
      <c r="MJ401"/>
      <c r="MO401" s="37"/>
      <c r="NB401"/>
      <c r="NF401"/>
      <c r="NG401" s="37"/>
      <c r="NK401" s="61"/>
      <c r="NU401"/>
      <c r="NZ401" s="37"/>
      <c r="PG401"/>
      <c r="PL401" s="46"/>
      <c r="QL401"/>
      <c r="QQ401" s="46"/>
      <c r="RS401"/>
      <c r="RX401" s="37"/>
      <c r="TJ401"/>
      <c r="TL401"/>
      <c r="TM401"/>
      <c r="TN401"/>
      <c r="TO401" s="37"/>
      <c r="TP401"/>
      <c r="TQ401" s="46"/>
      <c r="TR401" s="46"/>
      <c r="TS401" s="46"/>
      <c r="TV401"/>
      <c r="TW401" s="37"/>
      <c r="TX401"/>
      <c r="TY401" s="46"/>
      <c r="TZ401" s="46"/>
      <c r="UA401" s="46"/>
      <c r="UD401"/>
      <c r="UE401" s="37"/>
      <c r="UF401"/>
      <c r="UG401" s="46"/>
      <c r="UH401" s="46"/>
      <c r="UI401" s="46"/>
      <c r="UL401"/>
      <c r="UM401" s="37"/>
      <c r="UN401"/>
      <c r="UO401" s="46"/>
      <c r="UP401" s="46"/>
      <c r="UQ401" s="46"/>
      <c r="UT401"/>
      <c r="UU401" s="37"/>
      <c r="UV401"/>
      <c r="UW401" s="46"/>
      <c r="UX401" s="46"/>
      <c r="UY401" s="46"/>
      <c r="VB401"/>
      <c r="VC401" s="37"/>
      <c r="VD401"/>
      <c r="VE401" s="46"/>
      <c r="VF401" s="46"/>
      <c r="VG401" s="46"/>
      <c r="VH401" s="46"/>
      <c r="VI401" s="46"/>
    </row>
    <row r="402" spans="1:581" x14ac:dyDescent="0.25">
      <c r="A402" s="27">
        <v>44334</v>
      </c>
      <c r="B402" s="111">
        <v>1</v>
      </c>
      <c r="C402" s="111" t="s">
        <v>175</v>
      </c>
      <c r="D402" s="111"/>
      <c r="E402" s="111">
        <v>8.27</v>
      </c>
      <c r="F402" s="111">
        <v>442</v>
      </c>
      <c r="G402" s="111">
        <v>5.154761905</v>
      </c>
      <c r="H402" s="111">
        <v>0.25647799999999998</v>
      </c>
      <c r="I402" s="111" t="e">
        <v>#N/A</v>
      </c>
      <c r="J402" s="111" t="e">
        <v>#N/A</v>
      </c>
      <c r="K402" s="111"/>
      <c r="L402" s="111">
        <v>3.3853748197717297</v>
      </c>
      <c r="M402" s="111"/>
      <c r="N402" s="111"/>
      <c r="O402" s="111"/>
      <c r="P402" s="111"/>
      <c r="Q402" s="111"/>
      <c r="R402" s="111"/>
      <c r="S402" s="111"/>
      <c r="T402" s="111"/>
      <c r="U402" s="111"/>
      <c r="V402" s="111"/>
      <c r="W402" s="111"/>
      <c r="X402" s="111"/>
      <c r="Y402" s="111"/>
      <c r="Z402" s="111"/>
      <c r="AA402" s="111"/>
      <c r="AB402" s="111"/>
      <c r="AC402" s="111"/>
      <c r="AD402" s="111"/>
      <c r="AE402" s="111"/>
      <c r="AF402" s="111"/>
      <c r="AG402" s="111"/>
      <c r="AH402" s="111"/>
      <c r="AI402" s="111"/>
      <c r="AJ402" s="111"/>
      <c r="AK402" s="111"/>
      <c r="AL402" s="111"/>
      <c r="AM402" s="124"/>
      <c r="AN402" s="124"/>
      <c r="AO402" s="111"/>
      <c r="AP402" s="111"/>
      <c r="AQ402" s="111"/>
      <c r="AR402" s="111"/>
      <c r="AS402" s="111"/>
      <c r="AT402" s="111"/>
      <c r="AU402" s="111"/>
      <c r="AV402" s="111"/>
      <c r="AW402" s="111"/>
      <c r="BC402"/>
      <c r="BG402"/>
      <c r="BH402" s="61"/>
      <c r="BL402" s="61"/>
      <c r="BV402"/>
      <c r="CA402" s="37"/>
      <c r="EL402"/>
      <c r="EQ402" s="37"/>
      <c r="FD402"/>
      <c r="FE402"/>
      <c r="FF402"/>
      <c r="FG402"/>
      <c r="FH402"/>
      <c r="FU402" s="61"/>
      <c r="FV402" s="61"/>
      <c r="FW402" s="61"/>
      <c r="FX402" s="61"/>
      <c r="FY402" s="61"/>
      <c r="GB402" s="37"/>
      <c r="GO402"/>
      <c r="GP402"/>
      <c r="GQ402"/>
      <c r="GR402"/>
      <c r="GS402"/>
      <c r="HF402" s="61"/>
      <c r="HG402" s="61"/>
      <c r="HH402" s="61"/>
      <c r="HI402" s="61"/>
      <c r="HJ402" s="61"/>
      <c r="HU402"/>
      <c r="HV402"/>
      <c r="HZ402" s="61"/>
      <c r="IA402" s="61"/>
      <c r="JC402"/>
      <c r="JG402"/>
      <c r="JH402" s="61"/>
      <c r="JL402" s="61"/>
      <c r="JV402"/>
      <c r="KA402" s="37"/>
      <c r="KR402"/>
      <c r="KW402" s="61"/>
      <c r="LU402"/>
      <c r="LZ402" s="61"/>
      <c r="MJ402"/>
      <c r="MO402" s="37"/>
      <c r="NB402"/>
      <c r="NF402"/>
      <c r="NG402" s="37"/>
      <c r="NK402" s="61"/>
      <c r="NU402"/>
      <c r="NZ402" s="37"/>
      <c r="PG402"/>
      <c r="PL402" s="46"/>
      <c r="QL402"/>
      <c r="QQ402" s="46"/>
      <c r="RS402"/>
      <c r="RX402" s="37"/>
      <c r="TJ402"/>
      <c r="TL402"/>
      <c r="TM402"/>
      <c r="TN402"/>
      <c r="TO402" s="37"/>
      <c r="TP402"/>
      <c r="TQ402" s="46"/>
      <c r="TR402" s="46"/>
      <c r="TS402" s="46"/>
      <c r="TV402"/>
      <c r="TW402" s="37"/>
      <c r="TX402"/>
      <c r="TY402" s="46"/>
      <c r="TZ402" s="46"/>
      <c r="UA402" s="46"/>
      <c r="UD402"/>
      <c r="UE402" s="37"/>
      <c r="UF402"/>
      <c r="UG402" s="46"/>
      <c r="UH402" s="46"/>
      <c r="UI402" s="46"/>
      <c r="UL402"/>
      <c r="UM402" s="37"/>
      <c r="UN402"/>
      <c r="UO402" s="46"/>
      <c r="UP402" s="46"/>
      <c r="UQ402" s="46"/>
      <c r="UT402"/>
      <c r="UU402" s="37"/>
      <c r="UV402"/>
      <c r="UW402" s="46"/>
      <c r="UX402" s="46"/>
      <c r="UY402" s="46"/>
      <c r="VB402"/>
      <c r="VC402" s="37"/>
      <c r="VD402"/>
      <c r="VE402" s="46"/>
      <c r="VF402" s="46"/>
      <c r="VG402" s="46"/>
      <c r="VH402" s="46"/>
      <c r="VI402" s="46"/>
    </row>
    <row r="403" spans="1:581" x14ac:dyDescent="0.25">
      <c r="A403" s="27">
        <v>44348</v>
      </c>
      <c r="B403" s="111">
        <v>1</v>
      </c>
      <c r="C403" s="111" t="s">
        <v>175</v>
      </c>
      <c r="D403" s="111"/>
      <c r="E403" s="111">
        <v>8.98</v>
      </c>
      <c r="F403" s="111">
        <v>428</v>
      </c>
      <c r="G403" s="111">
        <v>3.4204879479999999</v>
      </c>
      <c r="H403" s="111">
        <v>3.4071999999999998E-2</v>
      </c>
      <c r="I403" s="111">
        <v>2.5</v>
      </c>
      <c r="J403" s="111">
        <v>4.93</v>
      </c>
      <c r="K403" s="111">
        <v>5.8889795918367334</v>
      </c>
      <c r="L403" s="111">
        <v>3.1838341376322399</v>
      </c>
      <c r="M403" s="111"/>
      <c r="N403" s="111"/>
      <c r="O403" s="111"/>
      <c r="P403" s="111"/>
      <c r="Q403" s="111"/>
      <c r="R403" s="111"/>
      <c r="S403" s="111"/>
      <c r="T403" s="111"/>
      <c r="U403" s="111"/>
      <c r="V403" s="111"/>
      <c r="W403" s="111"/>
      <c r="X403" s="111"/>
      <c r="Y403" s="111"/>
      <c r="Z403" s="111"/>
      <c r="AA403" s="111"/>
      <c r="AB403" s="111"/>
      <c r="AC403" s="111"/>
      <c r="AD403" s="111"/>
      <c r="AE403" s="111"/>
      <c r="AF403" s="111"/>
      <c r="AG403" s="111"/>
      <c r="AH403" s="111"/>
      <c r="AI403" s="111"/>
      <c r="AJ403" s="111"/>
      <c r="AK403" s="111"/>
      <c r="AL403" s="111"/>
      <c r="AM403" s="124"/>
      <c r="AN403" s="124"/>
      <c r="AO403" s="111"/>
      <c r="AP403" s="111"/>
      <c r="AQ403" s="111"/>
      <c r="AR403" s="111"/>
      <c r="AS403" s="111"/>
      <c r="AT403" s="111"/>
      <c r="AU403" s="111"/>
      <c r="AV403" s="111"/>
      <c r="AW403" s="111"/>
      <c r="BC403"/>
      <c r="BG403"/>
      <c r="BH403" s="61"/>
      <c r="BL403" s="61"/>
      <c r="BV403"/>
      <c r="CA403" s="37"/>
      <c r="EL403"/>
      <c r="EQ403" s="37"/>
      <c r="FD403"/>
      <c r="FE403"/>
      <c r="FF403"/>
      <c r="FG403"/>
      <c r="FH403"/>
      <c r="FU403" s="61"/>
      <c r="FV403" s="61"/>
      <c r="FW403" s="61"/>
      <c r="FX403" s="61"/>
      <c r="FY403" s="61"/>
      <c r="GB403" s="37"/>
      <c r="GO403"/>
      <c r="GP403"/>
      <c r="GQ403"/>
      <c r="GR403"/>
      <c r="GS403"/>
      <c r="HF403" s="61"/>
      <c r="HG403" s="61"/>
      <c r="HH403" s="61"/>
      <c r="HI403" s="61"/>
      <c r="HJ403" s="61"/>
      <c r="HU403"/>
      <c r="HV403"/>
      <c r="HZ403" s="61"/>
      <c r="IA403" s="61"/>
      <c r="JC403"/>
      <c r="JG403"/>
      <c r="JH403" s="61"/>
      <c r="JL403" s="61"/>
      <c r="JV403"/>
      <c r="KA403" s="37"/>
      <c r="KR403"/>
      <c r="KW403" s="61"/>
      <c r="LU403"/>
      <c r="LZ403" s="61"/>
      <c r="MJ403"/>
      <c r="MO403" s="37"/>
      <c r="NB403"/>
      <c r="NF403"/>
      <c r="NG403" s="37"/>
      <c r="NK403" s="61"/>
      <c r="NU403"/>
      <c r="NZ403" s="37"/>
      <c r="PG403"/>
      <c r="PL403" s="46"/>
      <c r="QL403"/>
      <c r="QQ403" s="46"/>
      <c r="RS403"/>
      <c r="RX403" s="37"/>
      <c r="TJ403"/>
      <c r="TL403"/>
      <c r="TM403"/>
      <c r="TN403"/>
      <c r="TO403" s="37"/>
      <c r="TP403"/>
      <c r="TQ403" s="46"/>
      <c r="TR403" s="46"/>
      <c r="TS403" s="46"/>
      <c r="TV403"/>
      <c r="TW403" s="37"/>
      <c r="TX403"/>
      <c r="TY403" s="46"/>
      <c r="TZ403" s="46"/>
      <c r="UA403" s="46"/>
      <c r="UD403"/>
      <c r="UE403" s="37"/>
      <c r="UF403"/>
      <c r="UG403" s="46"/>
      <c r="UH403" s="46"/>
      <c r="UI403" s="46"/>
      <c r="UL403"/>
      <c r="UM403" s="37"/>
      <c r="UN403"/>
      <c r="UO403" s="46"/>
      <c r="UP403" s="46"/>
      <c r="UQ403" s="46"/>
      <c r="UT403"/>
      <c r="UU403" s="37"/>
      <c r="UV403"/>
      <c r="UW403" s="46"/>
      <c r="UX403" s="46"/>
      <c r="UY403" s="46"/>
      <c r="VB403"/>
      <c r="VC403" s="37"/>
      <c r="VD403"/>
      <c r="VE403" s="46"/>
      <c r="VF403" s="46"/>
      <c r="VG403" s="46"/>
      <c r="VH403" s="46"/>
      <c r="VI403" s="46"/>
    </row>
    <row r="404" spans="1:581" x14ac:dyDescent="0.25">
      <c r="A404" s="27">
        <v>44356</v>
      </c>
      <c r="B404" s="111">
        <v>1</v>
      </c>
      <c r="C404" s="111" t="s">
        <v>175</v>
      </c>
      <c r="D404" s="111"/>
      <c r="E404" s="111" t="e">
        <v>#N/A</v>
      </c>
      <c r="F404" s="111" t="e">
        <v>#N/A</v>
      </c>
      <c r="G404" s="111" t="e">
        <v>#N/A</v>
      </c>
      <c r="H404" s="111" t="e">
        <v>#N/A</v>
      </c>
      <c r="I404" s="111" t="e">
        <v>#N/A</v>
      </c>
      <c r="J404" s="111" t="e">
        <v>#N/A</v>
      </c>
      <c r="K404" s="111" t="e">
        <v>#N/A</v>
      </c>
      <c r="L404" s="111" t="e">
        <v>#N/A</v>
      </c>
      <c r="M404" s="111"/>
      <c r="N404" s="111"/>
      <c r="O404" s="111"/>
      <c r="P404" s="111"/>
      <c r="Q404" s="111"/>
      <c r="R404" s="111"/>
      <c r="S404" s="111"/>
      <c r="T404" s="111"/>
      <c r="U404" s="111"/>
      <c r="V404" s="111"/>
      <c r="W404" s="111"/>
      <c r="X404" s="111"/>
      <c r="Y404" s="111"/>
      <c r="Z404" s="111"/>
      <c r="AA404" s="111"/>
      <c r="AB404" s="111"/>
      <c r="AC404" s="111"/>
      <c r="AD404" s="111"/>
      <c r="AE404" s="111"/>
      <c r="AF404" s="111"/>
      <c r="AG404" s="111"/>
      <c r="AH404" s="111"/>
      <c r="AI404" s="111"/>
      <c r="AJ404" s="111"/>
      <c r="AK404" s="111"/>
      <c r="AL404" s="111"/>
      <c r="AM404" s="124"/>
      <c r="AN404" s="124"/>
      <c r="AO404" s="111"/>
      <c r="AP404" s="111"/>
      <c r="AQ404" s="111"/>
      <c r="AR404" s="111"/>
      <c r="AS404" s="111"/>
      <c r="AT404" s="111"/>
      <c r="AU404" s="111"/>
      <c r="AV404" s="111"/>
      <c r="AW404" s="111"/>
      <c r="BC404"/>
      <c r="BG404"/>
      <c r="BH404" s="61"/>
      <c r="BL404" s="61"/>
      <c r="BV404"/>
      <c r="CA404" s="37"/>
      <c r="EL404"/>
      <c r="EQ404" s="37"/>
      <c r="FD404"/>
      <c r="FE404"/>
      <c r="FF404"/>
      <c r="FG404"/>
      <c r="FH404"/>
      <c r="FU404" s="61"/>
      <c r="FV404" s="61"/>
      <c r="FW404" s="61"/>
      <c r="FX404" s="61"/>
      <c r="FY404" s="61"/>
      <c r="GB404" s="37"/>
      <c r="GO404"/>
      <c r="GP404"/>
      <c r="GQ404"/>
      <c r="GR404"/>
      <c r="GS404"/>
      <c r="HF404" s="61"/>
      <c r="HG404" s="61"/>
      <c r="HH404" s="61"/>
      <c r="HI404" s="61"/>
      <c r="HJ404" s="61"/>
      <c r="HU404"/>
      <c r="HV404"/>
      <c r="HZ404" s="61"/>
      <c r="IA404" s="61"/>
      <c r="JC404"/>
      <c r="JG404"/>
      <c r="JH404" s="61"/>
      <c r="JL404" s="61"/>
      <c r="JV404"/>
      <c r="KA404" s="37"/>
      <c r="KR404"/>
      <c r="KW404" s="61"/>
      <c r="LU404"/>
      <c r="LZ404" s="61"/>
      <c r="MJ404"/>
      <c r="MO404" s="37"/>
      <c r="NB404"/>
      <c r="NF404"/>
      <c r="NG404" s="37"/>
      <c r="NK404" s="61"/>
      <c r="NU404"/>
      <c r="NZ404" s="37"/>
      <c r="PG404"/>
      <c r="PL404" s="46"/>
      <c r="QL404"/>
      <c r="QQ404" s="46"/>
      <c r="RS404"/>
      <c r="RX404" s="37"/>
      <c r="TJ404"/>
      <c r="TL404"/>
      <c r="TM404"/>
      <c r="TN404"/>
      <c r="TO404" s="37"/>
      <c r="TP404"/>
      <c r="TQ404" s="46"/>
      <c r="TR404" s="46"/>
      <c r="TS404" s="46"/>
      <c r="TV404"/>
      <c r="TW404" s="37"/>
      <c r="TX404"/>
      <c r="TY404" s="46"/>
      <c r="TZ404" s="46"/>
      <c r="UA404" s="46"/>
      <c r="UD404"/>
      <c r="UE404" s="37"/>
      <c r="UF404"/>
      <c r="UG404" s="46"/>
      <c r="UH404" s="46"/>
      <c r="UI404" s="46"/>
      <c r="UL404"/>
      <c r="UM404" s="37"/>
      <c r="UN404"/>
      <c r="UO404" s="46"/>
      <c r="UP404" s="46"/>
      <c r="UQ404" s="46"/>
      <c r="UT404"/>
      <c r="UU404" s="37"/>
      <c r="UV404"/>
      <c r="UW404" s="46"/>
      <c r="UX404" s="46"/>
      <c r="UY404" s="46"/>
      <c r="VB404"/>
      <c r="VC404" s="37"/>
      <c r="VD404"/>
      <c r="VE404" s="46"/>
      <c r="VF404" s="46"/>
      <c r="VG404" s="46"/>
      <c r="VH404" s="46"/>
      <c r="VI404" s="46"/>
    </row>
    <row r="405" spans="1:581" x14ac:dyDescent="0.25">
      <c r="A405" s="27">
        <v>44362</v>
      </c>
      <c r="B405" s="111">
        <v>1</v>
      </c>
      <c r="C405" s="111" t="s">
        <v>175</v>
      </c>
      <c r="D405" s="111"/>
      <c r="E405" s="111">
        <v>8.65</v>
      </c>
      <c r="F405" s="111">
        <v>425</v>
      </c>
      <c r="G405" s="111">
        <v>8.3881540270000006</v>
      </c>
      <c r="H405" s="111">
        <v>0.147315</v>
      </c>
      <c r="I405" s="111">
        <v>6.43</v>
      </c>
      <c r="J405" s="111">
        <v>14</v>
      </c>
      <c r="K405" s="111">
        <v>11.98750000000001</v>
      </c>
      <c r="L405" s="111">
        <v>3.9813668934418538</v>
      </c>
      <c r="M405" s="111"/>
      <c r="N405" s="111"/>
      <c r="O405" s="111"/>
      <c r="P405" s="111"/>
      <c r="Q405" s="111"/>
      <c r="R405" s="111"/>
      <c r="S405" s="111"/>
      <c r="T405" s="111"/>
      <c r="U405" s="111"/>
      <c r="V405" s="111"/>
      <c r="W405" s="111"/>
      <c r="X405" s="111"/>
      <c r="Y405" s="111"/>
      <c r="Z405" s="111"/>
      <c r="AA405" s="111"/>
      <c r="AB405" s="111"/>
      <c r="AC405" s="111"/>
      <c r="AD405" s="111"/>
      <c r="AE405" s="111"/>
      <c r="AF405" s="111"/>
      <c r="AG405" s="111"/>
      <c r="AH405" s="111"/>
      <c r="AI405" s="111"/>
      <c r="AJ405" s="111"/>
      <c r="AK405" s="111"/>
      <c r="AL405" s="111"/>
      <c r="AM405" s="124"/>
      <c r="AN405" s="124"/>
      <c r="AO405" s="111"/>
      <c r="AP405" s="111"/>
      <c r="AQ405" s="111"/>
      <c r="AR405" s="111"/>
      <c r="AS405" s="111"/>
      <c r="AT405" s="111"/>
      <c r="AU405" s="111"/>
      <c r="AV405" s="111"/>
      <c r="AW405" s="111"/>
      <c r="BC405"/>
      <c r="BG405"/>
      <c r="BH405" s="61"/>
      <c r="BL405" s="61"/>
      <c r="BV405"/>
      <c r="CA405" s="37"/>
      <c r="EL405"/>
      <c r="EQ405" s="37"/>
      <c r="FD405"/>
      <c r="FE405"/>
      <c r="FF405"/>
      <c r="FG405"/>
      <c r="FH405"/>
      <c r="FU405" s="61"/>
      <c r="FV405" s="61"/>
      <c r="FW405" s="61"/>
      <c r="FX405" s="61"/>
      <c r="FY405" s="61"/>
      <c r="GB405" s="37"/>
      <c r="GO405"/>
      <c r="GP405"/>
      <c r="GQ405"/>
      <c r="GR405"/>
      <c r="GS405"/>
      <c r="HF405" s="61"/>
      <c r="HG405" s="61"/>
      <c r="HH405" s="61"/>
      <c r="HI405" s="61"/>
      <c r="HJ405" s="61"/>
      <c r="HU405"/>
      <c r="HV405"/>
      <c r="HZ405" s="61"/>
      <c r="IA405" s="61"/>
      <c r="JC405"/>
      <c r="JG405"/>
      <c r="JH405" s="61"/>
      <c r="JL405" s="61"/>
      <c r="JV405"/>
      <c r="KA405" s="37"/>
      <c r="KR405"/>
      <c r="KW405" s="61"/>
      <c r="LU405"/>
      <c r="LZ405" s="61"/>
      <c r="MJ405"/>
      <c r="MO405" s="37"/>
      <c r="NB405"/>
      <c r="NF405"/>
      <c r="NG405" s="37"/>
      <c r="NK405" s="61"/>
      <c r="NU405"/>
      <c r="NZ405" s="37"/>
      <c r="PG405"/>
      <c r="PL405" s="46"/>
      <c r="QL405"/>
      <c r="QQ405" s="46"/>
      <c r="RS405"/>
      <c r="RX405" s="37"/>
      <c r="TJ405"/>
      <c r="TL405"/>
      <c r="TM405"/>
      <c r="TN405"/>
      <c r="TO405" s="37"/>
      <c r="TP405"/>
      <c r="TQ405" s="46"/>
      <c r="TR405" s="46"/>
      <c r="TS405" s="46"/>
      <c r="TV405"/>
      <c r="TW405" s="37"/>
      <c r="TX405"/>
      <c r="TY405" s="46"/>
      <c r="TZ405" s="46"/>
      <c r="UA405" s="46"/>
      <c r="UD405"/>
      <c r="UE405" s="37"/>
      <c r="UF405"/>
      <c r="UG405" s="46"/>
      <c r="UH405" s="46"/>
      <c r="UI405" s="46"/>
      <c r="UL405"/>
      <c r="UM405" s="37"/>
      <c r="UN405"/>
      <c r="UO405" s="46"/>
      <c r="UP405" s="46"/>
      <c r="UQ405" s="46"/>
      <c r="UT405"/>
      <c r="UU405" s="37"/>
      <c r="UV405"/>
      <c r="UW405" s="46"/>
      <c r="UX405" s="46"/>
      <c r="UY405" s="46"/>
      <c r="VB405"/>
      <c r="VC405" s="37"/>
      <c r="VD405"/>
      <c r="VE405" s="46"/>
      <c r="VF405" s="46"/>
      <c r="VG405" s="46"/>
      <c r="VH405" s="46"/>
      <c r="VI405" s="46"/>
    </row>
    <row r="406" spans="1:581" x14ac:dyDescent="0.25">
      <c r="A406" s="27">
        <v>44376</v>
      </c>
      <c r="B406" s="111">
        <v>1</v>
      </c>
      <c r="C406" s="111" t="s">
        <v>175</v>
      </c>
      <c r="D406" s="111"/>
      <c r="E406" s="111">
        <v>9.07</v>
      </c>
      <c r="F406" s="111">
        <v>412</v>
      </c>
      <c r="G406" s="111">
        <v>7.2150658080000003</v>
      </c>
      <c r="H406" s="111">
        <v>4.8703074999999998E-2</v>
      </c>
      <c r="I406" s="111">
        <v>6.07</v>
      </c>
      <c r="J406" s="111">
        <v>4.29</v>
      </c>
      <c r="K406" s="111">
        <v>5.9320754716981234</v>
      </c>
      <c r="L406" s="111">
        <v>4.2220017766602709</v>
      </c>
      <c r="M406" s="111"/>
      <c r="N406" s="111"/>
      <c r="O406" s="111"/>
      <c r="P406" s="111"/>
      <c r="Q406" s="111"/>
      <c r="R406" s="111"/>
      <c r="S406" s="111"/>
      <c r="T406" s="111"/>
      <c r="U406" s="111"/>
      <c r="V406" s="111"/>
      <c r="W406" s="111"/>
      <c r="X406" s="111"/>
      <c r="Y406" s="111"/>
      <c r="Z406" s="111"/>
      <c r="AA406" s="111"/>
      <c r="AB406" s="111"/>
      <c r="AC406" s="111"/>
      <c r="AD406" s="111"/>
      <c r="AE406" s="111"/>
      <c r="AF406" s="111"/>
      <c r="AG406" s="111"/>
      <c r="AH406" s="111"/>
      <c r="AI406" s="111"/>
      <c r="AJ406" s="111"/>
      <c r="AK406" s="111"/>
      <c r="AL406" s="111"/>
      <c r="AM406" s="124"/>
      <c r="AN406" s="124"/>
      <c r="AO406" s="111"/>
      <c r="AP406" s="111"/>
      <c r="AQ406" s="111"/>
      <c r="AR406" s="111"/>
      <c r="AS406" s="111"/>
      <c r="AT406" s="111"/>
      <c r="AU406" s="111"/>
      <c r="AV406" s="111"/>
      <c r="AW406" s="111"/>
      <c r="BC406"/>
      <c r="BG406"/>
      <c r="BH406" s="61"/>
      <c r="BL406" s="61"/>
      <c r="BV406"/>
      <c r="CA406" s="37"/>
      <c r="EL406"/>
      <c r="EQ406" s="37"/>
      <c r="FD406"/>
      <c r="FE406"/>
      <c r="FF406"/>
      <c r="FG406"/>
      <c r="FH406"/>
      <c r="FU406" s="61"/>
      <c r="FV406" s="61"/>
      <c r="FW406" s="61"/>
      <c r="FX406" s="61"/>
      <c r="FY406" s="61"/>
      <c r="GB406" s="37"/>
      <c r="GO406"/>
      <c r="GP406"/>
      <c r="GQ406"/>
      <c r="GR406"/>
      <c r="GS406"/>
      <c r="HF406" s="61"/>
      <c r="HG406" s="61"/>
      <c r="HH406" s="61"/>
      <c r="HI406" s="61"/>
      <c r="HJ406" s="61"/>
      <c r="HU406"/>
      <c r="HV406"/>
      <c r="HZ406" s="61"/>
      <c r="IA406" s="61"/>
      <c r="JC406"/>
      <c r="JG406"/>
      <c r="JH406" s="61"/>
      <c r="JL406" s="61"/>
      <c r="JV406"/>
      <c r="KA406" s="37"/>
      <c r="KR406"/>
      <c r="KW406" s="61"/>
      <c r="LU406"/>
      <c r="LZ406" s="61"/>
      <c r="MJ406"/>
      <c r="MO406" s="37"/>
      <c r="NB406"/>
      <c r="NF406"/>
      <c r="NG406" s="37"/>
      <c r="NK406" s="61"/>
      <c r="NU406"/>
      <c r="NZ406" s="37"/>
      <c r="PG406"/>
      <c r="PL406" s="46"/>
      <c r="QL406"/>
      <c r="QQ406" s="46"/>
      <c r="RS406"/>
      <c r="RX406" s="37"/>
      <c r="TJ406"/>
      <c r="TL406"/>
      <c r="TM406"/>
      <c r="TN406"/>
      <c r="TO406" s="37"/>
      <c r="TP406"/>
      <c r="TQ406" s="46"/>
      <c r="TR406" s="46"/>
      <c r="TS406" s="46"/>
      <c r="TV406"/>
      <c r="TW406" s="37"/>
      <c r="TX406"/>
      <c r="TY406" s="46"/>
      <c r="TZ406" s="46"/>
      <c r="UA406" s="46"/>
      <c r="UD406"/>
      <c r="UE406" s="37"/>
      <c r="UF406"/>
      <c r="UG406" s="46"/>
      <c r="UH406" s="46"/>
      <c r="UI406" s="46"/>
      <c r="UL406"/>
      <c r="UM406" s="37"/>
      <c r="UN406"/>
      <c r="UO406" s="46"/>
      <c r="UP406" s="46"/>
      <c r="UQ406" s="46"/>
      <c r="UT406"/>
      <c r="UU406" s="37"/>
      <c r="UV406"/>
      <c r="UW406" s="46"/>
      <c r="UX406" s="46"/>
      <c r="UY406" s="46"/>
      <c r="VB406"/>
      <c r="VC406" s="37"/>
      <c r="VD406"/>
      <c r="VE406" s="46"/>
      <c r="VF406" s="46"/>
      <c r="VG406" s="46"/>
      <c r="VH406" s="46"/>
      <c r="VI406" s="46"/>
    </row>
    <row r="407" spans="1:581" x14ac:dyDescent="0.25">
      <c r="A407" s="27">
        <v>44390</v>
      </c>
      <c r="B407" s="111">
        <v>1</v>
      </c>
      <c r="C407" s="111" t="s">
        <v>175</v>
      </c>
      <c r="D407" s="111"/>
      <c r="E407" s="111">
        <v>8.7899999999999991</v>
      </c>
      <c r="F407" s="111">
        <v>438</v>
      </c>
      <c r="G407" s="111">
        <v>6.0949313920000003</v>
      </c>
      <c r="H407" s="111">
        <v>5.0235307E-2</v>
      </c>
      <c r="I407" s="111">
        <v>5.34</v>
      </c>
      <c r="J407" s="111">
        <v>2.88</v>
      </c>
      <c r="K407" s="111">
        <v>8.94545454545454</v>
      </c>
      <c r="L407" s="111">
        <v>3.907703154</v>
      </c>
      <c r="M407" s="111"/>
      <c r="N407" s="111"/>
      <c r="O407" s="111"/>
      <c r="P407" s="111"/>
      <c r="Q407" s="111"/>
      <c r="R407" s="111"/>
      <c r="S407" s="111"/>
      <c r="T407" s="111"/>
      <c r="U407" s="111"/>
      <c r="V407" s="111"/>
      <c r="W407" s="111"/>
      <c r="X407" s="111"/>
      <c r="Y407" s="111"/>
      <c r="Z407" s="111"/>
      <c r="AA407" s="111"/>
      <c r="AB407" s="111"/>
      <c r="AC407" s="111"/>
      <c r="AD407" s="111"/>
      <c r="AE407" s="111"/>
      <c r="AF407" s="111"/>
      <c r="AG407" s="111"/>
      <c r="AH407" s="111"/>
      <c r="AI407" s="111"/>
      <c r="AJ407" s="111"/>
      <c r="AK407" s="111"/>
      <c r="AL407" s="111"/>
      <c r="AM407" s="124"/>
      <c r="AN407" s="124"/>
      <c r="AO407" s="111"/>
      <c r="AP407" s="111"/>
      <c r="AQ407" s="111"/>
      <c r="AR407" s="111"/>
      <c r="AS407" s="111"/>
      <c r="AT407" s="111"/>
      <c r="AU407" s="111"/>
      <c r="AV407" s="111"/>
      <c r="AW407" s="111"/>
      <c r="BC407"/>
      <c r="BG407"/>
      <c r="BH407" s="61"/>
      <c r="BL407" s="61"/>
      <c r="BV407"/>
      <c r="CA407" s="37"/>
      <c r="EL407"/>
      <c r="EQ407" s="37"/>
      <c r="FD407"/>
      <c r="FE407"/>
      <c r="FF407"/>
      <c r="FG407"/>
      <c r="FH407"/>
      <c r="FU407" s="61"/>
      <c r="FV407" s="61"/>
      <c r="FW407" s="61"/>
      <c r="FX407" s="61"/>
      <c r="FY407" s="61"/>
      <c r="GB407" s="37"/>
      <c r="GO407"/>
      <c r="GP407"/>
      <c r="GQ407"/>
      <c r="GR407"/>
      <c r="GS407"/>
      <c r="HF407" s="61"/>
      <c r="HG407" s="61"/>
      <c r="HH407" s="61"/>
      <c r="HI407" s="61"/>
      <c r="HJ407" s="61"/>
      <c r="HU407"/>
      <c r="HV407"/>
      <c r="HZ407" s="61"/>
      <c r="IA407" s="61"/>
      <c r="JC407"/>
      <c r="JG407"/>
      <c r="JH407" s="61"/>
      <c r="JL407" s="61"/>
      <c r="JV407"/>
      <c r="KA407" s="37"/>
      <c r="KR407"/>
      <c r="KW407" s="61"/>
      <c r="LU407"/>
      <c r="LZ407" s="61"/>
      <c r="MJ407"/>
      <c r="MO407" s="37"/>
      <c r="NB407"/>
      <c r="NF407"/>
      <c r="NG407" s="37"/>
      <c r="NK407" s="61"/>
      <c r="NU407"/>
      <c r="NZ407" s="37"/>
      <c r="PG407"/>
      <c r="PL407" s="46"/>
      <c r="QL407"/>
      <c r="QQ407" s="46"/>
      <c r="RS407"/>
      <c r="RX407" s="37"/>
      <c r="TJ407"/>
      <c r="TL407"/>
      <c r="TM407"/>
      <c r="TN407"/>
      <c r="TO407" s="37"/>
      <c r="TP407"/>
      <c r="TQ407" s="46"/>
      <c r="TR407" s="46"/>
      <c r="TS407" s="46"/>
      <c r="TV407"/>
      <c r="TW407" s="37"/>
      <c r="TX407"/>
      <c r="TY407" s="46"/>
      <c r="TZ407" s="46"/>
      <c r="UA407" s="46"/>
      <c r="UD407"/>
      <c r="UE407" s="37"/>
      <c r="UF407"/>
      <c r="UG407" s="46"/>
      <c r="UH407" s="46"/>
      <c r="UI407" s="46"/>
      <c r="UL407"/>
      <c r="UM407" s="37"/>
      <c r="UN407"/>
      <c r="UO407" s="46"/>
      <c r="UP407" s="46"/>
      <c r="UQ407" s="46"/>
      <c r="UT407"/>
      <c r="UU407" s="37"/>
      <c r="UV407"/>
      <c r="UW407" s="46"/>
      <c r="UX407" s="46"/>
      <c r="UY407" s="46"/>
      <c r="VB407"/>
      <c r="VC407" s="37"/>
      <c r="VD407"/>
      <c r="VE407" s="46"/>
      <c r="VF407" s="46"/>
      <c r="VG407" s="46"/>
      <c r="VH407" s="46"/>
      <c r="VI407" s="46"/>
    </row>
    <row r="408" spans="1:581" x14ac:dyDescent="0.25">
      <c r="A408" s="27">
        <v>44394</v>
      </c>
      <c r="B408" s="111">
        <v>1</v>
      </c>
      <c r="C408" s="111" t="s">
        <v>175</v>
      </c>
      <c r="D408" s="111"/>
      <c r="E408" s="111" t="e">
        <v>#N/A</v>
      </c>
      <c r="F408" s="111" t="e">
        <v>#N/A</v>
      </c>
      <c r="G408" s="111" t="e">
        <v>#N/A</v>
      </c>
      <c r="H408" s="111" t="e">
        <v>#N/A</v>
      </c>
      <c r="I408" s="111" t="e">
        <v>#N/A</v>
      </c>
      <c r="J408" s="111" t="e">
        <v>#N/A</v>
      </c>
      <c r="K408" s="111" t="e">
        <v>#N/A</v>
      </c>
      <c r="L408" s="111" t="e">
        <v>#N/A</v>
      </c>
      <c r="M408" s="111"/>
      <c r="N408" s="111"/>
      <c r="O408" s="111"/>
      <c r="P408" s="111"/>
      <c r="Q408" s="111"/>
      <c r="R408" s="111"/>
      <c r="S408" s="111"/>
      <c r="T408" s="111"/>
      <c r="U408" s="111"/>
      <c r="V408" s="111"/>
      <c r="W408" s="111"/>
      <c r="X408" s="111"/>
      <c r="Y408" s="111"/>
      <c r="Z408" s="111"/>
      <c r="AA408" s="111"/>
      <c r="AB408" s="111"/>
      <c r="AC408" s="111"/>
      <c r="AD408" s="111"/>
      <c r="AE408" s="111"/>
      <c r="AF408" s="111"/>
      <c r="AG408" s="111"/>
      <c r="AH408" s="111"/>
      <c r="AI408" s="111"/>
      <c r="AJ408" s="111"/>
      <c r="AK408" s="111"/>
      <c r="AL408" s="111"/>
      <c r="AM408" s="124"/>
      <c r="AN408" s="124"/>
      <c r="AO408" s="111"/>
      <c r="AP408" s="111"/>
      <c r="AQ408" s="111"/>
      <c r="AR408" s="111"/>
      <c r="AS408" s="111"/>
      <c r="AT408" s="111"/>
      <c r="AU408" s="111"/>
      <c r="AV408" s="111"/>
      <c r="AW408" s="111"/>
      <c r="BC408"/>
      <c r="BG408"/>
      <c r="BH408" s="61"/>
      <c r="BL408" s="61"/>
      <c r="BV408"/>
      <c r="CA408" s="37"/>
      <c r="EL408"/>
      <c r="EQ408" s="37"/>
      <c r="FD408"/>
      <c r="FE408"/>
      <c r="FF408"/>
      <c r="FG408"/>
      <c r="FH408"/>
      <c r="FU408" s="61"/>
      <c r="FV408" s="61"/>
      <c r="FW408" s="61"/>
      <c r="FX408" s="61"/>
      <c r="FY408" s="61"/>
      <c r="GB408" s="37"/>
      <c r="GO408"/>
      <c r="GP408"/>
      <c r="GQ408"/>
      <c r="GR408"/>
      <c r="GS408"/>
      <c r="HF408" s="61"/>
      <c r="HG408" s="61"/>
      <c r="HH408" s="61"/>
      <c r="HI408" s="61"/>
      <c r="HJ408" s="61"/>
      <c r="HU408"/>
      <c r="HV408"/>
      <c r="HZ408" s="61"/>
      <c r="IA408" s="61"/>
      <c r="JC408"/>
      <c r="JG408"/>
      <c r="JH408" s="61"/>
      <c r="JL408" s="61"/>
      <c r="JV408"/>
      <c r="KA408" s="37"/>
      <c r="KR408"/>
      <c r="KW408" s="61"/>
      <c r="LU408"/>
      <c r="LZ408" s="61"/>
      <c r="MJ408"/>
      <c r="MO408" s="37"/>
      <c r="NB408"/>
      <c r="NF408"/>
      <c r="NG408" s="37"/>
      <c r="NK408" s="61"/>
      <c r="NU408"/>
      <c r="NZ408" s="37"/>
      <c r="PG408"/>
      <c r="PL408" s="46"/>
      <c r="QL408"/>
      <c r="QQ408" s="46"/>
      <c r="RS408"/>
      <c r="RX408" s="37"/>
      <c r="TJ408"/>
      <c r="TL408"/>
      <c r="TM408"/>
      <c r="TN408"/>
      <c r="TO408" s="37"/>
      <c r="TP408"/>
      <c r="TQ408" s="46"/>
      <c r="TR408" s="46"/>
      <c r="TS408" s="46"/>
      <c r="TV408"/>
      <c r="TW408" s="37"/>
      <c r="TX408"/>
      <c r="TY408" s="46"/>
      <c r="TZ408" s="46"/>
      <c r="UA408" s="46"/>
      <c r="UD408"/>
      <c r="UE408" s="37"/>
      <c r="UF408"/>
      <c r="UG408" s="46"/>
      <c r="UH408" s="46"/>
      <c r="UI408" s="46"/>
      <c r="UL408"/>
      <c r="UM408" s="37"/>
      <c r="UN408"/>
      <c r="UO408" s="46"/>
      <c r="UP408" s="46"/>
      <c r="UQ408" s="46"/>
      <c r="UT408"/>
      <c r="UU408" s="37"/>
      <c r="UV408"/>
      <c r="UW408" s="46"/>
      <c r="UX408" s="46"/>
      <c r="UY408" s="46"/>
      <c r="VB408"/>
      <c r="VC408" s="37"/>
      <c r="VD408"/>
      <c r="VE408" s="46"/>
      <c r="VF408" s="46"/>
      <c r="VG408" s="46"/>
      <c r="VH408" s="46"/>
      <c r="VI408" s="46"/>
    </row>
    <row r="409" spans="1:581" x14ac:dyDescent="0.25">
      <c r="A409" s="27">
        <v>44404</v>
      </c>
      <c r="B409" s="111">
        <v>1</v>
      </c>
      <c r="C409" s="111" t="s">
        <v>175</v>
      </c>
      <c r="D409" s="111"/>
      <c r="E409" s="111">
        <v>9.4700000000000006</v>
      </c>
      <c r="F409" s="111">
        <v>361</v>
      </c>
      <c r="G409" s="111">
        <v>4.078689443</v>
      </c>
      <c r="H409" s="111">
        <v>0.11852905800000001</v>
      </c>
      <c r="I409" s="111">
        <v>2.91</v>
      </c>
      <c r="J409" s="111">
        <v>6.83</v>
      </c>
      <c r="K409" s="111">
        <v>9.5958762886597864</v>
      </c>
      <c r="L409" s="111">
        <v>4.2984858099999999</v>
      </c>
      <c r="M409" s="111"/>
      <c r="N409" s="111"/>
      <c r="O409" s="111"/>
      <c r="P409" s="111"/>
      <c r="Q409" s="111"/>
      <c r="R409" s="111"/>
      <c r="S409" s="111"/>
      <c r="T409" s="111"/>
      <c r="U409" s="111"/>
      <c r="V409" s="111"/>
      <c r="W409" s="111"/>
      <c r="X409" s="111"/>
      <c r="Y409" s="111"/>
      <c r="Z409" s="111"/>
      <c r="AA409" s="111"/>
      <c r="AB409" s="111"/>
      <c r="AC409" s="111"/>
      <c r="AD409" s="111"/>
      <c r="AE409" s="111"/>
      <c r="AF409" s="111"/>
      <c r="AG409" s="111"/>
      <c r="AH409" s="111"/>
      <c r="AI409" s="111"/>
      <c r="AJ409" s="111"/>
      <c r="AK409" s="111"/>
      <c r="AL409" s="111"/>
      <c r="AM409" s="124"/>
      <c r="AN409" s="124"/>
      <c r="AO409" s="111"/>
      <c r="AP409" s="111"/>
      <c r="AQ409" s="111"/>
      <c r="AR409" s="111"/>
      <c r="AS409" s="111"/>
      <c r="AT409" s="111"/>
      <c r="AU409" s="111"/>
      <c r="AV409" s="111"/>
      <c r="AW409" s="111"/>
      <c r="BC409"/>
      <c r="BG409"/>
      <c r="BH409" s="61"/>
      <c r="BL409" s="61"/>
      <c r="BV409"/>
      <c r="CA409" s="37"/>
      <c r="EL409"/>
      <c r="EQ409" s="37"/>
      <c r="FD409"/>
      <c r="FE409"/>
      <c r="FF409"/>
      <c r="FG409"/>
      <c r="FH409"/>
      <c r="FU409" s="61"/>
      <c r="FV409" s="61"/>
      <c r="FW409" s="61"/>
      <c r="FX409" s="61"/>
      <c r="FY409" s="61"/>
      <c r="GB409" s="37"/>
      <c r="GO409"/>
      <c r="GP409"/>
      <c r="GQ409"/>
      <c r="GR409"/>
      <c r="GS409"/>
      <c r="HF409" s="61"/>
      <c r="HG409" s="61"/>
      <c r="HH409" s="61"/>
      <c r="HI409" s="61"/>
      <c r="HJ409" s="61"/>
      <c r="HU409"/>
      <c r="HV409"/>
      <c r="HZ409" s="61"/>
      <c r="IA409" s="61"/>
      <c r="JC409"/>
      <c r="JG409"/>
      <c r="JH409" s="61"/>
      <c r="JL409" s="61"/>
      <c r="JV409"/>
      <c r="KA409" s="37"/>
      <c r="KR409"/>
      <c r="KW409" s="61"/>
      <c r="LU409"/>
      <c r="LZ409" s="61"/>
      <c r="MJ409"/>
      <c r="MO409" s="37"/>
      <c r="NB409"/>
      <c r="NF409"/>
      <c r="NG409" s="37"/>
      <c r="NK409" s="61"/>
      <c r="NU409"/>
      <c r="NZ409" s="37"/>
      <c r="PG409"/>
      <c r="PL409" s="46"/>
      <c r="QL409"/>
      <c r="QQ409" s="46"/>
      <c r="RS409"/>
      <c r="RX409" s="37"/>
      <c r="TJ409"/>
      <c r="TL409"/>
      <c r="TM409"/>
      <c r="TN409"/>
      <c r="TO409" s="37"/>
      <c r="TP409"/>
      <c r="TQ409" s="46"/>
      <c r="TR409" s="46"/>
      <c r="TS409" s="46"/>
      <c r="TV409"/>
      <c r="TW409" s="37"/>
      <c r="TX409"/>
      <c r="TY409" s="46"/>
      <c r="TZ409" s="46"/>
      <c r="UA409" s="46"/>
      <c r="UD409"/>
      <c r="UE409" s="37"/>
      <c r="UF409"/>
      <c r="UG409" s="46"/>
      <c r="UH409" s="46"/>
      <c r="UI409" s="46"/>
      <c r="UL409"/>
      <c r="UM409" s="37"/>
      <c r="UN409"/>
      <c r="UO409" s="46"/>
      <c r="UP409" s="46"/>
      <c r="UQ409" s="46"/>
      <c r="UT409"/>
      <c r="UU409" s="37"/>
      <c r="UV409"/>
      <c r="UW409" s="46"/>
      <c r="UX409" s="46"/>
      <c r="UY409" s="46"/>
      <c r="VB409"/>
      <c r="VC409" s="37"/>
      <c r="VD409"/>
      <c r="VE409" s="46"/>
      <c r="VF409" s="46"/>
      <c r="VG409" s="46"/>
      <c r="VH409" s="46"/>
      <c r="VI409" s="46"/>
    </row>
    <row r="410" spans="1:581" x14ac:dyDescent="0.25">
      <c r="A410" s="27">
        <v>44418</v>
      </c>
      <c r="B410" s="111">
        <v>1</v>
      </c>
      <c r="C410" s="111" t="s">
        <v>175</v>
      </c>
      <c r="D410" s="111"/>
      <c r="E410" s="111">
        <v>9.08</v>
      </c>
      <c r="F410" s="111">
        <v>258</v>
      </c>
      <c r="G410" s="111">
        <v>2.7345281429999999</v>
      </c>
      <c r="H410" s="111">
        <v>7.5954909000000001E-2</v>
      </c>
      <c r="I410" s="111">
        <v>1.86</v>
      </c>
      <c r="J410" s="111">
        <v>5.16</v>
      </c>
      <c r="K410" s="111">
        <v>13.039694656488544</v>
      </c>
      <c r="L410" s="111">
        <v>4.1053652960000004</v>
      </c>
      <c r="M410" s="111"/>
      <c r="N410" s="111"/>
      <c r="O410" s="111"/>
      <c r="P410" s="111"/>
      <c r="Q410" s="111"/>
      <c r="R410" s="111"/>
      <c r="S410" s="111"/>
      <c r="T410" s="111"/>
      <c r="U410" s="111"/>
      <c r="V410" s="111"/>
      <c r="W410" s="111"/>
      <c r="X410" s="111"/>
      <c r="Y410" s="111"/>
      <c r="Z410" s="111"/>
      <c r="AA410" s="111"/>
      <c r="AB410" s="111"/>
      <c r="AC410" s="111"/>
      <c r="AD410" s="111"/>
      <c r="AE410" s="111"/>
      <c r="AF410" s="111"/>
      <c r="AG410" s="111"/>
      <c r="AH410" s="111"/>
      <c r="AI410" s="111"/>
      <c r="AJ410" s="111"/>
      <c r="AK410" s="111"/>
      <c r="AL410" s="111"/>
      <c r="AM410" s="124"/>
      <c r="AN410" s="124"/>
      <c r="AO410" s="111"/>
      <c r="AP410" s="111"/>
      <c r="AQ410" s="111"/>
      <c r="AR410" s="111"/>
      <c r="AS410" s="111"/>
      <c r="AT410" s="111"/>
      <c r="AU410" s="111"/>
      <c r="AV410" s="111"/>
      <c r="AW410" s="111"/>
      <c r="BC410"/>
      <c r="BG410"/>
      <c r="BH410" s="61"/>
      <c r="BL410" s="61"/>
      <c r="BV410"/>
      <c r="CA410" s="37"/>
      <c r="EL410"/>
      <c r="EQ410" s="37"/>
      <c r="FD410"/>
      <c r="FE410"/>
      <c r="FF410"/>
      <c r="FG410"/>
      <c r="FH410"/>
      <c r="FU410" s="61"/>
      <c r="FV410" s="61"/>
      <c r="FW410" s="61"/>
      <c r="FX410" s="61"/>
      <c r="FY410" s="61"/>
      <c r="GB410" s="37"/>
      <c r="GO410"/>
      <c r="GP410"/>
      <c r="GQ410"/>
      <c r="GR410"/>
      <c r="GS410"/>
      <c r="HF410" s="61"/>
      <c r="HG410" s="61"/>
      <c r="HH410" s="61"/>
      <c r="HI410" s="61"/>
      <c r="HJ410" s="61"/>
      <c r="HU410"/>
      <c r="HV410"/>
      <c r="HZ410" s="61"/>
      <c r="IA410" s="61"/>
      <c r="JC410"/>
      <c r="JG410"/>
      <c r="JH410" s="61"/>
      <c r="JL410" s="61"/>
      <c r="JV410"/>
      <c r="KA410" s="37"/>
      <c r="KR410"/>
      <c r="KW410" s="61"/>
      <c r="LU410"/>
      <c r="LZ410" s="61"/>
      <c r="MJ410"/>
      <c r="MO410" s="37"/>
      <c r="NB410"/>
      <c r="NF410"/>
      <c r="NG410" s="37"/>
      <c r="NK410" s="61"/>
      <c r="NU410"/>
      <c r="NZ410" s="37"/>
      <c r="PG410"/>
      <c r="PL410" s="46"/>
      <c r="QL410"/>
      <c r="QQ410" s="46"/>
      <c r="RS410"/>
      <c r="RX410" s="37"/>
      <c r="TJ410"/>
      <c r="TL410"/>
      <c r="TM410"/>
      <c r="TN410"/>
      <c r="TO410" s="37"/>
      <c r="TP410"/>
      <c r="TQ410" s="46"/>
      <c r="TR410" s="46"/>
      <c r="TS410" s="46"/>
      <c r="TV410"/>
      <c r="TW410" s="37"/>
      <c r="TX410"/>
      <c r="TY410" s="46"/>
      <c r="TZ410" s="46"/>
      <c r="UA410" s="46"/>
      <c r="UD410"/>
      <c r="UE410" s="37"/>
      <c r="UF410"/>
      <c r="UG410" s="46"/>
      <c r="UH410" s="46"/>
      <c r="UI410" s="46"/>
      <c r="UL410"/>
      <c r="UM410" s="37"/>
      <c r="UN410"/>
      <c r="UO410" s="46"/>
      <c r="UP410" s="46"/>
      <c r="UQ410" s="46"/>
      <c r="UT410"/>
      <c r="UU410" s="37"/>
      <c r="UV410"/>
      <c r="UW410" s="46"/>
      <c r="UX410" s="46"/>
      <c r="UY410" s="46"/>
      <c r="VB410"/>
      <c r="VC410" s="37"/>
      <c r="VD410"/>
      <c r="VE410" s="46"/>
      <c r="VF410" s="46"/>
      <c r="VG410" s="46"/>
      <c r="VH410" s="46"/>
      <c r="VI410" s="46"/>
    </row>
    <row r="411" spans="1:581" x14ac:dyDescent="0.25">
      <c r="A411" s="27">
        <v>44433</v>
      </c>
      <c r="B411" s="111">
        <v>1</v>
      </c>
      <c r="C411" s="111" t="s">
        <v>175</v>
      </c>
      <c r="D411" s="111"/>
      <c r="E411" s="111" t="e">
        <v>#N/A</v>
      </c>
      <c r="F411" s="111" t="e">
        <v>#N/A</v>
      </c>
      <c r="G411" s="111" t="e">
        <v>#N/A</v>
      </c>
      <c r="H411" s="111" t="e">
        <v>#N/A</v>
      </c>
      <c r="I411" s="111" t="e">
        <v>#N/A</v>
      </c>
      <c r="J411" s="111" t="e">
        <v>#N/A</v>
      </c>
      <c r="K411" s="111" t="e">
        <v>#N/A</v>
      </c>
      <c r="L411" s="111" t="e">
        <v>#N/A</v>
      </c>
      <c r="M411" s="111"/>
      <c r="N411" s="111"/>
      <c r="O411" s="111"/>
      <c r="P411" s="111"/>
      <c r="Q411" s="111"/>
      <c r="R411" s="111"/>
      <c r="S411" s="111"/>
      <c r="T411" s="111"/>
      <c r="U411" s="111"/>
      <c r="V411" s="111"/>
      <c r="W411" s="111"/>
      <c r="X411" s="111"/>
      <c r="Y411" s="111"/>
      <c r="Z411" s="111"/>
      <c r="AA411" s="111"/>
      <c r="AB411" s="111"/>
      <c r="AC411" s="111"/>
      <c r="AD411" s="111"/>
      <c r="AE411" s="111"/>
      <c r="AF411" s="111"/>
      <c r="AG411" s="111"/>
      <c r="AH411" s="111"/>
      <c r="AI411" s="111"/>
      <c r="AJ411" s="111"/>
      <c r="AK411" s="111"/>
      <c r="AL411" s="111"/>
      <c r="AM411" s="124"/>
      <c r="AN411" s="124"/>
      <c r="AO411" s="111"/>
      <c r="AP411" s="111"/>
      <c r="AQ411" s="111"/>
      <c r="AR411" s="111"/>
      <c r="AS411" s="111"/>
      <c r="AT411" s="111"/>
      <c r="AU411" s="111"/>
      <c r="AV411" s="111"/>
      <c r="AW411" s="111"/>
      <c r="BC411"/>
      <c r="BG411"/>
      <c r="BH411" s="61"/>
      <c r="BL411" s="61"/>
      <c r="BV411"/>
      <c r="CA411" s="37"/>
      <c r="EL411"/>
      <c r="EQ411" s="37"/>
      <c r="FD411"/>
      <c r="FE411"/>
      <c r="FF411"/>
      <c r="FG411"/>
      <c r="FH411"/>
      <c r="FU411" s="61"/>
      <c r="FV411" s="61"/>
      <c r="FW411" s="61"/>
      <c r="FX411" s="61"/>
      <c r="FY411" s="61"/>
      <c r="GB411" s="37"/>
      <c r="GO411"/>
      <c r="GP411"/>
      <c r="GQ411"/>
      <c r="GR411"/>
      <c r="GS411"/>
      <c r="HF411" s="61"/>
      <c r="HG411" s="61"/>
      <c r="HH411" s="61"/>
      <c r="HI411" s="61"/>
      <c r="HJ411" s="61"/>
      <c r="HU411"/>
      <c r="HV411"/>
      <c r="HZ411" s="61"/>
      <c r="IA411" s="61"/>
      <c r="JC411"/>
      <c r="JG411"/>
      <c r="JH411" s="61"/>
      <c r="JL411" s="61"/>
      <c r="JV411"/>
      <c r="KA411" s="37"/>
      <c r="KR411"/>
      <c r="KW411" s="61"/>
      <c r="LU411"/>
      <c r="LZ411" s="61"/>
      <c r="MJ411"/>
      <c r="MO411" s="37"/>
      <c r="NB411"/>
      <c r="NF411"/>
      <c r="NG411" s="37"/>
      <c r="NK411" s="61"/>
      <c r="NU411"/>
      <c r="NZ411" s="37"/>
      <c r="PG411"/>
      <c r="PL411" s="46"/>
      <c r="QL411"/>
      <c r="QQ411" s="46"/>
      <c r="RS411"/>
      <c r="RX411" s="37"/>
      <c r="TJ411"/>
      <c r="TL411"/>
      <c r="TM411"/>
      <c r="TN411"/>
      <c r="TO411" s="37"/>
      <c r="TP411"/>
      <c r="TQ411" s="46"/>
      <c r="TR411" s="46"/>
      <c r="TS411" s="46"/>
      <c r="TV411"/>
      <c r="TW411" s="37"/>
      <c r="TX411"/>
      <c r="TY411" s="46"/>
      <c r="TZ411" s="46"/>
      <c r="UA411" s="46"/>
      <c r="UD411"/>
      <c r="UE411" s="37"/>
      <c r="UF411"/>
      <c r="UG411" s="46"/>
      <c r="UH411" s="46"/>
      <c r="UI411" s="46"/>
      <c r="UL411"/>
      <c r="UM411" s="37"/>
      <c r="UN411"/>
      <c r="UO411" s="46"/>
      <c r="UP411" s="46"/>
      <c r="UQ411" s="46"/>
      <c r="UT411"/>
      <c r="UU411" s="37"/>
      <c r="UV411"/>
      <c r="UW411" s="46"/>
      <c r="UX411" s="46"/>
      <c r="UY411" s="46"/>
      <c r="VB411"/>
      <c r="VC411" s="37"/>
      <c r="VD411"/>
      <c r="VE411" s="46"/>
      <c r="VF411" s="46"/>
      <c r="VG411" s="46"/>
      <c r="VH411" s="46"/>
      <c r="VI411" s="46"/>
    </row>
    <row r="412" spans="1:581" x14ac:dyDescent="0.25">
      <c r="A412" s="27">
        <v>44444</v>
      </c>
      <c r="B412" s="111">
        <v>1</v>
      </c>
      <c r="C412" s="111" t="s">
        <v>175</v>
      </c>
      <c r="D412" s="111"/>
      <c r="E412" s="111" t="e">
        <v>#N/A</v>
      </c>
      <c r="F412" s="111" t="e">
        <v>#N/A</v>
      </c>
      <c r="G412" s="111" t="e">
        <v>#N/A</v>
      </c>
      <c r="H412" s="111" t="e">
        <v>#N/A</v>
      </c>
      <c r="I412" s="111" t="e">
        <v>#N/A</v>
      </c>
      <c r="J412" s="111" t="e">
        <v>#N/A</v>
      </c>
      <c r="K412" s="111" t="e">
        <v>#N/A</v>
      </c>
      <c r="L412" s="111" t="e">
        <v>#N/A</v>
      </c>
      <c r="M412" s="111"/>
      <c r="N412" s="111"/>
      <c r="O412" s="111"/>
      <c r="P412" s="111"/>
      <c r="Q412" s="111"/>
      <c r="R412" s="111"/>
      <c r="S412" s="111"/>
      <c r="T412" s="111"/>
      <c r="U412" s="111"/>
      <c r="V412" s="111"/>
      <c r="W412" s="111"/>
      <c r="X412" s="111"/>
      <c r="Y412" s="111"/>
      <c r="Z412" s="111"/>
      <c r="AA412" s="111"/>
      <c r="AB412" s="111"/>
      <c r="AC412" s="111"/>
      <c r="AD412" s="111"/>
      <c r="AE412" s="111"/>
      <c r="AF412" s="111"/>
      <c r="AG412" s="111"/>
      <c r="AH412" s="111"/>
      <c r="AI412" s="111"/>
      <c r="AJ412" s="111"/>
      <c r="AK412" s="111"/>
      <c r="AL412" s="111"/>
      <c r="AM412" s="124"/>
      <c r="AN412" s="124"/>
      <c r="AO412" s="111"/>
      <c r="AP412" s="111"/>
      <c r="AQ412" s="111"/>
      <c r="AR412" s="111"/>
      <c r="AS412" s="111"/>
      <c r="AT412" s="111"/>
      <c r="AU412" s="111"/>
      <c r="AV412" s="111"/>
      <c r="AW412" s="111"/>
      <c r="BC412"/>
      <c r="BG412"/>
      <c r="BH412" s="61"/>
      <c r="BL412" s="61"/>
      <c r="BV412"/>
      <c r="CA412" s="37"/>
      <c r="EL412"/>
      <c r="EQ412" s="37"/>
      <c r="FD412"/>
      <c r="FE412"/>
      <c r="FF412"/>
      <c r="FG412"/>
      <c r="FH412"/>
      <c r="FU412" s="61"/>
      <c r="FV412" s="61"/>
      <c r="FW412" s="61"/>
      <c r="FX412" s="61"/>
      <c r="FY412" s="61"/>
      <c r="GB412" s="37"/>
      <c r="GO412"/>
      <c r="GP412"/>
      <c r="GQ412"/>
      <c r="GR412"/>
      <c r="GS412"/>
      <c r="HF412" s="61"/>
      <c r="HG412" s="61"/>
      <c r="HH412" s="61"/>
      <c r="HI412" s="61"/>
      <c r="HJ412" s="61"/>
      <c r="HU412"/>
      <c r="HV412"/>
      <c r="HZ412" s="61"/>
      <c r="IA412" s="61"/>
      <c r="JC412"/>
      <c r="JG412"/>
      <c r="JH412" s="61"/>
      <c r="JL412" s="61"/>
      <c r="JV412"/>
      <c r="KA412" s="37"/>
      <c r="KR412"/>
      <c r="KW412" s="61"/>
      <c r="LU412"/>
      <c r="LZ412" s="61"/>
      <c r="MJ412"/>
      <c r="MO412" s="37"/>
      <c r="NB412"/>
      <c r="NF412"/>
      <c r="NG412" s="37"/>
      <c r="NK412" s="61"/>
      <c r="NU412"/>
      <c r="NZ412" s="37"/>
      <c r="PG412"/>
      <c r="PL412" s="46"/>
      <c r="QL412"/>
      <c r="QQ412" s="46"/>
      <c r="RS412"/>
      <c r="RX412" s="37"/>
      <c r="TJ412"/>
      <c r="TL412"/>
      <c r="TM412"/>
      <c r="TN412"/>
      <c r="TO412" s="37"/>
      <c r="TP412"/>
      <c r="TQ412" s="46"/>
      <c r="TR412" s="46"/>
      <c r="TS412" s="46"/>
      <c r="TV412"/>
      <c r="TW412" s="37"/>
      <c r="TX412"/>
      <c r="TY412" s="46"/>
      <c r="TZ412" s="46"/>
      <c r="UA412" s="46"/>
      <c r="UD412"/>
      <c r="UE412" s="37"/>
      <c r="UF412"/>
      <c r="UG412" s="46"/>
      <c r="UH412" s="46"/>
      <c r="UI412" s="46"/>
      <c r="UL412"/>
      <c r="UM412" s="37"/>
      <c r="UN412"/>
      <c r="UO412" s="46"/>
      <c r="UP412" s="46"/>
      <c r="UQ412" s="46"/>
      <c r="UT412"/>
      <c r="UU412" s="37"/>
      <c r="UV412"/>
      <c r="UW412" s="46"/>
      <c r="UX412" s="46"/>
      <c r="UY412" s="46"/>
      <c r="VB412"/>
      <c r="VC412" s="37"/>
      <c r="VD412"/>
      <c r="VE412" s="46"/>
      <c r="VF412" s="46"/>
      <c r="VG412" s="46"/>
      <c r="VH412" s="46"/>
      <c r="VI412" s="46"/>
    </row>
    <row r="413" spans="1:581" x14ac:dyDescent="0.25">
      <c r="A413" s="30">
        <v>44500</v>
      </c>
      <c r="B413" s="111">
        <v>1</v>
      </c>
      <c r="C413" s="111" t="s">
        <v>175</v>
      </c>
      <c r="D413" s="111"/>
      <c r="E413" s="111" t="e">
        <v>#N/A</v>
      </c>
      <c r="F413" s="111" t="e">
        <v>#N/A</v>
      </c>
      <c r="G413" s="111">
        <v>1.1943433210000001</v>
      </c>
      <c r="H413" s="111">
        <v>0.113056802</v>
      </c>
      <c r="I413" s="111">
        <v>0.40100000000000002</v>
      </c>
      <c r="J413" s="111">
        <v>12.3</v>
      </c>
      <c r="K413" s="111">
        <v>19.602173913043469</v>
      </c>
      <c r="L413" s="111">
        <v>4.6266932299999999</v>
      </c>
      <c r="M413" s="111"/>
      <c r="N413" s="111"/>
      <c r="O413" s="111"/>
      <c r="P413" s="111"/>
      <c r="Q413" s="111"/>
      <c r="R413" s="111"/>
      <c r="S413" s="111"/>
      <c r="T413" s="111"/>
      <c r="U413" s="111"/>
      <c r="V413" s="111"/>
      <c r="W413" s="111"/>
      <c r="X413" s="111"/>
      <c r="Y413" s="111"/>
      <c r="Z413" s="111"/>
      <c r="AA413" s="111"/>
      <c r="AB413" s="111"/>
      <c r="AC413" s="111"/>
      <c r="AD413" s="111"/>
      <c r="AE413" s="111"/>
      <c r="AF413" s="111"/>
      <c r="AG413" s="111"/>
      <c r="AH413" s="111"/>
      <c r="AI413" s="111"/>
      <c r="AJ413" s="111"/>
      <c r="AK413" s="111"/>
      <c r="AL413" s="111"/>
      <c r="AM413" s="124"/>
      <c r="AN413" s="124"/>
      <c r="AO413" s="111"/>
      <c r="AP413" s="111"/>
      <c r="AQ413" s="111"/>
      <c r="AR413" s="111"/>
      <c r="AS413" s="111"/>
      <c r="AT413" s="111"/>
      <c r="AU413" s="111"/>
      <c r="AV413" s="111"/>
      <c r="AW413" s="111"/>
      <c r="BC413"/>
      <c r="BG413"/>
      <c r="BH413" s="61"/>
      <c r="BL413" s="61"/>
      <c r="BV413"/>
      <c r="CA413" s="37"/>
      <c r="EL413"/>
      <c r="EQ413" s="37"/>
      <c r="FD413"/>
      <c r="FE413"/>
      <c r="FF413"/>
      <c r="FG413"/>
      <c r="FH413"/>
      <c r="FU413" s="61"/>
      <c r="FV413" s="61"/>
      <c r="FW413" s="61"/>
      <c r="FX413" s="61"/>
      <c r="FY413" s="61"/>
      <c r="GB413" s="37"/>
      <c r="GO413"/>
      <c r="GP413"/>
      <c r="GQ413"/>
      <c r="GR413"/>
      <c r="GS413"/>
      <c r="HF413" s="61"/>
      <c r="HG413" s="61"/>
      <c r="HH413" s="61"/>
      <c r="HI413" s="61"/>
      <c r="HJ413" s="61"/>
      <c r="HU413"/>
      <c r="HV413"/>
      <c r="HZ413" s="61"/>
      <c r="IA413" s="61"/>
      <c r="JC413"/>
      <c r="JG413"/>
      <c r="JH413" s="61"/>
      <c r="JL413" s="61"/>
      <c r="JV413"/>
      <c r="KA413" s="37"/>
      <c r="KR413"/>
      <c r="KW413" s="61"/>
      <c r="LU413"/>
      <c r="LZ413" s="61"/>
      <c r="MJ413"/>
      <c r="MO413" s="37"/>
      <c r="NB413"/>
      <c r="NF413"/>
      <c r="NG413" s="37"/>
      <c r="NK413" s="61"/>
      <c r="NU413"/>
      <c r="NZ413" s="37"/>
      <c r="PG413"/>
      <c r="PL413" s="46"/>
      <c r="QL413"/>
      <c r="QQ413" s="46"/>
      <c r="RS413"/>
      <c r="RX413" s="37"/>
      <c r="TJ413"/>
      <c r="TL413"/>
      <c r="TM413"/>
      <c r="TN413"/>
      <c r="TO413" s="37"/>
      <c r="TP413"/>
      <c r="TQ413" s="46"/>
      <c r="TR413" s="46"/>
      <c r="TS413" s="46"/>
      <c r="TV413"/>
      <c r="TW413" s="37"/>
      <c r="TX413"/>
      <c r="TY413" s="46"/>
      <c r="TZ413" s="46"/>
      <c r="UA413" s="46"/>
      <c r="UD413"/>
      <c r="UE413" s="37"/>
      <c r="UF413"/>
      <c r="UG413" s="46"/>
      <c r="UH413" s="46"/>
      <c r="UI413" s="46"/>
      <c r="UL413"/>
      <c r="UM413" s="37"/>
      <c r="UN413"/>
      <c r="UO413" s="46"/>
      <c r="UP413" s="46"/>
      <c r="UQ413" s="46"/>
      <c r="UT413"/>
      <c r="UU413" s="37"/>
      <c r="UV413"/>
      <c r="UW413" s="46"/>
      <c r="UX413" s="46"/>
      <c r="UY413" s="46"/>
      <c r="VB413"/>
      <c r="VC413" s="37"/>
      <c r="VD413"/>
      <c r="VE413" s="46"/>
      <c r="VF413" s="46"/>
      <c r="VG413" s="46"/>
      <c r="VH413" s="46"/>
      <c r="VI413" s="46"/>
    </row>
    <row r="414" spans="1:581" x14ac:dyDescent="0.25">
      <c r="A414" s="30">
        <v>44514</v>
      </c>
      <c r="B414" s="111">
        <v>1</v>
      </c>
      <c r="C414" s="111" t="s">
        <v>175</v>
      </c>
      <c r="D414" s="111"/>
      <c r="E414" s="111">
        <v>8.68</v>
      </c>
      <c r="F414" s="111">
        <v>115</v>
      </c>
      <c r="G414" s="111">
        <v>1.2153458420000001</v>
      </c>
      <c r="H414" s="111">
        <v>8.5586078999999995E-2</v>
      </c>
      <c r="I414" s="111">
        <v>0.36799999999999999</v>
      </c>
      <c r="J414" s="111">
        <v>5.05</v>
      </c>
      <c r="K414" s="111">
        <v>12.732467532467535</v>
      </c>
      <c r="L414" s="111">
        <v>4.4874624189999999</v>
      </c>
      <c r="M414" s="111"/>
      <c r="N414" s="111"/>
      <c r="O414" s="111"/>
      <c r="P414" s="111"/>
      <c r="Q414" s="111"/>
      <c r="R414" s="111"/>
      <c r="S414" s="111"/>
      <c r="T414" s="111"/>
      <c r="U414" s="111"/>
      <c r="V414" s="111"/>
      <c r="W414" s="111"/>
      <c r="X414" s="111"/>
      <c r="Y414" s="111"/>
      <c r="Z414" s="111"/>
      <c r="AA414" s="111"/>
      <c r="AB414" s="111"/>
      <c r="AC414" s="111"/>
      <c r="AD414" s="111"/>
      <c r="AE414" s="111"/>
      <c r="AF414" s="111"/>
      <c r="AG414" s="111"/>
      <c r="AH414" s="111"/>
      <c r="AI414" s="111"/>
      <c r="AJ414" s="111"/>
      <c r="AK414" s="111"/>
      <c r="AL414" s="111"/>
      <c r="AM414" s="124"/>
      <c r="AN414" s="124"/>
      <c r="AO414" s="111"/>
      <c r="AP414" s="111"/>
      <c r="AQ414" s="111"/>
      <c r="AR414" s="111"/>
      <c r="AS414" s="111"/>
      <c r="AT414" s="111"/>
      <c r="AU414" s="111"/>
      <c r="AV414" s="111"/>
      <c r="AW414" s="111"/>
      <c r="BC414"/>
      <c r="BG414"/>
      <c r="BH414" s="61"/>
      <c r="BL414" s="61"/>
      <c r="BV414"/>
      <c r="CA414" s="37"/>
      <c r="EL414"/>
      <c r="EQ414" s="37"/>
      <c r="FD414"/>
      <c r="FE414"/>
      <c r="FF414"/>
      <c r="FG414"/>
      <c r="FH414"/>
      <c r="FU414" s="61"/>
      <c r="FV414" s="61"/>
      <c r="FW414" s="61"/>
      <c r="FX414" s="61"/>
      <c r="FY414" s="61"/>
      <c r="GB414" s="37"/>
      <c r="GO414"/>
      <c r="GP414"/>
      <c r="GQ414"/>
      <c r="GR414"/>
      <c r="GS414"/>
      <c r="HF414" s="61"/>
      <c r="HG414" s="61"/>
      <c r="HH414" s="61"/>
      <c r="HI414" s="61"/>
      <c r="HJ414" s="61"/>
      <c r="HU414"/>
      <c r="HV414"/>
      <c r="HZ414" s="61"/>
      <c r="IA414" s="61"/>
      <c r="JC414"/>
      <c r="JG414"/>
      <c r="JH414" s="61"/>
      <c r="JL414" s="61"/>
      <c r="JV414"/>
      <c r="KA414" s="37"/>
      <c r="KR414"/>
      <c r="KW414" s="61"/>
      <c r="LU414"/>
      <c r="LZ414" s="61"/>
      <c r="MJ414"/>
      <c r="MO414" s="37"/>
      <c r="NB414"/>
      <c r="NF414"/>
      <c r="NG414" s="37"/>
      <c r="NK414" s="61"/>
      <c r="NU414"/>
      <c r="NZ414" s="37"/>
      <c r="PG414"/>
      <c r="PL414" s="46"/>
      <c r="QL414"/>
      <c r="QQ414" s="46"/>
      <c r="RS414"/>
      <c r="RX414" s="37"/>
      <c r="TJ414"/>
      <c r="TL414"/>
      <c r="TM414"/>
      <c r="TN414"/>
      <c r="TO414" s="37"/>
      <c r="TP414"/>
      <c r="TQ414" s="46"/>
      <c r="TR414" s="46"/>
      <c r="TS414" s="46"/>
      <c r="TV414"/>
      <c r="TW414" s="37"/>
      <c r="TX414"/>
      <c r="TY414" s="46"/>
      <c r="TZ414" s="46"/>
      <c r="UA414" s="46"/>
      <c r="UD414"/>
      <c r="UE414" s="37"/>
      <c r="UF414"/>
      <c r="UG414" s="46"/>
      <c r="UH414" s="46"/>
      <c r="UI414" s="46"/>
      <c r="UL414"/>
      <c r="UM414" s="37"/>
      <c r="UN414"/>
      <c r="UO414" s="46"/>
      <c r="UP414" s="46"/>
      <c r="UQ414" s="46"/>
      <c r="UT414"/>
      <c r="UU414" s="37"/>
      <c r="UV414"/>
      <c r="UW414" s="46"/>
      <c r="UX414" s="46"/>
      <c r="UY414" s="46"/>
      <c r="VB414"/>
      <c r="VC414" s="37"/>
      <c r="VD414"/>
      <c r="VE414" s="46"/>
      <c r="VF414" s="46"/>
      <c r="VG414" s="46"/>
      <c r="VH414" s="46"/>
      <c r="VI414" s="46"/>
    </row>
    <row r="415" spans="1:581" x14ac:dyDescent="0.25">
      <c r="A415" s="30">
        <v>44528</v>
      </c>
      <c r="B415" s="111">
        <v>1</v>
      </c>
      <c r="C415" s="111" t="s">
        <v>175</v>
      </c>
      <c r="D415" s="111"/>
      <c r="E415" s="111">
        <v>8.08</v>
      </c>
      <c r="F415" s="111">
        <v>363</v>
      </c>
      <c r="G415" s="111">
        <v>1.0935312239999999</v>
      </c>
      <c r="H415" s="111">
        <v>6.6980409000000005E-2</v>
      </c>
      <c r="I415" s="111">
        <v>0.20300000000000001</v>
      </c>
      <c r="J415" s="111">
        <v>4.6100000000000003</v>
      </c>
      <c r="K415" s="111">
        <v>8.6659793814433055</v>
      </c>
      <c r="L415" s="111">
        <v>4.2714075180000002</v>
      </c>
      <c r="M415" s="111"/>
      <c r="N415" s="111"/>
      <c r="O415" s="111"/>
      <c r="P415" s="111"/>
      <c r="Q415" s="111"/>
      <c r="R415" s="111"/>
      <c r="S415" s="111"/>
      <c r="T415" s="111"/>
      <c r="U415" s="111"/>
      <c r="V415" s="111"/>
      <c r="W415" s="111"/>
      <c r="X415" s="111"/>
      <c r="Y415" s="111"/>
      <c r="Z415" s="111"/>
      <c r="AA415" s="111"/>
      <c r="AB415" s="111"/>
      <c r="AC415" s="111"/>
      <c r="AD415" s="111"/>
      <c r="AE415" s="111"/>
      <c r="AF415" s="111"/>
      <c r="AG415" s="111"/>
      <c r="AH415" s="111"/>
      <c r="AI415" s="111"/>
      <c r="AJ415" s="111"/>
      <c r="AK415" s="111"/>
      <c r="AL415" s="111"/>
      <c r="AM415" s="124"/>
      <c r="AN415" s="124"/>
      <c r="AO415" s="111"/>
      <c r="AP415" s="111"/>
      <c r="AQ415" s="111"/>
      <c r="AR415" s="111"/>
      <c r="AS415" s="111"/>
      <c r="AT415" s="111"/>
      <c r="AU415" s="111"/>
      <c r="AV415" s="111"/>
      <c r="AW415" s="111"/>
      <c r="BC415"/>
      <c r="BG415"/>
      <c r="BH415" s="61"/>
      <c r="BL415" s="61"/>
      <c r="BV415"/>
      <c r="CA415" s="37"/>
      <c r="EL415"/>
      <c r="EQ415" s="37"/>
      <c r="FD415"/>
      <c r="FE415"/>
      <c r="FF415"/>
      <c r="FG415"/>
      <c r="FH415"/>
      <c r="FU415" s="61"/>
      <c r="FV415" s="61"/>
      <c r="FW415" s="61"/>
      <c r="FX415" s="61"/>
      <c r="FY415" s="61"/>
      <c r="GB415" s="37"/>
      <c r="GO415"/>
      <c r="GP415"/>
      <c r="GQ415"/>
      <c r="GR415"/>
      <c r="GS415"/>
      <c r="HF415" s="61"/>
      <c r="HG415" s="61"/>
      <c r="HH415" s="61"/>
      <c r="HI415" s="61"/>
      <c r="HJ415" s="61"/>
      <c r="HU415"/>
      <c r="HV415"/>
      <c r="HZ415" s="61"/>
      <c r="IA415" s="61"/>
      <c r="JC415"/>
      <c r="JG415"/>
      <c r="JH415" s="61"/>
      <c r="JL415" s="61"/>
      <c r="JV415"/>
      <c r="KA415" s="37"/>
      <c r="KR415"/>
      <c r="KW415" s="61"/>
      <c r="LU415"/>
      <c r="LZ415" s="61"/>
      <c r="MJ415"/>
      <c r="MO415" s="37"/>
      <c r="NB415"/>
      <c r="NF415"/>
      <c r="NG415" s="37"/>
      <c r="NK415" s="61"/>
      <c r="NU415"/>
      <c r="NZ415" s="37"/>
      <c r="PG415"/>
      <c r="PL415" s="46"/>
      <c r="QL415"/>
      <c r="QQ415" s="46"/>
      <c r="RS415"/>
      <c r="RX415" s="37"/>
      <c r="TJ415"/>
      <c r="TL415"/>
      <c r="TM415"/>
      <c r="TN415"/>
      <c r="TO415" s="37"/>
      <c r="TP415"/>
      <c r="TQ415" s="46"/>
      <c r="TR415" s="46"/>
      <c r="TS415" s="46"/>
      <c r="TV415"/>
      <c r="TW415" s="37"/>
      <c r="TX415"/>
      <c r="TY415" s="46"/>
      <c r="TZ415" s="46"/>
      <c r="UA415" s="46"/>
      <c r="UD415"/>
      <c r="UE415" s="37"/>
      <c r="UF415"/>
      <c r="UG415" s="46"/>
      <c r="UH415" s="46"/>
      <c r="UI415" s="46"/>
      <c r="UL415"/>
      <c r="UM415" s="37"/>
      <c r="UN415"/>
      <c r="UO415" s="46"/>
      <c r="UP415" s="46"/>
      <c r="UQ415" s="46"/>
      <c r="UT415"/>
      <c r="UU415" s="37"/>
      <c r="UV415"/>
      <c r="UW415" s="46"/>
      <c r="UX415" s="46"/>
      <c r="UY415" s="46"/>
      <c r="VB415"/>
      <c r="VC415" s="37"/>
      <c r="VD415"/>
      <c r="VE415" s="46"/>
      <c r="VF415" s="46"/>
      <c r="VG415" s="46"/>
      <c r="VH415" s="46"/>
      <c r="VI415" s="46"/>
    </row>
    <row r="416" spans="1:581" x14ac:dyDescent="0.25">
      <c r="A416" s="30">
        <v>44543</v>
      </c>
      <c r="B416" s="111">
        <v>1</v>
      </c>
      <c r="C416" s="111" t="s">
        <v>175</v>
      </c>
      <c r="D416" s="111"/>
      <c r="E416" s="111">
        <v>8.58</v>
      </c>
      <c r="F416" s="111" t="e">
        <v>#N/A</v>
      </c>
      <c r="G416" s="111">
        <v>1.6704004480000001</v>
      </c>
      <c r="H416" s="111">
        <v>0.15464594500000001</v>
      </c>
      <c r="I416" s="111">
        <v>0.83099999999999996</v>
      </c>
      <c r="J416" s="111">
        <v>10.5</v>
      </c>
      <c r="K416" s="111">
        <v>30.630508474576274</v>
      </c>
      <c r="L416" s="111">
        <v>4.5984234519999996</v>
      </c>
      <c r="M416" s="111"/>
      <c r="N416" s="111"/>
      <c r="O416" s="111"/>
      <c r="P416" s="111"/>
      <c r="Q416" s="111"/>
      <c r="R416" s="111"/>
      <c r="S416" s="111"/>
      <c r="T416" s="111"/>
      <c r="U416" s="111"/>
      <c r="V416" s="111"/>
      <c r="W416" s="111"/>
      <c r="X416" s="111"/>
      <c r="Y416" s="111"/>
      <c r="Z416" s="111"/>
      <c r="AA416" s="111"/>
      <c r="AB416" s="111"/>
      <c r="AC416" s="111"/>
      <c r="AD416" s="111"/>
      <c r="AE416" s="111"/>
      <c r="AF416" s="111"/>
      <c r="AG416" s="111"/>
      <c r="AH416" s="111"/>
      <c r="AI416" s="111"/>
      <c r="AJ416" s="111"/>
      <c r="AK416" s="111"/>
      <c r="AL416" s="111"/>
      <c r="AM416" s="124"/>
      <c r="AN416" s="124"/>
      <c r="AO416" s="111"/>
      <c r="AP416" s="111"/>
      <c r="AQ416" s="111"/>
      <c r="AR416" s="111"/>
      <c r="AS416" s="111"/>
      <c r="AT416" s="111"/>
      <c r="AU416" s="111"/>
      <c r="AV416" s="111"/>
      <c r="AW416" s="111"/>
      <c r="BC416"/>
      <c r="BG416"/>
      <c r="BH416" s="61"/>
      <c r="BL416" s="61"/>
      <c r="BV416"/>
      <c r="CA416" s="37"/>
      <c r="EL416"/>
      <c r="EQ416" s="37"/>
      <c r="FD416"/>
      <c r="FE416"/>
      <c r="FF416"/>
      <c r="FG416"/>
      <c r="FH416"/>
      <c r="FU416" s="61"/>
      <c r="FV416" s="61"/>
      <c r="FW416" s="61"/>
      <c r="FX416" s="61"/>
      <c r="FY416" s="61"/>
      <c r="GB416" s="37"/>
      <c r="GO416"/>
      <c r="GP416"/>
      <c r="GQ416"/>
      <c r="GR416"/>
      <c r="GS416"/>
      <c r="HF416" s="61"/>
      <c r="HG416" s="61"/>
      <c r="HH416" s="61"/>
      <c r="HI416" s="61"/>
      <c r="HJ416" s="61"/>
      <c r="HU416"/>
      <c r="HV416"/>
      <c r="HZ416" s="61"/>
      <c r="IA416" s="61"/>
      <c r="JC416"/>
      <c r="JG416"/>
      <c r="JH416" s="61"/>
      <c r="JL416" s="61"/>
      <c r="JV416"/>
      <c r="KA416" s="37"/>
      <c r="KR416"/>
      <c r="KW416" s="61"/>
      <c r="LU416"/>
      <c r="LZ416" s="61"/>
      <c r="MJ416"/>
      <c r="MO416" s="37"/>
      <c r="NB416"/>
      <c r="NF416"/>
      <c r="NG416" s="37"/>
      <c r="NK416" s="61"/>
      <c r="NU416"/>
      <c r="NZ416" s="37"/>
      <c r="PG416"/>
      <c r="PL416" s="46"/>
      <c r="QL416"/>
      <c r="QQ416" s="46"/>
      <c r="RS416"/>
      <c r="RX416" s="37"/>
      <c r="TJ416"/>
      <c r="TL416"/>
      <c r="TM416"/>
      <c r="TN416"/>
      <c r="TO416" s="37"/>
      <c r="TP416"/>
      <c r="TQ416" s="46"/>
      <c r="TR416" s="46"/>
      <c r="TS416" s="46"/>
      <c r="TV416"/>
      <c r="TW416" s="37"/>
      <c r="TX416"/>
      <c r="TY416" s="46"/>
      <c r="TZ416" s="46"/>
      <c r="UA416" s="46"/>
      <c r="UD416"/>
      <c r="UE416" s="37"/>
      <c r="UF416"/>
      <c r="UG416" s="46"/>
      <c r="UH416" s="46"/>
      <c r="UI416" s="46"/>
      <c r="UL416"/>
      <c r="UM416" s="37"/>
      <c r="UN416"/>
      <c r="UO416" s="46"/>
      <c r="UP416" s="46"/>
      <c r="UQ416" s="46"/>
      <c r="UT416"/>
      <c r="UU416" s="37"/>
      <c r="UV416"/>
      <c r="UW416" s="46"/>
      <c r="UX416" s="46"/>
      <c r="UY416" s="46"/>
      <c r="VB416"/>
      <c r="VC416" s="37"/>
      <c r="VD416"/>
      <c r="VE416" s="46"/>
      <c r="VF416" s="46"/>
      <c r="VG416" s="46"/>
      <c r="VH416" s="46"/>
      <c r="VI416" s="46"/>
    </row>
  </sheetData>
  <mergeCells count="4">
    <mergeCell ref="A1:L1"/>
    <mergeCell ref="N1:X1"/>
    <mergeCell ref="AA1:AJ1"/>
    <mergeCell ref="AM1:AV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95A62-956E-44C7-A8CA-7123685E7B99}">
  <dimension ref="A1:AV416"/>
  <sheetViews>
    <sheetView tabSelected="1" workbookViewId="0">
      <selection activeCell="L2" sqref="D2:L2"/>
    </sheetView>
  </sheetViews>
  <sheetFormatPr defaultRowHeight="12.75" x14ac:dyDescent="0.2"/>
  <cols>
    <col min="1" max="1" width="12.5703125" style="37" bestFit="1" customWidth="1"/>
    <col min="2" max="2" width="4.28515625" bestFit="1" customWidth="1"/>
    <col min="3" max="3" width="15.7109375" bestFit="1" customWidth="1"/>
    <col min="4" max="4" width="12.42578125" bestFit="1" customWidth="1"/>
    <col min="5" max="5" width="7" bestFit="1" customWidth="1"/>
    <col min="6" max="6" width="18.7109375" bestFit="1" customWidth="1"/>
    <col min="7" max="8" width="12" bestFit="1" customWidth="1"/>
    <col min="9" max="9" width="12.85546875" bestFit="1" customWidth="1"/>
    <col min="10" max="10" width="10.7109375" bestFit="1" customWidth="1"/>
    <col min="11" max="12" width="12" bestFit="1" customWidth="1"/>
    <col min="14" max="14" width="10.140625" style="37" bestFit="1" customWidth="1"/>
    <col min="15" max="15" width="19" bestFit="1" customWidth="1"/>
    <col min="16" max="16" width="14.7109375" bestFit="1" customWidth="1"/>
    <col min="17" max="17" width="7.5703125" bestFit="1" customWidth="1"/>
    <col min="18" max="18" width="21.42578125" bestFit="1" customWidth="1"/>
    <col min="19" max="20" width="12.5703125" bestFit="1" customWidth="1"/>
    <col min="21" max="21" width="15.5703125" bestFit="1" customWidth="1"/>
    <col min="22" max="22" width="13.42578125" bestFit="1" customWidth="1"/>
    <col min="23" max="23" width="13.7109375" bestFit="1" customWidth="1"/>
    <col min="24" max="24" width="14.140625" bestFit="1" customWidth="1"/>
    <col min="27" max="27" width="12.5703125" style="37" bestFit="1" customWidth="1"/>
    <col min="28" max="28" width="10.140625" bestFit="1" customWidth="1"/>
    <col min="29" max="30" width="18" bestFit="1" customWidth="1"/>
    <col min="31" max="31" width="21.140625" bestFit="1" customWidth="1"/>
    <col min="32" max="32" width="19" bestFit="1" customWidth="1"/>
    <col min="33" max="33" width="19.28515625" bestFit="1" customWidth="1"/>
    <col min="34" max="34" width="19.7109375" bestFit="1" customWidth="1"/>
    <col min="35" max="35" width="12" bestFit="1" customWidth="1"/>
    <col min="36" max="36" width="27" bestFit="1" customWidth="1"/>
    <col min="39" max="39" width="12.5703125" style="37" bestFit="1" customWidth="1"/>
    <col min="40" max="40" width="17" bestFit="1" customWidth="1"/>
    <col min="41" max="41" width="12.5703125" bestFit="1" customWidth="1"/>
    <col min="42" max="42" width="13.140625" bestFit="1" customWidth="1"/>
    <col min="43" max="47" width="12.5703125" bestFit="1" customWidth="1"/>
    <col min="48" max="48" width="18.140625" bestFit="1" customWidth="1"/>
  </cols>
  <sheetData>
    <row r="1" spans="1:48" ht="64.5" customHeight="1" x14ac:dyDescent="0.2">
      <c r="A1" s="133" t="s">
        <v>208</v>
      </c>
      <c r="B1" s="132"/>
      <c r="C1" s="132"/>
      <c r="D1" s="132"/>
      <c r="E1" s="132"/>
      <c r="F1" s="132"/>
      <c r="G1" s="132"/>
      <c r="H1" s="132"/>
      <c r="I1" s="132"/>
      <c r="J1" s="132"/>
      <c r="K1" s="132"/>
      <c r="L1" s="132"/>
      <c r="N1" s="133" t="s">
        <v>207</v>
      </c>
      <c r="O1" s="132"/>
      <c r="P1" s="132"/>
      <c r="Q1" s="132"/>
      <c r="R1" s="132"/>
      <c r="S1" s="132"/>
      <c r="T1" s="132"/>
      <c r="U1" s="132"/>
      <c r="V1" s="132"/>
      <c r="W1" s="132"/>
      <c r="X1" s="132"/>
      <c r="Y1" s="125"/>
      <c r="Z1" s="125"/>
      <c r="AA1" s="131" t="s">
        <v>209</v>
      </c>
      <c r="AB1" s="130"/>
      <c r="AC1" s="130"/>
      <c r="AD1" s="130"/>
      <c r="AE1" s="130"/>
      <c r="AF1" s="130"/>
      <c r="AG1" s="130"/>
      <c r="AH1" s="130"/>
      <c r="AI1" s="130"/>
      <c r="AJ1" s="130"/>
      <c r="AM1" s="131" t="s">
        <v>210</v>
      </c>
      <c r="AN1" s="130"/>
      <c r="AO1" s="130"/>
      <c r="AP1" s="130"/>
      <c r="AQ1" s="130"/>
      <c r="AR1" s="130"/>
      <c r="AS1" s="130"/>
      <c r="AT1" s="130"/>
      <c r="AU1" s="130"/>
      <c r="AV1" s="130"/>
    </row>
    <row r="2" spans="1:48" x14ac:dyDescent="0.2">
      <c r="A2" s="126" t="s">
        <v>0</v>
      </c>
      <c r="B2" s="51" t="s">
        <v>1</v>
      </c>
      <c r="C2" s="51" t="s">
        <v>2</v>
      </c>
      <c r="D2" s="51" t="s">
        <v>176</v>
      </c>
      <c r="E2" s="51" t="s">
        <v>177</v>
      </c>
      <c r="F2" s="51" t="s">
        <v>178</v>
      </c>
      <c r="G2" s="51" t="s">
        <v>179</v>
      </c>
      <c r="H2" s="51" t="s">
        <v>180</v>
      </c>
      <c r="I2" s="51" t="s">
        <v>181</v>
      </c>
      <c r="J2" s="51" t="s">
        <v>182</v>
      </c>
      <c r="K2" s="51" t="s">
        <v>183</v>
      </c>
      <c r="L2" s="51" t="s">
        <v>184</v>
      </c>
      <c r="N2" s="126" t="s">
        <v>90</v>
      </c>
      <c r="O2" s="51" t="s">
        <v>1</v>
      </c>
      <c r="P2" s="51" t="s">
        <v>141</v>
      </c>
      <c r="Q2" s="51" t="s">
        <v>79</v>
      </c>
      <c r="R2" s="51" t="s">
        <v>80</v>
      </c>
      <c r="S2" s="51" t="s">
        <v>81</v>
      </c>
      <c r="T2" s="51" t="s">
        <v>82</v>
      </c>
      <c r="U2" s="51" t="s">
        <v>83</v>
      </c>
      <c r="V2" s="51" t="s">
        <v>84</v>
      </c>
      <c r="W2" s="51" t="s">
        <v>85</v>
      </c>
      <c r="X2" s="51" t="s">
        <v>89</v>
      </c>
      <c r="AA2" s="37" t="s">
        <v>0</v>
      </c>
      <c r="AB2" t="s">
        <v>198</v>
      </c>
      <c r="AC2" t="s">
        <v>58</v>
      </c>
      <c r="AD2" t="s">
        <v>61</v>
      </c>
      <c r="AE2" t="s">
        <v>59</v>
      </c>
      <c r="AF2" t="s">
        <v>62</v>
      </c>
      <c r="AG2" t="s">
        <v>63</v>
      </c>
      <c r="AH2" t="s">
        <v>74</v>
      </c>
      <c r="AI2" t="s">
        <v>186</v>
      </c>
      <c r="AJ2" t="s">
        <v>187</v>
      </c>
      <c r="AM2" s="37" t="s">
        <v>0</v>
      </c>
      <c r="AN2" t="s">
        <v>1</v>
      </c>
      <c r="AO2" t="s">
        <v>7</v>
      </c>
      <c r="AP2" t="s">
        <v>8</v>
      </c>
      <c r="AQ2" t="s">
        <v>9</v>
      </c>
      <c r="AR2" t="s">
        <v>11</v>
      </c>
      <c r="AS2" t="s">
        <v>199</v>
      </c>
      <c r="AT2" t="s">
        <v>200</v>
      </c>
      <c r="AU2" t="s">
        <v>177</v>
      </c>
      <c r="AV2" t="s">
        <v>201</v>
      </c>
    </row>
    <row r="3" spans="1:48" x14ac:dyDescent="0.2">
      <c r="A3" s="126">
        <v>43807</v>
      </c>
      <c r="B3" s="51">
        <v>11</v>
      </c>
      <c r="C3" s="51" t="s">
        <v>188</v>
      </c>
      <c r="D3" s="51">
        <v>0.35873270000000002</v>
      </c>
      <c r="E3" s="51">
        <v>8.74</v>
      </c>
      <c r="F3" s="51">
        <v>411</v>
      </c>
      <c r="G3" s="51">
        <v>1.5198243929208397</v>
      </c>
      <c r="H3" s="51">
        <v>2.1448588000000001E-2</v>
      </c>
      <c r="I3" s="51">
        <v>1.3</v>
      </c>
      <c r="J3" s="51">
        <v>16.8</v>
      </c>
      <c r="K3" s="51">
        <v>0</v>
      </c>
      <c r="L3" s="51">
        <v>3.61</v>
      </c>
      <c r="N3" s="126">
        <v>43807</v>
      </c>
      <c r="O3" s="51" t="s">
        <v>138</v>
      </c>
      <c r="P3" s="51">
        <v>0.35873270000000002</v>
      </c>
      <c r="Q3" s="51">
        <v>-5.0000000000000711E-2</v>
      </c>
      <c r="R3" s="51">
        <v>1</v>
      </c>
      <c r="S3" s="51">
        <v>-8.2315818356427428E-2</v>
      </c>
      <c r="T3" s="51">
        <v>2.2634189999999992E-3</v>
      </c>
      <c r="U3" s="51">
        <v>-2.0000000000000018E-2</v>
      </c>
      <c r="V3" s="51">
        <v>0.39999999999999858</v>
      </c>
      <c r="W3" s="51">
        <v>1.2730994149999999</v>
      </c>
      <c r="X3" s="51">
        <v>-4.9999999999999822E-2</v>
      </c>
      <c r="AA3" s="37">
        <v>43807</v>
      </c>
      <c r="AB3" t="s">
        <v>185</v>
      </c>
      <c r="AC3" t="e">
        <v>#N/A</v>
      </c>
      <c r="AD3" t="e">
        <v>#N/A</v>
      </c>
      <c r="AE3" t="e">
        <v>#N/A</v>
      </c>
      <c r="AF3" t="e">
        <v>#N/A</v>
      </c>
      <c r="AG3" t="e">
        <v>#N/A</v>
      </c>
      <c r="AH3" t="e">
        <v>#N/A</v>
      </c>
      <c r="AI3" t="e">
        <v>#N/A</v>
      </c>
      <c r="AJ3" t="e">
        <v>#N/A</v>
      </c>
      <c r="AM3" s="37">
        <v>43807</v>
      </c>
      <c r="AN3" t="s">
        <v>196</v>
      </c>
      <c r="AO3" t="e">
        <v>#N/A</v>
      </c>
      <c r="AP3" t="e">
        <v>#N/A</v>
      </c>
      <c r="AQ3" t="e">
        <v>#N/A</v>
      </c>
      <c r="AR3" t="e">
        <v>#N/A</v>
      </c>
      <c r="AS3" t="e">
        <v>#N/A</v>
      </c>
      <c r="AT3" t="e">
        <v>#N/A</v>
      </c>
      <c r="AU3" t="e">
        <v>#N/A</v>
      </c>
      <c r="AV3" t="e">
        <v>#N/A</v>
      </c>
    </row>
    <row r="4" spans="1:48" x14ac:dyDescent="0.2">
      <c r="A4" s="126">
        <v>43814</v>
      </c>
      <c r="B4" s="51">
        <v>11</v>
      </c>
      <c r="C4" s="51" t="s">
        <v>188</v>
      </c>
      <c r="D4" s="51">
        <v>0.95224604478612329</v>
      </c>
      <c r="E4" s="51">
        <v>8.76</v>
      </c>
      <c r="F4" s="51">
        <v>585</v>
      </c>
      <c r="G4" s="51">
        <v>2.1920702428316643</v>
      </c>
      <c r="H4" s="51">
        <v>3.9555938999999998E-2</v>
      </c>
      <c r="I4" s="51">
        <v>2.13</v>
      </c>
      <c r="J4" s="51">
        <v>31.1</v>
      </c>
      <c r="K4" s="51">
        <v>1.9661818179999999</v>
      </c>
      <c r="L4" s="51">
        <v>3.12</v>
      </c>
      <c r="N4" s="126">
        <v>43814</v>
      </c>
      <c r="O4" s="51" t="s">
        <v>138</v>
      </c>
      <c r="P4" s="51">
        <v>0.95224604478612329</v>
      </c>
      <c r="Q4" s="51">
        <v>-6.0000000000000497E-2</v>
      </c>
      <c r="R4" s="51">
        <v>-32</v>
      </c>
      <c r="S4" s="51">
        <v>0.13719303059404586</v>
      </c>
      <c r="T4" s="51">
        <v>-2.155636999999995E-3</v>
      </c>
      <c r="U4" s="51">
        <v>-9.9999999999997868E-3</v>
      </c>
      <c r="V4" s="51">
        <v>-0.10000000000000142</v>
      </c>
      <c r="W4" s="51">
        <v>0.139418182</v>
      </c>
      <c r="X4" s="51">
        <v>0</v>
      </c>
      <c r="AA4" s="37">
        <v>43814</v>
      </c>
      <c r="AB4" t="s">
        <v>185</v>
      </c>
      <c r="AC4">
        <v>1.4567490092036037</v>
      </c>
      <c r="AD4">
        <v>4.0147817193373916E-2</v>
      </c>
      <c r="AE4">
        <v>1.2384002801183107</v>
      </c>
      <c r="AF4">
        <v>31.235353485746238</v>
      </c>
      <c r="AG4">
        <v>1.7287020375044106</v>
      </c>
      <c r="AH4">
        <v>3.5830058604049766</v>
      </c>
      <c r="AI4">
        <v>8.6263821512923577</v>
      </c>
      <c r="AJ4">
        <v>587.40457441760987</v>
      </c>
      <c r="AM4" s="37">
        <v>43814</v>
      </c>
      <c r="AN4" t="s">
        <v>196</v>
      </c>
      <c r="AO4">
        <v>-0.21131067747085575</v>
      </c>
      <c r="AP4">
        <v>-3.7175521933739131E-3</v>
      </c>
      <c r="AQ4">
        <v>-0.7214002801183107</v>
      </c>
      <c r="AR4">
        <v>-28.945353485746239</v>
      </c>
      <c r="AS4">
        <v>4.00196462949559</v>
      </c>
      <c r="AT4">
        <v>0.97699413959502301</v>
      </c>
      <c r="AU4">
        <v>5.3617848707641969E-2</v>
      </c>
      <c r="AV4">
        <v>-291.40457441760987</v>
      </c>
    </row>
    <row r="5" spans="1:48" x14ac:dyDescent="0.2">
      <c r="A5" s="126">
        <v>43836</v>
      </c>
      <c r="B5" s="51">
        <v>11</v>
      </c>
      <c r="C5" s="51" t="s">
        <v>188</v>
      </c>
      <c r="D5" s="51">
        <v>1.3628047667745069</v>
      </c>
      <c r="E5" s="51">
        <v>8.33</v>
      </c>
      <c r="F5" s="51">
        <v>456</v>
      </c>
      <c r="G5" s="51">
        <v>6.925229798326245</v>
      </c>
      <c r="H5" s="51">
        <v>8.9890063000000006E-2</v>
      </c>
      <c r="I5" s="51">
        <v>6.43</v>
      </c>
      <c r="J5" s="51">
        <v>71</v>
      </c>
      <c r="K5" s="51">
        <v>8.109</v>
      </c>
      <c r="L5" s="51">
        <v>2.59</v>
      </c>
      <c r="N5" s="126">
        <v>43836</v>
      </c>
      <c r="O5" s="51" t="s">
        <v>138</v>
      </c>
      <c r="P5" s="51">
        <v>1.3628047667745069</v>
      </c>
      <c r="Q5" s="51">
        <v>0.25999999999999979</v>
      </c>
      <c r="R5" s="51">
        <v>67</v>
      </c>
      <c r="S5" s="51">
        <v>0.21950884895047285</v>
      </c>
      <c r="T5" s="51">
        <v>-2.6945470000000055E-3</v>
      </c>
      <c r="U5" s="51">
        <v>1.0300000000000002</v>
      </c>
      <c r="V5" s="51">
        <v>5.9000000000000057</v>
      </c>
      <c r="W5" s="51">
        <v>0.50900000000000034</v>
      </c>
      <c r="X5" s="51">
        <v>4.0000000000000036E-2</v>
      </c>
      <c r="AA5" s="37">
        <v>43836</v>
      </c>
      <c r="AB5" t="s">
        <v>185</v>
      </c>
      <c r="AC5">
        <v>7.6635065130084152</v>
      </c>
      <c r="AD5">
        <v>7.9370856845885102E-2</v>
      </c>
      <c r="AE5">
        <v>7.6027379392760785</v>
      </c>
      <c r="AF5">
        <v>61.071359404664811</v>
      </c>
      <c r="AG5">
        <v>14.552200483312124</v>
      </c>
      <c r="AH5" t="e">
        <v>#N/A</v>
      </c>
      <c r="AI5">
        <v>8.4054311978988441</v>
      </c>
      <c r="AJ5">
        <v>492.14095550171766</v>
      </c>
      <c r="AM5" s="37">
        <v>43836</v>
      </c>
      <c r="AN5" t="s">
        <v>196</v>
      </c>
      <c r="AO5">
        <v>-4.373892025424384</v>
      </c>
      <c r="AP5">
        <v>4.3823797154114899E-2</v>
      </c>
      <c r="AQ5">
        <v>-4.9327379392760786</v>
      </c>
      <c r="AR5">
        <v>-20.97135940466481</v>
      </c>
      <c r="AS5">
        <v>-0.52483206331212351</v>
      </c>
      <c r="AT5" t="e">
        <v>#N/A</v>
      </c>
      <c r="AU5">
        <v>1.4568802101155853E-2</v>
      </c>
      <c r="AV5">
        <v>-91.140955501717656</v>
      </c>
    </row>
    <row r="6" spans="1:48" x14ac:dyDescent="0.2">
      <c r="A6" s="126">
        <v>43843</v>
      </c>
      <c r="B6" s="51">
        <v>11</v>
      </c>
      <c r="C6" s="51" t="s">
        <v>188</v>
      </c>
      <c r="D6" s="51">
        <v>4.291813792901535</v>
      </c>
      <c r="E6" s="51">
        <v>6.73</v>
      </c>
      <c r="F6" s="51">
        <v>426</v>
      </c>
      <c r="G6" s="51">
        <v>5.7865276443956652</v>
      </c>
      <c r="H6" s="51">
        <v>0.24822159899999999</v>
      </c>
      <c r="I6" s="51">
        <v>5.73</v>
      </c>
      <c r="J6" s="51">
        <v>156</v>
      </c>
      <c r="K6" s="51">
        <v>33.054285710000002</v>
      </c>
      <c r="L6" s="51" t="e">
        <v>#N/A</v>
      </c>
      <c r="N6" s="126">
        <v>43843</v>
      </c>
      <c r="O6" s="51" t="s">
        <v>138</v>
      </c>
      <c r="P6" s="51">
        <v>4.291813792901535</v>
      </c>
      <c r="Q6" s="51">
        <v>0.32999999999999918</v>
      </c>
      <c r="R6" s="51">
        <v>-26</v>
      </c>
      <c r="S6" s="51">
        <v>0.63108794073261087</v>
      </c>
      <c r="T6" s="51">
        <v>2.4789825999999987E-2</v>
      </c>
      <c r="U6" s="51">
        <v>0.32999999999999918</v>
      </c>
      <c r="V6" s="51">
        <v>13</v>
      </c>
      <c r="W6" s="51">
        <v>6.4364835199999959</v>
      </c>
      <c r="X6" s="51" t="e">
        <v>#N/A</v>
      </c>
      <c r="AA6" s="37">
        <v>43843</v>
      </c>
      <c r="AB6" t="s">
        <v>185</v>
      </c>
      <c r="AC6">
        <v>7.0174769122718148</v>
      </c>
      <c r="AD6">
        <v>0.27953656561128642</v>
      </c>
      <c r="AE6">
        <v>6.7526597466640883</v>
      </c>
      <c r="AF6">
        <v>153.13192266795022</v>
      </c>
      <c r="AG6">
        <v>44.35187348408504</v>
      </c>
      <c r="AH6" t="e">
        <v>#N/A</v>
      </c>
      <c r="AI6">
        <v>7.7571464351726762</v>
      </c>
      <c r="AJ6">
        <v>406.70908700284861</v>
      </c>
      <c r="AM6" s="37">
        <v>43843</v>
      </c>
      <c r="AN6" t="s">
        <v>196</v>
      </c>
      <c r="AO6">
        <v>-1.8071599963711433</v>
      </c>
      <c r="AP6">
        <v>1.7186866388713584E-2</v>
      </c>
      <c r="AQ6">
        <v>-2.3726597466640884</v>
      </c>
      <c r="AR6">
        <v>-32.131922667950221</v>
      </c>
      <c r="AS6">
        <v>15.404490155914957</v>
      </c>
      <c r="AT6" t="e">
        <v>#N/A</v>
      </c>
      <c r="AU6">
        <v>-2.3771464351726763</v>
      </c>
      <c r="AV6">
        <v>-114.70908700284861</v>
      </c>
    </row>
    <row r="7" spans="1:48" x14ac:dyDescent="0.2">
      <c r="A7" s="126">
        <v>43861</v>
      </c>
      <c r="B7" s="51">
        <v>11</v>
      </c>
      <c r="C7" s="51" t="s">
        <v>188</v>
      </c>
      <c r="D7" s="51">
        <v>0.89534951016888664</v>
      </c>
      <c r="E7" s="51">
        <v>8.9</v>
      </c>
      <c r="F7" s="51">
        <v>554</v>
      </c>
      <c r="G7" s="51">
        <v>5.9237206749897107</v>
      </c>
      <c r="H7" s="51">
        <v>2.7915499E-2</v>
      </c>
      <c r="I7" s="51">
        <v>5.48</v>
      </c>
      <c r="J7" s="51">
        <v>28.7</v>
      </c>
      <c r="K7" s="51">
        <v>1.5338111560000001</v>
      </c>
      <c r="L7" s="51">
        <v>1.71</v>
      </c>
      <c r="N7" s="126">
        <v>43861</v>
      </c>
      <c r="O7" s="51" t="s">
        <v>138</v>
      </c>
      <c r="P7" s="51">
        <v>0.89534951016888664</v>
      </c>
      <c r="Q7" s="51">
        <v>1.9999999999999574E-2</v>
      </c>
      <c r="R7" s="51">
        <v>-2</v>
      </c>
      <c r="S7" s="51">
        <v>0.15091233365345058</v>
      </c>
      <c r="T7" s="51">
        <v>-6.4669100000000132E-4</v>
      </c>
      <c r="U7" s="51">
        <v>0.65999999999999925</v>
      </c>
      <c r="V7" s="51">
        <v>1.1999999999999993</v>
      </c>
      <c r="W7" s="51">
        <v>0.22137278999999999</v>
      </c>
      <c r="X7" s="51">
        <v>-3.0000000000000027E-2</v>
      </c>
      <c r="AA7" s="37">
        <v>43861</v>
      </c>
      <c r="AB7" t="s">
        <v>185</v>
      </c>
      <c r="AC7">
        <v>7.0455585697584544</v>
      </c>
      <c r="AD7">
        <v>3.4786348731468734E-2</v>
      </c>
      <c r="AE7">
        <v>6.9697828793919188</v>
      </c>
      <c r="AF7">
        <v>32.071339540501228</v>
      </c>
      <c r="AG7">
        <v>2.938136311254441</v>
      </c>
      <c r="AH7">
        <v>1.7610287758888385</v>
      </c>
      <c r="AI7">
        <v>8.1789322166271372</v>
      </c>
      <c r="AJ7">
        <v>496.56096492175107</v>
      </c>
      <c r="AM7" s="37">
        <v>43861</v>
      </c>
      <c r="AN7" t="s">
        <v>196</v>
      </c>
      <c r="AO7">
        <v>-1.6431714110261177</v>
      </c>
      <c r="AP7">
        <v>0.22421343526853127</v>
      </c>
      <c r="AQ7">
        <v>-2.0097828793919188</v>
      </c>
      <c r="AR7">
        <v>92.928660459498772</v>
      </c>
      <c r="AS7">
        <v>57.433738688745564</v>
      </c>
      <c r="AT7">
        <v>2.3289712241111613</v>
      </c>
      <c r="AU7">
        <v>-0.45893221662713746</v>
      </c>
      <c r="AV7">
        <v>-127.56096492175107</v>
      </c>
    </row>
    <row r="8" spans="1:48" x14ac:dyDescent="0.2">
      <c r="A8" s="126">
        <v>43877</v>
      </c>
      <c r="B8" s="51">
        <v>11</v>
      </c>
      <c r="C8" s="51" t="s">
        <v>188</v>
      </c>
      <c r="D8" s="51">
        <v>1.2202763318303402</v>
      </c>
      <c r="E8" s="51">
        <v>8.92</v>
      </c>
      <c r="F8" s="51">
        <v>404</v>
      </c>
      <c r="G8" s="51">
        <v>5.6630539168610232</v>
      </c>
      <c r="H8" s="51">
        <v>1.9077387000000001E-2</v>
      </c>
      <c r="I8" s="51">
        <v>6.38</v>
      </c>
      <c r="J8" s="51">
        <v>16.899999999999999</v>
      </c>
      <c r="K8" s="51">
        <v>2.2713333329999998</v>
      </c>
      <c r="L8" s="51">
        <v>1.68</v>
      </c>
      <c r="N8" s="126">
        <v>43877</v>
      </c>
      <c r="O8" s="51" t="s">
        <v>138</v>
      </c>
      <c r="P8" s="51">
        <v>1.2202763318303402</v>
      </c>
      <c r="Q8" s="51">
        <v>0.40000000000000036</v>
      </c>
      <c r="R8" s="51">
        <v>63</v>
      </c>
      <c r="S8" s="51">
        <v>0.50761421319796973</v>
      </c>
      <c r="T8" s="51">
        <v>4.4190559999999976E-3</v>
      </c>
      <c r="U8" s="51">
        <v>0.23000000000000043</v>
      </c>
      <c r="V8" s="51">
        <v>1.7000000000000028</v>
      </c>
      <c r="W8" s="51">
        <v>7.7128440000000076E-2</v>
      </c>
      <c r="X8" s="51">
        <v>-3.0000000000000027E-2</v>
      </c>
      <c r="AA8" s="37">
        <v>43877</v>
      </c>
      <c r="AB8" t="s">
        <v>185</v>
      </c>
      <c r="AC8">
        <v>7.2629431444775276</v>
      </c>
      <c r="AD8">
        <v>2.2169508127668054E-2</v>
      </c>
      <c r="AE8">
        <v>7.785139277613272</v>
      </c>
      <c r="AF8">
        <v>18.019079028105661</v>
      </c>
      <c r="AG8">
        <v>3.8331638117641349</v>
      </c>
      <c r="AH8">
        <v>1.584888787769146</v>
      </c>
      <c r="AI8">
        <v>8.8483015699385703</v>
      </c>
      <c r="AJ8">
        <v>392.79473969404739</v>
      </c>
      <c r="AM8" s="37">
        <v>43877</v>
      </c>
      <c r="AN8" t="s">
        <v>196</v>
      </c>
      <c r="AO8">
        <v>-0.96880128688389355</v>
      </c>
      <c r="AP8">
        <v>8.7013505872331948E-2</v>
      </c>
      <c r="AQ8">
        <v>-1.5551392776132715</v>
      </c>
      <c r="AR8">
        <v>62.380920971894341</v>
      </c>
      <c r="AS8">
        <v>6.5593361882358652</v>
      </c>
      <c r="AT8">
        <v>1.4451112122308538</v>
      </c>
      <c r="AU8">
        <v>-7.8301569938570736E-2</v>
      </c>
      <c r="AV8">
        <v>-3.7947396940473936</v>
      </c>
    </row>
    <row r="9" spans="1:48" x14ac:dyDescent="0.2">
      <c r="A9" s="126">
        <v>43891</v>
      </c>
      <c r="B9" s="51">
        <v>11</v>
      </c>
      <c r="C9" s="51" t="s">
        <v>188</v>
      </c>
      <c r="D9" s="51">
        <v>1.0211043758525522</v>
      </c>
      <c r="E9" s="51">
        <v>8.85</v>
      </c>
      <c r="F9" s="51">
        <v>411</v>
      </c>
      <c r="G9" s="51">
        <v>5.5807380985045958</v>
      </c>
      <c r="H9" s="51">
        <v>7.9758569999999994E-3</v>
      </c>
      <c r="I9" s="51">
        <v>5.85</v>
      </c>
      <c r="J9" s="51">
        <v>6.63</v>
      </c>
      <c r="K9" s="51">
        <v>1.882102704</v>
      </c>
      <c r="L9" s="51">
        <v>1.76</v>
      </c>
      <c r="N9" s="126">
        <v>43891</v>
      </c>
      <c r="O9" s="51" t="s">
        <v>138</v>
      </c>
      <c r="P9" s="51">
        <v>1.0211043758525522</v>
      </c>
      <c r="Q9" s="51">
        <v>-0.6899999999999995</v>
      </c>
      <c r="R9" s="51">
        <v>48</v>
      </c>
      <c r="S9" s="51">
        <v>0.31554397036630544</v>
      </c>
      <c r="T9" s="51">
        <v>4.311269999999999E-4</v>
      </c>
      <c r="U9" s="51">
        <v>0.26000000000000068</v>
      </c>
      <c r="V9" s="51">
        <v>0.16999999999999993</v>
      </c>
      <c r="W9" s="51">
        <v>-0.15307044600000008</v>
      </c>
      <c r="X9" s="51">
        <v>-4.0000000000000036E-2</v>
      </c>
      <c r="AA9" s="37">
        <v>43891</v>
      </c>
      <c r="AB9" t="s">
        <v>185</v>
      </c>
      <c r="AC9">
        <v>7.0451194238260513</v>
      </c>
      <c r="AD9">
        <v>1.2507316136622211E-2</v>
      </c>
      <c r="AE9">
        <v>7.3056805395989581</v>
      </c>
      <c r="AF9">
        <v>5.6694062772349696</v>
      </c>
      <c r="AG9">
        <v>3.1127548706674979</v>
      </c>
      <c r="AH9">
        <v>1.6661664680860491</v>
      </c>
      <c r="AI9">
        <v>8.8940187441182363</v>
      </c>
      <c r="AJ9">
        <v>443.87090012492661</v>
      </c>
      <c r="AM9" s="37">
        <v>43891</v>
      </c>
      <c r="AN9" t="s">
        <v>196</v>
      </c>
      <c r="AO9">
        <v>-1.1076794457769363</v>
      </c>
      <c r="AP9">
        <v>4.7634955863377786E-2</v>
      </c>
      <c r="AQ9">
        <v>-1.1156805395989577</v>
      </c>
      <c r="AR9">
        <v>28.930593722765032</v>
      </c>
      <c r="AS9">
        <v>2.2906934053325019</v>
      </c>
      <c r="AT9">
        <v>0.80383353191395113</v>
      </c>
      <c r="AU9">
        <v>-4.4018744118236697E-2</v>
      </c>
      <c r="AV9">
        <v>-26.870900124926607</v>
      </c>
    </row>
    <row r="10" spans="1:48" x14ac:dyDescent="0.2">
      <c r="A10" s="126">
        <v>43898</v>
      </c>
      <c r="B10" s="51">
        <v>11</v>
      </c>
      <c r="C10" s="51" t="s">
        <v>188</v>
      </c>
      <c r="D10" s="51">
        <v>1.0211043758525522</v>
      </c>
      <c r="E10" s="51">
        <v>8.6999999999999993</v>
      </c>
      <c r="F10" s="51">
        <v>497</v>
      </c>
      <c r="G10" s="51">
        <v>5.1828783097818629</v>
      </c>
      <c r="H10" s="51">
        <v>2.6298770999999999E-2</v>
      </c>
      <c r="I10" s="51">
        <v>5.44</v>
      </c>
      <c r="J10" s="51">
        <v>19.399999999999999</v>
      </c>
      <c r="K10" s="51">
        <v>4.7888655460000003</v>
      </c>
      <c r="L10" s="51">
        <v>1.4730000000000001</v>
      </c>
      <c r="N10" s="126">
        <v>43898</v>
      </c>
      <c r="O10" s="51" t="s">
        <v>138</v>
      </c>
      <c r="P10" s="51">
        <v>1.0211043758525522</v>
      </c>
      <c r="Q10" s="51">
        <v>0.24000000000000021</v>
      </c>
      <c r="R10" s="51">
        <v>45</v>
      </c>
      <c r="S10" s="51">
        <v>0</v>
      </c>
      <c r="T10" s="51">
        <v>-3.125672999999999E-3</v>
      </c>
      <c r="U10" s="51">
        <v>0.22999999999999954</v>
      </c>
      <c r="V10" s="51">
        <v>-1.7999999999999972</v>
      </c>
      <c r="W10" s="51">
        <v>-0.67059771500000043</v>
      </c>
      <c r="X10" s="51">
        <v>-1.9000000000000128E-2</v>
      </c>
      <c r="AA10" s="37">
        <v>43898</v>
      </c>
      <c r="AB10" t="s">
        <v>185</v>
      </c>
      <c r="AC10">
        <v>6.3304132878216031</v>
      </c>
      <c r="AD10">
        <v>2.5008612507500888E-2</v>
      </c>
      <c r="AE10">
        <v>6.8702115638762189</v>
      </c>
      <c r="AF10">
        <v>18.238630062746687</v>
      </c>
      <c r="AG10">
        <v>5.682758493714962</v>
      </c>
      <c r="AH10">
        <v>1.5022014918181308</v>
      </c>
      <c r="AI10">
        <v>8.733922123180605</v>
      </c>
      <c r="AJ10">
        <v>485.89098605906884</v>
      </c>
      <c r="AM10" s="37">
        <v>43898</v>
      </c>
      <c r="AN10" t="s">
        <v>196</v>
      </c>
      <c r="AO10">
        <v>-0.85942961379224325</v>
      </c>
      <c r="AP10">
        <v>9.8186041492499113E-2</v>
      </c>
      <c r="AQ10">
        <v>-1.3102115638762193</v>
      </c>
      <c r="AR10">
        <v>69.261369937253306</v>
      </c>
      <c r="AS10">
        <v>26.39426853628504</v>
      </c>
      <c r="AT10">
        <v>1.2347985081818693</v>
      </c>
      <c r="AU10">
        <v>-3.9221231806045864E-3</v>
      </c>
      <c r="AV10" t="e">
        <v>#N/A</v>
      </c>
    </row>
    <row r="11" spans="1:48" x14ac:dyDescent="0.2">
      <c r="A11" s="126">
        <v>43973</v>
      </c>
      <c r="B11" s="51">
        <v>11</v>
      </c>
      <c r="C11" s="51" t="s">
        <v>188</v>
      </c>
      <c r="D11" s="51">
        <v>5.3826252192449244</v>
      </c>
      <c r="E11" s="51">
        <v>7.33</v>
      </c>
      <c r="F11" s="51">
        <v>481</v>
      </c>
      <c r="G11" s="51">
        <v>8.722458499</v>
      </c>
      <c r="H11" s="51">
        <v>6.4992455000000005E-2</v>
      </c>
      <c r="I11" s="51">
        <v>8.76</v>
      </c>
      <c r="J11" s="51">
        <v>51.7</v>
      </c>
      <c r="K11" s="51">
        <v>9.4939999999999998</v>
      </c>
      <c r="L11" s="51">
        <v>2.3929999999999998</v>
      </c>
      <c r="N11" s="126">
        <v>43973</v>
      </c>
      <c r="O11" s="51" t="s">
        <v>138</v>
      </c>
      <c r="P11" s="51">
        <v>5.3826252192449244</v>
      </c>
      <c r="Q11" s="51">
        <v>-0.16999999999999993</v>
      </c>
      <c r="R11" s="51">
        <v>41</v>
      </c>
      <c r="S11" s="51">
        <v>-0.10975442400000013</v>
      </c>
      <c r="T11" s="51">
        <v>-4.3112700000000337E-4</v>
      </c>
      <c r="U11" s="51">
        <v>-0.11999999999999922</v>
      </c>
      <c r="V11" s="51">
        <v>-0.10000000000000142</v>
      </c>
      <c r="W11" s="51">
        <v>-0.76666666699999908</v>
      </c>
      <c r="X11" s="51">
        <v>6.0000000000000053E-2</v>
      </c>
      <c r="AA11" s="37">
        <v>43973</v>
      </c>
      <c r="AB11" t="s">
        <v>185</v>
      </c>
      <c r="AC11">
        <v>9.4645990310870491</v>
      </c>
      <c r="AD11">
        <v>5.9913978471474193E-2</v>
      </c>
      <c r="AE11">
        <v>9.5827762120470297</v>
      </c>
      <c r="AF11">
        <v>46.392292462882153</v>
      </c>
      <c r="AG11">
        <v>9.2172871816162871</v>
      </c>
      <c r="AH11">
        <v>2.3465328957164968</v>
      </c>
      <c r="AI11">
        <v>7.2213334358126149</v>
      </c>
      <c r="AJ11">
        <v>485.40719199952741</v>
      </c>
      <c r="AM11" s="37">
        <v>43973</v>
      </c>
      <c r="AN11" t="s">
        <v>196</v>
      </c>
      <c r="AO11">
        <v>-4.2268435090870495</v>
      </c>
      <c r="AP11">
        <v>7.0825404528525787E-2</v>
      </c>
      <c r="AQ11">
        <v>-4.8227762120470299</v>
      </c>
      <c r="AR11">
        <v>14.907707537117844</v>
      </c>
      <c r="AS11">
        <v>5.4667128183837121</v>
      </c>
      <c r="AT11">
        <v>1.8374671042835033</v>
      </c>
      <c r="AU11">
        <v>-0.19133343581261464</v>
      </c>
      <c r="AV11">
        <v>-144.40719199952741</v>
      </c>
    </row>
    <row r="12" spans="1:48" x14ac:dyDescent="0.2">
      <c r="A12" s="126">
        <v>43983</v>
      </c>
      <c r="B12" s="51">
        <v>11</v>
      </c>
      <c r="C12" s="51" t="s">
        <v>188</v>
      </c>
      <c r="D12" s="51">
        <v>2.0296692882390865</v>
      </c>
      <c r="E12" s="51">
        <v>9.0500000000000007</v>
      </c>
      <c r="F12" s="51">
        <v>484</v>
      </c>
      <c r="G12" s="51">
        <v>6.0471944025243518</v>
      </c>
      <c r="H12" s="51">
        <v>2.9316663073938352E-2</v>
      </c>
      <c r="I12" s="51">
        <v>6.5</v>
      </c>
      <c r="J12" s="51">
        <v>18.600000000000001</v>
      </c>
      <c r="K12" s="51">
        <v>7.8305513400000004</v>
      </c>
      <c r="L12" s="51">
        <v>1.7350000000000001</v>
      </c>
      <c r="N12" s="126">
        <v>43983</v>
      </c>
      <c r="O12" s="51" t="s">
        <v>138</v>
      </c>
      <c r="P12" s="51">
        <v>2.0296692882390865</v>
      </c>
      <c r="Q12" s="51">
        <v>-7.0000000000000284E-2</v>
      </c>
      <c r="R12" s="51">
        <v>-16</v>
      </c>
      <c r="S12" s="51">
        <v>0.19207024283166341</v>
      </c>
      <c r="T12" s="51">
        <v>-4.850183229144215E-3</v>
      </c>
      <c r="U12" s="51">
        <v>-4.0000000000000036E-2</v>
      </c>
      <c r="V12" s="51">
        <v>0.39999999999999858</v>
      </c>
      <c r="W12" s="51">
        <v>0.45699940400000028</v>
      </c>
      <c r="X12" s="51">
        <v>-2.9000000000000137E-2</v>
      </c>
      <c r="AA12" s="37">
        <v>43983</v>
      </c>
      <c r="AB12" t="s">
        <v>185</v>
      </c>
      <c r="AC12">
        <v>7.181545795613224</v>
      </c>
      <c r="AD12">
        <v>2.732830304956798E-2</v>
      </c>
      <c r="AE12">
        <v>7.7183933037469945</v>
      </c>
      <c r="AF12">
        <v>18.060737105810325</v>
      </c>
      <c r="AG12">
        <v>7.9493805500760795</v>
      </c>
      <c r="AH12">
        <v>1.7657841067223645</v>
      </c>
      <c r="AI12">
        <v>9.0402586584243299</v>
      </c>
      <c r="AJ12">
        <v>514.56678307564391</v>
      </c>
      <c r="AM12" s="37">
        <v>43983</v>
      </c>
      <c r="AN12" t="s">
        <v>196</v>
      </c>
      <c r="AO12">
        <v>-0.68161439261322432</v>
      </c>
      <c r="AP12">
        <v>8.7243803007771986E-2</v>
      </c>
      <c r="AQ12">
        <v>-2.1783933037469945</v>
      </c>
      <c r="AR12">
        <v>-8.4407371058103262</v>
      </c>
      <c r="AS12">
        <v>8.7746194499239216</v>
      </c>
      <c r="AT12">
        <v>2.1422158932776352</v>
      </c>
      <c r="AU12">
        <v>-1.41025865842433</v>
      </c>
      <c r="AV12">
        <v>-117.56678307564391</v>
      </c>
    </row>
    <row r="13" spans="1:48" x14ac:dyDescent="0.2">
      <c r="A13" s="126">
        <v>43990</v>
      </c>
      <c r="B13" s="51">
        <v>11</v>
      </c>
      <c r="C13" s="51" t="s">
        <v>188</v>
      </c>
      <c r="D13" s="51">
        <v>1.2903753732842917</v>
      </c>
      <c r="E13" s="51">
        <v>8.8699999999999992</v>
      </c>
      <c r="F13" s="51">
        <v>542</v>
      </c>
      <c r="G13" s="51">
        <v>4.1264919742077106</v>
      </c>
      <c r="H13" s="51">
        <v>1.929295106704031E-2</v>
      </c>
      <c r="I13" s="51">
        <v>4.24</v>
      </c>
      <c r="J13" s="51">
        <v>13.3</v>
      </c>
      <c r="K13" s="51">
        <v>5.8639175259999998</v>
      </c>
      <c r="L13" s="51">
        <v>1.88</v>
      </c>
      <c r="N13" s="126">
        <v>43990</v>
      </c>
      <c r="O13" s="51" t="s">
        <v>138</v>
      </c>
      <c r="P13" s="51">
        <v>1.2903753732842917</v>
      </c>
      <c r="Q13" s="51">
        <v>2.000000000000135E-2</v>
      </c>
      <c r="R13" s="51">
        <v>-62</v>
      </c>
      <c r="S13" s="51">
        <v>8.2315818356427428E-2</v>
      </c>
      <c r="T13" s="51">
        <v>1.1856003449019215E-3</v>
      </c>
      <c r="U13" s="51">
        <v>4.0000000000000036E-2</v>
      </c>
      <c r="V13" s="51">
        <v>0.19999999999999929</v>
      </c>
      <c r="W13" s="51">
        <v>1.0951268430000001</v>
      </c>
      <c r="X13" s="51">
        <v>-2.1999999999999797E-2</v>
      </c>
      <c r="AA13" s="37">
        <v>43990</v>
      </c>
      <c r="AB13" t="s">
        <v>185</v>
      </c>
      <c r="AC13">
        <v>4.8310919912426993</v>
      </c>
      <c r="AD13">
        <v>4.0910513445097274E-2</v>
      </c>
      <c r="AE13">
        <v>5.086032786154318</v>
      </c>
      <c r="AF13">
        <v>23.261197070021534</v>
      </c>
      <c r="AG13">
        <v>13.502020717751444</v>
      </c>
      <c r="AH13">
        <v>2.0246858207922855</v>
      </c>
      <c r="AI13">
        <v>8.8434694166956156</v>
      </c>
      <c r="AJ13">
        <v>466.01181461654136</v>
      </c>
      <c r="AM13" s="37">
        <v>43990</v>
      </c>
      <c r="AN13" t="s">
        <v>196</v>
      </c>
      <c r="AO13">
        <v>0.20087398488571395</v>
      </c>
      <c r="AP13">
        <v>4.6812089088583211E-3</v>
      </c>
      <c r="AQ13">
        <v>-0.27603278615431837</v>
      </c>
      <c r="AR13">
        <v>-16.801197070021534</v>
      </c>
      <c r="AS13">
        <v>-5.5330207177514437</v>
      </c>
      <c r="AT13">
        <v>1.7223141792077143</v>
      </c>
      <c r="AU13">
        <v>8.6530583304384123E-2</v>
      </c>
      <c r="AV13">
        <v>-57.011814616541358</v>
      </c>
    </row>
    <row r="14" spans="1:48" x14ac:dyDescent="0.2">
      <c r="A14" s="126">
        <v>43997</v>
      </c>
      <c r="B14" s="51">
        <v>11</v>
      </c>
      <c r="C14" s="51" t="s">
        <v>188</v>
      </c>
      <c r="D14" s="51">
        <v>1.0858886622440185</v>
      </c>
      <c r="E14" s="51">
        <v>8.7100000000000009</v>
      </c>
      <c r="F14" s="51">
        <v>540</v>
      </c>
      <c r="G14" s="51">
        <v>3.3444916998216492</v>
      </c>
      <c r="H14" s="51">
        <v>1.6167277430480707E-2</v>
      </c>
      <c r="I14" s="51">
        <v>3.28</v>
      </c>
      <c r="J14" s="51">
        <v>13.2</v>
      </c>
      <c r="K14" s="51">
        <v>5.3532000000000002</v>
      </c>
      <c r="L14" s="51">
        <v>1.871</v>
      </c>
      <c r="N14" s="126">
        <v>43997</v>
      </c>
      <c r="O14" s="51" t="s">
        <v>138</v>
      </c>
      <c r="P14" s="51">
        <v>1.0858886622440185</v>
      </c>
      <c r="Q14" s="51">
        <v>1.9999999999999574E-2</v>
      </c>
      <c r="R14" s="51">
        <v>10</v>
      </c>
      <c r="S14" s="51">
        <v>-0.24694745506928273</v>
      </c>
      <c r="T14" s="51">
        <v>1.2933821944384576E-3</v>
      </c>
      <c r="U14" s="51">
        <v>-2.9999999999999805E-2</v>
      </c>
      <c r="V14" s="51">
        <v>0.10000000000000142</v>
      </c>
      <c r="W14" s="51">
        <v>-0.35760000000000058</v>
      </c>
      <c r="X14" s="51">
        <v>-1.0999999999999899E-2</v>
      </c>
      <c r="AA14" s="37">
        <v>43997</v>
      </c>
      <c r="AB14" t="s">
        <v>185</v>
      </c>
      <c r="AC14">
        <v>4.0979951195512818</v>
      </c>
      <c r="AD14">
        <v>2.9129458048816677E-2</v>
      </c>
      <c r="AE14">
        <v>4.0815819571331797</v>
      </c>
      <c r="AF14">
        <v>19.868185925955117</v>
      </c>
      <c r="AG14">
        <v>8.8309540777270694</v>
      </c>
      <c r="AH14">
        <v>2.0647776683891528</v>
      </c>
      <c r="AI14">
        <v>8.6705537157700174</v>
      </c>
      <c r="AJ14">
        <v>524.35855369550052</v>
      </c>
      <c r="AM14" s="37">
        <v>43997</v>
      </c>
      <c r="AN14" t="s">
        <v>196</v>
      </c>
      <c r="AO14">
        <v>0.44007594643856596</v>
      </c>
      <c r="AP14">
        <v>1.75400828005043E-2</v>
      </c>
      <c r="AQ14">
        <v>6.8418042866820628E-2</v>
      </c>
      <c r="AR14">
        <v>-12.118185925955117</v>
      </c>
      <c r="AS14">
        <v>1.658535412272931</v>
      </c>
      <c r="AT14">
        <v>1.6362223316108473</v>
      </c>
      <c r="AU14">
        <v>0.36944628422998171</v>
      </c>
      <c r="AV14">
        <v>-106.35855369550052</v>
      </c>
    </row>
    <row r="15" spans="1:48" x14ac:dyDescent="0.2">
      <c r="A15" s="126">
        <v>44025</v>
      </c>
      <c r="B15" s="51">
        <v>11</v>
      </c>
      <c r="C15" s="51" t="s">
        <v>188</v>
      </c>
      <c r="D15" s="51">
        <v>0.67707622033119452</v>
      </c>
      <c r="E15" s="51">
        <v>9.35</v>
      </c>
      <c r="F15" s="51">
        <v>409</v>
      </c>
      <c r="G15" s="51">
        <v>0.46618191795856778</v>
      </c>
      <c r="H15" s="51">
        <v>3.8801465833153699E-2</v>
      </c>
      <c r="I15" s="51">
        <v>0.28999999999999998</v>
      </c>
      <c r="J15" s="51">
        <v>31.9</v>
      </c>
      <c r="K15" s="51">
        <v>5.5329639889999997</v>
      </c>
      <c r="L15" s="51">
        <v>2.3359999999999999</v>
      </c>
      <c r="N15" s="126">
        <v>44025</v>
      </c>
      <c r="O15" s="51" t="s">
        <v>138</v>
      </c>
      <c r="P15" s="51">
        <v>0.67707622033119452</v>
      </c>
      <c r="Q15" s="51">
        <v>3.0000000000001137E-2</v>
      </c>
      <c r="R15" s="51">
        <v>-25</v>
      </c>
      <c r="S15" s="51">
        <v>-6.9968445602963447E-2</v>
      </c>
      <c r="T15" s="51">
        <v>-6.4669109721923052E-4</v>
      </c>
      <c r="U15" s="51">
        <v>-6.0999999999999971E-2</v>
      </c>
      <c r="V15" s="51">
        <v>-4.5</v>
      </c>
      <c r="W15" s="51">
        <v>1.2583693440000001</v>
      </c>
      <c r="X15" s="51">
        <v>2.9000000000000359E-2</v>
      </c>
      <c r="AA15" s="37">
        <v>44025</v>
      </c>
      <c r="AB15" t="s">
        <v>185</v>
      </c>
      <c r="AC15">
        <v>0.50842093361045293</v>
      </c>
      <c r="AD15">
        <v>5.980373624471106E-2</v>
      </c>
      <c r="AE15">
        <v>0.28711798931844901</v>
      </c>
      <c r="AF15">
        <v>45.392476925251437</v>
      </c>
      <c r="AG15">
        <v>7.7612642885634591</v>
      </c>
      <c r="AH15">
        <v>2.8231462954157744</v>
      </c>
      <c r="AI15">
        <v>9.3697292347617882</v>
      </c>
      <c r="AJ15">
        <v>442.3621533445172</v>
      </c>
      <c r="AM15" s="37">
        <v>44025</v>
      </c>
      <c r="AN15" t="s">
        <v>196</v>
      </c>
      <c r="AO15">
        <v>1.8071230367558524</v>
      </c>
      <c r="AP15">
        <v>-1.7984378624534295E-2</v>
      </c>
      <c r="AQ15">
        <v>1.3128820106815511</v>
      </c>
      <c r="AR15">
        <v>-45.392476925251437</v>
      </c>
      <c r="AS15">
        <v>2.1877153034365415</v>
      </c>
      <c r="AT15">
        <v>1.0118537045842255</v>
      </c>
      <c r="AU15">
        <v>0.10027076523821243</v>
      </c>
      <c r="AV15">
        <v>-112.3621533445172</v>
      </c>
    </row>
    <row r="16" spans="1:48" x14ac:dyDescent="0.2">
      <c r="A16" s="126">
        <v>44032</v>
      </c>
      <c r="B16" s="51">
        <v>11</v>
      </c>
      <c r="C16" s="51" t="s">
        <v>188</v>
      </c>
      <c r="D16" s="51">
        <v>0.61533757411948242</v>
      </c>
      <c r="E16" s="51">
        <v>9</v>
      </c>
      <c r="F16" s="51">
        <v>371</v>
      </c>
      <c r="G16" s="51">
        <v>0.34956784195362872</v>
      </c>
      <c r="H16" s="51">
        <v>3.858590213408062E-2</v>
      </c>
      <c r="I16" s="51">
        <v>0.113</v>
      </c>
      <c r="J16" s="51">
        <v>29.6</v>
      </c>
      <c r="K16" s="51">
        <v>7.6866666669999999</v>
      </c>
      <c r="L16" s="51">
        <v>2.4279999999999999</v>
      </c>
      <c r="N16" s="126">
        <v>44032</v>
      </c>
      <c r="O16" s="51" t="s">
        <v>138</v>
      </c>
      <c r="P16" s="51">
        <v>0.61533757411948242</v>
      </c>
      <c r="Q16" s="51">
        <v>-5.0000000000000711E-2</v>
      </c>
      <c r="R16" s="51">
        <v>79</v>
      </c>
      <c r="S16" s="51">
        <v>3.0182466730690083E-2</v>
      </c>
      <c r="T16" s="51">
        <v>6.5746928217288239E-3</v>
      </c>
      <c r="U16" s="51">
        <v>-2.0100000000000007E-2</v>
      </c>
      <c r="V16" s="51">
        <v>-3.3000000000000007</v>
      </c>
      <c r="W16" s="51">
        <v>7.450175443</v>
      </c>
      <c r="X16" s="51">
        <v>6.0999999999999943E-2</v>
      </c>
      <c r="AA16" s="37">
        <v>44032</v>
      </c>
      <c r="AB16" t="s">
        <v>185</v>
      </c>
      <c r="AC16" t="e">
        <v>#N/A</v>
      </c>
      <c r="AD16" t="e">
        <v>#N/A</v>
      </c>
      <c r="AE16" t="e">
        <v>#N/A</v>
      </c>
      <c r="AF16" t="e">
        <v>#N/A</v>
      </c>
      <c r="AG16" t="e">
        <v>#N/A</v>
      </c>
      <c r="AH16" t="e">
        <v>#N/A</v>
      </c>
      <c r="AI16" t="e">
        <v>#N/A</v>
      </c>
      <c r="AJ16" t="e">
        <v>#N/A</v>
      </c>
      <c r="AM16" s="37">
        <v>44032</v>
      </c>
      <c r="AN16" t="s">
        <v>196</v>
      </c>
      <c r="AO16" t="e">
        <v>#N/A</v>
      </c>
      <c r="AP16" t="e">
        <v>#N/A</v>
      </c>
      <c r="AQ16" t="e">
        <v>#N/A</v>
      </c>
      <c r="AR16" t="e">
        <v>#N/A</v>
      </c>
      <c r="AS16" t="e">
        <v>#N/A</v>
      </c>
      <c r="AT16" t="e">
        <v>#N/A</v>
      </c>
      <c r="AU16" t="e">
        <v>#N/A</v>
      </c>
      <c r="AV16" t="e">
        <v>#N/A</v>
      </c>
    </row>
    <row r="17" spans="1:48" x14ac:dyDescent="0.2">
      <c r="A17" s="126">
        <v>44040</v>
      </c>
      <c r="B17" s="51">
        <v>11</v>
      </c>
      <c r="C17" s="51" t="s">
        <v>188</v>
      </c>
      <c r="D17" s="51">
        <v>0.67707622033119452</v>
      </c>
      <c r="E17" s="51">
        <v>7.6</v>
      </c>
      <c r="F17" s="51">
        <v>322</v>
      </c>
      <c r="G17" s="51">
        <v>0.43599945122787764</v>
      </c>
      <c r="H17" s="51">
        <v>4.8609614140978662E-2</v>
      </c>
      <c r="I17" s="51">
        <v>0.20200000000000001</v>
      </c>
      <c r="J17" s="51">
        <v>35.799999999999997</v>
      </c>
      <c r="K17" s="51">
        <v>9.2219999999999995</v>
      </c>
      <c r="L17" s="51">
        <v>2.5859999999999999</v>
      </c>
      <c r="N17" s="126">
        <v>44040</v>
      </c>
      <c r="O17" s="51" t="s">
        <v>138</v>
      </c>
      <c r="P17" s="51">
        <v>0.67707622033119452</v>
      </c>
      <c r="Q17" s="51">
        <v>-0.77999999999999936</v>
      </c>
      <c r="R17" s="51">
        <v>89</v>
      </c>
      <c r="S17" s="51">
        <v>3.2926327342570894E-2</v>
      </c>
      <c r="T17" s="51">
        <v>1.271825824531149E-2</v>
      </c>
      <c r="U17" s="51">
        <v>-5.400000000000002E-2</v>
      </c>
      <c r="V17" s="51">
        <v>-0.5</v>
      </c>
      <c r="W17" s="51">
        <v>11.122000000000002</v>
      </c>
      <c r="X17" s="51">
        <v>-4.5999999999999819E-2</v>
      </c>
      <c r="AA17" s="37">
        <v>44040</v>
      </c>
      <c r="AB17" t="s">
        <v>185</v>
      </c>
      <c r="AC17">
        <v>0.61687494999217474</v>
      </c>
      <c r="AD17">
        <v>8.4934660223714681E-2</v>
      </c>
      <c r="AE17">
        <v>0.28843474409559039</v>
      </c>
      <c r="AF17">
        <v>52.250035478146621</v>
      </c>
      <c r="AG17">
        <v>20.101011630525804</v>
      </c>
      <c r="AH17">
        <v>2.8570288082337147</v>
      </c>
      <c r="AI17">
        <v>7.3746645894618723</v>
      </c>
      <c r="AJ17">
        <v>319.35116036817675</v>
      </c>
      <c r="AM17" s="37">
        <v>44040</v>
      </c>
      <c r="AN17" t="s">
        <v>196</v>
      </c>
      <c r="AO17">
        <v>0.38573171758911207</v>
      </c>
      <c r="AP17">
        <v>-3.4923882038761025E-2</v>
      </c>
      <c r="AQ17">
        <v>0.15856525590440962</v>
      </c>
      <c r="AR17">
        <v>-45.310035478146624</v>
      </c>
      <c r="AS17">
        <v>-13.267398185525803</v>
      </c>
      <c r="AT17">
        <v>0.95597119176628542</v>
      </c>
      <c r="AU17">
        <v>0.35533541053812812</v>
      </c>
      <c r="AV17">
        <v>-12.35116036817675</v>
      </c>
    </row>
    <row r="18" spans="1:48" x14ac:dyDescent="0.2">
      <c r="A18" s="126">
        <v>44047</v>
      </c>
      <c r="B18" s="51">
        <v>11</v>
      </c>
      <c r="C18" s="51" t="s">
        <v>188</v>
      </c>
      <c r="D18" s="51">
        <v>1.0858886622440185</v>
      </c>
      <c r="E18" s="51">
        <v>6.71</v>
      </c>
      <c r="F18" s="51">
        <v>372</v>
      </c>
      <c r="G18" s="51">
        <v>0.66236795170805318</v>
      </c>
      <c r="H18" s="51">
        <v>6.2405690881655533E-2</v>
      </c>
      <c r="I18" s="51">
        <v>0.26600000000000001</v>
      </c>
      <c r="J18" s="51">
        <v>39.200000000000003</v>
      </c>
      <c r="K18" s="51">
        <v>10.22916667</v>
      </c>
      <c r="L18" s="51">
        <v>4.3010000000000002</v>
      </c>
      <c r="N18" s="126">
        <v>44047</v>
      </c>
      <c r="O18" s="51" t="s">
        <v>138</v>
      </c>
      <c r="P18" s="51">
        <v>1.0858886622440185</v>
      </c>
      <c r="Q18" s="51">
        <v>0.63999999999999968</v>
      </c>
      <c r="R18" s="51">
        <v>-72</v>
      </c>
      <c r="S18" s="51">
        <v>2.4694745506928184E-2</v>
      </c>
      <c r="T18" s="51">
        <v>4.9579650786807442E-3</v>
      </c>
      <c r="U18" s="51">
        <v>1.0000000000000009E-2</v>
      </c>
      <c r="V18" s="51">
        <v>-0.70000000000000284</v>
      </c>
      <c r="W18" s="51">
        <v>2.7178333299999995</v>
      </c>
      <c r="X18" s="51">
        <v>1.1999999999999567E-2</v>
      </c>
      <c r="AA18" s="37">
        <v>44047</v>
      </c>
      <c r="AB18" t="s">
        <v>185</v>
      </c>
      <c r="AC18">
        <v>0.79510930633804933</v>
      </c>
      <c r="AD18">
        <v>8.6245215726486607E-2</v>
      </c>
      <c r="AE18">
        <v>0.42055026938272294</v>
      </c>
      <c r="AF18">
        <v>55.956667020192782</v>
      </c>
      <c r="AG18">
        <v>11.510446943523407</v>
      </c>
      <c r="AH18">
        <v>4.136063044477849</v>
      </c>
      <c r="AI18">
        <v>7.1106965179303563</v>
      </c>
      <c r="AJ18">
        <v>373.05405836498187</v>
      </c>
      <c r="AM18" s="37">
        <v>44047</v>
      </c>
      <c r="AN18" t="s">
        <v>196</v>
      </c>
      <c r="AO18">
        <v>0.14850435808779783</v>
      </c>
      <c r="AP18">
        <v>-2.0067160111052237E-2</v>
      </c>
      <c r="AQ18">
        <v>-0.24355026938272295</v>
      </c>
      <c r="AR18">
        <v>-48.456667020192782</v>
      </c>
      <c r="AS18">
        <v>0.13555305647659388</v>
      </c>
      <c r="AT18">
        <v>-0.27606304447784913</v>
      </c>
      <c r="AU18">
        <v>-0.33069651793035604</v>
      </c>
      <c r="AV18">
        <v>-89.05405836498187</v>
      </c>
    </row>
    <row r="19" spans="1:48" x14ac:dyDescent="0.2">
      <c r="A19" s="126">
        <v>44061</v>
      </c>
      <c r="B19" s="51">
        <v>11</v>
      </c>
      <c r="C19" s="51" t="s">
        <v>188</v>
      </c>
      <c r="D19" s="51">
        <v>6.2766041666666675E-2</v>
      </c>
      <c r="E19" s="51" t="e">
        <v>#N/A</v>
      </c>
      <c r="F19" s="51" t="e">
        <v>#N/A</v>
      </c>
      <c r="G19" s="51">
        <v>0.32350116614076008</v>
      </c>
      <c r="H19" s="51">
        <v>4.214270316878637E-2</v>
      </c>
      <c r="I19" s="51">
        <v>9.5399999999999999E-2</v>
      </c>
      <c r="J19" s="51">
        <v>18.3</v>
      </c>
      <c r="K19" s="51">
        <v>15.453125</v>
      </c>
      <c r="L19" s="51">
        <v>2.4359999999999999</v>
      </c>
      <c r="N19" s="126">
        <v>44061</v>
      </c>
      <c r="O19" s="51" t="s">
        <v>138</v>
      </c>
      <c r="P19" s="51">
        <v>6.2766041666666675E-2</v>
      </c>
      <c r="Q19" s="51" t="e">
        <v>#N/A</v>
      </c>
      <c r="R19" s="51" t="e">
        <v>#N/A</v>
      </c>
      <c r="S19" s="51">
        <v>1.9207024283166341E-2</v>
      </c>
      <c r="T19" s="51">
        <v>-7.5447294675576315E-4</v>
      </c>
      <c r="U19" s="51" t="e">
        <v>#N/A</v>
      </c>
      <c r="V19" s="51" t="e">
        <v>#N/A</v>
      </c>
      <c r="W19" s="51">
        <v>1.0530288500000005</v>
      </c>
      <c r="X19" s="51">
        <v>0.13500000000000023</v>
      </c>
      <c r="AA19" s="37">
        <v>44061</v>
      </c>
      <c r="AB19" t="s">
        <v>185</v>
      </c>
      <c r="AC19" t="e">
        <v>#N/A</v>
      </c>
      <c r="AD19" t="e">
        <v>#N/A</v>
      </c>
      <c r="AE19" t="e">
        <v>#N/A</v>
      </c>
      <c r="AF19" t="e">
        <v>#N/A</v>
      </c>
      <c r="AG19" t="e">
        <v>#N/A</v>
      </c>
      <c r="AH19" t="e">
        <v>#N/A</v>
      </c>
      <c r="AI19" t="e">
        <v>#N/A</v>
      </c>
      <c r="AJ19" t="e">
        <v>#N/A</v>
      </c>
      <c r="AM19" s="37">
        <v>44061</v>
      </c>
      <c r="AN19" t="s">
        <v>196</v>
      </c>
      <c r="AO19" t="e">
        <v>#N/A</v>
      </c>
      <c r="AP19" t="e">
        <v>#N/A</v>
      </c>
      <c r="AQ19" t="e">
        <v>#N/A</v>
      </c>
      <c r="AR19" t="e">
        <v>#N/A</v>
      </c>
      <c r="AS19" t="e">
        <v>#N/A</v>
      </c>
      <c r="AT19" t="e">
        <v>#N/A</v>
      </c>
      <c r="AU19" t="e">
        <v>#N/A</v>
      </c>
      <c r="AV19" t="e">
        <v>#N/A</v>
      </c>
    </row>
    <row r="20" spans="1:48" x14ac:dyDescent="0.2">
      <c r="A20" s="126">
        <v>44138</v>
      </c>
      <c r="B20" s="51">
        <v>11</v>
      </c>
      <c r="C20" s="51" t="s">
        <v>188</v>
      </c>
      <c r="D20" s="51">
        <v>0.89534951016888664</v>
      </c>
      <c r="E20" s="51" t="e">
        <v>#N/A</v>
      </c>
      <c r="F20" s="51" t="e">
        <v>#N/A</v>
      </c>
      <c r="G20" s="51">
        <v>0.42662738496071834</v>
      </c>
      <c r="H20" s="51">
        <v>5.1874792611436793E-2</v>
      </c>
      <c r="I20" s="51">
        <v>0.08</v>
      </c>
      <c r="J20" s="51">
        <v>32.799999999999997</v>
      </c>
      <c r="K20" s="51">
        <v>1.5389010990000001</v>
      </c>
      <c r="L20" s="51">
        <v>4.391</v>
      </c>
      <c r="N20" s="126">
        <v>44138</v>
      </c>
      <c r="O20" s="51" t="s">
        <v>138</v>
      </c>
      <c r="P20" s="51">
        <v>0.89534951016888664</v>
      </c>
      <c r="Q20" s="51" t="e">
        <v>#N/A</v>
      </c>
      <c r="R20" s="51" t="e">
        <v>#N/A</v>
      </c>
      <c r="S20" s="51">
        <v>-5.3310886644220012E-2</v>
      </c>
      <c r="T20" s="51">
        <v>-6.6364340227850968E-3</v>
      </c>
      <c r="U20" s="51">
        <v>-1.2999999999999998E-2</v>
      </c>
      <c r="V20" s="51">
        <v>-1.3999999999999986</v>
      </c>
      <c r="W20" s="51">
        <v>-0.3489010990000001</v>
      </c>
      <c r="X20" s="51">
        <v>1.1999999999999567E-2</v>
      </c>
      <c r="AA20" s="37">
        <v>44138</v>
      </c>
      <c r="AB20" t="s">
        <v>185</v>
      </c>
      <c r="AC20">
        <v>0.50756688299918695</v>
      </c>
      <c r="AD20">
        <v>6.5050994122727065E-2</v>
      </c>
      <c r="AE20">
        <v>0.14086243754168459</v>
      </c>
      <c r="AF20">
        <v>44.156027449103334</v>
      </c>
      <c r="AG20">
        <v>1.5136896536784976</v>
      </c>
      <c r="AH20">
        <v>4.7916795483097427</v>
      </c>
      <c r="AI20" t="e">
        <v>#N/A</v>
      </c>
      <c r="AJ20" t="e">
        <v>#N/A</v>
      </c>
      <c r="AM20" s="37">
        <v>44138</v>
      </c>
      <c r="AN20" t="s">
        <v>196</v>
      </c>
      <c r="AO20">
        <v>1.0862883358560316</v>
      </c>
      <c r="AP20">
        <v>1.801503839579964E-2</v>
      </c>
      <c r="AQ20">
        <v>0.19713756245831543</v>
      </c>
      <c r="AR20">
        <v>-29.656027449103334</v>
      </c>
      <c r="AS20">
        <v>12.736310346321503</v>
      </c>
      <c r="AT20">
        <v>-0.39267954830974272</v>
      </c>
      <c r="AU20" t="e">
        <v>#N/A</v>
      </c>
      <c r="AV20" t="e">
        <v>#N/A</v>
      </c>
    </row>
    <row r="21" spans="1:48" x14ac:dyDescent="0.2">
      <c r="A21" s="126">
        <v>44152</v>
      </c>
      <c r="B21" s="51">
        <v>11</v>
      </c>
      <c r="C21" s="51" t="s">
        <v>188</v>
      </c>
      <c r="D21" s="51">
        <v>0.89534951016888664</v>
      </c>
      <c r="E21" s="51">
        <v>8.3000000000000007</v>
      </c>
      <c r="F21" s="51">
        <v>588</v>
      </c>
      <c r="G21" s="51">
        <v>0.23863636363636359</v>
      </c>
      <c r="H21" s="51">
        <v>2.5882092688861848E-2</v>
      </c>
      <c r="I21" s="51">
        <v>1.9599999999999999E-2</v>
      </c>
      <c r="J21" s="51">
        <v>21</v>
      </c>
      <c r="K21" s="51">
        <v>1.5554716980000001</v>
      </c>
      <c r="L21" s="51">
        <v>3.0720000000000001</v>
      </c>
      <c r="N21" s="126">
        <v>44152</v>
      </c>
      <c r="O21" s="51" t="s">
        <v>138</v>
      </c>
      <c r="P21" s="51">
        <v>0.89534951016888664</v>
      </c>
      <c r="Q21" s="51">
        <v>-6.0000000000000497E-2</v>
      </c>
      <c r="R21" s="51">
        <v>1</v>
      </c>
      <c r="S21" s="51">
        <v>-2.8058361391694653E-2</v>
      </c>
      <c r="T21" s="51">
        <v>-8.8485786970467911E-4</v>
      </c>
      <c r="U21" s="51">
        <v>-5.0000000000000044E-4</v>
      </c>
      <c r="V21" s="51">
        <v>-0.80000000000000071</v>
      </c>
      <c r="W21" s="51">
        <v>-0.87021020800000004</v>
      </c>
      <c r="X21" s="51">
        <v>-0.22900000000000009</v>
      </c>
      <c r="AA21" s="37">
        <v>44152</v>
      </c>
      <c r="AB21" t="s">
        <v>185</v>
      </c>
      <c r="AC21">
        <v>0.28427987374820485</v>
      </c>
      <c r="AD21">
        <v>4.1487088363067227E-2</v>
      </c>
      <c r="AE21">
        <v>2.5055281675898208E-2</v>
      </c>
      <c r="AF21">
        <v>31.898866277109608</v>
      </c>
      <c r="AG21">
        <v>1.3359923477265983</v>
      </c>
      <c r="AH21">
        <v>3.5562759720114516</v>
      </c>
      <c r="AI21">
        <v>8.2115803765302946</v>
      </c>
      <c r="AJ21">
        <v>576.70491346975973</v>
      </c>
      <c r="AM21" s="37">
        <v>44152</v>
      </c>
      <c r="AN21" t="s">
        <v>196</v>
      </c>
      <c r="AO21">
        <v>1.3236045258028613</v>
      </c>
      <c r="AP21">
        <v>5.9165494315839971E-2</v>
      </c>
      <c r="AQ21">
        <v>0.4289447183241018</v>
      </c>
      <c r="AR21">
        <v>-30.508866277109608</v>
      </c>
      <c r="AS21">
        <v>31.272007652273398</v>
      </c>
      <c r="AT21">
        <v>1.1197240279885485</v>
      </c>
      <c r="AU21">
        <v>3.84196234697054E-2</v>
      </c>
      <c r="AV21">
        <v>-206.70491346975973</v>
      </c>
    </row>
    <row r="22" spans="1:48" x14ac:dyDescent="0.2">
      <c r="A22" s="126">
        <v>44167</v>
      </c>
      <c r="B22" s="51">
        <v>11</v>
      </c>
      <c r="C22" s="51" t="s">
        <v>188</v>
      </c>
      <c r="D22" s="51">
        <v>1.5161120336010157</v>
      </c>
      <c r="E22" s="51">
        <v>8.49</v>
      </c>
      <c r="F22" s="51">
        <v>599</v>
      </c>
      <c r="G22" s="51">
        <v>4.6241582491582491</v>
      </c>
      <c r="H22" s="51">
        <v>6.1165800243335913E-2</v>
      </c>
      <c r="I22" s="51">
        <v>4.41</v>
      </c>
      <c r="J22" s="51">
        <v>48.5</v>
      </c>
      <c r="K22" s="51">
        <v>1.911986864</v>
      </c>
      <c r="L22" s="51">
        <v>2.7210000000000001</v>
      </c>
      <c r="N22" s="126">
        <v>44167</v>
      </c>
      <c r="O22" s="51" t="s">
        <v>138</v>
      </c>
      <c r="P22" s="51">
        <v>1.5161120336010157</v>
      </c>
      <c r="Q22" s="51">
        <v>-0.21000000000000085</v>
      </c>
      <c r="R22" s="51">
        <v>8</v>
      </c>
      <c r="S22" s="51">
        <v>-9.8204264870931368E-2</v>
      </c>
      <c r="T22" s="51">
        <v>1.1060723371308923E-4</v>
      </c>
      <c r="U22" s="51">
        <v>-3.0000000000000249E-2</v>
      </c>
      <c r="V22" s="51">
        <v>0.29999999999999716</v>
      </c>
      <c r="W22" s="51">
        <v>-6.7035723999999908E-2</v>
      </c>
      <c r="X22" s="51">
        <v>7.6999999999999957E-2</v>
      </c>
      <c r="AA22" s="37">
        <v>44167</v>
      </c>
      <c r="AB22" t="s">
        <v>185</v>
      </c>
      <c r="AC22">
        <v>4.476269820703358</v>
      </c>
      <c r="AD22">
        <v>7.7507855409496854E-2</v>
      </c>
      <c r="AE22">
        <v>4.2261324012822454</v>
      </c>
      <c r="AF22">
        <v>62.669319112423203</v>
      </c>
      <c r="AG22">
        <v>1.8817800232844366</v>
      </c>
      <c r="AH22">
        <v>2.833712863534156</v>
      </c>
      <c r="AI22">
        <v>8.4767355645454749</v>
      </c>
      <c r="AJ22">
        <v>586.23701404305677</v>
      </c>
      <c r="AM22" s="37">
        <v>44167</v>
      </c>
      <c r="AN22" t="s">
        <v>196</v>
      </c>
      <c r="AO22">
        <v>-2.7561519755855128</v>
      </c>
      <c r="AP22">
        <v>6.6642494461607027E-3</v>
      </c>
      <c r="AQ22">
        <v>-3.4201324012822454</v>
      </c>
      <c r="AR22">
        <v>-60.779319112423202</v>
      </c>
      <c r="AS22">
        <v>14.162219976715564</v>
      </c>
      <c r="AT22">
        <v>1.549287136465844</v>
      </c>
      <c r="AU22">
        <v>6.3264435454524204E-2</v>
      </c>
      <c r="AV22">
        <v>-139.23701404305677</v>
      </c>
    </row>
    <row r="23" spans="1:48" x14ac:dyDescent="0.2">
      <c r="A23" s="126">
        <v>44179</v>
      </c>
      <c r="B23" s="51">
        <v>11</v>
      </c>
      <c r="C23" s="51" t="s">
        <v>188</v>
      </c>
      <c r="D23" s="51">
        <v>0.95764934540455837</v>
      </c>
      <c r="E23" s="51">
        <v>8.5500000000000007</v>
      </c>
      <c r="F23" s="51">
        <v>603</v>
      </c>
      <c r="G23" s="51">
        <v>2.8564814814814814</v>
      </c>
      <c r="H23" s="51">
        <v>1.7033513991815064E-2</v>
      </c>
      <c r="I23" s="51">
        <v>2.86</v>
      </c>
      <c r="J23" s="51">
        <v>12.9</v>
      </c>
      <c r="K23" s="51">
        <v>0.72099999999999997</v>
      </c>
      <c r="L23" s="51">
        <v>2.081</v>
      </c>
      <c r="N23" s="126">
        <v>44179</v>
      </c>
      <c r="O23" s="51" t="s">
        <v>138</v>
      </c>
      <c r="P23" s="51">
        <v>0.95764934540455837</v>
      </c>
      <c r="Q23" s="51">
        <v>-0.22000000000000064</v>
      </c>
      <c r="R23" s="51">
        <v>10</v>
      </c>
      <c r="S23" s="51">
        <v>-0.11223344556677839</v>
      </c>
      <c r="T23" s="51">
        <v>1.9909302068355263E-3</v>
      </c>
      <c r="U23" s="51">
        <v>-0.13999999999999968</v>
      </c>
      <c r="V23" s="51">
        <v>0.59999999999999964</v>
      </c>
      <c r="W23" s="51">
        <v>0.27200000000000002</v>
      </c>
      <c r="X23" s="51">
        <v>0.10199999999999987</v>
      </c>
      <c r="AA23" s="37">
        <v>44179</v>
      </c>
      <c r="AB23" t="s">
        <v>185</v>
      </c>
      <c r="AC23">
        <v>2.7688750125929804</v>
      </c>
      <c r="AD23">
        <v>3.1123355778911684E-2</v>
      </c>
      <c r="AE23">
        <v>2.6762028355537737</v>
      </c>
      <c r="AF23">
        <v>22.296728202377107</v>
      </c>
      <c r="AG23">
        <v>1.1635283544585986</v>
      </c>
      <c r="AH23">
        <v>2.3149554702659194</v>
      </c>
      <c r="AI23">
        <v>8.5215231909605418</v>
      </c>
      <c r="AJ23">
        <v>600.96922620785199</v>
      </c>
      <c r="AM23" s="37">
        <v>44179</v>
      </c>
      <c r="AN23" t="s">
        <v>196</v>
      </c>
      <c r="AO23">
        <v>-0.83831945703742461</v>
      </c>
      <c r="AP23">
        <v>5.4265428647589813E-2</v>
      </c>
      <c r="AQ23">
        <v>-1.7102028355537737</v>
      </c>
      <c r="AR23">
        <v>-21.226728202377107</v>
      </c>
      <c r="AS23">
        <v>28.040512045541401</v>
      </c>
      <c r="AT23">
        <v>2.0850445297340809</v>
      </c>
      <c r="AU23">
        <v>2.8476809039458928E-2</v>
      </c>
      <c r="AV23">
        <v>-3.9692262078519889</v>
      </c>
    </row>
    <row r="24" spans="1:48" x14ac:dyDescent="0.2">
      <c r="A24" s="126">
        <v>44208</v>
      </c>
      <c r="B24" s="51">
        <v>11</v>
      </c>
      <c r="C24" s="51" t="s">
        <v>188</v>
      </c>
      <c r="D24" s="51">
        <v>0.13380388247947289</v>
      </c>
      <c r="E24" s="51">
        <v>8.4700000000000006</v>
      </c>
      <c r="F24" s="51">
        <v>619</v>
      </c>
      <c r="G24" s="51">
        <v>4.8783799999999999</v>
      </c>
      <c r="H24" s="51">
        <v>3.0393E-2</v>
      </c>
      <c r="I24" s="51">
        <v>5.0199999999999996</v>
      </c>
      <c r="J24" s="51">
        <v>24.3</v>
      </c>
      <c r="K24" s="51">
        <v>0.76792452830000002</v>
      </c>
      <c r="L24" s="51">
        <v>1.5895999999999999</v>
      </c>
      <c r="N24" s="126">
        <v>44208</v>
      </c>
      <c r="O24" s="51" t="s">
        <v>138</v>
      </c>
      <c r="P24" s="51">
        <v>0.13380388247947289</v>
      </c>
      <c r="Q24" s="51">
        <v>-8.0000000000000071E-2</v>
      </c>
      <c r="R24" s="51">
        <v>-53</v>
      </c>
      <c r="S24" s="51">
        <v>6.9339000000000262E-2</v>
      </c>
      <c r="T24" s="51">
        <v>-5.5200000000000041E-4</v>
      </c>
      <c r="U24" s="51">
        <v>5.0000000000000711E-2</v>
      </c>
      <c r="V24" s="51">
        <v>-1.1000000000000014</v>
      </c>
      <c r="W24" s="51">
        <v>0.15054237069999998</v>
      </c>
      <c r="X24" s="51">
        <v>-2.8099999999999792E-2</v>
      </c>
      <c r="AA24" s="37">
        <v>44208</v>
      </c>
      <c r="AB24" t="s">
        <v>185</v>
      </c>
      <c r="AC24">
        <v>5.2684109124638416</v>
      </c>
      <c r="AD24">
        <v>3.7635926173378888E-2</v>
      </c>
      <c r="AE24">
        <v>5.2148478296188241</v>
      </c>
      <c r="AF24">
        <v>31.095739523556819</v>
      </c>
      <c r="AG24">
        <v>1.4445701007539218</v>
      </c>
      <c r="AH24">
        <v>1.6718480437739969</v>
      </c>
      <c r="AI24">
        <v>8.2987954549708203</v>
      </c>
      <c r="AJ24">
        <v>573.87688279540498</v>
      </c>
      <c r="AM24" s="37">
        <v>44208</v>
      </c>
      <c r="AN24" t="s">
        <v>196</v>
      </c>
      <c r="AO24" t="e">
        <v>#N/A</v>
      </c>
      <c r="AP24">
        <v>6.2828073826621117E-2</v>
      </c>
      <c r="AQ24">
        <v>-2.4248478296188241</v>
      </c>
      <c r="AR24">
        <v>13.204260476443178</v>
      </c>
      <c r="AS24">
        <v>7.3956360852460783</v>
      </c>
      <c r="AT24">
        <v>2.0421519562260029</v>
      </c>
      <c r="AU24">
        <v>0.37120454502917966</v>
      </c>
      <c r="AV24">
        <v>-33.876882795404981</v>
      </c>
    </row>
    <row r="25" spans="1:48" x14ac:dyDescent="0.2">
      <c r="A25" s="126">
        <v>44223</v>
      </c>
      <c r="B25" s="51">
        <v>11</v>
      </c>
      <c r="C25" s="51" t="s">
        <v>188</v>
      </c>
      <c r="D25" s="51">
        <v>0.17716387723412474</v>
      </c>
      <c r="E25" s="51">
        <v>8.43</v>
      </c>
      <c r="F25" s="51">
        <v>608</v>
      </c>
      <c r="G25" s="51">
        <v>3.2558590000000001</v>
      </c>
      <c r="H25" s="51">
        <v>2.1994E-2</v>
      </c>
      <c r="I25" s="51">
        <v>3.22</v>
      </c>
      <c r="J25" s="51">
        <v>12.4</v>
      </c>
      <c r="K25" s="51">
        <v>1.336231884</v>
      </c>
      <c r="L25" s="51">
        <v>1.8122</v>
      </c>
      <c r="N25" s="126">
        <v>44223</v>
      </c>
      <c r="O25" s="51" t="s">
        <v>138</v>
      </c>
      <c r="P25" s="51">
        <v>0.17716387723412474</v>
      </c>
      <c r="Q25" s="51">
        <v>-0.25</v>
      </c>
      <c r="R25" s="51">
        <v>-8</v>
      </c>
      <c r="S25" s="51">
        <v>0.15254499999999993</v>
      </c>
      <c r="T25" s="51">
        <v>-5.5299999999999794E-4</v>
      </c>
      <c r="U25" s="51">
        <v>9.9999999999997868E-3</v>
      </c>
      <c r="V25" s="51">
        <v>0</v>
      </c>
      <c r="W25" s="51">
        <v>-0.11042543199999999</v>
      </c>
      <c r="X25" s="51">
        <v>8.8200000000000056E-2</v>
      </c>
      <c r="AA25" s="37">
        <v>44223</v>
      </c>
      <c r="AB25" t="s">
        <v>185</v>
      </c>
      <c r="AC25">
        <v>3.7835070584026229</v>
      </c>
      <c r="AD25">
        <v>2.789662821664286E-2</v>
      </c>
      <c r="AE25">
        <v>3.655450972500792</v>
      </c>
      <c r="AF25">
        <v>17.678770811246164</v>
      </c>
      <c r="AG25">
        <v>1.493165132683415</v>
      </c>
      <c r="AH25">
        <v>1.8030730269733781</v>
      </c>
      <c r="AI25">
        <v>8.4244492693440058</v>
      </c>
      <c r="AJ25">
        <v>587.18252579730017</v>
      </c>
      <c r="AM25" s="37">
        <v>44223</v>
      </c>
      <c r="AN25" t="s">
        <v>196</v>
      </c>
      <c r="AO25">
        <v>-0.26416205840262297</v>
      </c>
      <c r="AP25">
        <v>2.5595371783357138E-2</v>
      </c>
      <c r="AQ25">
        <v>-0.76545097250079186</v>
      </c>
      <c r="AR25">
        <v>-4.4787708112461644</v>
      </c>
      <c r="AS25">
        <v>10.653027757316584</v>
      </c>
      <c r="AT25">
        <v>1.7044269730266217</v>
      </c>
      <c r="AU25">
        <v>0.41555073065599402</v>
      </c>
      <c r="AV25">
        <v>-224.18252579730017</v>
      </c>
    </row>
    <row r="26" spans="1:48" x14ac:dyDescent="0.2">
      <c r="A26" s="126">
        <v>44251</v>
      </c>
      <c r="B26" s="51">
        <v>11</v>
      </c>
      <c r="C26" s="51" t="s">
        <v>188</v>
      </c>
      <c r="D26" s="51">
        <v>5.555674283874863</v>
      </c>
      <c r="E26" s="51" t="e">
        <v>#N/A</v>
      </c>
      <c r="F26" s="51" t="e">
        <v>#N/A</v>
      </c>
      <c r="G26" s="51">
        <v>4.6842319999999997</v>
      </c>
      <c r="H26" s="51">
        <v>0.27928799999999998</v>
      </c>
      <c r="I26" s="51">
        <v>4.7699999999999996</v>
      </c>
      <c r="J26" s="51">
        <v>113</v>
      </c>
      <c r="K26" s="51">
        <v>59.819277110000002</v>
      </c>
      <c r="L26" s="51">
        <v>4.0038</v>
      </c>
      <c r="N26" s="126">
        <v>44251</v>
      </c>
      <c r="O26" s="51" t="s">
        <v>138</v>
      </c>
      <c r="P26" s="51">
        <v>5.555674283874863</v>
      </c>
      <c r="Q26" s="51" t="e">
        <v>#N/A</v>
      </c>
      <c r="R26" s="51" t="e">
        <v>#N/A</v>
      </c>
      <c r="S26" s="51">
        <v>0.27735399999999988</v>
      </c>
      <c r="T26" s="51">
        <v>-4.420799999999997E-2</v>
      </c>
      <c r="U26" s="51">
        <v>0.29000000000000004</v>
      </c>
      <c r="V26" s="51">
        <v>-1</v>
      </c>
      <c r="W26" s="51">
        <v>14.510722889999997</v>
      </c>
      <c r="X26" s="51">
        <v>0.29769999999999985</v>
      </c>
      <c r="AA26" s="37">
        <v>44251</v>
      </c>
      <c r="AB26" t="s">
        <v>185</v>
      </c>
      <c r="AC26">
        <v>5.4004004602337465</v>
      </c>
      <c r="AD26">
        <v>0.3368860156481096</v>
      </c>
      <c r="AE26">
        <v>5.1581800613164042</v>
      </c>
      <c r="AF26">
        <v>165.14351197557247</v>
      </c>
      <c r="AG26">
        <v>108.92332099046025</v>
      </c>
      <c r="AH26">
        <v>3.6996770323528971</v>
      </c>
      <c r="AI26" t="e">
        <v>#N/A</v>
      </c>
      <c r="AJ26" t="e">
        <v>#N/A</v>
      </c>
      <c r="AM26" s="37">
        <v>44251</v>
      </c>
      <c r="AN26" t="s">
        <v>196</v>
      </c>
      <c r="AO26">
        <v>-1.2015374602337463</v>
      </c>
      <c r="AP26">
        <v>-0.15485701564810961</v>
      </c>
      <c r="AQ26">
        <v>-2.3281800613164041</v>
      </c>
      <c r="AR26">
        <v>-38.143511975572466</v>
      </c>
      <c r="AS26">
        <v>-105.42159088646025</v>
      </c>
      <c r="AT26">
        <v>-8.0877032352897338E-2</v>
      </c>
      <c r="AU26" t="e">
        <v>#N/A</v>
      </c>
      <c r="AV26" t="e">
        <v>#N/A</v>
      </c>
    </row>
    <row r="27" spans="1:48" x14ac:dyDescent="0.2">
      <c r="A27" s="126">
        <v>44265</v>
      </c>
      <c r="B27" s="51">
        <v>11</v>
      </c>
      <c r="C27" s="51" t="s">
        <v>188</v>
      </c>
      <c r="D27" s="51">
        <v>0.31059045031340532</v>
      </c>
      <c r="E27" s="51" t="e">
        <v>#N/A</v>
      </c>
      <c r="F27" s="51" t="e">
        <v>#N/A</v>
      </c>
      <c r="G27" s="51">
        <v>4.975454</v>
      </c>
      <c r="H27" s="51">
        <v>2.7408999999999999E-2</v>
      </c>
      <c r="I27" s="51">
        <v>4.72</v>
      </c>
      <c r="J27" s="51">
        <v>18.3</v>
      </c>
      <c r="K27" s="51">
        <v>3.5626373629999999</v>
      </c>
      <c r="L27" s="51">
        <v>1.7769999999999999</v>
      </c>
      <c r="N27" s="126">
        <v>44265</v>
      </c>
      <c r="O27" s="51" t="s">
        <v>138</v>
      </c>
      <c r="P27" s="51">
        <v>0.31059045031340532</v>
      </c>
      <c r="Q27" s="51" t="e">
        <v>#N/A</v>
      </c>
      <c r="R27" s="51" t="e">
        <v>#N/A</v>
      </c>
      <c r="S27" s="51">
        <v>0.11094199999999965</v>
      </c>
      <c r="T27" s="51">
        <v>5.5300000000000141E-4</v>
      </c>
      <c r="U27" s="51">
        <v>1.0000000000000675E-2</v>
      </c>
      <c r="V27" s="51">
        <v>1</v>
      </c>
      <c r="W27" s="51">
        <v>-0.55267172699999989</v>
      </c>
      <c r="X27" s="51">
        <v>9.6700000000000008E-2</v>
      </c>
      <c r="AA27" s="37">
        <v>44265</v>
      </c>
      <c r="AB27" t="s">
        <v>185</v>
      </c>
      <c r="AC27">
        <v>5.7084764670892438</v>
      </c>
      <c r="AD27">
        <v>3.3149102322856644E-2</v>
      </c>
      <c r="AE27">
        <v>5.2965257850368035</v>
      </c>
      <c r="AF27">
        <v>20.679634860936787</v>
      </c>
      <c r="AG27">
        <v>3.7597121711018575</v>
      </c>
      <c r="AH27">
        <v>2.0764987654764337</v>
      </c>
      <c r="AI27" t="e">
        <v>#N/A</v>
      </c>
      <c r="AJ27" t="e">
        <v>#N/A</v>
      </c>
      <c r="AM27" s="37">
        <v>44265</v>
      </c>
      <c r="AN27" t="s">
        <v>196</v>
      </c>
      <c r="AO27">
        <v>0.15451053291075656</v>
      </c>
      <c r="AP27">
        <v>0.13119689767714335</v>
      </c>
      <c r="AQ27">
        <v>-4.6525785036803491E-2</v>
      </c>
      <c r="AR27">
        <v>85.320365139063213</v>
      </c>
      <c r="AS27">
        <v>9.2264947288981425</v>
      </c>
      <c r="AT27">
        <v>2.1254012345235664</v>
      </c>
      <c r="AU27" t="e">
        <v>#N/A</v>
      </c>
      <c r="AV27" t="e">
        <v>#N/A</v>
      </c>
    </row>
    <row r="28" spans="1:48" x14ac:dyDescent="0.2">
      <c r="A28" s="126">
        <v>44279</v>
      </c>
      <c r="B28" s="51">
        <v>11</v>
      </c>
      <c r="C28" s="51" t="s">
        <v>188</v>
      </c>
      <c r="D28" s="51">
        <v>0.72095387696004742</v>
      </c>
      <c r="E28" s="51" t="e">
        <v>#N/A</v>
      </c>
      <c r="F28" s="51" t="e">
        <v>#N/A</v>
      </c>
      <c r="G28" s="51">
        <v>5.3914850000000003</v>
      </c>
      <c r="H28" s="51">
        <v>2.6082999999999999E-2</v>
      </c>
      <c r="I28" s="51">
        <v>5.07</v>
      </c>
      <c r="J28" s="51">
        <v>14.7</v>
      </c>
      <c r="K28" s="51">
        <v>4.8034965029999999</v>
      </c>
      <c r="L28" s="51">
        <v>1.8989</v>
      </c>
      <c r="N28" s="126">
        <v>44279</v>
      </c>
      <c r="O28" s="51" t="s">
        <v>138</v>
      </c>
      <c r="P28" s="51">
        <v>0.72095387696004742</v>
      </c>
      <c r="Q28" s="51" t="e">
        <v>#N/A</v>
      </c>
      <c r="R28" s="51" t="e">
        <v>#N/A</v>
      </c>
      <c r="S28" s="51">
        <v>0.24961900000000004</v>
      </c>
      <c r="T28" s="51">
        <v>6.6300000000000039E-4</v>
      </c>
      <c r="U28" s="51">
        <v>-8.0000000000000071E-2</v>
      </c>
      <c r="V28" s="51">
        <v>1.3000000000000007</v>
      </c>
      <c r="W28" s="51">
        <v>-0.50972056899999973</v>
      </c>
      <c r="X28" s="51">
        <v>-1.3100000000000112E-2</v>
      </c>
      <c r="AA28" s="37">
        <v>44279</v>
      </c>
      <c r="AB28" t="s">
        <v>185</v>
      </c>
      <c r="AC28">
        <v>6.2575657668660485</v>
      </c>
      <c r="AD28">
        <v>2.9685254921421822E-2</v>
      </c>
      <c r="AE28">
        <v>5.8132285985749235</v>
      </c>
      <c r="AF28">
        <v>16.166561204161606</v>
      </c>
      <c r="AG28">
        <v>4.3793934792800098</v>
      </c>
      <c r="AH28">
        <v>1.8655547061041737</v>
      </c>
      <c r="AI28" t="e">
        <v>#N/A</v>
      </c>
      <c r="AJ28" t="e">
        <v>#N/A</v>
      </c>
      <c r="AM28" s="37">
        <v>44279</v>
      </c>
      <c r="AN28" t="s">
        <v>196</v>
      </c>
      <c r="AO28">
        <v>-0.18656276686604834</v>
      </c>
      <c r="AP28">
        <v>8.4925745078578183E-2</v>
      </c>
      <c r="AQ28">
        <v>-0.75322859857492386</v>
      </c>
      <c r="AR28">
        <v>57.733438795838396</v>
      </c>
      <c r="AS28">
        <v>3.6698372897199896</v>
      </c>
      <c r="AT28">
        <v>1.9112452938958264</v>
      </c>
      <c r="AU28" t="e">
        <v>#N/A</v>
      </c>
      <c r="AV28" t="e">
        <v>#N/A</v>
      </c>
    </row>
    <row r="29" spans="1:48" x14ac:dyDescent="0.2">
      <c r="A29" s="126">
        <v>44293</v>
      </c>
      <c r="B29" s="51">
        <v>11</v>
      </c>
      <c r="C29" s="51" t="s">
        <v>188</v>
      </c>
      <c r="D29" s="51">
        <v>0.26991987732459799</v>
      </c>
      <c r="E29" s="51" t="e">
        <v>#N/A</v>
      </c>
      <c r="F29" s="51" t="e">
        <v>#N/A</v>
      </c>
      <c r="G29" s="51">
        <v>4.1988630000000002</v>
      </c>
      <c r="H29" s="51">
        <v>2.1883E-2</v>
      </c>
      <c r="I29" s="51">
        <v>3.79</v>
      </c>
      <c r="J29" s="51">
        <v>4.67</v>
      </c>
      <c r="K29" s="51">
        <v>3.7926739926739872</v>
      </c>
      <c r="L29" s="51">
        <v>2.2928000000000002</v>
      </c>
      <c r="N29" s="126">
        <v>44293</v>
      </c>
      <c r="O29" s="51" t="s">
        <v>138</v>
      </c>
      <c r="P29" s="51">
        <v>0.26991987732459799</v>
      </c>
      <c r="Q29" s="51" t="e">
        <v>#N/A</v>
      </c>
      <c r="R29" s="51" t="e">
        <v>#N/A</v>
      </c>
      <c r="S29" s="51">
        <v>-8.3206000000000557E-2</v>
      </c>
      <c r="T29" s="51">
        <v>1.9899999999999987E-3</v>
      </c>
      <c r="U29" s="51">
        <v>-4.0000000000000036E-2</v>
      </c>
      <c r="V29" s="51">
        <v>0.34999999999999964</v>
      </c>
      <c r="W29" s="51">
        <v>-1.2958739926739913</v>
      </c>
      <c r="X29" s="51">
        <v>-2.3100000000000342E-2</v>
      </c>
      <c r="AA29" s="37">
        <v>44293</v>
      </c>
      <c r="AB29" t="s">
        <v>185</v>
      </c>
      <c r="AC29">
        <v>4.7282374199667982</v>
      </c>
      <c r="AD29">
        <v>2.1909712230992473E-2</v>
      </c>
      <c r="AE29">
        <v>4.4564521972707665</v>
      </c>
      <c r="AF29">
        <v>5.0461278754325205</v>
      </c>
      <c r="AG29">
        <v>2.9968948420578023</v>
      </c>
      <c r="AH29">
        <v>2.3744764553856412</v>
      </c>
      <c r="AI29" t="e">
        <v>#N/A</v>
      </c>
      <c r="AJ29" t="e">
        <v>#N/A</v>
      </c>
      <c r="AM29" s="37">
        <v>44293</v>
      </c>
      <c r="AN29" t="s">
        <v>196</v>
      </c>
      <c r="AO29">
        <v>0.3442905800332019</v>
      </c>
      <c r="AP29">
        <v>2.6830287769007526E-2</v>
      </c>
      <c r="AQ29">
        <v>-0.14645219727076686</v>
      </c>
      <c r="AR29">
        <v>-1.9261278754325204</v>
      </c>
      <c r="AS29">
        <v>8.8262935637393003</v>
      </c>
      <c r="AT29">
        <v>1.0033235446143589</v>
      </c>
      <c r="AU29" t="e">
        <v>#N/A</v>
      </c>
      <c r="AV29" t="e">
        <v>#N/A</v>
      </c>
    </row>
    <row r="30" spans="1:48" x14ac:dyDescent="0.2">
      <c r="A30" s="126">
        <v>44307</v>
      </c>
      <c r="B30" s="51">
        <v>11</v>
      </c>
      <c r="C30" s="51" t="s">
        <v>188</v>
      </c>
      <c r="D30" s="51">
        <v>0.15396497851473431</v>
      </c>
      <c r="E30" s="51">
        <v>8.5</v>
      </c>
      <c r="F30" s="51">
        <v>540</v>
      </c>
      <c r="G30" s="51">
        <v>3.5086713700000001</v>
      </c>
      <c r="H30" s="51">
        <v>1.702E-2</v>
      </c>
      <c r="I30" s="51">
        <v>3.22</v>
      </c>
      <c r="J30" s="51">
        <v>4.18</v>
      </c>
      <c r="K30" s="51">
        <v>1.7280000000000029</v>
      </c>
      <c r="L30" s="51">
        <v>1.9472820422644856</v>
      </c>
      <c r="N30" s="126">
        <v>44307</v>
      </c>
      <c r="O30" s="51" t="s">
        <v>138</v>
      </c>
      <c r="P30" s="51">
        <v>0.15396497851473431</v>
      </c>
      <c r="Q30" s="51">
        <v>-9.9999999999999645E-2</v>
      </c>
      <c r="R30" s="51">
        <v>10</v>
      </c>
      <c r="S30" s="51">
        <v>0.13227513199999974</v>
      </c>
      <c r="T30" s="51">
        <v>0</v>
      </c>
      <c r="U30" s="51">
        <v>-1.0000000000000231E-2</v>
      </c>
      <c r="V30" s="51">
        <v>0.29000000000000004</v>
      </c>
      <c r="W30" s="51">
        <v>-0.18320000000000491</v>
      </c>
      <c r="X30" s="51">
        <v>6.3468164258906334E-2</v>
      </c>
      <c r="AA30" s="37">
        <v>44307</v>
      </c>
      <c r="AB30" t="s">
        <v>185</v>
      </c>
      <c r="AC30">
        <v>4.291593859468291</v>
      </c>
      <c r="AD30">
        <v>2.3411376646097343E-2</v>
      </c>
      <c r="AE30">
        <v>3.8931220370508863</v>
      </c>
      <c r="AF30">
        <v>7.3681323251671875</v>
      </c>
      <c r="AG30">
        <v>2.0926392946155858</v>
      </c>
      <c r="AH30">
        <v>2.2007936918898214</v>
      </c>
      <c r="AI30">
        <v>8.436020486355142</v>
      </c>
      <c r="AJ30">
        <v>520.45675333883798</v>
      </c>
      <c r="AM30" s="37">
        <v>44307</v>
      </c>
      <c r="AN30" t="s">
        <v>196</v>
      </c>
      <c r="AO30">
        <v>-0.12154682846829079</v>
      </c>
      <c r="AP30">
        <v>4.7764623353902663E-2</v>
      </c>
      <c r="AQ30">
        <v>-0.50312203705088621</v>
      </c>
      <c r="AR30">
        <v>-3.4181323251671873</v>
      </c>
      <c r="AS30">
        <v>14.480333678357377</v>
      </c>
      <c r="AT30">
        <v>0.96145035190229633</v>
      </c>
      <c r="AU30">
        <v>-6.6020486355142793E-2</v>
      </c>
      <c r="AV30">
        <v>-49.456753338837984</v>
      </c>
    </row>
    <row r="31" spans="1:48" x14ac:dyDescent="0.2">
      <c r="A31" s="126">
        <v>44315</v>
      </c>
      <c r="B31" s="51">
        <v>11</v>
      </c>
      <c r="C31" s="51" t="s">
        <v>188</v>
      </c>
      <c r="D31" s="51">
        <v>2.3447312520114041</v>
      </c>
      <c r="E31" s="51" t="e">
        <v>#N/A</v>
      </c>
      <c r="F31" s="51" t="e">
        <v>#N/A</v>
      </c>
      <c r="G31" s="51">
        <v>2.7297178130000002</v>
      </c>
      <c r="H31" s="51" t="e">
        <v>#N/A</v>
      </c>
      <c r="I31" s="51">
        <v>1.9</v>
      </c>
      <c r="J31" s="51">
        <v>18.8</v>
      </c>
      <c r="K31" s="51" t="e">
        <v>#N/A</v>
      </c>
      <c r="L31" s="51" t="e">
        <v>#N/A</v>
      </c>
      <c r="N31" s="126">
        <v>44315</v>
      </c>
      <c r="O31" s="51" t="s">
        <v>138</v>
      </c>
      <c r="P31" s="51">
        <v>2.3447312520114041</v>
      </c>
      <c r="Q31" s="51" t="e">
        <v>#N/A</v>
      </c>
      <c r="R31" s="51" t="e">
        <v>#N/A</v>
      </c>
      <c r="S31" s="51">
        <v>-0.20576131700000033</v>
      </c>
      <c r="T31" s="51" t="e">
        <v>#N/A</v>
      </c>
      <c r="U31" s="51">
        <v>-4.9999999999999822E-2</v>
      </c>
      <c r="V31" s="51">
        <v>0.5</v>
      </c>
      <c r="W31" s="51" t="e">
        <v>#N/A</v>
      </c>
      <c r="X31" s="51" t="e">
        <v>#N/A</v>
      </c>
      <c r="AA31" s="37">
        <v>44315</v>
      </c>
      <c r="AB31" t="s">
        <v>185</v>
      </c>
      <c r="AC31">
        <v>3.1431517181678457</v>
      </c>
      <c r="AD31" t="e">
        <v>#N/A</v>
      </c>
      <c r="AE31">
        <v>2.1885554567413026</v>
      </c>
      <c r="AF31">
        <v>58.187317713020875</v>
      </c>
      <c r="AG31" t="e">
        <v>#N/A</v>
      </c>
      <c r="AH31" t="e">
        <v>#N/A</v>
      </c>
      <c r="AI31" t="e">
        <v>#N/A</v>
      </c>
      <c r="AJ31" t="e">
        <v>#N/A</v>
      </c>
      <c r="AM31" s="37">
        <v>44315</v>
      </c>
      <c r="AN31" t="s">
        <v>196</v>
      </c>
      <c r="AO31" t="e">
        <v>#N/A</v>
      </c>
      <c r="AP31" t="e">
        <v>#N/A</v>
      </c>
      <c r="AQ31" t="e">
        <v>#N/A</v>
      </c>
      <c r="AR31" t="e">
        <v>#N/A</v>
      </c>
      <c r="AS31" t="e">
        <v>#N/A</v>
      </c>
      <c r="AT31" t="e">
        <v>#N/A</v>
      </c>
      <c r="AU31" t="e">
        <v>#N/A</v>
      </c>
      <c r="AV31" t="e">
        <v>#N/A</v>
      </c>
    </row>
    <row r="32" spans="1:48" x14ac:dyDescent="0.2">
      <c r="A32" s="126">
        <v>44321</v>
      </c>
      <c r="B32" s="51">
        <v>11</v>
      </c>
      <c r="C32" s="51" t="s">
        <v>188</v>
      </c>
      <c r="D32" s="51">
        <v>7.3904988735111239</v>
      </c>
      <c r="E32" s="51">
        <v>8.5399999999999991</v>
      </c>
      <c r="F32" s="51">
        <v>493</v>
      </c>
      <c r="G32" s="51">
        <v>9.2699882420000002</v>
      </c>
      <c r="H32" s="51">
        <v>0.199713</v>
      </c>
      <c r="I32" s="51">
        <v>7.8</v>
      </c>
      <c r="J32" s="51">
        <v>113</v>
      </c>
      <c r="K32" s="51">
        <v>40.985999999999962</v>
      </c>
      <c r="L32" s="51">
        <v>4.8761790505959928</v>
      </c>
      <c r="N32" s="126">
        <v>44321</v>
      </c>
      <c r="O32" s="51" t="s">
        <v>138</v>
      </c>
      <c r="P32" s="51">
        <v>7.3904988735111239</v>
      </c>
      <c r="Q32" s="51">
        <v>-0.13999999999999879</v>
      </c>
      <c r="R32" s="51">
        <v>-61</v>
      </c>
      <c r="S32" s="51">
        <v>0.23515579100000039</v>
      </c>
      <c r="T32" s="51">
        <v>-4.4210000000000083E-3</v>
      </c>
      <c r="U32" s="51">
        <v>8.0000000000000071E-2</v>
      </c>
      <c r="V32" s="51">
        <v>-5</v>
      </c>
      <c r="W32" s="51">
        <v>8.8040000000000305</v>
      </c>
      <c r="X32" s="51">
        <v>0.14462286890388221</v>
      </c>
      <c r="AA32" s="37">
        <v>44321</v>
      </c>
      <c r="AB32" t="s">
        <v>185</v>
      </c>
      <c r="AC32">
        <v>9.6797422714994337</v>
      </c>
      <c r="AD32">
        <v>0.17919835783465365</v>
      </c>
      <c r="AE32">
        <v>8.2408409367098674</v>
      </c>
      <c r="AF32">
        <v>98.280073204493007</v>
      </c>
      <c r="AG32">
        <v>37.686908396111356</v>
      </c>
      <c r="AH32">
        <v>4.3589255085121517</v>
      </c>
      <c r="AI32">
        <v>8.512299477317363</v>
      </c>
      <c r="AJ32">
        <v>495.2233406813516</v>
      </c>
      <c r="AM32" s="37">
        <v>44321</v>
      </c>
      <c r="AN32" t="s">
        <v>196</v>
      </c>
      <c r="AO32">
        <v>-6.1269791904994335</v>
      </c>
      <c r="AP32">
        <v>-8.3597357834653649E-2</v>
      </c>
      <c r="AQ32">
        <v>-5.7008409367098674</v>
      </c>
      <c r="AR32">
        <v>-94.850073204493</v>
      </c>
      <c r="AS32">
        <v>-11.899103518062592</v>
      </c>
      <c r="AT32">
        <v>-1.3727494296189451</v>
      </c>
      <c r="AU32">
        <v>0.18770052268263626</v>
      </c>
      <c r="AV32">
        <v>-40.223340681351601</v>
      </c>
    </row>
    <row r="33" spans="1:48" x14ac:dyDescent="0.2">
      <c r="A33" s="126">
        <v>44326</v>
      </c>
      <c r="B33" s="51">
        <v>11</v>
      </c>
      <c r="C33" s="51" t="s">
        <v>188</v>
      </c>
      <c r="D33" s="51">
        <v>3.4914966205340674</v>
      </c>
      <c r="E33" s="51" t="e">
        <v>#N/A</v>
      </c>
      <c r="F33" s="51" t="e">
        <v>#N/A</v>
      </c>
      <c r="G33" s="51">
        <v>9.5345385070000006</v>
      </c>
      <c r="H33" s="51" t="e">
        <v>#N/A</v>
      </c>
      <c r="I33" s="51">
        <v>7.55</v>
      </c>
      <c r="J33" s="51">
        <v>217</v>
      </c>
      <c r="K33" s="51" t="e">
        <v>#N/A</v>
      </c>
      <c r="L33" s="51" t="e">
        <v>#N/A</v>
      </c>
      <c r="N33" s="126">
        <v>44326</v>
      </c>
      <c r="O33" s="51" t="s">
        <v>138</v>
      </c>
      <c r="P33" s="51">
        <v>3.4914966205340674</v>
      </c>
      <c r="Q33" s="51" t="e">
        <v>#N/A</v>
      </c>
      <c r="R33" s="51" t="e">
        <v>#N/A</v>
      </c>
      <c r="S33" s="51">
        <v>0.35273368599999877</v>
      </c>
      <c r="T33" s="51" t="e">
        <v>#N/A</v>
      </c>
      <c r="U33" s="51">
        <v>0.40000000000000036</v>
      </c>
      <c r="V33" s="51">
        <v>7</v>
      </c>
      <c r="W33" s="51" t="e">
        <v>#N/A</v>
      </c>
      <c r="X33" s="51" t="e">
        <v>#N/A</v>
      </c>
      <c r="AA33" s="37">
        <v>44326</v>
      </c>
      <c r="AB33" t="s">
        <v>185</v>
      </c>
      <c r="AC33">
        <v>9.7134551101778754</v>
      </c>
      <c r="AD33" t="e">
        <v>#N/A</v>
      </c>
      <c r="AE33">
        <v>8.0056634048076205</v>
      </c>
      <c r="AF33">
        <v>146.61955178766789</v>
      </c>
      <c r="AG33" t="e">
        <v>#N/A</v>
      </c>
      <c r="AH33" t="e">
        <v>#N/A</v>
      </c>
      <c r="AI33" t="e">
        <v>#N/A</v>
      </c>
      <c r="AJ33" t="e">
        <v>#N/A</v>
      </c>
      <c r="AM33" s="37">
        <v>44326</v>
      </c>
      <c r="AN33" t="s">
        <v>196</v>
      </c>
      <c r="AO33" t="e">
        <v>#N/A</v>
      </c>
      <c r="AP33" t="e">
        <v>#N/A</v>
      </c>
      <c r="AQ33" t="e">
        <v>#N/A</v>
      </c>
      <c r="AR33" t="e">
        <v>#N/A</v>
      </c>
      <c r="AS33" t="e">
        <v>#N/A</v>
      </c>
      <c r="AT33" t="e">
        <v>#N/A</v>
      </c>
      <c r="AU33" t="e">
        <v>#N/A</v>
      </c>
      <c r="AV33" t="e">
        <v>#N/A</v>
      </c>
    </row>
    <row r="34" spans="1:48" x14ac:dyDescent="0.2">
      <c r="A34" s="126">
        <v>44334</v>
      </c>
      <c r="B34" s="51">
        <v>11</v>
      </c>
      <c r="C34" s="51" t="s">
        <v>188</v>
      </c>
      <c r="D34" s="51">
        <v>8.7823152722225684E-2</v>
      </c>
      <c r="E34" s="51">
        <v>8.57</v>
      </c>
      <c r="F34" s="51">
        <v>554</v>
      </c>
      <c r="G34" s="51">
        <v>4.7579365080000002</v>
      </c>
      <c r="H34" s="51">
        <v>1.6760000000000001E-2</v>
      </c>
      <c r="I34" s="51" t="e">
        <v>#N/A</v>
      </c>
      <c r="J34" s="51" t="e">
        <v>#N/A</v>
      </c>
      <c r="K34" s="51">
        <v>6.5037282518641266</v>
      </c>
      <c r="L34" s="51">
        <v>2.2165050573978897</v>
      </c>
      <c r="N34" s="126">
        <v>44334</v>
      </c>
      <c r="O34" s="51" t="s">
        <v>138</v>
      </c>
      <c r="P34" s="51">
        <v>8.7823152722225684E-2</v>
      </c>
      <c r="Q34" s="51">
        <v>-7.0000000000000284E-2</v>
      </c>
      <c r="R34" s="51">
        <v>-2</v>
      </c>
      <c r="S34" s="51">
        <v>7.3486185000000148E-2</v>
      </c>
      <c r="T34" s="51">
        <v>-1.9840000000000014E-3</v>
      </c>
      <c r="U34" s="51" t="e">
        <v>#N/A</v>
      </c>
      <c r="V34" s="51" t="e">
        <v>#N/A</v>
      </c>
      <c r="W34" s="51">
        <v>-3.5762367368996095</v>
      </c>
      <c r="X34" s="51">
        <v>4.952837976160307E-3</v>
      </c>
      <c r="AA34" s="37">
        <v>44334</v>
      </c>
      <c r="AB34" t="s">
        <v>185</v>
      </c>
      <c r="AC34">
        <v>5.3453871343205597</v>
      </c>
      <c r="AD34">
        <v>2.2293870583207528E-2</v>
      </c>
      <c r="AE34" t="e">
        <v>#N/A</v>
      </c>
      <c r="AF34" t="e">
        <v>#N/A</v>
      </c>
      <c r="AG34">
        <v>3.6714111321097018</v>
      </c>
      <c r="AH34">
        <v>2.4599340762741377</v>
      </c>
      <c r="AI34">
        <v>8.6899604321469539</v>
      </c>
      <c r="AJ34">
        <v>516.69844389241757</v>
      </c>
      <c r="AM34" s="37">
        <v>44334</v>
      </c>
      <c r="AN34" t="s">
        <v>196</v>
      </c>
      <c r="AO34">
        <v>-0.1906252293205597</v>
      </c>
      <c r="AP34">
        <v>0.23418412941679245</v>
      </c>
      <c r="AQ34" t="e">
        <v>#N/A</v>
      </c>
      <c r="AR34" t="e">
        <v>#N/A</v>
      </c>
      <c r="AS34">
        <v>-3.6714111321097018</v>
      </c>
      <c r="AT34">
        <v>0.92544074349759198</v>
      </c>
      <c r="AU34">
        <v>-0.41996043214695433</v>
      </c>
      <c r="AV34">
        <v>-74.698443892417572</v>
      </c>
    </row>
    <row r="35" spans="1:48" x14ac:dyDescent="0.2">
      <c r="A35" s="126">
        <v>44348</v>
      </c>
      <c r="B35" s="51">
        <v>11</v>
      </c>
      <c r="C35" s="51" t="s">
        <v>188</v>
      </c>
      <c r="D35" s="51">
        <v>5.0095198456663111E-2</v>
      </c>
      <c r="E35" s="51">
        <v>8.8000000000000007</v>
      </c>
      <c r="F35" s="51">
        <v>558</v>
      </c>
      <c r="G35" s="51">
        <v>3.0236625510000001</v>
      </c>
      <c r="H35" s="51">
        <v>1.5989E-2</v>
      </c>
      <c r="I35" s="51">
        <v>2.52</v>
      </c>
      <c r="J35" s="51">
        <v>5.91</v>
      </c>
      <c r="K35" s="51">
        <v>2.099358974358978</v>
      </c>
      <c r="L35" s="51">
        <v>2.0317332477742638</v>
      </c>
      <c r="N35" s="126">
        <v>44348</v>
      </c>
      <c r="O35" s="51" t="s">
        <v>138</v>
      </c>
      <c r="P35" s="51">
        <v>5.0095198456663111E-2</v>
      </c>
      <c r="Q35" s="51">
        <v>-0.16000000000000014</v>
      </c>
      <c r="R35" s="51">
        <v>-37</v>
      </c>
      <c r="S35" s="51">
        <v>-0.13227513200000018</v>
      </c>
      <c r="T35" s="51">
        <v>-1.4339999999999995E-3</v>
      </c>
      <c r="U35" s="51">
        <v>-2.0000000000000018E-2</v>
      </c>
      <c r="V35" s="51">
        <v>-0.65000000000000036</v>
      </c>
      <c r="W35" s="51">
        <v>-0.90176861291319499</v>
      </c>
      <c r="X35" s="51">
        <v>-2.1608030329817396E-2</v>
      </c>
      <c r="AA35" s="37">
        <v>44348</v>
      </c>
      <c r="AB35" t="s">
        <v>185</v>
      </c>
      <c r="AC35">
        <v>3.6644419659716227</v>
      </c>
      <c r="AD35">
        <v>2.2668673397643477E-2</v>
      </c>
      <c r="AE35">
        <v>3.0085295761425423</v>
      </c>
      <c r="AF35">
        <v>12.250063801840302</v>
      </c>
      <c r="AG35" t="e">
        <v>#N/A</v>
      </c>
      <c r="AH35">
        <v>2.1904864616692996</v>
      </c>
      <c r="AI35">
        <v>8.7169947707350861</v>
      </c>
      <c r="AJ35">
        <v>510.91370853019589</v>
      </c>
      <c r="AM35" s="37">
        <v>44348</v>
      </c>
      <c r="AN35" t="s">
        <v>196</v>
      </c>
      <c r="AO35">
        <v>-0.24395401797162286</v>
      </c>
      <c r="AP35">
        <v>1.1403326602356521E-2</v>
      </c>
      <c r="AQ35">
        <v>-0.50852957614254235</v>
      </c>
      <c r="AR35">
        <v>-7.3200638018403019</v>
      </c>
      <c r="AS35" t="e">
        <v>#N/A</v>
      </c>
      <c r="AT35">
        <v>0.99334767596294027</v>
      </c>
      <c r="AU35">
        <v>0.26300522926491432</v>
      </c>
      <c r="AV35">
        <v>-82.91370853019589</v>
      </c>
    </row>
    <row r="36" spans="1:48" x14ac:dyDescent="0.2">
      <c r="A36" s="126">
        <v>44356</v>
      </c>
      <c r="B36" s="51">
        <v>11</v>
      </c>
      <c r="C36" s="51" t="s">
        <v>188</v>
      </c>
      <c r="D36" s="51">
        <v>0.95458354258749523</v>
      </c>
      <c r="E36" s="51" t="e">
        <v>#N/A</v>
      </c>
      <c r="F36" s="51" t="e">
        <v>#N/A</v>
      </c>
      <c r="G36" s="51">
        <v>7.9913286299999999</v>
      </c>
      <c r="H36" s="51" t="e">
        <v>#N/A</v>
      </c>
      <c r="I36" s="51">
        <v>7.13</v>
      </c>
      <c r="J36" s="51">
        <v>130</v>
      </c>
      <c r="K36" s="51" t="e">
        <v>#N/A</v>
      </c>
      <c r="L36" s="51">
        <v>4.500941804554274</v>
      </c>
      <c r="N36" s="126">
        <v>44356</v>
      </c>
      <c r="O36" s="51" t="s">
        <v>138</v>
      </c>
      <c r="P36" s="51">
        <v>0.95458354258749523</v>
      </c>
      <c r="Q36" s="51" t="e">
        <v>#N/A</v>
      </c>
      <c r="R36" s="51" t="e">
        <v>#N/A</v>
      </c>
      <c r="S36" s="51">
        <v>0.52910052900000082</v>
      </c>
      <c r="T36" s="51" t="e">
        <v>#N/A</v>
      </c>
      <c r="U36" s="51">
        <v>7.0000000000000284E-2</v>
      </c>
      <c r="V36" s="51">
        <v>20</v>
      </c>
      <c r="W36" s="51" t="e">
        <v>#N/A</v>
      </c>
      <c r="X36" s="51">
        <v>0.33885320289940513</v>
      </c>
      <c r="AA36" s="37">
        <v>44356</v>
      </c>
      <c r="AB36" t="s">
        <v>185</v>
      </c>
      <c r="AC36">
        <v>8.4229908736015506</v>
      </c>
      <c r="AD36" t="e">
        <v>#N/A</v>
      </c>
      <c r="AE36">
        <v>7.7050319707722288</v>
      </c>
      <c r="AF36">
        <v>103.04246526557309</v>
      </c>
      <c r="AG36" t="e">
        <v>#N/A</v>
      </c>
      <c r="AH36">
        <v>3.7163697039523553</v>
      </c>
      <c r="AI36" t="e">
        <v>#N/A</v>
      </c>
      <c r="AJ36" t="e">
        <v>#N/A</v>
      </c>
      <c r="AM36" s="37">
        <v>44356</v>
      </c>
      <c r="AN36" t="s">
        <v>196</v>
      </c>
      <c r="AO36" t="e">
        <v>#N/A</v>
      </c>
      <c r="AP36" t="e">
        <v>#N/A</v>
      </c>
      <c r="AQ36" t="e">
        <v>#N/A</v>
      </c>
      <c r="AR36" t="e">
        <v>#N/A</v>
      </c>
      <c r="AS36" t="e">
        <v>#N/A</v>
      </c>
      <c r="AT36" t="e">
        <v>#N/A</v>
      </c>
      <c r="AU36" t="e">
        <v>#N/A</v>
      </c>
      <c r="AV36" t="e">
        <v>#N/A</v>
      </c>
    </row>
    <row r="37" spans="1:48" x14ac:dyDescent="0.2">
      <c r="A37" s="126">
        <v>44362</v>
      </c>
      <c r="B37" s="51">
        <v>11</v>
      </c>
      <c r="C37" s="51" t="s">
        <v>188</v>
      </c>
      <c r="D37" s="51">
        <v>0.13380388247947289</v>
      </c>
      <c r="E37" s="51">
        <v>8.68</v>
      </c>
      <c r="F37" s="51">
        <v>581</v>
      </c>
      <c r="G37" s="51">
        <v>7.7414756029999996</v>
      </c>
      <c r="H37" s="51">
        <v>4.6642000000000003E-2</v>
      </c>
      <c r="I37" s="51">
        <v>6.84</v>
      </c>
      <c r="J37" s="51">
        <v>37.700000000000003</v>
      </c>
      <c r="K37" s="51">
        <v>5.9779999999999891</v>
      </c>
      <c r="L37" s="51">
        <v>2.4619294879769864</v>
      </c>
      <c r="N37" s="126">
        <v>44362</v>
      </c>
      <c r="O37" s="51" t="s">
        <v>138</v>
      </c>
      <c r="P37" s="51">
        <v>0.13380388247947289</v>
      </c>
      <c r="Q37" s="51">
        <v>-2.9999999999999361E-2</v>
      </c>
      <c r="R37" s="51">
        <v>7</v>
      </c>
      <c r="S37" s="51">
        <v>7.3486184000000065E-2</v>
      </c>
      <c r="T37" s="51">
        <v>3.6389999999999964E-3</v>
      </c>
      <c r="U37" s="51">
        <v>-9.9999999999997868E-3</v>
      </c>
      <c r="V37" s="51">
        <v>0.69999999999999574</v>
      </c>
      <c r="W37" s="51">
        <v>-1.3144999999999829</v>
      </c>
      <c r="X37" s="51">
        <v>-1.767929754257791E-2</v>
      </c>
      <c r="AA37" s="37">
        <v>44362</v>
      </c>
      <c r="AB37" t="s">
        <v>185</v>
      </c>
      <c r="AC37">
        <v>9.0936766645497027</v>
      </c>
      <c r="AD37">
        <v>5.2637869210385428E-2</v>
      </c>
      <c r="AE37">
        <v>7.913354202415654</v>
      </c>
      <c r="AF37">
        <v>40.417310479533526</v>
      </c>
      <c r="AG37">
        <v>5.453737509433279</v>
      </c>
      <c r="AH37">
        <v>2.198926488001649</v>
      </c>
      <c r="AI37">
        <v>8.604301972705203</v>
      </c>
      <c r="AJ37">
        <v>558.59822069378993</v>
      </c>
      <c r="AM37" s="37">
        <v>44362</v>
      </c>
      <c r="AN37" t="s">
        <v>196</v>
      </c>
      <c r="AO37">
        <v>-0.70552263754970213</v>
      </c>
      <c r="AP37">
        <v>9.4677130789614566E-2</v>
      </c>
      <c r="AQ37">
        <v>-1.4833542024156543</v>
      </c>
      <c r="AR37">
        <v>-26.417310479533526</v>
      </c>
      <c r="AS37">
        <v>6.5337624905667306</v>
      </c>
      <c r="AT37">
        <v>1.7824404054402048</v>
      </c>
      <c r="AU37">
        <v>4.5698027294797328E-2</v>
      </c>
      <c r="AV37">
        <v>-133.59822069378993</v>
      </c>
    </row>
    <row r="38" spans="1:48" x14ac:dyDescent="0.2">
      <c r="A38" s="126">
        <v>44376</v>
      </c>
      <c r="B38" s="51">
        <v>11</v>
      </c>
      <c r="C38" s="51" t="s">
        <v>188</v>
      </c>
      <c r="D38" s="51">
        <v>5.0095198456663111E-2</v>
      </c>
      <c r="E38" s="51">
        <v>8.7100000000000009</v>
      </c>
      <c r="F38" s="51">
        <v>440</v>
      </c>
      <c r="G38" s="51">
        <v>5.8008961079999999</v>
      </c>
      <c r="H38" s="51">
        <v>4.0385246999999999E-2</v>
      </c>
      <c r="I38" s="51">
        <v>5.48</v>
      </c>
      <c r="J38" s="51">
        <v>32.700000000000003</v>
      </c>
      <c r="K38" s="51">
        <v>4.8034722222222239</v>
      </c>
      <c r="L38" s="51">
        <v>2.036644163758313</v>
      </c>
      <c r="N38" s="126">
        <v>44376</v>
      </c>
      <c r="O38" s="51" t="s">
        <v>138</v>
      </c>
      <c r="P38" s="51">
        <v>5.0095198456663111E-2</v>
      </c>
      <c r="Q38" s="51">
        <v>-7.0000000000000284E-2</v>
      </c>
      <c r="R38" s="51">
        <v>152</v>
      </c>
      <c r="S38" s="51">
        <v>-0.1120134420000003</v>
      </c>
      <c r="T38" s="51">
        <v>-1.7511220000000008E-3</v>
      </c>
      <c r="U38" s="51">
        <v>-2.0000000000000462E-2</v>
      </c>
      <c r="V38" s="51">
        <v>-0.10000000000000142</v>
      </c>
      <c r="W38" s="51">
        <v>-0.62427222222222678</v>
      </c>
      <c r="X38" s="51">
        <v>2.9465495904297256E-3</v>
      </c>
      <c r="AA38" s="37">
        <v>44376</v>
      </c>
      <c r="AB38" t="s">
        <v>185</v>
      </c>
      <c r="AC38">
        <v>6.7972990978285468</v>
      </c>
      <c r="AD38">
        <v>7.3267444068474866E-2</v>
      </c>
      <c r="AE38">
        <v>5.9585501646955139</v>
      </c>
      <c r="AF38">
        <v>52.934646798105909</v>
      </c>
      <c r="AG38">
        <v>7.6876027581245268</v>
      </c>
      <c r="AH38">
        <v>2.3915961178781622</v>
      </c>
      <c r="AI38">
        <v>8.7064583161579101</v>
      </c>
      <c r="AJ38">
        <v>558.44470312885232</v>
      </c>
      <c r="AM38" s="37">
        <v>44376</v>
      </c>
      <c r="AN38" t="s">
        <v>196</v>
      </c>
      <c r="AO38">
        <v>0.4177667101714535</v>
      </c>
      <c r="AP38">
        <v>-2.4564369068474867E-2</v>
      </c>
      <c r="AQ38">
        <v>0.11144983530448638</v>
      </c>
      <c r="AR38">
        <v>-48.64464679810591</v>
      </c>
      <c r="AS38">
        <v>-1.7555272864264033</v>
      </c>
      <c r="AT38">
        <v>1.8304056587821087</v>
      </c>
      <c r="AU38">
        <v>0.36354168384209018</v>
      </c>
      <c r="AV38">
        <v>-146.44470312885232</v>
      </c>
    </row>
    <row r="39" spans="1:48" x14ac:dyDescent="0.2">
      <c r="A39" s="126">
        <v>44390</v>
      </c>
      <c r="B39" s="51">
        <v>11</v>
      </c>
      <c r="C39" s="51" t="s">
        <v>188</v>
      </c>
      <c r="D39" s="51">
        <v>0.17716387723412474</v>
      </c>
      <c r="E39" s="51">
        <v>8.74</v>
      </c>
      <c r="F39" s="51">
        <v>555</v>
      </c>
      <c r="G39" s="51">
        <v>3.392607113</v>
      </c>
      <c r="H39" s="51">
        <v>3.4146875E-2</v>
      </c>
      <c r="I39" s="51">
        <v>3.26</v>
      </c>
      <c r="J39" s="51">
        <v>26.2</v>
      </c>
      <c r="K39" s="51">
        <v>5.5160000000000009</v>
      </c>
      <c r="L39" s="51">
        <v>2.3117253029999998</v>
      </c>
      <c r="N39" s="126">
        <v>44390</v>
      </c>
      <c r="O39" s="51" t="s">
        <v>138</v>
      </c>
      <c r="P39" s="51">
        <v>0.17716387723412474</v>
      </c>
      <c r="Q39" s="51">
        <v>-7.0000000000000284E-2</v>
      </c>
      <c r="R39" s="51">
        <v>-170</v>
      </c>
      <c r="S39" s="51">
        <v>0</v>
      </c>
      <c r="T39" s="51">
        <v>-4.3777999999999873E-4</v>
      </c>
      <c r="U39" s="51">
        <v>0</v>
      </c>
      <c r="V39" s="51">
        <v>-1.6999999999999993</v>
      </c>
      <c r="W39" s="51">
        <v>-3.21073825503424E-2</v>
      </c>
      <c r="X39" s="51">
        <v>-5.9629429999996653E-3</v>
      </c>
      <c r="AA39" s="37">
        <v>44390</v>
      </c>
      <c r="AB39" t="s">
        <v>185</v>
      </c>
      <c r="AC39">
        <v>3.3294086256465265</v>
      </c>
      <c r="AD39">
        <v>5.8077059690509157E-2</v>
      </c>
      <c r="AE39">
        <v>3.0434744077152178</v>
      </c>
      <c r="AF39">
        <v>41.939712386392209</v>
      </c>
      <c r="AG39" t="e">
        <v>#N/A</v>
      </c>
      <c r="AH39">
        <v>2.6906043441519469</v>
      </c>
      <c r="AI39">
        <v>8.6887186752511738</v>
      </c>
      <c r="AJ39">
        <v>539.43351423263084</v>
      </c>
      <c r="AM39" s="37">
        <v>44390</v>
      </c>
      <c r="AN39" t="s">
        <v>196</v>
      </c>
      <c r="AO39">
        <v>2.7655227663534738</v>
      </c>
      <c r="AP39">
        <v>-7.8417526905091572E-3</v>
      </c>
      <c r="AQ39">
        <v>2.296525592284782</v>
      </c>
      <c r="AR39">
        <v>-39.059712386392206</v>
      </c>
      <c r="AS39" t="e">
        <v>#N/A</v>
      </c>
      <c r="AT39">
        <v>1.2170988098480531</v>
      </c>
      <c r="AU39">
        <v>0.10128132474882534</v>
      </c>
      <c r="AV39">
        <v>-101.43351423263084</v>
      </c>
    </row>
    <row r="40" spans="1:48" x14ac:dyDescent="0.2">
      <c r="A40" s="126">
        <v>44394</v>
      </c>
      <c r="B40" s="51">
        <v>11</v>
      </c>
      <c r="C40" s="51" t="s">
        <v>188</v>
      </c>
      <c r="D40" s="51">
        <v>26.107716417909263</v>
      </c>
      <c r="E40" s="51" t="e">
        <v>#N/A</v>
      </c>
      <c r="F40" s="51" t="e">
        <v>#N/A</v>
      </c>
      <c r="G40" s="51" t="e">
        <v>#N/A</v>
      </c>
      <c r="H40" s="51" t="e">
        <v>#N/A</v>
      </c>
      <c r="I40" s="51">
        <v>4.8499999999999996</v>
      </c>
      <c r="J40" s="51">
        <v>236</v>
      </c>
      <c r="K40" s="51" t="e">
        <v>#N/A</v>
      </c>
      <c r="L40" s="51">
        <v>6.418233249</v>
      </c>
      <c r="N40" s="126">
        <v>44394</v>
      </c>
      <c r="O40" s="51" t="s">
        <v>138</v>
      </c>
      <c r="P40" s="51">
        <v>26.107716417909263</v>
      </c>
      <c r="Q40" s="51" t="e">
        <v>#N/A</v>
      </c>
      <c r="R40" s="51" t="e">
        <v>#N/A</v>
      </c>
      <c r="S40" s="51" t="e">
        <v>#N/A</v>
      </c>
      <c r="T40" s="51" t="e">
        <v>#N/A</v>
      </c>
      <c r="U40" s="51">
        <v>1.42</v>
      </c>
      <c r="V40" s="51">
        <v>26</v>
      </c>
      <c r="W40" s="51" t="e">
        <v>#N/A</v>
      </c>
      <c r="X40" s="51">
        <v>-2.7501130000000096E-2</v>
      </c>
      <c r="AA40" s="37">
        <v>44394</v>
      </c>
      <c r="AB40" t="s">
        <v>185</v>
      </c>
      <c r="AC40" t="e">
        <v>#N/A</v>
      </c>
      <c r="AD40" t="e">
        <v>#N/A</v>
      </c>
      <c r="AE40">
        <v>4.9074534054863159</v>
      </c>
      <c r="AF40">
        <v>232.56737026898296</v>
      </c>
      <c r="AG40" t="e">
        <v>#N/A</v>
      </c>
      <c r="AH40">
        <v>5.9857527797991246</v>
      </c>
      <c r="AI40" t="e">
        <v>#N/A</v>
      </c>
      <c r="AJ40" t="e">
        <v>#N/A</v>
      </c>
      <c r="AM40" s="37">
        <v>44394</v>
      </c>
      <c r="AN40" t="s">
        <v>196</v>
      </c>
      <c r="AO40" t="e">
        <v>#N/A</v>
      </c>
      <c r="AP40" t="e">
        <v>#N/A</v>
      </c>
      <c r="AQ40" t="e">
        <v>#N/A</v>
      </c>
      <c r="AR40" t="e">
        <v>#N/A</v>
      </c>
      <c r="AS40" t="e">
        <v>#N/A</v>
      </c>
      <c r="AT40" t="e">
        <v>#N/A</v>
      </c>
      <c r="AU40" t="e">
        <v>#N/A</v>
      </c>
      <c r="AV40" t="e">
        <v>#N/A</v>
      </c>
    </row>
    <row r="41" spans="1:48" x14ac:dyDescent="0.2">
      <c r="A41" s="126">
        <v>44404</v>
      </c>
      <c r="B41" s="51">
        <v>11</v>
      </c>
      <c r="C41" s="51" t="s">
        <v>188</v>
      </c>
      <c r="D41" s="51">
        <v>0.13380388247947289</v>
      </c>
      <c r="E41" s="51">
        <v>8.77</v>
      </c>
      <c r="F41" s="51">
        <v>464</v>
      </c>
      <c r="G41" s="51">
        <v>3.1405768690000002</v>
      </c>
      <c r="H41" s="51">
        <v>2.2217358E-2</v>
      </c>
      <c r="I41" s="51">
        <v>2.92</v>
      </c>
      <c r="J41" s="51">
        <v>14.8</v>
      </c>
      <c r="K41" s="51">
        <v>5.1060402684563693</v>
      </c>
      <c r="L41" s="51">
        <v>1.968792981</v>
      </c>
      <c r="N41" s="126">
        <v>44404</v>
      </c>
      <c r="O41" s="51" t="s">
        <v>138</v>
      </c>
      <c r="P41" s="51">
        <v>0.13380388247947289</v>
      </c>
      <c r="Q41" s="51">
        <v>-9.9999999999997868E-3</v>
      </c>
      <c r="R41" s="51">
        <v>118</v>
      </c>
      <c r="S41" s="51">
        <v>-1.4001680000000238E-2</v>
      </c>
      <c r="T41" s="51">
        <v>-7.6611600000000071E-4</v>
      </c>
      <c r="U41" s="51">
        <v>1.0000000000000231E-2</v>
      </c>
      <c r="V41" s="51">
        <v>9.9999999999999645E-2</v>
      </c>
      <c r="W41" s="51">
        <v>-1.9458926669803573</v>
      </c>
      <c r="X41" s="51">
        <v>8.2900512999999787E-2</v>
      </c>
      <c r="AA41" s="37">
        <v>44404</v>
      </c>
      <c r="AB41" t="s">
        <v>185</v>
      </c>
      <c r="AC41">
        <v>3.6215387232266787</v>
      </c>
      <c r="AD41">
        <v>4.8822296413918345E-2</v>
      </c>
      <c r="AE41">
        <v>3.1890454578016119</v>
      </c>
      <c r="AF41">
        <v>37.792235628363855</v>
      </c>
      <c r="AG41">
        <v>4.7181168885003313</v>
      </c>
      <c r="AH41">
        <v>2.2973725913395575</v>
      </c>
      <c r="AI41">
        <v>8.7018256797243936</v>
      </c>
      <c r="AJ41">
        <v>484.06635315370409</v>
      </c>
      <c r="AM41" s="37">
        <v>44404</v>
      </c>
      <c r="AN41" t="s">
        <v>196</v>
      </c>
      <c r="AO41">
        <v>0.45715071977332133</v>
      </c>
      <c r="AP41">
        <v>6.9706761586081661E-2</v>
      </c>
      <c r="AQ41">
        <v>-0.27904545780161172</v>
      </c>
      <c r="AR41">
        <v>-30.962235628363857</v>
      </c>
      <c r="AS41">
        <v>4.8777594001594551</v>
      </c>
      <c r="AT41">
        <v>2.0011132186604423</v>
      </c>
      <c r="AU41">
        <v>0.76817432027560706</v>
      </c>
      <c r="AV41">
        <v>-123.06635315370409</v>
      </c>
    </row>
    <row r="42" spans="1:48" x14ac:dyDescent="0.2">
      <c r="A42" s="126">
        <v>44418</v>
      </c>
      <c r="B42" s="51">
        <v>11</v>
      </c>
      <c r="C42" s="51" t="s">
        <v>188</v>
      </c>
      <c r="D42" s="51">
        <v>4.3535433263738987E-2</v>
      </c>
      <c r="E42" s="51">
        <v>8.74</v>
      </c>
      <c r="F42" s="51">
        <v>358</v>
      </c>
      <c r="G42" s="51">
        <v>0.65667880099999998</v>
      </c>
      <c r="H42" s="51">
        <v>2.2217358E-2</v>
      </c>
      <c r="I42" s="51">
        <v>0.38500000000000001</v>
      </c>
      <c r="J42" s="51">
        <v>14.8</v>
      </c>
      <c r="K42" s="51">
        <v>3.4770833333333266</v>
      </c>
      <c r="L42" s="51">
        <v>2.0846652890000001</v>
      </c>
      <c r="N42" s="126">
        <v>44418</v>
      </c>
      <c r="O42" s="51" t="s">
        <v>138</v>
      </c>
      <c r="P42" s="51">
        <v>4.3535433263738987E-2</v>
      </c>
      <c r="Q42" s="51">
        <v>-0.17999999999999972</v>
      </c>
      <c r="R42" s="51">
        <v>38</v>
      </c>
      <c r="S42" s="51">
        <v>-2.9403528000000012E-2</v>
      </c>
      <c r="T42" s="51">
        <v>-1.9700120000000002E-3</v>
      </c>
      <c r="U42" s="51">
        <v>-3.1000000000000028E-2</v>
      </c>
      <c r="V42" s="51">
        <v>-4.3000000000000007</v>
      </c>
      <c r="W42" s="51">
        <v>-0.37083333333332735</v>
      </c>
      <c r="X42" s="51">
        <v>-5.5581026000000033E-2</v>
      </c>
      <c r="AA42" s="37">
        <v>44418</v>
      </c>
      <c r="AB42" t="s">
        <v>185</v>
      </c>
      <c r="AC42" t="e">
        <v>#N/A</v>
      </c>
      <c r="AD42" t="e">
        <v>#N/A</v>
      </c>
      <c r="AE42" t="e">
        <v>#N/A</v>
      </c>
      <c r="AF42" t="e">
        <v>#N/A</v>
      </c>
      <c r="AG42" t="e">
        <v>#N/A</v>
      </c>
      <c r="AH42" t="e">
        <v>#N/A</v>
      </c>
      <c r="AI42" t="e">
        <v>#N/A</v>
      </c>
      <c r="AJ42" t="e">
        <v>#N/A</v>
      </c>
      <c r="AM42" s="37">
        <v>44418</v>
      </c>
      <c r="AN42" t="s">
        <v>196</v>
      </c>
      <c r="AO42" t="e">
        <v>#N/A</v>
      </c>
      <c r="AP42" t="e">
        <v>#N/A</v>
      </c>
      <c r="AQ42" t="e">
        <v>#N/A</v>
      </c>
      <c r="AR42" t="e">
        <v>#N/A</v>
      </c>
      <c r="AS42" t="e">
        <v>#N/A</v>
      </c>
      <c r="AT42" t="e">
        <v>#N/A</v>
      </c>
      <c r="AU42" t="e">
        <v>#N/A</v>
      </c>
      <c r="AV42" t="e">
        <v>#N/A</v>
      </c>
    </row>
    <row r="43" spans="1:48" x14ac:dyDescent="0.2">
      <c r="A43" s="126">
        <v>44433</v>
      </c>
      <c r="B43" s="51">
        <v>11</v>
      </c>
      <c r="C43" s="51" t="s">
        <v>188</v>
      </c>
      <c r="D43" s="51">
        <v>2.8574798679224956E-2</v>
      </c>
      <c r="E43" s="51" t="e">
        <v>#N/A</v>
      </c>
      <c r="F43" s="51" t="e">
        <v>#N/A</v>
      </c>
      <c r="G43" s="51" t="e">
        <v>#N/A</v>
      </c>
      <c r="H43" s="51" t="e">
        <v>#N/A</v>
      </c>
      <c r="I43" s="51">
        <v>0.104</v>
      </c>
      <c r="J43" s="51">
        <v>28.4</v>
      </c>
      <c r="K43" s="51" t="e">
        <v>#N/A</v>
      </c>
      <c r="L43" s="51">
        <v>2.294164936</v>
      </c>
      <c r="N43" s="126">
        <v>44433</v>
      </c>
      <c r="O43" s="51" t="s">
        <v>138</v>
      </c>
      <c r="P43" s="51">
        <v>2.8574798679224956E-2</v>
      </c>
      <c r="Q43" s="51" t="e">
        <v>#N/A</v>
      </c>
      <c r="R43" s="51" t="e">
        <v>#N/A</v>
      </c>
      <c r="S43" s="51" t="e">
        <v>#N/A</v>
      </c>
      <c r="T43" s="51" t="e">
        <v>#N/A</v>
      </c>
      <c r="U43" s="51">
        <v>-2.7299999999999991E-2</v>
      </c>
      <c r="V43" s="51">
        <v>-5.7999999999999972</v>
      </c>
      <c r="W43" s="51" t="e">
        <v>#N/A</v>
      </c>
      <c r="X43" s="51">
        <v>3.7515910999999846E-2</v>
      </c>
      <c r="AA43" s="37">
        <v>44433</v>
      </c>
      <c r="AB43" t="s">
        <v>185</v>
      </c>
      <c r="AC43" t="e">
        <v>#N/A</v>
      </c>
      <c r="AD43" t="e">
        <v>#N/A</v>
      </c>
      <c r="AE43" t="e">
        <v>#N/A</v>
      </c>
      <c r="AF43" t="e">
        <v>#N/A</v>
      </c>
      <c r="AG43" t="e">
        <v>#N/A</v>
      </c>
      <c r="AH43" t="e">
        <v>#N/A</v>
      </c>
      <c r="AI43" t="e">
        <v>#N/A</v>
      </c>
      <c r="AJ43" t="e">
        <v>#N/A</v>
      </c>
      <c r="AM43" s="37">
        <v>44433</v>
      </c>
      <c r="AN43" t="s">
        <v>196</v>
      </c>
      <c r="AO43" t="e">
        <v>#N/A</v>
      </c>
      <c r="AP43" t="e">
        <v>#N/A</v>
      </c>
      <c r="AQ43" t="e">
        <v>#N/A</v>
      </c>
      <c r="AR43" t="e">
        <v>#N/A</v>
      </c>
      <c r="AS43" t="e">
        <v>#N/A</v>
      </c>
      <c r="AT43" t="e">
        <v>#N/A</v>
      </c>
      <c r="AU43" t="e">
        <v>#N/A</v>
      </c>
      <c r="AV43" t="e">
        <v>#N/A</v>
      </c>
    </row>
    <row r="44" spans="1:48" x14ac:dyDescent="0.2">
      <c r="A44" s="126">
        <v>44444</v>
      </c>
      <c r="B44" s="51">
        <v>11</v>
      </c>
      <c r="C44" s="51" t="s">
        <v>188</v>
      </c>
      <c r="D44" s="51">
        <v>4.3535433263738987E-2</v>
      </c>
      <c r="E44" s="51" t="e">
        <v>#N/A</v>
      </c>
      <c r="F44" s="51" t="e">
        <v>#N/A</v>
      </c>
      <c r="G44" s="51" t="e">
        <v>#N/A</v>
      </c>
      <c r="H44" s="51" t="e">
        <v>#N/A</v>
      </c>
      <c r="I44" s="51">
        <v>0.152</v>
      </c>
      <c r="J44" s="51">
        <v>23.8</v>
      </c>
      <c r="K44" s="51" t="e">
        <v>#N/A</v>
      </c>
      <c r="L44" s="51">
        <v>3.319287198</v>
      </c>
      <c r="N44" s="126">
        <v>44444</v>
      </c>
      <c r="O44" s="51" t="s">
        <v>138</v>
      </c>
      <c r="P44" s="51">
        <v>4.3535433263738987E-2</v>
      </c>
      <c r="Q44" s="51" t="e">
        <v>#N/A</v>
      </c>
      <c r="R44" s="51" t="e">
        <v>#N/A</v>
      </c>
      <c r="S44" s="51" t="e">
        <v>#N/A</v>
      </c>
      <c r="T44" s="51" t="e">
        <v>#N/A</v>
      </c>
      <c r="U44" s="51">
        <v>-2.7999999999999997E-2</v>
      </c>
      <c r="V44" s="51">
        <v>-2.4000000000000021</v>
      </c>
      <c r="W44" s="51" t="e">
        <v>#N/A</v>
      </c>
      <c r="X44" s="51">
        <v>4.7832785999999849E-2</v>
      </c>
      <c r="AA44" s="37">
        <v>44444</v>
      </c>
      <c r="AB44" t="s">
        <v>185</v>
      </c>
      <c r="AC44" t="e">
        <v>#N/A</v>
      </c>
      <c r="AD44" t="e">
        <v>#N/A</v>
      </c>
      <c r="AE44" t="e">
        <v>#N/A</v>
      </c>
      <c r="AF44" t="e">
        <v>#N/A</v>
      </c>
      <c r="AG44" t="e">
        <v>#N/A</v>
      </c>
      <c r="AH44" t="e">
        <v>#N/A</v>
      </c>
      <c r="AI44" t="e">
        <v>#N/A</v>
      </c>
      <c r="AJ44" t="e">
        <v>#N/A</v>
      </c>
      <c r="AM44" s="37">
        <v>44444</v>
      </c>
      <c r="AN44" t="s">
        <v>196</v>
      </c>
      <c r="AO44" t="e">
        <v>#N/A</v>
      </c>
      <c r="AP44" t="e">
        <v>#N/A</v>
      </c>
      <c r="AQ44" t="e">
        <v>#N/A</v>
      </c>
      <c r="AR44" t="e">
        <v>#N/A</v>
      </c>
      <c r="AS44" t="e">
        <v>#N/A</v>
      </c>
      <c r="AT44" t="e">
        <v>#N/A</v>
      </c>
      <c r="AU44" t="e">
        <v>#N/A</v>
      </c>
      <c r="AV44" t="e">
        <v>#N/A</v>
      </c>
    </row>
    <row r="45" spans="1:48" x14ac:dyDescent="0.2">
      <c r="A45" s="126">
        <v>44500</v>
      </c>
      <c r="B45" s="51">
        <v>11</v>
      </c>
      <c r="C45" s="51" t="s">
        <v>188</v>
      </c>
      <c r="D45" s="51">
        <v>0.41123925098255071</v>
      </c>
      <c r="E45" s="51" t="e">
        <v>#N/A</v>
      </c>
      <c r="F45" s="51" t="e">
        <v>#N/A</v>
      </c>
      <c r="G45" s="51">
        <v>4.9607952949999996</v>
      </c>
      <c r="H45" s="51">
        <v>0.131662471</v>
      </c>
      <c r="I45" s="51">
        <v>4.37</v>
      </c>
      <c r="J45" s="51">
        <v>102</v>
      </c>
      <c r="K45" s="51">
        <v>10.48350877192982</v>
      </c>
      <c r="L45" s="51">
        <v>5.1546489879999999</v>
      </c>
      <c r="N45" s="126">
        <v>44500</v>
      </c>
      <c r="O45" s="51" t="s">
        <v>138</v>
      </c>
      <c r="P45" s="51">
        <v>0.41123925098255071</v>
      </c>
      <c r="Q45" s="51" t="e">
        <v>#N/A</v>
      </c>
      <c r="R45" s="51" t="e">
        <v>#N/A</v>
      </c>
      <c r="S45" s="51">
        <v>-7.0008400999999942E-2</v>
      </c>
      <c r="T45" s="51">
        <v>8.7556089999999975E-3</v>
      </c>
      <c r="U45" s="51">
        <v>4.0000000000000036E-2</v>
      </c>
      <c r="V45" s="51">
        <v>6</v>
      </c>
      <c r="W45" s="51">
        <v>0.4860079566947082</v>
      </c>
      <c r="X45" s="51">
        <v>0.25136300600000006</v>
      </c>
      <c r="AA45" s="37">
        <v>44500</v>
      </c>
      <c r="AB45" t="s">
        <v>185</v>
      </c>
      <c r="AC45">
        <v>3.2297090641355877</v>
      </c>
      <c r="AD45">
        <v>0.11188330082714125</v>
      </c>
      <c r="AE45">
        <v>2.7507759354670598</v>
      </c>
      <c r="AF45">
        <v>85.913082228711886</v>
      </c>
      <c r="AG45">
        <v>7.3140046091697277</v>
      </c>
      <c r="AH45">
        <v>4.8215882368781564</v>
      </c>
      <c r="AI45" t="e">
        <v>#N/A</v>
      </c>
      <c r="AJ45" t="e">
        <v>#N/A</v>
      </c>
      <c r="AM45" s="37">
        <v>44500</v>
      </c>
      <c r="AN45" t="s">
        <v>196</v>
      </c>
      <c r="AO45">
        <v>-2.0353657431355874</v>
      </c>
      <c r="AP45">
        <v>1.1735011728587486E-3</v>
      </c>
      <c r="AQ45">
        <v>-2.3497759354670595</v>
      </c>
      <c r="AR45">
        <v>-73.613082228711889</v>
      </c>
      <c r="AS45">
        <v>12.28816930387374</v>
      </c>
      <c r="AT45">
        <v>-0.19489500687815653</v>
      </c>
      <c r="AU45" t="e">
        <v>#N/A</v>
      </c>
      <c r="AV45" t="e">
        <v>#N/A</v>
      </c>
    </row>
    <row r="46" spans="1:48" x14ac:dyDescent="0.2">
      <c r="A46" s="126">
        <v>44514</v>
      </c>
      <c r="B46" s="51">
        <v>11</v>
      </c>
      <c r="C46" s="51" t="s">
        <v>188</v>
      </c>
      <c r="D46" s="51">
        <v>0.13380388247947289</v>
      </c>
      <c r="E46" s="51">
        <v>8.6199999999999992</v>
      </c>
      <c r="F46" s="51">
        <v>112</v>
      </c>
      <c r="G46" s="51">
        <v>1.502380286</v>
      </c>
      <c r="H46" s="51">
        <v>1.6963993E-2</v>
      </c>
      <c r="I46" s="51">
        <v>1.23</v>
      </c>
      <c r="J46" s="51">
        <v>6.96</v>
      </c>
      <c r="K46" s="51">
        <v>1.4403999999999997</v>
      </c>
      <c r="L46" s="51">
        <v>2.7092326710000001</v>
      </c>
      <c r="N46" s="126">
        <v>44514</v>
      </c>
      <c r="O46" s="51" t="s">
        <v>138</v>
      </c>
      <c r="P46" s="51">
        <v>0.13380388247947289</v>
      </c>
      <c r="Q46" s="51">
        <v>3.0000000000001137E-2</v>
      </c>
      <c r="R46" s="51">
        <v>5</v>
      </c>
      <c r="S46" s="51">
        <v>-7.0008400999999942E-2</v>
      </c>
      <c r="T46" s="51">
        <v>-2.0794579999999993E-3</v>
      </c>
      <c r="U46" s="51">
        <v>3.0000000000000027E-2</v>
      </c>
      <c r="V46" s="51">
        <v>-0.38999999999999968</v>
      </c>
      <c r="W46" s="51">
        <v>0.73891034482758422</v>
      </c>
      <c r="X46" s="51">
        <v>3.0836353999999844E-2</v>
      </c>
      <c r="AA46" s="37">
        <v>44514</v>
      </c>
      <c r="AB46" t="s">
        <v>185</v>
      </c>
      <c r="AC46">
        <v>1.1973427552044873</v>
      </c>
      <c r="AD46">
        <v>2.6976281968682271E-2</v>
      </c>
      <c r="AE46">
        <v>0.89763128813611526</v>
      </c>
      <c r="AF46">
        <v>15.944601375469404</v>
      </c>
      <c r="AG46">
        <v>1.0619657868294987</v>
      </c>
      <c r="AH46">
        <v>3.2572628967505839</v>
      </c>
      <c r="AI46">
        <v>8.5130911012424679</v>
      </c>
      <c r="AJ46">
        <v>116.24856455509007</v>
      </c>
      <c r="AM46" s="37">
        <v>44514</v>
      </c>
      <c r="AN46" t="s">
        <v>196</v>
      </c>
      <c r="AO46">
        <v>1.8003086795512768E-2</v>
      </c>
      <c r="AP46">
        <v>5.8609797031317724E-2</v>
      </c>
      <c r="AQ46">
        <v>-0.52963128813611526</v>
      </c>
      <c r="AR46">
        <v>-10.894601375469403</v>
      </c>
      <c r="AS46">
        <v>11.670501745638036</v>
      </c>
      <c r="AT46">
        <v>1.230199522249416</v>
      </c>
      <c r="AU46">
        <v>0.16690889875753179</v>
      </c>
      <c r="AV46">
        <v>-1.2485645550900699</v>
      </c>
    </row>
    <row r="47" spans="1:48" x14ac:dyDescent="0.2">
      <c r="A47" s="126">
        <v>44528</v>
      </c>
      <c r="B47" s="51">
        <v>11</v>
      </c>
      <c r="C47" s="51" t="s">
        <v>188</v>
      </c>
      <c r="D47" s="51">
        <v>0.20385830400791</v>
      </c>
      <c r="E47" s="51">
        <v>8.3699999999999992</v>
      </c>
      <c r="F47" s="51">
        <v>643</v>
      </c>
      <c r="G47" s="51">
        <v>2.8185382250000002</v>
      </c>
      <c r="H47" s="51">
        <v>1.2805077999999999E-2</v>
      </c>
      <c r="I47" s="51">
        <v>2.71</v>
      </c>
      <c r="J47" s="51">
        <v>4.34</v>
      </c>
      <c r="K47" s="51">
        <v>0.49348837209302659</v>
      </c>
      <c r="L47" s="51">
        <v>2.4643130289999999</v>
      </c>
      <c r="N47" s="126">
        <v>44528</v>
      </c>
      <c r="O47" s="51" t="s">
        <v>138</v>
      </c>
      <c r="P47" s="51">
        <v>0.20385830400791</v>
      </c>
      <c r="Q47" s="51">
        <v>-0.21999999999999886</v>
      </c>
      <c r="R47" s="51">
        <v>6</v>
      </c>
      <c r="S47" s="51">
        <v>0</v>
      </c>
      <c r="T47" s="51">
        <v>-3.7430229999999998E-3</v>
      </c>
      <c r="U47" s="51">
        <v>0</v>
      </c>
      <c r="V47" s="51">
        <v>-3.0000000000000249E-2</v>
      </c>
      <c r="W47" s="51" t="e">
        <v>#N/A</v>
      </c>
      <c r="X47" s="51">
        <v>3.0345839999998958E-3</v>
      </c>
      <c r="AA47" s="37">
        <v>44528</v>
      </c>
      <c r="AB47" t="s">
        <v>185</v>
      </c>
      <c r="AC47">
        <v>2.017567793331366</v>
      </c>
      <c r="AD47">
        <v>2.9215784989687459E-2</v>
      </c>
      <c r="AE47">
        <v>1.8270767535459786</v>
      </c>
      <c r="AF47">
        <v>19.63826964020625</v>
      </c>
      <c r="AG47">
        <v>0.6422599104849257</v>
      </c>
      <c r="AH47">
        <v>3.0005128701674293</v>
      </c>
      <c r="AI47">
        <v>8.2583767008908993</v>
      </c>
      <c r="AJ47">
        <v>640.78644451809919</v>
      </c>
      <c r="AM47" s="37">
        <v>44528</v>
      </c>
      <c r="AN47" t="s">
        <v>196</v>
      </c>
      <c r="AO47">
        <v>-0.92403656933136613</v>
      </c>
      <c r="AP47">
        <v>3.7764624010312546E-2</v>
      </c>
      <c r="AQ47">
        <v>-1.6240767535459786</v>
      </c>
      <c r="AR47">
        <v>-15.028269640206251</v>
      </c>
      <c r="AS47">
        <v>8.0237194709583797</v>
      </c>
      <c r="AT47">
        <v>1.2708946478325709</v>
      </c>
      <c r="AU47">
        <v>-0.17837670089089919</v>
      </c>
      <c r="AV47">
        <v>-277.78644451809919</v>
      </c>
    </row>
    <row r="48" spans="1:48" x14ac:dyDescent="0.2">
      <c r="A48" s="126">
        <v>44543</v>
      </c>
      <c r="B48" s="51">
        <v>11</v>
      </c>
      <c r="C48" s="51" t="s">
        <v>188</v>
      </c>
      <c r="D48" s="51">
        <v>3.7208496942386002</v>
      </c>
      <c r="E48" s="51">
        <v>8.15</v>
      </c>
      <c r="F48" s="51" t="e">
        <v>#N/A</v>
      </c>
      <c r="G48" s="51">
        <v>6.9630355640000001</v>
      </c>
      <c r="H48" s="51">
        <v>0.180912772</v>
      </c>
      <c r="I48" s="51">
        <v>7.04</v>
      </c>
      <c r="J48" s="51">
        <v>130</v>
      </c>
      <c r="K48" s="51">
        <v>17.77500000000002</v>
      </c>
      <c r="L48" s="51">
        <v>3.0757508229999999</v>
      </c>
      <c r="N48" s="126">
        <v>44543</v>
      </c>
      <c r="O48" s="51" t="s">
        <v>138</v>
      </c>
      <c r="P48" s="51">
        <v>3.7208496942386002</v>
      </c>
      <c r="Q48" s="51">
        <v>-0.13000000000000078</v>
      </c>
      <c r="R48" s="51" t="e">
        <v>#N/A</v>
      </c>
      <c r="S48" s="51">
        <v>-0.33604032499999992</v>
      </c>
      <c r="T48" s="51">
        <v>-2.1889019999999926E-3</v>
      </c>
      <c r="U48" s="51">
        <v>-0.27000000000000046</v>
      </c>
      <c r="V48" s="51">
        <v>6</v>
      </c>
      <c r="W48" s="51">
        <v>-2.0321428571428779</v>
      </c>
      <c r="X48" s="51">
        <v>4.4694859999999892E-2</v>
      </c>
      <c r="AA48" s="37">
        <v>44543</v>
      </c>
      <c r="AB48" t="s">
        <v>185</v>
      </c>
      <c r="AC48">
        <v>7.1352891433705441</v>
      </c>
      <c r="AD48">
        <v>0.16469030982224039</v>
      </c>
      <c r="AE48">
        <v>7.1655567812977594</v>
      </c>
      <c r="AF48">
        <v>120.19825117768949</v>
      </c>
      <c r="AG48">
        <v>15.50650505963026</v>
      </c>
      <c r="AH48">
        <v>2.9940637976489368</v>
      </c>
      <c r="AI48">
        <v>8.1633116786350115</v>
      </c>
      <c r="AJ48" t="e">
        <v>#N/A</v>
      </c>
      <c r="AM48" s="37">
        <v>44543</v>
      </c>
      <c r="AN48" t="s">
        <v>196</v>
      </c>
      <c r="AO48">
        <v>-5.4648886953705436</v>
      </c>
      <c r="AP48">
        <v>-1.0044364822240387E-2</v>
      </c>
      <c r="AQ48">
        <v>-6.3345567812977599</v>
      </c>
      <c r="AR48">
        <v>-109.69825117768949</v>
      </c>
      <c r="AS48">
        <v>15.124003414946014</v>
      </c>
      <c r="AT48">
        <v>1.6043596543510628</v>
      </c>
      <c r="AU48">
        <v>0.41668832136498857</v>
      </c>
      <c r="AV48" t="e">
        <v>#N/A</v>
      </c>
    </row>
    <row r="49" spans="1:48" x14ac:dyDescent="0.2">
      <c r="A49" s="126">
        <v>43807</v>
      </c>
      <c r="B49" s="51">
        <v>8</v>
      </c>
      <c r="C49" s="51" t="s">
        <v>189</v>
      </c>
      <c r="D49" s="51">
        <v>0.35873270000000002</v>
      </c>
      <c r="E49" s="51">
        <v>8.69</v>
      </c>
      <c r="F49" s="51">
        <v>412</v>
      </c>
      <c r="G49" s="51">
        <v>1.4375085745644123</v>
      </c>
      <c r="H49" s="51">
        <v>2.3712007E-2</v>
      </c>
      <c r="I49" s="51">
        <v>1.28</v>
      </c>
      <c r="J49" s="51">
        <v>17.2</v>
      </c>
      <c r="K49" s="51">
        <v>1.2730994149999999</v>
      </c>
      <c r="L49" s="51">
        <v>3.56</v>
      </c>
      <c r="N49" s="126">
        <v>43807</v>
      </c>
      <c r="O49" s="51" t="s">
        <v>137</v>
      </c>
      <c r="P49" s="51">
        <v>0.97071201080692038</v>
      </c>
      <c r="Q49" s="51" t="e">
        <v>#N/A</v>
      </c>
      <c r="R49" s="51" t="e">
        <v>#N/A</v>
      </c>
      <c r="S49" s="51" t="e">
        <v>#N/A</v>
      </c>
      <c r="T49" s="51" t="e">
        <v>#N/A</v>
      </c>
      <c r="U49" s="51" t="e">
        <v>#N/A</v>
      </c>
      <c r="V49" s="51" t="e">
        <v>#N/A</v>
      </c>
      <c r="W49" s="51" t="e">
        <v>#N/A</v>
      </c>
      <c r="X49" s="51" t="e">
        <v>#N/A</v>
      </c>
      <c r="AA49" s="37">
        <v>43807</v>
      </c>
      <c r="AB49" t="s">
        <v>202</v>
      </c>
      <c r="AC49" t="e">
        <v>#N/A</v>
      </c>
      <c r="AD49" t="e">
        <v>#N/A</v>
      </c>
      <c r="AE49" t="e">
        <v>#N/A</v>
      </c>
      <c r="AF49" t="e">
        <v>#N/A</v>
      </c>
      <c r="AG49" t="e">
        <v>#N/A</v>
      </c>
      <c r="AH49" t="e">
        <v>#N/A</v>
      </c>
      <c r="AI49" t="e">
        <v>#N/A</v>
      </c>
      <c r="AJ49" t="e">
        <v>#N/A</v>
      </c>
      <c r="AM49" s="37">
        <v>43807</v>
      </c>
      <c r="AN49" t="s">
        <v>159</v>
      </c>
      <c r="AO49" t="e">
        <v>#N/A</v>
      </c>
      <c r="AP49" t="e">
        <v>#N/A</v>
      </c>
      <c r="AQ49" t="e">
        <v>#N/A</v>
      </c>
      <c r="AR49" t="e">
        <v>#N/A</v>
      </c>
      <c r="AS49" t="e">
        <v>#N/A</v>
      </c>
      <c r="AT49" t="e">
        <v>#N/A</v>
      </c>
      <c r="AU49" t="e">
        <v>#N/A</v>
      </c>
      <c r="AV49" t="e">
        <v>#N/A</v>
      </c>
    </row>
    <row r="50" spans="1:48" x14ac:dyDescent="0.2">
      <c r="A50" s="126">
        <v>43814</v>
      </c>
      <c r="B50" s="51">
        <v>8</v>
      </c>
      <c r="C50" s="51" t="s">
        <v>189</v>
      </c>
      <c r="D50" s="51">
        <v>0.95224604478612329</v>
      </c>
      <c r="E50" s="51">
        <v>8.6999999999999993</v>
      </c>
      <c r="F50" s="51">
        <v>553</v>
      </c>
      <c r="G50" s="51">
        <v>2.3292632734257102</v>
      </c>
      <c r="H50" s="51">
        <v>3.7400302000000003E-2</v>
      </c>
      <c r="I50" s="51">
        <v>2.12</v>
      </c>
      <c r="J50" s="51">
        <v>31</v>
      </c>
      <c r="K50" s="51">
        <v>2.1055999999999999</v>
      </c>
      <c r="L50" s="51">
        <v>3.12</v>
      </c>
      <c r="N50" s="126">
        <v>43814</v>
      </c>
      <c r="O50" s="51" t="s">
        <v>137</v>
      </c>
      <c r="P50" s="51">
        <v>1.3670557151766978</v>
      </c>
      <c r="Q50" s="51">
        <v>0.21999999999999886</v>
      </c>
      <c r="R50" s="51">
        <v>2</v>
      </c>
      <c r="S50" s="51">
        <v>-0.27575799149403213</v>
      </c>
      <c r="T50" s="51">
        <v>-1.7137314000000004E-2</v>
      </c>
      <c r="U50" s="51">
        <v>-6.3999999999999946E-2</v>
      </c>
      <c r="V50" s="51">
        <v>5.3000000000000043</v>
      </c>
      <c r="W50" s="51">
        <v>0.91884162599999986</v>
      </c>
      <c r="X50" s="51">
        <v>4.9999999999999822E-2</v>
      </c>
      <c r="AA50" s="37">
        <v>43814</v>
      </c>
      <c r="AB50" t="s">
        <v>202</v>
      </c>
      <c r="AC50" t="e">
        <v>#N/A</v>
      </c>
      <c r="AD50" t="e">
        <v>#N/A</v>
      </c>
      <c r="AE50" t="e">
        <v>#N/A</v>
      </c>
      <c r="AF50" t="e">
        <v>#N/A</v>
      </c>
      <c r="AG50" t="e">
        <v>#N/A</v>
      </c>
      <c r="AH50" t="e">
        <v>#N/A</v>
      </c>
      <c r="AI50" t="e">
        <v>#N/A</v>
      </c>
      <c r="AJ50" t="e">
        <v>#N/A</v>
      </c>
      <c r="AM50" s="37">
        <v>43814</v>
      </c>
      <c r="AN50" t="s">
        <v>159</v>
      </c>
      <c r="AO50" t="e">
        <v>#N/A</v>
      </c>
      <c r="AP50" t="e">
        <v>#N/A</v>
      </c>
      <c r="AQ50" t="e">
        <v>#N/A</v>
      </c>
      <c r="AR50" t="e">
        <v>#N/A</v>
      </c>
      <c r="AS50" t="e">
        <v>#N/A</v>
      </c>
      <c r="AT50" t="e">
        <v>#N/A</v>
      </c>
      <c r="AU50" t="e">
        <v>#N/A</v>
      </c>
      <c r="AV50" t="e">
        <v>#N/A</v>
      </c>
    </row>
    <row r="51" spans="1:48" x14ac:dyDescent="0.2">
      <c r="A51" s="126">
        <v>43836</v>
      </c>
      <c r="B51" s="51">
        <v>8</v>
      </c>
      <c r="C51" s="51" t="s">
        <v>189</v>
      </c>
      <c r="D51" s="51">
        <v>1.3628047667745069</v>
      </c>
      <c r="E51" s="51">
        <v>8.59</v>
      </c>
      <c r="F51" s="51">
        <v>523</v>
      </c>
      <c r="G51" s="51">
        <v>7.1447386472767178</v>
      </c>
      <c r="H51" s="51">
        <v>8.7195516000000001E-2</v>
      </c>
      <c r="I51" s="51">
        <v>7.46</v>
      </c>
      <c r="J51" s="51">
        <v>76.900000000000006</v>
      </c>
      <c r="K51" s="51">
        <v>8.6180000000000003</v>
      </c>
      <c r="L51" s="51">
        <v>2.63</v>
      </c>
      <c r="N51" s="126">
        <v>43836</v>
      </c>
      <c r="O51" s="51" t="s">
        <v>137</v>
      </c>
      <c r="P51" s="51">
        <v>1.8277526535513626</v>
      </c>
      <c r="Q51" s="51">
        <v>-0.14000000000000057</v>
      </c>
      <c r="R51" s="51">
        <v>2</v>
      </c>
      <c r="S51" s="51">
        <v>0.15091233365344969</v>
      </c>
      <c r="T51" s="51">
        <v>-1.2933822000000005E-2</v>
      </c>
      <c r="U51" s="51">
        <v>-3.9999999999999147E-2</v>
      </c>
      <c r="V51" s="51">
        <v>-0.5</v>
      </c>
      <c r="W51" s="51">
        <v>-14.732638497</v>
      </c>
      <c r="X51" s="51" t="e">
        <v>#N/A</v>
      </c>
      <c r="AA51" s="37">
        <v>43836</v>
      </c>
      <c r="AB51" t="s">
        <v>202</v>
      </c>
      <c r="AC51">
        <v>7.8128367420481206</v>
      </c>
      <c r="AD51">
        <v>7.0147097400987402E-2</v>
      </c>
      <c r="AE51">
        <v>7.9663288992591985</v>
      </c>
      <c r="AF51">
        <v>63.091011319387412</v>
      </c>
      <c r="AG51">
        <v>6.7317087090709347</v>
      </c>
      <c r="AH51">
        <v>2.5380913194461017</v>
      </c>
      <c r="AI51">
        <v>8.4326417543974301</v>
      </c>
      <c r="AJ51">
        <v>519.99457169294408</v>
      </c>
      <c r="AM51" s="37">
        <v>43836</v>
      </c>
      <c r="AN51" t="s">
        <v>159</v>
      </c>
      <c r="AO51">
        <v>-4.5232222544640894</v>
      </c>
      <c r="AP51">
        <v>5.3047556599012599E-2</v>
      </c>
      <c r="AQ51">
        <v>-5.2963288992591986</v>
      </c>
      <c r="AR51">
        <v>-22.991011319387411</v>
      </c>
      <c r="AS51">
        <v>7.2956597109290655</v>
      </c>
      <c r="AT51">
        <v>2.1719086805538983</v>
      </c>
      <c r="AU51">
        <v>-1.2641754397430205E-2</v>
      </c>
      <c r="AV51">
        <v>-118.99457169294408</v>
      </c>
    </row>
    <row r="52" spans="1:48" x14ac:dyDescent="0.2">
      <c r="A52" s="126">
        <v>43843</v>
      </c>
      <c r="B52" s="51">
        <v>8</v>
      </c>
      <c r="C52" s="51" t="s">
        <v>189</v>
      </c>
      <c r="D52" s="51">
        <v>4.291813792901535</v>
      </c>
      <c r="E52" s="51">
        <v>7.06</v>
      </c>
      <c r="F52" s="51">
        <v>400</v>
      </c>
      <c r="G52" s="51">
        <v>6.4176155851282761</v>
      </c>
      <c r="H52" s="51">
        <v>0.27301142499999997</v>
      </c>
      <c r="I52" s="51">
        <v>6.06</v>
      </c>
      <c r="J52" s="51">
        <v>169</v>
      </c>
      <c r="K52" s="51">
        <v>39.490769229999998</v>
      </c>
      <c r="L52" s="51">
        <v>4.26</v>
      </c>
      <c r="N52" s="126">
        <v>43843</v>
      </c>
      <c r="O52" s="51" t="s">
        <v>137</v>
      </c>
      <c r="P52" s="51">
        <v>4.4922727679346144</v>
      </c>
      <c r="Q52" s="51">
        <v>-8.0000000000000071E-2</v>
      </c>
      <c r="R52" s="51">
        <v>-28</v>
      </c>
      <c r="S52" s="51">
        <v>-0.27438606118809084</v>
      </c>
      <c r="T52" s="51">
        <v>6.4669109999999641E-3</v>
      </c>
      <c r="U52" s="51">
        <v>-8.0000000000000071E-2</v>
      </c>
      <c r="V52" s="51">
        <v>1</v>
      </c>
      <c r="W52" s="51">
        <v>4.5637777800000023</v>
      </c>
      <c r="X52" s="51" t="e">
        <v>#N/A</v>
      </c>
      <c r="AA52" s="37">
        <v>43843</v>
      </c>
      <c r="AB52" t="s">
        <v>202</v>
      </c>
      <c r="AC52">
        <v>7.1704232081396686</v>
      </c>
      <c r="AD52">
        <v>0.29426362177462823</v>
      </c>
      <c r="AE52">
        <v>6.8608870168276797</v>
      </c>
      <c r="AF52">
        <v>159.57209040792009</v>
      </c>
      <c r="AG52">
        <v>49.62881874787864</v>
      </c>
      <c r="AH52" t="e">
        <v>#N/A</v>
      </c>
      <c r="AI52">
        <v>7.7939118560126941</v>
      </c>
      <c r="AJ52">
        <v>383.23604782125278</v>
      </c>
      <c r="AM52" s="37">
        <v>43843</v>
      </c>
      <c r="AN52" t="s">
        <v>159</v>
      </c>
      <c r="AO52">
        <v>-1.9601062922389971</v>
      </c>
      <c r="AP52">
        <v>2.4598102253717835E-3</v>
      </c>
      <c r="AQ52">
        <v>-2.4808870168276798</v>
      </c>
      <c r="AR52">
        <v>-38.572090407920086</v>
      </c>
      <c r="AS52">
        <v>10.127544892121357</v>
      </c>
      <c r="AT52" t="e">
        <v>#N/A</v>
      </c>
      <c r="AU52">
        <v>-2.4139118560126942</v>
      </c>
      <c r="AV52">
        <v>-91.236047821252782</v>
      </c>
    </row>
    <row r="53" spans="1:48" x14ac:dyDescent="0.2">
      <c r="A53" s="126">
        <v>43861</v>
      </c>
      <c r="B53" s="51">
        <v>8</v>
      </c>
      <c r="C53" s="51" t="s">
        <v>189</v>
      </c>
      <c r="D53" s="51">
        <v>0.89534951016888664</v>
      </c>
      <c r="E53" s="51">
        <v>8.92</v>
      </c>
      <c r="F53" s="51">
        <v>552</v>
      </c>
      <c r="G53" s="51">
        <v>6.0746330086431612</v>
      </c>
      <c r="H53" s="51">
        <v>2.7268807999999999E-2</v>
      </c>
      <c r="I53" s="51">
        <v>6.14</v>
      </c>
      <c r="J53" s="51">
        <v>29.9</v>
      </c>
      <c r="K53" s="51">
        <v>1.7551839460000001</v>
      </c>
      <c r="L53" s="51">
        <v>1.68</v>
      </c>
      <c r="N53" s="126">
        <v>43861</v>
      </c>
      <c r="O53" s="51" t="s">
        <v>137</v>
      </c>
      <c r="P53" s="51">
        <v>1.8277526535513626</v>
      </c>
      <c r="Q53" s="51">
        <v>1.1899999999999995</v>
      </c>
      <c r="R53" s="51">
        <v>30</v>
      </c>
      <c r="S53" s="51">
        <v>-0.38414048566332859</v>
      </c>
      <c r="T53" s="51">
        <v>-9.7003600000000051E-4</v>
      </c>
      <c r="U53" s="51">
        <v>-5.9999999999999609E-2</v>
      </c>
      <c r="V53" s="51">
        <v>-9.9999999999997868E-2</v>
      </c>
      <c r="W53" s="51">
        <v>-0.34835400000000005</v>
      </c>
      <c r="X53" s="51">
        <v>1.0000000000000009E-2</v>
      </c>
      <c r="AA53" s="37">
        <v>43861</v>
      </c>
      <c r="AB53" t="s">
        <v>202</v>
      </c>
      <c r="AC53">
        <v>6.8402812735468288</v>
      </c>
      <c r="AD53">
        <v>3.3430948271013818E-2</v>
      </c>
      <c r="AE53">
        <v>7.1123862334899481</v>
      </c>
      <c r="AF53">
        <v>31.842629326162832</v>
      </c>
      <c r="AG53">
        <v>2.7107137326613957</v>
      </c>
      <c r="AH53">
        <v>1.7480947548956052</v>
      </c>
      <c r="AI53">
        <v>8.9371465396637308</v>
      </c>
      <c r="AJ53">
        <v>518.38721224171729</v>
      </c>
      <c r="AM53" s="37">
        <v>43861</v>
      </c>
      <c r="AN53" t="s">
        <v>159</v>
      </c>
      <c r="AO53">
        <v>-1.4378941148144921</v>
      </c>
      <c r="AP53">
        <v>0.2255688357289862</v>
      </c>
      <c r="AQ53">
        <v>-2.1523862334899482</v>
      </c>
      <c r="AR53">
        <v>93.157370673837164</v>
      </c>
      <c r="AS53">
        <v>57.661161267338606</v>
      </c>
      <c r="AT53">
        <v>2.3419052451043947</v>
      </c>
      <c r="AU53">
        <v>-1.2171465396637311</v>
      </c>
      <c r="AV53">
        <v>-149.38721224171729</v>
      </c>
    </row>
    <row r="54" spans="1:48" x14ac:dyDescent="0.2">
      <c r="A54" s="126">
        <v>43877</v>
      </c>
      <c r="B54" s="51">
        <v>8</v>
      </c>
      <c r="C54" s="51" t="s">
        <v>189</v>
      </c>
      <c r="D54" s="51">
        <v>1.2202763318303402</v>
      </c>
      <c r="E54" s="51">
        <v>9.32</v>
      </c>
      <c r="F54" s="51">
        <v>467</v>
      </c>
      <c r="G54" s="51">
        <v>6.170668130058993</v>
      </c>
      <c r="H54" s="51">
        <v>2.3496442999999999E-2</v>
      </c>
      <c r="I54" s="51">
        <v>6.61</v>
      </c>
      <c r="J54" s="51">
        <v>18.600000000000001</v>
      </c>
      <c r="K54" s="51">
        <v>2.3484617729999999</v>
      </c>
      <c r="L54" s="51">
        <v>1.65</v>
      </c>
      <c r="N54" s="126">
        <v>43877</v>
      </c>
      <c r="O54" s="51" t="s">
        <v>137</v>
      </c>
      <c r="P54" s="51">
        <v>2.2638772706778014</v>
      </c>
      <c r="Q54" s="51">
        <v>8.0000000000000071E-2</v>
      </c>
      <c r="R54" s="51">
        <v>128</v>
      </c>
      <c r="S54" s="51">
        <v>-5.4877212237618878E-2</v>
      </c>
      <c r="T54" s="51">
        <v>1.9400730000000005E-3</v>
      </c>
      <c r="U54" s="51">
        <v>0.29000000000000092</v>
      </c>
      <c r="V54" s="51">
        <v>-0.5</v>
      </c>
      <c r="W54" s="51">
        <v>1.8651088429999998</v>
      </c>
      <c r="X54" s="51">
        <v>4.0000000000000036E-2</v>
      </c>
      <c r="AA54" s="37">
        <v>43877</v>
      </c>
      <c r="AB54" t="s">
        <v>202</v>
      </c>
      <c r="AC54">
        <v>7.3778614638121001</v>
      </c>
      <c r="AD54">
        <v>2.4277173214093808E-2</v>
      </c>
      <c r="AE54">
        <v>8.0142749312651933</v>
      </c>
      <c r="AF54">
        <v>17.883028707184003</v>
      </c>
      <c r="AG54">
        <v>5.0079459260657444</v>
      </c>
      <c r="AH54">
        <v>1.6013034063979936</v>
      </c>
      <c r="AI54">
        <v>9.0389361028646977</v>
      </c>
      <c r="AJ54">
        <v>492.93506462399876</v>
      </c>
      <c r="AM54" s="37">
        <v>43877</v>
      </c>
      <c r="AN54" t="s">
        <v>159</v>
      </c>
      <c r="AO54">
        <v>-1.083719606218466</v>
      </c>
      <c r="AP54">
        <v>8.4905840785906184E-2</v>
      </c>
      <c r="AQ54">
        <v>-1.7842749312651929</v>
      </c>
      <c r="AR54">
        <v>62.516971292816002</v>
      </c>
      <c r="AS54">
        <v>5.3845540739342557</v>
      </c>
      <c r="AT54">
        <v>1.4286965936020062</v>
      </c>
      <c r="AU54">
        <v>-0.26893610286469816</v>
      </c>
      <c r="AV54">
        <v>-103.93506462399876</v>
      </c>
    </row>
    <row r="55" spans="1:48" x14ac:dyDescent="0.2">
      <c r="A55" s="126">
        <v>43891</v>
      </c>
      <c r="B55" s="51">
        <v>8</v>
      </c>
      <c r="C55" s="51" t="s">
        <v>189</v>
      </c>
      <c r="D55" s="51">
        <v>1.0211043758525522</v>
      </c>
      <c r="E55" s="51">
        <v>8.16</v>
      </c>
      <c r="F55" s="51">
        <v>459</v>
      </c>
      <c r="G55" s="51">
        <v>5.8962820688709012</v>
      </c>
      <c r="H55" s="51">
        <v>8.4069839999999993E-3</v>
      </c>
      <c r="I55" s="51">
        <v>6.11</v>
      </c>
      <c r="J55" s="51">
        <v>6.8</v>
      </c>
      <c r="K55" s="51">
        <v>1.7290322579999999</v>
      </c>
      <c r="L55" s="51">
        <v>1.72</v>
      </c>
      <c r="N55" s="126">
        <v>43891</v>
      </c>
      <c r="O55" s="51" t="s">
        <v>137</v>
      </c>
      <c r="P55" s="51">
        <v>1.9066793428116255</v>
      </c>
      <c r="Q55" s="51">
        <v>9.9999999999997868E-3</v>
      </c>
      <c r="R55" s="51">
        <v>34</v>
      </c>
      <c r="S55" s="51">
        <v>-0.39785978872273287</v>
      </c>
      <c r="T55" s="51">
        <v>-5.3890919999999998E-3</v>
      </c>
      <c r="U55" s="51">
        <v>-5.0000000000000711E-2</v>
      </c>
      <c r="V55" s="51">
        <v>8.0000000000000071E-2</v>
      </c>
      <c r="W55" s="51">
        <v>-8.9122124000000191E-2</v>
      </c>
      <c r="X55" s="51">
        <v>2.0000000000000018E-2</v>
      </c>
      <c r="AA55" s="37">
        <v>43891</v>
      </c>
      <c r="AB55" t="s">
        <v>202</v>
      </c>
      <c r="AC55" t="e">
        <v>#N/A</v>
      </c>
      <c r="AD55" t="e">
        <v>#N/A</v>
      </c>
      <c r="AE55">
        <v>7.3321739376256616</v>
      </c>
      <c r="AF55">
        <v>5.4848774992473848</v>
      </c>
      <c r="AG55">
        <v>3.0069979436180478</v>
      </c>
      <c r="AH55">
        <v>1.6630389124958593</v>
      </c>
      <c r="AI55">
        <v>8.6728580126805177</v>
      </c>
      <c r="AJ55">
        <v>481.6320537380447</v>
      </c>
      <c r="AM55" s="37">
        <v>43891</v>
      </c>
      <c r="AN55" t="s">
        <v>159</v>
      </c>
      <c r="AO55" t="e">
        <v>#N/A</v>
      </c>
      <c r="AP55" t="e">
        <v>#N/A</v>
      </c>
      <c r="AQ55">
        <v>-1.1421739376256612</v>
      </c>
      <c r="AR55">
        <v>29.115122500752616</v>
      </c>
      <c r="AS55">
        <v>2.3964503323819519</v>
      </c>
      <c r="AT55">
        <v>0.80696108750414086</v>
      </c>
      <c r="AU55">
        <v>0.17714198731948194</v>
      </c>
      <c r="AV55">
        <v>-64.632053738044704</v>
      </c>
    </row>
    <row r="56" spans="1:48" x14ac:dyDescent="0.2">
      <c r="A56" s="126">
        <v>43898</v>
      </c>
      <c r="B56" s="51">
        <v>8</v>
      </c>
      <c r="C56" s="51" t="s">
        <v>189</v>
      </c>
      <c r="D56" s="51">
        <v>1.0211043758525522</v>
      </c>
      <c r="E56" s="51">
        <v>8.94</v>
      </c>
      <c r="F56" s="51">
        <v>542</v>
      </c>
      <c r="G56" s="51">
        <v>5.1828783097818629</v>
      </c>
      <c r="H56" s="51">
        <v>2.3173098E-2</v>
      </c>
      <c r="I56" s="51">
        <v>5.67</v>
      </c>
      <c r="J56" s="51">
        <v>17.600000000000001</v>
      </c>
      <c r="K56" s="51">
        <v>4.1182678309999998</v>
      </c>
      <c r="L56" s="51">
        <v>1.454</v>
      </c>
      <c r="N56" s="126">
        <v>43898</v>
      </c>
      <c r="O56" s="51" t="s">
        <v>137</v>
      </c>
      <c r="P56" s="51">
        <v>1.9066793428116255</v>
      </c>
      <c r="Q56" s="51">
        <v>9.9999999999999645E-2</v>
      </c>
      <c r="R56" s="51" t="e">
        <v>#N/A</v>
      </c>
      <c r="S56" s="51">
        <v>0.38414048566332859</v>
      </c>
      <c r="T56" s="51">
        <v>-2.1556400000000142E-4</v>
      </c>
      <c r="U56" s="51">
        <v>0</v>
      </c>
      <c r="V56" s="51">
        <v>0</v>
      </c>
      <c r="W56" s="51">
        <v>-0.5122152299999998</v>
      </c>
      <c r="X56" s="51">
        <v>-5.1000000000000156E-2</v>
      </c>
      <c r="AA56" s="37">
        <v>43898</v>
      </c>
      <c r="AB56" t="s">
        <v>202</v>
      </c>
      <c r="AC56">
        <v>6.5384752265673649</v>
      </c>
      <c r="AD56">
        <v>2.2814361921323238E-2</v>
      </c>
      <c r="AE56">
        <v>6.9188248411546995</v>
      </c>
      <c r="AF56">
        <v>17.318070342870854</v>
      </c>
      <c r="AG56">
        <v>4.8959620991281074</v>
      </c>
      <c r="AH56">
        <v>1.4596351919301369</v>
      </c>
      <c r="AI56">
        <v>8.8640118390537985</v>
      </c>
      <c r="AJ56" t="e">
        <v>#N/A</v>
      </c>
      <c r="AM56" s="37">
        <v>43898</v>
      </c>
      <c r="AN56" t="s">
        <v>159</v>
      </c>
      <c r="AO56">
        <v>-1.0674915525380051</v>
      </c>
      <c r="AP56">
        <v>0.10038029207867677</v>
      </c>
      <c r="AQ56">
        <v>-1.3588248411546999</v>
      </c>
      <c r="AR56">
        <v>70.181929657129146</v>
      </c>
      <c r="AS56">
        <v>27.181064930871898</v>
      </c>
      <c r="AT56">
        <v>1.2773648080698632</v>
      </c>
      <c r="AU56">
        <v>-0.1340118390537981</v>
      </c>
      <c r="AV56" t="e">
        <v>#N/A</v>
      </c>
    </row>
    <row r="57" spans="1:48" x14ac:dyDescent="0.2">
      <c r="A57" s="126">
        <v>43973</v>
      </c>
      <c r="B57" s="51">
        <v>8</v>
      </c>
      <c r="C57" s="51" t="s">
        <v>189</v>
      </c>
      <c r="D57" s="51">
        <v>5.3826252192449244</v>
      </c>
      <c r="E57" s="51">
        <v>7.16</v>
      </c>
      <c r="F57" s="51">
        <v>522</v>
      </c>
      <c r="G57" s="51">
        <v>8.6127040749999999</v>
      </c>
      <c r="H57" s="51">
        <v>6.4561328000000001E-2</v>
      </c>
      <c r="I57" s="51">
        <v>8.64</v>
      </c>
      <c r="J57" s="51">
        <v>51.6</v>
      </c>
      <c r="K57" s="51">
        <v>8.7273333330000007</v>
      </c>
      <c r="L57" s="51">
        <v>2.4529999999999998</v>
      </c>
      <c r="N57" s="126">
        <v>43973</v>
      </c>
      <c r="O57" s="51" t="s">
        <v>137</v>
      </c>
      <c r="P57" s="51">
        <v>2.587317633888222</v>
      </c>
      <c r="Q57" s="51">
        <v>0.21999999999999975</v>
      </c>
      <c r="R57" s="51">
        <v>-47</v>
      </c>
      <c r="S57" s="51">
        <v>0.26066675999999944</v>
      </c>
      <c r="T57" s="51">
        <v>8.5471005999999988E-2</v>
      </c>
      <c r="U57" s="51">
        <v>-9.9999999999999645E-2</v>
      </c>
      <c r="V57" s="51">
        <v>1.2999999999999972</v>
      </c>
      <c r="W57" s="51">
        <v>0.14280533600000034</v>
      </c>
      <c r="X57" s="51">
        <v>-1.2999999999999901E-2</v>
      </c>
      <c r="AA57" s="37">
        <v>43973</v>
      </c>
      <c r="AB57" t="s">
        <v>202</v>
      </c>
      <c r="AC57">
        <v>9.4519424127145069</v>
      </c>
      <c r="AD57">
        <v>8.5794578988928005E-2</v>
      </c>
      <c r="AE57">
        <v>9.4426063969960374</v>
      </c>
      <c r="AF57">
        <v>46.534374947050246</v>
      </c>
      <c r="AG57">
        <v>8.8778836755355286</v>
      </c>
      <c r="AH57">
        <v>2.3729231059225033</v>
      </c>
      <c r="AI57">
        <v>7.1847355352290441</v>
      </c>
      <c r="AJ57">
        <v>500.32663907449779</v>
      </c>
      <c r="AM57" s="37">
        <v>43973</v>
      </c>
      <c r="AN57" t="s">
        <v>159</v>
      </c>
      <c r="AO57">
        <v>-4.2141868907145072</v>
      </c>
      <c r="AP57">
        <v>4.4944804011071982E-2</v>
      </c>
      <c r="AQ57">
        <v>-4.6826063969960376</v>
      </c>
      <c r="AR57">
        <v>14.765625052949751</v>
      </c>
      <c r="AS57">
        <v>5.8061163244644707</v>
      </c>
      <c r="AT57">
        <v>1.8110768940774968</v>
      </c>
      <c r="AU57">
        <v>-0.15473553522904382</v>
      </c>
      <c r="AV57">
        <v>-159.32663907449779</v>
      </c>
    </row>
    <row r="58" spans="1:48" x14ac:dyDescent="0.2">
      <c r="A58" s="126">
        <v>43983</v>
      </c>
      <c r="B58" s="51">
        <v>8</v>
      </c>
      <c r="C58" s="51" t="s">
        <v>189</v>
      </c>
      <c r="D58" s="51">
        <v>2.0296692882390865</v>
      </c>
      <c r="E58" s="51">
        <v>8.98</v>
      </c>
      <c r="F58" s="51">
        <v>468</v>
      </c>
      <c r="G58" s="51">
        <v>6.2392646453560152</v>
      </c>
      <c r="H58" s="51">
        <v>2.4466479844794137E-2</v>
      </c>
      <c r="I58" s="51">
        <v>6.46</v>
      </c>
      <c r="J58" s="51">
        <v>19</v>
      </c>
      <c r="K58" s="51">
        <v>8.2875507440000007</v>
      </c>
      <c r="L58" s="51">
        <v>1.706</v>
      </c>
      <c r="N58" s="126">
        <v>43983</v>
      </c>
      <c r="O58" s="51" t="s">
        <v>137</v>
      </c>
      <c r="P58" s="51">
        <v>1.6799617160871019</v>
      </c>
      <c r="Q58" s="51">
        <v>-0.44000000000000128</v>
      </c>
      <c r="R58" s="51">
        <v>-96</v>
      </c>
      <c r="S58" s="51">
        <v>0.39785978917889864</v>
      </c>
      <c r="T58" s="51">
        <v>9.7003664582883883E-4</v>
      </c>
      <c r="U58" s="51">
        <v>-5.0000000000000711E-2</v>
      </c>
      <c r="V58" s="51">
        <v>0.10000000000000142</v>
      </c>
      <c r="W58" s="51">
        <v>-0.86073134600000056</v>
      </c>
      <c r="X58" s="51">
        <v>5.0000000000001155E-3</v>
      </c>
      <c r="AA58" s="37">
        <v>43983</v>
      </c>
      <c r="AB58" t="s">
        <v>202</v>
      </c>
      <c r="AC58">
        <v>7.4156283500110467</v>
      </c>
      <c r="AD58">
        <v>2.5254693699884992E-2</v>
      </c>
      <c r="AE58">
        <v>7.6388240895876436</v>
      </c>
      <c r="AF58">
        <v>18.448928569021714</v>
      </c>
      <c r="AG58">
        <v>7.7535473943520019</v>
      </c>
      <c r="AH58">
        <v>1.7483816031378678</v>
      </c>
      <c r="AI58">
        <v>8.7798945033766831</v>
      </c>
      <c r="AJ58">
        <v>468.34922521312365</v>
      </c>
      <c r="AM58" s="37">
        <v>43983</v>
      </c>
      <c r="AN58" t="s">
        <v>159</v>
      </c>
      <c r="AO58">
        <v>-0.91569694701104698</v>
      </c>
      <c r="AP58">
        <v>8.9317412357454967E-2</v>
      </c>
      <c r="AQ58">
        <v>-2.0988240895876435</v>
      </c>
      <c r="AR58">
        <v>-8.8289285690217145</v>
      </c>
      <c r="AS58">
        <v>8.9704526056479992</v>
      </c>
      <c r="AT58">
        <v>2.1596183968621321</v>
      </c>
      <c r="AU58">
        <v>-1.1498945033766832</v>
      </c>
      <c r="AV58">
        <v>-71.349225213123646</v>
      </c>
    </row>
    <row r="59" spans="1:48" x14ac:dyDescent="0.2">
      <c r="A59" s="126">
        <v>43990</v>
      </c>
      <c r="B59" s="51">
        <v>8</v>
      </c>
      <c r="C59" s="51" t="s">
        <v>189</v>
      </c>
      <c r="D59" s="51">
        <v>1.2903753732842917</v>
      </c>
      <c r="E59" s="51">
        <v>8.89</v>
      </c>
      <c r="F59" s="51">
        <v>480</v>
      </c>
      <c r="G59" s="51">
        <v>4.2088077925641381</v>
      </c>
      <c r="H59" s="51">
        <v>2.0478551411942231E-2</v>
      </c>
      <c r="I59" s="51">
        <v>4.28</v>
      </c>
      <c r="J59" s="51">
        <v>13.5</v>
      </c>
      <c r="K59" s="51">
        <v>6.9590443689999999</v>
      </c>
      <c r="L59" s="51">
        <v>1.8580000000000001</v>
      </c>
      <c r="N59" s="126">
        <v>43990</v>
      </c>
      <c r="O59" s="51" t="s">
        <v>137</v>
      </c>
      <c r="P59" s="51">
        <v>1.2420500332525455</v>
      </c>
      <c r="Q59" s="51">
        <v>5.9999999999998721E-2</v>
      </c>
      <c r="R59" s="51">
        <v>122</v>
      </c>
      <c r="S59" s="51">
        <v>0.13719303059404719</v>
      </c>
      <c r="T59" s="51">
        <v>-1.2287130847165338E-2</v>
      </c>
      <c r="U59" s="51">
        <v>-4.9999999999999822E-2</v>
      </c>
      <c r="V59" s="51">
        <v>0.10000000000000142</v>
      </c>
      <c r="W59" s="51">
        <v>-7.8770417699999982</v>
      </c>
      <c r="X59" s="51">
        <v>5.2000000000000046E-2</v>
      </c>
      <c r="AA59" s="37">
        <v>43990</v>
      </c>
      <c r="AB59" t="s">
        <v>202</v>
      </c>
      <c r="AC59">
        <v>4.8764097651195311</v>
      </c>
      <c r="AD59">
        <v>3.6285856481676156E-2</v>
      </c>
      <c r="AE59">
        <v>5.0256343413302469</v>
      </c>
      <c r="AF59">
        <v>23.785581635756422</v>
      </c>
      <c r="AG59">
        <v>10.50626522970571</v>
      </c>
      <c r="AH59">
        <v>2.0278933726450106</v>
      </c>
      <c r="AI59">
        <v>8.8625561215550483</v>
      </c>
      <c r="AJ59">
        <v>496.35964401279</v>
      </c>
      <c r="AM59" s="37">
        <v>43990</v>
      </c>
      <c r="AN59" t="s">
        <v>159</v>
      </c>
      <c r="AO59">
        <v>0.15555621100888217</v>
      </c>
      <c r="AP59">
        <v>9.3058658722794396E-3</v>
      </c>
      <c r="AQ59">
        <v>-0.21563434133024728</v>
      </c>
      <c r="AR59">
        <v>-17.325581635756421</v>
      </c>
      <c r="AS59">
        <v>-2.5372652297057092</v>
      </c>
      <c r="AT59">
        <v>1.7191066273549893</v>
      </c>
      <c r="AU59">
        <v>6.7443878444951366E-2</v>
      </c>
      <c r="AV59">
        <v>-87.35964401279</v>
      </c>
    </row>
    <row r="60" spans="1:48" x14ac:dyDescent="0.2">
      <c r="A60" s="126">
        <v>43997</v>
      </c>
      <c r="B60" s="51">
        <v>8</v>
      </c>
      <c r="C60" s="51" t="s">
        <v>189</v>
      </c>
      <c r="D60" s="51">
        <v>1.0858886622440185</v>
      </c>
      <c r="E60" s="51">
        <v>8.73</v>
      </c>
      <c r="F60" s="51">
        <v>550</v>
      </c>
      <c r="G60" s="51">
        <v>3.0975442447523664</v>
      </c>
      <c r="H60" s="51">
        <v>1.7460659624919165E-2</v>
      </c>
      <c r="I60" s="51">
        <v>3.25</v>
      </c>
      <c r="J60" s="51">
        <v>13.3</v>
      </c>
      <c r="K60" s="51">
        <v>4.9955999999999996</v>
      </c>
      <c r="L60" s="51">
        <v>1.86</v>
      </c>
      <c r="N60" s="126">
        <v>43997</v>
      </c>
      <c r="O60" s="51" t="s">
        <v>137</v>
      </c>
      <c r="P60" s="51">
        <v>0.97946705536139456</v>
      </c>
      <c r="Q60" s="51">
        <v>0.17999999999999972</v>
      </c>
      <c r="R60" s="51">
        <v>20</v>
      </c>
      <c r="S60" s="51">
        <v>-2.7438606118809439E-2</v>
      </c>
      <c r="T60" s="51">
        <v>-2.4789825393403755E-3</v>
      </c>
      <c r="U60" s="51">
        <v>-5.9999999999999609E-2</v>
      </c>
      <c r="V60" s="51">
        <v>0.40000000000000213</v>
      </c>
      <c r="W60" s="51">
        <v>-3.2038666669999998</v>
      </c>
      <c r="X60" s="51">
        <v>0.11499999999999977</v>
      </c>
      <c r="AA60" s="37">
        <v>43997</v>
      </c>
      <c r="AB60" t="s">
        <v>202</v>
      </c>
      <c r="AC60">
        <v>3.9411677470667654</v>
      </c>
      <c r="AD60">
        <v>2.875611222430555E-2</v>
      </c>
      <c r="AE60">
        <v>4.0260771351190296</v>
      </c>
      <c r="AF60">
        <v>20.169238782493519</v>
      </c>
      <c r="AG60">
        <v>7.3562636293400026</v>
      </c>
      <c r="AH60">
        <v>2.1064219621929814</v>
      </c>
      <c r="AI60">
        <v>8.7616831059224918</v>
      </c>
      <c r="AJ60">
        <v>540.82374267026398</v>
      </c>
      <c r="AM60" s="37">
        <v>43997</v>
      </c>
      <c r="AN60" t="s">
        <v>159</v>
      </c>
      <c r="AO60">
        <v>0.59690331892308235</v>
      </c>
      <c r="AP60">
        <v>1.7913428625015427E-2</v>
      </c>
      <c r="AQ60">
        <v>0.12392286488097071</v>
      </c>
      <c r="AR60">
        <v>-12.419238782493519</v>
      </c>
      <c r="AS60">
        <v>3.1332258606599979</v>
      </c>
      <c r="AT60">
        <v>1.5945780378070187</v>
      </c>
      <c r="AU60">
        <v>0.27831689407750737</v>
      </c>
      <c r="AV60">
        <v>-122.82374267026398</v>
      </c>
    </row>
    <row r="61" spans="1:48" x14ac:dyDescent="0.2">
      <c r="A61" s="126">
        <v>44025</v>
      </c>
      <c r="B61" s="51">
        <v>8</v>
      </c>
      <c r="C61" s="51" t="s">
        <v>189</v>
      </c>
      <c r="D61" s="51">
        <v>0.67707622033119452</v>
      </c>
      <c r="E61" s="51">
        <v>9.3800000000000008</v>
      </c>
      <c r="F61" s="51">
        <v>384</v>
      </c>
      <c r="G61" s="51">
        <v>0.39621347235560433</v>
      </c>
      <c r="H61" s="51">
        <v>3.8154774735934469E-2</v>
      </c>
      <c r="I61" s="51">
        <v>0.22900000000000001</v>
      </c>
      <c r="J61" s="51">
        <v>27.4</v>
      </c>
      <c r="K61" s="51">
        <v>6.7913333329999999</v>
      </c>
      <c r="L61" s="51">
        <v>2.3650000000000002</v>
      </c>
      <c r="N61" s="126">
        <v>44025</v>
      </c>
      <c r="O61" s="51" t="s">
        <v>137</v>
      </c>
      <c r="P61" s="51">
        <v>0.41475842794686013</v>
      </c>
      <c r="Q61" s="51" t="e">
        <v>#N/A</v>
      </c>
      <c r="R61" s="51">
        <v>-22</v>
      </c>
      <c r="S61" s="51">
        <v>-1.9207024283166452E-2</v>
      </c>
      <c r="T61" s="51">
        <v>-1.5843931881871082E-2</v>
      </c>
      <c r="U61" s="51">
        <v>-0.03</v>
      </c>
      <c r="V61" s="51">
        <v>-3.9000000000000057</v>
      </c>
      <c r="W61" s="51">
        <v>-1.8876666669999995</v>
      </c>
      <c r="X61" s="51">
        <v>-0.31599999999999984</v>
      </c>
      <c r="AA61" s="37">
        <v>44025</v>
      </c>
      <c r="AB61" t="s">
        <v>202</v>
      </c>
      <c r="AC61">
        <v>0.45184841897654304</v>
      </c>
      <c r="AD61">
        <v>5.3154628292488196E-2</v>
      </c>
      <c r="AE61">
        <v>0.23333192060536762</v>
      </c>
      <c r="AF61">
        <v>40.78421624272768</v>
      </c>
      <c r="AG61">
        <v>7.9417758938748984</v>
      </c>
      <c r="AH61">
        <v>2.7119983166391251</v>
      </c>
      <c r="AI61" t="e">
        <v>#N/A</v>
      </c>
      <c r="AJ61">
        <v>419.17310708073842</v>
      </c>
      <c r="AM61" s="37">
        <v>44025</v>
      </c>
      <c r="AN61" t="s">
        <v>159</v>
      </c>
      <c r="AO61">
        <v>1.8636955513897624</v>
      </c>
      <c r="AP61">
        <v>-1.133527067231143E-2</v>
      </c>
      <c r="AQ61">
        <v>1.3666680793946324</v>
      </c>
      <c r="AR61">
        <v>-40.78421624272768</v>
      </c>
      <c r="AS61">
        <v>2.0072036981251022</v>
      </c>
      <c r="AT61">
        <v>1.1230016833608749</v>
      </c>
      <c r="AU61" t="e">
        <v>#N/A</v>
      </c>
      <c r="AV61">
        <v>-89.173107080738419</v>
      </c>
    </row>
    <row r="62" spans="1:48" x14ac:dyDescent="0.2">
      <c r="A62" s="126">
        <v>44032</v>
      </c>
      <c r="B62" s="51">
        <v>8</v>
      </c>
      <c r="C62" s="51" t="s">
        <v>189</v>
      </c>
      <c r="D62" s="51">
        <v>0.61533757411948242</v>
      </c>
      <c r="E62" s="51">
        <v>8.9499999999999993</v>
      </c>
      <c r="F62" s="51">
        <v>450</v>
      </c>
      <c r="G62" s="51">
        <v>0.3797503086843188</v>
      </c>
      <c r="H62" s="51">
        <v>4.5160594955809444E-2</v>
      </c>
      <c r="I62" s="51">
        <v>9.2899999999999996E-2</v>
      </c>
      <c r="J62" s="51">
        <v>26.3</v>
      </c>
      <c r="K62" s="51">
        <v>15.13684211</v>
      </c>
      <c r="L62" s="51">
        <v>2.4889999999999999</v>
      </c>
      <c r="N62" s="126">
        <v>44032</v>
      </c>
      <c r="O62" s="51" t="s">
        <v>137</v>
      </c>
      <c r="P62" s="51">
        <v>0.33104377044700389</v>
      </c>
      <c r="Q62" s="51">
        <v>0.4399999999999995</v>
      </c>
      <c r="R62" s="51">
        <v>-25</v>
      </c>
      <c r="S62" s="51">
        <v>0.20441761558512839</v>
      </c>
      <c r="T62" s="51">
        <v>1.5843931881871109E-2</v>
      </c>
      <c r="U62" s="51">
        <v>0.12079999999999999</v>
      </c>
      <c r="V62" s="51">
        <v>36.100000000000009</v>
      </c>
      <c r="W62" s="51">
        <v>-4.0018260900000016</v>
      </c>
      <c r="X62" s="51">
        <v>2.8000000000000025E-2</v>
      </c>
      <c r="AA62" s="37">
        <v>44032</v>
      </c>
      <c r="AB62" t="s">
        <v>202</v>
      </c>
      <c r="AC62">
        <v>0.50400643575019666</v>
      </c>
      <c r="AD62">
        <v>7.0941657131164848E-2</v>
      </c>
      <c r="AE62">
        <v>0.13353314195405813</v>
      </c>
      <c r="AF62">
        <v>48.193057927133935</v>
      </c>
      <c r="AG62">
        <v>15.350699973498585</v>
      </c>
      <c r="AH62">
        <v>2.9697151123927514</v>
      </c>
      <c r="AI62">
        <v>9.0898423983616059</v>
      </c>
      <c r="AJ62">
        <v>425.88455260434966</v>
      </c>
      <c r="AM62" s="37">
        <v>44032</v>
      </c>
      <c r="AN62" t="s">
        <v>159</v>
      </c>
      <c r="AO62">
        <v>1.1804495938834978</v>
      </c>
      <c r="AP62">
        <v>-1.8883023805016975E-2</v>
      </c>
      <c r="AQ62">
        <v>0.88646685804594183</v>
      </c>
      <c r="AR62">
        <v>-43.763057927133936</v>
      </c>
      <c r="AS62">
        <v>-7.4133666404985856</v>
      </c>
      <c r="AT62">
        <v>0.83628488760724862</v>
      </c>
      <c r="AU62">
        <v>0.56015760163839445</v>
      </c>
      <c r="AV62">
        <v>-125.88455260434966</v>
      </c>
    </row>
    <row r="63" spans="1:48" x14ac:dyDescent="0.2">
      <c r="A63" s="126">
        <v>44040</v>
      </c>
      <c r="B63" s="51">
        <v>8</v>
      </c>
      <c r="C63" s="51" t="s">
        <v>189</v>
      </c>
      <c r="D63" s="51">
        <v>0.67707622033119452</v>
      </c>
      <c r="E63" s="51">
        <v>6.82</v>
      </c>
      <c r="F63" s="51">
        <v>411</v>
      </c>
      <c r="G63" s="51">
        <v>0.46892577857044854</v>
      </c>
      <c r="H63" s="51">
        <v>6.1327872386290151E-2</v>
      </c>
      <c r="I63" s="51">
        <v>0.14799999999999999</v>
      </c>
      <c r="J63" s="51">
        <v>35.299999999999997</v>
      </c>
      <c r="K63" s="51">
        <v>20.344000000000001</v>
      </c>
      <c r="L63" s="51">
        <v>2.54</v>
      </c>
      <c r="N63" s="126">
        <v>44040</v>
      </c>
      <c r="O63" s="51" t="s">
        <v>137</v>
      </c>
      <c r="P63" s="51">
        <v>0.38995558859972146</v>
      </c>
      <c r="Q63" s="51">
        <v>-1.4000000000000004</v>
      </c>
      <c r="R63" s="51">
        <v>-13</v>
      </c>
      <c r="S63" s="51">
        <v>-0.2346000823158183</v>
      </c>
      <c r="T63" s="51">
        <v>-4.9471868937270971E-2</v>
      </c>
      <c r="U63" s="51">
        <v>-7.3000000000000009E-2</v>
      </c>
      <c r="V63" s="51">
        <v>9.9999999999994316E-2</v>
      </c>
      <c r="W63" s="51">
        <v>-28.825000000000003</v>
      </c>
      <c r="X63" s="51">
        <v>-9.6999999999999975E-2</v>
      </c>
      <c r="AA63" s="37">
        <v>44040</v>
      </c>
      <c r="AB63" t="s">
        <v>202</v>
      </c>
      <c r="AC63">
        <v>0.54825048470517856</v>
      </c>
      <c r="AD63">
        <v>7.4337760794507879E-2</v>
      </c>
      <c r="AE63">
        <v>0.22534586960709552</v>
      </c>
      <c r="AF63">
        <v>51.406691424092173</v>
      </c>
      <c r="AG63">
        <v>16.658999574928494</v>
      </c>
      <c r="AH63">
        <v>2.7830372486721973</v>
      </c>
      <c r="AI63">
        <v>6.3689206909571832</v>
      </c>
      <c r="AJ63">
        <v>371.21034642977435</v>
      </c>
      <c r="AM63" s="37">
        <v>44040</v>
      </c>
      <c r="AN63" t="s">
        <v>159</v>
      </c>
      <c r="AO63">
        <v>0.45435618287610824</v>
      </c>
      <c r="AP63">
        <v>-2.4326982609554224E-2</v>
      </c>
      <c r="AQ63">
        <v>0.22165413039290449</v>
      </c>
      <c r="AR63">
        <v>-44.466691424092176</v>
      </c>
      <c r="AS63">
        <v>-9.8253861299284928</v>
      </c>
      <c r="AT63">
        <v>1.0299627513278029</v>
      </c>
      <c r="AU63">
        <v>1.3610793090428173</v>
      </c>
      <c r="AV63">
        <v>-64.210346429774347</v>
      </c>
    </row>
    <row r="64" spans="1:48" x14ac:dyDescent="0.2">
      <c r="A64" s="126">
        <v>44047</v>
      </c>
      <c r="B64" s="51">
        <v>8</v>
      </c>
      <c r="C64" s="51" t="s">
        <v>189</v>
      </c>
      <c r="D64" s="51">
        <v>1.0858886622440185</v>
      </c>
      <c r="E64" s="51">
        <v>7.35</v>
      </c>
      <c r="F64" s="51">
        <v>300</v>
      </c>
      <c r="G64" s="51">
        <v>0.68706269721498137</v>
      </c>
      <c r="H64" s="51">
        <v>6.7363655960336277E-2</v>
      </c>
      <c r="I64" s="51">
        <v>0.27600000000000002</v>
      </c>
      <c r="J64" s="51">
        <v>38.5</v>
      </c>
      <c r="K64" s="51">
        <v>12.946999999999999</v>
      </c>
      <c r="L64" s="51">
        <v>4.3129999999999997</v>
      </c>
      <c r="N64" s="126">
        <v>44047</v>
      </c>
      <c r="O64" s="51" t="s">
        <v>137</v>
      </c>
      <c r="P64" s="51">
        <v>0.88201920396647804</v>
      </c>
      <c r="Q64" s="51">
        <v>0.1800000000000006</v>
      </c>
      <c r="R64" s="51">
        <v>59</v>
      </c>
      <c r="S64" s="51">
        <v>-2.0578954589106746E-2</v>
      </c>
      <c r="T64" s="51">
        <v>0</v>
      </c>
      <c r="U64" s="51">
        <v>-3.5000000000000031E-2</v>
      </c>
      <c r="V64" s="51">
        <v>2.2000000000000028</v>
      </c>
      <c r="W64" s="51">
        <v>0.48222953000000146</v>
      </c>
      <c r="X64" s="51">
        <v>5.2999999999999936E-2</v>
      </c>
      <c r="AA64" s="37">
        <v>44047</v>
      </c>
      <c r="AB64" t="s">
        <v>202</v>
      </c>
      <c r="AC64">
        <v>0.77849375472836202</v>
      </c>
      <c r="AD64">
        <v>8.7519455927447476E-2</v>
      </c>
      <c r="AE64">
        <v>0.40417676712062089</v>
      </c>
      <c r="AF64">
        <v>55.76525964309527</v>
      </c>
      <c r="AG64">
        <v>13.081864682005225</v>
      </c>
      <c r="AH64">
        <v>4.1203301048086578</v>
      </c>
      <c r="AI64">
        <v>7.4591775856639266</v>
      </c>
      <c r="AJ64">
        <v>361.12334265041682</v>
      </c>
      <c r="AM64" s="37">
        <v>44047</v>
      </c>
      <c r="AN64" t="s">
        <v>159</v>
      </c>
      <c r="AO64">
        <v>0.16511990969748513</v>
      </c>
      <c r="AP64">
        <v>-2.1341400312013106E-2</v>
      </c>
      <c r="AQ64">
        <v>-0.2271767671206209</v>
      </c>
      <c r="AR64">
        <v>-48.26525964309527</v>
      </c>
      <c r="AS64">
        <v>-1.4358646820052243</v>
      </c>
      <c r="AT64">
        <v>-0.26033010480865793</v>
      </c>
      <c r="AU64">
        <v>-0.67917758566392639</v>
      </c>
      <c r="AV64">
        <v>-77.123342650416816</v>
      </c>
    </row>
    <row r="65" spans="1:48" x14ac:dyDescent="0.2">
      <c r="A65" s="126">
        <v>44061</v>
      </c>
      <c r="B65" s="51">
        <v>8</v>
      </c>
      <c r="C65" s="51" t="s">
        <v>189</v>
      </c>
      <c r="D65" s="51">
        <v>6.2766041666666675E-2</v>
      </c>
      <c r="E65" s="51" t="e">
        <v>#N/A</v>
      </c>
      <c r="F65" s="51" t="e">
        <v>#N/A</v>
      </c>
      <c r="G65" s="51">
        <v>0.34270819042392642</v>
      </c>
      <c r="H65" s="51">
        <v>4.1388230222030607E-2</v>
      </c>
      <c r="I65" s="51" t="e">
        <v>#N/A</v>
      </c>
      <c r="J65" s="51" t="e">
        <v>#N/A</v>
      </c>
      <c r="K65" s="51">
        <v>16.50615385</v>
      </c>
      <c r="L65" s="51">
        <v>2.5710000000000002</v>
      </c>
      <c r="N65" s="126">
        <v>44061</v>
      </c>
      <c r="O65" s="51" t="s">
        <v>137</v>
      </c>
      <c r="P65" s="51">
        <v>0.33104377044700389</v>
      </c>
      <c r="Q65" s="51" t="e">
        <v>#N/A</v>
      </c>
      <c r="R65" s="51" t="e">
        <v>#N/A</v>
      </c>
      <c r="S65" s="51">
        <v>-1.9207024283166396E-2</v>
      </c>
      <c r="T65" s="51">
        <v>-1.4873895236042253E-2</v>
      </c>
      <c r="U65" s="51">
        <v>3.8999999999999993E-2</v>
      </c>
      <c r="V65" s="51">
        <v>3.7000000000000028</v>
      </c>
      <c r="W65" s="51">
        <v>0.20879289199999995</v>
      </c>
      <c r="X65" s="51">
        <v>-0.57699999999999996</v>
      </c>
      <c r="AA65" s="37">
        <v>44061</v>
      </c>
      <c r="AB65" t="s">
        <v>202</v>
      </c>
      <c r="AC65" t="e">
        <v>#N/A</v>
      </c>
      <c r="AD65" t="e">
        <v>#N/A</v>
      </c>
      <c r="AE65" t="e">
        <v>#N/A</v>
      </c>
      <c r="AF65" t="e">
        <v>#N/A</v>
      </c>
      <c r="AG65" t="e">
        <v>#N/A</v>
      </c>
      <c r="AH65" t="e">
        <v>#N/A</v>
      </c>
      <c r="AI65" t="e">
        <v>#N/A</v>
      </c>
      <c r="AJ65" t="e">
        <v>#N/A</v>
      </c>
      <c r="AM65" s="37">
        <v>44061</v>
      </c>
      <c r="AN65" t="s">
        <v>159</v>
      </c>
      <c r="AO65" t="e">
        <v>#N/A</v>
      </c>
      <c r="AP65" t="e">
        <v>#N/A</v>
      </c>
      <c r="AQ65" t="e">
        <v>#N/A</v>
      </c>
      <c r="AR65" t="e">
        <v>#N/A</v>
      </c>
      <c r="AS65" t="e">
        <v>#N/A</v>
      </c>
      <c r="AT65" t="e">
        <v>#N/A</v>
      </c>
      <c r="AU65" t="e">
        <v>#N/A</v>
      </c>
      <c r="AV65" t="e">
        <v>#N/A</v>
      </c>
    </row>
    <row r="66" spans="1:48" x14ac:dyDescent="0.2">
      <c r="A66" s="126">
        <v>44138</v>
      </c>
      <c r="B66" s="51">
        <v>8</v>
      </c>
      <c r="C66" s="51" t="s">
        <v>189</v>
      </c>
      <c r="D66" s="51">
        <v>0.89534951016888664</v>
      </c>
      <c r="E66" s="51" t="e">
        <v>#N/A</v>
      </c>
      <c r="F66" s="51" t="e">
        <v>#N/A</v>
      </c>
      <c r="G66" s="51">
        <v>0.37331649831649832</v>
      </c>
      <c r="H66" s="51">
        <v>4.5238358588651696E-2</v>
      </c>
      <c r="I66" s="51">
        <v>6.7000000000000004E-2</v>
      </c>
      <c r="J66" s="51">
        <v>31.4</v>
      </c>
      <c r="K66" s="51">
        <v>1.19</v>
      </c>
      <c r="L66" s="51">
        <v>4.4029999999999996</v>
      </c>
      <c r="N66" s="126">
        <v>44138</v>
      </c>
      <c r="O66" s="51" t="s">
        <v>137</v>
      </c>
      <c r="P66" s="51">
        <v>0.41475842794686013</v>
      </c>
      <c r="Q66" s="51" t="e">
        <v>#N/A</v>
      </c>
      <c r="R66" s="51" t="e">
        <v>#N/A</v>
      </c>
      <c r="S66" s="51">
        <v>-0.14029180695847354</v>
      </c>
      <c r="T66" s="51">
        <v>-5.1985399845149854E-3</v>
      </c>
      <c r="U66" s="51">
        <v>-7.1000000000000008E-2</v>
      </c>
      <c r="V66" s="51">
        <v>-1.7000000000000028</v>
      </c>
      <c r="W66" s="51">
        <v>-6.629389100000016E-2</v>
      </c>
      <c r="X66" s="51">
        <v>-0.59199999999999964</v>
      </c>
      <c r="AA66" s="37">
        <v>44138</v>
      </c>
      <c r="AB66" t="s">
        <v>202</v>
      </c>
      <c r="AC66">
        <v>0.42057165566598881</v>
      </c>
      <c r="AD66">
        <v>5.8277522440241612E-2</v>
      </c>
      <c r="AE66">
        <v>0.10505947750664471</v>
      </c>
      <c r="AF66">
        <v>42.085776850337083</v>
      </c>
      <c r="AG66">
        <v>1.2640322870010039</v>
      </c>
      <c r="AH66">
        <v>4.5760130421929492</v>
      </c>
      <c r="AI66" t="e">
        <v>#N/A</v>
      </c>
      <c r="AJ66" t="e">
        <v>#N/A</v>
      </c>
      <c r="AM66" s="37">
        <v>44138</v>
      </c>
      <c r="AN66" t="s">
        <v>159</v>
      </c>
      <c r="AO66">
        <v>1.1732835631892298</v>
      </c>
      <c r="AP66">
        <v>2.4788510078285093E-2</v>
      </c>
      <c r="AQ66">
        <v>0.23294052249335531</v>
      </c>
      <c r="AR66">
        <v>-27.585776850337083</v>
      </c>
      <c r="AS66">
        <v>12.985967712998995</v>
      </c>
      <c r="AT66">
        <v>-0.17701304219294922</v>
      </c>
      <c r="AU66" t="e">
        <v>#N/A</v>
      </c>
      <c r="AV66" t="e">
        <v>#N/A</v>
      </c>
    </row>
    <row r="67" spans="1:48" x14ac:dyDescent="0.2">
      <c r="A67" s="126">
        <v>44152</v>
      </c>
      <c r="B67" s="51">
        <v>8</v>
      </c>
      <c r="C67" s="51" t="s">
        <v>189</v>
      </c>
      <c r="D67" s="51">
        <v>0.89534951016888664</v>
      </c>
      <c r="E67" s="51">
        <v>8.24</v>
      </c>
      <c r="F67" s="51">
        <v>589</v>
      </c>
      <c r="G67" s="51">
        <v>0.21057800224466894</v>
      </c>
      <c r="H67" s="51">
        <v>2.4997234819157169E-2</v>
      </c>
      <c r="I67" s="51">
        <v>1.9099999999999999E-2</v>
      </c>
      <c r="J67" s="51">
        <v>20.2</v>
      </c>
      <c r="K67" s="51">
        <v>0.68526149000000003</v>
      </c>
      <c r="L67" s="51">
        <v>2.843</v>
      </c>
      <c r="N67" s="126">
        <v>44152</v>
      </c>
      <c r="O67" s="51" t="s">
        <v>137</v>
      </c>
      <c r="P67" s="51">
        <v>0.41475842794686013</v>
      </c>
      <c r="Q67" s="51">
        <v>0.29000000000000092</v>
      </c>
      <c r="R67" s="51">
        <v>-83</v>
      </c>
      <c r="S67" s="51">
        <v>-4.3490460157126876E-2</v>
      </c>
      <c r="T67" s="51">
        <v>1.1060723371307535E-4</v>
      </c>
      <c r="U67" s="51">
        <v>2.700000000000001E-3</v>
      </c>
      <c r="V67" s="51">
        <v>6.2000000000000028</v>
      </c>
      <c r="W67" s="51">
        <v>0.26870452</v>
      </c>
      <c r="X67" s="51">
        <v>-0.50100000000000033</v>
      </c>
      <c r="AA67" s="37">
        <v>44152</v>
      </c>
      <c r="AB67" t="s">
        <v>202</v>
      </c>
      <c r="AC67">
        <v>0.24730902552058348</v>
      </c>
      <c r="AD67">
        <v>3.9844586044179599E-2</v>
      </c>
      <c r="AE67">
        <v>2.3878653835773624E-2</v>
      </c>
      <c r="AF67">
        <v>32.013579318346736</v>
      </c>
      <c r="AG67">
        <v>1.1530165573887696</v>
      </c>
      <c r="AH67">
        <v>3.1935330075091475</v>
      </c>
      <c r="AI67">
        <v>8.2588834154324484</v>
      </c>
      <c r="AJ67">
        <v>552.94086485889329</v>
      </c>
      <c r="AM67" s="37">
        <v>44152</v>
      </c>
      <c r="AN67" t="s">
        <v>159</v>
      </c>
      <c r="AO67">
        <v>1.3605753740304827</v>
      </c>
      <c r="AP67">
        <v>6.08079966347276E-2</v>
      </c>
      <c r="AQ67">
        <v>0.43012134616422637</v>
      </c>
      <c r="AR67">
        <v>-30.623579318346735</v>
      </c>
      <c r="AS67">
        <v>31.454983442611226</v>
      </c>
      <c r="AT67">
        <v>1.4824669924908527</v>
      </c>
      <c r="AU67">
        <v>-8.883415432448416E-3</v>
      </c>
      <c r="AV67">
        <v>-182.94086485889329</v>
      </c>
    </row>
    <row r="68" spans="1:48" x14ac:dyDescent="0.2">
      <c r="A68" s="126">
        <v>44167</v>
      </c>
      <c r="B68" s="51">
        <v>8</v>
      </c>
      <c r="C68" s="51" t="s">
        <v>189</v>
      </c>
      <c r="D68" s="51">
        <v>1.5161120336010157</v>
      </c>
      <c r="E68" s="51">
        <v>8.2799999999999994</v>
      </c>
      <c r="F68" s="51">
        <v>607</v>
      </c>
      <c r="G68" s="51">
        <v>4.5259539842873178</v>
      </c>
      <c r="H68" s="51">
        <v>6.1276407477049002E-2</v>
      </c>
      <c r="I68" s="51">
        <v>4.38</v>
      </c>
      <c r="J68" s="51">
        <v>48.8</v>
      </c>
      <c r="K68" s="51">
        <v>1.84495114</v>
      </c>
      <c r="L68" s="51">
        <v>2.798</v>
      </c>
      <c r="N68" s="126">
        <v>44167</v>
      </c>
      <c r="O68" s="51" t="s">
        <v>137</v>
      </c>
      <c r="P68" s="51">
        <v>1.2420500332525455</v>
      </c>
      <c r="Q68" s="51">
        <v>0.12000000000000099</v>
      </c>
      <c r="R68" s="51">
        <v>-50</v>
      </c>
      <c r="S68" s="51">
        <v>-0.28058361391694753</v>
      </c>
      <c r="T68" s="51">
        <v>-1.4378940382701044E-3</v>
      </c>
      <c r="U68" s="51">
        <v>-8.0000000000000071E-2</v>
      </c>
      <c r="V68" s="51">
        <v>-0.40000000000000568</v>
      </c>
      <c r="W68" s="51">
        <v>0.41452878400000004</v>
      </c>
      <c r="X68" s="51">
        <v>6.2999999999999723E-2</v>
      </c>
      <c r="AA68" s="37">
        <v>44167</v>
      </c>
      <c r="AB68" t="s">
        <v>202</v>
      </c>
      <c r="AC68">
        <v>4.2907139560345628</v>
      </c>
      <c r="AD68">
        <v>7.6738475666498343E-2</v>
      </c>
      <c r="AE68">
        <v>4.1550231126968384</v>
      </c>
      <c r="AF68">
        <v>62.450278022755732</v>
      </c>
      <c r="AG68">
        <v>2.2396024169636761</v>
      </c>
      <c r="AH68">
        <v>2.8901804842688223</v>
      </c>
      <c r="AI68">
        <v>8.4140058437976588</v>
      </c>
      <c r="AJ68" t="e">
        <v>#N/A</v>
      </c>
      <c r="AM68" s="37">
        <v>44167</v>
      </c>
      <c r="AN68" t="s">
        <v>159</v>
      </c>
      <c r="AO68">
        <v>-2.5705961109167177</v>
      </c>
      <c r="AP68">
        <v>7.4336291891592132E-3</v>
      </c>
      <c r="AQ68">
        <v>-3.3490231126968384</v>
      </c>
      <c r="AR68">
        <v>-60.560278022755732</v>
      </c>
      <c r="AS68">
        <v>13.804397583036325</v>
      </c>
      <c r="AT68">
        <v>1.4928195157311777</v>
      </c>
      <c r="AU68">
        <v>0.12599415620234033</v>
      </c>
      <c r="AV68" t="e">
        <v>#N/A</v>
      </c>
    </row>
    <row r="69" spans="1:48" x14ac:dyDescent="0.2">
      <c r="A69" s="126">
        <v>44179</v>
      </c>
      <c r="B69" s="51">
        <v>8</v>
      </c>
      <c r="C69" s="51" t="s">
        <v>189</v>
      </c>
      <c r="D69" s="51">
        <v>0.95764934540455837</v>
      </c>
      <c r="E69" s="51">
        <v>8.33</v>
      </c>
      <c r="F69" s="51">
        <v>613</v>
      </c>
      <c r="G69" s="51">
        <v>2.744248035914703</v>
      </c>
      <c r="H69" s="51">
        <v>1.902444419865059E-2</v>
      </c>
      <c r="I69" s="51">
        <v>2.72</v>
      </c>
      <c r="J69" s="51">
        <v>13.5</v>
      </c>
      <c r="K69" s="51">
        <v>0.99299999999999999</v>
      </c>
      <c r="L69" s="51">
        <v>2.1829999999999998</v>
      </c>
      <c r="N69" s="126">
        <v>44179</v>
      </c>
      <c r="O69" s="51" t="s">
        <v>137</v>
      </c>
      <c r="P69" s="51">
        <v>0.83456534459819487</v>
      </c>
      <c r="Q69" s="51">
        <v>0.11999999999999922</v>
      </c>
      <c r="R69" s="51">
        <v>18</v>
      </c>
      <c r="S69" s="51">
        <v>-1.4029180695847465E-2</v>
      </c>
      <c r="T69" s="51">
        <v>-6.636434022785076E-4</v>
      </c>
      <c r="U69" s="51">
        <v>0</v>
      </c>
      <c r="V69" s="51">
        <v>3.1000000000000014</v>
      </c>
      <c r="W69" s="51">
        <v>0.33486471399999984</v>
      </c>
      <c r="X69" s="51">
        <v>-3.8000000000000256E-2</v>
      </c>
      <c r="AA69" s="37">
        <v>44179</v>
      </c>
      <c r="AB69" t="s">
        <v>202</v>
      </c>
      <c r="AC69">
        <v>2.6818248742936075</v>
      </c>
      <c r="AD69">
        <v>3.0564000346241026E-2</v>
      </c>
      <c r="AE69">
        <v>2.5695628019859398</v>
      </c>
      <c r="AF69">
        <v>23.10714422142188</v>
      </c>
      <c r="AG69">
        <v>1.2229212986566189</v>
      </c>
      <c r="AH69">
        <v>2.303287573481589</v>
      </c>
      <c r="AI69">
        <v>8.4441224498941949</v>
      </c>
      <c r="AJ69">
        <v>614.86883905543459</v>
      </c>
      <c r="AM69" s="37">
        <v>44179</v>
      </c>
      <c r="AN69" t="s">
        <v>159</v>
      </c>
      <c r="AO69">
        <v>-0.75126931873805169</v>
      </c>
      <c r="AP69">
        <v>5.4824784080260466E-2</v>
      </c>
      <c r="AQ69">
        <v>-1.6035628019859398</v>
      </c>
      <c r="AR69">
        <v>-22.03714422142188</v>
      </c>
      <c r="AS69">
        <v>27.981119101343381</v>
      </c>
      <c r="AT69">
        <v>2.0967124265184114</v>
      </c>
      <c r="AU69">
        <v>0.1058775501058058</v>
      </c>
      <c r="AV69">
        <v>-17.868839055434592</v>
      </c>
    </row>
    <row r="70" spans="1:48" x14ac:dyDescent="0.2">
      <c r="A70" s="126">
        <v>44208</v>
      </c>
      <c r="B70" s="51">
        <v>8</v>
      </c>
      <c r="C70" s="51" t="s">
        <v>189</v>
      </c>
      <c r="D70" s="51">
        <v>0.13380388247947289</v>
      </c>
      <c r="E70" s="51">
        <v>8.39</v>
      </c>
      <c r="F70" s="51">
        <v>566</v>
      </c>
      <c r="G70" s="51">
        <v>4.9477190000000002</v>
      </c>
      <c r="H70" s="51">
        <v>2.9840999999999999E-2</v>
      </c>
      <c r="I70" s="51">
        <v>5.07</v>
      </c>
      <c r="J70" s="51">
        <v>23.2</v>
      </c>
      <c r="K70" s="51">
        <v>0.918466899</v>
      </c>
      <c r="L70" s="51">
        <v>1.5615000000000001</v>
      </c>
      <c r="N70" s="126">
        <v>44208</v>
      </c>
      <c r="O70" s="51" t="s">
        <v>137</v>
      </c>
      <c r="P70" s="51">
        <v>0.37471480054915918</v>
      </c>
      <c r="Q70" s="51">
        <v>0.48000000000000043</v>
      </c>
      <c r="R70" s="51">
        <v>84</v>
      </c>
      <c r="S70" s="51">
        <v>-0.22188300000000005</v>
      </c>
      <c r="T70" s="51">
        <v>7.7400000000000385E-4</v>
      </c>
      <c r="U70" s="51">
        <v>-9.9999999999997868E-3</v>
      </c>
      <c r="V70" s="51">
        <v>-9.9999999999997868E-2</v>
      </c>
      <c r="W70" s="51">
        <v>-0.22998741200000006</v>
      </c>
      <c r="X70" s="51">
        <v>-3.8100000000000023E-2</v>
      </c>
      <c r="AA70" s="37">
        <v>44208</v>
      </c>
      <c r="AB70" t="s">
        <v>202</v>
      </c>
      <c r="AC70">
        <v>5.0655885886406455</v>
      </c>
      <c r="AD70">
        <v>3.692854561003913E-2</v>
      </c>
      <c r="AE70">
        <v>5.1589932295783507</v>
      </c>
      <c r="AF70">
        <v>30.238211899789253</v>
      </c>
      <c r="AG70">
        <v>3.1826635078512857</v>
      </c>
      <c r="AH70" t="e">
        <v>#N/A</v>
      </c>
      <c r="AI70">
        <v>8.5589462687815736</v>
      </c>
      <c r="AJ70">
        <v>612.24095515254942</v>
      </c>
      <c r="AM70" s="37">
        <v>44208</v>
      </c>
      <c r="AN70" t="s">
        <v>159</v>
      </c>
      <c r="AO70" t="e">
        <v>#N/A</v>
      </c>
      <c r="AP70">
        <v>6.353545438996086E-2</v>
      </c>
      <c r="AQ70">
        <v>-2.3689932295783507</v>
      </c>
      <c r="AR70">
        <v>14.061788100210745</v>
      </c>
      <c r="AS70">
        <v>5.6575426781487135</v>
      </c>
      <c r="AT70" t="e">
        <v>#N/A</v>
      </c>
      <c r="AU70">
        <v>0.11105373121842632</v>
      </c>
      <c r="AV70">
        <v>-72.240955152549418</v>
      </c>
    </row>
    <row r="71" spans="1:48" x14ac:dyDescent="0.2">
      <c r="A71" s="126">
        <v>44223</v>
      </c>
      <c r="B71" s="51">
        <v>8</v>
      </c>
      <c r="C71" s="51" t="s">
        <v>189</v>
      </c>
      <c r="D71" s="51">
        <v>0.17716387723412474</v>
      </c>
      <c r="E71" s="51">
        <v>8.18</v>
      </c>
      <c r="F71" s="51">
        <v>600</v>
      </c>
      <c r="G71" s="51">
        <v>3.408404</v>
      </c>
      <c r="H71" s="51">
        <v>2.1441000000000002E-2</v>
      </c>
      <c r="I71" s="51">
        <v>3.23</v>
      </c>
      <c r="J71" s="51">
        <v>12.4</v>
      </c>
      <c r="K71" s="51">
        <v>1.225806452</v>
      </c>
      <c r="L71" s="51">
        <v>1.9004000000000001</v>
      </c>
      <c r="N71" s="126">
        <v>44223</v>
      </c>
      <c r="O71" s="51" t="s">
        <v>137</v>
      </c>
      <c r="P71" s="51">
        <v>0.4099126977674028</v>
      </c>
      <c r="Q71" s="51">
        <v>0.38000000000000078</v>
      </c>
      <c r="R71" s="51">
        <v>24</v>
      </c>
      <c r="S71" s="51">
        <v>-8.3206999999999809E-2</v>
      </c>
      <c r="T71" s="51">
        <v>-2.2099999999999898E-4</v>
      </c>
      <c r="U71" s="51">
        <v>-6.0000000000000497E-2</v>
      </c>
      <c r="V71" s="51">
        <v>-0.90000000000000036</v>
      </c>
      <c r="W71" s="51">
        <v>0.10877842100000001</v>
      </c>
      <c r="X71" s="51" t="e">
        <v>#N/A</v>
      </c>
      <c r="AA71" s="37">
        <v>44223</v>
      </c>
      <c r="AB71" t="s">
        <v>202</v>
      </c>
      <c r="AC71">
        <v>3.746214083211111</v>
      </c>
      <c r="AD71">
        <v>2.8219781803678807E-2</v>
      </c>
      <c r="AE71">
        <v>3.5774856435560696</v>
      </c>
      <c r="AF71">
        <v>16.576721584459595</v>
      </c>
      <c r="AG71">
        <v>2.3056683673978404</v>
      </c>
      <c r="AH71" t="e">
        <v>#N/A</v>
      </c>
      <c r="AI71">
        <v>8.5987300487139375</v>
      </c>
      <c r="AJ71">
        <v>605.71407907455909</v>
      </c>
      <c r="AM71" s="37">
        <v>44223</v>
      </c>
      <c r="AN71" t="s">
        <v>159</v>
      </c>
      <c r="AO71">
        <v>-0.2268690832111111</v>
      </c>
      <c r="AP71">
        <v>2.5272218196321191E-2</v>
      </c>
      <c r="AQ71">
        <v>-0.68748564355606945</v>
      </c>
      <c r="AR71">
        <v>-3.3767215844595952</v>
      </c>
      <c r="AS71">
        <v>9.8405245226021592</v>
      </c>
      <c r="AT71" t="e">
        <v>#N/A</v>
      </c>
      <c r="AU71">
        <v>0.24126995128606232</v>
      </c>
      <c r="AV71">
        <v>-242.71407907455909</v>
      </c>
    </row>
    <row r="72" spans="1:48" x14ac:dyDescent="0.2">
      <c r="A72" s="126">
        <v>44251</v>
      </c>
      <c r="B72" s="51">
        <v>8</v>
      </c>
      <c r="C72" s="51" t="s">
        <v>189</v>
      </c>
      <c r="D72" s="51">
        <v>5.555674283874863</v>
      </c>
      <c r="E72" s="51" t="e">
        <v>#N/A</v>
      </c>
      <c r="F72" s="51" t="e">
        <v>#N/A</v>
      </c>
      <c r="G72" s="51">
        <v>4.9615859999999996</v>
      </c>
      <c r="H72" s="51">
        <v>0.23508000000000001</v>
      </c>
      <c r="I72" s="51">
        <v>5.0599999999999996</v>
      </c>
      <c r="J72" s="51">
        <v>112</v>
      </c>
      <c r="K72" s="51">
        <v>74.33</v>
      </c>
      <c r="L72" s="51">
        <v>4.3014999999999999</v>
      </c>
      <c r="N72" s="126">
        <v>44251</v>
      </c>
      <c r="O72" s="51" t="s">
        <v>137</v>
      </c>
      <c r="P72" s="51">
        <v>5.2301993774650484</v>
      </c>
      <c r="Q72" s="51" t="e">
        <v>#N/A</v>
      </c>
      <c r="R72" s="51" t="e">
        <v>#N/A</v>
      </c>
      <c r="S72" s="51">
        <v>-0.22188300000000005</v>
      </c>
      <c r="T72" s="51">
        <v>-8.9522999999999964E-2</v>
      </c>
      <c r="U72" s="51">
        <v>-0.29999999999999982</v>
      </c>
      <c r="V72" s="51">
        <v>-14</v>
      </c>
      <c r="W72" s="51">
        <v>-95.076710529999986</v>
      </c>
      <c r="X72" s="51">
        <v>4.809999999999981E-2</v>
      </c>
      <c r="AA72" s="37">
        <v>44251</v>
      </c>
      <c r="AB72" t="s">
        <v>202</v>
      </c>
      <c r="AC72">
        <v>5.425629145061392</v>
      </c>
      <c r="AD72">
        <v>0.27342632181028115</v>
      </c>
      <c r="AE72">
        <v>5.1678963045302089</v>
      </c>
      <c r="AF72">
        <v>156.43588116157483</v>
      </c>
      <c r="AG72">
        <v>70.50563188612503</v>
      </c>
      <c r="AH72">
        <v>3.844955877475035</v>
      </c>
      <c r="AI72" t="e">
        <v>#N/A</v>
      </c>
      <c r="AJ72" t="e">
        <v>#N/A</v>
      </c>
      <c r="AM72" s="37">
        <v>44251</v>
      </c>
      <c r="AN72" t="s">
        <v>159</v>
      </c>
      <c r="AO72">
        <v>-1.2267661450613918</v>
      </c>
      <c r="AP72">
        <v>-9.1397321810281151E-2</v>
      </c>
      <c r="AQ72">
        <v>-2.3378963045302088</v>
      </c>
      <c r="AR72">
        <v>-29.435881161574827</v>
      </c>
      <c r="AS72">
        <v>-67.003901782125027</v>
      </c>
      <c r="AT72">
        <v>-0.22615587747503518</v>
      </c>
      <c r="AU72" t="e">
        <v>#N/A</v>
      </c>
      <c r="AV72" t="e">
        <v>#N/A</v>
      </c>
    </row>
    <row r="73" spans="1:48" x14ac:dyDescent="0.2">
      <c r="A73" s="126">
        <v>44265</v>
      </c>
      <c r="B73" s="51">
        <v>8</v>
      </c>
      <c r="C73" s="51" t="s">
        <v>189</v>
      </c>
      <c r="D73" s="51">
        <v>0.31059045031340532</v>
      </c>
      <c r="E73" s="51" t="e">
        <v>#N/A</v>
      </c>
      <c r="F73" s="51" t="e">
        <v>#N/A</v>
      </c>
      <c r="G73" s="51">
        <v>5.0863959999999997</v>
      </c>
      <c r="H73" s="51">
        <v>2.7962000000000001E-2</v>
      </c>
      <c r="I73" s="51">
        <v>4.7300000000000004</v>
      </c>
      <c r="J73" s="51">
        <v>19.3</v>
      </c>
      <c r="K73" s="51">
        <v>3.009965636</v>
      </c>
      <c r="L73" s="51">
        <v>1.8736999999999999</v>
      </c>
      <c r="N73" s="126">
        <v>44265</v>
      </c>
      <c r="O73" s="51" t="s">
        <v>137</v>
      </c>
      <c r="P73" s="51">
        <v>0.53661516815720212</v>
      </c>
      <c r="Q73" s="51" t="e">
        <v>#N/A</v>
      </c>
      <c r="R73" s="51" t="e">
        <v>#N/A</v>
      </c>
      <c r="S73" s="51">
        <v>-9.7073999999999216E-2</v>
      </c>
      <c r="T73" s="51">
        <v>-1.4369999999999938E-3</v>
      </c>
      <c r="U73" s="51">
        <v>-3.0000000000000249E-2</v>
      </c>
      <c r="V73" s="51">
        <v>-2.2000000000000028</v>
      </c>
      <c r="W73" s="51">
        <v>0.81254183199999996</v>
      </c>
      <c r="X73" s="51">
        <v>-0.45740000000000003</v>
      </c>
      <c r="AA73" s="37">
        <v>44265</v>
      </c>
      <c r="AB73" t="s">
        <v>202</v>
      </c>
      <c r="AC73">
        <v>5.6353255392246142</v>
      </c>
      <c r="AD73">
        <v>3.1003326603477842E-2</v>
      </c>
      <c r="AE73">
        <v>5.2301641621548471</v>
      </c>
      <c r="AF73">
        <v>19.560368806856033</v>
      </c>
      <c r="AG73">
        <v>3.9007883109347228</v>
      </c>
      <c r="AH73">
        <v>1.8481287933682902</v>
      </c>
      <c r="AI73" t="e">
        <v>#N/A</v>
      </c>
      <c r="AJ73" t="e">
        <v>#N/A</v>
      </c>
      <c r="AM73" s="37">
        <v>44265</v>
      </c>
      <c r="AN73" t="s">
        <v>159</v>
      </c>
      <c r="AO73">
        <v>0.22766146077538618</v>
      </c>
      <c r="AP73">
        <v>0.13334267339652214</v>
      </c>
      <c r="AQ73">
        <v>1.9835837845152859E-2</v>
      </c>
      <c r="AR73">
        <v>86.439631193143967</v>
      </c>
      <c r="AS73">
        <v>9.0854185890652772</v>
      </c>
      <c r="AT73">
        <v>2.35377120663171</v>
      </c>
      <c r="AU73" t="e">
        <v>#N/A</v>
      </c>
      <c r="AV73" t="e">
        <v>#N/A</v>
      </c>
    </row>
    <row r="74" spans="1:48" x14ac:dyDescent="0.2">
      <c r="A74" s="126">
        <v>44279</v>
      </c>
      <c r="B74" s="51">
        <v>8</v>
      </c>
      <c r="C74" s="51" t="s">
        <v>189</v>
      </c>
      <c r="D74" s="51">
        <v>0.72095387696004742</v>
      </c>
      <c r="E74" s="51" t="e">
        <v>#N/A</v>
      </c>
      <c r="F74" s="51" t="e">
        <v>#N/A</v>
      </c>
      <c r="G74" s="51">
        <v>5.6411040000000003</v>
      </c>
      <c r="H74" s="51">
        <v>2.6745999999999999E-2</v>
      </c>
      <c r="I74" s="51">
        <v>4.99</v>
      </c>
      <c r="J74" s="51">
        <v>16</v>
      </c>
      <c r="K74" s="51">
        <v>4.2937759340000001</v>
      </c>
      <c r="L74" s="51">
        <v>1.8857999999999999</v>
      </c>
      <c r="N74" s="126">
        <v>44279</v>
      </c>
      <c r="O74" s="51" t="s">
        <v>137</v>
      </c>
      <c r="P74" s="51">
        <v>0.91961509247157569</v>
      </c>
      <c r="Q74" s="51" t="e">
        <v>#N/A</v>
      </c>
      <c r="R74" s="51" t="e">
        <v>#N/A</v>
      </c>
      <c r="S74" s="51">
        <v>-9.7072999999999965E-2</v>
      </c>
      <c r="T74" s="51">
        <v>-1.9890000000000012E-3</v>
      </c>
      <c r="U74" s="51">
        <v>-7.0000000000000284E-2</v>
      </c>
      <c r="V74" s="51">
        <v>-3.0999999999999996</v>
      </c>
      <c r="W74" s="51">
        <v>0.27917229600000004</v>
      </c>
      <c r="X74" s="51">
        <v>4.0000000000000036E-3</v>
      </c>
      <c r="AA74" s="37">
        <v>44279</v>
      </c>
      <c r="AB74" t="s">
        <v>202</v>
      </c>
      <c r="AC74">
        <v>6.2568439645618126</v>
      </c>
      <c r="AD74">
        <v>2.7987091035109074E-2</v>
      </c>
      <c r="AE74">
        <v>5.7116700600946615</v>
      </c>
      <c r="AF74">
        <v>14.964529035286219</v>
      </c>
      <c r="AG74">
        <v>4.2041117641012908</v>
      </c>
      <c r="AH74">
        <v>1.8559448456526906</v>
      </c>
      <c r="AI74" t="e">
        <v>#N/A</v>
      </c>
      <c r="AJ74" t="e">
        <v>#N/A</v>
      </c>
      <c r="AM74" s="37">
        <v>44279</v>
      </c>
      <c r="AN74" t="s">
        <v>159</v>
      </c>
      <c r="AO74">
        <v>-0.18584096456181243</v>
      </c>
      <c r="AP74">
        <v>8.6623908964890931E-2</v>
      </c>
      <c r="AQ74">
        <v>-0.65167006009466188</v>
      </c>
      <c r="AR74">
        <v>58.935470964713787</v>
      </c>
      <c r="AS74">
        <v>3.8451190048987085</v>
      </c>
      <c r="AT74">
        <v>1.9208551543473096</v>
      </c>
      <c r="AU74" t="e">
        <v>#N/A</v>
      </c>
      <c r="AV74" t="e">
        <v>#N/A</v>
      </c>
    </row>
    <row r="75" spans="1:48" x14ac:dyDescent="0.2">
      <c r="A75" s="126">
        <v>44293</v>
      </c>
      <c r="B75" s="51">
        <v>8</v>
      </c>
      <c r="C75" s="51" t="s">
        <v>189</v>
      </c>
      <c r="D75" s="51">
        <v>0.26991987732459799</v>
      </c>
      <c r="E75" s="51" t="e">
        <v>#N/A</v>
      </c>
      <c r="F75" s="51" t="e">
        <v>#N/A</v>
      </c>
      <c r="G75" s="51">
        <v>4.1156569999999997</v>
      </c>
      <c r="H75" s="51">
        <v>2.3872999999999998E-2</v>
      </c>
      <c r="I75" s="51">
        <v>3.75</v>
      </c>
      <c r="J75" s="51">
        <v>5.0199999999999996</v>
      </c>
      <c r="K75" s="51">
        <v>2.4967999999999959</v>
      </c>
      <c r="L75" s="51">
        <v>2.2696999999999998</v>
      </c>
      <c r="N75" s="126">
        <v>44293</v>
      </c>
      <c r="O75" s="51" t="s">
        <v>137</v>
      </c>
      <c r="P75" s="51">
        <v>0.53661516815720212</v>
      </c>
      <c r="Q75" s="51" t="e">
        <v>#N/A</v>
      </c>
      <c r="R75" s="51" t="e">
        <v>#N/A</v>
      </c>
      <c r="S75" s="51">
        <v>8.3206999999999809E-2</v>
      </c>
      <c r="T75" s="51">
        <v>4.4200000000000142E-4</v>
      </c>
      <c r="U75" s="51">
        <v>-6.0000000000000497E-2</v>
      </c>
      <c r="V75" s="51">
        <v>-0.22999999999999954</v>
      </c>
      <c r="W75" s="51">
        <v>0.42230686795265626</v>
      </c>
      <c r="X75" s="51">
        <v>1.3100000000000112E-2</v>
      </c>
      <c r="AA75" s="37">
        <v>44293</v>
      </c>
      <c r="AB75" t="s">
        <v>202</v>
      </c>
      <c r="AC75">
        <v>4.6588530581486713</v>
      </c>
      <c r="AD75">
        <v>2.1818826121751535E-2</v>
      </c>
      <c r="AE75">
        <v>4.3391934028505181</v>
      </c>
      <c r="AF75">
        <v>4.7145971304069016</v>
      </c>
      <c r="AG75">
        <v>2.5363168935837184</v>
      </c>
      <c r="AH75">
        <v>2.3400750830037222</v>
      </c>
      <c r="AI75" t="e">
        <v>#N/A</v>
      </c>
      <c r="AJ75" t="e">
        <v>#N/A</v>
      </c>
      <c r="AM75" s="37">
        <v>44293</v>
      </c>
      <c r="AN75" t="s">
        <v>159</v>
      </c>
      <c r="AO75">
        <v>0.4136749418513288</v>
      </c>
      <c r="AP75">
        <v>2.6921173878248463E-2</v>
      </c>
      <c r="AQ75">
        <v>-2.9193402850518524E-2</v>
      </c>
      <c r="AR75">
        <v>-1.5945971304069015</v>
      </c>
      <c r="AS75">
        <v>9.2868715122133842</v>
      </c>
      <c r="AT75">
        <v>1.0377249169962779</v>
      </c>
      <c r="AU75" t="e">
        <v>#N/A</v>
      </c>
      <c r="AV75" t="e">
        <v>#N/A</v>
      </c>
    </row>
    <row r="76" spans="1:48" x14ac:dyDescent="0.2">
      <c r="A76" s="126">
        <v>44307</v>
      </c>
      <c r="B76" s="51">
        <v>8</v>
      </c>
      <c r="C76" s="51" t="s">
        <v>189</v>
      </c>
      <c r="D76" s="51">
        <v>0.15396497851473431</v>
      </c>
      <c r="E76" s="51">
        <v>8.4</v>
      </c>
      <c r="F76" s="51">
        <v>550</v>
      </c>
      <c r="G76" s="51">
        <v>3.6409465019999998</v>
      </c>
      <c r="H76" s="51">
        <v>1.702E-2</v>
      </c>
      <c r="I76" s="51">
        <v>3.21</v>
      </c>
      <c r="J76" s="51">
        <v>4.47</v>
      </c>
      <c r="K76" s="51">
        <v>1.544799999999998</v>
      </c>
      <c r="L76" s="51">
        <v>2.010750206523392</v>
      </c>
      <c r="N76" s="126">
        <v>44307</v>
      </c>
      <c r="O76" s="51" t="s">
        <v>137</v>
      </c>
      <c r="P76" s="51">
        <v>0.49053773352924324</v>
      </c>
      <c r="Q76" s="51">
        <v>9.9999999999997868E-3</v>
      </c>
      <c r="R76" s="51">
        <v>-67</v>
      </c>
      <c r="S76" s="51">
        <v>4.4091711000000089E-2</v>
      </c>
      <c r="T76" s="51">
        <v>5.5199999999999694E-4</v>
      </c>
      <c r="U76" s="51">
        <v>-4.0000000000000036E-2</v>
      </c>
      <c r="V76" s="51">
        <v>0.50999999999999979</v>
      </c>
      <c r="W76" s="51">
        <v>0.79339718010108751</v>
      </c>
      <c r="X76" s="51">
        <v>2.7200641825245953E-2</v>
      </c>
      <c r="AA76" s="37">
        <v>44307</v>
      </c>
      <c r="AB76" t="s">
        <v>202</v>
      </c>
      <c r="AC76">
        <v>4.2603947653336087</v>
      </c>
      <c r="AD76">
        <v>2.3220385221735747E-2</v>
      </c>
      <c r="AE76">
        <v>3.7959373067681819</v>
      </c>
      <c r="AF76">
        <v>7.806930266048691</v>
      </c>
      <c r="AG76" t="e">
        <v>#N/A</v>
      </c>
      <c r="AH76" t="e">
        <v>#N/A</v>
      </c>
      <c r="AI76">
        <v>8.4035628330096426</v>
      </c>
      <c r="AJ76">
        <v>486.58936895569474</v>
      </c>
      <c r="AM76" s="37">
        <v>44307</v>
      </c>
      <c r="AN76" t="s">
        <v>159</v>
      </c>
      <c r="AO76">
        <v>-9.0347734333608543E-2</v>
      </c>
      <c r="AP76">
        <v>4.7955614778264252E-2</v>
      </c>
      <c r="AQ76">
        <v>-0.40593730676818174</v>
      </c>
      <c r="AR76">
        <v>-3.8569302660486908</v>
      </c>
      <c r="AS76" t="e">
        <v>#N/A</v>
      </c>
      <c r="AT76" t="e">
        <v>#N/A</v>
      </c>
      <c r="AU76">
        <v>-3.3562833009643356E-2</v>
      </c>
      <c r="AV76">
        <v>-15.589368955694738</v>
      </c>
    </row>
    <row r="77" spans="1:48" x14ac:dyDescent="0.2">
      <c r="A77" s="126">
        <v>44315</v>
      </c>
      <c r="B77" s="51">
        <v>8</v>
      </c>
      <c r="C77" s="51" t="s">
        <v>189</v>
      </c>
      <c r="D77" s="51">
        <v>2.3447312520114041</v>
      </c>
      <c r="E77" s="51" t="e">
        <v>#N/A</v>
      </c>
      <c r="F77" s="51" t="e">
        <v>#N/A</v>
      </c>
      <c r="G77" s="51">
        <v>2.5239564959999998</v>
      </c>
      <c r="H77" s="51" t="e">
        <v>#N/A</v>
      </c>
      <c r="I77" s="51">
        <v>1.85</v>
      </c>
      <c r="J77" s="51">
        <v>19.3</v>
      </c>
      <c r="K77" s="51" t="e">
        <v>#N/A</v>
      </c>
      <c r="L77" s="51" t="e">
        <v>#N/A</v>
      </c>
      <c r="N77" s="126">
        <v>44315</v>
      </c>
      <c r="O77" s="51" t="s">
        <v>137</v>
      </c>
      <c r="P77" s="51">
        <v>1.3169466665403</v>
      </c>
      <c r="Q77" s="51" t="e">
        <v>#N/A</v>
      </c>
      <c r="R77" s="51" t="e">
        <v>#N/A</v>
      </c>
      <c r="S77" s="51">
        <v>0.19106407999999986</v>
      </c>
      <c r="T77" s="51" t="e">
        <v>#N/A</v>
      </c>
      <c r="U77" s="51">
        <v>0.18999999999999995</v>
      </c>
      <c r="V77" s="51">
        <v>-0.39999999999999858</v>
      </c>
      <c r="W77" s="51" t="e">
        <v>#N/A</v>
      </c>
      <c r="X77" s="51" t="e">
        <v>#N/A</v>
      </c>
      <c r="AA77" s="37">
        <v>44315</v>
      </c>
      <c r="AB77" t="s">
        <v>202</v>
      </c>
      <c r="AC77">
        <v>2.8084994811163413</v>
      </c>
      <c r="AD77" t="e">
        <v>#N/A</v>
      </c>
      <c r="AE77">
        <v>2.0487033681237214</v>
      </c>
      <c r="AF77">
        <v>22.282793926273499</v>
      </c>
      <c r="AG77" t="e">
        <v>#N/A</v>
      </c>
      <c r="AH77" t="e">
        <v>#N/A</v>
      </c>
      <c r="AI77" t="e">
        <v>#N/A</v>
      </c>
      <c r="AJ77" t="e">
        <v>#N/A</v>
      </c>
      <c r="AM77" s="37">
        <v>44315</v>
      </c>
      <c r="AN77" t="s">
        <v>159</v>
      </c>
      <c r="AO77" t="e">
        <v>#N/A</v>
      </c>
      <c r="AP77" t="e">
        <v>#N/A</v>
      </c>
      <c r="AQ77" t="e">
        <v>#N/A</v>
      </c>
      <c r="AR77" t="e">
        <v>#N/A</v>
      </c>
      <c r="AS77" t="e">
        <v>#N/A</v>
      </c>
      <c r="AT77" t="e">
        <v>#N/A</v>
      </c>
      <c r="AU77" t="e">
        <v>#N/A</v>
      </c>
      <c r="AV77" t="e">
        <v>#N/A</v>
      </c>
    </row>
    <row r="78" spans="1:48" x14ac:dyDescent="0.2">
      <c r="A78" s="126">
        <v>44321</v>
      </c>
      <c r="B78" s="51">
        <v>8</v>
      </c>
      <c r="C78" s="51" t="s">
        <v>189</v>
      </c>
      <c r="D78" s="51">
        <v>7.3904988735111239</v>
      </c>
      <c r="E78" s="51">
        <v>8.4</v>
      </c>
      <c r="F78" s="51">
        <v>432</v>
      </c>
      <c r="G78" s="51">
        <v>9.5051440330000005</v>
      </c>
      <c r="H78" s="51">
        <v>0.19529199999999999</v>
      </c>
      <c r="I78" s="51">
        <v>7.88</v>
      </c>
      <c r="J78" s="51">
        <v>108</v>
      </c>
      <c r="K78" s="51">
        <v>49.789999999999992</v>
      </c>
      <c r="L78" s="51">
        <v>5.020801919499875</v>
      </c>
      <c r="N78" s="126">
        <v>44321</v>
      </c>
      <c r="O78" s="51" t="s">
        <v>137</v>
      </c>
      <c r="P78" s="51">
        <v>4.7250399441159914</v>
      </c>
      <c r="Q78" s="51">
        <v>8.9999999999999858E-2</v>
      </c>
      <c r="R78" s="51">
        <v>-5</v>
      </c>
      <c r="S78" s="51">
        <v>-0.85243973999999945</v>
      </c>
      <c r="T78" s="51">
        <v>1.5472999999999987E-2</v>
      </c>
      <c r="U78" s="51">
        <v>-0.40000000000000036</v>
      </c>
      <c r="V78" s="51">
        <v>2.9000000000000057</v>
      </c>
      <c r="W78" s="51">
        <v>7.1347169811320654</v>
      </c>
      <c r="X78" s="51">
        <v>9.7075624332743082E-2</v>
      </c>
      <c r="AA78" s="37">
        <v>44321</v>
      </c>
      <c r="AB78" t="s">
        <v>202</v>
      </c>
      <c r="AC78" t="e">
        <v>#N/A</v>
      </c>
      <c r="AD78" t="e">
        <v>#N/A</v>
      </c>
      <c r="AE78">
        <v>8.0984656415087048</v>
      </c>
      <c r="AF78">
        <v>96.137210432181149</v>
      </c>
      <c r="AG78" t="e">
        <v>#N/A</v>
      </c>
      <c r="AH78" t="e">
        <v>#N/A</v>
      </c>
      <c r="AI78">
        <v>8.4633269936370734</v>
      </c>
      <c r="AJ78">
        <v>458.96522516758523</v>
      </c>
      <c r="AM78" s="37">
        <v>44321</v>
      </c>
      <c r="AN78" t="s">
        <v>159</v>
      </c>
      <c r="AO78" t="e">
        <v>#N/A</v>
      </c>
      <c r="AP78" t="e">
        <v>#N/A</v>
      </c>
      <c r="AQ78">
        <v>-5.5584656415087048</v>
      </c>
      <c r="AR78">
        <v>-92.707210432181142</v>
      </c>
      <c r="AS78" t="e">
        <v>#N/A</v>
      </c>
      <c r="AT78" t="e">
        <v>#N/A</v>
      </c>
      <c r="AU78">
        <v>0.23667300636292588</v>
      </c>
      <c r="AV78">
        <v>-3.9652251675852312</v>
      </c>
    </row>
    <row r="79" spans="1:48" x14ac:dyDescent="0.2">
      <c r="A79" s="126">
        <v>44326</v>
      </c>
      <c r="B79" s="51">
        <v>8</v>
      </c>
      <c r="C79" s="51" t="s">
        <v>189</v>
      </c>
      <c r="D79" s="51">
        <v>3.4914966205340674</v>
      </c>
      <c r="E79" s="51" t="e">
        <v>#N/A</v>
      </c>
      <c r="F79" s="51" t="e">
        <v>#N/A</v>
      </c>
      <c r="G79" s="51">
        <v>9.8872721929999994</v>
      </c>
      <c r="H79" s="51" t="e">
        <v>#N/A</v>
      </c>
      <c r="I79" s="51">
        <v>7.95</v>
      </c>
      <c r="J79" s="51">
        <v>224</v>
      </c>
      <c r="K79" s="51" t="e">
        <v>#N/A</v>
      </c>
      <c r="L79" s="51" t="e">
        <v>#N/A</v>
      </c>
      <c r="N79" s="126">
        <v>44326</v>
      </c>
      <c r="O79" s="51" t="s">
        <v>137</v>
      </c>
      <c r="P79" s="51">
        <v>2.063102516481147</v>
      </c>
      <c r="Q79" s="51" t="e">
        <v>#N/A</v>
      </c>
      <c r="R79" s="51" t="e">
        <v>#N/A</v>
      </c>
      <c r="S79" s="51">
        <v>-1.0728982899999995</v>
      </c>
      <c r="T79" s="51" t="e">
        <v>#N/A</v>
      </c>
      <c r="U79" s="51">
        <v>-0.33000000000000007</v>
      </c>
      <c r="V79" s="51">
        <v>-2.1000000000000014</v>
      </c>
      <c r="W79" s="51" t="e">
        <v>#N/A</v>
      </c>
      <c r="X79" s="51" t="e">
        <v>#N/A</v>
      </c>
      <c r="AA79" s="37">
        <v>44326</v>
      </c>
      <c r="AB79" t="s">
        <v>202</v>
      </c>
      <c r="AC79">
        <v>9.5071650526814455</v>
      </c>
      <c r="AD79" t="e">
        <v>#N/A</v>
      </c>
      <c r="AE79" t="e">
        <v>#N/A</v>
      </c>
      <c r="AF79" t="e">
        <v>#N/A</v>
      </c>
      <c r="AG79" t="e">
        <v>#N/A</v>
      </c>
      <c r="AH79" t="e">
        <v>#N/A</v>
      </c>
      <c r="AI79" t="e">
        <v>#N/A</v>
      </c>
      <c r="AJ79" t="e">
        <v>#N/A</v>
      </c>
      <c r="AM79" s="37">
        <v>44326</v>
      </c>
      <c r="AN79" t="s">
        <v>159</v>
      </c>
      <c r="AO79" t="e">
        <v>#N/A</v>
      </c>
      <c r="AP79" t="e">
        <v>#N/A</v>
      </c>
      <c r="AQ79" t="e">
        <v>#N/A</v>
      </c>
      <c r="AR79" t="e">
        <v>#N/A</v>
      </c>
      <c r="AS79" t="e">
        <v>#N/A</v>
      </c>
      <c r="AT79" t="e">
        <v>#N/A</v>
      </c>
      <c r="AU79" t="e">
        <v>#N/A</v>
      </c>
      <c r="AV79" t="e">
        <v>#N/A</v>
      </c>
    </row>
    <row r="80" spans="1:48" x14ac:dyDescent="0.2">
      <c r="A80" s="126">
        <v>44334</v>
      </c>
      <c r="B80" s="51">
        <v>8</v>
      </c>
      <c r="C80" s="51" t="s">
        <v>189</v>
      </c>
      <c r="D80" s="51">
        <v>8.7823152722225684E-2</v>
      </c>
      <c r="E80" s="51">
        <v>8.5</v>
      </c>
      <c r="F80" s="51">
        <v>552</v>
      </c>
      <c r="G80" s="51">
        <v>4.8314226930000004</v>
      </c>
      <c r="H80" s="51">
        <v>1.4775999999999999E-2</v>
      </c>
      <c r="I80" s="51" t="e">
        <v>#N/A</v>
      </c>
      <c r="J80" s="51" t="e">
        <v>#N/A</v>
      </c>
      <c r="K80" s="51">
        <v>2.9274915149645171</v>
      </c>
      <c r="L80" s="51">
        <v>2.22145789537405</v>
      </c>
      <c r="N80" s="126">
        <v>44334</v>
      </c>
      <c r="O80" s="51" t="s">
        <v>137</v>
      </c>
      <c r="P80" s="51">
        <v>0.31312648199636056</v>
      </c>
      <c r="Q80" s="51">
        <v>-1.9999999999999574E-2</v>
      </c>
      <c r="R80" s="51">
        <v>-15</v>
      </c>
      <c r="S80" s="51">
        <v>0.2351557909999995</v>
      </c>
      <c r="T80" s="51">
        <v>1.1029999999999998E-3</v>
      </c>
      <c r="U80" s="51" t="e">
        <v>#N/A</v>
      </c>
      <c r="V80" s="51" t="e">
        <v>#N/A</v>
      </c>
      <c r="W80" s="51">
        <v>2.1237146439458519</v>
      </c>
      <c r="X80" s="51">
        <v>4.4575541785443207E-2</v>
      </c>
      <c r="AA80" s="37">
        <v>44334</v>
      </c>
      <c r="AB80" t="s">
        <v>202</v>
      </c>
      <c r="AC80">
        <v>5.3286815700183263</v>
      </c>
      <c r="AD80">
        <v>2.0974063616525648E-2</v>
      </c>
      <c r="AE80" t="e">
        <v>#N/A</v>
      </c>
      <c r="AF80" t="e">
        <v>#N/A</v>
      </c>
      <c r="AG80">
        <v>3.4113751264311993</v>
      </c>
      <c r="AH80">
        <v>2.3458578352103592</v>
      </c>
      <c r="AI80">
        <v>8.6153991367817611</v>
      </c>
      <c r="AJ80">
        <v>532.1562870858578</v>
      </c>
      <c r="AM80" s="37">
        <v>44334</v>
      </c>
      <c r="AN80" t="s">
        <v>159</v>
      </c>
      <c r="AO80">
        <v>-0.17391966501832634</v>
      </c>
      <c r="AP80">
        <v>0.23550393638347433</v>
      </c>
      <c r="AQ80" t="e">
        <v>#N/A</v>
      </c>
      <c r="AR80" t="e">
        <v>#N/A</v>
      </c>
      <c r="AS80">
        <v>-3.4113751264311993</v>
      </c>
      <c r="AT80">
        <v>1.0395169845613705</v>
      </c>
      <c r="AU80">
        <v>-0.34539913678176148</v>
      </c>
      <c r="AV80">
        <v>-90.156287085857798</v>
      </c>
    </row>
    <row r="81" spans="1:48" x14ac:dyDescent="0.2">
      <c r="A81" s="126">
        <v>44348</v>
      </c>
      <c r="B81" s="51">
        <v>8</v>
      </c>
      <c r="C81" s="51" t="s">
        <v>189</v>
      </c>
      <c r="D81" s="51">
        <v>5.0095198456663111E-2</v>
      </c>
      <c r="E81" s="51">
        <v>8.64</v>
      </c>
      <c r="F81" s="51">
        <v>521</v>
      </c>
      <c r="G81" s="51">
        <v>2.891387419</v>
      </c>
      <c r="H81" s="51">
        <v>1.4555E-2</v>
      </c>
      <c r="I81" s="51">
        <v>2.5</v>
      </c>
      <c r="J81" s="51">
        <v>5.26</v>
      </c>
      <c r="K81" s="51">
        <v>1.197590361445783</v>
      </c>
      <c r="L81" s="51">
        <v>2.0101252174444464</v>
      </c>
      <c r="N81" s="126">
        <v>44348</v>
      </c>
      <c r="O81" s="51" t="s">
        <v>137</v>
      </c>
      <c r="P81" s="51">
        <v>0.18271603105093812</v>
      </c>
      <c r="Q81" s="51">
        <v>0.28999999999999915</v>
      </c>
      <c r="R81" s="51">
        <v>-11</v>
      </c>
      <c r="S81" s="51">
        <v>-0.33803644900000052</v>
      </c>
      <c r="T81" s="51">
        <v>-3.6389999999999999E-3</v>
      </c>
      <c r="U81" s="51">
        <v>-0.14999999999999991</v>
      </c>
      <c r="V81" s="51">
        <v>-2.6799999999999997</v>
      </c>
      <c r="W81" s="51" t="e">
        <v>#N/A</v>
      </c>
      <c r="X81" s="51">
        <v>9.8218319680976052E-4</v>
      </c>
      <c r="AA81" s="37">
        <v>44348</v>
      </c>
      <c r="AB81" t="s">
        <v>202</v>
      </c>
      <c r="AC81">
        <v>3.2429236115409195</v>
      </c>
      <c r="AD81">
        <v>2.03606918325627E-2</v>
      </c>
      <c r="AE81">
        <v>2.7242501508004588</v>
      </c>
      <c r="AF81">
        <v>11.058819874196109</v>
      </c>
      <c r="AG81" t="e">
        <v>#N/A</v>
      </c>
      <c r="AH81">
        <v>2.3186319567408371</v>
      </c>
      <c r="AI81">
        <v>8.7127543023906657</v>
      </c>
      <c r="AJ81">
        <v>524.74367463560964</v>
      </c>
      <c r="AM81" s="37">
        <v>44348</v>
      </c>
      <c r="AN81" t="s">
        <v>159</v>
      </c>
      <c r="AO81">
        <v>0.17756433645908043</v>
      </c>
      <c r="AP81">
        <v>1.3711308167437299E-2</v>
      </c>
      <c r="AQ81">
        <v>-0.22425015080045885</v>
      </c>
      <c r="AR81">
        <v>-6.1288198741961093</v>
      </c>
      <c r="AS81" t="e">
        <v>#N/A</v>
      </c>
      <c r="AT81">
        <v>0.86520218089140277</v>
      </c>
      <c r="AU81">
        <v>0.2672456976093347</v>
      </c>
      <c r="AV81">
        <v>-96.743674635609636</v>
      </c>
    </row>
    <row r="82" spans="1:48" x14ac:dyDescent="0.2">
      <c r="A82" s="126">
        <v>44356</v>
      </c>
      <c r="B82" s="51">
        <v>8</v>
      </c>
      <c r="C82" s="51" t="s">
        <v>189</v>
      </c>
      <c r="D82" s="51">
        <v>0.95458354258749523</v>
      </c>
      <c r="E82" s="51" t="e">
        <v>#N/A</v>
      </c>
      <c r="F82" s="51" t="e">
        <v>#N/A</v>
      </c>
      <c r="G82" s="51">
        <v>8.5204291590000008</v>
      </c>
      <c r="H82" s="51" t="e">
        <v>#N/A</v>
      </c>
      <c r="I82" s="51">
        <v>7.2</v>
      </c>
      <c r="J82" s="51">
        <v>150</v>
      </c>
      <c r="K82" s="51" t="e">
        <v>#N/A</v>
      </c>
      <c r="L82" s="51">
        <v>4.8397950074536791</v>
      </c>
      <c r="N82" s="126">
        <v>44356</v>
      </c>
      <c r="O82" s="51" t="s">
        <v>137</v>
      </c>
      <c r="P82" s="51">
        <v>0.70248089474841624</v>
      </c>
      <c r="Q82" s="51" t="e">
        <v>#N/A</v>
      </c>
      <c r="R82" s="51" t="e">
        <v>#N/A</v>
      </c>
      <c r="S82" s="51">
        <v>-0.33803644900000052</v>
      </c>
      <c r="T82" s="51" t="e">
        <v>#N/A</v>
      </c>
      <c r="U82" s="51">
        <v>0.11000000000000121</v>
      </c>
      <c r="V82" s="51">
        <v>8.2000000000000028</v>
      </c>
      <c r="W82" s="51" t="e">
        <v>#N/A</v>
      </c>
      <c r="X82" s="51">
        <v>6.6788457383070821E-2</v>
      </c>
      <c r="AA82" s="37">
        <v>44356</v>
      </c>
      <c r="AB82" t="s">
        <v>202</v>
      </c>
      <c r="AC82">
        <v>8.4579810843073844</v>
      </c>
      <c r="AD82" t="e">
        <v>#N/A</v>
      </c>
      <c r="AE82">
        <v>7.6823661433279602</v>
      </c>
      <c r="AF82">
        <v>117.3387920327126</v>
      </c>
      <c r="AG82" t="e">
        <v>#N/A</v>
      </c>
      <c r="AH82">
        <v>3.8198035642734265</v>
      </c>
      <c r="AI82" t="e">
        <v>#N/A</v>
      </c>
      <c r="AJ82" t="e">
        <v>#N/A</v>
      </c>
      <c r="AM82" s="37">
        <v>44356</v>
      </c>
      <c r="AN82" t="s">
        <v>159</v>
      </c>
      <c r="AO82" t="e">
        <v>#N/A</v>
      </c>
      <c r="AP82" t="e">
        <v>#N/A</v>
      </c>
      <c r="AQ82" t="e">
        <v>#N/A</v>
      </c>
      <c r="AR82" t="e">
        <v>#N/A</v>
      </c>
      <c r="AS82" t="e">
        <v>#N/A</v>
      </c>
      <c r="AT82" t="e">
        <v>#N/A</v>
      </c>
      <c r="AU82" t="e">
        <v>#N/A</v>
      </c>
      <c r="AV82" t="e">
        <v>#N/A</v>
      </c>
    </row>
    <row r="83" spans="1:48" x14ac:dyDescent="0.2">
      <c r="A83" s="126">
        <v>44362</v>
      </c>
      <c r="B83" s="51">
        <v>8</v>
      </c>
      <c r="C83" s="51" t="s">
        <v>189</v>
      </c>
      <c r="D83" s="51">
        <v>0.13380388247947289</v>
      </c>
      <c r="E83" s="51">
        <v>8.65</v>
      </c>
      <c r="F83" s="51">
        <v>588</v>
      </c>
      <c r="G83" s="51">
        <v>7.8149617869999997</v>
      </c>
      <c r="H83" s="51">
        <v>5.0280999999999999E-2</v>
      </c>
      <c r="I83" s="51">
        <v>6.83</v>
      </c>
      <c r="J83" s="51">
        <v>38.4</v>
      </c>
      <c r="K83" s="51">
        <v>4.6635000000000062</v>
      </c>
      <c r="L83" s="51">
        <v>2.4442501904344085</v>
      </c>
      <c r="N83" s="126">
        <v>44362</v>
      </c>
      <c r="O83" s="51" t="s">
        <v>137</v>
      </c>
      <c r="P83" s="51">
        <v>0.37471480054915918</v>
      </c>
      <c r="Q83" s="51">
        <v>0.23000000000000043</v>
      </c>
      <c r="R83" s="51">
        <v>-21</v>
      </c>
      <c r="S83" s="51">
        <v>-1.4697239999998502E-2</v>
      </c>
      <c r="T83" s="51">
        <v>-2.3159999999999986E-3</v>
      </c>
      <c r="U83" s="51">
        <v>-8.9999999999999858E-2</v>
      </c>
      <c r="V83" s="51">
        <v>-1.3999999999999986</v>
      </c>
      <c r="W83" s="51">
        <v>7.2960195562935759E-2</v>
      </c>
      <c r="X83" s="51">
        <v>-5.5984442218162567E-2</v>
      </c>
      <c r="AA83" s="37">
        <v>44362</v>
      </c>
      <c r="AB83" t="s">
        <v>202</v>
      </c>
      <c r="AC83">
        <v>8.870994194047519</v>
      </c>
      <c r="AD83">
        <v>5.1024943009001296E-2</v>
      </c>
      <c r="AE83">
        <v>7.6722275967133982</v>
      </c>
      <c r="AF83">
        <v>40.199508196397424</v>
      </c>
      <c r="AG83">
        <v>5.0665118753614573</v>
      </c>
      <c r="AH83">
        <v>2.1042267888730652</v>
      </c>
      <c r="AI83">
        <v>8.6501617155387471</v>
      </c>
      <c r="AJ83">
        <v>560.46604350429345</v>
      </c>
      <c r="AM83" s="37">
        <v>44362</v>
      </c>
      <c r="AN83" t="s">
        <v>159</v>
      </c>
      <c r="AO83">
        <v>-0.48284016704751842</v>
      </c>
      <c r="AP83">
        <v>9.6290056990998713E-2</v>
      </c>
      <c r="AQ83">
        <v>-1.2422275967133984</v>
      </c>
      <c r="AR83">
        <v>-26.199508196397424</v>
      </c>
      <c r="AS83">
        <v>6.9209881246385523</v>
      </c>
      <c r="AT83">
        <v>1.8771401045687885</v>
      </c>
      <c r="AU83">
        <v>-1.6171553874677613E-4</v>
      </c>
      <c r="AV83">
        <v>-135.46604350429345</v>
      </c>
    </row>
    <row r="84" spans="1:48" x14ac:dyDescent="0.2">
      <c r="A84" s="126">
        <v>44376</v>
      </c>
      <c r="B84" s="51">
        <v>8</v>
      </c>
      <c r="C84" s="51" t="s">
        <v>189</v>
      </c>
      <c r="D84" s="51">
        <v>5.0095198456663111E-2</v>
      </c>
      <c r="E84" s="51">
        <v>8.64</v>
      </c>
      <c r="F84" s="51">
        <v>592</v>
      </c>
      <c r="G84" s="51">
        <v>5.6888826659999996</v>
      </c>
      <c r="H84" s="51">
        <v>3.8634124999999998E-2</v>
      </c>
      <c r="I84" s="51">
        <v>5.46</v>
      </c>
      <c r="J84" s="51">
        <v>32.6</v>
      </c>
      <c r="K84" s="51">
        <v>4.1791999999999971</v>
      </c>
      <c r="L84" s="51">
        <v>2.0395907133487428</v>
      </c>
      <c r="N84" s="126">
        <v>44376</v>
      </c>
      <c r="O84" s="51" t="s">
        <v>137</v>
      </c>
      <c r="P84" s="51">
        <v>0.19987900425517541</v>
      </c>
      <c r="Q84" s="51">
        <v>0.16000000000000014</v>
      </c>
      <c r="R84" s="51">
        <v>-10</v>
      </c>
      <c r="S84" s="51">
        <v>1.4001679999999794E-2</v>
      </c>
      <c r="T84" s="51">
        <v>-4.9250309999999964E-3</v>
      </c>
      <c r="U84" s="51">
        <v>-4.9999999999999822E-2</v>
      </c>
      <c r="V84" s="51">
        <v>-2.8999999999999986</v>
      </c>
      <c r="W84" s="51">
        <v>-0.47416643703499428</v>
      </c>
      <c r="X84" s="51">
        <v>9.8218319680976052E-4</v>
      </c>
      <c r="AA84" s="37">
        <v>44376</v>
      </c>
      <c r="AB84" t="s">
        <v>202</v>
      </c>
      <c r="AC84">
        <v>6.2390845019161398</v>
      </c>
      <c r="AD84">
        <v>5.6389951323246666E-2</v>
      </c>
      <c r="AE84">
        <v>5.6418780586206756</v>
      </c>
      <c r="AF84">
        <v>46.449641672298654</v>
      </c>
      <c r="AG84">
        <v>5.2449361989202092</v>
      </c>
      <c r="AH84">
        <v>2.2404225444480592</v>
      </c>
      <c r="AI84">
        <v>8.6887760760164383</v>
      </c>
      <c r="AJ84">
        <v>553.43894185062175</v>
      </c>
      <c r="AM84" s="37">
        <v>44376</v>
      </c>
      <c r="AN84" t="s">
        <v>159</v>
      </c>
      <c r="AO84">
        <v>0.97598130608386047</v>
      </c>
      <c r="AP84">
        <v>-7.6868763232466678E-3</v>
      </c>
      <c r="AQ84">
        <v>0.42812194137932469</v>
      </c>
      <c r="AR84">
        <v>-42.159641672298655</v>
      </c>
      <c r="AS84">
        <v>0.6871392727779142</v>
      </c>
      <c r="AT84">
        <v>1.9815792322122117</v>
      </c>
      <c r="AU84">
        <v>0.38122392398356197</v>
      </c>
      <c r="AV84">
        <v>-141.43894185062175</v>
      </c>
    </row>
    <row r="85" spans="1:48" x14ac:dyDescent="0.2">
      <c r="A85" s="126">
        <v>44390</v>
      </c>
      <c r="B85" s="51">
        <v>8</v>
      </c>
      <c r="C85" s="51" t="s">
        <v>189</v>
      </c>
      <c r="D85" s="51">
        <v>0.17716387723412474</v>
      </c>
      <c r="E85" s="51">
        <v>8.67</v>
      </c>
      <c r="F85" s="51">
        <v>385</v>
      </c>
      <c r="G85" s="51">
        <v>3.392607113</v>
      </c>
      <c r="H85" s="51">
        <v>3.3709095000000001E-2</v>
      </c>
      <c r="I85" s="51">
        <v>3.26</v>
      </c>
      <c r="J85" s="51">
        <v>24.5</v>
      </c>
      <c r="K85" s="51">
        <v>5.4838926174496585</v>
      </c>
      <c r="L85" s="51">
        <v>2.3057623600000001</v>
      </c>
      <c r="N85" s="126">
        <v>44390</v>
      </c>
      <c r="O85" s="51" t="s">
        <v>137</v>
      </c>
      <c r="P85" s="51">
        <v>0.15268472962228824</v>
      </c>
      <c r="Q85" s="51">
        <v>0.11999999999999922</v>
      </c>
      <c r="R85" s="51">
        <v>-48</v>
      </c>
      <c r="S85" s="51">
        <v>-0.32203864500000012</v>
      </c>
      <c r="T85" s="51">
        <v>-6.7855970000000043E-3</v>
      </c>
      <c r="U85" s="51">
        <v>-0.10000000000000009</v>
      </c>
      <c r="V85" s="51">
        <v>-3.3000000000000043</v>
      </c>
      <c r="W85" s="51">
        <v>-0.17373513084853442</v>
      </c>
      <c r="X85" s="51">
        <v>1.767929800000001E-2</v>
      </c>
      <c r="AA85" s="37">
        <v>44390</v>
      </c>
      <c r="AB85" t="s">
        <v>202</v>
      </c>
      <c r="AC85">
        <v>3.0682951091856463</v>
      </c>
      <c r="AD85">
        <v>4.9732485861231218E-2</v>
      </c>
      <c r="AE85">
        <v>2.9371985259365925</v>
      </c>
      <c r="AF85">
        <v>38.642733298690885</v>
      </c>
      <c r="AG85" t="e">
        <v>#N/A</v>
      </c>
      <c r="AH85">
        <v>2.806696312550816</v>
      </c>
      <c r="AI85">
        <v>8.6843969995020363</v>
      </c>
      <c r="AJ85">
        <v>444.33984456658914</v>
      </c>
      <c r="AM85" s="37">
        <v>44390</v>
      </c>
      <c r="AN85" t="s">
        <v>159</v>
      </c>
      <c r="AO85">
        <v>3.026636282814354</v>
      </c>
      <c r="AP85">
        <v>5.0282113876878171E-4</v>
      </c>
      <c r="AQ85">
        <v>2.4028014740634074</v>
      </c>
      <c r="AR85">
        <v>-35.762733298690883</v>
      </c>
      <c r="AS85" t="e">
        <v>#N/A</v>
      </c>
      <c r="AT85">
        <v>1.101006841449184</v>
      </c>
      <c r="AU85">
        <v>0.1056030004979629</v>
      </c>
      <c r="AV85">
        <v>-6.3398445665891359</v>
      </c>
    </row>
    <row r="86" spans="1:48" x14ac:dyDescent="0.2">
      <c r="A86" s="126">
        <v>44394</v>
      </c>
      <c r="B86" s="51">
        <v>8</v>
      </c>
      <c r="C86" s="51" t="s">
        <v>189</v>
      </c>
      <c r="D86" s="51">
        <v>26.107716417909263</v>
      </c>
      <c r="E86" s="51" t="e">
        <v>#N/A</v>
      </c>
      <c r="F86" s="51" t="e">
        <v>#N/A</v>
      </c>
      <c r="G86" s="51" t="e">
        <v>#N/A</v>
      </c>
      <c r="H86" s="51" t="e">
        <v>#N/A</v>
      </c>
      <c r="I86" s="51">
        <v>6.27</v>
      </c>
      <c r="J86" s="51">
        <v>262</v>
      </c>
      <c r="K86" s="51" t="e">
        <v>#N/A</v>
      </c>
      <c r="L86" s="51">
        <v>6.3907321189999999</v>
      </c>
      <c r="N86" s="126">
        <v>44394</v>
      </c>
      <c r="O86" s="51" t="s">
        <v>137</v>
      </c>
      <c r="P86" s="51">
        <v>9.7332052256527959</v>
      </c>
      <c r="Q86" s="51" t="e">
        <v>#N/A</v>
      </c>
      <c r="R86" s="51" t="e">
        <v>#N/A</v>
      </c>
      <c r="S86" s="51" t="e">
        <v>#N/A</v>
      </c>
      <c r="T86" s="51" t="e">
        <v>#N/A</v>
      </c>
      <c r="U86" s="51">
        <v>-3.0000000000000249E-2</v>
      </c>
      <c r="V86" s="51">
        <v>-10</v>
      </c>
      <c r="W86" s="51" t="e">
        <v>#N/A</v>
      </c>
      <c r="X86" s="51">
        <v>9.8218320000000858E-3</v>
      </c>
      <c r="AA86" s="37">
        <v>44394</v>
      </c>
      <c r="AB86" t="s">
        <v>202</v>
      </c>
      <c r="AC86" t="e">
        <v>#N/A</v>
      </c>
      <c r="AD86" t="e">
        <v>#N/A</v>
      </c>
      <c r="AE86">
        <v>5.8242825126077342</v>
      </c>
      <c r="AF86">
        <v>247.18231493954764</v>
      </c>
      <c r="AG86" t="e">
        <v>#N/A</v>
      </c>
      <c r="AH86">
        <v>5.8072858713396949</v>
      </c>
      <c r="AI86" t="e">
        <v>#N/A</v>
      </c>
      <c r="AJ86" t="e">
        <v>#N/A</v>
      </c>
      <c r="AM86" s="37">
        <v>44394</v>
      </c>
      <c r="AN86" t="s">
        <v>159</v>
      </c>
      <c r="AO86" t="e">
        <v>#N/A</v>
      </c>
      <c r="AP86" t="e">
        <v>#N/A</v>
      </c>
      <c r="AQ86" t="e">
        <v>#N/A</v>
      </c>
      <c r="AR86" t="e">
        <v>#N/A</v>
      </c>
      <c r="AS86" t="e">
        <v>#N/A</v>
      </c>
      <c r="AT86" t="e">
        <v>#N/A</v>
      </c>
      <c r="AU86" t="e">
        <v>#N/A</v>
      </c>
      <c r="AV86" t="e">
        <v>#N/A</v>
      </c>
    </row>
    <row r="87" spans="1:48" x14ac:dyDescent="0.2">
      <c r="A87" s="126">
        <v>44404</v>
      </c>
      <c r="B87" s="51">
        <v>8</v>
      </c>
      <c r="C87" s="51" t="s">
        <v>189</v>
      </c>
      <c r="D87" s="51">
        <v>0.13380388247947289</v>
      </c>
      <c r="E87" s="51">
        <v>8.76</v>
      </c>
      <c r="F87" s="51">
        <v>582</v>
      </c>
      <c r="G87" s="51">
        <v>3.126575189</v>
      </c>
      <c r="H87" s="51">
        <v>2.1451241999999999E-2</v>
      </c>
      <c r="I87" s="51">
        <v>2.93</v>
      </c>
      <c r="J87" s="51">
        <v>14.9</v>
      </c>
      <c r="K87" s="51">
        <v>3.1601476014760119</v>
      </c>
      <c r="L87" s="51">
        <v>2.0516934939999998</v>
      </c>
      <c r="N87" s="126">
        <v>44404</v>
      </c>
      <c r="O87" s="51" t="s">
        <v>137</v>
      </c>
      <c r="P87" s="51">
        <v>0.1275893884392211</v>
      </c>
      <c r="Q87" s="51">
        <v>0.28999999999999915</v>
      </c>
      <c r="R87" s="51">
        <v>-16</v>
      </c>
      <c r="S87" s="51">
        <v>-0.35004200499999971</v>
      </c>
      <c r="T87" s="51">
        <v>-7.3328230000000022E-3</v>
      </c>
      <c r="U87" s="51">
        <v>-0.17999999999999972</v>
      </c>
      <c r="V87" s="51">
        <v>-9.6000000000000014</v>
      </c>
      <c r="W87" s="51">
        <v>0.1287107315585394</v>
      </c>
      <c r="X87" s="51">
        <v>-3.8624103000000076E-2</v>
      </c>
      <c r="AA87" s="37">
        <v>44404</v>
      </c>
      <c r="AB87" t="s">
        <v>202</v>
      </c>
      <c r="AC87">
        <v>3.1391905016742765</v>
      </c>
      <c r="AD87">
        <v>3.5505426108087525E-2</v>
      </c>
      <c r="AE87">
        <v>2.9945338541805642</v>
      </c>
      <c r="AF87">
        <v>26.977018463602516</v>
      </c>
      <c r="AG87">
        <v>3.2188619421512197</v>
      </c>
      <c r="AH87">
        <v>2.1206479361183455</v>
      </c>
      <c r="AI87">
        <v>8.7690098597341102</v>
      </c>
      <c r="AJ87">
        <v>530.71717929349222</v>
      </c>
      <c r="AM87" s="37">
        <v>44404</v>
      </c>
      <c r="AN87" t="s">
        <v>159</v>
      </c>
      <c r="AO87">
        <v>0.93949894132572354</v>
      </c>
      <c r="AP87">
        <v>8.3023631891912475E-2</v>
      </c>
      <c r="AQ87">
        <v>-8.4533854180564028E-2</v>
      </c>
      <c r="AR87">
        <v>-20.147018463602514</v>
      </c>
      <c r="AS87">
        <v>6.3770143465085667</v>
      </c>
      <c r="AT87">
        <v>2.1778378738816544</v>
      </c>
      <c r="AU87">
        <v>0.70099014026589046</v>
      </c>
      <c r="AV87">
        <v>-169.71717929349222</v>
      </c>
    </row>
    <row r="88" spans="1:48" x14ac:dyDescent="0.2">
      <c r="A88" s="126">
        <v>44418</v>
      </c>
      <c r="B88" s="51">
        <v>8</v>
      </c>
      <c r="C88" s="51" t="s">
        <v>189</v>
      </c>
      <c r="D88" s="51">
        <v>4.3535433263738987E-2</v>
      </c>
      <c r="E88" s="51">
        <v>8.56</v>
      </c>
      <c r="F88" s="51">
        <v>396</v>
      </c>
      <c r="G88" s="51">
        <v>0.62727527299999997</v>
      </c>
      <c r="H88" s="51">
        <v>2.0247345999999999E-2</v>
      </c>
      <c r="I88" s="51">
        <v>0.35399999999999998</v>
      </c>
      <c r="J88" s="51">
        <v>10.5</v>
      </c>
      <c r="K88" s="51">
        <v>3.1062499999999993</v>
      </c>
      <c r="L88" s="51">
        <v>2.0290842630000001</v>
      </c>
      <c r="N88" s="126">
        <v>44418</v>
      </c>
      <c r="O88" s="51" t="s">
        <v>137</v>
      </c>
      <c r="P88" s="51">
        <v>3.9713461258845145E-2</v>
      </c>
      <c r="Q88" s="51">
        <v>7.0000000000000284E-2</v>
      </c>
      <c r="R88" s="51">
        <v>-74</v>
      </c>
      <c r="S88" s="51">
        <v>-0.22822738799999998</v>
      </c>
      <c r="T88" s="51">
        <v>1.3133409999999957E-3</v>
      </c>
      <c r="U88" s="51">
        <v>-0.11299999999999999</v>
      </c>
      <c r="V88" s="51">
        <v>8</v>
      </c>
      <c r="W88" s="51">
        <v>0.70778985507245995</v>
      </c>
      <c r="X88" s="51">
        <v>-0.19029435999999977</v>
      </c>
      <c r="AA88" s="37">
        <v>44418</v>
      </c>
      <c r="AB88" t="s">
        <v>202</v>
      </c>
      <c r="AC88">
        <v>0.60790492508062466</v>
      </c>
      <c r="AD88">
        <v>3.6850200412276601E-2</v>
      </c>
      <c r="AE88">
        <v>0.32728548513167338</v>
      </c>
      <c r="AF88">
        <v>26.76723137517746</v>
      </c>
      <c r="AG88">
        <v>3.9529615017547575</v>
      </c>
      <c r="AH88">
        <v>2.2825462967983232</v>
      </c>
      <c r="AI88">
        <v>8.6315567362544474</v>
      </c>
      <c r="AJ88">
        <v>396.47704490836293</v>
      </c>
      <c r="AM88" s="37">
        <v>44418</v>
      </c>
      <c r="AN88" t="s">
        <v>159</v>
      </c>
      <c r="AO88">
        <v>2.1266232179193754</v>
      </c>
      <c r="AP88">
        <v>3.91047085877234E-2</v>
      </c>
      <c r="AQ88">
        <v>1.5327145148683268</v>
      </c>
      <c r="AR88">
        <v>-21.607231375177459</v>
      </c>
      <c r="AS88">
        <v>9.0867331547337873</v>
      </c>
      <c r="AT88">
        <v>1.8228189992016772</v>
      </c>
      <c r="AU88">
        <v>0.44844326374555266</v>
      </c>
      <c r="AV88">
        <v>-138.47704490836293</v>
      </c>
    </row>
    <row r="89" spans="1:48" x14ac:dyDescent="0.2">
      <c r="A89" s="126">
        <v>44433</v>
      </c>
      <c r="B89" s="51">
        <v>8</v>
      </c>
      <c r="C89" s="51" t="s">
        <v>189</v>
      </c>
      <c r="D89" s="51">
        <v>2.8574798679224956E-2</v>
      </c>
      <c r="E89" s="51" t="e">
        <v>#N/A</v>
      </c>
      <c r="F89" s="51" t="e">
        <v>#N/A</v>
      </c>
      <c r="G89" s="51" t="e">
        <v>#N/A</v>
      </c>
      <c r="H89" s="51" t="e">
        <v>#N/A</v>
      </c>
      <c r="I89" s="51">
        <v>7.6700000000000004E-2</v>
      </c>
      <c r="J89" s="51">
        <v>22.6</v>
      </c>
      <c r="K89" s="51" t="e">
        <v>#N/A</v>
      </c>
      <c r="L89" s="51">
        <v>2.3316808469999999</v>
      </c>
      <c r="N89" s="126">
        <v>44433</v>
      </c>
      <c r="O89" s="51" t="s">
        <v>137</v>
      </c>
      <c r="P89" s="51">
        <v>2.5131645689086553E-2</v>
      </c>
      <c r="Q89" s="51" t="e">
        <v>#N/A</v>
      </c>
      <c r="R89" s="51" t="e">
        <v>#N/A</v>
      </c>
      <c r="S89" s="51" t="e">
        <v>#N/A</v>
      </c>
      <c r="T89" s="51" t="e">
        <v>#N/A</v>
      </c>
      <c r="U89" s="51" t="e">
        <v>#N/A</v>
      </c>
      <c r="V89" s="51" t="e">
        <v>#N/A</v>
      </c>
      <c r="W89" s="51" t="e">
        <v>#N/A</v>
      </c>
      <c r="X89" s="51" t="e">
        <v>#N/A</v>
      </c>
      <c r="AA89" s="37">
        <v>44433</v>
      </c>
      <c r="AB89" t="s">
        <v>202</v>
      </c>
      <c r="AC89" t="e">
        <v>#N/A</v>
      </c>
      <c r="AD89" t="e">
        <v>#N/A</v>
      </c>
      <c r="AE89" t="e">
        <v>#N/A</v>
      </c>
      <c r="AF89" t="e">
        <v>#N/A</v>
      </c>
      <c r="AG89" t="e">
        <v>#N/A</v>
      </c>
      <c r="AH89" t="e">
        <v>#N/A</v>
      </c>
      <c r="AI89" t="e">
        <v>#N/A</v>
      </c>
      <c r="AJ89" t="e">
        <v>#N/A</v>
      </c>
      <c r="AM89" s="37">
        <v>44433</v>
      </c>
      <c r="AN89" t="s">
        <v>159</v>
      </c>
      <c r="AO89" t="e">
        <v>#N/A</v>
      </c>
      <c r="AP89" t="e">
        <v>#N/A</v>
      </c>
      <c r="AQ89" t="e">
        <v>#N/A</v>
      </c>
      <c r="AR89" t="e">
        <v>#N/A</v>
      </c>
      <c r="AS89" t="e">
        <v>#N/A</v>
      </c>
      <c r="AT89" t="e">
        <v>#N/A</v>
      </c>
      <c r="AU89" t="e">
        <v>#N/A</v>
      </c>
      <c r="AV89" t="e">
        <v>#N/A</v>
      </c>
    </row>
    <row r="90" spans="1:48" x14ac:dyDescent="0.2">
      <c r="A90" s="126">
        <v>44444</v>
      </c>
      <c r="B90" s="51">
        <v>8</v>
      </c>
      <c r="C90" s="51" t="s">
        <v>189</v>
      </c>
      <c r="D90" s="51">
        <v>4.3535433263738987E-2</v>
      </c>
      <c r="E90" s="51" t="e">
        <v>#N/A</v>
      </c>
      <c r="F90" s="51" t="e">
        <v>#N/A</v>
      </c>
      <c r="G90" s="51" t="e">
        <v>#N/A</v>
      </c>
      <c r="H90" s="51" t="e">
        <v>#N/A</v>
      </c>
      <c r="I90" s="51">
        <v>0.124</v>
      </c>
      <c r="J90" s="51">
        <v>21.4</v>
      </c>
      <c r="K90" s="51" t="e">
        <v>#N/A</v>
      </c>
      <c r="L90" s="51">
        <v>3.3671199839999999</v>
      </c>
      <c r="N90" s="126">
        <v>44444</v>
      </c>
      <c r="O90" s="51" t="s">
        <v>137</v>
      </c>
      <c r="P90" s="51">
        <v>3.033654843972931E-2</v>
      </c>
      <c r="Q90" s="51" t="e">
        <v>#N/A</v>
      </c>
      <c r="R90" s="51" t="e">
        <v>#N/A</v>
      </c>
      <c r="S90" s="51" t="e">
        <v>#N/A</v>
      </c>
      <c r="T90" s="51" t="e">
        <v>#N/A</v>
      </c>
      <c r="U90" s="51">
        <v>1.8999999999999989E-2</v>
      </c>
      <c r="V90" s="51">
        <v>-11</v>
      </c>
      <c r="W90" s="51" t="e">
        <v>#N/A</v>
      </c>
      <c r="X90" s="51">
        <v>-0.54679439899999993</v>
      </c>
      <c r="AA90" s="37">
        <v>44444</v>
      </c>
      <c r="AB90" t="s">
        <v>202</v>
      </c>
      <c r="AC90" t="e">
        <v>#N/A</v>
      </c>
      <c r="AD90" t="e">
        <v>#N/A</v>
      </c>
      <c r="AE90" t="e">
        <v>#N/A</v>
      </c>
      <c r="AF90" t="e">
        <v>#N/A</v>
      </c>
      <c r="AG90" t="e">
        <v>#N/A</v>
      </c>
      <c r="AH90" t="e">
        <v>#N/A</v>
      </c>
      <c r="AI90" t="e">
        <v>#N/A</v>
      </c>
      <c r="AJ90" t="e">
        <v>#N/A</v>
      </c>
      <c r="AM90" s="37">
        <v>44444</v>
      </c>
      <c r="AN90" t="s">
        <v>159</v>
      </c>
      <c r="AO90" t="e">
        <v>#N/A</v>
      </c>
      <c r="AP90" t="e">
        <v>#N/A</v>
      </c>
      <c r="AQ90" t="e">
        <v>#N/A</v>
      </c>
      <c r="AR90" t="e">
        <v>#N/A</v>
      </c>
      <c r="AS90" t="e">
        <v>#N/A</v>
      </c>
      <c r="AT90" t="e">
        <v>#N/A</v>
      </c>
      <c r="AU90" t="e">
        <v>#N/A</v>
      </c>
      <c r="AV90" t="e">
        <v>#N/A</v>
      </c>
    </row>
    <row r="91" spans="1:48" x14ac:dyDescent="0.2">
      <c r="A91" s="126">
        <v>44500</v>
      </c>
      <c r="B91" s="51">
        <v>8</v>
      </c>
      <c r="C91" s="51" t="s">
        <v>189</v>
      </c>
      <c r="D91" s="51">
        <v>0.41123925098255071</v>
      </c>
      <c r="E91" s="51" t="e">
        <v>#N/A</v>
      </c>
      <c r="F91" s="51" t="e">
        <v>#N/A</v>
      </c>
      <c r="G91" s="51">
        <v>4.8907868939999997</v>
      </c>
      <c r="H91" s="51">
        <v>0.14041808</v>
      </c>
      <c r="I91" s="51">
        <v>4.41</v>
      </c>
      <c r="J91" s="51">
        <v>108</v>
      </c>
      <c r="K91" s="51">
        <v>10.969516728624528</v>
      </c>
      <c r="L91" s="51">
        <v>5.406011994</v>
      </c>
      <c r="N91" s="126">
        <v>44500</v>
      </c>
      <c r="O91" s="51" t="s">
        <v>137</v>
      </c>
      <c r="P91" s="51">
        <v>0.21865413840399164</v>
      </c>
      <c r="Q91" s="51" t="e">
        <v>#N/A</v>
      </c>
      <c r="R91" s="51" t="e">
        <v>#N/A</v>
      </c>
      <c r="S91" s="51">
        <v>-7.5609073000000082E-2</v>
      </c>
      <c r="T91" s="51">
        <v>-4.7061399999999975E-3</v>
      </c>
      <c r="U91" s="51">
        <v>-8.3999999999999991E-2</v>
      </c>
      <c r="V91" s="51">
        <v>9.9999999999994316E-2</v>
      </c>
      <c r="W91" s="51">
        <v>1.412470061439131</v>
      </c>
      <c r="X91" s="51">
        <v>7.2885927999999822E-2</v>
      </c>
      <c r="AA91" s="37">
        <v>44500</v>
      </c>
      <c r="AB91" t="s">
        <v>202</v>
      </c>
      <c r="AC91">
        <v>3.1075496489879995</v>
      </c>
      <c r="AD91">
        <v>0.11185082637044622</v>
      </c>
      <c r="AE91">
        <v>2.6938496062659785</v>
      </c>
      <c r="AF91">
        <v>87.387724803978003</v>
      </c>
      <c r="AG91">
        <v>7.3135885906553471</v>
      </c>
      <c r="AH91">
        <v>4.8193828973702812</v>
      </c>
      <c r="AI91" t="e">
        <v>#N/A</v>
      </c>
      <c r="AJ91" t="e">
        <v>#N/A</v>
      </c>
      <c r="AM91" s="37">
        <v>44500</v>
      </c>
      <c r="AN91" t="s">
        <v>159</v>
      </c>
      <c r="AO91">
        <v>-1.9132063279879994</v>
      </c>
      <c r="AP91">
        <v>1.2059756295537821E-3</v>
      </c>
      <c r="AQ91">
        <v>-2.2928496062659782</v>
      </c>
      <c r="AR91">
        <v>-75.087724803978006</v>
      </c>
      <c r="AS91">
        <v>12.288585322388123</v>
      </c>
      <c r="AT91">
        <v>-0.19268966737028137</v>
      </c>
      <c r="AU91" t="e">
        <v>#N/A</v>
      </c>
      <c r="AV91" t="e">
        <v>#N/A</v>
      </c>
    </row>
    <row r="92" spans="1:48" x14ac:dyDescent="0.2">
      <c r="A92" s="126">
        <v>44514</v>
      </c>
      <c r="B92" s="51">
        <v>8</v>
      </c>
      <c r="C92" s="51" t="s">
        <v>189</v>
      </c>
      <c r="D92" s="51">
        <v>0.13380388247947289</v>
      </c>
      <c r="E92" s="51">
        <v>8.65</v>
      </c>
      <c r="F92" s="51">
        <v>117</v>
      </c>
      <c r="G92" s="51">
        <v>1.432371885</v>
      </c>
      <c r="H92" s="51">
        <v>1.4884535000000001E-2</v>
      </c>
      <c r="I92" s="51">
        <v>1.26</v>
      </c>
      <c r="J92" s="51">
        <v>6.57</v>
      </c>
      <c r="K92" s="51">
        <v>2.1793103448275839</v>
      </c>
      <c r="L92" s="51">
        <v>2.7400690249999999</v>
      </c>
      <c r="N92" s="126">
        <v>44514</v>
      </c>
      <c r="O92" s="51" t="s">
        <v>137</v>
      </c>
      <c r="P92" s="51">
        <v>8.1444532420782978E-2</v>
      </c>
      <c r="Q92" s="51">
        <v>0.22000000000000064</v>
      </c>
      <c r="R92" s="51">
        <v>-2</v>
      </c>
      <c r="S92" s="51">
        <v>-6.7208064999999984E-2</v>
      </c>
      <c r="T92" s="51">
        <v>7.0044879999999962E-3</v>
      </c>
      <c r="U92" s="51">
        <v>-1.6000000000000014E-2</v>
      </c>
      <c r="V92" s="51">
        <v>10.800000000000004</v>
      </c>
      <c r="W92" s="51">
        <v>1.4421593830334298</v>
      </c>
      <c r="X92" s="51">
        <v>-0.32611780499999998</v>
      </c>
      <c r="AA92" s="37">
        <v>44514</v>
      </c>
      <c r="AB92" t="s">
        <v>202</v>
      </c>
      <c r="AC92">
        <v>1.1273580145152371</v>
      </c>
      <c r="AD92">
        <v>2.6633402758911857E-2</v>
      </c>
      <c r="AE92">
        <v>0.91121794831486713</v>
      </c>
      <c r="AF92">
        <v>18.050353144535865</v>
      </c>
      <c r="AG92">
        <v>1.9839415715141653</v>
      </c>
      <c r="AH92">
        <v>3.0478269483304574</v>
      </c>
      <c r="AI92">
        <v>8.5951629855923599</v>
      </c>
      <c r="AJ92">
        <v>118.65452928904372</v>
      </c>
      <c r="AM92" s="37">
        <v>44514</v>
      </c>
      <c r="AN92" t="s">
        <v>159</v>
      </c>
      <c r="AO92">
        <v>8.798782748476297E-2</v>
      </c>
      <c r="AP92">
        <v>5.8952676241088138E-2</v>
      </c>
      <c r="AQ92">
        <v>-0.54321794831486714</v>
      </c>
      <c r="AR92">
        <v>-13.000353144535865</v>
      </c>
      <c r="AS92">
        <v>10.748525960953369</v>
      </c>
      <c r="AT92">
        <v>1.4396354706695424</v>
      </c>
      <c r="AU92">
        <v>8.4837014407639799E-2</v>
      </c>
      <c r="AV92">
        <v>-3.6545292890437224</v>
      </c>
    </row>
    <row r="93" spans="1:48" x14ac:dyDescent="0.2">
      <c r="A93" s="126">
        <v>44528</v>
      </c>
      <c r="B93" s="51">
        <v>8</v>
      </c>
      <c r="C93" s="51" t="s">
        <v>189</v>
      </c>
      <c r="D93" s="51">
        <v>0.20385830400791</v>
      </c>
      <c r="E93" s="51">
        <v>8.15</v>
      </c>
      <c r="F93" s="51">
        <v>649</v>
      </c>
      <c r="G93" s="51">
        <v>2.8185382250000002</v>
      </c>
      <c r="H93" s="51">
        <v>9.0620549999999994E-3</v>
      </c>
      <c r="I93" s="51">
        <v>2.71</v>
      </c>
      <c r="J93" s="51">
        <v>4.3099999999999996</v>
      </c>
      <c r="K93" s="51" t="e">
        <v>#N/A</v>
      </c>
      <c r="L93" s="51">
        <v>2.4673476129999998</v>
      </c>
      <c r="N93" s="126">
        <v>44528</v>
      </c>
      <c r="O93" s="51" t="s">
        <v>137</v>
      </c>
      <c r="P93" s="51">
        <v>0.13957417840172051</v>
      </c>
      <c r="Q93" s="51">
        <v>2.9999999999999361E-2</v>
      </c>
      <c r="R93" s="51">
        <v>-7</v>
      </c>
      <c r="S93" s="51">
        <v>-0.10921310500000003</v>
      </c>
      <c r="T93" s="51">
        <v>1.4227859999999988E-3</v>
      </c>
      <c r="U93" s="51">
        <v>-0.16600000000000004</v>
      </c>
      <c r="V93" s="51">
        <v>0.90000000000000036</v>
      </c>
      <c r="W93" s="51">
        <v>0.10238217006271311</v>
      </c>
      <c r="X93" s="51">
        <v>5.1587920000000231E-2</v>
      </c>
      <c r="AA93" s="37">
        <v>44528</v>
      </c>
      <c r="AB93" t="s">
        <v>202</v>
      </c>
      <c r="AC93">
        <v>1.8475701671533578</v>
      </c>
      <c r="AD93">
        <v>2.4981378558328108E-2</v>
      </c>
      <c r="AE93">
        <v>1.6611502758319725</v>
      </c>
      <c r="AF93">
        <v>18.097633633408243</v>
      </c>
      <c r="AG93" t="e">
        <v>#N/A</v>
      </c>
      <c r="AH93">
        <v>2.8122560275145272</v>
      </c>
      <c r="AI93">
        <v>8.1340625735323524</v>
      </c>
      <c r="AJ93">
        <v>614.41694203707698</v>
      </c>
      <c r="AM93" s="37">
        <v>44528</v>
      </c>
      <c r="AN93" t="s">
        <v>159</v>
      </c>
      <c r="AO93">
        <v>-0.75403894315335784</v>
      </c>
      <c r="AP93">
        <v>4.19990304416719E-2</v>
      </c>
      <c r="AQ93">
        <v>-1.4581502758319724</v>
      </c>
      <c r="AR93">
        <v>-13.487633633408244</v>
      </c>
      <c r="AS93" t="e">
        <v>#N/A</v>
      </c>
      <c r="AT93">
        <v>1.459151490485473</v>
      </c>
      <c r="AU93">
        <v>-5.4062573532352332E-2</v>
      </c>
      <c r="AV93">
        <v>-251.41694203707698</v>
      </c>
    </row>
    <row r="94" spans="1:48" x14ac:dyDescent="0.2">
      <c r="A94" s="126">
        <v>44543</v>
      </c>
      <c r="B94" s="51">
        <v>8</v>
      </c>
      <c r="C94" s="51" t="s">
        <v>189</v>
      </c>
      <c r="D94" s="51">
        <v>3.7208496942386002</v>
      </c>
      <c r="E94" s="51">
        <v>8.02</v>
      </c>
      <c r="F94" s="51" t="e">
        <v>#N/A</v>
      </c>
      <c r="G94" s="51">
        <v>6.6269952390000002</v>
      </c>
      <c r="H94" s="51">
        <v>0.17872387000000001</v>
      </c>
      <c r="I94" s="51">
        <v>6.77</v>
      </c>
      <c r="J94" s="51">
        <v>136</v>
      </c>
      <c r="K94" s="51">
        <v>15.742857142857142</v>
      </c>
      <c r="L94" s="51">
        <v>3.1204456829999998</v>
      </c>
      <c r="N94" s="126">
        <v>44543</v>
      </c>
      <c r="O94" s="51" t="s">
        <v>137</v>
      </c>
      <c r="P94" s="51">
        <v>1.0059968352202406</v>
      </c>
      <c r="Q94" s="51">
        <v>0.11000000000000121</v>
      </c>
      <c r="R94" s="51" t="e">
        <v>#N/A</v>
      </c>
      <c r="S94" s="51">
        <v>-0.40604872600000164</v>
      </c>
      <c r="T94" s="51">
        <v>8.7556089999999837E-3</v>
      </c>
      <c r="U94" s="51">
        <v>-2.9999999999999361E-2</v>
      </c>
      <c r="V94" s="51">
        <v>0.79999999999999716</v>
      </c>
      <c r="W94" s="51">
        <v>0.88446061643837659</v>
      </c>
      <c r="X94" s="51">
        <v>7.2121250999999997E-2</v>
      </c>
      <c r="AA94" s="37">
        <v>44543</v>
      </c>
      <c r="AB94" t="s">
        <v>202</v>
      </c>
      <c r="AC94">
        <v>6.8012655540993858</v>
      </c>
      <c r="AD94">
        <v>0.1645342789051458</v>
      </c>
      <c r="AE94">
        <v>6.9468802766512132</v>
      </c>
      <c r="AF94">
        <v>124.86312833379802</v>
      </c>
      <c r="AG94" t="e">
        <v>#N/A</v>
      </c>
      <c r="AH94" t="e">
        <v>#N/A</v>
      </c>
      <c r="AI94">
        <v>8.0894920774381127</v>
      </c>
      <c r="AJ94" t="e">
        <v>#N/A</v>
      </c>
      <c r="AM94" s="37">
        <v>44543</v>
      </c>
      <c r="AN94" t="s">
        <v>159</v>
      </c>
      <c r="AO94">
        <v>-5.1308651060993853</v>
      </c>
      <c r="AP94">
        <v>-9.8883339051457908E-3</v>
      </c>
      <c r="AQ94">
        <v>-6.1158802766512128</v>
      </c>
      <c r="AR94">
        <v>-114.36312833379802</v>
      </c>
      <c r="AS94" t="e">
        <v>#N/A</v>
      </c>
      <c r="AT94" t="e">
        <v>#N/A</v>
      </c>
      <c r="AU94">
        <v>0.49050792256188736</v>
      </c>
      <c r="AV94" t="e">
        <v>#N/A</v>
      </c>
    </row>
    <row r="95" spans="1:48" x14ac:dyDescent="0.2">
      <c r="A95" s="126">
        <v>43807</v>
      </c>
      <c r="B95" s="51">
        <v>5</v>
      </c>
      <c r="C95" s="51" t="s">
        <v>190</v>
      </c>
      <c r="D95" s="51">
        <v>0.97071201080692038</v>
      </c>
      <c r="E95" s="51" t="e">
        <v>#N/A</v>
      </c>
      <c r="F95" s="51" t="e">
        <v>#N/A</v>
      </c>
      <c r="G95" s="51" t="e">
        <v>#N/A</v>
      </c>
      <c r="H95" s="51" t="e">
        <v>#N/A</v>
      </c>
      <c r="I95" s="51" t="e">
        <v>#N/A</v>
      </c>
      <c r="J95" s="51" t="e">
        <v>#N/A</v>
      </c>
      <c r="K95" s="51" t="e">
        <v>#N/A</v>
      </c>
      <c r="L95" s="51" t="e">
        <v>#N/A</v>
      </c>
      <c r="N95" s="126">
        <v>43807</v>
      </c>
      <c r="O95" s="51" t="s">
        <v>136</v>
      </c>
      <c r="P95" s="51">
        <v>2.3872902439630996E-2</v>
      </c>
      <c r="Q95" s="51">
        <v>0.32000000000000028</v>
      </c>
      <c r="R95" s="51">
        <v>-9</v>
      </c>
      <c r="S95" s="51">
        <v>-0.38276855535738796</v>
      </c>
      <c r="T95" s="51">
        <v>-2.7161026000000005E-2</v>
      </c>
      <c r="U95" s="51">
        <v>-0.20700000000000007</v>
      </c>
      <c r="V95" s="51">
        <v>-18.399999999999999</v>
      </c>
      <c r="W95" s="51">
        <v>-2.2853333330000001</v>
      </c>
      <c r="X95" s="51">
        <v>-1.44</v>
      </c>
      <c r="AA95" s="37">
        <v>43807</v>
      </c>
      <c r="AB95" t="s">
        <v>175</v>
      </c>
      <c r="AC95">
        <v>1.2042804225545345</v>
      </c>
      <c r="AD95">
        <v>4.0849321000000001E-2</v>
      </c>
      <c r="AE95">
        <v>0.51500000000000001</v>
      </c>
      <c r="AF95">
        <v>3.29</v>
      </c>
      <c r="AG95">
        <v>4.7616666670000001</v>
      </c>
      <c r="AH95">
        <v>4.97</v>
      </c>
      <c r="AI95">
        <v>8.85</v>
      </c>
      <c r="AJ95">
        <v>431</v>
      </c>
      <c r="AM95" s="37">
        <v>43807</v>
      </c>
      <c r="AN95" t="s">
        <v>197</v>
      </c>
      <c r="AO95" t="e">
        <v>#N/A</v>
      </c>
      <c r="AP95" t="e">
        <v>#N/A</v>
      </c>
      <c r="AQ95" t="e">
        <v>#N/A</v>
      </c>
      <c r="AR95" t="e">
        <v>#N/A</v>
      </c>
      <c r="AS95" t="e">
        <v>#N/A</v>
      </c>
      <c r="AT95" t="e">
        <v>#N/A</v>
      </c>
      <c r="AU95" t="e">
        <v>#N/A</v>
      </c>
      <c r="AV95" t="e">
        <v>#N/A</v>
      </c>
    </row>
    <row r="96" spans="1:48" x14ac:dyDescent="0.2">
      <c r="A96" s="126">
        <v>43814</v>
      </c>
      <c r="B96" s="51">
        <v>5</v>
      </c>
      <c r="C96" s="51" t="s">
        <v>190</v>
      </c>
      <c r="D96" s="51">
        <v>1.3670557151766978</v>
      </c>
      <c r="E96" s="51">
        <v>8.56</v>
      </c>
      <c r="F96" s="51">
        <v>600</v>
      </c>
      <c r="G96" s="51">
        <v>0.9093154067773358</v>
      </c>
      <c r="H96" s="51">
        <v>4.0202630000000003E-2</v>
      </c>
      <c r="I96" s="51">
        <v>0.60099999999999998</v>
      </c>
      <c r="J96" s="51">
        <v>32.4</v>
      </c>
      <c r="K96" s="51">
        <v>0.77842465800000005</v>
      </c>
      <c r="L96" s="51">
        <v>3.85</v>
      </c>
      <c r="N96" s="126">
        <v>43814</v>
      </c>
      <c r="O96" s="51" t="s">
        <v>136</v>
      </c>
      <c r="P96" s="51">
        <v>0.15939183884380628</v>
      </c>
      <c r="Q96" s="51">
        <v>-0.14000000000000057</v>
      </c>
      <c r="R96" s="51">
        <v>-12</v>
      </c>
      <c r="S96" s="51">
        <v>-0.19207024283166452</v>
      </c>
      <c r="T96" s="51">
        <v>-2.9101100000000005E-3</v>
      </c>
      <c r="U96" s="51">
        <v>-0.20999999999999996</v>
      </c>
      <c r="V96" s="51">
        <v>0.89999999999999858</v>
      </c>
      <c r="W96" s="51">
        <v>-0.69533529399999994</v>
      </c>
      <c r="X96" s="51">
        <v>-0.35000000000000053</v>
      </c>
      <c r="AA96" s="37">
        <v>43814</v>
      </c>
      <c r="AB96" t="s">
        <v>175</v>
      </c>
      <c r="AC96">
        <v>1.245438331732748</v>
      </c>
      <c r="AD96">
        <v>3.6430265000000003E-2</v>
      </c>
      <c r="AE96">
        <v>0.51700000000000002</v>
      </c>
      <c r="AF96">
        <v>2.29</v>
      </c>
      <c r="AG96">
        <v>5.7306666670000004</v>
      </c>
      <c r="AH96">
        <v>4.5599999999999996</v>
      </c>
      <c r="AI96">
        <v>8.68</v>
      </c>
      <c r="AJ96">
        <v>296</v>
      </c>
      <c r="AM96" s="37">
        <v>43814</v>
      </c>
      <c r="AN96" t="s">
        <v>197</v>
      </c>
      <c r="AO96" t="e">
        <v>#N/A</v>
      </c>
      <c r="AP96" t="e">
        <v>#N/A</v>
      </c>
      <c r="AQ96" t="e">
        <v>#N/A</v>
      </c>
      <c r="AR96" t="e">
        <v>#N/A</v>
      </c>
      <c r="AS96" t="e">
        <v>#N/A</v>
      </c>
      <c r="AT96" t="e">
        <v>#N/A</v>
      </c>
      <c r="AU96" t="e">
        <v>#N/A</v>
      </c>
      <c r="AV96" t="e">
        <v>#N/A</v>
      </c>
    </row>
    <row r="97" spans="1:48" x14ac:dyDescent="0.2">
      <c r="A97" s="126">
        <v>43836</v>
      </c>
      <c r="B97" s="51">
        <v>5</v>
      </c>
      <c r="C97" s="51" t="s">
        <v>190</v>
      </c>
      <c r="D97" s="51">
        <v>1.8277526535513626</v>
      </c>
      <c r="E97" s="51">
        <v>8.4600000000000009</v>
      </c>
      <c r="F97" s="51">
        <v>513</v>
      </c>
      <c r="G97" s="51">
        <v>8.5852654685141996</v>
      </c>
      <c r="H97" s="51">
        <v>7.2537185000000004E-2</v>
      </c>
      <c r="I97" s="51">
        <v>8.85</v>
      </c>
      <c r="J97" s="51">
        <v>53.4</v>
      </c>
      <c r="K97" s="51">
        <v>20.51197183</v>
      </c>
      <c r="L97" s="51" t="e">
        <v>#N/A</v>
      </c>
      <c r="N97" s="126">
        <v>43836</v>
      </c>
      <c r="O97" s="51" t="s">
        <v>136</v>
      </c>
      <c r="P97" s="51">
        <v>0.13179076092756137</v>
      </c>
      <c r="Q97" s="51">
        <v>-9.9999999999997868E-3</v>
      </c>
      <c r="R97" s="51">
        <v>24</v>
      </c>
      <c r="S97" s="51">
        <v>-0.37042118260392431</v>
      </c>
      <c r="T97" s="51">
        <v>-2.9424444999999994E-2</v>
      </c>
      <c r="U97" s="51">
        <v>-0.29000000000000004</v>
      </c>
      <c r="V97" s="51">
        <v>0.79999999999999716</v>
      </c>
      <c r="W97" s="51">
        <v>-3.8807999999999998</v>
      </c>
      <c r="X97" s="51">
        <v>-0.18999999999999995</v>
      </c>
      <c r="AA97" s="37">
        <v>43836</v>
      </c>
      <c r="AB97" t="s">
        <v>175</v>
      </c>
      <c r="AC97">
        <v>3.2896144875840312</v>
      </c>
      <c r="AD97">
        <v>0.123194654</v>
      </c>
      <c r="AE97">
        <v>2.67</v>
      </c>
      <c r="AF97">
        <v>40.1</v>
      </c>
      <c r="AG97">
        <v>14.02736842</v>
      </c>
      <c r="AH97">
        <v>4.71</v>
      </c>
      <c r="AI97">
        <v>8.42</v>
      </c>
      <c r="AJ97">
        <v>401</v>
      </c>
      <c r="AM97" s="37">
        <v>43836</v>
      </c>
      <c r="AN97" t="s">
        <v>197</v>
      </c>
      <c r="AO97">
        <v>0.14933022903970539</v>
      </c>
      <c r="AP97">
        <v>-9.2237594448977001E-3</v>
      </c>
      <c r="AQ97">
        <v>0.36359095998311997</v>
      </c>
      <c r="AR97">
        <v>2.0196519147226013</v>
      </c>
      <c r="AS97">
        <v>-7.820491774241189</v>
      </c>
      <c r="AT97" t="e">
        <v>#N/A</v>
      </c>
      <c r="AU97">
        <v>2.7210556498586058E-2</v>
      </c>
      <c r="AV97">
        <v>27.853616191226422</v>
      </c>
    </row>
    <row r="98" spans="1:48" x14ac:dyDescent="0.2">
      <c r="A98" s="126">
        <v>43843</v>
      </c>
      <c r="B98" s="51">
        <v>5</v>
      </c>
      <c r="C98" s="51" t="s">
        <v>190</v>
      </c>
      <c r="D98" s="51">
        <v>4.4922727679346144</v>
      </c>
      <c r="E98" s="51">
        <v>8.9</v>
      </c>
      <c r="F98" s="51">
        <v>391</v>
      </c>
      <c r="G98" s="51">
        <v>8.3657566195637258</v>
      </c>
      <c r="H98" s="51">
        <v>0.31720198300000002</v>
      </c>
      <c r="I98" s="51">
        <v>7.9</v>
      </c>
      <c r="J98" s="51">
        <v>153</v>
      </c>
      <c r="K98" s="51">
        <v>57.213999999999999</v>
      </c>
      <c r="L98" s="51">
        <v>4.71</v>
      </c>
      <c r="N98" s="126">
        <v>43843</v>
      </c>
      <c r="O98" s="51" t="s">
        <v>136</v>
      </c>
      <c r="P98" s="51">
        <v>0.18634443865360587</v>
      </c>
      <c r="Q98" s="51">
        <v>-3.6388000000000003</v>
      </c>
      <c r="R98" s="51">
        <v>38</v>
      </c>
      <c r="S98" s="51">
        <v>-0.23322815200987757</v>
      </c>
      <c r="T98" s="51">
        <v>-7.5447299999999995E-3</v>
      </c>
      <c r="U98" s="51">
        <v>-0.18999999999999995</v>
      </c>
      <c r="V98" s="51">
        <v>-8</v>
      </c>
      <c r="W98" s="51">
        <v>-1.0219612299999987</v>
      </c>
      <c r="X98" s="51">
        <v>-0.32000000000000028</v>
      </c>
      <c r="AA98" s="37">
        <v>43843</v>
      </c>
      <c r="AB98" t="s">
        <v>175</v>
      </c>
      <c r="AC98">
        <v>5.2103169159006715</v>
      </c>
      <c r="AD98">
        <v>0.29672343200000001</v>
      </c>
      <c r="AE98">
        <v>4.38</v>
      </c>
      <c r="AF98">
        <v>121</v>
      </c>
      <c r="AG98">
        <v>59.756363639999996</v>
      </c>
      <c r="AH98" t="e">
        <v>#N/A</v>
      </c>
      <c r="AI98">
        <v>5.38</v>
      </c>
      <c r="AJ98">
        <v>292</v>
      </c>
      <c r="AM98" s="37">
        <v>43843</v>
      </c>
      <c r="AN98" t="s">
        <v>197</v>
      </c>
      <c r="AO98">
        <v>0.1529462958678538</v>
      </c>
      <c r="AP98">
        <v>1.4727056163341801E-2</v>
      </c>
      <c r="AQ98">
        <v>0.10822727016359135</v>
      </c>
      <c r="AR98">
        <v>6.4401677399698656</v>
      </c>
      <c r="AS98">
        <v>5.2769452637935998</v>
      </c>
      <c r="AT98" t="e">
        <v>#N/A</v>
      </c>
      <c r="AU98">
        <v>3.6765420840017882E-2</v>
      </c>
      <c r="AV98">
        <v>-23.473039181595823</v>
      </c>
    </row>
    <row r="99" spans="1:48" x14ac:dyDescent="0.2">
      <c r="A99" s="126">
        <v>43861</v>
      </c>
      <c r="B99" s="51">
        <v>5</v>
      </c>
      <c r="C99" s="51" t="s">
        <v>190</v>
      </c>
      <c r="D99" s="51">
        <v>1.8277526535513626</v>
      </c>
      <c r="E99" s="51">
        <v>7.75</v>
      </c>
      <c r="F99" s="51">
        <v>472</v>
      </c>
      <c r="G99" s="51">
        <v>7.913019618603375</v>
      </c>
      <c r="H99" s="51">
        <v>3.5568009999999997E-2</v>
      </c>
      <c r="I99" s="51">
        <v>8</v>
      </c>
      <c r="J99" s="51">
        <v>31.7</v>
      </c>
      <c r="K99" s="51">
        <v>3.583561644</v>
      </c>
      <c r="L99" s="51">
        <v>1.73</v>
      </c>
      <c r="N99" s="126">
        <v>43861</v>
      </c>
      <c r="O99" s="51" t="s">
        <v>136</v>
      </c>
      <c r="P99" s="51">
        <v>0.11822739009601924</v>
      </c>
      <c r="Q99" s="51">
        <v>0.12000000000000099</v>
      </c>
      <c r="R99" s="51">
        <v>53</v>
      </c>
      <c r="S99" s="51">
        <v>-0.13719303059404631</v>
      </c>
      <c r="T99" s="51">
        <v>-9.7003670000000014E-3</v>
      </c>
      <c r="U99" s="51">
        <v>-0.29999999999999982</v>
      </c>
      <c r="V99" s="51">
        <v>-10.099999999999994</v>
      </c>
      <c r="W99" s="51">
        <v>-1.5350317659999999</v>
      </c>
      <c r="X99" s="51">
        <v>1.0000000000000231E-2</v>
      </c>
      <c r="AA99" s="37">
        <v>43861</v>
      </c>
      <c r="AB99" t="s">
        <v>175</v>
      </c>
      <c r="AC99">
        <v>5.4023871587323367</v>
      </c>
      <c r="AD99">
        <v>0.25899978400000001</v>
      </c>
      <c r="AE99">
        <v>4.96</v>
      </c>
      <c r="AF99">
        <v>125</v>
      </c>
      <c r="AG99">
        <v>60.371875000000003</v>
      </c>
      <c r="AH99">
        <v>4.09</v>
      </c>
      <c r="AI99">
        <v>7.72</v>
      </c>
      <c r="AJ99">
        <v>369</v>
      </c>
      <c r="AM99" s="37">
        <v>43861</v>
      </c>
      <c r="AN99" t="s">
        <v>197</v>
      </c>
      <c r="AO99">
        <v>-0.2052772962116256</v>
      </c>
      <c r="AP99">
        <v>-1.3554004604549169E-3</v>
      </c>
      <c r="AQ99">
        <v>0.14260335409802938</v>
      </c>
      <c r="AR99">
        <v>-0.22871021433839545</v>
      </c>
      <c r="AS99">
        <v>-0.22742257859304527</v>
      </c>
      <c r="AT99">
        <v>-1.2934020993233375E-2</v>
      </c>
      <c r="AU99">
        <v>0.75821432303659364</v>
      </c>
      <c r="AV99">
        <v>21.826247319966228</v>
      </c>
    </row>
    <row r="100" spans="1:48" x14ac:dyDescent="0.2">
      <c r="A100" s="126">
        <v>43877</v>
      </c>
      <c r="B100" s="51">
        <v>5</v>
      </c>
      <c r="C100" s="51" t="s">
        <v>190</v>
      </c>
      <c r="D100" s="51">
        <v>2.2638772706778014</v>
      </c>
      <c r="E100" s="51">
        <v>8.81</v>
      </c>
      <c r="F100" s="51">
        <v>375</v>
      </c>
      <c r="G100" s="51">
        <v>8.4206338318013447</v>
      </c>
      <c r="H100" s="51">
        <v>2.2095278999999999E-2</v>
      </c>
      <c r="I100" s="51">
        <v>8.86</v>
      </c>
      <c r="J100" s="51">
        <v>17.100000000000001</v>
      </c>
      <c r="K100" s="51">
        <v>4.6862244899999999</v>
      </c>
      <c r="L100" s="51">
        <v>1.5</v>
      </c>
      <c r="N100" s="126">
        <v>43877</v>
      </c>
      <c r="O100" s="51" t="s">
        <v>136</v>
      </c>
      <c r="P100" s="51">
        <v>0.13179076092756137</v>
      </c>
      <c r="Q100" s="51">
        <v>0.32000000000000028</v>
      </c>
      <c r="R100" s="51">
        <v>2</v>
      </c>
      <c r="S100" s="51">
        <v>-0.288105364247496</v>
      </c>
      <c r="T100" s="51">
        <v>-1.2933822000000005E-2</v>
      </c>
      <c r="U100" s="51">
        <v>-0.39999999999999991</v>
      </c>
      <c r="V100" s="51">
        <v>-7.7999999999999972</v>
      </c>
      <c r="W100" s="51">
        <v>-1.0847216340000001</v>
      </c>
      <c r="X100" s="51">
        <v>-2.9999999999999805E-2</v>
      </c>
      <c r="AA100" s="37">
        <v>43877</v>
      </c>
      <c r="AB100" t="s">
        <v>175</v>
      </c>
      <c r="AC100">
        <v>6.2941418575936341</v>
      </c>
      <c r="AD100">
        <v>0.10918301399999999</v>
      </c>
      <c r="AE100">
        <v>6.23</v>
      </c>
      <c r="AF100">
        <v>80.400000000000006</v>
      </c>
      <c r="AG100">
        <v>10.3925</v>
      </c>
      <c r="AH100">
        <v>3.03</v>
      </c>
      <c r="AI100">
        <v>8.77</v>
      </c>
      <c r="AJ100">
        <v>389</v>
      </c>
      <c r="AM100" s="37">
        <v>43877</v>
      </c>
      <c r="AN100" t="s">
        <v>197</v>
      </c>
      <c r="AO100">
        <v>0.11491831933457242</v>
      </c>
      <c r="AP100">
        <v>2.1076650864257536E-3</v>
      </c>
      <c r="AQ100">
        <v>0.22913565365192134</v>
      </c>
      <c r="AR100">
        <v>-0.13605032092165814</v>
      </c>
      <c r="AS100">
        <v>1.1747821143016095</v>
      </c>
      <c r="AT100">
        <v>1.6414618628847633E-2</v>
      </c>
      <c r="AU100">
        <v>0.19063453292612742</v>
      </c>
      <c r="AV100">
        <v>100.14032492995136</v>
      </c>
    </row>
    <row r="101" spans="1:48" x14ac:dyDescent="0.2">
      <c r="A101" s="126">
        <v>43891</v>
      </c>
      <c r="B101" s="51">
        <v>5</v>
      </c>
      <c r="C101" s="51" t="s">
        <v>190</v>
      </c>
      <c r="D101" s="51">
        <v>1.9066793428116255</v>
      </c>
      <c r="E101" s="51">
        <v>8.93</v>
      </c>
      <c r="F101" s="51">
        <v>460</v>
      </c>
      <c r="G101" s="51">
        <v>8.1325284675538487</v>
      </c>
      <c r="H101" s="51">
        <v>1.4011640000000001E-2</v>
      </c>
      <c r="I101" s="51">
        <v>8.41</v>
      </c>
      <c r="J101" s="51">
        <v>4.26</v>
      </c>
      <c r="K101" s="51">
        <v>3.8075221240000001</v>
      </c>
      <c r="L101" s="51">
        <v>1.6</v>
      </c>
      <c r="N101" s="126">
        <v>43891</v>
      </c>
      <c r="O101" s="51" t="s">
        <v>136</v>
      </c>
      <c r="P101" s="51">
        <v>0.12461606258641607</v>
      </c>
      <c r="Q101" s="51">
        <v>5.9999999999998721E-2</v>
      </c>
      <c r="R101" s="51">
        <v>34</v>
      </c>
      <c r="S101" s="51">
        <v>-0.46645630401975557</v>
      </c>
      <c r="T101" s="51">
        <v>-8.4069839999999993E-3</v>
      </c>
      <c r="U101" s="51">
        <v>-0.37000000000000011</v>
      </c>
      <c r="V101" s="51">
        <v>-5</v>
      </c>
      <c r="W101" s="51">
        <v>-0.72829500299999994</v>
      </c>
      <c r="X101" s="51">
        <v>-8.0000000000000071E-2</v>
      </c>
      <c r="AA101" s="37">
        <v>43891</v>
      </c>
      <c r="AB101" t="s">
        <v>175</v>
      </c>
      <c r="AC101">
        <v>5.9374399780491149</v>
      </c>
      <c r="AD101">
        <v>6.0142271999999997E-2</v>
      </c>
      <c r="AE101">
        <v>6.19</v>
      </c>
      <c r="AF101">
        <v>34.6</v>
      </c>
      <c r="AG101">
        <v>5.4034482759999998</v>
      </c>
      <c r="AH101">
        <v>2.4700000000000002</v>
      </c>
      <c r="AI101">
        <v>8.85</v>
      </c>
      <c r="AJ101">
        <v>417</v>
      </c>
      <c r="AM101" s="37">
        <v>43891</v>
      </c>
      <c r="AN101" t="s">
        <v>197</v>
      </c>
      <c r="AO101" t="e">
        <v>#N/A</v>
      </c>
      <c r="AP101" t="e">
        <v>#N/A</v>
      </c>
      <c r="AQ101">
        <v>2.6493398026703474E-2</v>
      </c>
      <c r="AR101">
        <v>-0.18452877798758482</v>
      </c>
      <c r="AS101">
        <v>-0.10575692704945006</v>
      </c>
      <c r="AT101">
        <v>-3.1275555901897345E-3</v>
      </c>
      <c r="AU101">
        <v>-0.22116073143771864</v>
      </c>
      <c r="AV101">
        <v>37.761153613118097</v>
      </c>
    </row>
    <row r="102" spans="1:48" x14ac:dyDescent="0.2">
      <c r="A102" s="126">
        <v>43898</v>
      </c>
      <c r="B102" s="51">
        <v>5</v>
      </c>
      <c r="C102" s="51" t="s">
        <v>190</v>
      </c>
      <c r="D102" s="51">
        <v>1.9066793428116255</v>
      </c>
      <c r="E102" s="51">
        <v>8.73</v>
      </c>
      <c r="F102" s="51">
        <v>477</v>
      </c>
      <c r="G102" s="51">
        <v>7.1996158595143367</v>
      </c>
      <c r="H102" s="51">
        <v>2.1017461000000001E-2</v>
      </c>
      <c r="I102" s="51">
        <v>7.96</v>
      </c>
      <c r="J102" s="51">
        <v>16.600000000000001</v>
      </c>
      <c r="K102" s="51">
        <v>5.3319796950000002</v>
      </c>
      <c r="L102" s="51">
        <v>1.4970000000000001</v>
      </c>
      <c r="N102" s="126">
        <v>43898</v>
      </c>
      <c r="O102" s="51" t="s">
        <v>136</v>
      </c>
      <c r="P102" s="51">
        <v>0.11822739009601924</v>
      </c>
      <c r="Q102" s="51">
        <v>-0.21999999999999886</v>
      </c>
      <c r="R102" s="51">
        <v>-2</v>
      </c>
      <c r="S102" s="51">
        <v>-0.30182466699999999</v>
      </c>
      <c r="T102" s="51">
        <v>-2.7807716999999996E-2</v>
      </c>
      <c r="U102" s="51">
        <v>-0.31000000000000005</v>
      </c>
      <c r="V102" s="51">
        <v>-7.2000000000000028</v>
      </c>
      <c r="W102" s="51">
        <v>-9.0165574600000014</v>
      </c>
      <c r="X102" s="51">
        <v>-0.17199999999999993</v>
      </c>
      <c r="AA102" s="37">
        <v>43898</v>
      </c>
      <c r="AB102" t="s">
        <v>175</v>
      </c>
      <c r="AC102">
        <v>5.4709836740293598</v>
      </c>
      <c r="AD102">
        <v>0.123194654</v>
      </c>
      <c r="AE102">
        <v>5.56</v>
      </c>
      <c r="AF102">
        <v>87.5</v>
      </c>
      <c r="AG102">
        <v>32.077027030000004</v>
      </c>
      <c r="AH102">
        <v>2.7370000000000001</v>
      </c>
      <c r="AI102">
        <v>8.73</v>
      </c>
      <c r="AJ102" t="e">
        <v>#N/A</v>
      </c>
      <c r="AM102" s="37">
        <v>43898</v>
      </c>
      <c r="AN102" t="s">
        <v>197</v>
      </c>
      <c r="AO102">
        <v>0.20806193874576184</v>
      </c>
      <c r="AP102">
        <v>-2.1942505861776498E-3</v>
      </c>
      <c r="AQ102">
        <v>4.8613277278480638E-2</v>
      </c>
      <c r="AR102">
        <v>-0.92055971987583263</v>
      </c>
      <c r="AS102">
        <v>-0.78679639458685457</v>
      </c>
      <c r="AT102">
        <v>-4.2566299887993875E-2</v>
      </c>
      <c r="AU102">
        <v>0.13008971587319351</v>
      </c>
      <c r="AV102" t="e">
        <v>#N/A</v>
      </c>
    </row>
    <row r="103" spans="1:48" x14ac:dyDescent="0.2">
      <c r="A103" s="126">
        <v>43973</v>
      </c>
      <c r="B103" s="51">
        <v>5</v>
      </c>
      <c r="C103" s="51" t="s">
        <v>190</v>
      </c>
      <c r="D103" s="51">
        <v>2.587317633888222</v>
      </c>
      <c r="E103" s="51">
        <v>6.99</v>
      </c>
      <c r="F103" s="51">
        <v>496</v>
      </c>
      <c r="G103" s="51">
        <v>11.31540678</v>
      </c>
      <c r="H103" s="51">
        <v>4.5268376999999999E-2</v>
      </c>
      <c r="I103" s="51">
        <v>11.6</v>
      </c>
      <c r="J103" s="51">
        <v>32.200000000000003</v>
      </c>
      <c r="K103" s="51">
        <v>8.5186119869999999</v>
      </c>
      <c r="L103" s="51">
        <v>2.1989999999999998</v>
      </c>
      <c r="N103" s="126">
        <v>43973</v>
      </c>
      <c r="O103" s="51" t="s">
        <v>136</v>
      </c>
      <c r="P103" s="51">
        <v>0.21349108298793876</v>
      </c>
      <c r="Q103" s="51">
        <v>0.25</v>
      </c>
      <c r="R103" s="51">
        <v>132</v>
      </c>
      <c r="S103" s="51">
        <v>-0.74084236499999978</v>
      </c>
      <c r="T103" s="51">
        <v>-1.4011640439749964E-2</v>
      </c>
      <c r="U103" s="51">
        <v>-0.86999999999999922</v>
      </c>
      <c r="V103" s="51">
        <v>-7.2999999999999972</v>
      </c>
      <c r="W103" s="51">
        <v>-2.9759999999999991</v>
      </c>
      <c r="X103" s="51">
        <v>-0.31599999999999984</v>
      </c>
      <c r="AA103" s="37">
        <v>43973</v>
      </c>
      <c r="AB103" t="s">
        <v>175</v>
      </c>
      <c r="AC103">
        <v>5.2377555219999996</v>
      </c>
      <c r="AD103">
        <v>0.13073938299999999</v>
      </c>
      <c r="AE103">
        <v>4.76</v>
      </c>
      <c r="AF103">
        <v>61.3</v>
      </c>
      <c r="AG103">
        <v>14.683999999999999</v>
      </c>
      <c r="AH103">
        <v>4.1840000000000002</v>
      </c>
      <c r="AI103">
        <v>7.03</v>
      </c>
      <c r="AJ103">
        <v>341</v>
      </c>
      <c r="AM103" s="37">
        <v>43973</v>
      </c>
      <c r="AN103" t="s">
        <v>197</v>
      </c>
      <c r="AO103">
        <v>-1.2656618372542283E-2</v>
      </c>
      <c r="AP103">
        <v>2.5880600517453813E-2</v>
      </c>
      <c r="AQ103">
        <v>-0.14016981505099224</v>
      </c>
      <c r="AR103">
        <v>0.14208248416809255</v>
      </c>
      <c r="AS103">
        <v>-0.33940350608075853</v>
      </c>
      <c r="AT103">
        <v>2.6390210206006515E-2</v>
      </c>
      <c r="AU103">
        <v>-3.6597900583570819E-2</v>
      </c>
      <c r="AV103">
        <v>14.919447074970378</v>
      </c>
    </row>
    <row r="104" spans="1:48" x14ac:dyDescent="0.2">
      <c r="A104" s="126">
        <v>43983</v>
      </c>
      <c r="B104" s="51">
        <v>5</v>
      </c>
      <c r="C104" s="51" t="s">
        <v>190</v>
      </c>
      <c r="D104" s="51">
        <v>1.6799617160871019</v>
      </c>
      <c r="E104" s="51">
        <v>9.23</v>
      </c>
      <c r="F104" s="51">
        <v>554</v>
      </c>
      <c r="G104" s="51">
        <v>8.8870901358211007</v>
      </c>
      <c r="H104" s="51">
        <v>2.5867643888769134E-2</v>
      </c>
      <c r="I104" s="51">
        <v>9.57</v>
      </c>
      <c r="J104" s="51">
        <v>17.899999999999999</v>
      </c>
      <c r="K104" s="51">
        <v>8.7315254240000009</v>
      </c>
      <c r="L104" s="51">
        <v>1.7709999999999999</v>
      </c>
      <c r="N104" s="126">
        <v>43983</v>
      </c>
      <c r="O104" s="51" t="s">
        <v>136</v>
      </c>
      <c r="P104" s="51">
        <v>0.14760952315907108</v>
      </c>
      <c r="Q104" s="51">
        <v>-0.9399999999999995</v>
      </c>
      <c r="R104" s="51">
        <v>88</v>
      </c>
      <c r="S104" s="51">
        <v>-0.30182466730690072</v>
      </c>
      <c r="T104" s="51">
        <v>2.2634188402672999E-3</v>
      </c>
      <c r="U104" s="51">
        <v>-0.55000000000000027</v>
      </c>
      <c r="V104" s="51">
        <v>7.14</v>
      </c>
      <c r="W104" s="51">
        <v>-1.2992000000000004</v>
      </c>
      <c r="X104" s="51">
        <v>-0.11699999999999999</v>
      </c>
      <c r="AA104" s="37">
        <v>43983</v>
      </c>
      <c r="AB104" t="s">
        <v>175</v>
      </c>
      <c r="AC104">
        <v>6.4999314029999997</v>
      </c>
      <c r="AD104">
        <v>0.11457210605733996</v>
      </c>
      <c r="AE104">
        <v>5.54</v>
      </c>
      <c r="AF104">
        <v>9.6199999999999992</v>
      </c>
      <c r="AG104">
        <v>16.724</v>
      </c>
      <c r="AH104">
        <v>3.9079999999999999</v>
      </c>
      <c r="AI104">
        <v>7.63</v>
      </c>
      <c r="AJ104">
        <v>397</v>
      </c>
      <c r="AM104" s="37">
        <v>43983</v>
      </c>
      <c r="AN104" t="s">
        <v>197</v>
      </c>
      <c r="AO104">
        <v>0.23408255439782266</v>
      </c>
      <c r="AP104">
        <v>-2.073609349682988E-3</v>
      </c>
      <c r="AQ104">
        <v>-7.9569214159350921E-2</v>
      </c>
      <c r="AR104">
        <v>0.38819146321138831</v>
      </c>
      <c r="AS104">
        <v>-0.19583315572407756</v>
      </c>
      <c r="AT104">
        <v>-1.7402503584496687E-2</v>
      </c>
      <c r="AU104">
        <v>-0.26036415504764676</v>
      </c>
      <c r="AV104">
        <v>-46.217557862520266</v>
      </c>
    </row>
    <row r="105" spans="1:48" x14ac:dyDescent="0.2">
      <c r="A105" s="126">
        <v>43990</v>
      </c>
      <c r="B105" s="51">
        <v>5</v>
      </c>
      <c r="C105" s="51" t="s">
        <v>190</v>
      </c>
      <c r="D105" s="51">
        <v>1.2420500332525455</v>
      </c>
      <c r="E105" s="51">
        <v>8.8000000000000007</v>
      </c>
      <c r="F105" s="51">
        <v>390</v>
      </c>
      <c r="G105" s="51">
        <v>5.6081767046234043</v>
      </c>
      <c r="H105" s="51">
        <v>6.5639146367751672E-2</v>
      </c>
      <c r="I105" s="51">
        <v>6.05</v>
      </c>
      <c r="J105" s="51">
        <v>34</v>
      </c>
      <c r="K105" s="51">
        <v>22.945728639999999</v>
      </c>
      <c r="L105" s="51">
        <v>2.17</v>
      </c>
      <c r="N105" s="126">
        <v>43990</v>
      </c>
      <c r="O105" s="51" t="s">
        <v>136</v>
      </c>
      <c r="P105" s="51">
        <v>0.10009144212687889</v>
      </c>
      <c r="Q105" s="51">
        <v>-0.41000000000000014</v>
      </c>
      <c r="R105" s="51">
        <v>77</v>
      </c>
      <c r="S105" s="51">
        <v>-0.89175469886129788</v>
      </c>
      <c r="T105" s="51">
        <v>1.4334985988359564E-2</v>
      </c>
      <c r="U105" s="51">
        <v>-0.93000000000000016</v>
      </c>
      <c r="V105" s="51">
        <v>15.379999999999999</v>
      </c>
      <c r="W105" s="51">
        <v>3.7326256830000002</v>
      </c>
      <c r="X105" s="51">
        <v>-0.28699999999999992</v>
      </c>
      <c r="AA105" s="37">
        <v>43990</v>
      </c>
      <c r="AB105" t="s">
        <v>175</v>
      </c>
      <c r="AC105">
        <v>5.0319659761284132</v>
      </c>
      <c r="AD105">
        <v>4.5591722353955595E-2</v>
      </c>
      <c r="AE105">
        <v>4.8099999999999996</v>
      </c>
      <c r="AF105">
        <v>6.46</v>
      </c>
      <c r="AG105">
        <v>7.9690000000000003</v>
      </c>
      <c r="AH105">
        <v>3.7469999999999999</v>
      </c>
      <c r="AI105">
        <v>8.93</v>
      </c>
      <c r="AJ105">
        <v>409</v>
      </c>
      <c r="AM105" s="37">
        <v>43990</v>
      </c>
      <c r="AN105" t="s">
        <v>197</v>
      </c>
      <c r="AO105">
        <v>4.5317773876831779E-2</v>
      </c>
      <c r="AP105">
        <v>-4.6246569634211185E-3</v>
      </c>
      <c r="AQ105">
        <v>-6.0398444824071085E-2</v>
      </c>
      <c r="AR105">
        <v>0.52438456573488779</v>
      </c>
      <c r="AS105">
        <v>-2.9957554880457344</v>
      </c>
      <c r="AT105">
        <v>3.2075518527250324E-3</v>
      </c>
      <c r="AU105">
        <v>1.9086704859432757E-2</v>
      </c>
      <c r="AV105">
        <v>30.347829396248642</v>
      </c>
    </row>
    <row r="106" spans="1:48" x14ac:dyDescent="0.2">
      <c r="A106" s="126">
        <v>43997</v>
      </c>
      <c r="B106" s="51">
        <v>5</v>
      </c>
      <c r="C106" s="51" t="s">
        <v>190</v>
      </c>
      <c r="D106" s="51">
        <v>0.97946705536139456</v>
      </c>
      <c r="E106" s="51">
        <v>8.6300000000000008</v>
      </c>
      <c r="F106" s="51">
        <v>511</v>
      </c>
      <c r="G106" s="51">
        <v>4.9496501577719858</v>
      </c>
      <c r="H106" s="51">
        <v>4.3543867212761371E-2</v>
      </c>
      <c r="I106" s="51">
        <v>5</v>
      </c>
      <c r="J106" s="51">
        <v>27.2</v>
      </c>
      <c r="K106" s="51">
        <v>12.9672</v>
      </c>
      <c r="L106" s="51">
        <v>2.2770000000000001</v>
      </c>
      <c r="N106" s="126">
        <v>43997</v>
      </c>
      <c r="O106" s="51" t="s">
        <v>136</v>
      </c>
      <c r="P106" s="51">
        <v>2.3993438188665322E-2</v>
      </c>
      <c r="Q106" s="51">
        <v>-0.58999999999999986</v>
      </c>
      <c r="R106" s="51">
        <v>134</v>
      </c>
      <c r="S106" s="51">
        <v>-0.82315818356427495</v>
      </c>
      <c r="T106" s="51">
        <v>9.3770209096788112E-3</v>
      </c>
      <c r="U106" s="51">
        <v>-0.78</v>
      </c>
      <c r="V106" s="51">
        <v>12.799999999999999</v>
      </c>
      <c r="W106" s="51">
        <v>8.3263333329999991</v>
      </c>
      <c r="X106" s="51">
        <v>-0.51899999999999968</v>
      </c>
      <c r="AA106" s="37">
        <v>43997</v>
      </c>
      <c r="AB106" t="s">
        <v>175</v>
      </c>
      <c r="AC106">
        <v>4.5380710659898478</v>
      </c>
      <c r="AD106">
        <v>4.6669540849320977E-2</v>
      </c>
      <c r="AE106">
        <v>4.1500000000000004</v>
      </c>
      <c r="AF106">
        <v>7.75</v>
      </c>
      <c r="AG106">
        <v>10.48948949</v>
      </c>
      <c r="AH106">
        <v>3.7010000000000001</v>
      </c>
      <c r="AI106">
        <v>9.0399999999999991</v>
      </c>
      <c r="AJ106">
        <v>418</v>
      </c>
      <c r="AM106" s="37">
        <v>43997</v>
      </c>
      <c r="AN106" t="s">
        <v>197</v>
      </c>
      <c r="AO106">
        <v>-0.15682737248451639</v>
      </c>
      <c r="AP106">
        <v>-3.7334582451112666E-4</v>
      </c>
      <c r="AQ106">
        <v>-5.5504822014150079E-2</v>
      </c>
      <c r="AR106">
        <v>0.30105285653840141</v>
      </c>
      <c r="AS106">
        <v>-1.4746904483870669</v>
      </c>
      <c r="AT106">
        <v>4.1644293803828614E-2</v>
      </c>
      <c r="AU106">
        <v>9.1129390152474343E-2</v>
      </c>
      <c r="AV106">
        <v>16.465188974763464</v>
      </c>
    </row>
    <row r="107" spans="1:48" x14ac:dyDescent="0.2">
      <c r="A107" s="126">
        <v>44025</v>
      </c>
      <c r="B107" s="51">
        <v>5</v>
      </c>
      <c r="C107" s="51" t="s">
        <v>190</v>
      </c>
      <c r="D107" s="51">
        <v>0.41475842794686013</v>
      </c>
      <c r="E107" s="51">
        <v>9.4</v>
      </c>
      <c r="F107" s="51">
        <v>496</v>
      </c>
      <c r="G107" s="51">
        <v>0.55672931815063798</v>
      </c>
      <c r="H107" s="51">
        <v>9.3446863548178494E-2</v>
      </c>
      <c r="I107" s="51">
        <v>0.26400000000000001</v>
      </c>
      <c r="J107" s="51">
        <v>66.7</v>
      </c>
      <c r="K107" s="51">
        <v>11.456</v>
      </c>
      <c r="L107" s="51">
        <v>3.6139999999999999</v>
      </c>
      <c r="N107" s="126">
        <v>44025</v>
      </c>
      <c r="O107" s="51" t="s">
        <v>136</v>
      </c>
      <c r="P107" s="51">
        <v>4.406172415722766E-3</v>
      </c>
      <c r="Q107" s="51">
        <v>-0.22000000000000064</v>
      </c>
      <c r="R107" s="51">
        <v>99</v>
      </c>
      <c r="S107" s="51">
        <v>-1.1730004115790917</v>
      </c>
      <c r="T107" s="51">
        <v>-8.0728605302867018E-2</v>
      </c>
      <c r="U107" s="51">
        <v>-0.83799999999999997</v>
      </c>
      <c r="V107" s="51">
        <v>-75.7</v>
      </c>
      <c r="W107" s="51">
        <v>-3.6308135999999713E-2</v>
      </c>
      <c r="X107" s="51">
        <v>-2.1379999999999999</v>
      </c>
      <c r="AA107" s="37">
        <v>44025</v>
      </c>
      <c r="AB107" t="s">
        <v>175</v>
      </c>
      <c r="AC107">
        <v>2.3155439703663054</v>
      </c>
      <c r="AD107">
        <v>4.1819357620176766E-2</v>
      </c>
      <c r="AE107">
        <v>1.6</v>
      </c>
      <c r="AF107">
        <v>0</v>
      </c>
      <c r="AG107">
        <v>9.9489795920000006</v>
      </c>
      <c r="AH107">
        <v>3.835</v>
      </c>
      <c r="AI107">
        <v>9.4700000000000006</v>
      </c>
      <c r="AJ107">
        <v>330</v>
      </c>
      <c r="AM107" s="37">
        <v>44025</v>
      </c>
      <c r="AN107" t="s">
        <v>197</v>
      </c>
      <c r="AO107">
        <v>-5.6572514633909887E-2</v>
      </c>
      <c r="AP107">
        <v>-6.6491079522228644E-3</v>
      </c>
      <c r="AQ107">
        <v>-5.3786068713081392E-2</v>
      </c>
      <c r="AR107">
        <v>-4.6082606825237562</v>
      </c>
      <c r="AS107">
        <v>0.18051160531143928</v>
      </c>
      <c r="AT107">
        <v>-0.11114797877664939</v>
      </c>
      <c r="AU107" t="e">
        <v>#N/A</v>
      </c>
      <c r="AV107">
        <v>-23.189046263778778</v>
      </c>
    </row>
    <row r="108" spans="1:48" x14ac:dyDescent="0.2">
      <c r="A108" s="126">
        <v>44032</v>
      </c>
      <c r="B108" s="51">
        <v>5</v>
      </c>
      <c r="C108" s="51" t="s">
        <v>190</v>
      </c>
      <c r="D108" s="51">
        <v>0.33104377044700389</v>
      </c>
      <c r="E108" s="51">
        <v>8.91</v>
      </c>
      <c r="F108" s="51">
        <v>406</v>
      </c>
      <c r="G108" s="51">
        <v>0.53066264233776916</v>
      </c>
      <c r="H108" s="51">
        <v>0.10303944815693038</v>
      </c>
      <c r="I108" s="51">
        <v>8.8200000000000001E-2</v>
      </c>
      <c r="J108" s="51">
        <v>52.8</v>
      </c>
      <c r="K108" s="51">
        <v>19.754000000000001</v>
      </c>
      <c r="L108" s="51">
        <v>3.8359999999999999</v>
      </c>
      <c r="N108" s="126">
        <v>44032</v>
      </c>
      <c r="O108" s="51" t="s">
        <v>136</v>
      </c>
      <c r="P108" s="51">
        <v>9.4602945174123795E-5</v>
      </c>
      <c r="Q108" s="51" t="e">
        <v>#N/A</v>
      </c>
      <c r="R108" s="51" t="e">
        <v>#N/A</v>
      </c>
      <c r="S108" s="51" t="e">
        <v>#N/A</v>
      </c>
      <c r="T108" s="51" t="e">
        <v>#N/A</v>
      </c>
      <c r="U108" s="51" t="e">
        <v>#N/A</v>
      </c>
      <c r="V108" s="51" t="e">
        <v>#N/A</v>
      </c>
      <c r="W108" s="51" t="e">
        <v>#N/A</v>
      </c>
      <c r="X108" s="51" t="e">
        <v>#N/A</v>
      </c>
      <c r="AA108" s="37">
        <v>44032</v>
      </c>
      <c r="AB108" t="s">
        <v>175</v>
      </c>
      <c r="AC108">
        <v>1.6844560296336946</v>
      </c>
      <c r="AD108">
        <v>5.2058633326147873E-2</v>
      </c>
      <c r="AE108">
        <v>1.02</v>
      </c>
      <c r="AF108">
        <v>4.43</v>
      </c>
      <c r="AG108">
        <v>7.9373333329999998</v>
      </c>
      <c r="AH108">
        <v>3.806</v>
      </c>
      <c r="AI108">
        <v>9.65</v>
      </c>
      <c r="AJ108">
        <v>300</v>
      </c>
      <c r="AM108" s="37">
        <v>44032</v>
      </c>
      <c r="AN108" t="s">
        <v>197</v>
      </c>
      <c r="AO108" t="e">
        <v>#N/A</v>
      </c>
      <c r="AP108" t="e">
        <v>#N/A</v>
      </c>
      <c r="AQ108" t="e">
        <v>#N/A</v>
      </c>
      <c r="AR108" t="e">
        <v>#N/A</v>
      </c>
      <c r="AS108" t="e">
        <v>#N/A</v>
      </c>
      <c r="AT108" t="e">
        <v>#N/A</v>
      </c>
      <c r="AU108" t="e">
        <v>#N/A</v>
      </c>
      <c r="AV108" t="e">
        <v>#N/A</v>
      </c>
    </row>
    <row r="109" spans="1:48" x14ac:dyDescent="0.2">
      <c r="A109" s="126">
        <v>44040</v>
      </c>
      <c r="B109" s="51">
        <v>5</v>
      </c>
      <c r="C109" s="51" t="s">
        <v>190</v>
      </c>
      <c r="D109" s="51">
        <v>0.38995558859972146</v>
      </c>
      <c r="E109" s="51">
        <v>6.95</v>
      </c>
      <c r="F109" s="51">
        <v>311</v>
      </c>
      <c r="G109" s="51">
        <v>0.91343119769515702</v>
      </c>
      <c r="H109" s="51">
        <v>0.14690666091830137</v>
      </c>
      <c r="I109" s="51">
        <v>0.42199999999999999</v>
      </c>
      <c r="J109" s="51">
        <v>79.5</v>
      </c>
      <c r="K109" s="51">
        <v>39.362000000000002</v>
      </c>
      <c r="L109" s="51">
        <v>3.3109999999999999</v>
      </c>
      <c r="N109" s="126">
        <v>44040</v>
      </c>
      <c r="O109" s="51" t="s">
        <v>136</v>
      </c>
      <c r="P109" s="51">
        <v>5.5948881390492184E-3</v>
      </c>
      <c r="Q109" s="51">
        <v>-0.44000000000000128</v>
      </c>
      <c r="R109" s="51">
        <v>105</v>
      </c>
      <c r="S109" s="51">
        <v>-0.42529839484154219</v>
      </c>
      <c r="T109" s="51">
        <v>-0.11403319680965726</v>
      </c>
      <c r="U109" s="51">
        <v>-0.13300000000000001</v>
      </c>
      <c r="V109" s="51">
        <v>-93.3</v>
      </c>
      <c r="W109" s="51">
        <v>1.2946326530000007</v>
      </c>
      <c r="X109" s="51">
        <v>-1.6019999999999999</v>
      </c>
      <c r="AA109" s="37">
        <v>44040</v>
      </c>
      <c r="AB109" t="s">
        <v>175</v>
      </c>
      <c r="AC109">
        <v>1.0026066675812868</v>
      </c>
      <c r="AD109">
        <v>5.0010778184953655E-2</v>
      </c>
      <c r="AE109">
        <v>0.44700000000000001</v>
      </c>
      <c r="AF109">
        <v>6.94</v>
      </c>
      <c r="AG109">
        <v>6.8336134450000001</v>
      </c>
      <c r="AH109">
        <v>3.8130000000000002</v>
      </c>
      <c r="AI109">
        <v>7.73</v>
      </c>
      <c r="AJ109">
        <v>307</v>
      </c>
      <c r="AM109" s="37">
        <v>44040</v>
      </c>
      <c r="AN109" t="s">
        <v>197</v>
      </c>
      <c r="AO109">
        <v>-6.8624465286996172E-2</v>
      </c>
      <c r="AP109">
        <v>-1.0596899429206802E-2</v>
      </c>
      <c r="AQ109">
        <v>-6.3088874488494873E-2</v>
      </c>
      <c r="AR109">
        <v>-0.84334405405444812</v>
      </c>
      <c r="AS109">
        <v>-3.4420120555973099</v>
      </c>
      <c r="AT109">
        <v>-7.3991559561517484E-2</v>
      </c>
      <c r="AU109">
        <v>-1.0057438985046891</v>
      </c>
      <c r="AV109">
        <v>51.859186061597597</v>
      </c>
    </row>
    <row r="110" spans="1:48" x14ac:dyDescent="0.2">
      <c r="A110" s="126">
        <v>44047</v>
      </c>
      <c r="B110" s="51">
        <v>5</v>
      </c>
      <c r="C110" s="51" t="s">
        <v>190</v>
      </c>
      <c r="D110" s="51">
        <v>0.88201920396647804</v>
      </c>
      <c r="E110" s="51">
        <v>7.26</v>
      </c>
      <c r="F110" s="51">
        <v>367</v>
      </c>
      <c r="G110" s="51">
        <v>0.75840307312388522</v>
      </c>
      <c r="H110" s="51">
        <v>0.11564992455270534</v>
      </c>
      <c r="I110" s="51">
        <v>0.39900000000000002</v>
      </c>
      <c r="J110" s="51">
        <v>73.3</v>
      </c>
      <c r="K110" s="51">
        <v>14.776249999999999</v>
      </c>
      <c r="L110" s="51">
        <v>4.0490000000000004</v>
      </c>
      <c r="N110" s="126">
        <v>44047</v>
      </c>
      <c r="O110" s="51" t="s">
        <v>136</v>
      </c>
      <c r="P110" s="51">
        <v>0.12461606258641607</v>
      </c>
      <c r="Q110" s="51">
        <v>-0.12000000000000099</v>
      </c>
      <c r="R110" s="51">
        <v>8</v>
      </c>
      <c r="S110" s="51">
        <v>1.3719303059404608E-2</v>
      </c>
      <c r="T110" s="51">
        <v>-1.3149385643457634E-2</v>
      </c>
      <c r="U110" s="51">
        <v>0.192</v>
      </c>
      <c r="V110" s="51">
        <v>-6</v>
      </c>
      <c r="W110" s="51">
        <v>0.14451851900000001</v>
      </c>
      <c r="X110" s="51">
        <v>-0.7710000000000008</v>
      </c>
      <c r="AA110" s="37">
        <v>44047</v>
      </c>
      <c r="AB110" t="s">
        <v>175</v>
      </c>
      <c r="AC110">
        <v>0.94361366442584715</v>
      </c>
      <c r="AD110">
        <v>6.617805561543437E-2</v>
      </c>
      <c r="AE110">
        <v>0.17699999999999999</v>
      </c>
      <c r="AF110">
        <v>7.5</v>
      </c>
      <c r="AG110">
        <v>11.646000000000001</v>
      </c>
      <c r="AH110">
        <v>3.86</v>
      </c>
      <c r="AI110">
        <v>6.78</v>
      </c>
      <c r="AJ110">
        <v>284</v>
      </c>
      <c r="AM110" s="37">
        <v>44047</v>
      </c>
      <c r="AN110" t="s">
        <v>197</v>
      </c>
      <c r="AO110">
        <v>-1.6615551609687307E-2</v>
      </c>
      <c r="AP110">
        <v>1.2742402009608689E-3</v>
      </c>
      <c r="AQ110">
        <v>-1.6373502262102047E-2</v>
      </c>
      <c r="AR110">
        <v>-0.19140737709751221</v>
      </c>
      <c r="AS110">
        <v>1.5714177384818182</v>
      </c>
      <c r="AT110">
        <v>-1.5732939669191204E-2</v>
      </c>
      <c r="AU110">
        <v>0.34848106773357035</v>
      </c>
      <c r="AV110">
        <v>-11.930715714565054</v>
      </c>
    </row>
    <row r="111" spans="1:48" x14ac:dyDescent="0.2">
      <c r="A111" s="126">
        <v>44061</v>
      </c>
      <c r="B111" s="51">
        <v>5</v>
      </c>
      <c r="C111" s="51" t="s">
        <v>190</v>
      </c>
      <c r="D111" s="51">
        <v>0.33104377044700389</v>
      </c>
      <c r="E111" s="51" t="e">
        <v>#N/A</v>
      </c>
      <c r="F111" s="51" t="e">
        <v>#N/A</v>
      </c>
      <c r="G111" s="51">
        <v>0.44560296336946087</v>
      </c>
      <c r="H111" s="51">
        <v>8.3746497089890071E-2</v>
      </c>
      <c r="I111" s="51">
        <v>0.107</v>
      </c>
      <c r="J111" s="51">
        <v>49.4</v>
      </c>
      <c r="K111" s="51">
        <v>7.8990196079999997</v>
      </c>
      <c r="L111" s="51">
        <v>3.6339999999999999</v>
      </c>
      <c r="N111" s="126">
        <v>44061</v>
      </c>
      <c r="O111" s="51" t="s">
        <v>136</v>
      </c>
      <c r="P111" s="51">
        <v>2.7731787554147305E-4</v>
      </c>
      <c r="Q111" s="51" t="e">
        <v>#N/A</v>
      </c>
      <c r="R111" s="51" t="e">
        <v>#N/A</v>
      </c>
      <c r="S111" s="51" t="e">
        <v>#N/A</v>
      </c>
      <c r="T111" s="51" t="e">
        <v>#N/A</v>
      </c>
      <c r="U111" s="51" t="e">
        <v>#N/A</v>
      </c>
      <c r="V111" s="51" t="e">
        <v>#N/A</v>
      </c>
      <c r="W111" s="51" t="e">
        <v>#N/A</v>
      </c>
      <c r="X111" s="51" t="e">
        <v>#N/A</v>
      </c>
      <c r="AA111" s="37">
        <v>44061</v>
      </c>
      <c r="AB111" t="s">
        <v>175</v>
      </c>
      <c r="AC111">
        <v>0.87638907943476474</v>
      </c>
      <c r="AD111">
        <v>8.9674498814399664E-2</v>
      </c>
      <c r="AE111">
        <v>3.5200000000000002E-2</v>
      </c>
      <c r="AF111">
        <v>6.15</v>
      </c>
      <c r="AG111">
        <v>13.03516484</v>
      </c>
      <c r="AH111">
        <v>4.125</v>
      </c>
      <c r="AI111" t="e">
        <v>#N/A</v>
      </c>
      <c r="AJ111" t="e">
        <v>#N/A</v>
      </c>
      <c r="AM111" s="37">
        <v>44061</v>
      </c>
      <c r="AN111" t="s">
        <v>197</v>
      </c>
      <c r="AO111" t="e">
        <v>#N/A</v>
      </c>
      <c r="AP111" t="e">
        <v>#N/A</v>
      </c>
      <c r="AQ111" t="e">
        <v>#N/A</v>
      </c>
      <c r="AR111" t="e">
        <v>#N/A</v>
      </c>
      <c r="AS111" t="e">
        <v>#N/A</v>
      </c>
      <c r="AT111" t="e">
        <v>#N/A</v>
      </c>
      <c r="AU111" t="e">
        <v>#N/A</v>
      </c>
      <c r="AV111" t="e">
        <v>#N/A</v>
      </c>
    </row>
    <row r="112" spans="1:48" x14ac:dyDescent="0.2">
      <c r="A112" s="126">
        <v>44138</v>
      </c>
      <c r="B112" s="51">
        <v>5</v>
      </c>
      <c r="C112" s="51" t="s">
        <v>190</v>
      </c>
      <c r="D112" s="51">
        <v>0.41475842794686013</v>
      </c>
      <c r="E112" s="51" t="e">
        <v>#N/A</v>
      </c>
      <c r="F112" s="51" t="e">
        <v>#N/A</v>
      </c>
      <c r="G112" s="51">
        <v>0.62303591470258124</v>
      </c>
      <c r="H112" s="51">
        <v>9.1472182280721154E-2</v>
      </c>
      <c r="I112" s="51">
        <v>0.214</v>
      </c>
      <c r="J112" s="51">
        <v>66.3</v>
      </c>
      <c r="K112" s="51">
        <v>1.4845217390000001</v>
      </c>
      <c r="L112" s="51">
        <v>5.7469999999999999</v>
      </c>
      <c r="N112" s="126">
        <v>44138</v>
      </c>
      <c r="O112" s="51" t="s">
        <v>136</v>
      </c>
      <c r="P112" s="51">
        <v>1.6690974637387113E-2</v>
      </c>
      <c r="Q112" s="51" t="e">
        <v>#N/A</v>
      </c>
      <c r="R112" s="51" t="e">
        <v>#N/A</v>
      </c>
      <c r="S112" s="51">
        <v>-0.45454545454545459</v>
      </c>
      <c r="T112" s="51">
        <v>-4.899900453489657E-2</v>
      </c>
      <c r="U112" s="51">
        <v>-0.23699999999999999</v>
      </c>
      <c r="V112" s="51">
        <v>-42.8</v>
      </c>
      <c r="W112" s="51">
        <v>-1.0186328060000001</v>
      </c>
      <c r="X112" s="51">
        <v>-3.0590000000000002</v>
      </c>
      <c r="AA112" s="37">
        <v>44138</v>
      </c>
      <c r="AB112" t="s">
        <v>175</v>
      </c>
      <c r="AC112">
        <v>1.5938552188552186</v>
      </c>
      <c r="AD112">
        <v>8.3066032518526706E-2</v>
      </c>
      <c r="AE112">
        <v>0.33800000000000002</v>
      </c>
      <c r="AF112">
        <v>14.5</v>
      </c>
      <c r="AG112">
        <v>14.25</v>
      </c>
      <c r="AH112">
        <v>4.399</v>
      </c>
      <c r="AI112" t="e">
        <v>#N/A</v>
      </c>
      <c r="AJ112" t="e">
        <v>#N/A</v>
      </c>
      <c r="AM112" s="37">
        <v>44138</v>
      </c>
      <c r="AN112" t="s">
        <v>197</v>
      </c>
      <c r="AO112">
        <v>-8.6995227333198144E-2</v>
      </c>
      <c r="AP112">
        <v>-6.7734716824854532E-3</v>
      </c>
      <c r="AQ112">
        <v>-3.5802960035039882E-2</v>
      </c>
      <c r="AR112">
        <v>-2.0702505987662505</v>
      </c>
      <c r="AS112">
        <v>-0.24965736667749372</v>
      </c>
      <c r="AT112">
        <v>-0.2156665061167935</v>
      </c>
      <c r="AU112" t="e">
        <v>#N/A</v>
      </c>
      <c r="AV112" t="e">
        <v>#N/A</v>
      </c>
    </row>
    <row r="113" spans="1:48" x14ac:dyDescent="0.2">
      <c r="A113" s="126">
        <v>44152</v>
      </c>
      <c r="B113" s="51">
        <v>5</v>
      </c>
      <c r="C113" s="51" t="s">
        <v>190</v>
      </c>
      <c r="D113" s="51">
        <v>0.41475842794686013</v>
      </c>
      <c r="E113" s="51">
        <v>8.02</v>
      </c>
      <c r="F113" s="51">
        <v>545</v>
      </c>
      <c r="G113" s="51">
        <v>0.36630190796857465</v>
      </c>
      <c r="H113" s="51">
        <v>6.979316447295654E-2</v>
      </c>
      <c r="I113" s="51">
        <v>2.9499999999999998E-2</v>
      </c>
      <c r="J113" s="51">
        <v>50.9</v>
      </c>
      <c r="K113" s="51">
        <v>0.91963470300000005</v>
      </c>
      <c r="L113" s="51">
        <v>4.5220000000000002</v>
      </c>
      <c r="N113" s="126">
        <v>44152</v>
      </c>
      <c r="O113" s="51" t="s">
        <v>136</v>
      </c>
      <c r="P113" s="51">
        <v>2.9339917861972608E-2</v>
      </c>
      <c r="Q113" s="51">
        <v>-1.9999999999999574E-2</v>
      </c>
      <c r="R113" s="51">
        <v>30</v>
      </c>
      <c r="S113" s="51">
        <v>-0.12345679012345678</v>
      </c>
      <c r="T113" s="51">
        <v>-4.1809534343546076E-2</v>
      </c>
      <c r="U113" s="51">
        <v>-2.5300000000000003E-2</v>
      </c>
      <c r="V113" s="51">
        <v>-48.8</v>
      </c>
      <c r="W113" s="51">
        <v>10.561620570000001</v>
      </c>
      <c r="X113" s="51">
        <v>-1.7760000000000002</v>
      </c>
      <c r="AA113" s="37">
        <v>44152</v>
      </c>
      <c r="AB113" t="s">
        <v>175</v>
      </c>
      <c r="AC113">
        <v>1.6078843995510661</v>
      </c>
      <c r="AD113">
        <v>0.1006525826789072</v>
      </c>
      <c r="AE113">
        <v>0.45400000000000001</v>
      </c>
      <c r="AF113">
        <v>1.39</v>
      </c>
      <c r="AG113">
        <v>32.607999999999997</v>
      </c>
      <c r="AH113">
        <v>4.6760000000000002</v>
      </c>
      <c r="AI113">
        <v>8.25</v>
      </c>
      <c r="AJ113">
        <v>370</v>
      </c>
      <c r="AM113" s="37">
        <v>44152</v>
      </c>
      <c r="AN113" t="s">
        <v>197</v>
      </c>
      <c r="AO113">
        <v>-3.6970848227621367E-2</v>
      </c>
      <c r="AP113">
        <v>-1.6425023188876287E-3</v>
      </c>
      <c r="AQ113">
        <v>-1.176627840124584E-3</v>
      </c>
      <c r="AR113">
        <v>0.11471304123712756</v>
      </c>
      <c r="AS113">
        <v>-0.18297579033782863</v>
      </c>
      <c r="AT113">
        <v>-0.36274296450230414</v>
      </c>
      <c r="AU113">
        <v>4.7303038902153816E-2</v>
      </c>
      <c r="AV113">
        <v>-23.764048610866439</v>
      </c>
    </row>
    <row r="114" spans="1:48" x14ac:dyDescent="0.2">
      <c r="A114" s="126">
        <v>44167</v>
      </c>
      <c r="B114" s="51">
        <v>5</v>
      </c>
      <c r="C114" s="51" t="s">
        <v>190</v>
      </c>
      <c r="D114" s="51">
        <v>1.2420500332525455</v>
      </c>
      <c r="E114" s="51">
        <v>8.4499999999999993</v>
      </c>
      <c r="F114" s="51">
        <v>584</v>
      </c>
      <c r="G114" s="51">
        <v>4.4698372615039288</v>
      </c>
      <c r="H114" s="51">
        <v>9.7887401836080079E-2</v>
      </c>
      <c r="I114" s="51">
        <v>4.17</v>
      </c>
      <c r="J114" s="51">
        <v>80.5</v>
      </c>
      <c r="K114" s="51">
        <v>1.6696817420000001</v>
      </c>
      <c r="L114" s="51">
        <v>2.9220000000000002</v>
      </c>
      <c r="N114" s="126">
        <v>44167</v>
      </c>
      <c r="O114" s="51" t="s">
        <v>136</v>
      </c>
      <c r="P114" s="51">
        <v>0.16680908574790795</v>
      </c>
      <c r="Q114" s="51">
        <v>-0.13999999999999879</v>
      </c>
      <c r="R114" s="51" t="e">
        <v>#N/A</v>
      </c>
      <c r="S114" s="51">
        <v>-0.21043771043771065</v>
      </c>
      <c r="T114" s="51">
        <v>-6.3046123216458361E-3</v>
      </c>
      <c r="U114" s="51">
        <v>-0.2200000000000002</v>
      </c>
      <c r="V114" s="51">
        <v>-3.2999999999999972</v>
      </c>
      <c r="W114" s="51">
        <v>1.2867886440000005</v>
      </c>
      <c r="X114" s="51">
        <v>6.899999999999995E-2</v>
      </c>
      <c r="AA114" s="37">
        <v>44167</v>
      </c>
      <c r="AB114" t="s">
        <v>175</v>
      </c>
      <c r="AC114">
        <v>1.7201178451178452</v>
      </c>
      <c r="AD114">
        <v>8.4172104855657556E-2</v>
      </c>
      <c r="AE114">
        <v>0.80600000000000005</v>
      </c>
      <c r="AF114">
        <v>1.89</v>
      </c>
      <c r="AG114">
        <v>16.044</v>
      </c>
      <c r="AH114">
        <v>4.383</v>
      </c>
      <c r="AI114">
        <v>8.5399999999999991</v>
      </c>
      <c r="AJ114">
        <v>447</v>
      </c>
      <c r="AM114" s="37">
        <v>44167</v>
      </c>
      <c r="AN114" t="s">
        <v>197</v>
      </c>
      <c r="AO114">
        <v>-0.18555586466879515</v>
      </c>
      <c r="AP114">
        <v>-7.6937974299851053E-4</v>
      </c>
      <c r="AQ114">
        <v>-7.1109288585406993E-2</v>
      </c>
      <c r="AR114">
        <v>-0.2190410896674706</v>
      </c>
      <c r="AS114">
        <v>0.35782239367923951</v>
      </c>
      <c r="AT114">
        <v>5.6467620734666379E-2</v>
      </c>
      <c r="AU114">
        <v>-6.2729720747816131E-2</v>
      </c>
      <c r="AV114" t="e">
        <v>#N/A</v>
      </c>
    </row>
    <row r="115" spans="1:48" x14ac:dyDescent="0.2">
      <c r="A115" s="126">
        <v>44179</v>
      </c>
      <c r="B115" s="51">
        <v>5</v>
      </c>
      <c r="C115" s="51" t="s">
        <v>190</v>
      </c>
      <c r="D115" s="51">
        <v>0.83456534459819487</v>
      </c>
      <c r="E115" s="51">
        <v>8.5</v>
      </c>
      <c r="F115" s="51">
        <v>602</v>
      </c>
      <c r="G115" s="51">
        <v>2.7161896745230081</v>
      </c>
      <c r="H115" s="51">
        <v>4.0703462006415218E-2</v>
      </c>
      <c r="I115" s="51">
        <v>2.5299999999999998</v>
      </c>
      <c r="J115" s="51">
        <v>28.2</v>
      </c>
      <c r="K115" s="51">
        <v>1.1726666670000001</v>
      </c>
      <c r="L115" s="51">
        <v>2.5110000000000001</v>
      </c>
      <c r="N115" s="126">
        <v>44179</v>
      </c>
      <c r="O115" s="51" t="s">
        <v>136</v>
      </c>
      <c r="P115" s="51">
        <v>0.13179076092756137</v>
      </c>
      <c r="Q115" s="51">
        <v>-0.34999999999999964</v>
      </c>
      <c r="R115" s="51">
        <v>42</v>
      </c>
      <c r="S115" s="51">
        <v>-0.3367003367003365</v>
      </c>
      <c r="T115" s="51">
        <v>-1.448954761641412E-2</v>
      </c>
      <c r="U115" s="51">
        <v>-0.36999999999999988</v>
      </c>
      <c r="V115" s="51">
        <v>-5.7000000000000028</v>
      </c>
      <c r="W115" s="51">
        <v>-3.1490856500000004</v>
      </c>
      <c r="X115" s="51">
        <v>-0.25499999999999989</v>
      </c>
      <c r="AA115" s="37">
        <v>44179</v>
      </c>
      <c r="AB115" t="s">
        <v>175</v>
      </c>
      <c r="AC115">
        <v>1.9305555555555558</v>
      </c>
      <c r="AD115">
        <v>8.5388784426501496E-2</v>
      </c>
      <c r="AE115">
        <v>0.96599999999999997</v>
      </c>
      <c r="AF115">
        <v>1.07</v>
      </c>
      <c r="AG115">
        <v>29.2040404</v>
      </c>
      <c r="AH115">
        <v>4.4000000000000004</v>
      </c>
      <c r="AI115">
        <v>8.5500000000000007</v>
      </c>
      <c r="AJ115">
        <v>597</v>
      </c>
      <c r="AM115" s="37">
        <v>44179</v>
      </c>
      <c r="AN115" t="s">
        <v>197</v>
      </c>
      <c r="AO115">
        <v>-8.7050138299372914E-2</v>
      </c>
      <c r="AP115">
        <v>-5.5935543267065721E-4</v>
      </c>
      <c r="AQ115">
        <v>-0.10664003356783391</v>
      </c>
      <c r="AR115">
        <v>0.8104160190447729</v>
      </c>
      <c r="AS115">
        <v>5.9392944198020325E-2</v>
      </c>
      <c r="AT115">
        <v>-1.1667896784330445E-2</v>
      </c>
      <c r="AU115">
        <v>-7.7400741066346868E-2</v>
      </c>
      <c r="AV115">
        <v>13.899612847582603</v>
      </c>
    </row>
    <row r="116" spans="1:48" x14ac:dyDescent="0.2">
      <c r="A116" s="126">
        <v>44208</v>
      </c>
      <c r="B116" s="51">
        <v>5</v>
      </c>
      <c r="C116" s="51" t="s">
        <v>190</v>
      </c>
      <c r="D116" s="51">
        <v>0.37471480054915918</v>
      </c>
      <c r="E116" s="51">
        <v>8.16</v>
      </c>
      <c r="F116" s="51">
        <v>545</v>
      </c>
      <c r="G116" s="51">
        <v>5.8629870000000004</v>
      </c>
      <c r="H116" s="51">
        <v>3.6250999999999999E-2</v>
      </c>
      <c r="I116" s="51">
        <v>5.79</v>
      </c>
      <c r="J116" s="51">
        <v>30.4</v>
      </c>
      <c r="K116" s="51">
        <v>1.40314315</v>
      </c>
      <c r="L116" s="51">
        <v>1.6387</v>
      </c>
      <c r="N116" s="126">
        <v>44208</v>
      </c>
      <c r="O116" s="51" t="s">
        <v>136</v>
      </c>
      <c r="P116" s="51">
        <v>6.8530899122418651E-2</v>
      </c>
      <c r="Q116" s="51">
        <v>-4.9999999999998934E-2</v>
      </c>
      <c r="R116" s="51">
        <v>10</v>
      </c>
      <c r="S116" s="51">
        <v>-0.45763499999999979</v>
      </c>
      <c r="T116" s="51">
        <v>-6.962999999999997E-3</v>
      </c>
      <c r="U116" s="51">
        <v>-0.29000000000000004</v>
      </c>
      <c r="V116" s="51">
        <v>-2.8999999999999986</v>
      </c>
      <c r="W116" s="51">
        <v>-1.9227861110000002</v>
      </c>
      <c r="X116" s="51" t="e">
        <v>#N/A</v>
      </c>
      <c r="AA116" s="37">
        <v>44208</v>
      </c>
      <c r="AB116" t="s">
        <v>175</v>
      </c>
      <c r="AC116" t="e">
        <v>#N/A</v>
      </c>
      <c r="AD116">
        <v>0.100464</v>
      </c>
      <c r="AE116">
        <v>2.79</v>
      </c>
      <c r="AF116">
        <v>44.3</v>
      </c>
      <c r="AG116">
        <v>8.8402061859999996</v>
      </c>
      <c r="AH116">
        <v>3.714</v>
      </c>
      <c r="AI116">
        <v>8.67</v>
      </c>
      <c r="AJ116">
        <v>540</v>
      </c>
      <c r="AM116" s="37">
        <v>44208</v>
      </c>
      <c r="AN116" t="s">
        <v>197</v>
      </c>
      <c r="AO116">
        <v>-0.20282232382319609</v>
      </c>
      <c r="AP116">
        <v>-7.073805633397573E-4</v>
      </c>
      <c r="AQ116">
        <v>-5.5854600040473379E-2</v>
      </c>
      <c r="AR116">
        <v>-0.85752762376756664</v>
      </c>
      <c r="AS116">
        <v>1.7380934070973639</v>
      </c>
      <c r="AT116" t="e">
        <v>#N/A</v>
      </c>
      <c r="AU116">
        <v>0.26015081381075333</v>
      </c>
      <c r="AV116">
        <v>38.364072357144437</v>
      </c>
    </row>
    <row r="117" spans="1:48" x14ac:dyDescent="0.2">
      <c r="A117" s="126">
        <v>44223</v>
      </c>
      <c r="B117" s="51">
        <v>5</v>
      </c>
      <c r="C117" s="51" t="s">
        <v>190</v>
      </c>
      <c r="D117" s="51">
        <v>0.4099126977674028</v>
      </c>
      <c r="E117" s="51">
        <v>8.43</v>
      </c>
      <c r="F117" s="51">
        <v>585</v>
      </c>
      <c r="G117" s="51">
        <v>4.2543340000000001</v>
      </c>
      <c r="H117" s="51">
        <v>2.6856999999999999E-2</v>
      </c>
      <c r="I117" s="51">
        <v>4.08</v>
      </c>
      <c r="J117" s="51">
        <v>16.5</v>
      </c>
      <c r="K117" s="51">
        <v>1.402640264</v>
      </c>
      <c r="L117" s="51">
        <v>1.7350000000000001</v>
      </c>
      <c r="N117" s="126">
        <v>44223</v>
      </c>
      <c r="O117" s="51" t="s">
        <v>136</v>
      </c>
      <c r="P117" s="51">
        <v>7.7062941348232203E-2</v>
      </c>
      <c r="Q117" s="51">
        <v>-3.9999999999999147E-2</v>
      </c>
      <c r="R117" s="51">
        <v>22</v>
      </c>
      <c r="S117" s="51">
        <v>-0.15254499999999993</v>
      </c>
      <c r="T117" s="51">
        <v>-4.4209999999999944E-3</v>
      </c>
      <c r="U117" s="51">
        <v>-0.22999999999999998</v>
      </c>
      <c r="V117" s="51">
        <v>-1.6000000000000014</v>
      </c>
      <c r="W117" s="51">
        <v>-1.153714149</v>
      </c>
      <c r="X117" s="51">
        <v>-0.15739999999999998</v>
      </c>
      <c r="AA117" s="37">
        <v>44223</v>
      </c>
      <c r="AB117" t="s">
        <v>175</v>
      </c>
      <c r="AC117">
        <v>3.5193449999999999</v>
      </c>
      <c r="AD117">
        <v>5.3491999999999998E-2</v>
      </c>
      <c r="AE117">
        <v>2.89</v>
      </c>
      <c r="AF117">
        <v>13.2</v>
      </c>
      <c r="AG117">
        <v>12.14619289</v>
      </c>
      <c r="AH117">
        <v>3.5074999999999998</v>
      </c>
      <c r="AI117">
        <v>8.84</v>
      </c>
      <c r="AJ117">
        <v>363</v>
      </c>
      <c r="AM117" s="37">
        <v>44223</v>
      </c>
      <c r="AN117" t="s">
        <v>197</v>
      </c>
      <c r="AO117">
        <v>-3.7292975191511868E-2</v>
      </c>
      <c r="AP117">
        <v>3.2315358703594727E-4</v>
      </c>
      <c r="AQ117">
        <v>-7.7965328944722412E-2</v>
      </c>
      <c r="AR117">
        <v>-1.1020492267865691</v>
      </c>
      <c r="AS117">
        <v>0.81250323471442543</v>
      </c>
      <c r="AT117" t="e">
        <v>#N/A</v>
      </c>
      <c r="AU117">
        <v>0.17428077936993169</v>
      </c>
      <c r="AV117">
        <v>18.531553277258922</v>
      </c>
    </row>
    <row r="118" spans="1:48" x14ac:dyDescent="0.2">
      <c r="A118" s="126">
        <v>44251</v>
      </c>
      <c r="B118" s="51">
        <v>5</v>
      </c>
      <c r="C118" s="51" t="s">
        <v>190</v>
      </c>
      <c r="D118" s="51">
        <v>5.2301993774650484</v>
      </c>
      <c r="E118" s="51" t="e">
        <v>#N/A</v>
      </c>
      <c r="F118" s="51" t="e">
        <v>#N/A</v>
      </c>
      <c r="G118" s="51">
        <v>6.2651500000000002</v>
      </c>
      <c r="H118" s="51">
        <v>0.41522999999999999</v>
      </c>
      <c r="I118" s="51">
        <v>5.72</v>
      </c>
      <c r="J118" s="51">
        <v>222</v>
      </c>
      <c r="K118" s="51">
        <v>166.79249999999999</v>
      </c>
      <c r="L118" s="51">
        <v>3.4123000000000001</v>
      </c>
      <c r="N118" s="126">
        <v>44251</v>
      </c>
      <c r="O118" s="51" t="s">
        <v>136</v>
      </c>
      <c r="P118" s="51">
        <v>0.27713413890104849</v>
      </c>
      <c r="Q118" s="51" t="e">
        <v>#N/A</v>
      </c>
      <c r="R118" s="51" t="e">
        <v>#N/A</v>
      </c>
      <c r="S118" s="51">
        <v>-8.3206000000000113E-2</v>
      </c>
      <c r="T118" s="51">
        <v>-1.1051999999999979E-2</v>
      </c>
      <c r="U118" s="51">
        <v>0.37999999999999989</v>
      </c>
      <c r="V118" s="51">
        <v>-72</v>
      </c>
      <c r="W118" s="51">
        <v>-56.453233230000009</v>
      </c>
      <c r="X118" s="51">
        <v>-0.35289999999999999</v>
      </c>
      <c r="AA118" s="37">
        <v>44251</v>
      </c>
      <c r="AB118" t="s">
        <v>175</v>
      </c>
      <c r="AC118">
        <v>4.1988630000000002</v>
      </c>
      <c r="AD118">
        <v>0.182029</v>
      </c>
      <c r="AE118">
        <v>2.83</v>
      </c>
      <c r="AF118">
        <v>127</v>
      </c>
      <c r="AG118">
        <v>3.501730104</v>
      </c>
      <c r="AH118">
        <v>3.6187999999999998</v>
      </c>
      <c r="AI118" t="e">
        <v>#N/A</v>
      </c>
      <c r="AJ118" t="e">
        <v>#N/A</v>
      </c>
      <c r="AM118" s="37">
        <v>44251</v>
      </c>
      <c r="AN118" t="s">
        <v>197</v>
      </c>
      <c r="AO118">
        <v>2.5228684827645509E-2</v>
      </c>
      <c r="AP118">
        <v>-6.3459693837828457E-2</v>
      </c>
      <c r="AQ118">
        <v>9.7162432138047095E-3</v>
      </c>
      <c r="AR118">
        <v>-8.7076308139976391</v>
      </c>
      <c r="AS118">
        <v>-38.417689104335224</v>
      </c>
      <c r="AT118">
        <v>0.14527884512213785</v>
      </c>
      <c r="AU118" t="e">
        <v>#N/A</v>
      </c>
      <c r="AV118" t="e">
        <v>#N/A</v>
      </c>
    </row>
    <row r="119" spans="1:48" x14ac:dyDescent="0.2">
      <c r="A119" s="126">
        <v>44265</v>
      </c>
      <c r="B119" s="51">
        <v>5</v>
      </c>
      <c r="C119" s="51" t="s">
        <v>190</v>
      </c>
      <c r="D119" s="51">
        <v>0.53661516815720212</v>
      </c>
      <c r="E119" s="51" t="e">
        <v>#N/A</v>
      </c>
      <c r="F119" s="51" t="e">
        <v>#N/A</v>
      </c>
      <c r="G119" s="51">
        <v>6.7089169999999996</v>
      </c>
      <c r="H119" s="51">
        <v>3.3598999999999997E-2</v>
      </c>
      <c r="I119" s="51">
        <v>6.19</v>
      </c>
      <c r="J119" s="51">
        <v>21.6</v>
      </c>
      <c r="K119" s="51">
        <v>3.412200436</v>
      </c>
      <c r="L119" s="51">
        <v>2.2585999999999999</v>
      </c>
      <c r="N119" s="126">
        <v>44265</v>
      </c>
      <c r="O119" s="51" t="s">
        <v>136</v>
      </c>
      <c r="P119" s="51">
        <v>8.6645950083827444E-2</v>
      </c>
      <c r="Q119" s="51" t="e">
        <v>#N/A</v>
      </c>
      <c r="R119" s="51" t="e">
        <v>#N/A</v>
      </c>
      <c r="S119" s="51">
        <v>-0.42989800000000011</v>
      </c>
      <c r="T119" s="51">
        <v>-1.4147E-2</v>
      </c>
      <c r="U119" s="51">
        <v>-0.35000000000000009</v>
      </c>
      <c r="V119" s="51">
        <v>-3.0999999999999979</v>
      </c>
      <c r="W119" s="51">
        <v>-1.5003626680000002</v>
      </c>
      <c r="X119" s="51">
        <v>-0.24180000000000001</v>
      </c>
      <c r="AA119" s="37">
        <v>44265</v>
      </c>
      <c r="AB119" t="s">
        <v>175</v>
      </c>
      <c r="AC119">
        <v>5.8629870000000004</v>
      </c>
      <c r="AD119">
        <v>0.16434599999999999</v>
      </c>
      <c r="AE119">
        <v>5.25</v>
      </c>
      <c r="AF119">
        <v>106</v>
      </c>
      <c r="AG119">
        <v>12.986206900000001</v>
      </c>
      <c r="AH119">
        <v>4.2019000000000002</v>
      </c>
      <c r="AI119" t="e">
        <v>#N/A</v>
      </c>
      <c r="AJ119" t="e">
        <v>#N/A</v>
      </c>
      <c r="AM119" s="37">
        <v>44265</v>
      </c>
      <c r="AN119" t="s">
        <v>197</v>
      </c>
      <c r="AO119">
        <v>-7.3150927864629622E-2</v>
      </c>
      <c r="AP119">
        <v>-2.1457757193788021E-3</v>
      </c>
      <c r="AQ119">
        <v>-6.636162288195635E-2</v>
      </c>
      <c r="AR119">
        <v>-1.1192660540807537</v>
      </c>
      <c r="AS119">
        <v>0.14107613983286527</v>
      </c>
      <c r="AT119">
        <v>-0.22836997210814358</v>
      </c>
      <c r="AU119" t="e">
        <v>#N/A</v>
      </c>
      <c r="AV119" t="e">
        <v>#N/A</v>
      </c>
    </row>
    <row r="120" spans="1:48" x14ac:dyDescent="0.2">
      <c r="A120" s="126">
        <v>44279</v>
      </c>
      <c r="B120" s="51">
        <v>5</v>
      </c>
      <c r="C120" s="51" t="s">
        <v>190</v>
      </c>
      <c r="D120" s="51">
        <v>0.91961509247157569</v>
      </c>
      <c r="E120" s="51" t="e">
        <v>#N/A</v>
      </c>
      <c r="F120" s="51" t="e">
        <v>#N/A</v>
      </c>
      <c r="G120" s="51">
        <v>7.4300369999999996</v>
      </c>
      <c r="H120" s="51">
        <v>2.9509000000000001E-2</v>
      </c>
      <c r="I120" s="51">
        <v>6.94</v>
      </c>
      <c r="J120" s="51">
        <v>17</v>
      </c>
      <c r="K120" s="51">
        <v>3.9620041750000001</v>
      </c>
      <c r="L120" s="51">
        <v>1.7317</v>
      </c>
      <c r="N120" s="126">
        <v>44279</v>
      </c>
      <c r="O120" s="51" t="s">
        <v>136</v>
      </c>
      <c r="P120" s="51">
        <v>0.10949259489154538</v>
      </c>
      <c r="Q120" s="51" t="e">
        <v>#N/A</v>
      </c>
      <c r="R120" s="51" t="e">
        <v>#N/A</v>
      </c>
      <c r="S120" s="51">
        <v>-0.42989800000000011</v>
      </c>
      <c r="T120" s="51">
        <v>-1.5251999999999995E-2</v>
      </c>
      <c r="U120" s="51">
        <v>-0.31999999999999984</v>
      </c>
      <c r="V120" s="51">
        <v>-2.8000000000000007</v>
      </c>
      <c r="W120" s="51">
        <v>-1.2580932519999992</v>
      </c>
      <c r="X120" s="51">
        <v>-0.26800000000000024</v>
      </c>
      <c r="AA120" s="37">
        <v>44279</v>
      </c>
      <c r="AB120" t="s">
        <v>175</v>
      </c>
      <c r="AC120">
        <v>6.0710030000000001</v>
      </c>
      <c r="AD120">
        <v>0.114611</v>
      </c>
      <c r="AE120">
        <v>5.0599999999999996</v>
      </c>
      <c r="AF120">
        <v>73.900000000000006</v>
      </c>
      <c r="AG120">
        <v>8.0492307689999993</v>
      </c>
      <c r="AH120">
        <v>3.7768000000000002</v>
      </c>
      <c r="AI120" t="e">
        <v>#N/A</v>
      </c>
      <c r="AJ120" t="e">
        <v>#N/A</v>
      </c>
      <c r="AM120" s="37">
        <v>44279</v>
      </c>
      <c r="AN120" t="s">
        <v>197</v>
      </c>
      <c r="AO120">
        <v>-7.2180230423590785E-4</v>
      </c>
      <c r="AP120">
        <v>-1.6981638863127479E-3</v>
      </c>
      <c r="AQ120">
        <v>-0.10155853848026197</v>
      </c>
      <c r="AR120">
        <v>-1.2020321688753874</v>
      </c>
      <c r="AS120">
        <v>-0.17528171517871893</v>
      </c>
      <c r="AT120">
        <v>-9.6098604514831543E-3</v>
      </c>
      <c r="AU120" t="e">
        <v>#N/A</v>
      </c>
      <c r="AV120" t="e">
        <v>#N/A</v>
      </c>
    </row>
    <row r="121" spans="1:48" x14ac:dyDescent="0.2">
      <c r="A121" s="126">
        <v>44293</v>
      </c>
      <c r="B121" s="51">
        <v>5</v>
      </c>
      <c r="C121" s="51" t="s">
        <v>190</v>
      </c>
      <c r="D121" s="51">
        <v>0.53661516815720212</v>
      </c>
      <c r="E121" s="51" t="e">
        <v>#N/A</v>
      </c>
      <c r="F121" s="51" t="e">
        <v>#N/A</v>
      </c>
      <c r="G121" s="51">
        <v>5.5717650000000001</v>
      </c>
      <c r="H121" s="51">
        <v>2.0556999999999999E-2</v>
      </c>
      <c r="I121" s="51">
        <v>5.4</v>
      </c>
      <c r="J121" s="51">
        <v>4.8099999999999996</v>
      </c>
      <c r="K121" s="51">
        <v>2.4068027210884382</v>
      </c>
      <c r="L121" s="51">
        <v>2.4247999999999998</v>
      </c>
      <c r="N121" s="126">
        <v>44293</v>
      </c>
      <c r="O121" s="51" t="s">
        <v>136</v>
      </c>
      <c r="P121" s="51">
        <v>8.6645950083827444E-2</v>
      </c>
      <c r="Q121" s="51" t="e">
        <v>#N/A</v>
      </c>
      <c r="R121" s="51" t="e">
        <v>#N/A</v>
      </c>
      <c r="S121" s="51">
        <v>-0.62404599999999988</v>
      </c>
      <c r="T121" s="51">
        <v>-1.0278000000000002E-2</v>
      </c>
      <c r="U121" s="51">
        <v>-0.46000000000000019</v>
      </c>
      <c r="V121" s="51">
        <v>-3.5400000000000009</v>
      </c>
      <c r="W121" s="51">
        <v>-3.1303460326273282</v>
      </c>
      <c r="X121" s="51">
        <v>-0.22970000000000024</v>
      </c>
      <c r="AA121" s="37">
        <v>44293</v>
      </c>
      <c r="AB121" t="s">
        <v>175</v>
      </c>
      <c r="AC121">
        <v>5.0725280000000001</v>
      </c>
      <c r="AD121">
        <v>4.8739999999999999E-2</v>
      </c>
      <c r="AE121">
        <v>4.3099999999999996</v>
      </c>
      <c r="AF121">
        <v>3.12</v>
      </c>
      <c r="AG121">
        <v>11.823188405797103</v>
      </c>
      <c r="AH121">
        <v>3.3778000000000001</v>
      </c>
      <c r="AI121" t="e">
        <v>#N/A</v>
      </c>
      <c r="AJ121" t="e">
        <v>#N/A</v>
      </c>
      <c r="AM121" s="37">
        <v>44293</v>
      </c>
      <c r="AN121" t="s">
        <v>197</v>
      </c>
      <c r="AO121">
        <v>-6.9384361818126905E-2</v>
      </c>
      <c r="AP121">
        <v>-9.0886109240937568E-5</v>
      </c>
      <c r="AQ121">
        <v>-0.11725879442024834</v>
      </c>
      <c r="AR121">
        <v>-0.33153074502561886</v>
      </c>
      <c r="AS121">
        <v>-0.46057794847408395</v>
      </c>
      <c r="AT121">
        <v>-3.4401372381918982E-2</v>
      </c>
      <c r="AU121" t="e">
        <v>#N/A</v>
      </c>
      <c r="AV121" t="e">
        <v>#N/A</v>
      </c>
    </row>
    <row r="122" spans="1:48" x14ac:dyDescent="0.2">
      <c r="A122" s="126">
        <v>44307</v>
      </c>
      <c r="B122" s="51">
        <v>5</v>
      </c>
      <c r="C122" s="51" t="s">
        <v>190</v>
      </c>
      <c r="D122" s="51">
        <v>0.49053773352924324</v>
      </c>
      <c r="E122" s="51">
        <v>8.4</v>
      </c>
      <c r="F122" s="51">
        <v>518</v>
      </c>
      <c r="G122" s="51">
        <v>5.0224867719999997</v>
      </c>
      <c r="H122" s="51">
        <v>2.5531000000000002E-2</v>
      </c>
      <c r="I122" s="51">
        <v>4.57</v>
      </c>
      <c r="J122" s="51">
        <v>8.34</v>
      </c>
      <c r="K122" s="51">
        <v>2.2371428571428553</v>
      </c>
      <c r="L122" s="51">
        <v>2.2555559829506011</v>
      </c>
      <c r="N122" s="126">
        <v>44307</v>
      </c>
      <c r="O122" s="51" t="s">
        <v>136</v>
      </c>
      <c r="P122" s="51">
        <v>7.7062941348232203E-2</v>
      </c>
      <c r="Q122" s="51">
        <v>-0.19999999999999929</v>
      </c>
      <c r="R122" s="51">
        <v>69</v>
      </c>
      <c r="S122" s="51">
        <v>-0.47031158100000003</v>
      </c>
      <c r="T122" s="51">
        <v>-5.1949999999999982E-3</v>
      </c>
      <c r="U122" s="51">
        <v>-0.35999999999999988</v>
      </c>
      <c r="V122" s="51">
        <v>0.53999999999999915</v>
      </c>
      <c r="W122" s="51">
        <v>-1.5180636960666647</v>
      </c>
      <c r="X122" s="51">
        <v>-0.44629201216976888</v>
      </c>
      <c r="AA122" s="37">
        <v>44307</v>
      </c>
      <c r="AB122" t="s">
        <v>175</v>
      </c>
      <c r="AC122">
        <v>4.1700470310000002</v>
      </c>
      <c r="AD122">
        <v>7.1176000000000003E-2</v>
      </c>
      <c r="AE122">
        <v>3.39</v>
      </c>
      <c r="AF122">
        <v>3.95</v>
      </c>
      <c r="AG122">
        <v>16.572972972972963</v>
      </c>
      <c r="AH122">
        <v>3.1622440437921178</v>
      </c>
      <c r="AI122">
        <v>8.3699999999999992</v>
      </c>
      <c r="AJ122">
        <v>471</v>
      </c>
      <c r="AM122" s="37">
        <v>44307</v>
      </c>
      <c r="AN122" t="s">
        <v>197</v>
      </c>
      <c r="AO122">
        <v>-3.1199094134682248E-2</v>
      </c>
      <c r="AP122">
        <v>-1.9099142436159594E-4</v>
      </c>
      <c r="AQ122">
        <v>-9.7184730282704468E-2</v>
      </c>
      <c r="AR122">
        <v>0.43879794088150348</v>
      </c>
      <c r="AS122" t="e">
        <v>#N/A</v>
      </c>
      <c r="AT122" t="e">
        <v>#N/A</v>
      </c>
      <c r="AU122">
        <v>-3.2457653345499438E-2</v>
      </c>
      <c r="AV122">
        <v>-33.867384383143246</v>
      </c>
    </row>
    <row r="123" spans="1:48" x14ac:dyDescent="0.2">
      <c r="A123" s="126">
        <v>44315</v>
      </c>
      <c r="B123" s="51">
        <v>5</v>
      </c>
      <c r="C123" s="51" t="s">
        <v>190</v>
      </c>
      <c r="D123" s="51">
        <v>1.3169466665403</v>
      </c>
      <c r="E123" s="51" t="e">
        <v>#N/A</v>
      </c>
      <c r="F123" s="51" t="e">
        <v>#N/A</v>
      </c>
      <c r="G123" s="51">
        <v>3.5380658440000001</v>
      </c>
      <c r="H123" s="51" t="e">
        <v>#N/A</v>
      </c>
      <c r="I123" s="51">
        <v>2.7</v>
      </c>
      <c r="J123" s="51">
        <v>28.2</v>
      </c>
      <c r="K123" s="51" t="e">
        <v>#N/A</v>
      </c>
      <c r="L123" s="51" t="e">
        <v>#N/A</v>
      </c>
      <c r="N123" s="126">
        <v>44315</v>
      </c>
      <c r="O123" s="51" t="s">
        <v>136</v>
      </c>
      <c r="P123" s="51">
        <v>0.54959999999995546</v>
      </c>
      <c r="Q123" s="51" t="e">
        <v>#N/A</v>
      </c>
      <c r="R123" s="51" t="e">
        <v>#N/A</v>
      </c>
      <c r="S123" s="51">
        <v>-1.2492651379999999</v>
      </c>
      <c r="T123" s="51" t="e">
        <v>#N/A</v>
      </c>
      <c r="U123" s="51">
        <v>-0.60000000000000009</v>
      </c>
      <c r="V123" s="51">
        <v>-32.200000000000003</v>
      </c>
      <c r="W123" s="51" t="e">
        <v>#N/A</v>
      </c>
      <c r="X123" s="51" t="e">
        <v>#N/A</v>
      </c>
      <c r="AA123" s="37">
        <v>44315</v>
      </c>
      <c r="AB123" t="s">
        <v>175</v>
      </c>
      <c r="AC123" t="e">
        <v>#N/A</v>
      </c>
      <c r="AD123" t="e">
        <v>#N/A</v>
      </c>
      <c r="AE123" t="e">
        <v>#N/A</v>
      </c>
      <c r="AF123" t="e">
        <v>#N/A</v>
      </c>
      <c r="AG123" t="e">
        <v>#N/A</v>
      </c>
      <c r="AH123" t="e">
        <v>#N/A</v>
      </c>
      <c r="AI123" t="e">
        <v>#N/A</v>
      </c>
      <c r="AJ123" t="e">
        <v>#N/A</v>
      </c>
      <c r="AM123" s="37">
        <v>44315</v>
      </c>
      <c r="AN123" t="s">
        <v>197</v>
      </c>
      <c r="AO123">
        <v>-0.33465223705150438</v>
      </c>
      <c r="AP123" t="e">
        <v>#N/A</v>
      </c>
      <c r="AQ123">
        <v>-0.13985208861758114</v>
      </c>
      <c r="AR123">
        <v>-35.904523786747376</v>
      </c>
      <c r="AS123" t="e">
        <v>#N/A</v>
      </c>
      <c r="AT123" t="e">
        <v>#N/A</v>
      </c>
      <c r="AU123" t="e">
        <v>#N/A</v>
      </c>
      <c r="AV123" t="e">
        <v>#N/A</v>
      </c>
    </row>
    <row r="124" spans="1:48" x14ac:dyDescent="0.2">
      <c r="A124" s="126">
        <v>44321</v>
      </c>
      <c r="B124" s="51">
        <v>5</v>
      </c>
      <c r="C124" s="51" t="s">
        <v>190</v>
      </c>
      <c r="D124" s="51">
        <v>4.7250399441159914</v>
      </c>
      <c r="E124" s="51">
        <v>8.44</v>
      </c>
      <c r="F124" s="51">
        <v>505</v>
      </c>
      <c r="G124" s="51">
        <v>11.06305115</v>
      </c>
      <c r="H124" s="51">
        <v>0.155504</v>
      </c>
      <c r="I124" s="51">
        <v>9.56</v>
      </c>
      <c r="J124" s="51">
        <v>80.099999999999994</v>
      </c>
      <c r="K124" s="51">
        <v>35.02000000000001</v>
      </c>
      <c r="L124" s="51">
        <v>3.6369789889606752</v>
      </c>
      <c r="N124" s="126">
        <v>44321</v>
      </c>
      <c r="O124" s="51" t="s">
        <v>136</v>
      </c>
      <c r="P124" s="51">
        <v>0.54959999999995546</v>
      </c>
      <c r="Q124" s="51">
        <v>-0.11000000000000121</v>
      </c>
      <c r="R124" s="51">
        <v>26</v>
      </c>
      <c r="S124" s="51">
        <v>-0.45561434400000067</v>
      </c>
      <c r="T124" s="51">
        <v>-2.1000000000000019E-2</v>
      </c>
      <c r="U124" s="51">
        <v>-0.3199999999999994</v>
      </c>
      <c r="V124" s="51">
        <v>-14.700000000000003</v>
      </c>
      <c r="W124" s="51">
        <v>-3.4526451612903202</v>
      </c>
      <c r="X124" s="51">
        <v>-2.08019194998732E-2</v>
      </c>
      <c r="AA124" s="37">
        <v>44321</v>
      </c>
      <c r="AB124" t="s">
        <v>175</v>
      </c>
      <c r="AC124">
        <v>3.5527630810000002</v>
      </c>
      <c r="AD124">
        <v>9.5601000000000005E-2</v>
      </c>
      <c r="AE124">
        <v>2.54</v>
      </c>
      <c r="AF124">
        <v>3.43</v>
      </c>
      <c r="AG124">
        <v>25.787804878048764</v>
      </c>
      <c r="AH124">
        <v>2.9861760788932066</v>
      </c>
      <c r="AI124">
        <v>8.6999999999999993</v>
      </c>
      <c r="AJ124">
        <v>455</v>
      </c>
      <c r="AM124" s="37">
        <v>44321</v>
      </c>
      <c r="AN124" t="s">
        <v>197</v>
      </c>
      <c r="AO124" t="e">
        <v>#N/A</v>
      </c>
      <c r="AP124" t="e">
        <v>#N/A</v>
      </c>
      <c r="AQ124">
        <v>-0.14237529520116254</v>
      </c>
      <c r="AR124">
        <v>-2.1428627723118581</v>
      </c>
      <c r="AS124" t="e">
        <v>#N/A</v>
      </c>
      <c r="AT124" t="e">
        <v>#N/A</v>
      </c>
      <c r="AU124">
        <v>-4.8972483680289614E-2</v>
      </c>
      <c r="AV124">
        <v>-36.25811551376637</v>
      </c>
    </row>
    <row r="125" spans="1:48" x14ac:dyDescent="0.2">
      <c r="A125" s="126">
        <v>44326</v>
      </c>
      <c r="B125" s="51">
        <v>5</v>
      </c>
      <c r="C125" s="51" t="s">
        <v>190</v>
      </c>
      <c r="D125" s="51">
        <v>2.063102516481147</v>
      </c>
      <c r="E125" s="51" t="e">
        <v>#N/A</v>
      </c>
      <c r="F125" s="51" t="e">
        <v>#N/A</v>
      </c>
      <c r="G125" s="51">
        <v>11.092445619999999</v>
      </c>
      <c r="H125" s="51" t="e">
        <v>#N/A</v>
      </c>
      <c r="I125" s="51">
        <v>9.49</v>
      </c>
      <c r="J125" s="51">
        <v>51.6</v>
      </c>
      <c r="K125" s="51" t="e">
        <v>#N/A</v>
      </c>
      <c r="L125" s="51" t="e">
        <v>#N/A</v>
      </c>
      <c r="N125" s="126">
        <v>44326</v>
      </c>
      <c r="O125" s="51" t="s">
        <v>136</v>
      </c>
      <c r="P125" s="51">
        <v>0.38819999999995503</v>
      </c>
      <c r="Q125" s="51" t="e">
        <v>#N/A</v>
      </c>
      <c r="R125" s="51" t="e">
        <v>#N/A</v>
      </c>
      <c r="S125" s="51">
        <v>-0.57319224000000002</v>
      </c>
      <c r="T125" s="51" t="e">
        <v>#N/A</v>
      </c>
      <c r="U125" s="51">
        <v>-0.25999999999999979</v>
      </c>
      <c r="V125" s="51">
        <v>-2.4000000000000057</v>
      </c>
      <c r="W125" s="51" t="e">
        <v>#N/A</v>
      </c>
      <c r="X125" s="51" t="e">
        <v>#N/A</v>
      </c>
      <c r="AA125" s="37">
        <v>44326</v>
      </c>
      <c r="AB125" t="s">
        <v>175</v>
      </c>
      <c r="AC125" t="e">
        <v>#N/A</v>
      </c>
      <c r="AD125" t="e">
        <v>#N/A</v>
      </c>
      <c r="AE125" t="e">
        <v>#N/A</v>
      </c>
      <c r="AF125" t="e">
        <v>#N/A</v>
      </c>
      <c r="AG125" t="e">
        <v>#N/A</v>
      </c>
      <c r="AH125" t="e">
        <v>#N/A</v>
      </c>
      <c r="AI125" t="e">
        <v>#N/A</v>
      </c>
      <c r="AJ125" t="e">
        <v>#N/A</v>
      </c>
      <c r="AM125" s="37">
        <v>44326</v>
      </c>
      <c r="AN125" t="s">
        <v>197</v>
      </c>
      <c r="AO125">
        <v>-0.20629005749642992</v>
      </c>
      <c r="AP125" t="e">
        <v>#N/A</v>
      </c>
      <c r="AQ125" t="e">
        <v>#N/A</v>
      </c>
      <c r="AR125" t="e">
        <v>#N/A</v>
      </c>
      <c r="AS125" t="e">
        <v>#N/A</v>
      </c>
      <c r="AT125" t="e">
        <v>#N/A</v>
      </c>
      <c r="AU125" t="e">
        <v>#N/A</v>
      </c>
      <c r="AV125" t="e">
        <v>#N/A</v>
      </c>
    </row>
    <row r="126" spans="1:48" x14ac:dyDescent="0.2">
      <c r="A126" s="126">
        <v>44334</v>
      </c>
      <c r="B126" s="51">
        <v>5</v>
      </c>
      <c r="C126" s="51" t="s">
        <v>190</v>
      </c>
      <c r="D126" s="51">
        <v>0.31312648199636056</v>
      </c>
      <c r="E126" s="51">
        <v>8.6999999999999993</v>
      </c>
      <c r="F126" s="51">
        <v>526</v>
      </c>
      <c r="G126" s="51">
        <v>6.0218988830000004</v>
      </c>
      <c r="H126" s="51">
        <v>1.6760000000000001E-2</v>
      </c>
      <c r="I126" s="51" t="e">
        <v>#N/A</v>
      </c>
      <c r="J126" s="51" t="e">
        <v>#N/A</v>
      </c>
      <c r="K126" s="51">
        <v>1.8997920997921007</v>
      </c>
      <c r="L126" s="51">
        <v>2.2898070594450624</v>
      </c>
      <c r="N126" s="126">
        <v>44334</v>
      </c>
      <c r="O126" s="51" t="s">
        <v>136</v>
      </c>
      <c r="P126" s="51">
        <v>0.1382919387748007</v>
      </c>
      <c r="Q126" s="51">
        <v>-0.25</v>
      </c>
      <c r="R126" s="51">
        <v>108</v>
      </c>
      <c r="S126" s="51">
        <v>-0.41152263400000022</v>
      </c>
      <c r="T126" s="51">
        <v>-5.2929999999999991E-3</v>
      </c>
      <c r="U126" s="51" t="e">
        <v>#N/A</v>
      </c>
      <c r="V126" s="51" t="e">
        <v>#N/A</v>
      </c>
      <c r="W126" s="51">
        <v>-0.93745488261200283</v>
      </c>
      <c r="X126" s="51">
        <v>-0.40117987606898797</v>
      </c>
      <c r="AA126" s="37">
        <v>44334</v>
      </c>
      <c r="AB126" t="s">
        <v>175</v>
      </c>
      <c r="AC126">
        <v>5.154761905</v>
      </c>
      <c r="AD126">
        <v>0.25647799999999998</v>
      </c>
      <c r="AE126" t="e">
        <v>#N/A</v>
      </c>
      <c r="AF126" t="e">
        <v>#N/A</v>
      </c>
      <c r="AH126">
        <v>3.3853748197717297</v>
      </c>
      <c r="AI126">
        <v>8.27</v>
      </c>
      <c r="AJ126">
        <v>442</v>
      </c>
      <c r="AM126" s="37">
        <v>44334</v>
      </c>
      <c r="AN126" t="s">
        <v>197</v>
      </c>
      <c r="AO126">
        <v>-1.6705564302233356E-2</v>
      </c>
      <c r="AP126">
        <v>-1.3198069666818801E-3</v>
      </c>
      <c r="AQ126" t="e">
        <v>#N/A</v>
      </c>
      <c r="AR126" t="e">
        <v>#N/A</v>
      </c>
      <c r="AS126">
        <v>-0.26003600567850249</v>
      </c>
      <c r="AT126">
        <v>-0.11407624106377856</v>
      </c>
      <c r="AU126">
        <v>-7.4561295365192848E-2</v>
      </c>
      <c r="AV126">
        <v>15.457843193440226</v>
      </c>
    </row>
    <row r="127" spans="1:48" x14ac:dyDescent="0.2">
      <c r="A127" s="126">
        <v>44348</v>
      </c>
      <c r="B127" s="51">
        <v>5</v>
      </c>
      <c r="C127" s="51" t="s">
        <v>190</v>
      </c>
      <c r="D127" s="51">
        <v>0.18271603105093812</v>
      </c>
      <c r="E127" s="51">
        <v>8.57</v>
      </c>
      <c r="F127" s="51">
        <v>546</v>
      </c>
      <c r="G127" s="51">
        <v>4.3170194000000004</v>
      </c>
      <c r="H127" s="51">
        <v>2.0619999999999999E-2</v>
      </c>
      <c r="I127" s="51">
        <v>3.56</v>
      </c>
      <c r="J127" s="51">
        <v>9.35</v>
      </c>
      <c r="K127" s="51" t="e">
        <v>#N/A</v>
      </c>
      <c r="L127" s="51">
        <v>2.2959405277161182</v>
      </c>
      <c r="N127" s="126">
        <v>44348</v>
      </c>
      <c r="O127" s="51" t="s">
        <v>136</v>
      </c>
      <c r="P127" s="51">
        <v>7.7062941348232203E-2</v>
      </c>
      <c r="Q127" s="51">
        <v>-0.49000000000000021</v>
      </c>
      <c r="R127" s="51">
        <v>117</v>
      </c>
      <c r="S127" s="51">
        <v>-0.55849500299999999</v>
      </c>
      <c r="T127" s="51">
        <v>6.3950000000000014E-3</v>
      </c>
      <c r="U127" s="51">
        <v>-0.55000000000000004</v>
      </c>
      <c r="V127" s="51">
        <v>7.61</v>
      </c>
      <c r="W127" s="51">
        <v>0.19704517126583765</v>
      </c>
      <c r="X127" s="51">
        <v>-0.25242108158013643</v>
      </c>
      <c r="AA127" s="37">
        <v>44348</v>
      </c>
      <c r="AB127" t="s">
        <v>175</v>
      </c>
      <c r="AC127">
        <v>3.4204879479999999</v>
      </c>
      <c r="AD127">
        <v>3.4071999999999998E-2</v>
      </c>
      <c r="AE127">
        <v>2.5</v>
      </c>
      <c r="AF127">
        <v>4.93</v>
      </c>
      <c r="AG127">
        <v>5.8889795918367334</v>
      </c>
      <c r="AH127">
        <v>3.1838341376322399</v>
      </c>
      <c r="AI127">
        <v>8.98</v>
      </c>
      <c r="AJ127">
        <v>428</v>
      </c>
      <c r="AM127" s="37">
        <v>44348</v>
      </c>
      <c r="AN127" t="s">
        <v>197</v>
      </c>
      <c r="AO127">
        <v>-0.42151835443070329</v>
      </c>
      <c r="AP127">
        <v>-2.3079815650807779E-3</v>
      </c>
      <c r="AQ127">
        <v>-0.2842794253420835</v>
      </c>
      <c r="AR127">
        <v>-1.1912439276441926</v>
      </c>
      <c r="AS127" t="e">
        <v>#N/A</v>
      </c>
      <c r="AT127">
        <v>0.1281454950715375</v>
      </c>
      <c r="AU127">
        <v>-4.2404683444203783E-3</v>
      </c>
      <c r="AV127">
        <v>13.829966105413746</v>
      </c>
    </row>
    <row r="128" spans="1:48" x14ac:dyDescent="0.2">
      <c r="A128" s="126">
        <v>44356</v>
      </c>
      <c r="B128" s="51">
        <v>5</v>
      </c>
      <c r="C128" s="51" t="s">
        <v>190</v>
      </c>
      <c r="D128" s="51">
        <v>0.70248089474841624</v>
      </c>
      <c r="E128" s="51" t="e">
        <v>#N/A</v>
      </c>
      <c r="F128" s="51" t="e">
        <v>#N/A</v>
      </c>
      <c r="G128" s="51">
        <v>9.5933274540000006</v>
      </c>
      <c r="H128" s="51" t="e">
        <v>#N/A</v>
      </c>
      <c r="I128" s="51">
        <v>9.02</v>
      </c>
      <c r="J128" s="51">
        <v>82.5</v>
      </c>
      <c r="K128" s="51" t="e">
        <v>#N/A</v>
      </c>
      <c r="L128" s="51">
        <v>2.8066757900572501</v>
      </c>
      <c r="N128" s="126">
        <v>44356</v>
      </c>
      <c r="O128" s="51" t="s">
        <v>136</v>
      </c>
      <c r="P128" s="51">
        <v>0.15538857950515705</v>
      </c>
      <c r="Q128" s="51" t="e">
        <v>#N/A</v>
      </c>
      <c r="R128" s="51" t="e">
        <v>#N/A</v>
      </c>
      <c r="S128" s="51">
        <v>-0.85243974099999953</v>
      </c>
      <c r="T128" s="51" t="e">
        <v>#N/A</v>
      </c>
      <c r="U128" s="51">
        <v>-0.66999999999999993</v>
      </c>
      <c r="V128" s="51">
        <v>18.200000000000003</v>
      </c>
      <c r="W128" s="51" t="e">
        <v>#N/A</v>
      </c>
      <c r="X128" s="51">
        <v>-0.28679749346848205</v>
      </c>
      <c r="AA128" s="37">
        <v>44356</v>
      </c>
      <c r="AB128" t="s">
        <v>175</v>
      </c>
      <c r="AC128" t="e">
        <v>#N/A</v>
      </c>
      <c r="AD128" t="e">
        <v>#N/A</v>
      </c>
      <c r="AE128" t="e">
        <v>#N/A</v>
      </c>
      <c r="AF128" t="e">
        <v>#N/A</v>
      </c>
      <c r="AG128" t="e">
        <v>#N/A</v>
      </c>
      <c r="AH128" t="e">
        <v>#N/A</v>
      </c>
      <c r="AI128" t="e">
        <v>#N/A</v>
      </c>
      <c r="AJ128" t="e">
        <v>#N/A</v>
      </c>
      <c r="AM128" s="37">
        <v>44356</v>
      </c>
      <c r="AN128" t="s">
        <v>197</v>
      </c>
      <c r="AO128">
        <v>3.4990210705833746E-2</v>
      </c>
      <c r="AP128" t="e">
        <v>#N/A</v>
      </c>
      <c r="AQ128">
        <v>-2.2665827444268594E-2</v>
      </c>
      <c r="AR128">
        <v>14.296326767139519</v>
      </c>
      <c r="AS128" t="e">
        <v>#N/A</v>
      </c>
      <c r="AT128">
        <v>0.10343386032107116</v>
      </c>
      <c r="AU128" t="e">
        <v>#N/A</v>
      </c>
      <c r="AV128" t="e">
        <v>#N/A</v>
      </c>
    </row>
    <row r="129" spans="1:48" x14ac:dyDescent="0.2">
      <c r="A129" s="126">
        <v>44362</v>
      </c>
      <c r="B129" s="51">
        <v>5</v>
      </c>
      <c r="C129" s="51" t="s">
        <v>190</v>
      </c>
      <c r="D129" s="51">
        <v>0.37471480054915918</v>
      </c>
      <c r="E129" s="51">
        <v>8.5</v>
      </c>
      <c r="F129" s="51">
        <v>590</v>
      </c>
      <c r="G129" s="51">
        <v>10.813198119999999</v>
      </c>
      <c r="H129" s="51">
        <v>5.2596999999999998E-2</v>
      </c>
      <c r="I129" s="51">
        <v>9.4</v>
      </c>
      <c r="J129" s="51">
        <v>40</v>
      </c>
      <c r="K129" s="51">
        <v>5.9061643835616371</v>
      </c>
      <c r="L129" s="51">
        <v>2.0268223317902145</v>
      </c>
      <c r="N129" s="126">
        <v>44362</v>
      </c>
      <c r="O129" s="51" t="s">
        <v>136</v>
      </c>
      <c r="P129" s="51">
        <v>9.7407997595545387E-2</v>
      </c>
      <c r="Q129" s="51">
        <v>-0.4399999999999995</v>
      </c>
      <c r="R129" s="51">
        <v>88</v>
      </c>
      <c r="S129" s="51">
        <v>-1.2639623759999994</v>
      </c>
      <c r="T129" s="51">
        <v>3.1979999999999995E-3</v>
      </c>
      <c r="U129" s="51">
        <v>-0.86000000000000032</v>
      </c>
      <c r="V129" s="51">
        <v>8.8999999999999986</v>
      </c>
      <c r="W129" s="51">
        <v>-0.44312714776631701</v>
      </c>
      <c r="X129" s="51">
        <v>-0.38403362995265855</v>
      </c>
      <c r="AA129" s="37">
        <v>44362</v>
      </c>
      <c r="AB129" t="s">
        <v>175</v>
      </c>
      <c r="AC129">
        <v>8.3881540270000006</v>
      </c>
      <c r="AD129">
        <v>0.147315</v>
      </c>
      <c r="AE129">
        <v>6.43</v>
      </c>
      <c r="AF129">
        <v>14</v>
      </c>
      <c r="AG129">
        <v>11.98750000000001</v>
      </c>
      <c r="AH129">
        <v>3.9813668934418538</v>
      </c>
      <c r="AI129">
        <v>8.65</v>
      </c>
      <c r="AJ129">
        <v>425</v>
      </c>
      <c r="AM129" s="37">
        <v>44362</v>
      </c>
      <c r="AN129" t="s">
        <v>197</v>
      </c>
      <c r="AO129">
        <v>-0.2226824705021837</v>
      </c>
      <c r="AP129">
        <v>-1.6129262013841322E-3</v>
      </c>
      <c r="AQ129">
        <v>-0.24112660570225586</v>
      </c>
      <c r="AR129">
        <v>-0.21780228313610195</v>
      </c>
      <c r="AS129">
        <v>-0.38722563407182164</v>
      </c>
      <c r="AT129">
        <v>-9.4699699128583781E-2</v>
      </c>
      <c r="AU129">
        <v>4.5859742833544104E-2</v>
      </c>
      <c r="AV129">
        <v>1.8678228105035259</v>
      </c>
    </row>
    <row r="130" spans="1:48" x14ac:dyDescent="0.2">
      <c r="A130" s="126">
        <v>44376</v>
      </c>
      <c r="B130" s="51">
        <v>5</v>
      </c>
      <c r="C130" s="51" t="s">
        <v>190</v>
      </c>
      <c r="D130" s="51">
        <v>0.19987900425517541</v>
      </c>
      <c r="E130" s="51">
        <v>8.6</v>
      </c>
      <c r="F130" s="51">
        <v>595</v>
      </c>
      <c r="G130" s="51">
        <v>7.8171380570000002</v>
      </c>
      <c r="H130" s="51">
        <v>6.5229287999999996E-2</v>
      </c>
      <c r="I130" s="51">
        <v>7.09</v>
      </c>
      <c r="J130" s="51">
        <v>49.6</v>
      </c>
      <c r="K130" s="51">
        <v>6.6083769633507856</v>
      </c>
      <c r="L130" s="51">
        <v>2.193793475247892</v>
      </c>
      <c r="N130" s="126">
        <v>44376</v>
      </c>
      <c r="O130" s="51" t="s">
        <v>136</v>
      </c>
      <c r="P130" s="51">
        <v>7.7062941348232203E-2</v>
      </c>
      <c r="Q130" s="51">
        <v>-0.41999999999999993</v>
      </c>
      <c r="R130" s="51">
        <v>-63</v>
      </c>
      <c r="S130" s="51">
        <v>-2.3522822739999998</v>
      </c>
      <c r="T130" s="51">
        <v>-6.0304257E-2</v>
      </c>
      <c r="U130" s="51">
        <v>-1.1000000000000001</v>
      </c>
      <c r="V130" s="51">
        <v>-15.899999999999999</v>
      </c>
      <c r="W130" s="51">
        <v>-10.105879006892851</v>
      </c>
      <c r="X130" s="51">
        <v>-1.2699628734751611</v>
      </c>
      <c r="AA130" s="37">
        <v>44376</v>
      </c>
      <c r="AB130" t="s">
        <v>175</v>
      </c>
      <c r="AC130">
        <v>7.2150658080000003</v>
      </c>
      <c r="AD130">
        <v>4.8703074999999998E-2</v>
      </c>
      <c r="AE130">
        <v>6.07</v>
      </c>
      <c r="AF130">
        <v>4.29</v>
      </c>
      <c r="AG130">
        <v>5.9320754716981234</v>
      </c>
      <c r="AH130">
        <v>4.2220017766602709</v>
      </c>
      <c r="AI130">
        <v>9.07</v>
      </c>
      <c r="AJ130">
        <v>412</v>
      </c>
      <c r="AM130" s="37">
        <v>44376</v>
      </c>
      <c r="AN130" t="s">
        <v>197</v>
      </c>
      <c r="AO130">
        <v>-0.55821459591240696</v>
      </c>
      <c r="AP130">
        <v>-1.6877492745228199E-2</v>
      </c>
      <c r="AQ130">
        <v>-0.31667210607483831</v>
      </c>
      <c r="AR130">
        <v>-6.4850051258072554</v>
      </c>
      <c r="AS130">
        <v>-2.4426665592043175</v>
      </c>
      <c r="AT130">
        <v>-0.15117357343010296</v>
      </c>
      <c r="AU130">
        <v>-1.7682240141471794E-2</v>
      </c>
      <c r="AV130">
        <v>-5.0057612782305796</v>
      </c>
    </row>
    <row r="131" spans="1:48" x14ac:dyDescent="0.2">
      <c r="A131" s="126">
        <v>44390</v>
      </c>
      <c r="B131" s="51">
        <v>5</v>
      </c>
      <c r="C131" s="51" t="s">
        <v>190</v>
      </c>
      <c r="D131" s="51">
        <v>0.15268472962228824</v>
      </c>
      <c r="E131" s="51">
        <v>8.64</v>
      </c>
      <c r="F131" s="51">
        <v>562</v>
      </c>
      <c r="G131" s="51">
        <v>3.4486138340000001</v>
      </c>
      <c r="H131" s="51">
        <v>6.7637080000000002E-2</v>
      </c>
      <c r="I131" s="51">
        <v>3.15</v>
      </c>
      <c r="J131" s="51">
        <v>52.2</v>
      </c>
      <c r="K131" s="51">
        <v>5.8116838487972524</v>
      </c>
      <c r="L131" s="51">
        <v>2.7389051489999998</v>
      </c>
      <c r="N131" s="126">
        <v>44390</v>
      </c>
      <c r="O131" s="51" t="s">
        <v>136</v>
      </c>
      <c r="P131" s="51">
        <v>3.8039894349423752E-2</v>
      </c>
      <c r="Q131" s="51">
        <v>-0.13999999999999879</v>
      </c>
      <c r="R131" s="51">
        <v>29</v>
      </c>
      <c r="S131" s="51">
        <v>-0.91010921299999992</v>
      </c>
      <c r="T131" s="51">
        <v>-4.3887490000000001E-2</v>
      </c>
      <c r="U131" s="51">
        <v>-0.31999999999999984</v>
      </c>
      <c r="V131" s="51">
        <v>-4.7999999999999972</v>
      </c>
      <c r="W131" s="51" t="e">
        <v>#N/A</v>
      </c>
      <c r="X131" s="51">
        <v>-1.0352210890000002</v>
      </c>
      <c r="AA131" s="37">
        <v>44390</v>
      </c>
      <c r="AB131" t="s">
        <v>175</v>
      </c>
      <c r="AC131">
        <v>6.0949313920000003</v>
      </c>
      <c r="AD131">
        <v>5.0235307E-2</v>
      </c>
      <c r="AE131">
        <v>5.34</v>
      </c>
      <c r="AF131">
        <v>2.88</v>
      </c>
      <c r="AG131">
        <v>8.94545454545454</v>
      </c>
      <c r="AH131">
        <v>3.907703154</v>
      </c>
      <c r="AI131">
        <v>8.7899999999999991</v>
      </c>
      <c r="AJ131">
        <v>438</v>
      </c>
      <c r="AM131" s="37">
        <v>44390</v>
      </c>
      <c r="AN131" t="s">
        <v>197</v>
      </c>
      <c r="AO131">
        <v>-0.26111351646088021</v>
      </c>
      <c r="AP131">
        <v>-8.3445738292779389E-3</v>
      </c>
      <c r="AQ131">
        <v>-0.10627588177862535</v>
      </c>
      <c r="AR131">
        <v>-3.2969790877013239</v>
      </c>
      <c r="AS131" t="e">
        <v>#N/A</v>
      </c>
      <c r="AT131">
        <v>0.11609196839886904</v>
      </c>
      <c r="AU131">
        <v>-4.3216757491375546E-3</v>
      </c>
      <c r="AV131">
        <v>-95.093669666041706</v>
      </c>
    </row>
    <row r="132" spans="1:48" x14ac:dyDescent="0.2">
      <c r="A132" s="126">
        <v>44394</v>
      </c>
      <c r="B132" s="51">
        <v>5</v>
      </c>
      <c r="C132" s="51" t="s">
        <v>190</v>
      </c>
      <c r="D132" s="51">
        <v>9.7332052256527959</v>
      </c>
      <c r="E132" s="51" t="e">
        <v>#N/A</v>
      </c>
      <c r="F132" s="51" t="e">
        <v>#N/A</v>
      </c>
      <c r="G132" s="51" t="e">
        <v>#N/A</v>
      </c>
      <c r="H132" s="51" t="e">
        <v>#N/A</v>
      </c>
      <c r="I132" s="51">
        <v>5.71</v>
      </c>
      <c r="J132" s="51">
        <v>234</v>
      </c>
      <c r="K132" s="51" t="e">
        <v>#N/A</v>
      </c>
      <c r="L132" s="51">
        <v>4.9518337360000002</v>
      </c>
      <c r="N132" s="126">
        <v>44394</v>
      </c>
      <c r="O132" s="51" t="s">
        <v>136</v>
      </c>
      <c r="P132" s="51">
        <v>2.1587599999998446</v>
      </c>
      <c r="Q132" s="51" t="e">
        <v>#N/A</v>
      </c>
      <c r="R132" s="51" t="e">
        <v>#N/A</v>
      </c>
      <c r="S132" s="51" t="e">
        <v>#N/A</v>
      </c>
      <c r="T132" s="51" t="e">
        <v>#N/A</v>
      </c>
      <c r="U132" s="51">
        <v>9.9999999999999867E-2</v>
      </c>
      <c r="V132" s="51">
        <v>-1</v>
      </c>
      <c r="W132" s="51" t="e">
        <v>#N/A</v>
      </c>
      <c r="X132" s="51">
        <v>-5.7948807999999907E-2</v>
      </c>
      <c r="AA132" s="37">
        <v>44394</v>
      </c>
      <c r="AB132" t="s">
        <v>175</v>
      </c>
      <c r="AC132" t="e">
        <v>#N/A</v>
      </c>
      <c r="AD132" t="e">
        <v>#N/A</v>
      </c>
      <c r="AE132" t="e">
        <v>#N/A</v>
      </c>
      <c r="AF132" t="e">
        <v>#N/A</v>
      </c>
      <c r="AG132" t="e">
        <v>#N/A</v>
      </c>
      <c r="AH132" t="e">
        <v>#N/A</v>
      </c>
      <c r="AI132" t="e">
        <v>#N/A</v>
      </c>
      <c r="AJ132" t="e">
        <v>#N/A</v>
      </c>
      <c r="AM132" s="37">
        <v>44394</v>
      </c>
      <c r="AN132" t="s">
        <v>197</v>
      </c>
      <c r="AO132" t="e">
        <v>#N/A</v>
      </c>
      <c r="AP132" t="e">
        <v>#N/A</v>
      </c>
      <c r="AQ132">
        <v>0.9168291071214183</v>
      </c>
      <c r="AR132">
        <v>14.614944670564682</v>
      </c>
      <c r="AS132" t="e">
        <v>#N/A</v>
      </c>
      <c r="AT132">
        <v>-0.1784669084594297</v>
      </c>
      <c r="AU132" t="e">
        <v>#N/A</v>
      </c>
      <c r="AV132" t="e">
        <v>#N/A</v>
      </c>
    </row>
    <row r="133" spans="1:48" x14ac:dyDescent="0.2">
      <c r="A133" s="126">
        <v>44404</v>
      </c>
      <c r="B133" s="51">
        <v>5</v>
      </c>
      <c r="C133" s="51" t="s">
        <v>190</v>
      </c>
      <c r="D133" s="51">
        <v>0.1275893884392211</v>
      </c>
      <c r="E133" s="51">
        <v>8.6300000000000008</v>
      </c>
      <c r="F133" s="51">
        <v>482</v>
      </c>
      <c r="G133" s="51">
        <v>3.8966675999999998</v>
      </c>
      <c r="H133" s="51">
        <v>5.2205319E-2</v>
      </c>
      <c r="I133" s="51">
        <v>3.63</v>
      </c>
      <c r="J133" s="51">
        <v>42.1</v>
      </c>
      <c r="K133" s="51">
        <v>3.8311864406779637</v>
      </c>
      <c r="L133" s="51">
        <v>2.3644545209999999</v>
      </c>
      <c r="N133" s="126">
        <v>44404</v>
      </c>
      <c r="O133" s="51" t="s">
        <v>136</v>
      </c>
      <c r="P133" s="51">
        <v>3.3801713448429346E-2</v>
      </c>
      <c r="Q133" s="51">
        <v>-0.22000000000000064</v>
      </c>
      <c r="R133" s="51">
        <v>27</v>
      </c>
      <c r="S133" s="51">
        <v>-2.7023242789999999</v>
      </c>
      <c r="T133" s="51">
        <v>-8.5476633999999996E-2</v>
      </c>
      <c r="U133" s="51">
        <v>-0.65999999999999992</v>
      </c>
      <c r="V133" s="51">
        <v>-56.8</v>
      </c>
      <c r="W133" s="51">
        <v>-6.9250340136054422</v>
      </c>
      <c r="X133" s="51">
        <v>-1.48090462</v>
      </c>
      <c r="AA133" s="37">
        <v>44404</v>
      </c>
      <c r="AB133" t="s">
        <v>175</v>
      </c>
      <c r="AC133">
        <v>4.078689443</v>
      </c>
      <c r="AD133">
        <v>0.11852905800000001</v>
      </c>
      <c r="AE133">
        <v>2.91</v>
      </c>
      <c r="AF133">
        <v>6.83</v>
      </c>
      <c r="AG133">
        <v>9.5958762886597864</v>
      </c>
      <c r="AH133">
        <v>4.2984858099999999</v>
      </c>
      <c r="AI133">
        <v>9.4700000000000006</v>
      </c>
      <c r="AJ133">
        <v>361</v>
      </c>
      <c r="AM133" s="37">
        <v>44404</v>
      </c>
      <c r="AN133" t="s">
        <v>197</v>
      </c>
      <c r="AO133">
        <v>-0.4823482215524022</v>
      </c>
      <c r="AP133">
        <v>-1.331687030583082E-2</v>
      </c>
      <c r="AQ133">
        <v>-0.19451160362104769</v>
      </c>
      <c r="AR133">
        <v>-10.815217164761339</v>
      </c>
      <c r="AS133">
        <v>-1.4992549463491116</v>
      </c>
      <c r="AT133">
        <v>-0.17672465522121206</v>
      </c>
      <c r="AU133">
        <v>6.7184180009716599E-2</v>
      </c>
      <c r="AV133">
        <v>46.650826139788137</v>
      </c>
    </row>
    <row r="134" spans="1:48" x14ac:dyDescent="0.2">
      <c r="A134" s="126">
        <v>44418</v>
      </c>
      <c r="B134" s="51">
        <v>5</v>
      </c>
      <c r="C134" s="51" t="s">
        <v>190</v>
      </c>
      <c r="D134" s="51">
        <v>3.9713461258845145E-2</v>
      </c>
      <c r="E134" s="51">
        <v>8.64</v>
      </c>
      <c r="F134" s="51">
        <v>471</v>
      </c>
      <c r="G134" s="51">
        <v>0.81489778800000001</v>
      </c>
      <c r="H134" s="51">
        <v>5.3737551000000001E-2</v>
      </c>
      <c r="I134" s="51">
        <v>0.41099999999999998</v>
      </c>
      <c r="J134" s="51">
        <v>36.6</v>
      </c>
      <c r="K134" s="51">
        <v>4.1733695652174001</v>
      </c>
      <c r="L134" s="51">
        <v>2.7506955479999999</v>
      </c>
      <c r="N134" s="126">
        <v>44418</v>
      </c>
      <c r="O134" s="51" t="s">
        <v>136</v>
      </c>
      <c r="P134" s="51">
        <v>0</v>
      </c>
      <c r="Q134" s="51">
        <v>-1.9999999999999574E-2</v>
      </c>
      <c r="R134" s="51">
        <v>-66</v>
      </c>
      <c r="S134" s="51">
        <v>-4.0380845699999997</v>
      </c>
      <c r="T134" s="51">
        <v>-0.23311809099999997</v>
      </c>
      <c r="U134" s="51">
        <v>-3.2239999999999998</v>
      </c>
      <c r="V134" s="51">
        <v>-203.3</v>
      </c>
      <c r="W134" s="51">
        <v>-3.2443327863109084</v>
      </c>
      <c r="X134" s="51">
        <v>-2.6810779579999995</v>
      </c>
      <c r="AA134" s="37">
        <v>44418</v>
      </c>
      <c r="AB134" t="s">
        <v>175</v>
      </c>
      <c r="AC134">
        <v>2.7345281429999999</v>
      </c>
      <c r="AD134">
        <v>7.5954909000000001E-2</v>
      </c>
      <c r="AE134">
        <v>1.86</v>
      </c>
      <c r="AF134">
        <v>5.16</v>
      </c>
      <c r="AG134">
        <v>13.039694656488544</v>
      </c>
      <c r="AH134">
        <v>4.1053652960000004</v>
      </c>
      <c r="AI134">
        <v>9.08</v>
      </c>
      <c r="AJ134">
        <v>258</v>
      </c>
      <c r="AM134" s="37">
        <v>44418</v>
      </c>
      <c r="AN134" t="s">
        <v>197</v>
      </c>
      <c r="AO134" t="e">
        <v>#N/A</v>
      </c>
      <c r="AP134" t="e">
        <v>#N/A</v>
      </c>
      <c r="AQ134" t="e">
        <v>#N/A</v>
      </c>
      <c r="AR134" t="e">
        <v>#N/A</v>
      </c>
      <c r="AS134" t="e">
        <v>#N/A</v>
      </c>
      <c r="AT134" t="e">
        <v>#N/A</v>
      </c>
      <c r="AU134" t="e">
        <v>#N/A</v>
      </c>
      <c r="AV134" t="e">
        <v>#N/A</v>
      </c>
    </row>
    <row r="135" spans="1:48" x14ac:dyDescent="0.2">
      <c r="A135" s="126">
        <v>44433</v>
      </c>
      <c r="B135" s="51">
        <v>5</v>
      </c>
      <c r="C135" s="51" t="s">
        <v>190</v>
      </c>
      <c r="D135" s="51">
        <v>2.5131645689086553E-2</v>
      </c>
      <c r="E135" s="51" t="e">
        <v>#N/A</v>
      </c>
      <c r="F135" s="51" t="e">
        <v>#N/A</v>
      </c>
      <c r="G135" s="51" t="e">
        <v>#N/A</v>
      </c>
      <c r="H135" s="51" t="e">
        <v>#N/A</v>
      </c>
      <c r="I135" s="51" t="e">
        <v>#N/A</v>
      </c>
      <c r="J135" s="51" t="e">
        <v>#N/A</v>
      </c>
      <c r="K135" s="51" t="e">
        <v>#N/A</v>
      </c>
      <c r="L135" s="51" t="e">
        <v>#N/A</v>
      </c>
      <c r="N135" s="126">
        <v>44433</v>
      </c>
      <c r="O135" s="51" t="s">
        <v>136</v>
      </c>
      <c r="P135" s="51">
        <v>0</v>
      </c>
      <c r="Q135" s="51" t="e">
        <v>#N/A</v>
      </c>
      <c r="R135" s="51" t="e">
        <v>#N/A</v>
      </c>
      <c r="S135" s="51" t="e">
        <v>#N/A</v>
      </c>
      <c r="T135" s="51" t="e">
        <v>#N/A</v>
      </c>
      <c r="U135" s="51" t="e">
        <v>#N/A</v>
      </c>
      <c r="V135" s="51" t="e">
        <v>#N/A</v>
      </c>
      <c r="W135" s="51" t="e">
        <v>#N/A</v>
      </c>
      <c r="X135" s="51" t="e">
        <v>#N/A</v>
      </c>
      <c r="AA135" s="37">
        <v>44433</v>
      </c>
      <c r="AB135" t="s">
        <v>175</v>
      </c>
      <c r="AC135" t="e">
        <v>#N/A</v>
      </c>
      <c r="AD135" t="e">
        <v>#N/A</v>
      </c>
      <c r="AE135" t="e">
        <v>#N/A</v>
      </c>
      <c r="AF135" t="e">
        <v>#N/A</v>
      </c>
      <c r="AG135" t="e">
        <v>#N/A</v>
      </c>
      <c r="AH135" t="e">
        <v>#N/A</v>
      </c>
      <c r="AI135" t="e">
        <v>#N/A</v>
      </c>
      <c r="AJ135" t="e">
        <v>#N/A</v>
      </c>
      <c r="AM135" s="37">
        <v>44433</v>
      </c>
      <c r="AN135" t="s">
        <v>197</v>
      </c>
      <c r="AO135" t="e">
        <v>#N/A</v>
      </c>
      <c r="AP135" t="e">
        <v>#N/A</v>
      </c>
      <c r="AQ135" t="e">
        <v>#N/A</v>
      </c>
      <c r="AR135" t="e">
        <v>#N/A</v>
      </c>
      <c r="AS135" t="e">
        <v>#N/A</v>
      </c>
      <c r="AT135" t="e">
        <v>#N/A</v>
      </c>
      <c r="AU135" t="e">
        <v>#N/A</v>
      </c>
      <c r="AV135" t="e">
        <v>#N/A</v>
      </c>
    </row>
    <row r="136" spans="1:48" x14ac:dyDescent="0.2">
      <c r="A136" s="126">
        <v>44444</v>
      </c>
      <c r="B136" s="51">
        <v>5</v>
      </c>
      <c r="C136" s="51" t="s">
        <v>190</v>
      </c>
      <c r="D136" s="51">
        <v>3.033654843972931E-2</v>
      </c>
      <c r="E136" s="51" t="e">
        <v>#N/A</v>
      </c>
      <c r="F136" s="51" t="e">
        <v>#N/A</v>
      </c>
      <c r="G136" s="51" t="e">
        <v>#N/A</v>
      </c>
      <c r="H136" s="51" t="e">
        <v>#N/A</v>
      </c>
      <c r="I136" s="51">
        <v>0.13100000000000001</v>
      </c>
      <c r="J136" s="51">
        <v>86.7</v>
      </c>
      <c r="K136" s="51" t="e">
        <v>#N/A</v>
      </c>
      <c r="L136" s="51">
        <v>3.8004287529999998</v>
      </c>
      <c r="N136" s="126">
        <v>44444</v>
      </c>
      <c r="O136" s="51" t="s">
        <v>136</v>
      </c>
      <c r="P136" s="51">
        <v>0</v>
      </c>
      <c r="Q136" s="51" t="e">
        <v>#N/A</v>
      </c>
      <c r="R136" s="51" t="e">
        <v>#N/A</v>
      </c>
      <c r="S136" s="51" t="e">
        <v>#N/A</v>
      </c>
      <c r="T136" s="51" t="e">
        <v>#N/A</v>
      </c>
      <c r="U136" s="51" t="e">
        <v>#N/A</v>
      </c>
      <c r="V136" s="51" t="e">
        <v>#N/A</v>
      </c>
      <c r="W136" s="51" t="e">
        <v>#N/A</v>
      </c>
      <c r="X136" s="51" t="e">
        <v>#N/A</v>
      </c>
      <c r="AA136" s="37">
        <v>44444</v>
      </c>
      <c r="AB136" t="s">
        <v>175</v>
      </c>
      <c r="AC136" t="e">
        <v>#N/A</v>
      </c>
      <c r="AD136" t="e">
        <v>#N/A</v>
      </c>
      <c r="AE136" t="e">
        <v>#N/A</v>
      </c>
      <c r="AF136" t="e">
        <v>#N/A</v>
      </c>
      <c r="AG136" t="e">
        <v>#N/A</v>
      </c>
      <c r="AH136" t="e">
        <v>#N/A</v>
      </c>
      <c r="AI136" t="e">
        <v>#N/A</v>
      </c>
      <c r="AJ136" t="e">
        <v>#N/A</v>
      </c>
      <c r="AM136" s="37">
        <v>44444</v>
      </c>
      <c r="AN136" t="s">
        <v>197</v>
      </c>
      <c r="AO136" t="e">
        <v>#N/A</v>
      </c>
      <c r="AP136" t="e">
        <v>#N/A</v>
      </c>
      <c r="AQ136" t="e">
        <v>#N/A</v>
      </c>
      <c r="AR136" t="e">
        <v>#N/A</v>
      </c>
      <c r="AS136" t="e">
        <v>#N/A</v>
      </c>
      <c r="AT136" t="e">
        <v>#N/A</v>
      </c>
      <c r="AU136" t="e">
        <v>#N/A</v>
      </c>
      <c r="AV136" t="e">
        <v>#N/A</v>
      </c>
    </row>
    <row r="137" spans="1:48" x14ac:dyDescent="0.2">
      <c r="A137" s="126">
        <v>44500</v>
      </c>
      <c r="B137" s="51">
        <v>5</v>
      </c>
      <c r="C137" s="51" t="s">
        <v>190</v>
      </c>
      <c r="D137" s="51">
        <v>0.21865413840399164</v>
      </c>
      <c r="E137" s="51" t="e">
        <v>#N/A</v>
      </c>
      <c r="F137" s="51" t="e">
        <v>#N/A</v>
      </c>
      <c r="G137" s="51">
        <v>0.65947913700000005</v>
      </c>
      <c r="H137" s="51">
        <v>8.9088321999999998E-2</v>
      </c>
      <c r="I137" s="51">
        <v>0.29599999999999999</v>
      </c>
      <c r="J137" s="51">
        <v>66</v>
      </c>
      <c r="K137" s="51">
        <v>4.1577319587628878</v>
      </c>
      <c r="L137" s="51">
        <v>4.5154954680000001</v>
      </c>
      <c r="N137" s="126">
        <v>44500</v>
      </c>
      <c r="O137" s="51" t="s">
        <v>136</v>
      </c>
      <c r="P137" s="51">
        <v>0.10949259489154538</v>
      </c>
      <c r="Q137" s="51" t="e">
        <v>#N/A</v>
      </c>
      <c r="R137" s="51" t="e">
        <v>#N/A</v>
      </c>
      <c r="S137" s="51">
        <v>-0.23802856399999994</v>
      </c>
      <c r="T137" s="51">
        <v>-1.6088432E-2</v>
      </c>
      <c r="U137" s="51">
        <v>-0.18999999999999995</v>
      </c>
      <c r="V137" s="51">
        <v>-6.7999999999999972</v>
      </c>
      <c r="W137" s="51">
        <v>-3.6046978518369723</v>
      </c>
      <c r="X137" s="51">
        <v>-0.41115138699999942</v>
      </c>
      <c r="AA137" s="37">
        <v>44500</v>
      </c>
      <c r="AB137" t="s">
        <v>175</v>
      </c>
      <c r="AC137">
        <v>1.1943433210000001</v>
      </c>
      <c r="AD137">
        <v>0.113056802</v>
      </c>
      <c r="AE137">
        <v>0.40100000000000002</v>
      </c>
      <c r="AF137">
        <v>12.3</v>
      </c>
      <c r="AG137">
        <v>19.602173913043469</v>
      </c>
      <c r="AH137">
        <v>4.6266932299999999</v>
      </c>
      <c r="AI137" t="e">
        <v>#N/A</v>
      </c>
      <c r="AJ137" t="e">
        <v>#N/A</v>
      </c>
      <c r="AM137" s="37">
        <v>44500</v>
      </c>
      <c r="AN137" t="s">
        <v>197</v>
      </c>
      <c r="AO137">
        <v>-0.12215941514758821</v>
      </c>
      <c r="AP137">
        <v>-3.2474456695033571E-5</v>
      </c>
      <c r="AQ137">
        <v>-5.6926329201081316E-2</v>
      </c>
      <c r="AR137">
        <v>1.4746425752661168</v>
      </c>
      <c r="AS137">
        <v>-4.1601851438066717E-4</v>
      </c>
      <c r="AT137">
        <v>-2.2053395078751592E-3</v>
      </c>
      <c r="AU137" t="e">
        <v>#N/A</v>
      </c>
      <c r="AV137" t="e">
        <v>#N/A</v>
      </c>
    </row>
    <row r="138" spans="1:48" x14ac:dyDescent="0.2">
      <c r="A138" s="126">
        <v>44514</v>
      </c>
      <c r="B138" s="51">
        <v>5</v>
      </c>
      <c r="C138" s="51" t="s">
        <v>190</v>
      </c>
      <c r="D138" s="51">
        <v>8.1444532420782978E-2</v>
      </c>
      <c r="E138" s="51">
        <v>8.36</v>
      </c>
      <c r="F138" s="51">
        <v>127</v>
      </c>
      <c r="G138" s="51">
        <v>0.85130215600000003</v>
      </c>
      <c r="H138" s="51">
        <v>3.6007442000000001E-2</v>
      </c>
      <c r="I138" s="51">
        <v>0.51</v>
      </c>
      <c r="J138" s="51">
        <v>22.9</v>
      </c>
      <c r="K138" s="51">
        <v>0.48688946015423573</v>
      </c>
      <c r="L138" s="51">
        <v>3.9968840600000002</v>
      </c>
      <c r="N138" s="126">
        <v>44514</v>
      </c>
      <c r="O138" s="51" t="s">
        <v>136</v>
      </c>
      <c r="P138" s="51">
        <v>9.1373157584651466E-3</v>
      </c>
      <c r="Q138" s="51">
        <v>-0.10999999999999943</v>
      </c>
      <c r="R138" s="51">
        <v>4</v>
      </c>
      <c r="S138" s="51">
        <v>-0.135816298</v>
      </c>
      <c r="T138" s="51">
        <v>-3.5679107000000002E-2</v>
      </c>
      <c r="U138" s="51">
        <v>2.07E-2</v>
      </c>
      <c r="V138" s="51">
        <v>-31.400000000000006</v>
      </c>
      <c r="W138" s="51">
        <v>-9.3764318442158157E-2</v>
      </c>
      <c r="X138" s="51">
        <v>-2.2921689819999997</v>
      </c>
      <c r="AA138" s="37">
        <v>44514</v>
      </c>
      <c r="AB138" t="s">
        <v>175</v>
      </c>
      <c r="AC138">
        <v>1.2153458420000001</v>
      </c>
      <c r="AD138">
        <v>8.5586078999999995E-2</v>
      </c>
      <c r="AE138">
        <v>0.36799999999999999</v>
      </c>
      <c r="AF138">
        <v>5.05</v>
      </c>
      <c r="AG138">
        <v>12.732467532467535</v>
      </c>
      <c r="AH138">
        <v>4.4874624189999999</v>
      </c>
      <c r="AI138">
        <v>8.68</v>
      </c>
      <c r="AJ138">
        <v>115</v>
      </c>
      <c r="AM138" s="37">
        <v>44514</v>
      </c>
      <c r="AN138" t="s">
        <v>197</v>
      </c>
      <c r="AO138">
        <v>-6.9984740689250202E-2</v>
      </c>
      <c r="AP138">
        <v>-3.4287920977041364E-4</v>
      </c>
      <c r="AQ138">
        <v>1.3586660178751875E-2</v>
      </c>
      <c r="AR138">
        <v>2.1057517690664618</v>
      </c>
      <c r="AS138">
        <v>0.92197578468466657</v>
      </c>
      <c r="AT138">
        <v>-0.20943594842012647</v>
      </c>
      <c r="AU138">
        <v>8.2071884349891988E-2</v>
      </c>
      <c r="AV138">
        <v>2.4059647339536525</v>
      </c>
    </row>
    <row r="139" spans="1:48" x14ac:dyDescent="0.2">
      <c r="A139" s="126">
        <v>44528</v>
      </c>
      <c r="B139" s="51">
        <v>5</v>
      </c>
      <c r="C139" s="51" t="s">
        <v>190</v>
      </c>
      <c r="D139" s="51">
        <v>0.13957417840172051</v>
      </c>
      <c r="E139" s="51">
        <v>8.06</v>
      </c>
      <c r="F139" s="51">
        <v>637</v>
      </c>
      <c r="G139" s="51">
        <v>1.276953234</v>
      </c>
      <c r="H139" s="51">
        <v>2.0904017E-2</v>
      </c>
      <c r="I139" s="51">
        <v>1.04</v>
      </c>
      <c r="J139" s="51">
        <v>12.1</v>
      </c>
      <c r="K139" s="51">
        <v>0.88247422680412546</v>
      </c>
      <c r="L139" s="51">
        <v>3.5040913979999999</v>
      </c>
      <c r="N139" s="126">
        <v>44528</v>
      </c>
      <c r="O139" s="51" t="s">
        <v>136</v>
      </c>
      <c r="P139" s="51">
        <v>0.12306053257337699</v>
      </c>
      <c r="Q139" s="51">
        <v>-0.22000000000000064</v>
      </c>
      <c r="R139" s="51">
        <v>-103</v>
      </c>
      <c r="S139" s="51">
        <v>-0.36264351700000019</v>
      </c>
      <c r="T139" s="51">
        <v>-1.1272847000000003E-2</v>
      </c>
      <c r="U139" s="51">
        <v>-0.30100000000000005</v>
      </c>
      <c r="V139" s="51">
        <v>-5.3999999999999986</v>
      </c>
      <c r="W139" s="51">
        <v>-0.44226661539188084</v>
      </c>
      <c r="X139" s="51">
        <v>-0.58133950099999998</v>
      </c>
      <c r="AA139" s="37">
        <v>44528</v>
      </c>
      <c r="AB139" t="s">
        <v>175</v>
      </c>
      <c r="AC139">
        <v>1.0935312239999999</v>
      </c>
      <c r="AD139">
        <v>6.6980409000000005E-2</v>
      </c>
      <c r="AE139">
        <v>0.20300000000000001</v>
      </c>
      <c r="AF139">
        <v>4.6100000000000003</v>
      </c>
      <c r="AG139">
        <v>8.6659793814433055</v>
      </c>
      <c r="AH139">
        <v>4.2714075180000002</v>
      </c>
      <c r="AI139">
        <v>8.08</v>
      </c>
      <c r="AJ139">
        <v>363</v>
      </c>
      <c r="AM139" s="37">
        <v>44528</v>
      </c>
      <c r="AN139" t="s">
        <v>197</v>
      </c>
      <c r="AO139">
        <v>-0.16999762617800829</v>
      </c>
      <c r="AP139">
        <v>-4.2344064313593506E-3</v>
      </c>
      <c r="AQ139">
        <v>-0.16592647771400615</v>
      </c>
      <c r="AR139">
        <v>-1.5406360067980067</v>
      </c>
      <c r="AS139" t="e">
        <v>#N/A</v>
      </c>
      <c r="AT139">
        <v>-0.1882568426529021</v>
      </c>
      <c r="AU139">
        <v>-0.12431412735854686</v>
      </c>
      <c r="AV139">
        <v>-26.369502481022209</v>
      </c>
    </row>
    <row r="140" spans="1:48" x14ac:dyDescent="0.2">
      <c r="A140" s="126">
        <v>44543</v>
      </c>
      <c r="B140" s="51">
        <v>5</v>
      </c>
      <c r="C140" s="51" t="s">
        <v>190</v>
      </c>
      <c r="D140" s="51">
        <v>1.0059968352202406</v>
      </c>
      <c r="E140" s="51">
        <v>8.1999999999999993</v>
      </c>
      <c r="F140" s="51" t="e">
        <v>#N/A</v>
      </c>
      <c r="G140" s="51">
        <v>9.0212825540000008</v>
      </c>
      <c r="H140" s="51">
        <v>0.119623509</v>
      </c>
      <c r="I140" s="51">
        <v>8.92</v>
      </c>
      <c r="J140" s="51">
        <v>96</v>
      </c>
      <c r="K140" s="51">
        <v>8.5093749999999826</v>
      </c>
      <c r="L140" s="51">
        <v>2.7344446169999999</v>
      </c>
      <c r="N140" s="126">
        <v>44543</v>
      </c>
      <c r="O140" s="51" t="s">
        <v>136</v>
      </c>
      <c r="P140" s="51">
        <v>0.22026827780209693</v>
      </c>
      <c r="Q140" s="51">
        <v>9.9999999999997868E-3</v>
      </c>
      <c r="R140" s="51" t="e">
        <v>#N/A</v>
      </c>
      <c r="S140" s="51">
        <v>-0.18202184299999979</v>
      </c>
      <c r="T140" s="51">
        <v>-5.4722550000000092E-3</v>
      </c>
      <c r="U140" s="51">
        <v>-0.2200000000000002</v>
      </c>
      <c r="V140" s="51">
        <v>3</v>
      </c>
      <c r="W140" s="51">
        <v>-18.335551763367473</v>
      </c>
      <c r="X140" s="51">
        <v>-9.8531850999999726E-2</v>
      </c>
      <c r="AA140" s="37">
        <v>44543</v>
      </c>
      <c r="AB140" t="s">
        <v>175</v>
      </c>
      <c r="AC140">
        <v>1.6704004480000001</v>
      </c>
      <c r="AD140">
        <v>0.15464594500000001</v>
      </c>
      <c r="AE140">
        <v>0.83099999999999996</v>
      </c>
      <c r="AF140">
        <v>10.5</v>
      </c>
      <c r="AG140">
        <v>30.630508474576274</v>
      </c>
      <c r="AH140">
        <v>4.5984234519999996</v>
      </c>
      <c r="AI140">
        <v>8.58</v>
      </c>
      <c r="AJ140" t="e">
        <v>#N/A</v>
      </c>
      <c r="AM140" s="37">
        <v>44543</v>
      </c>
      <c r="AN140" t="s">
        <v>197</v>
      </c>
      <c r="AO140">
        <v>-0.33402358927115827</v>
      </c>
      <c r="AP140">
        <v>-1.5603091709459616E-4</v>
      </c>
      <c r="AQ140">
        <v>-0.2186765046465462</v>
      </c>
      <c r="AR140">
        <v>4.6648771561085312</v>
      </c>
      <c r="AS140" t="e">
        <v>#N/A</v>
      </c>
      <c r="AT140" t="e">
        <v>#N/A</v>
      </c>
      <c r="AU140">
        <v>-7.3819601196898788E-2</v>
      </c>
      <c r="AV140" t="e">
        <v>#N/A</v>
      </c>
    </row>
    <row r="141" spans="1:48" x14ac:dyDescent="0.2">
      <c r="A141" s="126">
        <v>43807</v>
      </c>
      <c r="B141" s="51">
        <v>2</v>
      </c>
      <c r="C141" s="51" t="s">
        <v>191</v>
      </c>
      <c r="D141" s="51">
        <v>0.97071201080692038</v>
      </c>
      <c r="E141" s="51" t="e">
        <v>#N/A</v>
      </c>
      <c r="F141" s="51" t="e">
        <v>#N/A</v>
      </c>
      <c r="G141" s="51" t="e">
        <v>#N/A</v>
      </c>
      <c r="H141" s="51" t="e">
        <v>#N/A</v>
      </c>
      <c r="I141" s="51" t="e">
        <v>#N/A</v>
      </c>
      <c r="J141" s="51" t="e">
        <v>#N/A</v>
      </c>
      <c r="K141" s="51" t="e">
        <v>#N/A</v>
      </c>
      <c r="L141" s="51" t="e">
        <v>#N/A</v>
      </c>
      <c r="N141" s="126">
        <v>43807</v>
      </c>
      <c r="O141" s="51" t="s">
        <v>135</v>
      </c>
      <c r="P141" s="51">
        <v>1.8119532951679927E-2</v>
      </c>
      <c r="Q141" s="51">
        <v>8.74</v>
      </c>
      <c r="R141" s="51">
        <v>423</v>
      </c>
      <c r="S141" s="51">
        <v>1.0355329949238579</v>
      </c>
      <c r="T141" s="51">
        <v>2.8669971999999998E-2</v>
      </c>
      <c r="U141" s="51">
        <v>0.89500000000000002</v>
      </c>
      <c r="V141" s="51">
        <v>29.6</v>
      </c>
      <c r="W141" s="51">
        <v>0.85586206899999995</v>
      </c>
      <c r="X141" s="51">
        <v>2.4300000000000002</v>
      </c>
    </row>
    <row r="142" spans="1:48" x14ac:dyDescent="0.2">
      <c r="A142" s="126">
        <v>43814</v>
      </c>
      <c r="B142" s="51">
        <v>2</v>
      </c>
      <c r="C142" s="51" t="s">
        <v>191</v>
      </c>
      <c r="D142" s="51">
        <v>1.3670557151766978</v>
      </c>
      <c r="E142" s="51">
        <v>8.7799999999999994</v>
      </c>
      <c r="F142" s="51">
        <v>602</v>
      </c>
      <c r="G142" s="51">
        <v>0.63355741528330367</v>
      </c>
      <c r="H142" s="51">
        <v>2.3065315999999999E-2</v>
      </c>
      <c r="I142" s="51">
        <v>0.53700000000000003</v>
      </c>
      <c r="J142" s="51">
        <v>37.700000000000003</v>
      </c>
      <c r="K142" s="51">
        <v>1.6972662839999999</v>
      </c>
      <c r="L142" s="51">
        <v>3.9</v>
      </c>
      <c r="N142" s="126">
        <v>43814</v>
      </c>
      <c r="O142" s="51" t="s">
        <v>135</v>
      </c>
      <c r="P142" s="51">
        <v>0.12097840568244898</v>
      </c>
      <c r="Q142" s="51">
        <v>8.32</v>
      </c>
      <c r="R142" s="51">
        <v>537</v>
      </c>
      <c r="S142" s="51">
        <v>1.8079297571683359</v>
      </c>
      <c r="T142" s="51">
        <v>4.9795213999999997E-2</v>
      </c>
      <c r="U142" s="51">
        <v>1.5</v>
      </c>
      <c r="V142" s="51">
        <v>29.2</v>
      </c>
      <c r="W142" s="51">
        <v>11.00483092</v>
      </c>
      <c r="X142" s="51">
        <v>2.91</v>
      </c>
    </row>
    <row r="143" spans="1:48" x14ac:dyDescent="0.2">
      <c r="A143" s="126">
        <v>43836</v>
      </c>
      <c r="B143" s="51">
        <v>2</v>
      </c>
      <c r="C143" s="51" t="s">
        <v>191</v>
      </c>
      <c r="D143" s="51">
        <v>1.8277526535513626</v>
      </c>
      <c r="E143" s="51">
        <v>8.32</v>
      </c>
      <c r="F143" s="51">
        <v>515</v>
      </c>
      <c r="G143" s="51">
        <v>8.7361778021676493</v>
      </c>
      <c r="H143" s="51">
        <v>5.9603362999999999E-2</v>
      </c>
      <c r="I143" s="51">
        <v>8.81</v>
      </c>
      <c r="J143" s="51">
        <v>52.9</v>
      </c>
      <c r="K143" s="51">
        <v>5.7793333330000003</v>
      </c>
      <c r="L143" s="51">
        <v>2.4300000000000002</v>
      </c>
      <c r="N143" s="126">
        <v>43836</v>
      </c>
      <c r="O143" s="51" t="s">
        <v>135</v>
      </c>
      <c r="P143" s="51">
        <v>0.10002918754401909</v>
      </c>
      <c r="Q143" s="51">
        <v>8.43</v>
      </c>
      <c r="R143" s="51">
        <v>568</v>
      </c>
      <c r="S143" s="51">
        <v>5.1417204006036501</v>
      </c>
      <c r="T143" s="51">
        <v>4.0957103000000002E-2</v>
      </c>
      <c r="U143" s="51">
        <v>5.26</v>
      </c>
      <c r="V143" s="51">
        <v>41.3</v>
      </c>
      <c r="W143" s="51">
        <v>1.244633731</v>
      </c>
      <c r="X143" s="51">
        <v>2</v>
      </c>
    </row>
    <row r="144" spans="1:48" x14ac:dyDescent="0.2">
      <c r="A144" s="126">
        <v>43843</v>
      </c>
      <c r="B144" s="51">
        <v>2</v>
      </c>
      <c r="C144" s="51" t="s">
        <v>191</v>
      </c>
      <c r="D144" s="51">
        <v>4.4922727679346144</v>
      </c>
      <c r="E144" s="51">
        <v>8.82</v>
      </c>
      <c r="F144" s="51">
        <v>363</v>
      </c>
      <c r="G144" s="51">
        <v>8.091370558375635</v>
      </c>
      <c r="H144" s="51">
        <v>0.32366889399999998</v>
      </c>
      <c r="I144" s="51">
        <v>7.82</v>
      </c>
      <c r="J144" s="51">
        <v>154</v>
      </c>
      <c r="K144" s="51">
        <v>61.777777780000001</v>
      </c>
      <c r="L144" s="51" t="e">
        <v>#N/A</v>
      </c>
      <c r="N144" s="126">
        <v>43843</v>
      </c>
      <c r="O144" s="51" t="s">
        <v>135</v>
      </c>
      <c r="P144" s="51">
        <v>0.14143542893808686</v>
      </c>
      <c r="Q144" s="51">
        <v>6.72</v>
      </c>
      <c r="R144" s="51">
        <v>395</v>
      </c>
      <c r="S144" s="51">
        <v>5.6081767046234043</v>
      </c>
      <c r="T144" s="51">
        <v>0.105949558</v>
      </c>
      <c r="U144" s="51">
        <v>5.51</v>
      </c>
      <c r="V144" s="51">
        <v>73.099999999999994</v>
      </c>
      <c r="W144" s="51">
        <v>9.3790884719999994</v>
      </c>
      <c r="X144" s="51" t="e">
        <v>#N/A</v>
      </c>
    </row>
    <row r="145" spans="1:24" x14ac:dyDescent="0.2">
      <c r="A145" s="126">
        <v>43861</v>
      </c>
      <c r="B145" s="51">
        <v>2</v>
      </c>
      <c r="C145" s="51" t="s">
        <v>191</v>
      </c>
      <c r="D145" s="51">
        <v>1.8277526535513626</v>
      </c>
      <c r="E145" s="51">
        <v>8.94</v>
      </c>
      <c r="F145" s="51">
        <v>502</v>
      </c>
      <c r="G145" s="51">
        <v>7.5288791329400464</v>
      </c>
      <c r="H145" s="51">
        <v>3.4597973999999997E-2</v>
      </c>
      <c r="I145" s="51">
        <v>7.94</v>
      </c>
      <c r="J145" s="51">
        <v>31.6</v>
      </c>
      <c r="K145" s="51">
        <v>3.2352076439999999</v>
      </c>
      <c r="L145" s="51">
        <v>1.74</v>
      </c>
      <c r="N145" s="126">
        <v>43861</v>
      </c>
      <c r="O145" s="51" t="s">
        <v>135</v>
      </c>
      <c r="P145" s="51">
        <v>8.9734589082878596E-2</v>
      </c>
      <c r="Q145" s="51">
        <v>8.85</v>
      </c>
      <c r="R145" s="51">
        <v>518</v>
      </c>
      <c r="S145" s="51">
        <v>4.9222115516531764</v>
      </c>
      <c r="T145" s="51">
        <v>2.5328735000000002E-2</v>
      </c>
      <c r="U145" s="51">
        <v>5.04</v>
      </c>
      <c r="V145" s="51">
        <v>26.2</v>
      </c>
      <c r="W145" s="51">
        <v>1.108414239</v>
      </c>
      <c r="X145" s="51">
        <v>1.81</v>
      </c>
    </row>
    <row r="146" spans="1:24" x14ac:dyDescent="0.2">
      <c r="A146" s="126">
        <v>43877</v>
      </c>
      <c r="B146" s="51">
        <v>2</v>
      </c>
      <c r="C146" s="51" t="s">
        <v>191</v>
      </c>
      <c r="D146" s="51">
        <v>2.2638772706778014</v>
      </c>
      <c r="E146" s="51">
        <v>8.89</v>
      </c>
      <c r="F146" s="51">
        <v>503</v>
      </c>
      <c r="G146" s="51">
        <v>8.3657566195637258</v>
      </c>
      <c r="H146" s="51">
        <v>2.4035351999999999E-2</v>
      </c>
      <c r="I146" s="51">
        <v>9.15</v>
      </c>
      <c r="J146" s="51">
        <v>16.600000000000001</v>
      </c>
      <c r="K146" s="51">
        <v>6.5513333329999996</v>
      </c>
      <c r="L146" s="51">
        <v>1.54</v>
      </c>
      <c r="N146" s="126">
        <v>43877</v>
      </c>
      <c r="O146" s="51" t="s">
        <v>135</v>
      </c>
      <c r="P146" s="51">
        <v>0.10002918754401909</v>
      </c>
      <c r="Q146" s="51">
        <v>8.9700000000000006</v>
      </c>
      <c r="R146" s="51">
        <v>511</v>
      </c>
      <c r="S146" s="51">
        <v>5.0731238853066261</v>
      </c>
      <c r="T146" s="51">
        <v>1.8215133000000001E-2</v>
      </c>
      <c r="U146" s="51">
        <v>5.64</v>
      </c>
      <c r="V146" s="51">
        <v>18.899999999999999</v>
      </c>
      <c r="W146" s="51">
        <v>1.5729549249999999</v>
      </c>
      <c r="X146" s="51">
        <v>1.43</v>
      </c>
    </row>
    <row r="147" spans="1:24" x14ac:dyDescent="0.2">
      <c r="A147" s="126">
        <v>43891</v>
      </c>
      <c r="B147" s="51">
        <v>2</v>
      </c>
      <c r="C147" s="51" t="s">
        <v>191</v>
      </c>
      <c r="D147" s="51">
        <v>1.9066793428116255</v>
      </c>
      <c r="E147" s="51">
        <v>8.94</v>
      </c>
      <c r="F147" s="51">
        <v>494</v>
      </c>
      <c r="G147" s="51">
        <v>7.7346686788311159</v>
      </c>
      <c r="H147" s="51">
        <v>8.6225480000000007E-3</v>
      </c>
      <c r="I147" s="51">
        <v>8.36</v>
      </c>
      <c r="J147" s="51">
        <v>4.34</v>
      </c>
      <c r="K147" s="51">
        <v>3.7183999999999999</v>
      </c>
      <c r="L147" s="51">
        <v>1.62</v>
      </c>
      <c r="N147" s="126">
        <v>43891</v>
      </c>
      <c r="O147" s="51" t="s">
        <v>135</v>
      </c>
      <c r="P147" s="51">
        <v>9.4583591503089814E-2</v>
      </c>
      <c r="Q147" s="51">
        <v>8.86</v>
      </c>
      <c r="R147" s="51">
        <v>509</v>
      </c>
      <c r="S147" s="51">
        <v>5.0319659761284132</v>
      </c>
      <c r="T147" s="51">
        <v>9.8081479999999992E-3</v>
      </c>
      <c r="U147" s="51">
        <v>5.22</v>
      </c>
      <c r="V147" s="51">
        <v>10.1</v>
      </c>
      <c r="W147" s="51">
        <v>1.3158625479999999</v>
      </c>
      <c r="X147" s="51">
        <v>1.31</v>
      </c>
    </row>
    <row r="148" spans="1:24" x14ac:dyDescent="0.2">
      <c r="A148" s="126">
        <v>43898</v>
      </c>
      <c r="B148" s="51">
        <v>2</v>
      </c>
      <c r="C148" s="51" t="s">
        <v>191</v>
      </c>
      <c r="D148" s="51">
        <v>1.9066793428116255</v>
      </c>
      <c r="E148" s="51">
        <v>8.83</v>
      </c>
      <c r="F148" s="51" t="e">
        <v>#N/A</v>
      </c>
      <c r="G148" s="51">
        <v>7.5837563451776653</v>
      </c>
      <c r="H148" s="51">
        <v>2.0801897E-2</v>
      </c>
      <c r="I148" s="51">
        <v>7.96</v>
      </c>
      <c r="J148" s="51">
        <v>16.600000000000001</v>
      </c>
      <c r="K148" s="51">
        <v>4.8197644650000004</v>
      </c>
      <c r="L148" s="51">
        <v>1.446</v>
      </c>
      <c r="N148" s="126">
        <v>43898</v>
      </c>
      <c r="O148" s="51" t="s">
        <v>135</v>
      </c>
      <c r="P148" s="51">
        <v>8.9734589082878596E-2</v>
      </c>
      <c r="Q148" s="51">
        <v>8.8000000000000007</v>
      </c>
      <c r="R148" s="51">
        <v>597</v>
      </c>
      <c r="S148" s="51">
        <v>4.8536150359999999</v>
      </c>
      <c r="T148" s="51">
        <v>1.4334985999999999E-2</v>
      </c>
      <c r="U148" s="51">
        <v>4.93</v>
      </c>
      <c r="V148" s="51">
        <v>14.2</v>
      </c>
      <c r="W148" s="51">
        <v>1.304666667</v>
      </c>
      <c r="X148" s="51">
        <v>1.135</v>
      </c>
    </row>
    <row r="149" spans="1:24" x14ac:dyDescent="0.2">
      <c r="A149" s="126">
        <v>43973</v>
      </c>
      <c r="B149" s="51">
        <v>2</v>
      </c>
      <c r="C149" s="51" t="s">
        <v>191</v>
      </c>
      <c r="D149" s="51">
        <v>2.587317633888222</v>
      </c>
      <c r="E149" s="51">
        <v>7.21</v>
      </c>
      <c r="F149" s="51">
        <v>449</v>
      </c>
      <c r="G149" s="51">
        <v>11.576073539999999</v>
      </c>
      <c r="H149" s="51">
        <v>0.13073938299999999</v>
      </c>
      <c r="I149" s="51">
        <v>11.5</v>
      </c>
      <c r="J149" s="51">
        <v>33.5</v>
      </c>
      <c r="K149" s="51">
        <v>8.6614173230000002</v>
      </c>
      <c r="L149" s="51">
        <v>2.1859999999999999</v>
      </c>
      <c r="N149" s="126">
        <v>43973</v>
      </c>
      <c r="O149" s="51" t="s">
        <v>135</v>
      </c>
      <c r="P149" s="51">
        <v>0.16203973198784552</v>
      </c>
      <c r="Q149" s="51">
        <v>7.07</v>
      </c>
      <c r="R149" s="51">
        <v>508</v>
      </c>
      <c r="S149" s="51">
        <v>6.5548086159999999</v>
      </c>
      <c r="T149" s="51">
        <v>4.311273981461522E-2</v>
      </c>
      <c r="U149" s="51">
        <v>7.04</v>
      </c>
      <c r="V149" s="51">
        <v>42.4</v>
      </c>
      <c r="W149" s="51">
        <v>4.2330935250000001</v>
      </c>
      <c r="X149" s="51">
        <v>1.552</v>
      </c>
    </row>
    <row r="150" spans="1:24" x14ac:dyDescent="0.2">
      <c r="A150" s="126">
        <v>43983</v>
      </c>
      <c r="B150" s="51">
        <v>2</v>
      </c>
      <c r="C150" s="51" t="s">
        <v>191</v>
      </c>
      <c r="D150" s="51">
        <v>1.6799617160871019</v>
      </c>
      <c r="E150" s="51">
        <v>8.7899999999999991</v>
      </c>
      <c r="F150" s="51">
        <v>458</v>
      </c>
      <c r="G150" s="51">
        <v>9.2849499249999994</v>
      </c>
      <c r="H150" s="51">
        <v>2.6837680534597973E-2</v>
      </c>
      <c r="I150" s="51">
        <v>9.52</v>
      </c>
      <c r="J150" s="51">
        <v>18</v>
      </c>
      <c r="K150" s="51">
        <v>7.8707940780000003</v>
      </c>
      <c r="L150" s="51">
        <v>1.776</v>
      </c>
      <c r="N150" s="126">
        <v>43983</v>
      </c>
      <c r="O150" s="51" t="s">
        <v>135</v>
      </c>
      <c r="P150" s="51">
        <v>0.11203562807773496</v>
      </c>
      <c r="Q150" s="51">
        <v>7.6</v>
      </c>
      <c r="R150" s="51">
        <v>570</v>
      </c>
      <c r="S150" s="51">
        <v>6.0197557964055433</v>
      </c>
      <c r="T150" s="51">
        <v>2.4789825393403752E-2</v>
      </c>
      <c r="U150" s="51">
        <v>6.28</v>
      </c>
      <c r="V150" s="51">
        <v>24.8</v>
      </c>
      <c r="W150" s="51">
        <v>2.9238578679999998</v>
      </c>
      <c r="X150" s="51">
        <v>1.2989999999999999</v>
      </c>
    </row>
    <row r="151" spans="1:24" x14ac:dyDescent="0.2">
      <c r="A151" s="126">
        <v>43990</v>
      </c>
      <c r="B151" s="51">
        <v>2</v>
      </c>
      <c r="C151" s="51" t="s">
        <v>191</v>
      </c>
      <c r="D151" s="51">
        <v>1.2420500332525455</v>
      </c>
      <c r="E151" s="51">
        <v>8.86</v>
      </c>
      <c r="F151" s="51">
        <v>512</v>
      </c>
      <c r="G151" s="51">
        <v>5.7453697352174515</v>
      </c>
      <c r="H151" s="51">
        <v>5.3352015520586334E-2</v>
      </c>
      <c r="I151" s="51">
        <v>6</v>
      </c>
      <c r="J151" s="51">
        <v>34.1</v>
      </c>
      <c r="K151" s="51">
        <v>15.068686870000001</v>
      </c>
      <c r="L151" s="51">
        <v>2.222</v>
      </c>
      <c r="N151" s="126">
        <v>43990</v>
      </c>
      <c r="O151" s="51" t="s">
        <v>135</v>
      </c>
      <c r="P151" s="51">
        <v>7.5969404574301083E-2</v>
      </c>
      <c r="Q151" s="51">
        <v>8.9499999999999993</v>
      </c>
      <c r="R151" s="51">
        <v>480</v>
      </c>
      <c r="S151" s="51">
        <v>6.1432295239401844</v>
      </c>
      <c r="T151" s="51">
        <v>3.9663720629446002E-2</v>
      </c>
      <c r="U151" s="51">
        <v>6.26</v>
      </c>
      <c r="V151" s="51">
        <v>39.6</v>
      </c>
      <c r="W151" s="51">
        <v>4.1440000000000001</v>
      </c>
      <c r="X151" s="51">
        <v>1.359</v>
      </c>
    </row>
    <row r="152" spans="1:24" x14ac:dyDescent="0.2">
      <c r="A152" s="126">
        <v>43997</v>
      </c>
      <c r="B152" s="51">
        <v>2</v>
      </c>
      <c r="C152" s="51" t="s">
        <v>191</v>
      </c>
      <c r="D152" s="51">
        <v>0.97946705536139456</v>
      </c>
      <c r="E152" s="51">
        <v>8.81</v>
      </c>
      <c r="F152" s="51">
        <v>531</v>
      </c>
      <c r="G152" s="51">
        <v>4.9222115516531764</v>
      </c>
      <c r="H152" s="51">
        <v>4.1064884673420995E-2</v>
      </c>
      <c r="I152" s="51">
        <v>4.9400000000000004</v>
      </c>
      <c r="J152" s="51">
        <v>27.6</v>
      </c>
      <c r="K152" s="51">
        <v>9.7633333330000003</v>
      </c>
      <c r="L152" s="51">
        <v>2.3919999999999999</v>
      </c>
      <c r="N152" s="126">
        <v>43997</v>
      </c>
      <c r="O152" s="51" t="s">
        <v>135</v>
      </c>
      <c r="P152" s="51">
        <v>1.8211019585196983E-2</v>
      </c>
      <c r="Q152" s="51">
        <v>8.25</v>
      </c>
      <c r="R152" s="51">
        <v>503</v>
      </c>
      <c r="S152" s="51">
        <v>5.4984222801481692</v>
      </c>
      <c r="T152" s="51">
        <v>3.6322483293813324E-2</v>
      </c>
      <c r="U152" s="51">
        <v>5.04</v>
      </c>
      <c r="V152" s="51">
        <v>34.299999999999997</v>
      </c>
      <c r="W152" s="51">
        <v>2.4864677309999998</v>
      </c>
      <c r="X152" s="51">
        <v>1.359</v>
      </c>
    </row>
    <row r="153" spans="1:24" x14ac:dyDescent="0.2">
      <c r="A153" s="126">
        <v>44025</v>
      </c>
      <c r="B153" s="51">
        <v>2</v>
      </c>
      <c r="C153" s="51" t="s">
        <v>191</v>
      </c>
      <c r="D153" s="51">
        <v>0.41475842794686013</v>
      </c>
      <c r="E153" s="51" t="e">
        <v>#N/A</v>
      </c>
      <c r="F153" s="51">
        <v>474</v>
      </c>
      <c r="G153" s="51">
        <v>0.53752229386747152</v>
      </c>
      <c r="H153" s="51">
        <v>7.7602931666307412E-2</v>
      </c>
      <c r="I153" s="51">
        <v>0.23400000000000001</v>
      </c>
      <c r="J153" s="51">
        <v>62.8</v>
      </c>
      <c r="K153" s="51">
        <v>9.568333333</v>
      </c>
      <c r="L153" s="51">
        <v>3.298</v>
      </c>
      <c r="N153" s="126">
        <v>44025</v>
      </c>
      <c r="O153" s="51" t="s">
        <v>135</v>
      </c>
      <c r="P153" s="51">
        <v>3.3442848635335796E-3</v>
      </c>
      <c r="Q153" s="51">
        <v>9.57</v>
      </c>
      <c r="R153" s="51">
        <v>553</v>
      </c>
      <c r="S153" s="51">
        <v>1.8628069694059544</v>
      </c>
      <c r="T153" s="51">
        <v>6.445354602284975E-2</v>
      </c>
      <c r="U153" s="51">
        <v>1.7</v>
      </c>
      <c r="V153" s="51">
        <v>63.2</v>
      </c>
      <c r="W153" s="51">
        <v>3.3656716420000001</v>
      </c>
      <c r="X153" s="51">
        <v>1.99</v>
      </c>
    </row>
    <row r="154" spans="1:24" x14ac:dyDescent="0.2">
      <c r="A154" s="126">
        <v>44032</v>
      </c>
      <c r="B154" s="51">
        <v>2</v>
      </c>
      <c r="C154" s="51" t="s">
        <v>191</v>
      </c>
      <c r="D154" s="51">
        <v>0.33104377044700389</v>
      </c>
      <c r="E154" s="51">
        <v>9.35</v>
      </c>
      <c r="F154" s="51">
        <v>381</v>
      </c>
      <c r="G154" s="51">
        <v>0.73508025792289755</v>
      </c>
      <c r="H154" s="51">
        <v>0.11888338003880149</v>
      </c>
      <c r="I154" s="51">
        <v>0.20899999999999999</v>
      </c>
      <c r="J154" s="51">
        <v>88.9</v>
      </c>
      <c r="K154" s="51">
        <v>15.75217391</v>
      </c>
      <c r="L154" s="51">
        <v>3.8639999999999999</v>
      </c>
      <c r="N154" s="126">
        <v>44032</v>
      </c>
      <c r="O154" s="51" t="s">
        <v>135</v>
      </c>
      <c r="P154" s="51">
        <v>7.1803635387159963E-5</v>
      </c>
      <c r="Q154" s="51">
        <v>9.1</v>
      </c>
      <c r="R154" s="51">
        <v>425</v>
      </c>
      <c r="S154" s="51">
        <v>0.8338592399506104</v>
      </c>
      <c r="T154" s="51">
        <v>6.6609183013580514E-2</v>
      </c>
      <c r="U154" s="51">
        <v>0.61</v>
      </c>
      <c r="V154" s="51">
        <v>62.5</v>
      </c>
      <c r="W154" s="51">
        <v>5.6984496120000001</v>
      </c>
      <c r="X154" s="51">
        <v>2.339</v>
      </c>
    </row>
    <row r="155" spans="1:24" x14ac:dyDescent="0.2">
      <c r="A155" s="126">
        <v>44040</v>
      </c>
      <c r="B155" s="51">
        <v>2</v>
      </c>
      <c r="C155" s="51" t="s">
        <v>191</v>
      </c>
      <c r="D155" s="51">
        <v>0.38995558859972146</v>
      </c>
      <c r="E155" s="51">
        <v>5.55</v>
      </c>
      <c r="F155" s="51">
        <v>298</v>
      </c>
      <c r="G155" s="51">
        <v>0.67883111537933871</v>
      </c>
      <c r="H155" s="51">
        <v>9.7434791981030403E-2</v>
      </c>
      <c r="I155" s="51">
        <v>0.34899999999999998</v>
      </c>
      <c r="J155" s="51">
        <v>79.599999999999994</v>
      </c>
      <c r="K155" s="51">
        <v>10.537000000000001</v>
      </c>
      <c r="L155" s="51">
        <v>3.214</v>
      </c>
      <c r="N155" s="126">
        <v>44040</v>
      </c>
      <c r="O155" s="51" t="s">
        <v>135</v>
      </c>
      <c r="P155" s="51">
        <v>4.2465200975383569E-3</v>
      </c>
      <c r="Q155" s="51">
        <v>8.4600000000000009</v>
      </c>
      <c r="R155" s="51">
        <v>472</v>
      </c>
      <c r="S155" s="51">
        <v>1.8490876663465499</v>
      </c>
      <c r="T155" s="51">
        <v>7.4369476180211266E-2</v>
      </c>
      <c r="U155" s="51">
        <v>1.68</v>
      </c>
      <c r="V155" s="51">
        <v>70.3</v>
      </c>
      <c r="W155" s="51">
        <v>3.6922015180000001</v>
      </c>
      <c r="X155" s="51">
        <v>2.3839999999999999</v>
      </c>
    </row>
    <row r="156" spans="1:24" x14ac:dyDescent="0.2">
      <c r="A156" s="126">
        <v>44047</v>
      </c>
      <c r="B156" s="51">
        <v>2</v>
      </c>
      <c r="C156" s="51" t="s">
        <v>191</v>
      </c>
      <c r="D156" s="51">
        <v>0.88201920396647804</v>
      </c>
      <c r="E156" s="51">
        <v>7.44</v>
      </c>
      <c r="F156" s="51">
        <v>426</v>
      </c>
      <c r="G156" s="51">
        <v>0.73782411853477847</v>
      </c>
      <c r="H156" s="51">
        <v>0.11564992455270534</v>
      </c>
      <c r="I156" s="51">
        <v>0.36399999999999999</v>
      </c>
      <c r="J156" s="51">
        <v>75.5</v>
      </c>
      <c r="K156" s="51">
        <v>15.258479530000001</v>
      </c>
      <c r="L156" s="51">
        <v>4.1020000000000003</v>
      </c>
      <c r="N156" s="126">
        <v>44047</v>
      </c>
      <c r="O156" s="51" t="s">
        <v>135</v>
      </c>
      <c r="P156" s="51">
        <v>9.4583591503089814E-2</v>
      </c>
      <c r="Q156" s="51">
        <v>8.6199999999999992</v>
      </c>
      <c r="R156" s="51">
        <v>443</v>
      </c>
      <c r="S156" s="51">
        <v>2.4801756070791603</v>
      </c>
      <c r="T156" s="51">
        <v>7.3830566932528569E-2</v>
      </c>
      <c r="U156" s="51">
        <v>2.39</v>
      </c>
      <c r="V156" s="51">
        <v>71</v>
      </c>
      <c r="W156" s="51">
        <v>3.3139705880000001</v>
      </c>
      <c r="X156" s="51">
        <v>2.202</v>
      </c>
    </row>
    <row r="157" spans="1:24" x14ac:dyDescent="0.2">
      <c r="A157" s="126">
        <v>44061</v>
      </c>
      <c r="B157" s="51">
        <v>2</v>
      </c>
      <c r="C157" s="51" t="s">
        <v>191</v>
      </c>
      <c r="D157" s="51">
        <v>0.33104377044700389</v>
      </c>
      <c r="E157" s="51" t="e">
        <v>#N/A</v>
      </c>
      <c r="F157" s="51" t="e">
        <v>#N/A</v>
      </c>
      <c r="G157" s="51">
        <v>0.42639593908629447</v>
      </c>
      <c r="H157" s="51">
        <v>6.8872601853847817E-2</v>
      </c>
      <c r="I157" s="51">
        <v>0.14599999999999999</v>
      </c>
      <c r="J157" s="51">
        <v>53.1</v>
      </c>
      <c r="K157" s="51">
        <v>8.1078124999999996</v>
      </c>
      <c r="L157" s="51">
        <v>3.0569999999999999</v>
      </c>
      <c r="N157" s="126">
        <v>44061</v>
      </c>
      <c r="O157" s="51" t="s">
        <v>135</v>
      </c>
      <c r="P157" s="51">
        <v>2.1048426753597808E-4</v>
      </c>
      <c r="Q157" s="51" t="e">
        <v>#N/A</v>
      </c>
      <c r="R157" s="51" t="e">
        <v>#N/A</v>
      </c>
      <c r="S157" s="51" t="e">
        <v>#N/A</v>
      </c>
      <c r="T157" s="51" t="e">
        <v>#N/A</v>
      </c>
      <c r="U157" s="51" t="e">
        <v>#N/A</v>
      </c>
      <c r="V157" s="51" t="e">
        <v>#N/A</v>
      </c>
      <c r="W157" s="51" t="e">
        <v>#N/A</v>
      </c>
      <c r="X157" s="51" t="e">
        <v>#N/A</v>
      </c>
    </row>
    <row r="158" spans="1:24" x14ac:dyDescent="0.2">
      <c r="A158" s="126">
        <v>44138</v>
      </c>
      <c r="B158" s="51">
        <v>2</v>
      </c>
      <c r="C158" s="51" t="s">
        <v>191</v>
      </c>
      <c r="D158" s="51">
        <v>0.41475842794686013</v>
      </c>
      <c r="E158" s="51" t="e">
        <v>#N/A</v>
      </c>
      <c r="F158" s="51" t="e">
        <v>#N/A</v>
      </c>
      <c r="G158" s="51">
        <v>0.4827441077441077</v>
      </c>
      <c r="H158" s="51">
        <v>8.6273642296206168E-2</v>
      </c>
      <c r="I158" s="51">
        <v>0.14299999999999999</v>
      </c>
      <c r="J158" s="51">
        <v>64.599999999999994</v>
      </c>
      <c r="K158" s="51">
        <v>1.4182278479999999</v>
      </c>
      <c r="L158" s="51">
        <v>5.1550000000000002</v>
      </c>
      <c r="N158" s="126">
        <v>44138</v>
      </c>
      <c r="O158" s="51" t="s">
        <v>135</v>
      </c>
      <c r="P158" s="51">
        <v>1.2668449749776821E-2</v>
      </c>
      <c r="Q158" s="51" t="e">
        <v>#N/A</v>
      </c>
      <c r="R158" s="51" t="e">
        <v>#N/A</v>
      </c>
      <c r="S158" s="51">
        <v>1.6078843995510661</v>
      </c>
      <c r="T158" s="51">
        <v>6.6585554695277077E-2</v>
      </c>
      <c r="U158" s="51">
        <v>1.41</v>
      </c>
      <c r="V158" s="51">
        <v>58.6</v>
      </c>
      <c r="W158" s="51">
        <v>0.36</v>
      </c>
      <c r="X158" s="51">
        <v>2.5390000000000001</v>
      </c>
    </row>
    <row r="159" spans="1:24" x14ac:dyDescent="0.2">
      <c r="A159" s="126">
        <v>44152</v>
      </c>
      <c r="B159" s="51">
        <v>2</v>
      </c>
      <c r="C159" s="51" t="s">
        <v>191</v>
      </c>
      <c r="D159" s="51">
        <v>0.41475842794686013</v>
      </c>
      <c r="E159" s="51">
        <v>8.31</v>
      </c>
      <c r="F159" s="51">
        <v>462</v>
      </c>
      <c r="G159" s="51">
        <v>0.32281144781144777</v>
      </c>
      <c r="H159" s="51">
        <v>6.9903771706669615E-2</v>
      </c>
      <c r="I159" s="51">
        <v>3.2199999999999999E-2</v>
      </c>
      <c r="J159" s="51">
        <v>57.1</v>
      </c>
      <c r="K159" s="51">
        <v>1.1883392230000001</v>
      </c>
      <c r="L159" s="51">
        <v>4.0209999999999999</v>
      </c>
      <c r="N159" s="126">
        <v>44152</v>
      </c>
      <c r="O159" s="51" t="s">
        <v>135</v>
      </c>
      <c r="P159" s="51">
        <v>2.2268997657237211E-2</v>
      </c>
      <c r="Q159" s="51">
        <v>8.24</v>
      </c>
      <c r="R159" s="51">
        <v>631</v>
      </c>
      <c r="S159" s="51">
        <v>0.36910774410774411</v>
      </c>
      <c r="T159" s="51">
        <v>4.8888397301183502E-2</v>
      </c>
      <c r="U159" s="51">
        <v>0.124</v>
      </c>
      <c r="V159" s="51">
        <v>41.5</v>
      </c>
      <c r="W159" s="51">
        <v>0.36594427200000001</v>
      </c>
      <c r="X159" s="51">
        <v>3.12</v>
      </c>
    </row>
    <row r="160" spans="1:24" x14ac:dyDescent="0.2">
      <c r="A160" s="126">
        <v>44167</v>
      </c>
      <c r="B160" s="51">
        <v>2</v>
      </c>
      <c r="C160" s="51" t="s">
        <v>191</v>
      </c>
      <c r="D160" s="51">
        <v>1.2420500332525455</v>
      </c>
      <c r="E160" s="51">
        <v>8.57</v>
      </c>
      <c r="F160" s="51">
        <v>534</v>
      </c>
      <c r="G160" s="51">
        <v>4.1892536475869813</v>
      </c>
      <c r="H160" s="51">
        <v>9.6449507797809975E-2</v>
      </c>
      <c r="I160" s="51">
        <v>4.09</v>
      </c>
      <c r="J160" s="51">
        <v>80.099999999999994</v>
      </c>
      <c r="K160" s="51">
        <v>2.0842105260000001</v>
      </c>
      <c r="L160" s="51">
        <v>2.9849999999999999</v>
      </c>
      <c r="N160" s="126">
        <v>44167</v>
      </c>
      <c r="O160" s="51" t="s">
        <v>135</v>
      </c>
      <c r="P160" s="51">
        <v>0.12660809608266216</v>
      </c>
      <c r="Q160" s="51">
        <v>8.51</v>
      </c>
      <c r="R160" s="51">
        <v>594</v>
      </c>
      <c r="S160" s="51">
        <v>4.329545454545455</v>
      </c>
      <c r="T160" s="51">
        <v>4.3800464550381599E-2</v>
      </c>
      <c r="U160" s="51">
        <v>4.2300000000000004</v>
      </c>
      <c r="V160" s="51">
        <v>39.200000000000003</v>
      </c>
      <c r="W160" s="51">
        <v>0.15925925899999999</v>
      </c>
      <c r="X160" s="51">
        <v>1.923</v>
      </c>
    </row>
    <row r="161" spans="1:24" x14ac:dyDescent="0.2">
      <c r="A161" s="126">
        <v>44179</v>
      </c>
      <c r="B161" s="51">
        <v>2</v>
      </c>
      <c r="C161" s="51" t="s">
        <v>191</v>
      </c>
      <c r="D161" s="51">
        <v>0.83456534459819487</v>
      </c>
      <c r="E161" s="51">
        <v>8.6199999999999992</v>
      </c>
      <c r="F161" s="51">
        <v>620</v>
      </c>
      <c r="G161" s="51">
        <v>2.7021604938271606</v>
      </c>
      <c r="H161" s="51">
        <v>4.0039818604136711E-2</v>
      </c>
      <c r="I161" s="51">
        <v>2.5299999999999998</v>
      </c>
      <c r="J161" s="51">
        <v>31.3</v>
      </c>
      <c r="K161" s="51">
        <v>1.5075313809999999</v>
      </c>
      <c r="L161" s="51">
        <v>2.4729999999999999</v>
      </c>
      <c r="N161" s="126">
        <v>44179</v>
      </c>
      <c r="O161" s="51" t="s">
        <v>135</v>
      </c>
      <c r="P161" s="51">
        <v>0.10002918754401909</v>
      </c>
      <c r="Q161" s="51">
        <v>8.4700000000000006</v>
      </c>
      <c r="R161" s="51">
        <v>619</v>
      </c>
      <c r="S161" s="51">
        <v>3.1230359147025815</v>
      </c>
      <c r="T161" s="51">
        <v>3.5283707554474068E-2</v>
      </c>
      <c r="U161" s="51">
        <v>3.08</v>
      </c>
      <c r="V161" s="51">
        <v>29.8</v>
      </c>
      <c r="W161" s="51">
        <v>1.164210526</v>
      </c>
      <c r="X161" s="51">
        <v>1.7030000000000001</v>
      </c>
    </row>
    <row r="162" spans="1:24" x14ac:dyDescent="0.2">
      <c r="A162" s="126">
        <v>44208</v>
      </c>
      <c r="B162" s="51">
        <v>2</v>
      </c>
      <c r="C162" s="51" t="s">
        <v>191</v>
      </c>
      <c r="D162" s="51">
        <v>0.37471480054915918</v>
      </c>
      <c r="E162" s="51">
        <v>8.64</v>
      </c>
      <c r="F162" s="51">
        <v>629</v>
      </c>
      <c r="G162" s="51">
        <v>5.6411040000000003</v>
      </c>
      <c r="H162" s="51">
        <v>3.7025000000000002E-2</v>
      </c>
      <c r="I162" s="51">
        <v>5.78</v>
      </c>
      <c r="J162" s="51">
        <v>30.3</v>
      </c>
      <c r="K162" s="51">
        <v>1.1731557379999999</v>
      </c>
      <c r="L162" s="51">
        <v>1.6006</v>
      </c>
      <c r="N162" s="126">
        <v>44208</v>
      </c>
      <c r="O162" s="51" t="s">
        <v>135</v>
      </c>
      <c r="P162" s="51">
        <v>5.2014952433915761E-2</v>
      </c>
      <c r="Q162" s="51">
        <v>8.58</v>
      </c>
      <c r="R162" s="51">
        <v>638</v>
      </c>
      <c r="S162" s="51">
        <v>4.4207460000000003</v>
      </c>
      <c r="T162" s="51">
        <v>3.3266999999999998E-2</v>
      </c>
      <c r="U162" s="51">
        <v>4.28</v>
      </c>
      <c r="V162" s="51">
        <v>30</v>
      </c>
      <c r="W162" s="51">
        <v>1.0854253840000001</v>
      </c>
      <c r="X162" s="51">
        <v>1.2016</v>
      </c>
    </row>
    <row r="163" spans="1:24" x14ac:dyDescent="0.2">
      <c r="A163" s="126">
        <v>44223</v>
      </c>
      <c r="B163" s="51">
        <v>2</v>
      </c>
      <c r="C163" s="51" t="s">
        <v>191</v>
      </c>
      <c r="D163" s="51">
        <v>0.4099126977674028</v>
      </c>
      <c r="E163" s="51">
        <v>8.81</v>
      </c>
      <c r="F163" s="51">
        <v>609</v>
      </c>
      <c r="G163" s="51">
        <v>4.1711270000000003</v>
      </c>
      <c r="H163" s="51">
        <v>2.6636E-2</v>
      </c>
      <c r="I163" s="51">
        <v>4.0199999999999996</v>
      </c>
      <c r="J163" s="51">
        <v>15.6</v>
      </c>
      <c r="K163" s="51">
        <v>1.511418685</v>
      </c>
      <c r="L163" s="51" t="e">
        <v>#N/A</v>
      </c>
      <c r="N163" s="126">
        <v>44223</v>
      </c>
      <c r="O163" s="51" t="s">
        <v>135</v>
      </c>
      <c r="P163" s="51">
        <v>5.8490772483308244E-2</v>
      </c>
      <c r="Q163" s="51">
        <v>8.48</v>
      </c>
      <c r="R163" s="51">
        <v>595</v>
      </c>
      <c r="S163" s="51">
        <v>3.7273610000000001</v>
      </c>
      <c r="T163" s="51">
        <v>3.1278E-2</v>
      </c>
      <c r="U163" s="51">
        <v>3.64</v>
      </c>
      <c r="V163" s="51">
        <v>25.3</v>
      </c>
      <c r="W163" s="51">
        <v>1.2996666670000001</v>
      </c>
      <c r="X163" s="51">
        <v>1.5074000000000001</v>
      </c>
    </row>
    <row r="164" spans="1:24" x14ac:dyDescent="0.2">
      <c r="A164" s="126">
        <v>44251</v>
      </c>
      <c r="B164" s="51">
        <v>2</v>
      </c>
      <c r="C164" s="51" t="s">
        <v>191</v>
      </c>
      <c r="D164" s="51">
        <v>5.2301993774650484</v>
      </c>
      <c r="E164" s="51" t="e">
        <v>#N/A</v>
      </c>
      <c r="F164" s="51" t="e">
        <v>#N/A</v>
      </c>
      <c r="G164" s="51">
        <v>6.0432670000000002</v>
      </c>
      <c r="H164" s="51">
        <v>0.32570700000000002</v>
      </c>
      <c r="I164" s="51">
        <v>5.42</v>
      </c>
      <c r="J164" s="51">
        <v>208</v>
      </c>
      <c r="K164" s="51">
        <v>71.715789470000004</v>
      </c>
      <c r="L164" s="51">
        <v>3.4603999999999999</v>
      </c>
      <c r="N164" s="126">
        <v>44251</v>
      </c>
      <c r="O164" s="51" t="s">
        <v>135</v>
      </c>
      <c r="P164" s="51">
        <v>0.21034481142589581</v>
      </c>
      <c r="Q164" s="51" t="e">
        <v>#N/A</v>
      </c>
      <c r="R164" s="51" t="e">
        <v>#N/A</v>
      </c>
      <c r="S164" s="51">
        <v>5.127999</v>
      </c>
      <c r="T164" s="51">
        <v>7.9243999999999995E-2</v>
      </c>
      <c r="U164" s="51">
        <v>4.68</v>
      </c>
      <c r="V164" s="51">
        <v>59</v>
      </c>
      <c r="W164" s="51">
        <v>8.2838461540000008</v>
      </c>
      <c r="X164" s="51">
        <v>2.2443</v>
      </c>
    </row>
    <row r="165" spans="1:24" x14ac:dyDescent="0.2">
      <c r="A165" s="126">
        <v>44265</v>
      </c>
      <c r="B165" s="51">
        <v>2</v>
      </c>
      <c r="C165" s="51" t="s">
        <v>191</v>
      </c>
      <c r="D165" s="51">
        <v>0.53661516815720212</v>
      </c>
      <c r="E165" s="51" t="e">
        <v>#N/A</v>
      </c>
      <c r="F165" s="51" t="e">
        <v>#N/A</v>
      </c>
      <c r="G165" s="51">
        <v>6.6118430000000004</v>
      </c>
      <c r="H165" s="51">
        <v>3.2162000000000003E-2</v>
      </c>
      <c r="I165" s="51">
        <v>6.16</v>
      </c>
      <c r="J165" s="51">
        <v>19.399999999999999</v>
      </c>
      <c r="K165" s="51">
        <v>4.224742268</v>
      </c>
      <c r="L165" s="51">
        <v>1.8011999999999999</v>
      </c>
      <c r="N165" s="126">
        <v>44265</v>
      </c>
      <c r="O165" s="51" t="s">
        <v>135</v>
      </c>
      <c r="P165" s="51">
        <v>6.5764276113625036E-2</v>
      </c>
      <c r="Q165" s="51" t="e">
        <v>#N/A</v>
      </c>
      <c r="R165" s="51" t="e">
        <v>#N/A</v>
      </c>
      <c r="S165" s="51">
        <v>4.0740540000000003</v>
      </c>
      <c r="T165" s="51">
        <v>2.8183E-2</v>
      </c>
      <c r="U165" s="51">
        <v>3.86</v>
      </c>
      <c r="V165" s="51">
        <v>14.5</v>
      </c>
      <c r="W165" s="51">
        <v>1.6514782610000001</v>
      </c>
      <c r="X165" s="51">
        <v>1.3338000000000001</v>
      </c>
    </row>
    <row r="166" spans="1:24" x14ac:dyDescent="0.2">
      <c r="A166" s="126">
        <v>44279</v>
      </c>
      <c r="B166" s="51">
        <v>2</v>
      </c>
      <c r="C166" s="51" t="s">
        <v>191</v>
      </c>
      <c r="D166" s="51">
        <v>0.91961509247157569</v>
      </c>
      <c r="E166" s="51" t="e">
        <v>#N/A</v>
      </c>
      <c r="F166" s="51" t="e">
        <v>#N/A</v>
      </c>
      <c r="G166" s="51">
        <v>7.3329639999999996</v>
      </c>
      <c r="H166" s="51">
        <v>2.7519999999999999E-2</v>
      </c>
      <c r="I166" s="51">
        <v>6.87</v>
      </c>
      <c r="J166" s="51">
        <v>13.9</v>
      </c>
      <c r="K166" s="51">
        <v>4.2411764710000002</v>
      </c>
      <c r="L166" s="51">
        <v>1.7357</v>
      </c>
      <c r="N166" s="126">
        <v>44279</v>
      </c>
      <c r="O166" s="51" t="s">
        <v>135</v>
      </c>
      <c r="P166" s="51">
        <v>8.3104879522682945E-2</v>
      </c>
      <c r="Q166" s="51" t="e">
        <v>#N/A</v>
      </c>
      <c r="R166" s="51" t="e">
        <v>#N/A</v>
      </c>
      <c r="S166" s="51">
        <v>4.5871589999999998</v>
      </c>
      <c r="T166" s="51">
        <v>2.0889000000000001E-2</v>
      </c>
      <c r="U166" s="51">
        <v>3.96</v>
      </c>
      <c r="V166" s="51">
        <v>10.4</v>
      </c>
      <c r="W166" s="51">
        <v>2.1825783969999999</v>
      </c>
      <c r="X166" s="51">
        <v>1.4698</v>
      </c>
    </row>
    <row r="167" spans="1:24" x14ac:dyDescent="0.2">
      <c r="A167" s="126">
        <v>44293</v>
      </c>
      <c r="B167" s="51">
        <v>2</v>
      </c>
      <c r="C167" s="51" t="s">
        <v>191</v>
      </c>
      <c r="D167" s="51">
        <v>0.53661516815720212</v>
      </c>
      <c r="E167" s="51" t="e">
        <v>#N/A</v>
      </c>
      <c r="F167" s="51" t="e">
        <v>#N/A</v>
      </c>
      <c r="G167" s="51">
        <v>5.6549719999999999</v>
      </c>
      <c r="H167" s="51">
        <v>2.0999E-2</v>
      </c>
      <c r="I167" s="51">
        <v>5.34</v>
      </c>
      <c r="J167" s="51">
        <v>4.58</v>
      </c>
      <c r="K167" s="51">
        <v>2.8291095890410944</v>
      </c>
      <c r="L167" s="51">
        <v>2.4379</v>
      </c>
      <c r="N167" s="126">
        <v>44293</v>
      </c>
      <c r="O167" s="51" t="s">
        <v>135</v>
      </c>
      <c r="P167" s="51">
        <v>6.5764276113625036E-2</v>
      </c>
      <c r="Q167" s="51" t="e">
        <v>#N/A</v>
      </c>
      <c r="R167" s="51" t="e">
        <v>#N/A</v>
      </c>
      <c r="S167" s="51">
        <v>3.2003879999999998</v>
      </c>
      <c r="T167" s="51">
        <v>1.5473000000000001E-2</v>
      </c>
      <c r="U167" s="51">
        <v>2.94</v>
      </c>
      <c r="V167" s="51">
        <v>3.36</v>
      </c>
      <c r="W167" s="51">
        <v>1.3111999999999968</v>
      </c>
      <c r="X167" s="51">
        <v>1.7004999999999999</v>
      </c>
    </row>
    <row r="168" spans="1:24" x14ac:dyDescent="0.2">
      <c r="A168" s="126">
        <v>44307</v>
      </c>
      <c r="B168" s="51">
        <v>2</v>
      </c>
      <c r="C168" s="51" t="s">
        <v>191</v>
      </c>
      <c r="D168" s="51">
        <v>0.49053773352924324</v>
      </c>
      <c r="E168" s="51">
        <v>8.41</v>
      </c>
      <c r="F168" s="51">
        <v>451</v>
      </c>
      <c r="G168" s="51">
        <v>5.0665784829999998</v>
      </c>
      <c r="H168" s="51">
        <v>2.6082999999999999E-2</v>
      </c>
      <c r="I168" s="51">
        <v>4.53</v>
      </c>
      <c r="J168" s="51">
        <v>8.85</v>
      </c>
      <c r="K168" s="51">
        <v>3.0305400372439428</v>
      </c>
      <c r="L168" s="51">
        <v>2.2827566247758471</v>
      </c>
      <c r="N168" s="126">
        <v>44307</v>
      </c>
      <c r="O168" s="51" t="s">
        <v>135</v>
      </c>
      <c r="P168" s="51">
        <v>5.8490772483308244E-2</v>
      </c>
      <c r="Q168" s="51">
        <v>8.3800000000000008</v>
      </c>
      <c r="R168" s="51">
        <v>564</v>
      </c>
      <c r="S168" s="51">
        <v>3.229423868</v>
      </c>
      <c r="T168" s="51">
        <v>1.6025999999999999E-2</v>
      </c>
      <c r="U168" s="51">
        <v>2.97</v>
      </c>
      <c r="V168" s="51">
        <v>4.59</v>
      </c>
      <c r="W168" s="51">
        <v>0.9139999999999987</v>
      </c>
      <c r="X168" s="51">
        <v>1.5349945518782264</v>
      </c>
    </row>
    <row r="169" spans="1:24" x14ac:dyDescent="0.2">
      <c r="A169" s="126">
        <v>44315</v>
      </c>
      <c r="B169" s="51">
        <v>2</v>
      </c>
      <c r="C169" s="51" t="s">
        <v>191</v>
      </c>
      <c r="D169" s="51">
        <v>1.3169466665403</v>
      </c>
      <c r="E169" s="51" t="e">
        <v>#N/A</v>
      </c>
      <c r="F169" s="51" t="e">
        <v>#N/A</v>
      </c>
      <c r="G169" s="51">
        <v>3.729129924</v>
      </c>
      <c r="H169" s="51" t="e">
        <v>#N/A</v>
      </c>
      <c r="I169" s="51">
        <v>2.89</v>
      </c>
      <c r="J169" s="51">
        <v>27.8</v>
      </c>
      <c r="K169" s="51" t="e">
        <v>#N/A</v>
      </c>
      <c r="L169" s="51" t="e">
        <v>#N/A</v>
      </c>
      <c r="N169" s="126">
        <v>44315</v>
      </c>
      <c r="O169" s="51" t="s">
        <v>135</v>
      </c>
      <c r="P169" s="51">
        <v>0.41714639999996622</v>
      </c>
      <c r="Q169" s="51" t="e">
        <v>#N/A</v>
      </c>
      <c r="R169" s="51" t="e">
        <v>#N/A</v>
      </c>
      <c r="S169" s="51">
        <v>4.1259553200000001</v>
      </c>
      <c r="T169" s="51" t="e">
        <v>#N/A</v>
      </c>
      <c r="U169" s="51">
        <v>2.8</v>
      </c>
      <c r="V169" s="51">
        <v>377</v>
      </c>
      <c r="W169" s="51" t="e">
        <v>#N/A</v>
      </c>
      <c r="X169" s="51" t="e">
        <v>#N/A</v>
      </c>
    </row>
    <row r="170" spans="1:24" x14ac:dyDescent="0.2">
      <c r="A170" s="126">
        <v>44321</v>
      </c>
      <c r="B170" s="51">
        <v>2</v>
      </c>
      <c r="C170" s="51" t="s">
        <v>191</v>
      </c>
      <c r="D170" s="51">
        <v>4.7250399441159914</v>
      </c>
      <c r="E170" s="51">
        <v>8.5299999999999994</v>
      </c>
      <c r="F170" s="51">
        <v>500</v>
      </c>
      <c r="G170" s="51">
        <v>10.21061141</v>
      </c>
      <c r="H170" s="51">
        <v>0.17097699999999999</v>
      </c>
      <c r="I170" s="51">
        <v>9.16</v>
      </c>
      <c r="J170" s="51">
        <v>83</v>
      </c>
      <c r="K170" s="51">
        <v>42.154716981132076</v>
      </c>
      <c r="L170" s="51">
        <v>3.7340546132934183</v>
      </c>
      <c r="N170" s="126">
        <v>44321</v>
      </c>
      <c r="O170" s="51" t="s">
        <v>135</v>
      </c>
      <c r="P170" s="51">
        <v>0.41714639999996622</v>
      </c>
      <c r="Q170" s="51">
        <v>8.58</v>
      </c>
      <c r="R170" s="51">
        <v>577</v>
      </c>
      <c r="S170" s="51">
        <v>6.8449441499999999</v>
      </c>
      <c r="T170" s="51">
        <v>8.4769999999999998E-2</v>
      </c>
      <c r="U170" s="51">
        <v>6.67</v>
      </c>
      <c r="V170" s="51">
        <v>42.6</v>
      </c>
      <c r="W170" s="51">
        <v>19.401333333333355</v>
      </c>
      <c r="X170" s="51">
        <v>2.5721188240862021</v>
      </c>
    </row>
    <row r="171" spans="1:24" x14ac:dyDescent="0.2">
      <c r="A171" s="126">
        <v>44326</v>
      </c>
      <c r="B171" s="51">
        <v>2</v>
      </c>
      <c r="C171" s="51" t="s">
        <v>191</v>
      </c>
      <c r="D171" s="51">
        <v>2.063102516481147</v>
      </c>
      <c r="E171" s="51" t="e">
        <v>#N/A</v>
      </c>
      <c r="F171" s="51" t="e">
        <v>#N/A</v>
      </c>
      <c r="G171" s="51">
        <v>10.01954733</v>
      </c>
      <c r="H171" s="51" t="e">
        <v>#N/A</v>
      </c>
      <c r="I171" s="51">
        <v>9.16</v>
      </c>
      <c r="J171" s="51">
        <v>49.5</v>
      </c>
      <c r="K171" s="51" t="e">
        <v>#N/A</v>
      </c>
      <c r="L171" s="51" t="e">
        <v>#N/A</v>
      </c>
      <c r="N171" s="126">
        <v>44326</v>
      </c>
      <c r="O171" s="51" t="s">
        <v>135</v>
      </c>
      <c r="P171" s="51">
        <v>0.29464379999996587</v>
      </c>
      <c r="Q171" s="51" t="e">
        <v>#N/A</v>
      </c>
      <c r="R171" s="51" t="e">
        <v>#N/A</v>
      </c>
      <c r="S171" s="51">
        <v>7.5063198120000001</v>
      </c>
      <c r="T171" s="51" t="e">
        <v>#N/A</v>
      </c>
      <c r="U171" s="51">
        <v>7.13</v>
      </c>
      <c r="V171" s="51">
        <v>61.9</v>
      </c>
      <c r="W171" s="51" t="e">
        <v>#N/A</v>
      </c>
      <c r="X171" s="51" t="e">
        <v>#N/A</v>
      </c>
    </row>
    <row r="172" spans="1:24" x14ac:dyDescent="0.2">
      <c r="A172" s="126">
        <v>44334</v>
      </c>
      <c r="B172" s="51">
        <v>2</v>
      </c>
      <c r="C172" s="51" t="s">
        <v>191</v>
      </c>
      <c r="D172" s="51">
        <v>0.31312648199636056</v>
      </c>
      <c r="E172" s="51">
        <v>8.68</v>
      </c>
      <c r="F172" s="51">
        <v>511</v>
      </c>
      <c r="G172" s="51">
        <v>6.2570546739999999</v>
      </c>
      <c r="H172" s="51">
        <v>1.7863E-2</v>
      </c>
      <c r="I172" s="51" t="e">
        <v>#N/A</v>
      </c>
      <c r="J172" s="51" t="e">
        <v>#N/A</v>
      </c>
      <c r="K172" s="51">
        <v>4.0235067437379524</v>
      </c>
      <c r="L172" s="51">
        <v>2.3343826012305056</v>
      </c>
      <c r="N172" s="126">
        <v>44334</v>
      </c>
      <c r="O172" s="51" t="s">
        <v>135</v>
      </c>
      <c r="P172" s="51">
        <v>0.10496358153007375</v>
      </c>
      <c r="Q172" s="51">
        <v>8.51</v>
      </c>
      <c r="R172" s="51">
        <v>597</v>
      </c>
      <c r="S172" s="51">
        <v>5.5221928279999997</v>
      </c>
      <c r="T172" s="51">
        <v>3.2418000000000002E-2</v>
      </c>
      <c r="U172" s="51" t="e">
        <v>#N/A</v>
      </c>
      <c r="V172" s="51" t="e">
        <v>#N/A</v>
      </c>
      <c r="W172" s="51">
        <v>6.5816326530612201</v>
      </c>
      <c r="X172" s="51">
        <v>1.7717402071386907</v>
      </c>
    </row>
    <row r="173" spans="1:24" x14ac:dyDescent="0.2">
      <c r="A173" s="126">
        <v>44348</v>
      </c>
      <c r="B173" s="51">
        <v>2</v>
      </c>
      <c r="C173" s="51" t="s">
        <v>191</v>
      </c>
      <c r="D173" s="51">
        <v>0.18271603105093812</v>
      </c>
      <c r="E173" s="51">
        <v>8.86</v>
      </c>
      <c r="F173" s="51">
        <v>535</v>
      </c>
      <c r="G173" s="51">
        <v>3.9789829509999999</v>
      </c>
      <c r="H173" s="51">
        <v>1.6981E-2</v>
      </c>
      <c r="I173" s="51">
        <v>3.41</v>
      </c>
      <c r="J173" s="51">
        <v>6.67</v>
      </c>
      <c r="K173" s="51">
        <v>2.5146067415730333</v>
      </c>
      <c r="L173" s="51">
        <v>2.296922710912928</v>
      </c>
      <c r="N173" s="126">
        <v>44348</v>
      </c>
      <c r="O173" s="51" t="s">
        <v>135</v>
      </c>
      <c r="P173" s="51">
        <v>5.8490772483308244E-2</v>
      </c>
      <c r="Q173" s="51">
        <v>8.64</v>
      </c>
      <c r="R173" s="51">
        <v>461</v>
      </c>
      <c r="S173" s="51">
        <v>4.2582304530000004</v>
      </c>
      <c r="T173" s="51">
        <v>4.3444999999999998E-2</v>
      </c>
      <c r="U173" s="51">
        <v>3.56</v>
      </c>
      <c r="V173" s="51">
        <v>36.700000000000003</v>
      </c>
      <c r="W173" s="51">
        <v>2.419485294117643</v>
      </c>
      <c r="X173" s="51">
        <v>1.4659957264117791</v>
      </c>
    </row>
    <row r="174" spans="1:24" x14ac:dyDescent="0.2">
      <c r="A174" s="126">
        <v>44356</v>
      </c>
      <c r="B174" s="51">
        <v>2</v>
      </c>
      <c r="C174" s="51" t="s">
        <v>191</v>
      </c>
      <c r="D174" s="51">
        <v>0.70248089474841624</v>
      </c>
      <c r="E174" s="51" t="e">
        <v>#N/A</v>
      </c>
      <c r="F174" s="51" t="e">
        <v>#N/A</v>
      </c>
      <c r="G174" s="51">
        <v>9.2552910050000001</v>
      </c>
      <c r="H174" s="51" t="e">
        <v>#N/A</v>
      </c>
      <c r="I174" s="51">
        <v>9.1300000000000008</v>
      </c>
      <c r="J174" s="51">
        <v>90.7</v>
      </c>
      <c r="K174" s="51" t="e">
        <v>#N/A</v>
      </c>
      <c r="L174" s="51">
        <v>2.8734642474403209</v>
      </c>
      <c r="N174" s="126">
        <v>44356</v>
      </c>
      <c r="O174" s="51" t="s">
        <v>135</v>
      </c>
      <c r="P174" s="51">
        <v>0.1179399318444142</v>
      </c>
      <c r="Q174" s="51" t="e">
        <v>#N/A</v>
      </c>
      <c r="R174" s="51" t="e">
        <v>#N/A</v>
      </c>
      <c r="S174" s="51">
        <v>6.5216049380000003</v>
      </c>
      <c r="T174" s="51" t="e">
        <v>#N/A</v>
      </c>
      <c r="U174" s="51">
        <v>6.22</v>
      </c>
      <c r="V174" s="51">
        <v>65.5</v>
      </c>
      <c r="W174" s="51" t="e">
        <v>#N/A</v>
      </c>
      <c r="X174" s="51">
        <v>2.4638938543706059</v>
      </c>
    </row>
    <row r="175" spans="1:24" x14ac:dyDescent="0.2">
      <c r="A175" s="126">
        <v>44362</v>
      </c>
      <c r="B175" s="51">
        <v>2</v>
      </c>
      <c r="C175" s="51" t="s">
        <v>191</v>
      </c>
      <c r="D175" s="51">
        <v>0.37471480054915918</v>
      </c>
      <c r="E175" s="51">
        <v>8.73</v>
      </c>
      <c r="F175" s="51">
        <v>569</v>
      </c>
      <c r="G175" s="51">
        <v>10.798500880000001</v>
      </c>
      <c r="H175" s="51">
        <v>5.0280999999999999E-2</v>
      </c>
      <c r="I175" s="51">
        <v>9.31</v>
      </c>
      <c r="J175" s="51">
        <v>38.6</v>
      </c>
      <c r="K175" s="51">
        <v>5.9791245791245728</v>
      </c>
      <c r="L175" s="51">
        <v>1.970837889572052</v>
      </c>
      <c r="N175" s="126">
        <v>44362</v>
      </c>
      <c r="O175" s="51" t="s">
        <v>135</v>
      </c>
      <c r="P175" s="51">
        <v>7.3932670175018964E-2</v>
      </c>
      <c r="Q175" s="51">
        <v>8.58</v>
      </c>
      <c r="R175" s="51">
        <v>556</v>
      </c>
      <c r="S175" s="51">
        <v>6.7567607289999998</v>
      </c>
      <c r="T175" s="51">
        <v>5.9102000000000002E-2</v>
      </c>
      <c r="U175" s="51">
        <v>6.12</v>
      </c>
      <c r="V175" s="51">
        <v>48</v>
      </c>
      <c r="W175" s="51">
        <v>4.6290909090909169</v>
      </c>
      <c r="X175" s="51">
        <v>1.4502807952628212</v>
      </c>
    </row>
    <row r="176" spans="1:24" x14ac:dyDescent="0.2">
      <c r="A176" s="126">
        <v>44376</v>
      </c>
      <c r="B176" s="51">
        <v>2</v>
      </c>
      <c r="C176" s="51" t="s">
        <v>191</v>
      </c>
      <c r="D176" s="51">
        <v>0.19987900425517541</v>
      </c>
      <c r="E176" s="51">
        <v>8.76</v>
      </c>
      <c r="F176" s="51">
        <v>585</v>
      </c>
      <c r="G176" s="51">
        <v>7.831139737</v>
      </c>
      <c r="H176" s="51">
        <v>6.0304257E-2</v>
      </c>
      <c r="I176" s="51">
        <v>7.04</v>
      </c>
      <c r="J176" s="51">
        <v>46.7</v>
      </c>
      <c r="K176" s="51">
        <v>6.1342105263157913</v>
      </c>
      <c r="L176" s="51">
        <v>2.1947756584447018</v>
      </c>
      <c r="N176" s="126">
        <v>44376</v>
      </c>
      <c r="O176" s="51" t="s">
        <v>135</v>
      </c>
      <c r="P176" s="51">
        <v>5.8490772483308244E-2</v>
      </c>
      <c r="Q176" s="51">
        <v>8.7200000000000006</v>
      </c>
      <c r="R176" s="51">
        <v>554</v>
      </c>
      <c r="S176" s="51">
        <v>5.8288994680000004</v>
      </c>
      <c r="T176" s="51">
        <v>6.2055379000000001E-2</v>
      </c>
      <c r="U176" s="51">
        <v>5.28</v>
      </c>
      <c r="V176" s="51">
        <v>57.2</v>
      </c>
      <c r="W176" s="51">
        <v>5.8455000000000013</v>
      </c>
      <c r="X176" s="51">
        <v>1.4866215735447865</v>
      </c>
    </row>
    <row r="177" spans="1:24" x14ac:dyDescent="0.2">
      <c r="A177" s="126">
        <v>44390</v>
      </c>
      <c r="B177" s="51">
        <v>2</v>
      </c>
      <c r="C177" s="51" t="s">
        <v>191</v>
      </c>
      <c r="D177" s="51">
        <v>0.15268472962228824</v>
      </c>
      <c r="E177" s="51">
        <v>8.76</v>
      </c>
      <c r="F177" s="51">
        <v>514</v>
      </c>
      <c r="G177" s="51">
        <v>3.126575189</v>
      </c>
      <c r="H177" s="51">
        <v>6.0851482999999998E-2</v>
      </c>
      <c r="I177" s="51">
        <v>3.05</v>
      </c>
      <c r="J177" s="51">
        <v>48.9</v>
      </c>
      <c r="K177" s="51">
        <v>5.637948717948718</v>
      </c>
      <c r="L177" s="51">
        <v>2.7565844469999998</v>
      </c>
      <c r="N177" s="126">
        <v>44390</v>
      </c>
      <c r="O177" s="51" t="s">
        <v>135</v>
      </c>
      <c r="P177" s="51">
        <v>2.8872279811212632E-2</v>
      </c>
      <c r="Q177" s="51">
        <v>8.6300000000000008</v>
      </c>
      <c r="R177" s="51">
        <v>532</v>
      </c>
      <c r="S177" s="51">
        <v>3.5746289550000001</v>
      </c>
      <c r="T177" s="51">
        <v>7.7596584999999996E-2</v>
      </c>
      <c r="U177" s="51">
        <v>3.33</v>
      </c>
      <c r="V177" s="51">
        <v>66</v>
      </c>
      <c r="W177" s="51">
        <v>6.5483333333333364</v>
      </c>
      <c r="X177" s="51">
        <v>2.390299959</v>
      </c>
    </row>
    <row r="178" spans="1:24" x14ac:dyDescent="0.2">
      <c r="A178" s="126">
        <v>44394</v>
      </c>
      <c r="B178" s="51">
        <v>2</v>
      </c>
      <c r="C178" s="51" t="s">
        <v>191</v>
      </c>
      <c r="D178" s="51">
        <v>9.7332052256527959</v>
      </c>
      <c r="E178" s="51" t="e">
        <v>#N/A</v>
      </c>
      <c r="F178" s="51" t="e">
        <v>#N/A</v>
      </c>
      <c r="G178" s="51" t="e">
        <v>#N/A</v>
      </c>
      <c r="H178" s="51" t="e">
        <v>#N/A</v>
      </c>
      <c r="I178" s="51">
        <v>5.68</v>
      </c>
      <c r="J178" s="51">
        <v>224</v>
      </c>
      <c r="K178" s="51" t="e">
        <v>#N/A</v>
      </c>
      <c r="L178" s="51">
        <v>4.9616555680000003</v>
      </c>
      <c r="N178" s="126">
        <v>44394</v>
      </c>
      <c r="O178" s="51" t="s">
        <v>135</v>
      </c>
      <c r="P178" s="51">
        <v>1.6384988399998821</v>
      </c>
      <c r="Q178" s="51" t="e">
        <v>#N/A</v>
      </c>
      <c r="R178" s="51" t="e">
        <v>#N/A</v>
      </c>
      <c r="S178" s="51" t="e">
        <v>#N/A</v>
      </c>
      <c r="T178" s="51" t="e">
        <v>#N/A</v>
      </c>
      <c r="U178" s="51">
        <v>5.4</v>
      </c>
      <c r="V178" s="51">
        <v>207</v>
      </c>
      <c r="W178" s="51" t="e">
        <v>#N/A</v>
      </c>
      <c r="X178" s="51">
        <v>5.2101479169999996</v>
      </c>
    </row>
    <row r="179" spans="1:24" x14ac:dyDescent="0.2">
      <c r="A179" s="126">
        <v>44404</v>
      </c>
      <c r="B179" s="51">
        <v>2</v>
      </c>
      <c r="C179" s="51" t="s">
        <v>191</v>
      </c>
      <c r="D179" s="51">
        <v>0.1275893884392211</v>
      </c>
      <c r="E179" s="51">
        <v>8.92</v>
      </c>
      <c r="F179" s="51">
        <v>466</v>
      </c>
      <c r="G179" s="51">
        <v>3.5466255950000001</v>
      </c>
      <c r="H179" s="51">
        <v>4.4872495999999998E-2</v>
      </c>
      <c r="I179" s="51">
        <v>3.45</v>
      </c>
      <c r="J179" s="51">
        <v>32.5</v>
      </c>
      <c r="K179" s="51">
        <v>3.9598971722365031</v>
      </c>
      <c r="L179" s="51">
        <v>2.3258304179999998</v>
      </c>
      <c r="N179" s="126">
        <v>44404</v>
      </c>
      <c r="O179" s="51" t="s">
        <v>135</v>
      </c>
      <c r="P179" s="51">
        <v>2.5655500507357876E-2</v>
      </c>
      <c r="Q179" s="51">
        <v>8.64</v>
      </c>
      <c r="R179" s="51">
        <v>495</v>
      </c>
      <c r="S179" s="51">
        <v>3.88266592</v>
      </c>
      <c r="T179" s="51">
        <v>4.5748057000000002E-2</v>
      </c>
      <c r="U179" s="51">
        <v>3.9</v>
      </c>
      <c r="V179" s="51">
        <v>45.1</v>
      </c>
      <c r="W179" s="51">
        <v>2.4941414141414149</v>
      </c>
      <c r="X179" s="51">
        <v>1.4902309279999999</v>
      </c>
    </row>
    <row r="180" spans="1:24" x14ac:dyDescent="0.2">
      <c r="A180" s="126">
        <v>44418</v>
      </c>
      <c r="B180" s="51">
        <v>2</v>
      </c>
      <c r="C180" s="51" t="s">
        <v>191</v>
      </c>
      <c r="D180" s="51">
        <v>3.9713461258845145E-2</v>
      </c>
      <c r="E180" s="51">
        <v>8.7100000000000009</v>
      </c>
      <c r="F180" s="51">
        <v>397</v>
      </c>
      <c r="G180" s="51">
        <v>0.58667040000000004</v>
      </c>
      <c r="H180" s="51">
        <v>5.5050891999999997E-2</v>
      </c>
      <c r="I180" s="51">
        <v>0.29799999999999999</v>
      </c>
      <c r="J180" s="51">
        <v>44.6</v>
      </c>
      <c r="K180" s="51">
        <v>4.8811594202898601</v>
      </c>
      <c r="L180" s="51">
        <v>2.5604011880000002</v>
      </c>
      <c r="N180" s="126">
        <v>44418</v>
      </c>
      <c r="O180" s="51" t="s">
        <v>135</v>
      </c>
      <c r="P180" s="51">
        <v>0</v>
      </c>
      <c r="Q180" s="51">
        <v>8.6300000000000008</v>
      </c>
      <c r="R180" s="51">
        <v>461</v>
      </c>
      <c r="S180" s="51">
        <v>0.80929711599999998</v>
      </c>
      <c r="T180" s="51">
        <v>3.9071904999999997E-2</v>
      </c>
      <c r="U180" s="51">
        <v>0.68300000000000005</v>
      </c>
      <c r="V180" s="51">
        <v>36.799999999999997</v>
      </c>
      <c r="W180" s="51">
        <v>1.402013422818791</v>
      </c>
      <c r="X180" s="51">
        <v>1.4969518319999999</v>
      </c>
    </row>
    <row r="181" spans="1:24" x14ac:dyDescent="0.2">
      <c r="A181" s="126">
        <v>44433</v>
      </c>
      <c r="B181" s="51">
        <v>2</v>
      </c>
      <c r="C181" s="51" t="s">
        <v>191</v>
      </c>
      <c r="D181" s="51">
        <v>2.5131645689086553E-2</v>
      </c>
      <c r="E181" s="51" t="e">
        <v>#N/A</v>
      </c>
      <c r="F181" s="51" t="e">
        <v>#N/A</v>
      </c>
      <c r="G181" s="51" t="e">
        <v>#N/A</v>
      </c>
      <c r="H181" s="51" t="e">
        <v>#N/A</v>
      </c>
      <c r="I181" s="51" t="e">
        <v>#N/A</v>
      </c>
      <c r="J181" s="51" t="e">
        <v>#N/A</v>
      </c>
      <c r="K181" s="51" t="e">
        <v>#N/A</v>
      </c>
      <c r="L181" s="51" t="e">
        <v>#N/A</v>
      </c>
      <c r="N181" s="126">
        <v>44433</v>
      </c>
      <c r="O181" s="51" t="s">
        <v>135</v>
      </c>
      <c r="P181" s="51">
        <v>0</v>
      </c>
      <c r="Q181" s="51" t="e">
        <v>#N/A</v>
      </c>
      <c r="R181" s="51" t="e">
        <v>#N/A</v>
      </c>
      <c r="S181" s="51" t="e">
        <v>#N/A</v>
      </c>
      <c r="T181" s="51" t="e">
        <v>#N/A</v>
      </c>
      <c r="U181" s="51" t="e">
        <v>#N/A</v>
      </c>
      <c r="V181" s="51" t="e">
        <v>#N/A</v>
      </c>
      <c r="W181" s="51" t="e">
        <v>#N/A</v>
      </c>
      <c r="X181" s="51" t="e">
        <v>#N/A</v>
      </c>
    </row>
    <row r="182" spans="1:24" x14ac:dyDescent="0.2">
      <c r="A182" s="126">
        <v>44444</v>
      </c>
      <c r="B182" s="51">
        <v>2</v>
      </c>
      <c r="C182" s="51" t="s">
        <v>191</v>
      </c>
      <c r="D182" s="51">
        <v>3.033654843972931E-2</v>
      </c>
      <c r="E182" s="51" t="e">
        <v>#N/A</v>
      </c>
      <c r="F182" s="51" t="e">
        <v>#N/A</v>
      </c>
      <c r="G182" s="51" t="e">
        <v>#N/A</v>
      </c>
      <c r="H182" s="51" t="e">
        <v>#N/A</v>
      </c>
      <c r="I182" s="51">
        <v>0.15</v>
      </c>
      <c r="J182" s="51">
        <v>75.7</v>
      </c>
      <c r="K182" s="51" t="e">
        <v>#N/A</v>
      </c>
      <c r="L182" s="51">
        <v>3.2536343539999999</v>
      </c>
      <c r="N182" s="126">
        <v>44444</v>
      </c>
      <c r="O182" s="51" t="s">
        <v>135</v>
      </c>
      <c r="P182" s="51">
        <v>0</v>
      </c>
      <c r="Q182" s="51" t="e">
        <v>#N/A</v>
      </c>
      <c r="R182" s="51" t="e">
        <v>#N/A</v>
      </c>
      <c r="S182" s="51" t="e">
        <v>#N/A</v>
      </c>
      <c r="T182" s="51" t="e">
        <v>#N/A</v>
      </c>
      <c r="U182" s="51" t="e">
        <v>#N/A</v>
      </c>
      <c r="V182" s="51" t="e">
        <v>#N/A</v>
      </c>
      <c r="W182" s="51" t="e">
        <v>#N/A</v>
      </c>
      <c r="X182" s="51" t="e">
        <v>#N/A</v>
      </c>
    </row>
    <row r="183" spans="1:24" x14ac:dyDescent="0.2">
      <c r="A183" s="126">
        <v>44500</v>
      </c>
      <c r="B183" s="51">
        <v>2</v>
      </c>
      <c r="C183" s="51" t="s">
        <v>191</v>
      </c>
      <c r="D183" s="51">
        <v>0.21865413840399164</v>
      </c>
      <c r="E183" s="51" t="e">
        <v>#N/A</v>
      </c>
      <c r="F183" s="51" t="e">
        <v>#N/A</v>
      </c>
      <c r="G183" s="51">
        <v>0.58387006399999997</v>
      </c>
      <c r="H183" s="51">
        <v>8.4382182E-2</v>
      </c>
      <c r="I183" s="51">
        <v>0.21199999999999999</v>
      </c>
      <c r="J183" s="51">
        <v>66.099999999999994</v>
      </c>
      <c r="K183" s="51">
        <v>5.5702020202020188</v>
      </c>
      <c r="L183" s="51">
        <v>4.5883813959999999</v>
      </c>
      <c r="N183" s="126">
        <v>44500</v>
      </c>
      <c r="O183" s="51" t="s">
        <v>135</v>
      </c>
      <c r="P183" s="51">
        <v>8.3104879522682945E-2</v>
      </c>
      <c r="Q183" s="51" t="e">
        <v>#N/A</v>
      </c>
      <c r="R183" s="51" t="e">
        <v>#N/A</v>
      </c>
      <c r="S183" s="51">
        <v>3.4066087930000002</v>
      </c>
      <c r="T183" s="51">
        <v>8.9307211999999997E-2</v>
      </c>
      <c r="U183" s="51">
        <v>3.24</v>
      </c>
      <c r="V183" s="51">
        <v>85.2</v>
      </c>
      <c r="W183" s="51">
        <v>2.068502581755594</v>
      </c>
      <c r="X183" s="51">
        <v>2.8690210509999998</v>
      </c>
    </row>
    <row r="184" spans="1:24" x14ac:dyDescent="0.2">
      <c r="A184" s="126">
        <v>44514</v>
      </c>
      <c r="B184" s="51">
        <v>2</v>
      </c>
      <c r="C184" s="51" t="s">
        <v>191</v>
      </c>
      <c r="D184" s="51">
        <v>8.1444532420782978E-2</v>
      </c>
      <c r="E184" s="51">
        <v>8.58</v>
      </c>
      <c r="F184" s="51">
        <v>125</v>
      </c>
      <c r="G184" s="51">
        <v>0.78409409100000005</v>
      </c>
      <c r="H184" s="51">
        <v>4.3011929999999997E-2</v>
      </c>
      <c r="I184" s="51">
        <v>0.49399999999999999</v>
      </c>
      <c r="J184" s="51">
        <v>33.700000000000003</v>
      </c>
      <c r="K184" s="51">
        <v>1.9290488431876656</v>
      </c>
      <c r="L184" s="51">
        <v>3.6707662550000002</v>
      </c>
      <c r="N184" s="126">
        <v>44514</v>
      </c>
      <c r="O184" s="51" t="s">
        <v>135</v>
      </c>
      <c r="P184" s="51">
        <v>6.9352226606750464E-3</v>
      </c>
      <c r="Q184" s="51">
        <v>8.4499999999999993</v>
      </c>
      <c r="R184" s="51">
        <v>96</v>
      </c>
      <c r="S184" s="51">
        <v>0.40184822199999998</v>
      </c>
      <c r="T184" s="51">
        <v>3.8743569999999998E-2</v>
      </c>
      <c r="U184" s="51">
        <v>0.19400000000000001</v>
      </c>
      <c r="V184" s="51">
        <v>38.1</v>
      </c>
      <c r="W184" s="51">
        <v>0.31674418604651705</v>
      </c>
      <c r="X184" s="51">
        <v>2.6868062319999999</v>
      </c>
    </row>
    <row r="185" spans="1:24" x14ac:dyDescent="0.2">
      <c r="A185" s="126">
        <v>44528</v>
      </c>
      <c r="B185" s="51">
        <v>2</v>
      </c>
      <c r="C185" s="51" t="s">
        <v>191</v>
      </c>
      <c r="D185" s="51">
        <v>0.13957417840172051</v>
      </c>
      <c r="E185" s="51">
        <v>8.09</v>
      </c>
      <c r="F185" s="51">
        <v>630</v>
      </c>
      <c r="G185" s="51">
        <v>1.167740129</v>
      </c>
      <c r="H185" s="51">
        <v>2.2326802999999999E-2</v>
      </c>
      <c r="I185" s="51">
        <v>0.874</v>
      </c>
      <c r="J185" s="51">
        <v>13</v>
      </c>
      <c r="K185" s="51">
        <v>0.98485639686683857</v>
      </c>
      <c r="L185" s="51">
        <v>3.5556793180000001</v>
      </c>
      <c r="N185" s="126">
        <v>44528</v>
      </c>
      <c r="O185" s="51" t="s">
        <v>135</v>
      </c>
      <c r="P185" s="51">
        <v>9.3402944223193132E-2</v>
      </c>
      <c r="Q185" s="51">
        <v>8.23</v>
      </c>
      <c r="R185" s="51">
        <v>669</v>
      </c>
      <c r="S185" s="51">
        <v>2.202464296</v>
      </c>
      <c r="T185" s="51">
        <v>3.4475210999999999E-2</v>
      </c>
      <c r="U185" s="51">
        <v>2.1</v>
      </c>
      <c r="V185" s="51">
        <v>31.8</v>
      </c>
      <c r="W185" s="51">
        <v>0.19863636363636256</v>
      </c>
      <c r="X185" s="51">
        <v>2.1933680710000001</v>
      </c>
    </row>
    <row r="186" spans="1:24" x14ac:dyDescent="0.2">
      <c r="A186" s="126">
        <v>44543</v>
      </c>
      <c r="B186" s="51">
        <v>2</v>
      </c>
      <c r="C186" s="51" t="s">
        <v>191</v>
      </c>
      <c r="D186" s="51">
        <v>1.0059968352202406</v>
      </c>
      <c r="E186" s="51">
        <v>8.31</v>
      </c>
      <c r="F186" s="51" t="e">
        <v>#N/A</v>
      </c>
      <c r="G186" s="51">
        <v>8.6152338279999991</v>
      </c>
      <c r="H186" s="51">
        <v>0.12837911799999999</v>
      </c>
      <c r="I186" s="51">
        <v>8.89</v>
      </c>
      <c r="J186" s="51">
        <v>96.8</v>
      </c>
      <c r="K186" s="51">
        <v>9.3938356164383592</v>
      </c>
      <c r="L186" s="51">
        <v>2.8065658679999999</v>
      </c>
      <c r="N186" s="126">
        <v>44543</v>
      </c>
      <c r="O186" s="51" t="s">
        <v>135</v>
      </c>
      <c r="P186" s="51">
        <v>0.16718362285179159</v>
      </c>
      <c r="Q186" s="51">
        <v>8.23</v>
      </c>
      <c r="R186" s="51" t="e">
        <v>#N/A</v>
      </c>
      <c r="S186" s="51">
        <v>4.2747129660000001</v>
      </c>
      <c r="T186" s="51">
        <v>7.5079348000000004E-2</v>
      </c>
      <c r="U186" s="51">
        <v>4.43</v>
      </c>
      <c r="V186" s="51">
        <v>69</v>
      </c>
      <c r="W186" s="51">
        <v>2.8053846153846087</v>
      </c>
      <c r="X186" s="51">
        <v>1.7379523889999999</v>
      </c>
    </row>
    <row r="187" spans="1:24" x14ac:dyDescent="0.2">
      <c r="A187" s="126">
        <v>43807</v>
      </c>
      <c r="B187" s="51">
        <v>19</v>
      </c>
      <c r="C187" s="51" t="s">
        <v>192</v>
      </c>
      <c r="D187" s="51">
        <v>2.3872902439630996E-2</v>
      </c>
      <c r="E187" s="51">
        <v>8.17</v>
      </c>
      <c r="F187" s="51">
        <v>424</v>
      </c>
      <c r="G187" s="51">
        <v>1.0945259980792976</v>
      </c>
      <c r="H187" s="51">
        <v>5.5399871000000003E-2</v>
      </c>
      <c r="I187" s="51">
        <v>0.68300000000000005</v>
      </c>
      <c r="J187" s="51">
        <v>44.9</v>
      </c>
      <c r="K187" s="51">
        <v>2.6333333329999999</v>
      </c>
      <c r="L187" s="51">
        <v>4.83</v>
      </c>
    </row>
    <row r="188" spans="1:24" x14ac:dyDescent="0.2">
      <c r="A188" s="126">
        <v>43814</v>
      </c>
      <c r="B188" s="51">
        <v>19</v>
      </c>
      <c r="C188" s="51" t="s">
        <v>192</v>
      </c>
      <c r="D188" s="51">
        <v>0.15939183884380628</v>
      </c>
      <c r="E188" s="51">
        <v>8.6300000000000008</v>
      </c>
      <c r="F188" s="51">
        <v>532</v>
      </c>
      <c r="G188" s="51">
        <v>1.4923857868020307</v>
      </c>
      <c r="H188" s="51">
        <v>3.5891355999999999E-2</v>
      </c>
      <c r="I188" s="51">
        <v>1.18</v>
      </c>
      <c r="J188" s="51">
        <v>23.6</v>
      </c>
      <c r="K188" s="51">
        <v>1.4196</v>
      </c>
      <c r="L188" s="51">
        <v>4.57</v>
      </c>
    </row>
    <row r="189" spans="1:24" x14ac:dyDescent="0.2">
      <c r="A189" s="126">
        <v>43836</v>
      </c>
      <c r="B189" s="51">
        <v>19</v>
      </c>
      <c r="C189" s="51" t="s">
        <v>192</v>
      </c>
      <c r="D189" s="51">
        <v>0.13179076092756137</v>
      </c>
      <c r="E189" s="51">
        <v>8.41</v>
      </c>
      <c r="F189" s="51">
        <v>519</v>
      </c>
      <c r="G189" s="51">
        <v>4.4283166415146118</v>
      </c>
      <c r="H189" s="51">
        <v>9.4524681999999999E-2</v>
      </c>
      <c r="I189" s="51">
        <v>4.21</v>
      </c>
      <c r="J189" s="51">
        <v>79.8</v>
      </c>
      <c r="K189" s="51">
        <v>8.6259999999999994</v>
      </c>
      <c r="L189" s="51">
        <v>3.67</v>
      </c>
    </row>
    <row r="190" spans="1:24" x14ac:dyDescent="0.2">
      <c r="A190" s="126">
        <v>43843</v>
      </c>
      <c r="B190" s="51">
        <v>19</v>
      </c>
      <c r="C190" s="51" t="s">
        <v>192</v>
      </c>
      <c r="D190" s="51">
        <v>0.18634443865360587</v>
      </c>
      <c r="E190" s="51">
        <v>4.6500000000000004</v>
      </c>
      <c r="F190" s="51">
        <v>350</v>
      </c>
      <c r="G190" s="51">
        <v>3.9344217313760459</v>
      </c>
      <c r="H190" s="51">
        <v>0.22450959300000001</v>
      </c>
      <c r="I190" s="51">
        <v>3.59</v>
      </c>
      <c r="J190" s="51">
        <v>151</v>
      </c>
      <c r="K190" s="51">
        <v>21.026</v>
      </c>
      <c r="L190" s="51">
        <v>4.37</v>
      </c>
    </row>
    <row r="191" spans="1:24" x14ac:dyDescent="0.2">
      <c r="A191" s="126">
        <v>43861</v>
      </c>
      <c r="B191" s="51">
        <v>19</v>
      </c>
      <c r="C191" s="51" t="s">
        <v>192</v>
      </c>
      <c r="D191" s="51">
        <v>0.11822739009601924</v>
      </c>
      <c r="E191" s="51">
        <v>8.84</v>
      </c>
      <c r="F191" s="51">
        <v>425</v>
      </c>
      <c r="G191" s="51">
        <v>3.7423514885443825</v>
      </c>
      <c r="H191" s="51">
        <v>8.1914206000000003E-2</v>
      </c>
      <c r="I191" s="51">
        <v>3.79</v>
      </c>
      <c r="J191" s="51">
        <v>67.8</v>
      </c>
      <c r="K191" s="51">
        <v>4.983967936</v>
      </c>
      <c r="L191" s="51">
        <v>2.59</v>
      </c>
    </row>
    <row r="192" spans="1:24" x14ac:dyDescent="0.2">
      <c r="A192" s="126">
        <v>43877</v>
      </c>
      <c r="B192" s="51">
        <v>19</v>
      </c>
      <c r="C192" s="51" t="s">
        <v>192</v>
      </c>
      <c r="D192" s="51">
        <v>0.13179076092756137</v>
      </c>
      <c r="E192" s="51">
        <v>8.75</v>
      </c>
      <c r="F192" s="51">
        <v>505</v>
      </c>
      <c r="G192" s="51">
        <v>3.8521059130196185</v>
      </c>
      <c r="H192" s="51">
        <v>5.5076525000000001E-2</v>
      </c>
      <c r="I192" s="51">
        <v>3.96</v>
      </c>
      <c r="J192" s="51">
        <v>43.5</v>
      </c>
      <c r="K192" s="51">
        <v>5.3562367860000002</v>
      </c>
      <c r="L192" s="51">
        <v>2.2799999999999998</v>
      </c>
    </row>
    <row r="193" spans="1:12" x14ac:dyDescent="0.2">
      <c r="A193" s="126">
        <v>43891</v>
      </c>
      <c r="B193" s="51">
        <v>19</v>
      </c>
      <c r="C193" s="51" t="s">
        <v>192</v>
      </c>
      <c r="D193" s="51">
        <v>0.12461606258641607</v>
      </c>
      <c r="E193" s="51">
        <v>8.73</v>
      </c>
      <c r="F193" s="51">
        <v>417</v>
      </c>
      <c r="G193" s="51">
        <v>3.9344217313760459</v>
      </c>
      <c r="H193" s="51">
        <v>2.8669971999999998E-2</v>
      </c>
      <c r="I193" s="51">
        <v>3.92</v>
      </c>
      <c r="J193" s="51">
        <v>16</v>
      </c>
      <c r="K193" s="51">
        <v>3.9303258149999998</v>
      </c>
      <c r="L193" s="51">
        <v>2.1800000000000002</v>
      </c>
    </row>
    <row r="194" spans="1:12" x14ac:dyDescent="0.2">
      <c r="A194" s="126">
        <v>43898</v>
      </c>
      <c r="B194" s="51">
        <v>19</v>
      </c>
      <c r="C194" s="51" t="s">
        <v>192</v>
      </c>
      <c r="D194" s="51">
        <v>0.11822739009601924</v>
      </c>
      <c r="E194" s="51">
        <v>9.0399999999999991</v>
      </c>
      <c r="F194" s="51">
        <v>449</v>
      </c>
      <c r="G194" s="51">
        <v>3.3444916999999998</v>
      </c>
      <c r="H194" s="51">
        <v>8.6333260999999994E-2</v>
      </c>
      <c r="I194" s="51">
        <v>3.12</v>
      </c>
      <c r="J194" s="51">
        <v>37.700000000000003</v>
      </c>
      <c r="K194" s="51">
        <v>22.383177570000001</v>
      </c>
      <c r="L194" s="51">
        <v>2.117</v>
      </c>
    </row>
    <row r="195" spans="1:12" x14ac:dyDescent="0.2">
      <c r="A195" s="126">
        <v>43973</v>
      </c>
      <c r="B195" s="51">
        <v>19</v>
      </c>
      <c r="C195" s="51" t="s">
        <v>192</v>
      </c>
      <c r="D195" s="51">
        <v>0.21349108298793876</v>
      </c>
      <c r="E195" s="51">
        <v>7.4</v>
      </c>
      <c r="F195" s="51">
        <v>451</v>
      </c>
      <c r="G195" s="51">
        <v>7.9541775279999998</v>
      </c>
      <c r="H195" s="51">
        <v>0.12211683552489763</v>
      </c>
      <c r="I195" s="51">
        <v>7.81</v>
      </c>
      <c r="J195" s="51">
        <v>87.6</v>
      </c>
      <c r="K195" s="51">
        <v>14.491</v>
      </c>
      <c r="L195" s="51">
        <v>3.5659999999999998</v>
      </c>
    </row>
    <row r="196" spans="1:12" x14ac:dyDescent="0.2">
      <c r="A196" s="126">
        <v>43983</v>
      </c>
      <c r="B196" s="51">
        <v>19</v>
      </c>
      <c r="C196" s="51" t="s">
        <v>192</v>
      </c>
      <c r="D196" s="51">
        <v>0.14760952315907108</v>
      </c>
      <c r="E196" s="51">
        <v>7.84</v>
      </c>
      <c r="F196" s="51">
        <v>444</v>
      </c>
      <c r="G196" s="51">
        <v>4.2499657017423518</v>
      </c>
      <c r="H196" s="51">
        <v>1.8538478120284543E-2</v>
      </c>
      <c r="I196" s="51">
        <v>4.49</v>
      </c>
      <c r="J196" s="51">
        <v>7.36</v>
      </c>
      <c r="K196" s="51">
        <v>4.4960000000000004</v>
      </c>
      <c r="L196" s="51">
        <v>2.484</v>
      </c>
    </row>
    <row r="197" spans="1:12" x14ac:dyDescent="0.2">
      <c r="A197" s="126">
        <v>43990</v>
      </c>
      <c r="B197" s="51">
        <v>19</v>
      </c>
      <c r="C197" s="51" t="s">
        <v>192</v>
      </c>
      <c r="D197" s="51">
        <v>0.10009144212687889</v>
      </c>
      <c r="E197" s="51">
        <v>8.9600000000000009</v>
      </c>
      <c r="F197" s="51">
        <v>419</v>
      </c>
      <c r="G197" s="51">
        <v>3.275895184524626</v>
      </c>
      <c r="H197" s="51">
        <v>1.3688294891140334E-2</v>
      </c>
      <c r="I197" s="51">
        <v>3.14</v>
      </c>
      <c r="J197" s="51">
        <v>6.02</v>
      </c>
      <c r="K197" s="51">
        <v>1.8865000000000001</v>
      </c>
      <c r="L197" s="51">
        <v>2.5920000000000001</v>
      </c>
    </row>
    <row r="198" spans="1:12" x14ac:dyDescent="0.2">
      <c r="A198" s="126">
        <v>43997</v>
      </c>
      <c r="B198" s="51">
        <v>19</v>
      </c>
      <c r="C198" s="51" t="s">
        <v>192</v>
      </c>
      <c r="D198" s="51">
        <v>2.3993438188665322E-2</v>
      </c>
      <c r="E198" s="51">
        <v>8.86</v>
      </c>
      <c r="F198" s="51">
        <v>378</v>
      </c>
      <c r="G198" s="51">
        <v>2.3704211826039239</v>
      </c>
      <c r="H198" s="51">
        <v>2.1879715455917222E-2</v>
      </c>
      <c r="I198" s="51">
        <v>2.14</v>
      </c>
      <c r="J198" s="51">
        <v>11.4</v>
      </c>
      <c r="K198" s="51">
        <v>2.1906666669999999</v>
      </c>
      <c r="L198" s="51">
        <v>2.7069999999999999</v>
      </c>
    </row>
    <row r="199" spans="1:12" x14ac:dyDescent="0.2">
      <c r="A199" s="126">
        <v>44025</v>
      </c>
      <c r="B199" s="51">
        <v>19</v>
      </c>
      <c r="C199" s="51" t="s">
        <v>192</v>
      </c>
      <c r="D199" s="51">
        <v>4.406172415722766E-3</v>
      </c>
      <c r="E199" s="51">
        <v>9.4</v>
      </c>
      <c r="F199" s="51">
        <v>436</v>
      </c>
      <c r="G199" s="51">
        <v>1.4237892715050076</v>
      </c>
      <c r="H199" s="51">
        <v>0.11672774304807072</v>
      </c>
      <c r="I199" s="51">
        <v>0.94799999999999995</v>
      </c>
      <c r="J199" s="51">
        <v>99.5</v>
      </c>
      <c r="K199" s="51">
        <v>5.7201465200000001</v>
      </c>
      <c r="L199" s="51">
        <v>3.8690000000000002</v>
      </c>
    </row>
    <row r="200" spans="1:12" x14ac:dyDescent="0.2">
      <c r="A200" s="126">
        <v>44032</v>
      </c>
      <c r="B200" s="51">
        <v>19</v>
      </c>
      <c r="C200" s="51" t="s">
        <v>192</v>
      </c>
      <c r="D200" s="51">
        <v>9.4602945174123795E-5</v>
      </c>
      <c r="E200" s="51" t="e">
        <v>#N/A</v>
      </c>
      <c r="F200" s="51" t="e">
        <v>#N/A</v>
      </c>
      <c r="G200" s="51" t="e">
        <v>#N/A</v>
      </c>
      <c r="H200" s="51" t="e">
        <v>#N/A</v>
      </c>
      <c r="I200" s="51" t="e">
        <v>#N/A</v>
      </c>
      <c r="J200" s="51" t="e">
        <v>#N/A</v>
      </c>
      <c r="K200" s="51" t="e">
        <v>#N/A</v>
      </c>
      <c r="L200" s="51" t="e">
        <v>#N/A</v>
      </c>
    </row>
    <row r="201" spans="1:12" x14ac:dyDescent="0.2">
      <c r="A201" s="126">
        <v>44040</v>
      </c>
      <c r="B201" s="51">
        <v>19</v>
      </c>
      <c r="C201" s="51" t="s">
        <v>192</v>
      </c>
      <c r="D201" s="51">
        <v>5.5948881390492184E-3</v>
      </c>
      <c r="E201" s="51">
        <v>8.8800000000000008</v>
      </c>
      <c r="F201" s="51">
        <v>465</v>
      </c>
      <c r="G201" s="51">
        <v>0.90108382494169303</v>
      </c>
      <c r="H201" s="51">
        <v>0.16954084932097435</v>
      </c>
      <c r="I201" s="51">
        <v>0.38300000000000001</v>
      </c>
      <c r="J201" s="51">
        <v>130</v>
      </c>
      <c r="K201" s="51">
        <v>6.6369999999999996</v>
      </c>
      <c r="L201" s="51">
        <v>4.3739999999999997</v>
      </c>
    </row>
    <row r="202" spans="1:12" x14ac:dyDescent="0.2">
      <c r="A202" s="126">
        <v>44047</v>
      </c>
      <c r="B202" s="51">
        <v>19</v>
      </c>
      <c r="C202" s="51" t="s">
        <v>192</v>
      </c>
      <c r="D202" s="51">
        <v>0.12461606258641607</v>
      </c>
      <c r="E202" s="51">
        <v>8.4</v>
      </c>
      <c r="F202" s="51">
        <v>372</v>
      </c>
      <c r="G202" s="51">
        <v>0.93263822197832347</v>
      </c>
      <c r="H202" s="51">
        <v>9.5279154990299639E-2</v>
      </c>
      <c r="I202" s="51">
        <v>0.42499999999999999</v>
      </c>
      <c r="J202" s="51">
        <v>67.8</v>
      </c>
      <c r="K202" s="51">
        <v>5.7814814810000001</v>
      </c>
      <c r="L202" s="51">
        <v>4.7830000000000004</v>
      </c>
    </row>
    <row r="203" spans="1:12" x14ac:dyDescent="0.2">
      <c r="A203" s="126">
        <v>44061</v>
      </c>
      <c r="B203" s="51">
        <v>19</v>
      </c>
      <c r="C203" s="51" t="s">
        <v>192</v>
      </c>
      <c r="D203" s="51">
        <v>2.7731787554147305E-4</v>
      </c>
      <c r="E203" s="51" t="e">
        <v>#N/A</v>
      </c>
      <c r="F203" s="51" t="e">
        <v>#N/A</v>
      </c>
      <c r="G203" s="51" t="e">
        <v>#N/A</v>
      </c>
      <c r="H203" s="51" t="e">
        <v>#N/A</v>
      </c>
      <c r="I203" s="51" t="e">
        <v>#N/A</v>
      </c>
      <c r="J203" s="51" t="e">
        <v>#N/A</v>
      </c>
      <c r="K203" s="51" t="e">
        <v>#N/A</v>
      </c>
      <c r="L203" s="51" t="e">
        <v>#N/A</v>
      </c>
    </row>
    <row r="204" spans="1:12" x14ac:dyDescent="0.2">
      <c r="A204" s="126">
        <v>44138</v>
      </c>
      <c r="B204" s="51">
        <v>19</v>
      </c>
      <c r="C204" s="51" t="s">
        <v>192</v>
      </c>
      <c r="D204" s="51">
        <v>1.6690974637387113E-2</v>
      </c>
      <c r="E204" s="51" t="e">
        <v>#N/A</v>
      </c>
      <c r="F204" s="51" t="e">
        <v>#N/A</v>
      </c>
      <c r="G204" s="51">
        <v>1.1449214365881033</v>
      </c>
      <c r="H204" s="51">
        <v>0.11414666519190354</v>
      </c>
      <c r="I204" s="51">
        <v>0.625</v>
      </c>
      <c r="J204" s="51">
        <v>92.1</v>
      </c>
      <c r="K204" s="51">
        <v>1.7617304490000001</v>
      </c>
      <c r="L204" s="51">
        <v>4.2560000000000002</v>
      </c>
    </row>
    <row r="205" spans="1:12" x14ac:dyDescent="0.2">
      <c r="A205" s="126">
        <v>44152</v>
      </c>
      <c r="B205" s="51">
        <v>19</v>
      </c>
      <c r="C205" s="51" t="s">
        <v>192</v>
      </c>
      <c r="D205" s="51">
        <v>2.9339917861972608E-2</v>
      </c>
      <c r="E205" s="51">
        <v>8.1999999999999993</v>
      </c>
      <c r="F205" s="51">
        <v>639</v>
      </c>
      <c r="G205" s="51">
        <v>0.45328282828282823</v>
      </c>
      <c r="H205" s="51">
        <v>0.11193452051764186</v>
      </c>
      <c r="I205" s="51">
        <v>5.3600000000000002E-2</v>
      </c>
      <c r="J205" s="51">
        <v>88.6</v>
      </c>
      <c r="K205" s="51">
        <v>1.2602972400000001</v>
      </c>
      <c r="L205" s="51">
        <v>5.0140000000000002</v>
      </c>
    </row>
    <row r="206" spans="1:12" x14ac:dyDescent="0.2">
      <c r="A206" s="126">
        <v>44167</v>
      </c>
      <c r="B206" s="51">
        <v>19</v>
      </c>
      <c r="C206" s="51" t="s">
        <v>192</v>
      </c>
      <c r="D206" s="51">
        <v>0.16680908574790795</v>
      </c>
      <c r="E206" s="51">
        <v>8.5299999999999994</v>
      </c>
      <c r="F206" s="51">
        <v>481</v>
      </c>
      <c r="G206" s="51">
        <v>3.2913860830527497</v>
      </c>
      <c r="H206" s="51">
        <v>9.9878332042915616E-2</v>
      </c>
      <c r="I206" s="51">
        <v>2.97</v>
      </c>
      <c r="J206" s="51">
        <v>76.5</v>
      </c>
      <c r="K206" s="51">
        <v>4.4938967139999999</v>
      </c>
      <c r="L206" s="51">
        <v>3.8919999999999999</v>
      </c>
    </row>
    <row r="207" spans="1:12" x14ac:dyDescent="0.2">
      <c r="A207" s="126">
        <v>44179</v>
      </c>
      <c r="B207" s="51">
        <v>19</v>
      </c>
      <c r="C207" s="51" t="s">
        <v>192</v>
      </c>
      <c r="D207" s="51">
        <v>0.13179076092756137</v>
      </c>
      <c r="E207" s="51">
        <v>8.49</v>
      </c>
      <c r="F207" s="51">
        <v>566</v>
      </c>
      <c r="G207" s="51">
        <v>2.1971099887766554</v>
      </c>
      <c r="H207" s="51">
        <v>6.9682557239243451E-2</v>
      </c>
      <c r="I207" s="51">
        <v>1.96</v>
      </c>
      <c r="J207" s="51">
        <v>47.5</v>
      </c>
      <c r="K207" s="51">
        <v>4.3207468880000004</v>
      </c>
      <c r="L207" s="51">
        <v>3.238</v>
      </c>
    </row>
    <row r="208" spans="1:12" x14ac:dyDescent="0.2">
      <c r="A208" s="126">
        <v>44208</v>
      </c>
      <c r="B208" s="51">
        <v>19</v>
      </c>
      <c r="C208" s="51" t="s">
        <v>192</v>
      </c>
      <c r="D208" s="51">
        <v>6.8530899122418651E-2</v>
      </c>
      <c r="E208" s="51">
        <v>8.51</v>
      </c>
      <c r="F208" s="51">
        <v>595</v>
      </c>
      <c r="G208" s="51">
        <v>3.422272</v>
      </c>
      <c r="H208" s="51">
        <v>6.2665999999999999E-2</v>
      </c>
      <c r="I208" s="51">
        <v>3.16</v>
      </c>
      <c r="J208" s="51">
        <v>49</v>
      </c>
      <c r="K208" s="51">
        <v>3.2648000000000001</v>
      </c>
      <c r="L208" s="51">
        <v>2.3706</v>
      </c>
    </row>
    <row r="209" spans="1:12" x14ac:dyDescent="0.2">
      <c r="A209" s="126">
        <v>44223</v>
      </c>
      <c r="B209" s="51">
        <v>19</v>
      </c>
      <c r="C209" s="51" t="s">
        <v>192</v>
      </c>
      <c r="D209" s="51">
        <v>7.7062941348232203E-2</v>
      </c>
      <c r="E209" s="51">
        <v>8.34</v>
      </c>
      <c r="F209" s="51">
        <v>545</v>
      </c>
      <c r="G209" s="51">
        <v>2.5347390000000001</v>
      </c>
      <c r="H209" s="51">
        <v>4.4429999999999997E-2</v>
      </c>
      <c r="I209" s="51">
        <v>2.41</v>
      </c>
      <c r="J209" s="51">
        <v>30.3</v>
      </c>
      <c r="K209" s="51">
        <v>2.482331512</v>
      </c>
      <c r="L209" s="51">
        <v>2.3685999999999998</v>
      </c>
    </row>
    <row r="210" spans="1:12" x14ac:dyDescent="0.2">
      <c r="A210" s="126">
        <v>44251</v>
      </c>
      <c r="B210" s="51">
        <v>19</v>
      </c>
      <c r="C210" s="51" t="s">
        <v>192</v>
      </c>
      <c r="D210" s="51">
        <v>0.27713413890104849</v>
      </c>
      <c r="E210" s="51" t="e">
        <v>#N/A</v>
      </c>
      <c r="F210" s="51" t="e">
        <v>#N/A</v>
      </c>
      <c r="G210" s="51">
        <v>3.644155</v>
      </c>
      <c r="H210" s="51">
        <v>0.20855399999999999</v>
      </c>
      <c r="I210" s="51">
        <v>2.7</v>
      </c>
      <c r="J210" s="51">
        <v>218</v>
      </c>
      <c r="K210" s="51">
        <v>77.558441560000006</v>
      </c>
      <c r="L210" s="51">
        <v>4.1311</v>
      </c>
    </row>
    <row r="211" spans="1:12" x14ac:dyDescent="0.2">
      <c r="A211" s="126">
        <v>44265</v>
      </c>
      <c r="B211" s="51">
        <v>19</v>
      </c>
      <c r="C211" s="51" t="s">
        <v>192</v>
      </c>
      <c r="D211" s="51">
        <v>8.6645950083827444E-2</v>
      </c>
      <c r="E211" s="51" t="e">
        <v>#N/A</v>
      </c>
      <c r="F211" s="51" t="e">
        <v>#N/A</v>
      </c>
      <c r="G211" s="51">
        <v>3.380668</v>
      </c>
      <c r="H211" s="51">
        <v>5.4708E-2</v>
      </c>
      <c r="I211" s="51">
        <v>2.92</v>
      </c>
      <c r="J211" s="51">
        <v>28.2</v>
      </c>
      <c r="K211" s="51">
        <v>8.2185022029999999</v>
      </c>
      <c r="L211" s="51">
        <v>2.5859999999999999</v>
      </c>
    </row>
    <row r="212" spans="1:12" x14ac:dyDescent="0.2">
      <c r="A212" s="126">
        <v>44279</v>
      </c>
      <c r="B212" s="51">
        <v>19</v>
      </c>
      <c r="C212" s="51" t="s">
        <v>192</v>
      </c>
      <c r="D212" s="51">
        <v>0.10949259489154538</v>
      </c>
      <c r="E212" s="51" t="e">
        <v>#N/A</v>
      </c>
      <c r="F212" s="51" t="e">
        <v>#N/A</v>
      </c>
      <c r="G212" s="51">
        <v>3.380668</v>
      </c>
      <c r="H212" s="51">
        <v>6.1560999999999998E-2</v>
      </c>
      <c r="I212" s="51">
        <v>2.65</v>
      </c>
      <c r="J212" s="51">
        <v>23.2</v>
      </c>
      <c r="K212" s="51">
        <v>6.7598726109999996</v>
      </c>
      <c r="L212" s="51">
        <v>3.0706000000000002</v>
      </c>
    </row>
    <row r="213" spans="1:12" x14ac:dyDescent="0.2">
      <c r="A213" s="126">
        <v>44293</v>
      </c>
      <c r="B213" s="51">
        <v>19</v>
      </c>
      <c r="C213" s="51" t="s">
        <v>192</v>
      </c>
      <c r="D213" s="51">
        <v>8.6645950083827444E-2</v>
      </c>
      <c r="E213" s="51" t="e">
        <v>#N/A</v>
      </c>
      <c r="F213" s="51" t="e">
        <v>#N/A</v>
      </c>
      <c r="G213" s="51">
        <v>2.3128549999999999</v>
      </c>
      <c r="H213" s="51">
        <v>3.5256000000000003E-2</v>
      </c>
      <c r="I213" s="51">
        <v>1.84</v>
      </c>
      <c r="J213" s="51">
        <v>8.9600000000000009</v>
      </c>
      <c r="K213" s="51">
        <v>5.4518771331057989</v>
      </c>
      <c r="L213" s="51">
        <v>2.8288000000000002</v>
      </c>
    </row>
    <row r="214" spans="1:12" x14ac:dyDescent="0.2">
      <c r="A214" s="126">
        <v>44307</v>
      </c>
      <c r="B214" s="51">
        <v>19</v>
      </c>
      <c r="C214" s="51" t="s">
        <v>192</v>
      </c>
      <c r="D214" s="51">
        <v>7.7062941348232203E-2</v>
      </c>
      <c r="E214" s="51">
        <v>8.58</v>
      </c>
      <c r="F214" s="51">
        <v>464</v>
      </c>
      <c r="G214" s="51">
        <v>2.0095532039999999</v>
      </c>
      <c r="H214" s="51">
        <v>2.8294E-2</v>
      </c>
      <c r="I214" s="51">
        <v>1.63</v>
      </c>
      <c r="J214" s="51">
        <v>9.66</v>
      </c>
      <c r="K214" s="51">
        <v>2.7959183673469408</v>
      </c>
      <c r="L214" s="51">
        <v>2.8640444148931303</v>
      </c>
    </row>
    <row r="215" spans="1:12" x14ac:dyDescent="0.2">
      <c r="A215" s="126">
        <v>44315</v>
      </c>
      <c r="B215" s="51">
        <v>19</v>
      </c>
      <c r="C215" s="51" t="s">
        <v>192</v>
      </c>
      <c r="D215" s="51">
        <v>0.54959999999995546</v>
      </c>
      <c r="E215" s="51" t="e">
        <v>#N/A</v>
      </c>
      <c r="F215" s="51" t="e">
        <v>#N/A</v>
      </c>
      <c r="G215" s="51">
        <v>3.214726631</v>
      </c>
      <c r="H215" s="51" t="e">
        <v>#N/A</v>
      </c>
      <c r="I215" s="51">
        <v>1.73</v>
      </c>
      <c r="J215" s="51">
        <v>56.1</v>
      </c>
      <c r="K215" s="51" t="e">
        <v>#N/A</v>
      </c>
      <c r="L215" s="51" t="e">
        <v>#N/A</v>
      </c>
    </row>
    <row r="216" spans="1:12" x14ac:dyDescent="0.2">
      <c r="A216" s="126">
        <v>44321</v>
      </c>
      <c r="B216" s="51">
        <v>19</v>
      </c>
      <c r="C216" s="51" t="s">
        <v>192</v>
      </c>
      <c r="D216" s="51">
        <v>0.54959999999995546</v>
      </c>
      <c r="E216" s="51">
        <v>8.7100000000000009</v>
      </c>
      <c r="F216" s="51">
        <v>379</v>
      </c>
      <c r="G216" s="51">
        <v>5.4487066430000004</v>
      </c>
      <c r="H216" s="51">
        <v>0.17871400000000001</v>
      </c>
      <c r="I216" s="51">
        <v>4.0199999999999996</v>
      </c>
      <c r="J216" s="51">
        <v>98.9</v>
      </c>
      <c r="K216" s="51">
        <v>30.130645161290317</v>
      </c>
      <c r="L216" s="51">
        <v>4.9663207017621112</v>
      </c>
    </row>
    <row r="217" spans="1:12" x14ac:dyDescent="0.2">
      <c r="A217" s="126">
        <v>44326</v>
      </c>
      <c r="B217" s="51">
        <v>19</v>
      </c>
      <c r="C217" s="51" t="s">
        <v>192</v>
      </c>
      <c r="D217" s="51">
        <v>0.38819999999995503</v>
      </c>
      <c r="E217" s="51" t="e">
        <v>#N/A</v>
      </c>
      <c r="F217" s="51" t="e">
        <v>#N/A</v>
      </c>
      <c r="G217" s="51">
        <v>5.6691651969999999</v>
      </c>
      <c r="H217" s="51" t="e">
        <v>#N/A</v>
      </c>
      <c r="I217" s="51">
        <v>4.88</v>
      </c>
      <c r="J217" s="51">
        <v>82.9</v>
      </c>
      <c r="K217" s="51" t="e">
        <v>#N/A</v>
      </c>
      <c r="L217" s="51" t="e">
        <v>#N/A</v>
      </c>
    </row>
    <row r="218" spans="1:12" x14ac:dyDescent="0.2">
      <c r="A218" s="126">
        <v>44334</v>
      </c>
      <c r="B218" s="51">
        <v>19</v>
      </c>
      <c r="C218" s="51" t="s">
        <v>192</v>
      </c>
      <c r="D218" s="51">
        <v>0.1382919387748007</v>
      </c>
      <c r="E218" s="51">
        <v>8.8800000000000008</v>
      </c>
      <c r="F218" s="51">
        <v>411</v>
      </c>
      <c r="G218" s="51">
        <v>4.052469136</v>
      </c>
      <c r="H218" s="51">
        <v>3.0654000000000001E-2</v>
      </c>
      <c r="I218" s="51" t="e">
        <v>#N/A</v>
      </c>
      <c r="J218" s="51" t="e">
        <v>#N/A</v>
      </c>
      <c r="K218" s="51">
        <v>3.6752475247524736</v>
      </c>
      <c r="L218" s="51">
        <v>3.5220731479137557</v>
      </c>
    </row>
    <row r="219" spans="1:12" x14ac:dyDescent="0.2">
      <c r="A219" s="126">
        <v>44348</v>
      </c>
      <c r="B219" s="51">
        <v>19</v>
      </c>
      <c r="C219" s="51" t="s">
        <v>192</v>
      </c>
      <c r="D219" s="51">
        <v>7.7062941348232203E-2</v>
      </c>
      <c r="E219" s="51">
        <v>9.07</v>
      </c>
      <c r="F219" s="51">
        <v>435</v>
      </c>
      <c r="G219" s="51">
        <v>2.0830393890000001</v>
      </c>
      <c r="H219" s="51">
        <v>1.6098999999999999E-2</v>
      </c>
      <c r="I219" s="51">
        <v>1.6</v>
      </c>
      <c r="J219" s="51">
        <v>4.6900000000000004</v>
      </c>
      <c r="K219" s="51">
        <v>1.5304504504504504</v>
      </c>
      <c r="L219" s="51">
        <v>2.5935420363495085</v>
      </c>
    </row>
    <row r="220" spans="1:12" x14ac:dyDescent="0.2">
      <c r="A220" s="126">
        <v>44356</v>
      </c>
      <c r="B220" s="51">
        <v>19</v>
      </c>
      <c r="C220" s="51" t="s">
        <v>192</v>
      </c>
      <c r="D220" s="51">
        <v>0.15538857950515705</v>
      </c>
      <c r="E220" s="51" t="e">
        <v>#N/A</v>
      </c>
      <c r="F220" s="51" t="e">
        <v>#N/A</v>
      </c>
      <c r="G220" s="51">
        <v>7.2270723099999996</v>
      </c>
      <c r="H220" s="51" t="e">
        <v>#N/A</v>
      </c>
      <c r="I220" s="51">
        <v>6.42</v>
      </c>
      <c r="J220" s="51">
        <v>58.8</v>
      </c>
      <c r="K220" s="51" t="e">
        <v>#N/A</v>
      </c>
      <c r="L220" s="51">
        <v>3.9597588631120364</v>
      </c>
    </row>
    <row r="221" spans="1:12" x14ac:dyDescent="0.2">
      <c r="A221" s="126">
        <v>44362</v>
      </c>
      <c r="B221" s="51">
        <v>19</v>
      </c>
      <c r="C221" s="51" t="s">
        <v>192</v>
      </c>
      <c r="D221" s="51">
        <v>9.7407997595545387E-2</v>
      </c>
      <c r="E221" s="51">
        <v>8.92</v>
      </c>
      <c r="F221" s="51">
        <v>409</v>
      </c>
      <c r="G221" s="51">
        <v>6.1100823049999997</v>
      </c>
      <c r="H221" s="51">
        <v>5.6125000000000001E-2</v>
      </c>
      <c r="I221" s="51">
        <v>5.03</v>
      </c>
      <c r="J221" s="51">
        <v>40</v>
      </c>
      <c r="K221" s="51">
        <v>3.6190721649484541</v>
      </c>
      <c r="L221" s="51">
        <v>3.0679365204086753</v>
      </c>
    </row>
    <row r="222" spans="1:12" x14ac:dyDescent="0.2">
      <c r="A222" s="126">
        <v>44376</v>
      </c>
      <c r="B222" s="51">
        <v>19</v>
      </c>
      <c r="C222" s="51" t="s">
        <v>192</v>
      </c>
      <c r="D222" s="51">
        <v>7.7062941348232203E-2</v>
      </c>
      <c r="E222" s="51">
        <v>8.9700000000000006</v>
      </c>
      <c r="F222" s="51">
        <v>544</v>
      </c>
      <c r="G222" s="51">
        <v>5.5348641839999999</v>
      </c>
      <c r="H222" s="51">
        <v>0.124001313</v>
      </c>
      <c r="I222" s="51">
        <v>3.85</v>
      </c>
      <c r="J222" s="51">
        <v>71.5</v>
      </c>
      <c r="K222" s="51">
        <v>13.759803921568624</v>
      </c>
      <c r="L222" s="51">
        <v>3.8222532155586548</v>
      </c>
    </row>
    <row r="223" spans="1:12" x14ac:dyDescent="0.2">
      <c r="A223" s="126">
        <v>44390</v>
      </c>
      <c r="B223" s="51">
        <v>19</v>
      </c>
      <c r="C223" s="51" t="s">
        <v>192</v>
      </c>
      <c r="D223" s="51">
        <v>3.8039894349423752E-2</v>
      </c>
      <c r="E223" s="51">
        <v>8.69</v>
      </c>
      <c r="F223" s="51">
        <v>382</v>
      </c>
      <c r="G223" s="51">
        <v>2.370484458</v>
      </c>
      <c r="H223" s="51">
        <v>0.116340155</v>
      </c>
      <c r="I223" s="51">
        <v>1.39</v>
      </c>
      <c r="J223" s="51">
        <v>55.8</v>
      </c>
      <c r="K223" s="51" t="e">
        <v>#N/A</v>
      </c>
      <c r="L223" s="51">
        <v>4.4892254500000002</v>
      </c>
    </row>
    <row r="224" spans="1:12" x14ac:dyDescent="0.2">
      <c r="A224" s="126">
        <v>44394</v>
      </c>
      <c r="B224" s="51">
        <v>19</v>
      </c>
      <c r="C224" s="51" t="s">
        <v>192</v>
      </c>
      <c r="D224" s="51">
        <v>2.1587599999998446</v>
      </c>
      <c r="E224" s="51" t="e">
        <v>#N/A</v>
      </c>
      <c r="F224" s="51" t="e">
        <v>#N/A</v>
      </c>
      <c r="G224" s="51" t="e">
        <v>#N/A</v>
      </c>
      <c r="H224" s="51" t="e">
        <v>#N/A</v>
      </c>
      <c r="I224" s="51">
        <v>1.61</v>
      </c>
      <c r="J224" s="51">
        <v>204</v>
      </c>
      <c r="K224" s="51" t="e">
        <v>#N/A</v>
      </c>
      <c r="L224" s="51">
        <v>6.0057163060000001</v>
      </c>
    </row>
    <row r="225" spans="1:12" x14ac:dyDescent="0.2">
      <c r="A225" s="126">
        <v>44404</v>
      </c>
      <c r="B225" s="51">
        <v>19</v>
      </c>
      <c r="C225" s="51" t="s">
        <v>192</v>
      </c>
      <c r="D225" s="51">
        <v>3.3801713448429346E-2</v>
      </c>
      <c r="E225" s="51">
        <v>8.75</v>
      </c>
      <c r="F225" s="51">
        <v>563</v>
      </c>
      <c r="G225" s="51">
        <v>4.2887146459999999</v>
      </c>
      <c r="H225" s="51">
        <v>0.14370143399999999</v>
      </c>
      <c r="I225" s="51">
        <v>2.0499999999999998</v>
      </c>
      <c r="J225" s="51">
        <v>107</v>
      </c>
      <c r="K225" s="51">
        <v>8.218367346938777</v>
      </c>
      <c r="L225" s="51">
        <v>3.9574632439999999</v>
      </c>
    </row>
    <row r="226" spans="1:12" x14ac:dyDescent="0.2">
      <c r="A226" s="126">
        <v>44418</v>
      </c>
      <c r="B226" s="51">
        <v>19</v>
      </c>
      <c r="C226" s="51" t="s">
        <v>192</v>
      </c>
      <c r="D226" s="51">
        <v>0</v>
      </c>
      <c r="E226" s="51">
        <v>8.49</v>
      </c>
      <c r="F226" s="51">
        <v>555</v>
      </c>
      <c r="G226" s="51">
        <v>4.3587230469999998</v>
      </c>
      <c r="H226" s="51">
        <v>0.26518550899999999</v>
      </c>
      <c r="I226" s="51">
        <v>3.38</v>
      </c>
      <c r="J226" s="51">
        <v>225</v>
      </c>
      <c r="K226" s="51">
        <v>5.410880829015543</v>
      </c>
      <c r="L226" s="51">
        <v>4.1515258089999998</v>
      </c>
    </row>
    <row r="227" spans="1:12" x14ac:dyDescent="0.2">
      <c r="A227" s="126">
        <v>44433</v>
      </c>
      <c r="B227" s="51">
        <v>19</v>
      </c>
      <c r="C227" s="51" t="s">
        <v>192</v>
      </c>
      <c r="D227" s="51">
        <v>0</v>
      </c>
      <c r="E227" s="51" t="e">
        <v>#N/A</v>
      </c>
      <c r="F227" s="51" t="e">
        <v>#N/A</v>
      </c>
      <c r="G227" s="51" t="e">
        <v>#N/A</v>
      </c>
      <c r="H227" s="51" t="e">
        <v>#N/A</v>
      </c>
      <c r="I227" s="51" t="e">
        <v>#N/A</v>
      </c>
      <c r="J227" s="51" t="e">
        <v>#N/A</v>
      </c>
      <c r="K227" s="51" t="e">
        <v>#N/A</v>
      </c>
      <c r="L227" s="51" t="e">
        <v>#N/A</v>
      </c>
    </row>
    <row r="228" spans="1:12" x14ac:dyDescent="0.2">
      <c r="A228" s="126">
        <v>44444</v>
      </c>
      <c r="B228" s="51">
        <v>19</v>
      </c>
      <c r="C228" s="51" t="s">
        <v>192</v>
      </c>
      <c r="D228" s="51">
        <v>0</v>
      </c>
      <c r="E228" s="51" t="e">
        <v>#N/A</v>
      </c>
      <c r="F228" s="51" t="e">
        <v>#N/A</v>
      </c>
      <c r="G228" s="51" t="e">
        <v>#N/A</v>
      </c>
      <c r="H228" s="51" t="e">
        <v>#N/A</v>
      </c>
      <c r="I228" s="51" t="e">
        <v>#N/A</v>
      </c>
      <c r="J228" s="51" t="e">
        <v>#N/A</v>
      </c>
      <c r="K228" s="51" t="e">
        <v>#N/A</v>
      </c>
      <c r="L228" s="51" t="e">
        <v>#N/A</v>
      </c>
    </row>
    <row r="229" spans="1:12" x14ac:dyDescent="0.2">
      <c r="A229" s="126">
        <v>44500</v>
      </c>
      <c r="B229" s="51">
        <v>19</v>
      </c>
      <c r="C229" s="51" t="s">
        <v>192</v>
      </c>
      <c r="D229" s="51">
        <v>0.10949259489154538</v>
      </c>
      <c r="E229" s="51" t="e">
        <v>#N/A</v>
      </c>
      <c r="F229" s="51" t="e">
        <v>#N/A</v>
      </c>
      <c r="G229" s="51">
        <v>1.726407169</v>
      </c>
      <c r="H229" s="51">
        <v>0.100251724</v>
      </c>
      <c r="I229" s="51">
        <v>1.2</v>
      </c>
      <c r="J229" s="51">
        <v>65.8</v>
      </c>
      <c r="K229" s="51">
        <v>5.6941176470588202</v>
      </c>
      <c r="L229" s="51">
        <v>5.6639160459999998</v>
      </c>
    </row>
    <row r="230" spans="1:12" x14ac:dyDescent="0.2">
      <c r="A230" s="126">
        <v>44514</v>
      </c>
      <c r="B230" s="51">
        <v>19</v>
      </c>
      <c r="C230" s="51" t="s">
        <v>192</v>
      </c>
      <c r="D230" s="51">
        <v>9.1373157584651466E-3</v>
      </c>
      <c r="E230" s="51">
        <v>8.36</v>
      </c>
      <c r="F230" s="51">
        <v>98</v>
      </c>
      <c r="G230" s="51">
        <v>0.41865023800000001</v>
      </c>
      <c r="H230" s="51">
        <v>8.4163292000000001E-2</v>
      </c>
      <c r="I230" s="51">
        <v>1.9699999999999999E-2</v>
      </c>
      <c r="J230" s="51">
        <v>68.7</v>
      </c>
      <c r="K230" s="51">
        <v>1.2118055555555587</v>
      </c>
      <c r="L230" s="51">
        <v>5.1228781989999996</v>
      </c>
    </row>
    <row r="231" spans="1:12" x14ac:dyDescent="0.2">
      <c r="A231" s="126">
        <v>44528</v>
      </c>
      <c r="B231" s="51">
        <v>19</v>
      </c>
      <c r="C231" s="51" t="s">
        <v>192</v>
      </c>
      <c r="D231" s="51">
        <v>0.12306053257337699</v>
      </c>
      <c r="E231" s="51">
        <v>8.32</v>
      </c>
      <c r="F231" s="51">
        <v>620</v>
      </c>
      <c r="G231" s="51">
        <v>1.3903668440000001</v>
      </c>
      <c r="H231" s="51">
        <v>6.1836489000000001E-2</v>
      </c>
      <c r="I231" s="51">
        <v>1.05</v>
      </c>
      <c r="J231" s="51">
        <v>44.3</v>
      </c>
      <c r="K231" s="51">
        <v>0.95297157622738715</v>
      </c>
      <c r="L231" s="51">
        <v>3.9302336279999999</v>
      </c>
    </row>
    <row r="232" spans="1:12" x14ac:dyDescent="0.2">
      <c r="A232" s="126">
        <v>44543</v>
      </c>
      <c r="B232" s="51">
        <v>19</v>
      </c>
      <c r="C232" s="51" t="s">
        <v>192</v>
      </c>
      <c r="D232" s="51">
        <v>0.22026827780209693</v>
      </c>
      <c r="E232" s="51">
        <v>8.17</v>
      </c>
      <c r="F232" s="51" t="e">
        <v>#N/A</v>
      </c>
      <c r="G232" s="51">
        <v>3.6026323159999998</v>
      </c>
      <c r="H232" s="51">
        <v>0.164496005</v>
      </c>
      <c r="I232" s="51">
        <v>3.35</v>
      </c>
      <c r="J232" s="51">
        <v>104</v>
      </c>
      <c r="K232" s="51">
        <v>18.783333333333328</v>
      </c>
      <c r="L232" s="51">
        <v>3.7532842739999999</v>
      </c>
    </row>
    <row r="233" spans="1:12" x14ac:dyDescent="0.2">
      <c r="A233" s="126">
        <v>43807</v>
      </c>
      <c r="B233" s="51">
        <v>16</v>
      </c>
      <c r="C233" s="51" t="s">
        <v>193</v>
      </c>
      <c r="D233" s="51">
        <v>2.3872902439630996E-2</v>
      </c>
      <c r="E233" s="51">
        <v>8.49</v>
      </c>
      <c r="F233" s="51">
        <v>415</v>
      </c>
      <c r="G233" s="51">
        <v>0.71175744272190966</v>
      </c>
      <c r="H233" s="51">
        <v>2.8238844999999999E-2</v>
      </c>
      <c r="I233" s="51">
        <v>0.47599999999999998</v>
      </c>
      <c r="J233" s="51">
        <v>26.5</v>
      </c>
      <c r="K233" s="51">
        <v>0.34799999999999998</v>
      </c>
      <c r="L233" s="51">
        <v>3.39</v>
      </c>
    </row>
    <row r="234" spans="1:12" x14ac:dyDescent="0.2">
      <c r="A234" s="126">
        <v>43814</v>
      </c>
      <c r="B234" s="51">
        <v>16</v>
      </c>
      <c r="C234" s="51" t="s">
        <v>193</v>
      </c>
      <c r="D234" s="51">
        <v>0.15939183884380628</v>
      </c>
      <c r="E234" s="51">
        <v>8.49</v>
      </c>
      <c r="F234" s="51">
        <v>520</v>
      </c>
      <c r="G234" s="51">
        <v>1.3003155439703662</v>
      </c>
      <c r="H234" s="51">
        <v>3.2981245999999999E-2</v>
      </c>
      <c r="I234" s="51">
        <v>0.97</v>
      </c>
      <c r="J234" s="51">
        <v>24.5</v>
      </c>
      <c r="K234" s="51">
        <v>0.72426470600000004</v>
      </c>
      <c r="L234" s="51">
        <v>4.22</v>
      </c>
    </row>
    <row r="235" spans="1:12" x14ac:dyDescent="0.2">
      <c r="A235" s="126">
        <v>43836</v>
      </c>
      <c r="B235" s="51">
        <v>16</v>
      </c>
      <c r="C235" s="51" t="s">
        <v>193</v>
      </c>
      <c r="D235" s="51">
        <v>0.13179076092756137</v>
      </c>
      <c r="E235" s="51">
        <v>8.4</v>
      </c>
      <c r="F235" s="51">
        <v>543</v>
      </c>
      <c r="G235" s="51">
        <v>4.0578954589106875</v>
      </c>
      <c r="H235" s="51">
        <v>6.5100237000000005E-2</v>
      </c>
      <c r="I235" s="51">
        <v>3.92</v>
      </c>
      <c r="J235" s="51">
        <v>80.599999999999994</v>
      </c>
      <c r="K235" s="51">
        <v>4.7451999999999996</v>
      </c>
      <c r="L235" s="51">
        <v>3.48</v>
      </c>
    </row>
    <row r="236" spans="1:12" x14ac:dyDescent="0.2">
      <c r="A236" s="126">
        <v>43843</v>
      </c>
      <c r="B236" s="51">
        <v>16</v>
      </c>
      <c r="C236" s="51" t="s">
        <v>193</v>
      </c>
      <c r="D236" s="51">
        <v>0.18634443865360587</v>
      </c>
      <c r="E236" s="51">
        <v>1.0112000000000001</v>
      </c>
      <c r="F236" s="51">
        <v>388</v>
      </c>
      <c r="G236" s="51">
        <v>3.7011935793661683</v>
      </c>
      <c r="H236" s="51">
        <v>0.21696486300000001</v>
      </c>
      <c r="I236" s="51">
        <v>3.4</v>
      </c>
      <c r="J236" s="51">
        <v>143</v>
      </c>
      <c r="K236" s="51">
        <v>20.004038770000001</v>
      </c>
      <c r="L236" s="51">
        <v>4.05</v>
      </c>
    </row>
    <row r="237" spans="1:12" x14ac:dyDescent="0.2">
      <c r="A237" s="126">
        <v>43861</v>
      </c>
      <c r="B237" s="51">
        <v>16</v>
      </c>
      <c r="C237" s="51" t="s">
        <v>193</v>
      </c>
      <c r="D237" s="51">
        <v>0.11822739009601924</v>
      </c>
      <c r="E237" s="51">
        <v>8.9600000000000009</v>
      </c>
      <c r="F237" s="51">
        <v>478</v>
      </c>
      <c r="G237" s="51">
        <v>3.6051584579503362</v>
      </c>
      <c r="H237" s="51">
        <v>7.2213839000000002E-2</v>
      </c>
      <c r="I237" s="51">
        <v>3.49</v>
      </c>
      <c r="J237" s="51">
        <v>57.7</v>
      </c>
      <c r="K237" s="51">
        <v>3.4489361700000001</v>
      </c>
      <c r="L237" s="51">
        <v>2.6</v>
      </c>
    </row>
    <row r="238" spans="1:12" x14ac:dyDescent="0.2">
      <c r="A238" s="126">
        <v>43877</v>
      </c>
      <c r="B238" s="51">
        <v>16</v>
      </c>
      <c r="C238" s="51" t="s">
        <v>193</v>
      </c>
      <c r="D238" s="51">
        <v>0.13179076092756137</v>
      </c>
      <c r="E238" s="51">
        <v>9.07</v>
      </c>
      <c r="F238" s="51">
        <v>507</v>
      </c>
      <c r="G238" s="51">
        <v>3.5640005487721225</v>
      </c>
      <c r="H238" s="51">
        <v>4.2142702999999997E-2</v>
      </c>
      <c r="I238" s="51">
        <v>3.56</v>
      </c>
      <c r="J238" s="51">
        <v>35.700000000000003</v>
      </c>
      <c r="K238" s="51">
        <v>4.2715151520000001</v>
      </c>
      <c r="L238" s="51">
        <v>2.25</v>
      </c>
    </row>
    <row r="239" spans="1:12" x14ac:dyDescent="0.2">
      <c r="A239" s="126">
        <v>43891</v>
      </c>
      <c r="B239" s="51">
        <v>16</v>
      </c>
      <c r="C239" s="51" t="s">
        <v>193</v>
      </c>
      <c r="D239" s="51">
        <v>0.12461606258641607</v>
      </c>
      <c r="E239" s="51">
        <v>8.7899999999999991</v>
      </c>
      <c r="F239" s="51">
        <v>451</v>
      </c>
      <c r="G239" s="51">
        <v>3.4679654273562903</v>
      </c>
      <c r="H239" s="51">
        <v>2.0262987999999999E-2</v>
      </c>
      <c r="I239" s="51">
        <v>3.55</v>
      </c>
      <c r="J239" s="51">
        <v>11</v>
      </c>
      <c r="K239" s="51">
        <v>3.2020308119999998</v>
      </c>
      <c r="L239" s="51">
        <v>2.1</v>
      </c>
    </row>
    <row r="240" spans="1:12" x14ac:dyDescent="0.2">
      <c r="A240" s="126">
        <v>43898</v>
      </c>
      <c r="B240" s="51">
        <v>16</v>
      </c>
      <c r="C240" s="51" t="s">
        <v>193</v>
      </c>
      <c r="D240" s="51">
        <v>0.11822739009601924</v>
      </c>
      <c r="E240" s="51">
        <v>8.82</v>
      </c>
      <c r="F240" s="51">
        <v>447</v>
      </c>
      <c r="G240" s="51">
        <v>3.0426670329999999</v>
      </c>
      <c r="H240" s="51">
        <v>5.8525543999999999E-2</v>
      </c>
      <c r="I240" s="51">
        <v>2.81</v>
      </c>
      <c r="J240" s="51">
        <v>30.5</v>
      </c>
      <c r="K240" s="51">
        <v>13.366620109999999</v>
      </c>
      <c r="L240" s="51">
        <v>1.9450000000000001</v>
      </c>
    </row>
    <row r="241" spans="1:12" x14ac:dyDescent="0.2">
      <c r="A241" s="126">
        <v>43973</v>
      </c>
      <c r="B241" s="51">
        <v>16</v>
      </c>
      <c r="C241" s="51" t="s">
        <v>193</v>
      </c>
      <c r="D241" s="51">
        <v>0.21349108298793876</v>
      </c>
      <c r="E241" s="51">
        <v>7.65</v>
      </c>
      <c r="F241" s="51">
        <v>583</v>
      </c>
      <c r="G241" s="51">
        <v>7.213335163</v>
      </c>
      <c r="H241" s="51">
        <v>0.10810519508514767</v>
      </c>
      <c r="I241" s="51">
        <v>6.94</v>
      </c>
      <c r="J241" s="51">
        <v>80.3</v>
      </c>
      <c r="K241" s="51">
        <v>11.515000000000001</v>
      </c>
      <c r="L241" s="51">
        <v>3.25</v>
      </c>
    </row>
    <row r="242" spans="1:12" x14ac:dyDescent="0.2">
      <c r="A242" s="126">
        <v>43983</v>
      </c>
      <c r="B242" s="51">
        <v>16</v>
      </c>
      <c r="C242" s="51" t="s">
        <v>193</v>
      </c>
      <c r="D242" s="51">
        <v>0.14760952315907108</v>
      </c>
      <c r="E242" s="51">
        <v>6.9</v>
      </c>
      <c r="F242" s="51">
        <v>532</v>
      </c>
      <c r="G242" s="51">
        <v>3.9481410344354511</v>
      </c>
      <c r="H242" s="51">
        <v>2.0801896960551843E-2</v>
      </c>
      <c r="I242" s="51">
        <v>3.94</v>
      </c>
      <c r="J242" s="51">
        <v>14.5</v>
      </c>
      <c r="K242" s="51">
        <v>3.1968000000000001</v>
      </c>
      <c r="L242" s="51">
        <v>2.367</v>
      </c>
    </row>
    <row r="243" spans="1:12" x14ac:dyDescent="0.2">
      <c r="A243" s="126">
        <v>43990</v>
      </c>
      <c r="B243" s="51">
        <v>16</v>
      </c>
      <c r="C243" s="51" t="s">
        <v>193</v>
      </c>
      <c r="D243" s="51">
        <v>0.10009144212687889</v>
      </c>
      <c r="E243" s="51">
        <v>8.5500000000000007</v>
      </c>
      <c r="F243" s="51">
        <v>496</v>
      </c>
      <c r="G243" s="51">
        <v>2.3841404856633281</v>
      </c>
      <c r="H243" s="51">
        <v>2.8023280879499898E-2</v>
      </c>
      <c r="I243" s="51">
        <v>2.21</v>
      </c>
      <c r="J243" s="51">
        <v>21.4</v>
      </c>
      <c r="K243" s="51">
        <v>5.619125683</v>
      </c>
      <c r="L243" s="51">
        <v>2.3050000000000002</v>
      </c>
    </row>
    <row r="244" spans="1:12" x14ac:dyDescent="0.2">
      <c r="A244" s="126">
        <v>43997</v>
      </c>
      <c r="B244" s="51">
        <v>16</v>
      </c>
      <c r="C244" s="51" t="s">
        <v>193</v>
      </c>
      <c r="D244" s="51">
        <v>2.3993438188665322E-2</v>
      </c>
      <c r="E244" s="51">
        <v>8.27</v>
      </c>
      <c r="F244" s="51">
        <v>512</v>
      </c>
      <c r="G244" s="51">
        <v>1.5472629990396489</v>
      </c>
      <c r="H244" s="51">
        <v>3.1256736365596033E-2</v>
      </c>
      <c r="I244" s="51">
        <v>1.36</v>
      </c>
      <c r="J244" s="51">
        <v>24.2</v>
      </c>
      <c r="K244" s="51">
        <v>10.516999999999999</v>
      </c>
      <c r="L244" s="51">
        <v>2.1880000000000002</v>
      </c>
    </row>
    <row r="245" spans="1:12" x14ac:dyDescent="0.2">
      <c r="A245" s="126">
        <v>44025</v>
      </c>
      <c r="B245" s="51">
        <v>16</v>
      </c>
      <c r="C245" s="51" t="s">
        <v>193</v>
      </c>
      <c r="D245" s="51">
        <v>4.406172415722766E-3</v>
      </c>
      <c r="E245" s="51">
        <v>9.18</v>
      </c>
      <c r="F245" s="51">
        <v>535</v>
      </c>
      <c r="G245" s="51">
        <v>0.25078885992591576</v>
      </c>
      <c r="H245" s="51">
        <v>3.5999137745203712E-2</v>
      </c>
      <c r="I245" s="51">
        <v>0.11</v>
      </c>
      <c r="J245" s="51">
        <v>23.8</v>
      </c>
      <c r="K245" s="51">
        <v>5.6838383840000004</v>
      </c>
      <c r="L245" s="51">
        <v>1.7310000000000001</v>
      </c>
    </row>
    <row r="246" spans="1:12" x14ac:dyDescent="0.2">
      <c r="A246" s="126">
        <v>44032</v>
      </c>
      <c r="B246" s="51">
        <v>16</v>
      </c>
      <c r="C246" s="51" t="s">
        <v>193</v>
      </c>
      <c r="D246" s="51">
        <v>9.4602945174123795E-5</v>
      </c>
      <c r="E246" s="51">
        <v>8.93</v>
      </c>
      <c r="F246" s="51">
        <v>520</v>
      </c>
      <c r="G246" s="51">
        <v>0.30017835093977224</v>
      </c>
      <c r="H246" s="51">
        <v>3.492131924983833E-2</v>
      </c>
      <c r="I246" s="51">
        <v>0.10299999999999999</v>
      </c>
      <c r="J246" s="51">
        <v>24.8</v>
      </c>
      <c r="K246" s="51">
        <v>5.2618320609999998</v>
      </c>
      <c r="L246" s="51">
        <v>1.8460000000000001</v>
      </c>
    </row>
    <row r="247" spans="1:12" x14ac:dyDescent="0.2">
      <c r="A247" s="126">
        <v>44040</v>
      </c>
      <c r="B247" s="51">
        <v>16</v>
      </c>
      <c r="C247" s="51" t="s">
        <v>193</v>
      </c>
      <c r="D247" s="51">
        <v>5.5948881390492184E-3</v>
      </c>
      <c r="E247" s="51">
        <v>8.44</v>
      </c>
      <c r="F247" s="51">
        <v>570</v>
      </c>
      <c r="G247" s="51">
        <v>0.47578543010015084</v>
      </c>
      <c r="H247" s="51">
        <v>5.550765251131709E-2</v>
      </c>
      <c r="I247" s="51">
        <v>0.25</v>
      </c>
      <c r="J247" s="51">
        <v>36.700000000000003</v>
      </c>
      <c r="K247" s="51">
        <v>7.9316326530000003</v>
      </c>
      <c r="L247" s="51">
        <v>2.7719999999999998</v>
      </c>
    </row>
    <row r="248" spans="1:12" x14ac:dyDescent="0.2">
      <c r="A248" s="126">
        <v>44047</v>
      </c>
      <c r="B248" s="51">
        <v>16</v>
      </c>
      <c r="C248" s="51" t="s">
        <v>193</v>
      </c>
      <c r="D248" s="51">
        <v>0.12461606258641607</v>
      </c>
      <c r="E248" s="51">
        <v>8.2799999999999994</v>
      </c>
      <c r="F248" s="51">
        <v>380</v>
      </c>
      <c r="G248" s="51">
        <v>0.94635752503772808</v>
      </c>
      <c r="H248" s="51">
        <v>8.2129769346842005E-2</v>
      </c>
      <c r="I248" s="51">
        <v>0.61699999999999999</v>
      </c>
      <c r="J248" s="51">
        <v>61.8</v>
      </c>
      <c r="K248" s="51">
        <v>5.9260000000000002</v>
      </c>
      <c r="L248" s="51">
        <v>4.0119999999999996</v>
      </c>
    </row>
    <row r="249" spans="1:12" x14ac:dyDescent="0.2">
      <c r="A249" s="126">
        <v>44061</v>
      </c>
      <c r="B249" s="51">
        <v>16</v>
      </c>
      <c r="C249" s="51" t="s">
        <v>193</v>
      </c>
      <c r="D249" s="51">
        <v>2.7731787554147305E-4</v>
      </c>
      <c r="E249" s="51" t="e">
        <v>#N/A</v>
      </c>
      <c r="F249" s="51" t="e">
        <v>#N/A</v>
      </c>
      <c r="G249" s="51" t="e">
        <v>#N/A</v>
      </c>
      <c r="H249" s="51" t="e">
        <v>#N/A</v>
      </c>
      <c r="I249" s="51" t="e">
        <v>#N/A</v>
      </c>
      <c r="J249" s="51" t="e">
        <v>#N/A</v>
      </c>
      <c r="K249" s="51" t="e">
        <v>#N/A</v>
      </c>
      <c r="L249" s="51" t="e">
        <v>#N/A</v>
      </c>
    </row>
    <row r="250" spans="1:12" x14ac:dyDescent="0.2">
      <c r="A250" s="126">
        <v>44138</v>
      </c>
      <c r="B250" s="51">
        <v>16</v>
      </c>
      <c r="C250" s="51" t="s">
        <v>193</v>
      </c>
      <c r="D250" s="51">
        <v>1.6690974637387113E-2</v>
      </c>
      <c r="E250" s="51" t="e">
        <v>#N/A</v>
      </c>
      <c r="F250" s="51" t="e">
        <v>#N/A</v>
      </c>
      <c r="G250" s="51">
        <v>0.69037598204264872</v>
      </c>
      <c r="H250" s="51">
        <v>6.5147660657006973E-2</v>
      </c>
      <c r="I250" s="51">
        <v>0.38800000000000001</v>
      </c>
      <c r="J250" s="51">
        <v>49.3</v>
      </c>
      <c r="K250" s="51">
        <v>0.74309764300000003</v>
      </c>
      <c r="L250" s="51">
        <v>1.1970000000000001</v>
      </c>
    </row>
    <row r="251" spans="1:12" x14ac:dyDescent="0.2">
      <c r="A251" s="126">
        <v>44152</v>
      </c>
      <c r="B251" s="51">
        <v>16</v>
      </c>
      <c r="C251" s="51" t="s">
        <v>193</v>
      </c>
      <c r="D251" s="51">
        <v>2.9339917861972608E-2</v>
      </c>
      <c r="E251" s="51">
        <v>8.18</v>
      </c>
      <c r="F251" s="51">
        <v>669</v>
      </c>
      <c r="G251" s="51">
        <v>0.32982603815937145</v>
      </c>
      <c r="H251" s="51">
        <v>7.012498617409578E-2</v>
      </c>
      <c r="I251" s="51">
        <v>2.8299999999999999E-2</v>
      </c>
      <c r="J251" s="51">
        <v>39.799999999999997</v>
      </c>
      <c r="K251" s="51">
        <v>11.82191781</v>
      </c>
      <c r="L251" s="51">
        <v>3.238</v>
      </c>
    </row>
    <row r="252" spans="1:12" x14ac:dyDescent="0.2">
      <c r="A252" s="126">
        <v>44167</v>
      </c>
      <c r="B252" s="51">
        <v>16</v>
      </c>
      <c r="C252" s="51" t="s">
        <v>193</v>
      </c>
      <c r="D252" s="51">
        <v>0.16680908574790795</v>
      </c>
      <c r="E252" s="51">
        <v>8.39</v>
      </c>
      <c r="F252" s="51" t="e">
        <v>#N/A</v>
      </c>
      <c r="G252" s="51">
        <v>3.0809483726150391</v>
      </c>
      <c r="H252" s="51">
        <v>9.357371972126978E-2</v>
      </c>
      <c r="I252" s="51">
        <v>2.75</v>
      </c>
      <c r="J252" s="51">
        <v>73.2</v>
      </c>
      <c r="K252" s="51">
        <v>5.7806853580000004</v>
      </c>
      <c r="L252" s="51">
        <v>3.9609999999999999</v>
      </c>
    </row>
    <row r="253" spans="1:12" x14ac:dyDescent="0.2">
      <c r="A253" s="126">
        <v>44179</v>
      </c>
      <c r="B253" s="51">
        <v>16</v>
      </c>
      <c r="C253" s="51" t="s">
        <v>193</v>
      </c>
      <c r="D253" s="51">
        <v>0.13179076092756137</v>
      </c>
      <c r="E253" s="51">
        <v>8.14</v>
      </c>
      <c r="F253" s="51">
        <v>608</v>
      </c>
      <c r="G253" s="51">
        <v>1.8604096520763189</v>
      </c>
      <c r="H253" s="51">
        <v>5.5193009622829331E-2</v>
      </c>
      <c r="I253" s="51">
        <v>1.59</v>
      </c>
      <c r="J253" s="51">
        <v>41.8</v>
      </c>
      <c r="K253" s="51">
        <v>1.171661238</v>
      </c>
      <c r="L253" s="51">
        <v>2.9830000000000001</v>
      </c>
    </row>
    <row r="254" spans="1:12" x14ac:dyDescent="0.2">
      <c r="A254" s="126">
        <v>44208</v>
      </c>
      <c r="B254" s="51">
        <v>16</v>
      </c>
      <c r="C254" s="51" t="s">
        <v>193</v>
      </c>
      <c r="D254" s="51">
        <v>6.8530899122418651E-2</v>
      </c>
      <c r="E254" s="51">
        <v>8.4600000000000009</v>
      </c>
      <c r="F254" s="51">
        <v>605</v>
      </c>
      <c r="G254" s="51">
        <v>2.9646370000000002</v>
      </c>
      <c r="H254" s="51">
        <v>5.5703000000000003E-2</v>
      </c>
      <c r="I254" s="51">
        <v>2.87</v>
      </c>
      <c r="J254" s="51">
        <v>46.1</v>
      </c>
      <c r="K254" s="51">
        <v>1.342013889</v>
      </c>
      <c r="L254" s="51" t="e">
        <v>#N/A</v>
      </c>
    </row>
    <row r="255" spans="1:12" x14ac:dyDescent="0.2">
      <c r="A255" s="126">
        <v>44223</v>
      </c>
      <c r="B255" s="51">
        <v>16</v>
      </c>
      <c r="C255" s="51" t="s">
        <v>193</v>
      </c>
      <c r="D255" s="51">
        <v>7.7062941348232203E-2</v>
      </c>
      <c r="E255" s="51">
        <v>8.3000000000000007</v>
      </c>
      <c r="F255" s="51">
        <v>567</v>
      </c>
      <c r="G255" s="51">
        <v>2.3821940000000001</v>
      </c>
      <c r="H255" s="51">
        <v>4.0009000000000003E-2</v>
      </c>
      <c r="I255" s="51">
        <v>2.1800000000000002</v>
      </c>
      <c r="J255" s="51">
        <v>28.7</v>
      </c>
      <c r="K255" s="51">
        <v>1.328617363</v>
      </c>
      <c r="L255" s="51">
        <v>2.2111999999999998</v>
      </c>
    </row>
    <row r="256" spans="1:12" x14ac:dyDescent="0.2">
      <c r="A256" s="126">
        <v>44251</v>
      </c>
      <c r="B256" s="51">
        <v>16</v>
      </c>
      <c r="C256" s="51" t="s">
        <v>193</v>
      </c>
      <c r="D256" s="51">
        <v>0.27713413890104849</v>
      </c>
      <c r="E256" s="51" t="e">
        <v>#N/A</v>
      </c>
      <c r="F256" s="51" t="e">
        <v>#N/A</v>
      </c>
      <c r="G256" s="51">
        <v>3.5609489999999999</v>
      </c>
      <c r="H256" s="51">
        <v>0.19750200000000001</v>
      </c>
      <c r="I256" s="51">
        <v>3.08</v>
      </c>
      <c r="J256" s="51">
        <v>146</v>
      </c>
      <c r="K256" s="51">
        <v>21.10520833</v>
      </c>
      <c r="L256" s="51">
        <v>3.7782</v>
      </c>
    </row>
    <row r="257" spans="1:12" x14ac:dyDescent="0.2">
      <c r="A257" s="126">
        <v>44265</v>
      </c>
      <c r="B257" s="51">
        <v>16</v>
      </c>
      <c r="C257" s="51" t="s">
        <v>193</v>
      </c>
      <c r="D257" s="51">
        <v>8.6645950083827444E-2</v>
      </c>
      <c r="E257" s="51" t="e">
        <v>#N/A</v>
      </c>
      <c r="F257" s="51" t="e">
        <v>#N/A</v>
      </c>
      <c r="G257" s="51">
        <v>2.9507699999999999</v>
      </c>
      <c r="H257" s="51">
        <v>4.0561E-2</v>
      </c>
      <c r="I257" s="51">
        <v>2.57</v>
      </c>
      <c r="J257" s="51">
        <v>25.1</v>
      </c>
      <c r="K257" s="51">
        <v>6.7181395349999997</v>
      </c>
      <c r="L257" s="51">
        <v>2.3441999999999998</v>
      </c>
    </row>
    <row r="258" spans="1:12" x14ac:dyDescent="0.2">
      <c r="A258" s="126">
        <v>44279</v>
      </c>
      <c r="B258" s="51">
        <v>16</v>
      </c>
      <c r="C258" s="51" t="s">
        <v>193</v>
      </c>
      <c r="D258" s="51">
        <v>0.10949259489154538</v>
      </c>
      <c r="E258" s="51" t="e">
        <v>#N/A</v>
      </c>
      <c r="F258" s="51" t="e">
        <v>#N/A</v>
      </c>
      <c r="G258" s="51">
        <v>2.9507699999999999</v>
      </c>
      <c r="H258" s="51">
        <v>4.6309000000000003E-2</v>
      </c>
      <c r="I258" s="51">
        <v>2.33</v>
      </c>
      <c r="J258" s="51">
        <v>20.399999999999999</v>
      </c>
      <c r="K258" s="51">
        <v>5.5017793590000004</v>
      </c>
      <c r="L258" s="51">
        <v>2.8026</v>
      </c>
    </row>
    <row r="259" spans="1:12" x14ac:dyDescent="0.2">
      <c r="A259" s="126">
        <v>44293</v>
      </c>
      <c r="B259" s="51">
        <v>16</v>
      </c>
      <c r="C259" s="51" t="s">
        <v>193</v>
      </c>
      <c r="D259" s="51">
        <v>8.6645950083827444E-2</v>
      </c>
      <c r="E259" s="51" t="e">
        <v>#N/A</v>
      </c>
      <c r="F259" s="51" t="e">
        <v>#N/A</v>
      </c>
      <c r="G259" s="51">
        <v>1.688809</v>
      </c>
      <c r="H259" s="51">
        <v>2.4978E-2</v>
      </c>
      <c r="I259" s="51">
        <v>1.38</v>
      </c>
      <c r="J259" s="51">
        <v>5.42</v>
      </c>
      <c r="K259" s="51">
        <v>2.3215311004784707</v>
      </c>
      <c r="L259" s="51">
        <v>2.5991</v>
      </c>
    </row>
    <row r="260" spans="1:12" x14ac:dyDescent="0.2">
      <c r="A260" s="126">
        <v>44307</v>
      </c>
      <c r="B260" s="51">
        <v>16</v>
      </c>
      <c r="C260" s="51" t="s">
        <v>193</v>
      </c>
      <c r="D260" s="51">
        <v>7.7062941348232203E-2</v>
      </c>
      <c r="E260" s="51">
        <v>8.3800000000000008</v>
      </c>
      <c r="F260" s="51">
        <v>533</v>
      </c>
      <c r="G260" s="51">
        <v>1.5392416229999999</v>
      </c>
      <c r="H260" s="51">
        <v>2.3099000000000001E-2</v>
      </c>
      <c r="I260" s="51">
        <v>1.27</v>
      </c>
      <c r="J260" s="51">
        <v>10.199999999999999</v>
      </c>
      <c r="K260" s="51">
        <v>1.2778546712802761</v>
      </c>
      <c r="L260" s="51">
        <v>2.4177524027233614</v>
      </c>
    </row>
    <row r="261" spans="1:12" x14ac:dyDescent="0.2">
      <c r="A261" s="126">
        <v>44315</v>
      </c>
      <c r="B261" s="51">
        <v>16</v>
      </c>
      <c r="C261" s="51" t="s">
        <v>193</v>
      </c>
      <c r="D261" s="51">
        <v>0.54959999999995546</v>
      </c>
      <c r="E261" s="51" t="e">
        <v>#N/A</v>
      </c>
      <c r="F261" s="51" t="e">
        <v>#N/A</v>
      </c>
      <c r="G261" s="51">
        <v>1.9654614930000001</v>
      </c>
      <c r="H261" s="51" t="e">
        <v>#N/A</v>
      </c>
      <c r="I261" s="51">
        <v>1.1299999999999999</v>
      </c>
      <c r="J261" s="51">
        <v>23.9</v>
      </c>
      <c r="K261" s="51" t="e">
        <v>#N/A</v>
      </c>
      <c r="L261" s="51" t="e">
        <v>#N/A</v>
      </c>
    </row>
    <row r="262" spans="1:12" x14ac:dyDescent="0.2">
      <c r="A262" s="126">
        <v>44321</v>
      </c>
      <c r="B262" s="51">
        <v>16</v>
      </c>
      <c r="C262" s="51" t="s">
        <v>193</v>
      </c>
      <c r="D262" s="51">
        <v>0.54959999999995546</v>
      </c>
      <c r="E262" s="51">
        <v>8.6</v>
      </c>
      <c r="F262" s="51">
        <v>405</v>
      </c>
      <c r="G262" s="51">
        <v>4.9930922989999997</v>
      </c>
      <c r="H262" s="51">
        <v>0.15771399999999999</v>
      </c>
      <c r="I262" s="51">
        <v>3.7</v>
      </c>
      <c r="J262" s="51">
        <v>84.2</v>
      </c>
      <c r="K262" s="51">
        <v>26.677999999999997</v>
      </c>
      <c r="L262" s="51">
        <v>4.945518782262238</v>
      </c>
    </row>
    <row r="263" spans="1:12" x14ac:dyDescent="0.2">
      <c r="A263" s="126">
        <v>44326</v>
      </c>
      <c r="B263" s="51">
        <v>16</v>
      </c>
      <c r="C263" s="51" t="s">
        <v>193</v>
      </c>
      <c r="D263" s="51">
        <v>0.38819999999995503</v>
      </c>
      <c r="E263" s="51" t="e">
        <v>#N/A</v>
      </c>
      <c r="F263" s="51" t="e">
        <v>#N/A</v>
      </c>
      <c r="G263" s="51">
        <v>5.0959729569999999</v>
      </c>
      <c r="H263" s="51" t="e">
        <v>#N/A</v>
      </c>
      <c r="I263" s="51">
        <v>4.62</v>
      </c>
      <c r="J263" s="51">
        <v>80.5</v>
      </c>
      <c r="K263" s="51" t="e">
        <v>#N/A</v>
      </c>
      <c r="L263" s="51" t="e">
        <v>#N/A</v>
      </c>
    </row>
    <row r="264" spans="1:12" x14ac:dyDescent="0.2">
      <c r="A264" s="126">
        <v>44334</v>
      </c>
      <c r="B264" s="51">
        <v>16</v>
      </c>
      <c r="C264" s="51" t="s">
        <v>193</v>
      </c>
      <c r="D264" s="51">
        <v>0.1382919387748007</v>
      </c>
      <c r="E264" s="51">
        <v>8.6300000000000008</v>
      </c>
      <c r="F264" s="51">
        <v>519</v>
      </c>
      <c r="G264" s="51">
        <v>3.6409465019999998</v>
      </c>
      <c r="H264" s="51">
        <v>2.5361000000000002E-2</v>
      </c>
      <c r="I264" s="51" t="e">
        <v>#N/A</v>
      </c>
      <c r="J264" s="51" t="e">
        <v>#N/A</v>
      </c>
      <c r="K264" s="51">
        <v>2.7377926421404708</v>
      </c>
      <c r="L264" s="51">
        <v>3.1208932718447677</v>
      </c>
    </row>
    <row r="265" spans="1:12" x14ac:dyDescent="0.2">
      <c r="A265" s="126">
        <v>44348</v>
      </c>
      <c r="B265" s="51">
        <v>16</v>
      </c>
      <c r="C265" s="51" t="s">
        <v>193</v>
      </c>
      <c r="D265" s="51">
        <v>7.7062941348232203E-2</v>
      </c>
      <c r="E265" s="51">
        <v>8.58</v>
      </c>
      <c r="F265" s="51">
        <v>552</v>
      </c>
      <c r="G265" s="51">
        <v>1.5245443860000001</v>
      </c>
      <c r="H265" s="51">
        <v>2.2494E-2</v>
      </c>
      <c r="I265" s="51">
        <v>1.05</v>
      </c>
      <c r="J265" s="51">
        <v>12.3</v>
      </c>
      <c r="K265" s="51">
        <v>1.727495621716288</v>
      </c>
      <c r="L265" s="51">
        <v>2.3411209547693721</v>
      </c>
    </row>
    <row r="266" spans="1:12" x14ac:dyDescent="0.2">
      <c r="A266" s="126">
        <v>44356</v>
      </c>
      <c r="B266" s="51">
        <v>16</v>
      </c>
      <c r="C266" s="51" t="s">
        <v>193</v>
      </c>
      <c r="D266" s="51">
        <v>0.15538857950515705</v>
      </c>
      <c r="E266" s="51" t="e">
        <v>#N/A</v>
      </c>
      <c r="F266" s="51" t="e">
        <v>#N/A</v>
      </c>
      <c r="G266" s="51">
        <v>6.3746325690000001</v>
      </c>
      <c r="H266" s="51" t="e">
        <v>#N/A</v>
      </c>
      <c r="I266" s="51">
        <v>5.75</v>
      </c>
      <c r="J266" s="51">
        <v>77</v>
      </c>
      <c r="K266" s="51" t="e">
        <v>#N/A</v>
      </c>
      <c r="L266" s="51">
        <v>3.6729613696435544</v>
      </c>
    </row>
    <row r="267" spans="1:12" x14ac:dyDescent="0.2">
      <c r="A267" s="126">
        <v>44362</v>
      </c>
      <c r="B267" s="51">
        <v>16</v>
      </c>
      <c r="C267" s="51" t="s">
        <v>193</v>
      </c>
      <c r="D267" s="51">
        <v>9.7407997595545387E-2</v>
      </c>
      <c r="E267" s="51">
        <v>8.48</v>
      </c>
      <c r="F267" s="51">
        <v>497</v>
      </c>
      <c r="G267" s="51">
        <v>4.8461199290000003</v>
      </c>
      <c r="H267" s="51">
        <v>5.9323000000000001E-2</v>
      </c>
      <c r="I267" s="51">
        <v>4.17</v>
      </c>
      <c r="J267" s="51">
        <v>48.9</v>
      </c>
      <c r="K267" s="51">
        <v>3.1759450171821371</v>
      </c>
      <c r="L267" s="51">
        <v>2.6839028904560167</v>
      </c>
    </row>
    <row r="268" spans="1:12" x14ac:dyDescent="0.2">
      <c r="A268" s="126">
        <v>44376</v>
      </c>
      <c r="B268" s="51">
        <v>16</v>
      </c>
      <c r="C268" s="51" t="s">
        <v>193</v>
      </c>
      <c r="D268" s="51">
        <v>7.7062941348232203E-2</v>
      </c>
      <c r="E268" s="51">
        <v>8.5500000000000007</v>
      </c>
      <c r="F268" s="51">
        <v>481</v>
      </c>
      <c r="G268" s="51">
        <v>3.1825819100000001</v>
      </c>
      <c r="H268" s="51">
        <v>6.3697056000000002E-2</v>
      </c>
      <c r="I268" s="51">
        <v>2.75</v>
      </c>
      <c r="J268" s="51">
        <v>55.6</v>
      </c>
      <c r="K268" s="51">
        <v>3.6539249146757737</v>
      </c>
      <c r="L268" s="51">
        <v>2.5522903420834937</v>
      </c>
    </row>
    <row r="269" spans="1:12" x14ac:dyDescent="0.2">
      <c r="A269" s="126">
        <v>44390</v>
      </c>
      <c r="B269" s="51">
        <v>16</v>
      </c>
      <c r="C269" s="51" t="s">
        <v>193</v>
      </c>
      <c r="D269" s="51">
        <v>3.8039894349423752E-2</v>
      </c>
      <c r="E269" s="51">
        <v>8.5500000000000007</v>
      </c>
      <c r="F269" s="51">
        <v>411</v>
      </c>
      <c r="G269" s="51">
        <v>1.460375245</v>
      </c>
      <c r="H269" s="51">
        <v>7.2452664999999999E-2</v>
      </c>
      <c r="I269" s="51">
        <v>1.07</v>
      </c>
      <c r="J269" s="51">
        <v>51</v>
      </c>
      <c r="K269" s="51">
        <v>2.8189274447949551</v>
      </c>
      <c r="L269" s="51">
        <v>3.454004361</v>
      </c>
    </row>
    <row r="270" spans="1:12" x14ac:dyDescent="0.2">
      <c r="A270" s="126">
        <v>44394</v>
      </c>
      <c r="B270" s="51">
        <v>16</v>
      </c>
      <c r="C270" s="51" t="s">
        <v>193</v>
      </c>
      <c r="D270" s="51">
        <v>2.1587599999998446</v>
      </c>
      <c r="E270" s="51" t="e">
        <v>#N/A</v>
      </c>
      <c r="F270" s="51" t="e">
        <v>#N/A</v>
      </c>
      <c r="G270" s="51" t="e">
        <v>#N/A</v>
      </c>
      <c r="H270" s="51" t="e">
        <v>#N/A</v>
      </c>
      <c r="I270" s="51">
        <v>1.71</v>
      </c>
      <c r="J270" s="51">
        <v>203</v>
      </c>
      <c r="K270" s="51" t="e">
        <v>#N/A</v>
      </c>
      <c r="L270" s="51">
        <v>5.9477674980000002</v>
      </c>
    </row>
    <row r="271" spans="1:12" x14ac:dyDescent="0.2">
      <c r="A271" s="126">
        <v>44404</v>
      </c>
      <c r="B271" s="51">
        <v>16</v>
      </c>
      <c r="C271" s="51" t="s">
        <v>193</v>
      </c>
      <c r="D271" s="51">
        <v>3.3801713448429346E-2</v>
      </c>
      <c r="E271" s="51">
        <v>8.5299999999999994</v>
      </c>
      <c r="F271" s="51">
        <v>590</v>
      </c>
      <c r="G271" s="51">
        <v>1.5863903669999999</v>
      </c>
      <c r="H271" s="51">
        <v>5.82248E-2</v>
      </c>
      <c r="I271" s="51">
        <v>1.39</v>
      </c>
      <c r="J271" s="51">
        <v>50.2</v>
      </c>
      <c r="K271" s="51">
        <v>1.293333333333335</v>
      </c>
      <c r="L271" s="51">
        <v>2.4765586239999999</v>
      </c>
    </row>
    <row r="272" spans="1:12" x14ac:dyDescent="0.2">
      <c r="A272" s="126">
        <v>44418</v>
      </c>
      <c r="B272" s="51">
        <v>16</v>
      </c>
      <c r="C272" s="51" t="s">
        <v>193</v>
      </c>
      <c r="D272" s="51">
        <v>0</v>
      </c>
      <c r="E272" s="51">
        <v>8.4700000000000006</v>
      </c>
      <c r="F272" s="51">
        <v>489</v>
      </c>
      <c r="G272" s="51">
        <v>0.32063847699999998</v>
      </c>
      <c r="H272" s="51">
        <v>3.2067418E-2</v>
      </c>
      <c r="I272" s="51">
        <v>0.156</v>
      </c>
      <c r="J272" s="51">
        <v>21.7</v>
      </c>
      <c r="K272" s="51">
        <v>2.1665480427046346</v>
      </c>
      <c r="L272" s="51">
        <v>1.4704478510000001</v>
      </c>
    </row>
    <row r="273" spans="1:12" x14ac:dyDescent="0.2">
      <c r="A273" s="126">
        <v>44433</v>
      </c>
      <c r="B273" s="51">
        <v>16</v>
      </c>
      <c r="C273" s="51" t="s">
        <v>193</v>
      </c>
      <c r="D273" s="51">
        <v>0</v>
      </c>
      <c r="E273" s="51" t="e">
        <v>#N/A</v>
      </c>
      <c r="F273" s="51" t="e">
        <v>#N/A</v>
      </c>
      <c r="G273" s="51" t="e">
        <v>#N/A</v>
      </c>
      <c r="H273" s="51" t="e">
        <v>#N/A</v>
      </c>
      <c r="I273" s="51" t="e">
        <v>#N/A</v>
      </c>
      <c r="J273" s="51" t="e">
        <v>#N/A</v>
      </c>
      <c r="K273" s="51" t="e">
        <v>#N/A</v>
      </c>
      <c r="L273" s="51" t="e">
        <v>#N/A</v>
      </c>
    </row>
    <row r="274" spans="1:12" x14ac:dyDescent="0.2">
      <c r="A274" s="126">
        <v>44444</v>
      </c>
      <c r="B274" s="51">
        <v>16</v>
      </c>
      <c r="C274" s="51" t="s">
        <v>193</v>
      </c>
      <c r="D274" s="51">
        <v>0</v>
      </c>
      <c r="E274" s="51" t="e">
        <v>#N/A</v>
      </c>
      <c r="F274" s="51" t="e">
        <v>#N/A</v>
      </c>
      <c r="G274" s="51" t="e">
        <v>#N/A</v>
      </c>
      <c r="H274" s="51" t="e">
        <v>#N/A</v>
      </c>
      <c r="I274" s="51" t="e">
        <v>#N/A</v>
      </c>
      <c r="J274" s="51" t="e">
        <v>#N/A</v>
      </c>
      <c r="K274" s="51" t="e">
        <v>#N/A</v>
      </c>
      <c r="L274" s="51" t="e">
        <v>#N/A</v>
      </c>
    </row>
    <row r="275" spans="1:12" x14ac:dyDescent="0.2">
      <c r="A275" s="126">
        <v>44500</v>
      </c>
      <c r="B275" s="51">
        <v>16</v>
      </c>
      <c r="C275" s="51" t="s">
        <v>193</v>
      </c>
      <c r="D275" s="51">
        <v>0.10949259489154538</v>
      </c>
      <c r="E275" s="51" t="e">
        <v>#N/A</v>
      </c>
      <c r="F275" s="51" t="e">
        <v>#N/A</v>
      </c>
      <c r="G275" s="51">
        <v>1.4883786050000001</v>
      </c>
      <c r="H275" s="51">
        <v>8.4163292000000001E-2</v>
      </c>
      <c r="I275" s="51">
        <v>1.01</v>
      </c>
      <c r="J275" s="51">
        <v>59</v>
      </c>
      <c r="K275" s="51">
        <v>2.0894197952218478</v>
      </c>
      <c r="L275" s="51">
        <v>5.2527646590000003</v>
      </c>
    </row>
    <row r="276" spans="1:12" x14ac:dyDescent="0.2">
      <c r="A276" s="126">
        <v>44514</v>
      </c>
      <c r="B276" s="51">
        <v>16</v>
      </c>
      <c r="C276" s="51" t="s">
        <v>193</v>
      </c>
      <c r="D276" s="51">
        <v>9.1373157584651466E-3</v>
      </c>
      <c r="E276" s="51">
        <v>8.25</v>
      </c>
      <c r="F276" s="51">
        <v>102</v>
      </c>
      <c r="G276" s="51">
        <v>0.28283394000000001</v>
      </c>
      <c r="H276" s="51">
        <v>4.8484184999999999E-2</v>
      </c>
      <c r="I276" s="51">
        <v>4.0399999999999998E-2</v>
      </c>
      <c r="J276" s="51">
        <v>37.299999999999997</v>
      </c>
      <c r="K276" s="51">
        <v>1.1180412371134005</v>
      </c>
      <c r="L276" s="51">
        <v>2.8307092169999999</v>
      </c>
    </row>
    <row r="277" spans="1:12" x14ac:dyDescent="0.2">
      <c r="A277" s="126">
        <v>44528</v>
      </c>
      <c r="B277" s="51">
        <v>16</v>
      </c>
      <c r="C277" s="51" t="s">
        <v>193</v>
      </c>
      <c r="D277" s="51">
        <v>0.12306053257337699</v>
      </c>
      <c r="E277" s="51">
        <v>8.1</v>
      </c>
      <c r="F277" s="51">
        <v>517</v>
      </c>
      <c r="G277" s="51">
        <v>1.0277233269999999</v>
      </c>
      <c r="H277" s="51">
        <v>5.0563641999999999E-2</v>
      </c>
      <c r="I277" s="51">
        <v>0.749</v>
      </c>
      <c r="J277" s="51">
        <v>38.9</v>
      </c>
      <c r="K277" s="51">
        <v>0.51070496083550632</v>
      </c>
      <c r="L277" s="51">
        <v>3.3488941269999999</v>
      </c>
    </row>
    <row r="278" spans="1:12" x14ac:dyDescent="0.2">
      <c r="A278" s="126">
        <v>44543</v>
      </c>
      <c r="B278" s="51">
        <v>16</v>
      </c>
      <c r="C278" s="51" t="s">
        <v>193</v>
      </c>
      <c r="D278" s="51">
        <v>0.22026827780209693</v>
      </c>
      <c r="E278" s="51">
        <v>8.18</v>
      </c>
      <c r="F278" s="51" t="e">
        <v>#N/A</v>
      </c>
      <c r="G278" s="51">
        <v>3.420610473</v>
      </c>
      <c r="H278" s="51">
        <v>0.15902374999999999</v>
      </c>
      <c r="I278" s="51">
        <v>3.13</v>
      </c>
      <c r="J278" s="51">
        <v>107</v>
      </c>
      <c r="K278" s="51">
        <v>0.44778156996585494</v>
      </c>
      <c r="L278" s="51">
        <v>3.6547524230000001</v>
      </c>
    </row>
    <row r="279" spans="1:12" x14ac:dyDescent="0.2">
      <c r="A279" s="126">
        <v>43807</v>
      </c>
      <c r="B279" s="51">
        <v>24</v>
      </c>
      <c r="C279" s="51" t="s">
        <v>194</v>
      </c>
      <c r="D279" s="51">
        <v>1.8119532951679927E-2</v>
      </c>
      <c r="E279" s="51">
        <v>8.74</v>
      </c>
      <c r="F279" s="51">
        <v>423</v>
      </c>
      <c r="G279" s="51">
        <v>1.0355329949238579</v>
      </c>
      <c r="H279" s="51">
        <v>2.8669971999999998E-2</v>
      </c>
      <c r="I279" s="51">
        <v>0.89500000000000002</v>
      </c>
      <c r="J279" s="51">
        <v>29.6</v>
      </c>
      <c r="K279" s="51">
        <v>0.85586206899999995</v>
      </c>
      <c r="L279" s="51">
        <v>2.4300000000000002</v>
      </c>
    </row>
    <row r="280" spans="1:12" x14ac:dyDescent="0.2">
      <c r="A280" s="126">
        <v>43814</v>
      </c>
      <c r="B280" s="51">
        <v>24</v>
      </c>
      <c r="C280" s="51" t="s">
        <v>194</v>
      </c>
      <c r="D280" s="51">
        <v>0.12097840568244897</v>
      </c>
      <c r="E280" s="51">
        <v>8.32</v>
      </c>
      <c r="F280" s="51">
        <v>537</v>
      </c>
      <c r="G280" s="51">
        <v>1.8079297571683359</v>
      </c>
      <c r="H280" s="51">
        <v>4.9795213999999997E-2</v>
      </c>
      <c r="I280" s="51">
        <v>1.5</v>
      </c>
      <c r="J280" s="51">
        <v>29.2</v>
      </c>
      <c r="K280" s="51">
        <v>11.00483092</v>
      </c>
      <c r="L280" s="51">
        <v>2.91</v>
      </c>
    </row>
    <row r="281" spans="1:12" x14ac:dyDescent="0.2">
      <c r="A281" s="126">
        <v>43836</v>
      </c>
      <c r="B281" s="51">
        <v>24</v>
      </c>
      <c r="C281" s="51" t="s">
        <v>194</v>
      </c>
      <c r="D281" s="51">
        <v>0.10002918754401909</v>
      </c>
      <c r="E281" s="51">
        <v>8.43</v>
      </c>
      <c r="F281" s="51">
        <v>568</v>
      </c>
      <c r="G281" s="51">
        <v>5.1417204006036501</v>
      </c>
      <c r="H281" s="51">
        <v>4.0957103000000002E-2</v>
      </c>
      <c r="I281" s="51">
        <v>5.26</v>
      </c>
      <c r="J281" s="51">
        <v>41.3</v>
      </c>
      <c r="K281" s="51">
        <v>1.244633731</v>
      </c>
      <c r="L281" s="51">
        <v>2</v>
      </c>
    </row>
    <row r="282" spans="1:12" x14ac:dyDescent="0.2">
      <c r="A282" s="126">
        <v>43843</v>
      </c>
      <c r="B282" s="51">
        <v>24</v>
      </c>
      <c r="C282" s="51" t="s">
        <v>194</v>
      </c>
      <c r="D282" s="51">
        <v>0.14143542893808686</v>
      </c>
      <c r="E282" s="51">
        <v>6.72</v>
      </c>
      <c r="F282" s="51">
        <v>395</v>
      </c>
      <c r="G282" s="51">
        <v>5.6081767046234043</v>
      </c>
      <c r="H282" s="51">
        <v>0.105949558</v>
      </c>
      <c r="I282" s="51">
        <v>5.51</v>
      </c>
      <c r="J282" s="51">
        <v>73.099999999999994</v>
      </c>
      <c r="K282" s="51">
        <v>9.3790884719999994</v>
      </c>
      <c r="L282" s="51" t="e">
        <v>#N/A</v>
      </c>
    </row>
    <row r="283" spans="1:12" x14ac:dyDescent="0.2">
      <c r="A283" s="126">
        <v>43861</v>
      </c>
      <c r="B283" s="51">
        <v>24</v>
      </c>
      <c r="C283" s="51" t="s">
        <v>194</v>
      </c>
      <c r="D283" s="51">
        <v>8.9734589082878596E-2</v>
      </c>
      <c r="E283" s="51">
        <v>8.85</v>
      </c>
      <c r="F283" s="51">
        <v>518</v>
      </c>
      <c r="G283" s="51">
        <v>4.9222115516531764</v>
      </c>
      <c r="H283" s="51">
        <v>2.5328735000000002E-2</v>
      </c>
      <c r="I283" s="51">
        <v>5.04</v>
      </c>
      <c r="J283" s="51">
        <v>26.2</v>
      </c>
      <c r="K283" s="51">
        <v>1.108414239</v>
      </c>
      <c r="L283" s="51">
        <v>1.81</v>
      </c>
    </row>
    <row r="284" spans="1:12" x14ac:dyDescent="0.2">
      <c r="A284" s="126">
        <v>43877</v>
      </c>
      <c r="B284" s="51">
        <v>24</v>
      </c>
      <c r="C284" s="51" t="s">
        <v>194</v>
      </c>
      <c r="D284" s="51">
        <v>0.10002918754401909</v>
      </c>
      <c r="E284" s="51">
        <v>8.9700000000000006</v>
      </c>
      <c r="F284" s="51">
        <v>511</v>
      </c>
      <c r="G284" s="51">
        <v>5.0731238853066261</v>
      </c>
      <c r="H284" s="51">
        <v>1.8215133000000001E-2</v>
      </c>
      <c r="I284" s="51">
        <v>5.64</v>
      </c>
      <c r="J284" s="51">
        <v>18.899999999999999</v>
      </c>
      <c r="K284" s="51">
        <v>1.5729549249999999</v>
      </c>
      <c r="L284" s="51">
        <v>1.43</v>
      </c>
    </row>
    <row r="285" spans="1:12" x14ac:dyDescent="0.2">
      <c r="A285" s="126">
        <v>43891</v>
      </c>
      <c r="B285" s="51">
        <v>24</v>
      </c>
      <c r="C285" s="51" t="s">
        <v>194</v>
      </c>
      <c r="D285" s="51">
        <v>9.4583591503089801E-2</v>
      </c>
      <c r="E285" s="51">
        <v>8.86</v>
      </c>
      <c r="F285" s="51">
        <v>509</v>
      </c>
      <c r="G285" s="51">
        <v>5.0319659761284132</v>
      </c>
      <c r="H285" s="51">
        <v>9.8081479999999992E-3</v>
      </c>
      <c r="I285" s="51">
        <v>5.22</v>
      </c>
      <c r="J285" s="51">
        <v>10.1</v>
      </c>
      <c r="K285" s="51">
        <v>1.3158625479999999</v>
      </c>
      <c r="L285" s="51">
        <v>1.31</v>
      </c>
    </row>
    <row r="286" spans="1:12" x14ac:dyDescent="0.2">
      <c r="A286" s="126">
        <v>43898</v>
      </c>
      <c r="B286" s="51">
        <v>24</v>
      </c>
      <c r="C286" s="51" t="s">
        <v>194</v>
      </c>
      <c r="D286" s="51">
        <v>8.9734589082878596E-2</v>
      </c>
      <c r="E286" s="51">
        <v>8.8000000000000007</v>
      </c>
      <c r="F286" s="51">
        <v>597</v>
      </c>
      <c r="G286" s="51">
        <v>4.8536150359999999</v>
      </c>
      <c r="H286" s="51">
        <v>1.4334985999999999E-2</v>
      </c>
      <c r="I286" s="51">
        <v>4.93</v>
      </c>
      <c r="J286" s="51">
        <v>14.2</v>
      </c>
      <c r="K286" s="51">
        <v>1.304666667</v>
      </c>
      <c r="L286" s="51">
        <v>1.135</v>
      </c>
    </row>
    <row r="287" spans="1:12" x14ac:dyDescent="0.2">
      <c r="A287" s="126">
        <v>43973</v>
      </c>
      <c r="B287" s="51">
        <v>24</v>
      </c>
      <c r="C287" s="51" t="s">
        <v>194</v>
      </c>
      <c r="D287" s="51">
        <v>0.16203973198784552</v>
      </c>
      <c r="E287" s="51">
        <v>7.07</v>
      </c>
      <c r="F287" s="51">
        <v>508</v>
      </c>
      <c r="G287" s="51">
        <v>6.5548086159999999</v>
      </c>
      <c r="H287" s="51">
        <v>4.311273981461522E-2</v>
      </c>
      <c r="I287" s="51">
        <v>7.04</v>
      </c>
      <c r="J287" s="51">
        <v>42.4</v>
      </c>
      <c r="K287" s="51">
        <v>4.2330935250000001</v>
      </c>
      <c r="L287" s="51">
        <v>1.552</v>
      </c>
    </row>
    <row r="288" spans="1:12" x14ac:dyDescent="0.2">
      <c r="A288" s="126">
        <v>43983</v>
      </c>
      <c r="B288" s="51">
        <v>24</v>
      </c>
      <c r="C288" s="51" t="s">
        <v>194</v>
      </c>
      <c r="D288" s="51">
        <v>0.11203562807773496</v>
      </c>
      <c r="E288" s="51">
        <v>7.6</v>
      </c>
      <c r="F288" s="51">
        <v>570</v>
      </c>
      <c r="G288" s="51">
        <v>6.0197557964055433</v>
      </c>
      <c r="H288" s="51">
        <v>2.4789825393403752E-2</v>
      </c>
      <c r="I288" s="51">
        <v>6.28</v>
      </c>
      <c r="J288" s="51">
        <v>24.8</v>
      </c>
      <c r="K288" s="51">
        <v>2.9238578679999998</v>
      </c>
      <c r="L288" s="51">
        <v>1.2989999999999999</v>
      </c>
    </row>
    <row r="289" spans="1:12" x14ac:dyDescent="0.2">
      <c r="A289" s="126">
        <v>43990</v>
      </c>
      <c r="B289" s="51">
        <v>24</v>
      </c>
      <c r="C289" s="51" t="s">
        <v>194</v>
      </c>
      <c r="D289" s="51">
        <v>7.5969404574301069E-2</v>
      </c>
      <c r="E289" s="51">
        <v>8.9499999999999993</v>
      </c>
      <c r="F289" s="51">
        <v>480</v>
      </c>
      <c r="G289" s="51">
        <v>6.1432295239401844</v>
      </c>
      <c r="H289" s="51">
        <v>3.9663720629446002E-2</v>
      </c>
      <c r="I289" s="51">
        <v>6.26</v>
      </c>
      <c r="J289" s="51">
        <v>39.6</v>
      </c>
      <c r="K289" s="51">
        <v>4.1440000000000001</v>
      </c>
      <c r="L289" s="51">
        <v>1.359</v>
      </c>
    </row>
    <row r="290" spans="1:12" x14ac:dyDescent="0.2">
      <c r="A290" s="126">
        <v>43997</v>
      </c>
      <c r="B290" s="51">
        <v>24</v>
      </c>
      <c r="C290" s="51" t="s">
        <v>194</v>
      </c>
      <c r="D290" s="51">
        <v>1.821101958519698E-2</v>
      </c>
      <c r="E290" s="51">
        <v>8.25</v>
      </c>
      <c r="F290" s="51">
        <v>503</v>
      </c>
      <c r="G290" s="51">
        <v>5.4984222801481692</v>
      </c>
      <c r="H290" s="51">
        <v>3.6322483293813324E-2</v>
      </c>
      <c r="I290" s="51">
        <v>5.04</v>
      </c>
      <c r="J290" s="51">
        <v>34.299999999999997</v>
      </c>
      <c r="K290" s="51">
        <v>2.4864677309999998</v>
      </c>
      <c r="L290" s="51">
        <v>1.359</v>
      </c>
    </row>
    <row r="291" spans="1:12" x14ac:dyDescent="0.2">
      <c r="A291" s="126">
        <v>44025</v>
      </c>
      <c r="B291" s="51">
        <v>24</v>
      </c>
      <c r="C291" s="51" t="s">
        <v>194</v>
      </c>
      <c r="D291" s="51">
        <v>3.3442848635335796E-3</v>
      </c>
      <c r="E291" s="51">
        <v>9.57</v>
      </c>
      <c r="F291" s="51">
        <v>553</v>
      </c>
      <c r="G291" s="51">
        <v>1.8628069694059544</v>
      </c>
      <c r="H291" s="51">
        <v>6.445354602284975E-2</v>
      </c>
      <c r="I291" s="51">
        <v>1.7</v>
      </c>
      <c r="J291" s="51">
        <v>63.2</v>
      </c>
      <c r="K291" s="51">
        <v>3.3656716420000001</v>
      </c>
      <c r="L291" s="51">
        <v>1.99</v>
      </c>
    </row>
    <row r="292" spans="1:12" x14ac:dyDescent="0.2">
      <c r="A292" s="126">
        <v>44032</v>
      </c>
      <c r="B292" s="51">
        <v>24</v>
      </c>
      <c r="C292" s="51" t="s">
        <v>194</v>
      </c>
      <c r="D292" s="51">
        <v>7.1803635387159963E-5</v>
      </c>
      <c r="E292" s="51">
        <v>9.1</v>
      </c>
      <c r="F292" s="51">
        <v>425</v>
      </c>
      <c r="G292" s="51">
        <v>0.8338592399506104</v>
      </c>
      <c r="H292" s="51">
        <v>6.6609183013580514E-2</v>
      </c>
      <c r="I292" s="51">
        <v>0.61</v>
      </c>
      <c r="J292" s="51">
        <v>62.5</v>
      </c>
      <c r="K292" s="51">
        <v>5.6984496120000001</v>
      </c>
      <c r="L292" s="51">
        <v>2.339</v>
      </c>
    </row>
    <row r="293" spans="1:12" x14ac:dyDescent="0.2">
      <c r="A293" s="126">
        <v>44040</v>
      </c>
      <c r="B293" s="51">
        <v>24</v>
      </c>
      <c r="C293" s="51" t="s">
        <v>194</v>
      </c>
      <c r="D293" s="51">
        <v>4.2465200975383569E-3</v>
      </c>
      <c r="E293" s="51">
        <v>8.4600000000000009</v>
      </c>
      <c r="F293" s="51">
        <v>472</v>
      </c>
      <c r="G293" s="51">
        <v>1.8490876663465499</v>
      </c>
      <c r="H293" s="51">
        <v>7.4369476180211266E-2</v>
      </c>
      <c r="I293" s="51">
        <v>1.68</v>
      </c>
      <c r="J293" s="51">
        <v>70.3</v>
      </c>
      <c r="K293" s="51">
        <v>3.6922015180000001</v>
      </c>
      <c r="L293" s="51">
        <v>2.3839999999999999</v>
      </c>
    </row>
    <row r="294" spans="1:12" x14ac:dyDescent="0.2">
      <c r="A294" s="126">
        <v>44047</v>
      </c>
      <c r="B294" s="51">
        <v>24</v>
      </c>
      <c r="C294" s="51" t="s">
        <v>194</v>
      </c>
      <c r="D294" s="51">
        <v>9.4583591503089801E-2</v>
      </c>
      <c r="E294" s="51">
        <v>8.6199999999999992</v>
      </c>
      <c r="F294" s="51">
        <v>443</v>
      </c>
      <c r="G294" s="51">
        <v>2.4801756070791603</v>
      </c>
      <c r="H294" s="51">
        <v>7.3830566932528569E-2</v>
      </c>
      <c r="I294" s="51">
        <v>2.39</v>
      </c>
      <c r="J294" s="51">
        <v>71</v>
      </c>
      <c r="K294" s="51">
        <v>3.3139705880000001</v>
      </c>
      <c r="L294" s="51">
        <v>2.202</v>
      </c>
    </row>
    <row r="295" spans="1:12" x14ac:dyDescent="0.2">
      <c r="A295" s="126">
        <v>44061</v>
      </c>
      <c r="B295" s="51">
        <v>24</v>
      </c>
      <c r="C295" s="51" t="s">
        <v>194</v>
      </c>
      <c r="D295" s="51">
        <v>2.1048426753597806E-4</v>
      </c>
      <c r="E295" s="51" t="e">
        <v>#N/A</v>
      </c>
      <c r="F295" s="51" t="e">
        <v>#N/A</v>
      </c>
      <c r="G295" s="51" t="e">
        <v>#N/A</v>
      </c>
      <c r="H295" s="51" t="e">
        <v>#N/A</v>
      </c>
      <c r="I295" s="51" t="e">
        <v>#N/A</v>
      </c>
      <c r="J295" s="51" t="e">
        <v>#N/A</v>
      </c>
      <c r="K295" s="51" t="e">
        <v>#N/A</v>
      </c>
      <c r="L295" s="51" t="e">
        <v>#N/A</v>
      </c>
    </row>
    <row r="296" spans="1:12" x14ac:dyDescent="0.2">
      <c r="A296" s="126">
        <v>44138</v>
      </c>
      <c r="B296" s="51">
        <v>24</v>
      </c>
      <c r="C296" s="51" t="s">
        <v>194</v>
      </c>
      <c r="D296" s="51">
        <v>1.2668449749776819E-2</v>
      </c>
      <c r="E296" s="51" t="e">
        <v>#N/A</v>
      </c>
      <c r="F296" s="51" t="e">
        <v>#N/A</v>
      </c>
      <c r="G296" s="51">
        <v>1.6078843995510661</v>
      </c>
      <c r="H296" s="51">
        <v>6.6585554695277077E-2</v>
      </c>
      <c r="I296" s="51">
        <v>1.41</v>
      </c>
      <c r="J296" s="51">
        <v>58.6</v>
      </c>
      <c r="K296" s="51">
        <v>0.36</v>
      </c>
      <c r="L296" s="51">
        <v>2.5390000000000001</v>
      </c>
    </row>
    <row r="297" spans="1:12" x14ac:dyDescent="0.2">
      <c r="A297" s="126">
        <v>44152</v>
      </c>
      <c r="B297" s="51">
        <v>24</v>
      </c>
      <c r="C297" s="51" t="s">
        <v>194</v>
      </c>
      <c r="D297" s="51">
        <v>2.2268997657237211E-2</v>
      </c>
      <c r="E297" s="51">
        <v>8.24</v>
      </c>
      <c r="F297" s="51">
        <v>631</v>
      </c>
      <c r="G297" s="51">
        <v>0.36910774410774411</v>
      </c>
      <c r="H297" s="51">
        <v>4.8888397301183502E-2</v>
      </c>
      <c r="I297" s="51">
        <v>0.124</v>
      </c>
      <c r="J297" s="51">
        <v>41.5</v>
      </c>
      <c r="K297" s="51">
        <v>0.36594427200000001</v>
      </c>
      <c r="L297" s="51">
        <v>3.12</v>
      </c>
    </row>
    <row r="298" spans="1:12" x14ac:dyDescent="0.2">
      <c r="A298" s="126">
        <v>44167</v>
      </c>
      <c r="B298" s="51">
        <v>24</v>
      </c>
      <c r="C298" s="51" t="s">
        <v>194</v>
      </c>
      <c r="D298" s="51">
        <v>0.12660809608266213</v>
      </c>
      <c r="E298" s="51">
        <v>8.51</v>
      </c>
      <c r="F298" s="51">
        <v>594</v>
      </c>
      <c r="G298" s="51">
        <v>4.329545454545455</v>
      </c>
      <c r="H298" s="51">
        <v>4.3800464550381599E-2</v>
      </c>
      <c r="I298" s="51">
        <v>4.2300000000000004</v>
      </c>
      <c r="J298" s="51">
        <v>39.200000000000003</v>
      </c>
      <c r="K298" s="51">
        <v>0.15925925899999999</v>
      </c>
      <c r="L298" s="51">
        <v>1.923</v>
      </c>
    </row>
    <row r="299" spans="1:12" x14ac:dyDescent="0.2">
      <c r="A299" s="126">
        <v>44179</v>
      </c>
      <c r="B299" s="51">
        <v>24</v>
      </c>
      <c r="C299" s="51" t="s">
        <v>194</v>
      </c>
      <c r="D299" s="51">
        <v>0.10002918754401909</v>
      </c>
      <c r="E299" s="51">
        <v>8.4700000000000006</v>
      </c>
      <c r="F299" s="51">
        <v>619</v>
      </c>
      <c r="G299" s="51">
        <v>3.1230359147025815</v>
      </c>
      <c r="H299" s="51">
        <v>3.5283707554474068E-2</v>
      </c>
      <c r="I299" s="51">
        <v>3.08</v>
      </c>
      <c r="J299" s="51">
        <v>29.8</v>
      </c>
      <c r="K299" s="51">
        <v>1.164210526</v>
      </c>
      <c r="L299" s="51">
        <v>1.7030000000000001</v>
      </c>
    </row>
    <row r="300" spans="1:12" x14ac:dyDescent="0.2">
      <c r="A300" s="126">
        <v>44208</v>
      </c>
      <c r="B300" s="51">
        <v>24</v>
      </c>
      <c r="C300" s="51" t="s">
        <v>194</v>
      </c>
      <c r="D300" s="51">
        <v>5.2014952433915754E-2</v>
      </c>
      <c r="E300" s="51">
        <v>8.58</v>
      </c>
      <c r="F300" s="51">
        <v>638</v>
      </c>
      <c r="G300" s="51">
        <v>4.4207460000000003</v>
      </c>
      <c r="H300" s="51">
        <v>3.3266999999999998E-2</v>
      </c>
      <c r="I300" s="51">
        <v>4.28</v>
      </c>
      <c r="J300" s="51">
        <v>30</v>
      </c>
      <c r="K300" s="51">
        <v>1.0854253840000001</v>
      </c>
      <c r="L300" s="51">
        <v>1.2016</v>
      </c>
    </row>
    <row r="301" spans="1:12" x14ac:dyDescent="0.2">
      <c r="A301" s="126">
        <v>44223</v>
      </c>
      <c r="B301" s="51">
        <v>24</v>
      </c>
      <c r="C301" s="51" t="s">
        <v>194</v>
      </c>
      <c r="D301" s="51">
        <v>5.8490772483308244E-2</v>
      </c>
      <c r="E301" s="51">
        <v>8.48</v>
      </c>
      <c r="F301" s="51">
        <v>595</v>
      </c>
      <c r="G301" s="51">
        <v>3.7273610000000001</v>
      </c>
      <c r="H301" s="51">
        <v>3.1278E-2</v>
      </c>
      <c r="I301" s="51">
        <v>3.64</v>
      </c>
      <c r="J301" s="51">
        <v>25.3</v>
      </c>
      <c r="K301" s="51">
        <v>1.2996666670000001</v>
      </c>
      <c r="L301" s="51">
        <v>1.5074000000000001</v>
      </c>
    </row>
    <row r="302" spans="1:12" x14ac:dyDescent="0.2">
      <c r="A302" s="126">
        <v>44251</v>
      </c>
      <c r="B302" s="51">
        <v>24</v>
      </c>
      <c r="C302" s="51" t="s">
        <v>194</v>
      </c>
      <c r="D302" s="51">
        <v>0.21034481142589581</v>
      </c>
      <c r="E302" s="51" t="e">
        <v>#N/A</v>
      </c>
      <c r="F302" s="51" t="e">
        <v>#N/A</v>
      </c>
      <c r="G302" s="51">
        <v>5.127999</v>
      </c>
      <c r="H302" s="51">
        <v>7.9243999999999995E-2</v>
      </c>
      <c r="I302" s="51">
        <v>4.68</v>
      </c>
      <c r="J302" s="51">
        <v>59</v>
      </c>
      <c r="K302" s="51">
        <v>8.2838461540000008</v>
      </c>
      <c r="L302" s="51">
        <v>2.2443</v>
      </c>
    </row>
    <row r="303" spans="1:12" x14ac:dyDescent="0.2">
      <c r="A303" s="126">
        <v>44265</v>
      </c>
      <c r="B303" s="51">
        <v>24</v>
      </c>
      <c r="C303" s="51" t="s">
        <v>194</v>
      </c>
      <c r="D303" s="51">
        <v>6.5764276113625036E-2</v>
      </c>
      <c r="E303" s="51" t="e">
        <v>#N/A</v>
      </c>
      <c r="F303" s="51" t="e">
        <v>#N/A</v>
      </c>
      <c r="G303" s="51">
        <v>4.0740540000000003</v>
      </c>
      <c r="H303" s="51">
        <v>2.8183E-2</v>
      </c>
      <c r="I303" s="51">
        <v>3.86</v>
      </c>
      <c r="J303" s="51">
        <v>14.5</v>
      </c>
      <c r="K303" s="51">
        <v>1.6514782610000001</v>
      </c>
      <c r="L303" s="51">
        <v>1.3338000000000001</v>
      </c>
    </row>
    <row r="304" spans="1:12" x14ac:dyDescent="0.2">
      <c r="A304" s="126">
        <v>44279</v>
      </c>
      <c r="B304" s="51">
        <v>24</v>
      </c>
      <c r="C304" s="51" t="s">
        <v>194</v>
      </c>
      <c r="D304" s="51">
        <v>8.3104879522682945E-2</v>
      </c>
      <c r="E304" s="51" t="e">
        <v>#N/A</v>
      </c>
      <c r="F304" s="51" t="e">
        <v>#N/A</v>
      </c>
      <c r="G304" s="51">
        <v>4.5871589999999998</v>
      </c>
      <c r="H304" s="51">
        <v>2.0889000000000001E-2</v>
      </c>
      <c r="I304" s="51">
        <v>3.96</v>
      </c>
      <c r="J304" s="51">
        <v>10.4</v>
      </c>
      <c r="K304" s="51">
        <v>2.1825783969999999</v>
      </c>
      <c r="L304" s="51">
        <v>1.4698</v>
      </c>
    </row>
    <row r="305" spans="1:12" x14ac:dyDescent="0.2">
      <c r="A305" s="126">
        <v>44293</v>
      </c>
      <c r="B305" s="51">
        <v>24</v>
      </c>
      <c r="C305" s="51" t="s">
        <v>194</v>
      </c>
      <c r="D305" s="51">
        <v>6.5764276113625036E-2</v>
      </c>
      <c r="E305" s="51" t="e">
        <v>#N/A</v>
      </c>
      <c r="F305" s="51" t="e">
        <v>#N/A</v>
      </c>
      <c r="G305" s="51">
        <v>3.2003879999999998</v>
      </c>
      <c r="H305" s="51">
        <v>1.5473000000000001E-2</v>
      </c>
      <c r="I305" s="51">
        <v>2.94</v>
      </c>
      <c r="J305" s="51">
        <v>3.36</v>
      </c>
      <c r="K305" s="51">
        <v>1.3111999999999968</v>
      </c>
      <c r="L305" s="51">
        <v>1.7004999999999999</v>
      </c>
    </row>
    <row r="306" spans="1:12" x14ac:dyDescent="0.2">
      <c r="A306" s="126">
        <v>44307</v>
      </c>
      <c r="B306" s="51">
        <v>24</v>
      </c>
      <c r="C306" s="51" t="s">
        <v>194</v>
      </c>
      <c r="D306" s="51">
        <v>5.8490772483308244E-2</v>
      </c>
      <c r="E306" s="51">
        <v>8.3800000000000008</v>
      </c>
      <c r="F306" s="51">
        <v>564</v>
      </c>
      <c r="G306" s="51">
        <v>3.229423868</v>
      </c>
      <c r="H306" s="51">
        <v>1.6025999999999999E-2</v>
      </c>
      <c r="I306" s="51">
        <v>2.97</v>
      </c>
      <c r="J306" s="51">
        <v>4.59</v>
      </c>
      <c r="K306" s="51">
        <v>0.9139999999999987</v>
      </c>
      <c r="L306" s="51">
        <v>1.5349945518782264</v>
      </c>
    </row>
    <row r="307" spans="1:12" x14ac:dyDescent="0.2">
      <c r="A307" s="126">
        <v>44315</v>
      </c>
      <c r="B307" s="51">
        <v>24</v>
      </c>
      <c r="C307" s="51" t="s">
        <v>194</v>
      </c>
      <c r="D307" s="51">
        <v>0.41714639999996622</v>
      </c>
      <c r="E307" s="51" t="e">
        <v>#N/A</v>
      </c>
      <c r="F307" s="51" t="e">
        <v>#N/A</v>
      </c>
      <c r="G307" s="51">
        <v>4.1259553200000001</v>
      </c>
      <c r="H307" s="51" t="e">
        <v>#N/A</v>
      </c>
      <c r="I307" s="51">
        <v>2.8</v>
      </c>
      <c r="J307" s="51">
        <v>377</v>
      </c>
      <c r="K307" s="51" t="e">
        <v>#N/A</v>
      </c>
      <c r="L307" s="51" t="e">
        <v>#N/A</v>
      </c>
    </row>
    <row r="308" spans="1:12" x14ac:dyDescent="0.2">
      <c r="A308" s="126">
        <v>44321</v>
      </c>
      <c r="B308" s="51">
        <v>24</v>
      </c>
      <c r="C308" s="51" t="s">
        <v>194</v>
      </c>
      <c r="D308" s="51">
        <v>0.41714639999996622</v>
      </c>
      <c r="E308" s="51">
        <v>8.58</v>
      </c>
      <c r="F308" s="51">
        <v>577</v>
      </c>
      <c r="G308" s="51">
        <v>6.8449441499999999</v>
      </c>
      <c r="H308" s="51">
        <v>8.4769999999999998E-2</v>
      </c>
      <c r="I308" s="51">
        <v>6.67</v>
      </c>
      <c r="J308" s="51">
        <v>42.6</v>
      </c>
      <c r="K308" s="51">
        <v>19.401333333333355</v>
      </c>
      <c r="L308" s="51">
        <v>2.5721188240862021</v>
      </c>
    </row>
    <row r="309" spans="1:12" x14ac:dyDescent="0.2">
      <c r="A309" s="126">
        <v>44326</v>
      </c>
      <c r="B309" s="51">
        <v>24</v>
      </c>
      <c r="C309" s="51" t="s">
        <v>194</v>
      </c>
      <c r="D309" s="51">
        <v>0.29464379999996587</v>
      </c>
      <c r="E309" s="51" t="e">
        <v>#N/A</v>
      </c>
      <c r="F309" s="51" t="e">
        <v>#N/A</v>
      </c>
      <c r="G309" s="51">
        <v>7.5063198120000001</v>
      </c>
      <c r="H309" s="51" t="e">
        <v>#N/A</v>
      </c>
      <c r="I309" s="51">
        <v>7.13</v>
      </c>
      <c r="J309" s="51">
        <v>61.9</v>
      </c>
      <c r="K309" s="51" t="e">
        <v>#N/A</v>
      </c>
      <c r="L309" s="51" t="e">
        <v>#N/A</v>
      </c>
    </row>
    <row r="310" spans="1:12" x14ac:dyDescent="0.2">
      <c r="A310" s="126">
        <v>44334</v>
      </c>
      <c r="B310" s="51">
        <v>24</v>
      </c>
      <c r="C310" s="51" t="s">
        <v>194</v>
      </c>
      <c r="D310" s="51">
        <v>0.10496358153007374</v>
      </c>
      <c r="E310" s="51">
        <v>8.51</v>
      </c>
      <c r="F310" s="51">
        <v>597</v>
      </c>
      <c r="G310" s="51">
        <v>5.5221928279999997</v>
      </c>
      <c r="H310" s="51">
        <v>3.2418000000000002E-2</v>
      </c>
      <c r="I310" s="51" t="e">
        <v>#N/A</v>
      </c>
      <c r="J310" s="51" t="e">
        <v>#N/A</v>
      </c>
      <c r="K310" s="51">
        <v>6.5816326530612201</v>
      </c>
      <c r="L310" s="51">
        <v>1.7717402071386907</v>
      </c>
    </row>
    <row r="311" spans="1:12" x14ac:dyDescent="0.2">
      <c r="A311" s="126">
        <v>44348</v>
      </c>
      <c r="B311" s="51">
        <v>24</v>
      </c>
      <c r="C311" s="51" t="s">
        <v>194</v>
      </c>
      <c r="D311" s="51">
        <v>5.8490772483308244E-2</v>
      </c>
      <c r="E311" s="51">
        <v>8.64</v>
      </c>
      <c r="F311" s="51">
        <v>461</v>
      </c>
      <c r="G311" s="51">
        <v>4.2582304530000004</v>
      </c>
      <c r="H311" s="51">
        <v>4.3444999999999998E-2</v>
      </c>
      <c r="I311" s="51">
        <v>3.56</v>
      </c>
      <c r="J311" s="51">
        <v>36.700000000000003</v>
      </c>
      <c r="K311" s="51">
        <v>2.419485294117643</v>
      </c>
      <c r="L311" s="51">
        <v>1.4659957264117791</v>
      </c>
    </row>
    <row r="312" spans="1:12" x14ac:dyDescent="0.2">
      <c r="A312" s="126">
        <v>44356</v>
      </c>
      <c r="B312" s="51">
        <v>24</v>
      </c>
      <c r="C312" s="51" t="s">
        <v>194</v>
      </c>
      <c r="D312" s="51">
        <v>0.1179399318444142</v>
      </c>
      <c r="E312" s="51" t="e">
        <v>#N/A</v>
      </c>
      <c r="F312" s="51" t="e">
        <v>#N/A</v>
      </c>
      <c r="G312" s="51">
        <v>6.5216049380000003</v>
      </c>
      <c r="H312" s="51" t="e">
        <v>#N/A</v>
      </c>
      <c r="I312" s="51">
        <v>6.22</v>
      </c>
      <c r="J312" s="51">
        <v>65.5</v>
      </c>
      <c r="K312" s="51" t="e">
        <v>#N/A</v>
      </c>
      <c r="L312" s="51">
        <v>2.4638938543706059</v>
      </c>
    </row>
    <row r="313" spans="1:12" x14ac:dyDescent="0.2">
      <c r="A313" s="126">
        <v>44362</v>
      </c>
      <c r="B313" s="51">
        <v>24</v>
      </c>
      <c r="C313" s="51" t="s">
        <v>194</v>
      </c>
      <c r="D313" s="51">
        <v>7.393267017501895E-2</v>
      </c>
      <c r="E313" s="51">
        <v>8.58</v>
      </c>
      <c r="F313" s="51">
        <v>556</v>
      </c>
      <c r="G313" s="51">
        <v>6.7567607289999998</v>
      </c>
      <c r="H313" s="51">
        <v>5.9102000000000002E-2</v>
      </c>
      <c r="I313" s="51">
        <v>6.12</v>
      </c>
      <c r="J313" s="51">
        <v>48</v>
      </c>
      <c r="K313" s="51">
        <v>4.6290909090909169</v>
      </c>
      <c r="L313" s="51">
        <v>1.4502807952628212</v>
      </c>
    </row>
    <row r="314" spans="1:12" x14ac:dyDescent="0.2">
      <c r="A314" s="126">
        <v>44376</v>
      </c>
      <c r="B314" s="51">
        <v>24</v>
      </c>
      <c r="C314" s="51" t="s">
        <v>194</v>
      </c>
      <c r="D314" s="51">
        <v>5.8490772483308244E-2</v>
      </c>
      <c r="E314" s="51">
        <v>8.7200000000000006</v>
      </c>
      <c r="F314" s="51">
        <v>554</v>
      </c>
      <c r="G314" s="51">
        <v>5.8288994680000004</v>
      </c>
      <c r="H314" s="51">
        <v>6.2055379000000001E-2</v>
      </c>
      <c r="I314" s="51">
        <v>5.28</v>
      </c>
      <c r="J314" s="51">
        <v>57.2</v>
      </c>
      <c r="K314" s="51">
        <v>5.8455000000000013</v>
      </c>
      <c r="L314" s="51">
        <v>1.4866215735447865</v>
      </c>
    </row>
    <row r="315" spans="1:12" x14ac:dyDescent="0.2">
      <c r="A315" s="126">
        <v>44390</v>
      </c>
      <c r="B315" s="51">
        <v>24</v>
      </c>
      <c r="C315" s="51" t="s">
        <v>194</v>
      </c>
      <c r="D315" s="51">
        <v>2.8872279811212629E-2</v>
      </c>
      <c r="E315" s="51">
        <v>8.6300000000000008</v>
      </c>
      <c r="F315" s="51">
        <v>532</v>
      </c>
      <c r="G315" s="51">
        <v>3.5746289550000001</v>
      </c>
      <c r="H315" s="51">
        <v>7.7596584999999996E-2</v>
      </c>
      <c r="I315" s="51">
        <v>3.33</v>
      </c>
      <c r="J315" s="51">
        <v>66</v>
      </c>
      <c r="K315" s="51">
        <v>6.5483333333333364</v>
      </c>
      <c r="L315" s="51">
        <v>2.390299959</v>
      </c>
    </row>
    <row r="316" spans="1:12" x14ac:dyDescent="0.2">
      <c r="A316" s="126">
        <v>44394</v>
      </c>
      <c r="B316" s="51">
        <v>24</v>
      </c>
      <c r="C316" s="51" t="s">
        <v>194</v>
      </c>
      <c r="D316" s="51">
        <v>1.6384988399998821</v>
      </c>
      <c r="E316" s="51" t="e">
        <v>#N/A</v>
      </c>
      <c r="F316" s="51" t="e">
        <v>#N/A</v>
      </c>
      <c r="G316" s="51" t="e">
        <v>#N/A</v>
      </c>
      <c r="H316" s="51" t="e">
        <v>#N/A</v>
      </c>
      <c r="I316" s="51">
        <v>5.4</v>
      </c>
      <c r="J316" s="51">
        <v>207</v>
      </c>
      <c r="K316" s="51" t="e">
        <v>#N/A</v>
      </c>
      <c r="L316" s="51">
        <v>5.2101479169999996</v>
      </c>
    </row>
    <row r="317" spans="1:12" x14ac:dyDescent="0.2">
      <c r="A317" s="126">
        <v>44404</v>
      </c>
      <c r="B317" s="51">
        <v>24</v>
      </c>
      <c r="C317" s="51" t="s">
        <v>194</v>
      </c>
      <c r="D317" s="51">
        <v>2.5655500507357876E-2</v>
      </c>
      <c r="E317" s="51">
        <v>8.64</v>
      </c>
      <c r="F317" s="51">
        <v>495</v>
      </c>
      <c r="G317" s="51">
        <v>3.88266592</v>
      </c>
      <c r="H317" s="51">
        <v>4.5748057000000002E-2</v>
      </c>
      <c r="I317" s="51">
        <v>3.9</v>
      </c>
      <c r="J317" s="51">
        <v>45.1</v>
      </c>
      <c r="K317" s="51">
        <v>2.4941414141414149</v>
      </c>
      <c r="L317" s="51">
        <v>1.4902309279999999</v>
      </c>
    </row>
    <row r="318" spans="1:12" x14ac:dyDescent="0.2">
      <c r="A318" s="126">
        <v>44418</v>
      </c>
      <c r="B318" s="51">
        <v>24</v>
      </c>
      <c r="C318" s="51" t="s">
        <v>194</v>
      </c>
      <c r="D318" s="51">
        <v>0</v>
      </c>
      <c r="E318" s="51">
        <v>8.6300000000000008</v>
      </c>
      <c r="F318" s="51">
        <v>461</v>
      </c>
      <c r="G318" s="51">
        <v>0.80929711599999998</v>
      </c>
      <c r="H318" s="51">
        <v>3.9071904999999997E-2</v>
      </c>
      <c r="I318" s="51">
        <v>0.68300000000000005</v>
      </c>
      <c r="J318" s="51">
        <v>36.799999999999997</v>
      </c>
      <c r="K318" s="51">
        <v>1.402013422818791</v>
      </c>
      <c r="L318" s="51">
        <v>1.4969518319999999</v>
      </c>
    </row>
    <row r="319" spans="1:12" x14ac:dyDescent="0.2">
      <c r="A319" s="126">
        <v>44433</v>
      </c>
      <c r="B319" s="51">
        <v>24</v>
      </c>
      <c r="C319" s="51" t="s">
        <v>194</v>
      </c>
      <c r="D319" s="51">
        <v>0</v>
      </c>
      <c r="E319" s="51" t="e">
        <v>#N/A</v>
      </c>
      <c r="F319" s="51" t="e">
        <v>#N/A</v>
      </c>
      <c r="G319" s="51" t="e">
        <v>#N/A</v>
      </c>
      <c r="H319" s="51" t="e">
        <v>#N/A</v>
      </c>
      <c r="I319" s="51" t="e">
        <v>#N/A</v>
      </c>
      <c r="J319" s="51" t="e">
        <v>#N/A</v>
      </c>
      <c r="K319" s="51" t="e">
        <v>#N/A</v>
      </c>
      <c r="L319" s="51" t="e">
        <v>#N/A</v>
      </c>
    </row>
    <row r="320" spans="1:12" x14ac:dyDescent="0.2">
      <c r="A320" s="126">
        <v>44444</v>
      </c>
      <c r="B320" s="51">
        <v>24</v>
      </c>
      <c r="C320" s="51" t="s">
        <v>194</v>
      </c>
      <c r="D320" s="51">
        <v>0</v>
      </c>
      <c r="E320" s="51" t="e">
        <v>#N/A</v>
      </c>
      <c r="F320" s="51" t="e">
        <v>#N/A</v>
      </c>
      <c r="G320" s="51" t="e">
        <v>#N/A</v>
      </c>
      <c r="H320" s="51" t="e">
        <v>#N/A</v>
      </c>
      <c r="I320" s="51" t="e">
        <v>#N/A</v>
      </c>
      <c r="J320" s="51" t="e">
        <v>#N/A</v>
      </c>
      <c r="K320" s="51" t="e">
        <v>#N/A</v>
      </c>
      <c r="L320" s="51" t="e">
        <v>#N/A</v>
      </c>
    </row>
    <row r="321" spans="1:12" x14ac:dyDescent="0.2">
      <c r="A321" s="126">
        <v>44500</v>
      </c>
      <c r="B321" s="51">
        <v>24</v>
      </c>
      <c r="C321" s="51" t="s">
        <v>194</v>
      </c>
      <c r="D321" s="51">
        <v>8.3104879522682945E-2</v>
      </c>
      <c r="E321" s="51" t="e">
        <v>#N/A</v>
      </c>
      <c r="F321" s="51" t="e">
        <v>#N/A</v>
      </c>
      <c r="G321" s="51">
        <v>3.4066087930000002</v>
      </c>
      <c r="H321" s="51">
        <v>8.9307211999999997E-2</v>
      </c>
      <c r="I321" s="51">
        <v>3.24</v>
      </c>
      <c r="J321" s="51">
        <v>85.2</v>
      </c>
      <c r="K321" s="51">
        <v>2.068502581755594</v>
      </c>
      <c r="L321" s="51">
        <v>2.8690210509999998</v>
      </c>
    </row>
    <row r="322" spans="1:12" x14ac:dyDescent="0.2">
      <c r="A322" s="126">
        <v>44514</v>
      </c>
      <c r="B322" s="51">
        <v>24</v>
      </c>
      <c r="C322" s="51" t="s">
        <v>194</v>
      </c>
      <c r="D322" s="51">
        <v>6.9352226606750464E-3</v>
      </c>
      <c r="E322" s="51">
        <v>8.4499999999999993</v>
      </c>
      <c r="F322" s="51">
        <v>96</v>
      </c>
      <c r="G322" s="51">
        <v>0.40184822199999998</v>
      </c>
      <c r="H322" s="51">
        <v>3.8743569999999998E-2</v>
      </c>
      <c r="I322" s="51">
        <v>0.19400000000000001</v>
      </c>
      <c r="J322" s="51">
        <v>38.1</v>
      </c>
      <c r="K322" s="51">
        <v>0.31674418604651705</v>
      </c>
      <c r="L322" s="51">
        <v>2.6868062319999999</v>
      </c>
    </row>
    <row r="323" spans="1:12" x14ac:dyDescent="0.2">
      <c r="A323" s="126">
        <v>44528</v>
      </c>
      <c r="B323" s="51">
        <v>24</v>
      </c>
      <c r="C323" s="51" t="s">
        <v>194</v>
      </c>
      <c r="D323" s="51">
        <v>9.3402944223193132E-2</v>
      </c>
      <c r="E323" s="51">
        <v>8.23</v>
      </c>
      <c r="F323" s="51">
        <v>669</v>
      </c>
      <c r="G323" s="51">
        <v>2.202464296</v>
      </c>
      <c r="H323" s="51">
        <v>3.4475210999999999E-2</v>
      </c>
      <c r="I323" s="51">
        <v>2.1</v>
      </c>
      <c r="J323" s="51">
        <v>31.8</v>
      </c>
      <c r="K323" s="51">
        <v>0.19863636363636256</v>
      </c>
      <c r="L323" s="51">
        <v>2.1933680710000001</v>
      </c>
    </row>
    <row r="324" spans="1:12" x14ac:dyDescent="0.2">
      <c r="A324" s="126">
        <v>44543</v>
      </c>
      <c r="B324" s="51">
        <v>24</v>
      </c>
      <c r="C324" s="51" t="s">
        <v>194</v>
      </c>
      <c r="D324" s="51">
        <v>0.16718362285179156</v>
      </c>
      <c r="E324" s="51">
        <v>8.23</v>
      </c>
      <c r="F324" s="51" t="e">
        <v>#N/A</v>
      </c>
      <c r="G324" s="51">
        <v>4.2747129660000001</v>
      </c>
      <c r="H324" s="51">
        <v>7.5079348000000004E-2</v>
      </c>
      <c r="I324" s="51">
        <v>4.43</v>
      </c>
      <c r="J324" s="51">
        <v>69</v>
      </c>
      <c r="K324" s="51">
        <v>2.8053846153846087</v>
      </c>
      <c r="L324" s="51">
        <v>1.7379523889999999</v>
      </c>
    </row>
    <row r="325" spans="1:12" x14ac:dyDescent="0.2">
      <c r="A325" s="126">
        <v>43807</v>
      </c>
      <c r="B325" s="51">
        <v>22</v>
      </c>
      <c r="C325" s="51" t="s">
        <v>195</v>
      </c>
      <c r="D325" s="51">
        <v>1.8119532951679927E-2</v>
      </c>
      <c r="E325" s="51">
        <v>8.5399999999999991</v>
      </c>
      <c r="F325" s="51">
        <v>425</v>
      </c>
      <c r="G325" s="51">
        <v>0.75017149128824245</v>
      </c>
      <c r="H325" s="51">
        <v>2.3712007E-2</v>
      </c>
      <c r="I325" s="51">
        <v>0.59899999999999998</v>
      </c>
      <c r="J325" s="51">
        <v>24.6</v>
      </c>
      <c r="K325" s="51">
        <v>3.003816794</v>
      </c>
      <c r="L325" s="51">
        <v>1.91</v>
      </c>
    </row>
    <row r="326" spans="1:12" x14ac:dyDescent="0.2">
      <c r="A326" s="126">
        <v>43814</v>
      </c>
      <c r="B326" s="51">
        <v>22</v>
      </c>
      <c r="C326" s="51" t="s">
        <v>195</v>
      </c>
      <c r="D326" s="51">
        <v>0.12097840568244897</v>
      </c>
      <c r="E326" s="51" t="e">
        <v>#N/A</v>
      </c>
      <c r="F326" s="51" t="e">
        <v>#N/A</v>
      </c>
      <c r="G326" s="51" t="e">
        <v>#N/A</v>
      </c>
      <c r="H326" s="51" t="e">
        <v>#N/A</v>
      </c>
      <c r="I326" s="51" t="e">
        <v>#N/A</v>
      </c>
      <c r="J326" s="51" t="e">
        <v>#N/A</v>
      </c>
      <c r="K326" s="51" t="e">
        <v>#N/A</v>
      </c>
      <c r="L326" s="51" t="e">
        <v>#N/A</v>
      </c>
    </row>
    <row r="327" spans="1:12" x14ac:dyDescent="0.2">
      <c r="A327" s="126">
        <v>43836</v>
      </c>
      <c r="B327" s="51">
        <v>22</v>
      </c>
      <c r="C327" s="51" t="s">
        <v>195</v>
      </c>
      <c r="D327" s="51">
        <v>0.10002918754401909</v>
      </c>
      <c r="E327" s="51">
        <v>8.39</v>
      </c>
      <c r="F327" s="51">
        <v>540</v>
      </c>
      <c r="G327" s="51">
        <v>4.9908080669501986</v>
      </c>
      <c r="H327" s="51">
        <v>3.7184738000000002E-2</v>
      </c>
      <c r="I327" s="51">
        <v>4.78</v>
      </c>
      <c r="J327" s="51">
        <v>38.1</v>
      </c>
      <c r="K327" s="51">
        <v>1.052</v>
      </c>
      <c r="L327" s="51">
        <v>2.02</v>
      </c>
    </row>
    <row r="328" spans="1:12" x14ac:dyDescent="0.2">
      <c r="A328" s="126">
        <v>43843</v>
      </c>
      <c r="B328" s="51">
        <v>22</v>
      </c>
      <c r="C328" s="51" t="s">
        <v>195</v>
      </c>
      <c r="D328" s="51">
        <v>0.14143542893808686</v>
      </c>
      <c r="E328" s="51">
        <v>6.41</v>
      </c>
      <c r="F328" s="51">
        <v>511</v>
      </c>
      <c r="G328" s="51">
        <v>5.3337906434353144</v>
      </c>
      <c r="H328" s="51">
        <v>0.10702737700000001</v>
      </c>
      <c r="I328" s="51">
        <v>5.26</v>
      </c>
      <c r="J328" s="51">
        <v>72.3</v>
      </c>
      <c r="K328" s="51">
        <v>10.42079208</v>
      </c>
      <c r="L328" s="51">
        <v>2.8</v>
      </c>
    </row>
    <row r="329" spans="1:12" x14ac:dyDescent="0.2">
      <c r="A329" s="126">
        <v>43861</v>
      </c>
      <c r="B329" s="51">
        <v>22</v>
      </c>
      <c r="C329" s="51" t="s">
        <v>195</v>
      </c>
      <c r="D329" s="51">
        <v>8.9734589082878596E-2</v>
      </c>
      <c r="E329" s="51">
        <v>9.02</v>
      </c>
      <c r="F329" s="51">
        <v>570</v>
      </c>
      <c r="G329" s="51">
        <v>4.7164220057621078</v>
      </c>
      <c r="H329" s="51">
        <v>2.0047424000000001E-2</v>
      </c>
      <c r="I329" s="51">
        <v>4.7300000000000004</v>
      </c>
      <c r="J329" s="51">
        <v>22.1</v>
      </c>
      <c r="K329" s="51">
        <v>0.58901098900000004</v>
      </c>
      <c r="L329" s="51">
        <v>1.47</v>
      </c>
    </row>
    <row r="330" spans="1:12" x14ac:dyDescent="0.2">
      <c r="A330" s="126">
        <v>43877</v>
      </c>
      <c r="B330" s="51">
        <v>22</v>
      </c>
      <c r="C330" s="51" t="s">
        <v>195</v>
      </c>
      <c r="D330" s="51">
        <v>0.10002918754401909</v>
      </c>
      <c r="E330" s="51">
        <v>8.94</v>
      </c>
      <c r="F330" s="51">
        <v>563</v>
      </c>
      <c r="G330" s="51">
        <v>4.7712992179997258</v>
      </c>
      <c r="H330" s="51">
        <v>1.5736150000000001E-2</v>
      </c>
      <c r="I330" s="51">
        <v>5.31</v>
      </c>
      <c r="J330" s="51">
        <v>14.7</v>
      </c>
      <c r="K330" s="51">
        <v>3.4915951970000001</v>
      </c>
      <c r="L330" s="51">
        <v>1.54</v>
      </c>
    </row>
    <row r="331" spans="1:12" x14ac:dyDescent="0.2">
      <c r="A331" s="126">
        <v>43891</v>
      </c>
      <c r="B331" s="51">
        <v>22</v>
      </c>
      <c r="C331" s="51" t="s">
        <v>195</v>
      </c>
      <c r="D331" s="51">
        <v>9.4583591503089801E-2</v>
      </c>
      <c r="E331" s="51">
        <v>8.67</v>
      </c>
      <c r="F331" s="51">
        <v>517</v>
      </c>
      <c r="G331" s="51" t="e">
        <v>#N/A</v>
      </c>
      <c r="H331" s="51" t="e">
        <v>#N/A</v>
      </c>
      <c r="I331" s="51">
        <v>4.79</v>
      </c>
      <c r="J331" s="51">
        <v>7.1</v>
      </c>
      <c r="K331" s="51">
        <v>2.2057651030000001</v>
      </c>
      <c r="L331" s="51">
        <v>1.34</v>
      </c>
    </row>
    <row r="332" spans="1:12" x14ac:dyDescent="0.2">
      <c r="A332" s="126">
        <v>43898</v>
      </c>
      <c r="B332" s="51">
        <v>22</v>
      </c>
      <c r="C332" s="51" t="s">
        <v>195</v>
      </c>
      <c r="D332" s="51">
        <v>8.9734589082878596E-2</v>
      </c>
      <c r="E332" s="51">
        <v>8.7799999999999994</v>
      </c>
      <c r="F332" s="51">
        <v>457</v>
      </c>
      <c r="G332" s="51">
        <v>4.359720126</v>
      </c>
      <c r="H332" s="51">
        <v>1.4442768E-2</v>
      </c>
      <c r="I332" s="51">
        <v>4.42</v>
      </c>
      <c r="J332" s="51">
        <v>12</v>
      </c>
      <c r="K332" s="51">
        <v>4.2042297980000001</v>
      </c>
      <c r="L332" s="51">
        <v>1.1739999999999999</v>
      </c>
    </row>
    <row r="333" spans="1:12" x14ac:dyDescent="0.2">
      <c r="A333" s="126">
        <v>43973</v>
      </c>
      <c r="B333" s="51">
        <v>22</v>
      </c>
      <c r="C333" s="51" t="s">
        <v>195</v>
      </c>
      <c r="D333" s="51">
        <v>0.16203973198784552</v>
      </c>
      <c r="E333" s="51">
        <v>6.99</v>
      </c>
      <c r="F333" s="51">
        <v>491</v>
      </c>
      <c r="G333" s="51">
        <v>6.362738373</v>
      </c>
      <c r="H333" s="51">
        <v>4.4082776460444062E-2</v>
      </c>
      <c r="I333" s="51">
        <v>6.55</v>
      </c>
      <c r="J333" s="51">
        <v>41.9</v>
      </c>
      <c r="K333" s="51">
        <v>13.860750850000001</v>
      </c>
      <c r="L333" s="51">
        <v>1.542</v>
      </c>
    </row>
    <row r="334" spans="1:12" x14ac:dyDescent="0.2">
      <c r="A334" s="126">
        <v>43983</v>
      </c>
      <c r="B334" s="51">
        <v>22</v>
      </c>
      <c r="C334" s="51" t="s">
        <v>195</v>
      </c>
      <c r="D334" s="51">
        <v>0.11203562807773496</v>
      </c>
      <c r="E334" s="51">
        <v>7.48</v>
      </c>
      <c r="F334" s="51">
        <v>546</v>
      </c>
      <c r="G334" s="51">
        <v>5.2651941281382904</v>
      </c>
      <c r="H334" s="51">
        <v>2.1664151756844149E-2</v>
      </c>
      <c r="I334" s="51">
        <v>5.66</v>
      </c>
      <c r="J334" s="51">
        <v>20.399999999999999</v>
      </c>
      <c r="K334" s="51">
        <v>2.324909747</v>
      </c>
      <c r="L334" s="51">
        <v>1.2869999999999999</v>
      </c>
    </row>
    <row r="335" spans="1:12" x14ac:dyDescent="0.2">
      <c r="A335" s="126">
        <v>43990</v>
      </c>
      <c r="B335" s="51">
        <v>22</v>
      </c>
      <c r="C335" s="51" t="s">
        <v>195</v>
      </c>
      <c r="D335" s="51">
        <v>7.5969404574301069E-2</v>
      </c>
      <c r="E335" s="51">
        <v>8.85</v>
      </c>
      <c r="F335" s="51">
        <v>519</v>
      </c>
      <c r="G335" s="51">
        <v>5.2926327342570998</v>
      </c>
      <c r="H335" s="51">
        <v>3.6645828842422935E-2</v>
      </c>
      <c r="I335" s="51">
        <v>5.47</v>
      </c>
      <c r="J335" s="51">
        <v>33</v>
      </c>
      <c r="K335" s="51">
        <v>2.6037593979999998</v>
      </c>
      <c r="L335" s="51">
        <v>1.375</v>
      </c>
    </row>
    <row r="336" spans="1:12" x14ac:dyDescent="0.2">
      <c r="A336" s="126">
        <v>43997</v>
      </c>
      <c r="B336" s="51">
        <v>22</v>
      </c>
      <c r="C336" s="51" t="s">
        <v>195</v>
      </c>
      <c r="D336" s="51">
        <v>1.821101958519698E-2</v>
      </c>
      <c r="E336" s="51">
        <v>8.6999999999999993</v>
      </c>
      <c r="F336" s="51">
        <v>560</v>
      </c>
      <c r="G336" s="51">
        <v>4.6341061874056804</v>
      </c>
      <c r="H336" s="51">
        <v>3.6969174391032547E-2</v>
      </c>
      <c r="I336" s="51">
        <v>4.66</v>
      </c>
      <c r="J336" s="51">
        <v>24.8</v>
      </c>
      <c r="K336" s="51">
        <v>14.49125475</v>
      </c>
      <c r="L336" s="51">
        <v>1.333</v>
      </c>
    </row>
    <row r="337" spans="1:12" x14ac:dyDescent="0.2">
      <c r="A337" s="126">
        <v>44025</v>
      </c>
      <c r="B337" s="51">
        <v>22</v>
      </c>
      <c r="C337" s="51" t="s">
        <v>195</v>
      </c>
      <c r="D337" s="51">
        <v>3.3442848635335796E-3</v>
      </c>
      <c r="E337" s="51">
        <v>9.4</v>
      </c>
      <c r="F337" s="51">
        <v>588</v>
      </c>
      <c r="G337" s="51">
        <v>1.3551927562079846</v>
      </c>
      <c r="H337" s="51">
        <v>8.0513041603793925E-2</v>
      </c>
      <c r="I337" s="51">
        <v>1.19</v>
      </c>
      <c r="J337" s="51">
        <v>42.5</v>
      </c>
      <c r="K337" s="51">
        <v>42.106854839999997</v>
      </c>
      <c r="L337" s="51">
        <v>1.581</v>
      </c>
    </row>
    <row r="338" spans="1:12" x14ac:dyDescent="0.2">
      <c r="A338" s="126">
        <v>44032</v>
      </c>
      <c r="B338" s="51">
        <v>22</v>
      </c>
      <c r="C338" s="51" t="s">
        <v>195</v>
      </c>
      <c r="D338" s="51">
        <v>7.1803635387159963E-5</v>
      </c>
      <c r="E338" s="51">
        <v>8.2799999999999994</v>
      </c>
      <c r="F338" s="51">
        <v>575</v>
      </c>
      <c r="G338" s="51">
        <v>0.26999588420908216</v>
      </c>
      <c r="H338" s="51">
        <v>2.4358697995257601E-2</v>
      </c>
      <c r="I338" s="51">
        <v>0.45600000000000002</v>
      </c>
      <c r="J338" s="51">
        <v>21.1</v>
      </c>
      <c r="K338" s="51">
        <v>10.389528800000001</v>
      </c>
      <c r="L338" s="51">
        <v>1.0329999999999999</v>
      </c>
    </row>
    <row r="339" spans="1:12" x14ac:dyDescent="0.2">
      <c r="A339" s="126">
        <v>44040</v>
      </c>
      <c r="B339" s="51">
        <v>22</v>
      </c>
      <c r="C339" s="51" t="s">
        <v>195</v>
      </c>
      <c r="D339" s="51">
        <v>4.2465200975383569E-3</v>
      </c>
      <c r="E339" s="51">
        <v>6.92</v>
      </c>
      <c r="F339" s="51">
        <v>488</v>
      </c>
      <c r="G339" s="51">
        <v>1.3003155439703662</v>
      </c>
      <c r="H339" s="51">
        <v>5.2489760724294031E-2</v>
      </c>
      <c r="I339" s="51">
        <v>1.17</v>
      </c>
      <c r="J339" s="51">
        <v>49.9</v>
      </c>
      <c r="K339" s="51">
        <v>2.7912751679999999</v>
      </c>
      <c r="L339" s="51">
        <v>1.9730000000000001</v>
      </c>
    </row>
    <row r="340" spans="1:12" x14ac:dyDescent="0.2">
      <c r="A340" s="126">
        <v>44047</v>
      </c>
      <c r="B340" s="51">
        <v>22</v>
      </c>
      <c r="C340" s="51" t="s">
        <v>195</v>
      </c>
      <c r="D340" s="51">
        <v>9.4583591503089801E-2</v>
      </c>
      <c r="E340" s="51">
        <v>7.81</v>
      </c>
      <c r="F340" s="51">
        <v>433</v>
      </c>
      <c r="G340" s="51">
        <v>1.9862806969405955</v>
      </c>
      <c r="H340" s="51">
        <v>6.3699073076093987E-2</v>
      </c>
      <c r="I340" s="51">
        <v>1.97</v>
      </c>
      <c r="J340" s="51">
        <v>62</v>
      </c>
      <c r="K340" s="51">
        <v>3.7606666670000002</v>
      </c>
      <c r="L340" s="51">
        <v>2.222</v>
      </c>
    </row>
    <row r="341" spans="1:12" x14ac:dyDescent="0.2">
      <c r="A341" s="126">
        <v>44061</v>
      </c>
      <c r="B341" s="51">
        <v>22</v>
      </c>
      <c r="C341" s="51" t="s">
        <v>195</v>
      </c>
      <c r="D341" s="51">
        <v>2.1048426753597806E-4</v>
      </c>
      <c r="E341" s="51" t="e">
        <v>#N/A</v>
      </c>
      <c r="F341" s="51" t="e">
        <v>#N/A</v>
      </c>
      <c r="G341" s="51" t="e">
        <v>#N/A</v>
      </c>
      <c r="H341" s="51" t="e">
        <v>#N/A</v>
      </c>
      <c r="I341" s="51" t="e">
        <v>#N/A</v>
      </c>
      <c r="J341" s="51" t="e">
        <v>#N/A</v>
      </c>
      <c r="K341" s="51">
        <v>0.69968152900000002</v>
      </c>
      <c r="L341" s="51">
        <v>5.8520000000000003</v>
      </c>
    </row>
    <row r="342" spans="1:12" x14ac:dyDescent="0.2">
      <c r="A342" s="126">
        <v>44138</v>
      </c>
      <c r="B342" s="51">
        <v>22</v>
      </c>
      <c r="C342" s="51" t="s">
        <v>195</v>
      </c>
      <c r="D342" s="51">
        <v>1.2668449749776819E-2</v>
      </c>
      <c r="E342" s="51" t="e">
        <v>#N/A</v>
      </c>
      <c r="F342" s="51" t="e">
        <v>#N/A</v>
      </c>
      <c r="G342" s="51">
        <v>1.369388327721661</v>
      </c>
      <c r="H342" s="51">
        <v>5.419754451941157E-2</v>
      </c>
      <c r="I342" s="51">
        <v>1.18</v>
      </c>
      <c r="J342" s="51">
        <v>50.7</v>
      </c>
      <c r="K342" s="51">
        <v>2.1343653250000001</v>
      </c>
      <c r="L342" s="51">
        <v>2.2999999999999998</v>
      </c>
    </row>
    <row r="343" spans="1:12" x14ac:dyDescent="0.2">
      <c r="A343" s="126">
        <v>44152</v>
      </c>
      <c r="B343" s="51">
        <v>22</v>
      </c>
      <c r="C343" s="51" t="s">
        <v>195</v>
      </c>
      <c r="D343" s="51">
        <v>2.2268997657237211E-2</v>
      </c>
      <c r="E343" s="51">
        <v>8.17</v>
      </c>
      <c r="F343" s="51">
        <v>644</v>
      </c>
      <c r="G343" s="51">
        <v>0.20917508417508418</v>
      </c>
      <c r="H343" s="51">
        <v>3.705342329388342E-2</v>
      </c>
      <c r="I343" s="51">
        <v>5.5199999999999999E-2</v>
      </c>
      <c r="J343" s="51">
        <v>29.5</v>
      </c>
      <c r="K343" s="51">
        <v>5.2452173909999997</v>
      </c>
      <c r="L343" s="51">
        <v>1.8169999999999999</v>
      </c>
    </row>
    <row r="344" spans="1:12" x14ac:dyDescent="0.2">
      <c r="A344" s="126">
        <v>44167</v>
      </c>
      <c r="B344" s="51">
        <v>22</v>
      </c>
      <c r="C344" s="51" t="s">
        <v>195</v>
      </c>
      <c r="D344" s="51">
        <v>0.12660809608266213</v>
      </c>
      <c r="E344" s="51">
        <v>8.52</v>
      </c>
      <c r="F344" s="51">
        <v>620</v>
      </c>
      <c r="G344" s="51">
        <v>4.062991021324355</v>
      </c>
      <c r="H344" s="51">
        <v>4.6344430925782547E-2</v>
      </c>
      <c r="I344" s="51">
        <v>3.95</v>
      </c>
      <c r="J344" s="51">
        <v>38.6</v>
      </c>
      <c r="K344" s="51">
        <v>3.8244556109999999</v>
      </c>
      <c r="L344" s="51">
        <v>1.653</v>
      </c>
    </row>
    <row r="345" spans="1:12" x14ac:dyDescent="0.2">
      <c r="A345" s="126">
        <v>44179</v>
      </c>
      <c r="B345" s="51">
        <v>22</v>
      </c>
      <c r="C345" s="51" t="s">
        <v>195</v>
      </c>
      <c r="D345" s="51">
        <v>0.10002918754401909</v>
      </c>
      <c r="E345" s="51">
        <v>8.4700000000000006</v>
      </c>
      <c r="F345" s="51">
        <v>599</v>
      </c>
      <c r="G345" s="51">
        <v>2.9967732884399552</v>
      </c>
      <c r="H345" s="51">
        <v>2.9532131401393647E-2</v>
      </c>
      <c r="I345" s="51">
        <v>2.75</v>
      </c>
      <c r="J345" s="51">
        <v>22.1</v>
      </c>
      <c r="K345" s="51">
        <v>1.1170909090000001</v>
      </c>
      <c r="L345" s="51">
        <v>1.1434</v>
      </c>
    </row>
    <row r="346" spans="1:12" x14ac:dyDescent="0.2">
      <c r="A346" s="126">
        <v>44208</v>
      </c>
      <c r="B346" s="51">
        <v>22</v>
      </c>
      <c r="C346" s="51" t="s">
        <v>195</v>
      </c>
      <c r="D346" s="51">
        <v>5.2014952433915754E-2</v>
      </c>
      <c r="E346" s="51">
        <v>8.5399999999999991</v>
      </c>
      <c r="F346" s="51">
        <v>620</v>
      </c>
      <c r="G346" s="51">
        <v>3.990847</v>
      </c>
      <c r="H346" s="51">
        <v>2.9729999999999999E-2</v>
      </c>
      <c r="I346" s="51">
        <v>3.93</v>
      </c>
      <c r="J346" s="51">
        <v>27</v>
      </c>
      <c r="K346" s="51">
        <v>25.908666669999999</v>
      </c>
      <c r="L346" s="51">
        <v>1.4613</v>
      </c>
    </row>
    <row r="347" spans="1:12" x14ac:dyDescent="0.2">
      <c r="A347" s="126">
        <v>44223</v>
      </c>
      <c r="B347" s="51">
        <v>22</v>
      </c>
      <c r="C347" s="51" t="s">
        <v>195</v>
      </c>
      <c r="D347" s="51">
        <v>5.8490772483308244E-2</v>
      </c>
      <c r="E347" s="51">
        <v>8.7799999999999994</v>
      </c>
      <c r="F347" s="51">
        <v>651</v>
      </c>
      <c r="G347" s="51">
        <v>3.5886840000000002</v>
      </c>
      <c r="H347" s="51">
        <v>4.4318999999999997E-2</v>
      </c>
      <c r="I347" s="51">
        <v>3.37</v>
      </c>
      <c r="J347" s="51">
        <v>20.100000000000001</v>
      </c>
      <c r="K347" s="51">
        <v>12.43</v>
      </c>
      <c r="L347" s="51">
        <v>2.4056999999999999</v>
      </c>
    </row>
    <row r="348" spans="1:12" x14ac:dyDescent="0.2">
      <c r="A348" s="126">
        <v>44251</v>
      </c>
      <c r="B348" s="51">
        <v>22</v>
      </c>
      <c r="C348" s="51" t="s">
        <v>195</v>
      </c>
      <c r="D348" s="51">
        <v>0.21034481142589581</v>
      </c>
      <c r="E348" s="51" t="e">
        <v>#N/A</v>
      </c>
      <c r="F348" s="51" t="e">
        <v>#N/A</v>
      </c>
      <c r="G348" s="51">
        <v>4.7813059999999998</v>
      </c>
      <c r="H348" s="51">
        <v>8.6317000000000005E-2</v>
      </c>
      <c r="I348" s="51">
        <v>4.5</v>
      </c>
      <c r="J348" s="51">
        <v>61.7</v>
      </c>
      <c r="K348" s="51">
        <v>4.491333333</v>
      </c>
      <c r="L348" s="51">
        <v>1.4365000000000001</v>
      </c>
    </row>
    <row r="349" spans="1:12" x14ac:dyDescent="0.2">
      <c r="A349" s="126">
        <v>44265</v>
      </c>
      <c r="B349" s="51">
        <v>22</v>
      </c>
      <c r="C349" s="51" t="s">
        <v>195</v>
      </c>
      <c r="D349" s="51">
        <v>6.5764276113625036E-2</v>
      </c>
      <c r="E349" s="51" t="e">
        <v>#N/A</v>
      </c>
      <c r="F349" s="51" t="e">
        <v>#N/A</v>
      </c>
      <c r="G349" s="51">
        <v>3.7966989999999998</v>
      </c>
      <c r="H349" s="51">
        <v>2.332E-2</v>
      </c>
      <c r="I349" s="51">
        <v>3.51</v>
      </c>
      <c r="J349" s="51">
        <v>14.8</v>
      </c>
      <c r="K349" s="51">
        <v>1.752666667</v>
      </c>
      <c r="L349" s="51">
        <v>1.4567000000000001</v>
      </c>
    </row>
    <row r="350" spans="1:12" x14ac:dyDescent="0.2">
      <c r="A350" s="126">
        <v>44279</v>
      </c>
      <c r="B350" s="51">
        <v>22</v>
      </c>
      <c r="C350" s="51" t="s">
        <v>195</v>
      </c>
      <c r="D350" s="51">
        <v>8.3104879522682945E-2</v>
      </c>
      <c r="E350" s="51" t="e">
        <v>#N/A</v>
      </c>
      <c r="F350" s="51" t="e">
        <v>#N/A</v>
      </c>
      <c r="G350" s="51">
        <v>4.0463180000000003</v>
      </c>
      <c r="H350" s="51">
        <v>1.9782999999999999E-2</v>
      </c>
      <c r="I350" s="51">
        <v>3.61</v>
      </c>
      <c r="J350" s="51">
        <v>10.6</v>
      </c>
      <c r="K350" s="51">
        <v>1.3063999999999965</v>
      </c>
      <c r="L350" s="51">
        <v>1.6802999999999999</v>
      </c>
    </row>
    <row r="351" spans="1:12" x14ac:dyDescent="0.2">
      <c r="A351" s="126">
        <v>44293</v>
      </c>
      <c r="B351" s="51">
        <v>22</v>
      </c>
      <c r="C351" s="51" t="s">
        <v>195</v>
      </c>
      <c r="D351" s="51">
        <v>6.5764276113625036E-2</v>
      </c>
      <c r="E351" s="51" t="e">
        <v>#N/A</v>
      </c>
      <c r="F351" s="51" t="e">
        <v>#N/A</v>
      </c>
      <c r="G351" s="51">
        <v>2.673416</v>
      </c>
      <c r="H351" s="51">
        <v>1.5914999999999999E-2</v>
      </c>
      <c r="I351" s="51">
        <v>2.4900000000000002</v>
      </c>
      <c r="J351" s="51">
        <v>3.63</v>
      </c>
      <c r="K351" s="51">
        <v>0.59239999999999782</v>
      </c>
      <c r="L351" s="51">
        <v>1.4894284424975515</v>
      </c>
    </row>
    <row r="352" spans="1:12" x14ac:dyDescent="0.2">
      <c r="A352" s="126">
        <v>44307</v>
      </c>
      <c r="B352" s="51">
        <v>22</v>
      </c>
      <c r="C352" s="51" t="s">
        <v>195</v>
      </c>
      <c r="D352" s="51">
        <v>5.8490772483308244E-2</v>
      </c>
      <c r="E352" s="51">
        <v>8.39</v>
      </c>
      <c r="F352" s="51">
        <v>557</v>
      </c>
      <c r="G352" s="51">
        <v>2.7150205760000001</v>
      </c>
      <c r="H352" s="51">
        <v>1.5694E-2</v>
      </c>
      <c r="I352" s="51">
        <v>2.5099999999999998</v>
      </c>
      <c r="J352" s="51">
        <v>4.6900000000000004</v>
      </c>
      <c r="K352" s="51" t="e">
        <v>#N/A</v>
      </c>
      <c r="L352" s="51" t="e">
        <v>#N/A</v>
      </c>
    </row>
    <row r="353" spans="1:12" x14ac:dyDescent="0.2">
      <c r="A353" s="126">
        <v>44315</v>
      </c>
      <c r="B353" s="51">
        <v>22</v>
      </c>
      <c r="C353" s="51" t="s">
        <v>195</v>
      </c>
      <c r="D353" s="51">
        <v>0.41714639999996622</v>
      </c>
      <c r="E353" s="51" t="e">
        <v>#N/A</v>
      </c>
      <c r="F353" s="51" t="e">
        <v>#N/A</v>
      </c>
      <c r="G353" s="51">
        <v>2.612139918</v>
      </c>
      <c r="H353" s="51" t="e">
        <v>#N/A</v>
      </c>
      <c r="I353" s="51">
        <v>1.72</v>
      </c>
      <c r="J353" s="51">
        <v>19.5</v>
      </c>
      <c r="K353" s="51">
        <v>24.262411347517734</v>
      </c>
      <c r="L353" s="51">
        <v>2.6533453668952314</v>
      </c>
    </row>
    <row r="354" spans="1:12" x14ac:dyDescent="0.2">
      <c r="A354" s="126">
        <v>44321</v>
      </c>
      <c r="B354" s="51">
        <v>22</v>
      </c>
      <c r="C354" s="51" t="s">
        <v>195</v>
      </c>
      <c r="D354" s="51">
        <v>0.41714639999996622</v>
      </c>
      <c r="E354" s="51">
        <v>8.65</v>
      </c>
      <c r="F354" s="51">
        <v>543</v>
      </c>
      <c r="G354" s="51" t="e">
        <v>#N/A</v>
      </c>
      <c r="H354" s="51" t="e">
        <v>#N/A</v>
      </c>
      <c r="I354" s="51">
        <v>5.74</v>
      </c>
      <c r="J354" s="51">
        <v>50.5</v>
      </c>
      <c r="K354" s="51" t="e">
        <v>#N/A</v>
      </c>
      <c r="L354" s="51" t="e">
        <v>#N/A</v>
      </c>
    </row>
    <row r="355" spans="1:12" x14ac:dyDescent="0.2">
      <c r="A355" s="126">
        <v>44326</v>
      </c>
      <c r="B355" s="51">
        <v>22</v>
      </c>
      <c r="C355" s="51" t="s">
        <v>195</v>
      </c>
      <c r="D355" s="51">
        <v>0.29464379999996587</v>
      </c>
      <c r="E355" s="51" t="e">
        <v>#N/A</v>
      </c>
      <c r="F355" s="51" t="e">
        <v>#N/A</v>
      </c>
      <c r="G355" s="51">
        <v>7.2270723099999996</v>
      </c>
      <c r="H355" s="51" t="e">
        <v>#N/A</v>
      </c>
      <c r="I355" s="51" t="e">
        <v>#N/A</v>
      </c>
      <c r="J355" s="51" t="e">
        <v>#N/A</v>
      </c>
      <c r="K355" s="51">
        <v>3.4593856655290089</v>
      </c>
      <c r="L355" s="51">
        <v>1.8727781018523619</v>
      </c>
    </row>
    <row r="356" spans="1:12" x14ac:dyDescent="0.2">
      <c r="A356" s="126">
        <v>44334</v>
      </c>
      <c r="B356" s="51">
        <v>22</v>
      </c>
      <c r="C356" s="51" t="s">
        <v>195</v>
      </c>
      <c r="D356" s="51">
        <v>0.10496358153007374</v>
      </c>
      <c r="E356" s="51">
        <v>8.5</v>
      </c>
      <c r="F356" s="51">
        <v>596</v>
      </c>
      <c r="G356" s="51">
        <v>5.1988536160000001</v>
      </c>
      <c r="H356" s="51">
        <v>2.9661E-2</v>
      </c>
      <c r="I356" s="51" t="e">
        <v>#N/A</v>
      </c>
      <c r="J356" s="51" t="e">
        <v>#N/A</v>
      </c>
      <c r="K356" s="51">
        <v>2.877595628415301</v>
      </c>
      <c r="L356" s="51">
        <v>1.4630491768213498</v>
      </c>
    </row>
    <row r="357" spans="1:12" x14ac:dyDescent="0.2">
      <c r="A357" s="126">
        <v>44348</v>
      </c>
      <c r="B357" s="51">
        <v>22</v>
      </c>
      <c r="C357" s="51" t="s">
        <v>195</v>
      </c>
      <c r="D357" s="51">
        <v>5.8490772483308244E-2</v>
      </c>
      <c r="E357" s="51">
        <v>8.49</v>
      </c>
      <c r="F357" s="51">
        <v>460</v>
      </c>
      <c r="G357" s="51">
        <v>3.5086713700000001</v>
      </c>
      <c r="H357" s="51">
        <v>3.3079999999999998E-2</v>
      </c>
      <c r="I357" s="51">
        <v>2.98</v>
      </c>
      <c r="J357" s="51">
        <v>28.1</v>
      </c>
      <c r="K357" s="51" t="e">
        <v>#N/A</v>
      </c>
      <c r="L357" s="51">
        <v>2.6210431658601849</v>
      </c>
    </row>
    <row r="358" spans="1:12" x14ac:dyDescent="0.2">
      <c r="A358" s="126">
        <v>44356</v>
      </c>
      <c r="B358" s="51">
        <v>22</v>
      </c>
      <c r="C358" s="51" t="s">
        <v>195</v>
      </c>
      <c r="D358" s="51">
        <v>0.1179399318444142</v>
      </c>
      <c r="E358" s="51" t="e">
        <v>#N/A</v>
      </c>
      <c r="F358" s="51" t="e">
        <v>#N/A</v>
      </c>
      <c r="G358" s="51">
        <v>5.9484126980000003</v>
      </c>
      <c r="H358" s="51" t="e">
        <v>#N/A</v>
      </c>
      <c r="I358" s="51">
        <v>5.51</v>
      </c>
      <c r="J358" s="51">
        <v>64.8</v>
      </c>
      <c r="K358" s="51">
        <v>3.248085106382971</v>
      </c>
      <c r="L358" s="51">
        <v>1.3942963530446586</v>
      </c>
    </row>
    <row r="359" spans="1:12" x14ac:dyDescent="0.2">
      <c r="A359" s="126">
        <v>44362</v>
      </c>
      <c r="B359" s="51">
        <v>22</v>
      </c>
      <c r="C359" s="51" t="s">
        <v>195</v>
      </c>
      <c r="D359" s="51">
        <v>7.393267017501895E-2</v>
      </c>
      <c r="E359" s="51">
        <v>8.4700000000000006</v>
      </c>
      <c r="F359" s="51">
        <v>551</v>
      </c>
      <c r="G359" s="51">
        <v>6.315843621</v>
      </c>
      <c r="H359" s="51">
        <v>4.5208999999999999E-2</v>
      </c>
      <c r="I359" s="51">
        <v>5.51</v>
      </c>
      <c r="J359" s="51">
        <v>40.1</v>
      </c>
      <c r="K359" s="51">
        <v>3.6613333333333364</v>
      </c>
      <c r="L359" s="51">
        <v>1.4011716354223278</v>
      </c>
    </row>
    <row r="360" spans="1:12" x14ac:dyDescent="0.2">
      <c r="A360" s="126">
        <v>44376</v>
      </c>
      <c r="B360" s="51">
        <v>22</v>
      </c>
      <c r="C360" s="51" t="s">
        <v>195</v>
      </c>
      <c r="D360" s="51">
        <v>5.8490772483308244E-2</v>
      </c>
      <c r="E360" s="51">
        <v>8.67</v>
      </c>
      <c r="F360" s="51">
        <v>508</v>
      </c>
      <c r="G360" s="51">
        <v>5.2968356200000004</v>
      </c>
      <c r="H360" s="51">
        <v>4.8593629999999999E-2</v>
      </c>
      <c r="I360" s="51">
        <v>4.83</v>
      </c>
      <c r="J360" s="51">
        <v>45.4</v>
      </c>
      <c r="K360" s="51">
        <v>5.2149999999999963</v>
      </c>
      <c r="L360" s="51">
        <v>2.1575225410000001</v>
      </c>
    </row>
    <row r="361" spans="1:12" x14ac:dyDescent="0.2">
      <c r="A361" s="126">
        <v>44390</v>
      </c>
      <c r="B361" s="51">
        <v>22</v>
      </c>
      <c r="C361" s="51" t="s">
        <v>195</v>
      </c>
      <c r="D361" s="51">
        <v>2.8872279811212629E-2</v>
      </c>
      <c r="E361" s="51">
        <v>8.5500000000000007</v>
      </c>
      <c r="F361" s="51">
        <v>484</v>
      </c>
      <c r="G361" s="51">
        <v>2.8885466260000001</v>
      </c>
      <c r="H361" s="51">
        <v>5.9319251000000003E-2</v>
      </c>
      <c r="I361" s="51">
        <v>2.82</v>
      </c>
      <c r="J361" s="51">
        <v>54.9</v>
      </c>
      <c r="K361" s="51" t="e">
        <v>#N/A</v>
      </c>
      <c r="L361" s="51">
        <v>5.2926513049999997</v>
      </c>
    </row>
    <row r="362" spans="1:12" x14ac:dyDescent="0.2">
      <c r="A362" s="126">
        <v>44394</v>
      </c>
      <c r="B362" s="51">
        <v>22</v>
      </c>
      <c r="C362" s="51" t="s">
        <v>195</v>
      </c>
      <c r="D362" s="51">
        <v>1.6384988399998821</v>
      </c>
      <c r="E362" s="51" t="e">
        <v>#N/A</v>
      </c>
      <c r="F362" s="51" t="e">
        <v>#N/A</v>
      </c>
      <c r="G362" s="51" t="e">
        <v>#N/A</v>
      </c>
      <c r="H362" s="51" t="e">
        <v>#N/A</v>
      </c>
      <c r="I362" s="51">
        <v>5</v>
      </c>
      <c r="J362" s="51">
        <v>207</v>
      </c>
      <c r="K362" s="51">
        <v>1.253898305084745</v>
      </c>
      <c r="L362" s="51">
        <v>1.348923235</v>
      </c>
    </row>
    <row r="363" spans="1:12" x14ac:dyDescent="0.2">
      <c r="A363" s="126">
        <v>44404</v>
      </c>
      <c r="B363" s="51">
        <v>22</v>
      </c>
      <c r="C363" s="51" t="s">
        <v>195</v>
      </c>
      <c r="D363" s="51">
        <v>2.5655500507357876E-2</v>
      </c>
      <c r="E363" s="51">
        <v>8.3800000000000008</v>
      </c>
      <c r="F363" s="51">
        <v>507</v>
      </c>
      <c r="G363" s="51">
        <v>3.22458695</v>
      </c>
      <c r="H363" s="51">
        <v>3.2286308E-2</v>
      </c>
      <c r="I363" s="51">
        <v>3.18</v>
      </c>
      <c r="J363" s="51">
        <v>31.9</v>
      </c>
      <c r="K363" s="51">
        <v>2.3767088607594951</v>
      </c>
      <c r="L363" s="51">
        <v>0.99094374699999999</v>
      </c>
    </row>
    <row r="364" spans="1:12" x14ac:dyDescent="0.2">
      <c r="A364" s="126">
        <v>44418</v>
      </c>
      <c r="B364" s="51">
        <v>22</v>
      </c>
      <c r="C364" s="51" t="s">
        <v>195</v>
      </c>
      <c r="D364" s="51">
        <v>0</v>
      </c>
      <c r="E364" s="51">
        <v>8.18</v>
      </c>
      <c r="F364" s="51">
        <v>471</v>
      </c>
      <c r="G364" s="51">
        <v>0.97731727800000001</v>
      </c>
      <c r="H364" s="51">
        <v>2.3640143999999998E-2</v>
      </c>
      <c r="I364" s="51">
        <v>0.84099999999999997</v>
      </c>
      <c r="J364" s="51">
        <v>19.7</v>
      </c>
      <c r="K364" s="51">
        <v>1.5424812030075166</v>
      </c>
      <c r="L364" s="51">
        <v>2.8503323520000001</v>
      </c>
    </row>
    <row r="365" spans="1:12" x14ac:dyDescent="0.2">
      <c r="A365" s="126">
        <v>44433</v>
      </c>
      <c r="B365" s="51">
        <v>22</v>
      </c>
      <c r="C365" s="51" t="s">
        <v>195</v>
      </c>
      <c r="D365" s="51">
        <v>0</v>
      </c>
      <c r="E365" s="51" t="e">
        <v>#N/A</v>
      </c>
      <c r="F365" s="51" t="e">
        <v>#N/A</v>
      </c>
      <c r="G365" s="51" t="e">
        <v>#N/A</v>
      </c>
      <c r="H365" s="51" t="e">
        <v>#N/A</v>
      </c>
      <c r="I365" s="51" t="e">
        <v>#N/A</v>
      </c>
      <c r="J365" s="51" t="e">
        <v>#N/A</v>
      </c>
      <c r="K365" s="51" t="e">
        <v>#N/A</v>
      </c>
      <c r="L365" s="51" t="e">
        <v>#N/A</v>
      </c>
    </row>
    <row r="366" spans="1:12" x14ac:dyDescent="0.2">
      <c r="A366" s="126">
        <v>44444</v>
      </c>
      <c r="B366" s="51">
        <v>22</v>
      </c>
      <c r="C366" s="51" t="s">
        <v>195</v>
      </c>
      <c r="D366" s="51">
        <v>0</v>
      </c>
      <c r="E366" s="51" t="e">
        <v>#N/A</v>
      </c>
      <c r="F366" s="51" t="e">
        <v>#N/A</v>
      </c>
      <c r="G366" s="51" t="e">
        <v>#N/A</v>
      </c>
      <c r="H366" s="51" t="e">
        <v>#N/A</v>
      </c>
      <c r="I366" s="51" t="e">
        <v>#N/A</v>
      </c>
      <c r="J366" s="51" t="e">
        <v>#N/A</v>
      </c>
      <c r="K366" s="51" t="e">
        <v>#N/A</v>
      </c>
      <c r="L366" s="51" t="e">
        <v>#N/A</v>
      </c>
    </row>
    <row r="367" spans="1:12" x14ac:dyDescent="0.2">
      <c r="A367" s="126">
        <v>44500</v>
      </c>
      <c r="B367" s="51">
        <v>22</v>
      </c>
      <c r="C367" s="51" t="s">
        <v>195</v>
      </c>
      <c r="D367" s="51">
        <v>8.3104879522682945E-2</v>
      </c>
      <c r="E367" s="51" t="e">
        <v>#N/A</v>
      </c>
      <c r="F367" s="51" t="e">
        <v>#N/A</v>
      </c>
      <c r="G367" s="51">
        <v>3.056566788</v>
      </c>
      <c r="H367" s="51">
        <v>7.9238262000000004E-2</v>
      </c>
      <c r="I367" s="51">
        <v>2.95</v>
      </c>
      <c r="J367" s="51">
        <v>78.8</v>
      </c>
      <c r="K367" s="51">
        <v>0.69238095238094932</v>
      </c>
      <c r="L367" s="51">
        <v>1.953274781</v>
      </c>
    </row>
    <row r="368" spans="1:12" x14ac:dyDescent="0.2">
      <c r="A368" s="126">
        <v>44514</v>
      </c>
      <c r="B368" s="51">
        <v>22</v>
      </c>
      <c r="C368" s="51" t="s">
        <v>195</v>
      </c>
      <c r="D368" s="51">
        <v>6.9352226606750464E-3</v>
      </c>
      <c r="E368" s="51">
        <v>8.17</v>
      </c>
      <c r="F368" s="51">
        <v>98</v>
      </c>
      <c r="G368" s="51">
        <v>0.38644637399999998</v>
      </c>
      <c r="H368" s="51">
        <v>3.2176863E-2</v>
      </c>
      <c r="I368" s="51">
        <v>0.22900000000000001</v>
      </c>
      <c r="J368" s="51">
        <v>30.4</v>
      </c>
      <c r="K368" s="51">
        <v>1E-4</v>
      </c>
      <c r="L368" s="51">
        <v>1.956020289</v>
      </c>
    </row>
    <row r="369" spans="1:12" x14ac:dyDescent="0.2">
      <c r="A369" s="126">
        <v>44528</v>
      </c>
      <c r="B369" s="51">
        <v>22</v>
      </c>
      <c r="C369" s="51" t="s">
        <v>195</v>
      </c>
      <c r="D369" s="51">
        <v>9.3402944223193132E-2</v>
      </c>
      <c r="E369" s="51">
        <v>8.2100000000000009</v>
      </c>
      <c r="F369" s="51">
        <v>644</v>
      </c>
      <c r="G369" s="51">
        <v>1.82441893</v>
      </c>
      <c r="H369" s="51">
        <v>2.9987961E-2</v>
      </c>
      <c r="I369" s="51">
        <v>1.75</v>
      </c>
      <c r="J369" s="51">
        <v>28.4</v>
      </c>
      <c r="K369" s="51">
        <v>2.4921874999999982</v>
      </c>
      <c r="L369" s="51">
        <v>1.7470945200000001</v>
      </c>
    </row>
    <row r="370" spans="1:12" x14ac:dyDescent="0.2">
      <c r="A370" s="126">
        <v>44543</v>
      </c>
      <c r="B370" s="51">
        <v>22</v>
      </c>
      <c r="C370" s="51" t="s">
        <v>195</v>
      </c>
      <c r="D370" s="51">
        <v>0.16718362285179156</v>
      </c>
      <c r="E370" s="51">
        <v>8.19</v>
      </c>
      <c r="F370" s="51" t="e">
        <v>#N/A</v>
      </c>
      <c r="G370" s="51">
        <v>4.2187062449999999</v>
      </c>
      <c r="H370" s="51">
        <v>7.3547115999999996E-2</v>
      </c>
      <c r="I370" s="51">
        <v>4.22</v>
      </c>
      <c r="J370" s="51">
        <v>69.400000000000006</v>
      </c>
      <c r="K370" s="51" t="e">
        <v>#N/A</v>
      </c>
      <c r="L370" s="51" t="e">
        <v>#N/A</v>
      </c>
    </row>
    <row r="371" spans="1:12" x14ac:dyDescent="0.2">
      <c r="A371" s="126">
        <v>43807</v>
      </c>
      <c r="B371" s="51">
        <v>1</v>
      </c>
      <c r="C371" s="51" t="s">
        <v>175</v>
      </c>
      <c r="D371" s="51"/>
      <c r="E371" s="51">
        <v>8.85</v>
      </c>
      <c r="F371" s="51">
        <v>431</v>
      </c>
      <c r="G371" s="51">
        <v>1.2042804225545345</v>
      </c>
      <c r="H371" s="51">
        <v>4.0849321000000001E-2</v>
      </c>
      <c r="I371" s="51">
        <v>0.51500000000000001</v>
      </c>
      <c r="J371" s="51">
        <v>3.29</v>
      </c>
      <c r="K371" s="51">
        <v>4.7616666670000001</v>
      </c>
      <c r="L371" s="51">
        <v>4.97</v>
      </c>
    </row>
    <row r="372" spans="1:12" x14ac:dyDescent="0.2">
      <c r="A372" s="126">
        <v>43814</v>
      </c>
      <c r="B372" s="51">
        <v>1</v>
      </c>
      <c r="C372" s="51" t="s">
        <v>175</v>
      </c>
      <c r="D372" s="51"/>
      <c r="E372" s="51">
        <v>8.68</v>
      </c>
      <c r="F372" s="51">
        <v>296</v>
      </c>
      <c r="G372" s="51">
        <v>1.245438331732748</v>
      </c>
      <c r="H372" s="51">
        <v>3.6430265000000003E-2</v>
      </c>
      <c r="I372" s="51">
        <v>0.51700000000000002</v>
      </c>
      <c r="J372" s="51">
        <v>2.29</v>
      </c>
      <c r="K372" s="51">
        <v>5.7306666670000004</v>
      </c>
      <c r="L372" s="51">
        <v>4.5599999999999996</v>
      </c>
    </row>
    <row r="373" spans="1:12" x14ac:dyDescent="0.2">
      <c r="A373" s="126">
        <v>43836</v>
      </c>
      <c r="B373" s="51">
        <v>1</v>
      </c>
      <c r="C373" s="51" t="s">
        <v>175</v>
      </c>
      <c r="D373" s="51"/>
      <c r="E373" s="51">
        <v>8.42</v>
      </c>
      <c r="F373" s="51">
        <v>401</v>
      </c>
      <c r="G373" s="51">
        <v>3.2896144875840312</v>
      </c>
      <c r="H373" s="51">
        <v>0.123194654</v>
      </c>
      <c r="I373" s="51">
        <v>2.67</v>
      </c>
      <c r="J373" s="51">
        <v>40.1</v>
      </c>
      <c r="K373" s="51">
        <v>14.02736842</v>
      </c>
      <c r="L373" s="51">
        <v>4.71</v>
      </c>
    </row>
    <row r="374" spans="1:12" x14ac:dyDescent="0.2">
      <c r="A374" s="126">
        <v>43843</v>
      </c>
      <c r="B374" s="51">
        <v>1</v>
      </c>
      <c r="C374" s="51" t="s">
        <v>175</v>
      </c>
      <c r="D374" s="51"/>
      <c r="E374" s="51">
        <v>5.38</v>
      </c>
      <c r="F374" s="51">
        <v>292</v>
      </c>
      <c r="G374" s="51">
        <v>5.2103169159006715</v>
      </c>
      <c r="H374" s="51">
        <v>0.29672343200000001</v>
      </c>
      <c r="I374" s="51">
        <v>4.38</v>
      </c>
      <c r="J374" s="51">
        <v>121</v>
      </c>
      <c r="K374" s="51">
        <v>59.756363639999996</v>
      </c>
      <c r="L374" s="51" t="e">
        <v>#N/A</v>
      </c>
    </row>
    <row r="375" spans="1:12" x14ac:dyDescent="0.2">
      <c r="A375" s="126">
        <v>43861</v>
      </c>
      <c r="B375" s="51">
        <v>1</v>
      </c>
      <c r="C375" s="51" t="s">
        <v>175</v>
      </c>
      <c r="D375" s="51"/>
      <c r="E375" s="51">
        <v>7.72</v>
      </c>
      <c r="F375" s="51">
        <v>369</v>
      </c>
      <c r="G375" s="51">
        <v>5.4023871587323367</v>
      </c>
      <c r="H375" s="51">
        <v>0.25899978400000001</v>
      </c>
      <c r="I375" s="51">
        <v>4.96</v>
      </c>
      <c r="J375" s="51">
        <v>125</v>
      </c>
      <c r="K375" s="51">
        <v>60.371875000000003</v>
      </c>
      <c r="L375" s="51">
        <v>4.09</v>
      </c>
    </row>
    <row r="376" spans="1:12" x14ac:dyDescent="0.2">
      <c r="A376" s="126">
        <v>43877</v>
      </c>
      <c r="B376" s="51">
        <v>1</v>
      </c>
      <c r="C376" s="51" t="s">
        <v>175</v>
      </c>
      <c r="D376" s="51"/>
      <c r="E376" s="51">
        <v>8.77</v>
      </c>
      <c r="F376" s="51">
        <v>389</v>
      </c>
      <c r="G376" s="51">
        <v>6.2941418575936341</v>
      </c>
      <c r="H376" s="51">
        <v>0.10918301399999999</v>
      </c>
      <c r="I376" s="51">
        <v>6.23</v>
      </c>
      <c r="J376" s="51">
        <v>80.400000000000006</v>
      </c>
      <c r="K376" s="51">
        <v>10.3925</v>
      </c>
      <c r="L376" s="51">
        <v>3.03</v>
      </c>
    </row>
    <row r="377" spans="1:12" x14ac:dyDescent="0.2">
      <c r="A377" s="126">
        <v>43891</v>
      </c>
      <c r="B377" s="51">
        <v>1</v>
      </c>
      <c r="C377" s="51" t="s">
        <v>175</v>
      </c>
      <c r="D377" s="51"/>
      <c r="E377" s="51">
        <v>8.85</v>
      </c>
      <c r="F377" s="51">
        <v>417</v>
      </c>
      <c r="G377" s="51">
        <v>5.9374399780491149</v>
      </c>
      <c r="H377" s="51">
        <v>6.0142271999999997E-2</v>
      </c>
      <c r="I377" s="51">
        <v>6.19</v>
      </c>
      <c r="J377" s="51">
        <v>34.6</v>
      </c>
      <c r="K377" s="51">
        <v>5.4034482759999998</v>
      </c>
      <c r="L377" s="51">
        <v>2.4700000000000002</v>
      </c>
    </row>
    <row r="378" spans="1:12" x14ac:dyDescent="0.2">
      <c r="A378" s="126">
        <v>43898</v>
      </c>
      <c r="B378" s="51">
        <v>1</v>
      </c>
      <c r="C378" s="51" t="s">
        <v>175</v>
      </c>
      <c r="D378" s="51"/>
      <c r="E378" s="51">
        <v>8.73</v>
      </c>
      <c r="F378" s="51" t="e">
        <v>#N/A</v>
      </c>
      <c r="G378" s="51">
        <v>5.4709836740293598</v>
      </c>
      <c r="H378" s="51">
        <v>0.123194654</v>
      </c>
      <c r="I378" s="51">
        <v>5.56</v>
      </c>
      <c r="J378" s="51">
        <v>87.5</v>
      </c>
      <c r="K378" s="51">
        <v>32.077027030000004</v>
      </c>
      <c r="L378" s="51">
        <v>2.7370000000000001</v>
      </c>
    </row>
    <row r="379" spans="1:12" x14ac:dyDescent="0.2">
      <c r="A379" s="126">
        <v>43973</v>
      </c>
      <c r="B379" s="51">
        <v>1</v>
      </c>
      <c r="C379" s="51" t="s">
        <v>175</v>
      </c>
      <c r="D379" s="51"/>
      <c r="E379" s="51">
        <v>7.03</v>
      </c>
      <c r="F379" s="51">
        <v>341</v>
      </c>
      <c r="G379" s="51">
        <v>5.2377555219999996</v>
      </c>
      <c r="H379" s="51">
        <v>0.13073938299999999</v>
      </c>
      <c r="I379" s="51">
        <v>4.76</v>
      </c>
      <c r="J379" s="51">
        <v>61.3</v>
      </c>
      <c r="K379" s="51">
        <v>14.683999999999999</v>
      </c>
      <c r="L379" s="51">
        <v>4.1840000000000002</v>
      </c>
    </row>
    <row r="380" spans="1:12" x14ac:dyDescent="0.2">
      <c r="A380" s="126">
        <v>43983</v>
      </c>
      <c r="B380" s="51">
        <v>1</v>
      </c>
      <c r="C380" s="51" t="s">
        <v>175</v>
      </c>
      <c r="D380" s="51"/>
      <c r="E380" s="51">
        <v>7.63</v>
      </c>
      <c r="F380" s="51">
        <v>397</v>
      </c>
      <c r="G380" s="51">
        <v>6.4999314029999997</v>
      </c>
      <c r="H380" s="51">
        <v>0.11457210605733996</v>
      </c>
      <c r="I380" s="51">
        <v>5.54</v>
      </c>
      <c r="J380" s="51">
        <v>9.6199999999999992</v>
      </c>
      <c r="K380" s="51">
        <v>16.724</v>
      </c>
      <c r="L380" s="51">
        <v>3.9079999999999999</v>
      </c>
    </row>
    <row r="381" spans="1:12" x14ac:dyDescent="0.2">
      <c r="A381" s="126">
        <v>43990</v>
      </c>
      <c r="B381" s="51">
        <v>1</v>
      </c>
      <c r="C381" s="51" t="s">
        <v>175</v>
      </c>
      <c r="D381" s="51"/>
      <c r="E381" s="51">
        <v>8.93</v>
      </c>
      <c r="F381" s="51">
        <v>409</v>
      </c>
      <c r="G381" s="51">
        <v>5.0319659761284132</v>
      </c>
      <c r="H381" s="51">
        <v>4.5591722353955595E-2</v>
      </c>
      <c r="I381" s="51">
        <v>4.8099999999999996</v>
      </c>
      <c r="J381" s="51">
        <v>6.46</v>
      </c>
      <c r="K381" s="51">
        <v>7.9690000000000003</v>
      </c>
      <c r="L381" s="51">
        <v>3.7469999999999999</v>
      </c>
    </row>
    <row r="382" spans="1:12" x14ac:dyDescent="0.2">
      <c r="A382" s="126">
        <v>43997</v>
      </c>
      <c r="B382" s="51">
        <v>1</v>
      </c>
      <c r="C382" s="51" t="s">
        <v>175</v>
      </c>
      <c r="D382" s="51"/>
      <c r="E382" s="51">
        <v>9.0399999999999991</v>
      </c>
      <c r="F382" s="51">
        <v>418</v>
      </c>
      <c r="G382" s="51">
        <v>4.5380710659898478</v>
      </c>
      <c r="H382" s="51">
        <v>4.6669540849320977E-2</v>
      </c>
      <c r="I382" s="51">
        <v>4.1500000000000004</v>
      </c>
      <c r="J382" s="51">
        <v>7.75</v>
      </c>
      <c r="K382" s="51">
        <v>10.48948949</v>
      </c>
      <c r="L382" s="51">
        <v>3.7010000000000001</v>
      </c>
    </row>
    <row r="383" spans="1:12" x14ac:dyDescent="0.2">
      <c r="A383" s="126">
        <v>44025</v>
      </c>
      <c r="B383" s="51">
        <v>1</v>
      </c>
      <c r="C383" s="51" t="s">
        <v>175</v>
      </c>
      <c r="D383" s="51"/>
      <c r="E383" s="51">
        <v>9.4700000000000006</v>
      </c>
      <c r="F383" s="51">
        <v>330</v>
      </c>
      <c r="G383" s="51">
        <v>2.3155439703663054</v>
      </c>
      <c r="H383" s="51">
        <v>4.1819357620176766E-2</v>
      </c>
      <c r="I383" s="51">
        <v>1.6</v>
      </c>
      <c r="J383" s="51">
        <v>0</v>
      </c>
      <c r="K383" s="51">
        <v>9.9489795920000006</v>
      </c>
      <c r="L383" s="51">
        <v>3.835</v>
      </c>
    </row>
    <row r="384" spans="1:12" x14ac:dyDescent="0.2">
      <c r="A384" s="126">
        <v>44032</v>
      </c>
      <c r="B384" s="51">
        <v>1</v>
      </c>
      <c r="C384" s="51" t="s">
        <v>175</v>
      </c>
      <c r="D384" s="51"/>
      <c r="E384" s="51">
        <v>9.65</v>
      </c>
      <c r="F384" s="51">
        <v>300</v>
      </c>
      <c r="G384" s="51">
        <v>1.6844560296336946</v>
      </c>
      <c r="H384" s="51">
        <v>5.2058633326147873E-2</v>
      </c>
      <c r="I384" s="51">
        <v>1.02</v>
      </c>
      <c r="J384" s="51">
        <v>4.43</v>
      </c>
      <c r="K384" s="51">
        <v>7.9373333329999998</v>
      </c>
      <c r="L384" s="51">
        <v>3.806</v>
      </c>
    </row>
    <row r="385" spans="1:12" x14ac:dyDescent="0.2">
      <c r="A385" s="126">
        <v>44040</v>
      </c>
      <c r="B385" s="51">
        <v>1</v>
      </c>
      <c r="C385" s="51" t="s">
        <v>175</v>
      </c>
      <c r="D385" s="51"/>
      <c r="E385" s="51">
        <v>7.73</v>
      </c>
      <c r="F385" s="51">
        <v>307</v>
      </c>
      <c r="G385" s="51">
        <v>1.0026066675812868</v>
      </c>
      <c r="H385" s="51">
        <v>5.0010778184953655E-2</v>
      </c>
      <c r="I385" s="51">
        <v>0.44700000000000001</v>
      </c>
      <c r="J385" s="51">
        <v>6.94</v>
      </c>
      <c r="K385" s="51">
        <v>6.8336134450000001</v>
      </c>
      <c r="L385" s="51">
        <v>3.8130000000000002</v>
      </c>
    </row>
    <row r="386" spans="1:12" x14ac:dyDescent="0.2">
      <c r="A386" s="126">
        <v>44047</v>
      </c>
      <c r="B386" s="51">
        <v>1</v>
      </c>
      <c r="C386" s="51" t="s">
        <v>175</v>
      </c>
      <c r="D386" s="51"/>
      <c r="E386" s="51">
        <v>6.78</v>
      </c>
      <c r="F386" s="51">
        <v>284</v>
      </c>
      <c r="G386" s="51">
        <v>0.94361366442584715</v>
      </c>
      <c r="H386" s="51">
        <v>6.617805561543437E-2</v>
      </c>
      <c r="I386" s="51">
        <v>0.17699999999999999</v>
      </c>
      <c r="J386" s="51">
        <v>7.5</v>
      </c>
      <c r="K386" s="51">
        <v>11.646000000000001</v>
      </c>
      <c r="L386" s="51">
        <v>3.86</v>
      </c>
    </row>
    <row r="387" spans="1:12" x14ac:dyDescent="0.2">
      <c r="A387" s="126">
        <v>44061</v>
      </c>
      <c r="B387" s="51">
        <v>1</v>
      </c>
      <c r="C387" s="51" t="s">
        <v>175</v>
      </c>
      <c r="D387" s="51"/>
      <c r="E387" s="51" t="e">
        <v>#N/A</v>
      </c>
      <c r="F387" s="51" t="e">
        <v>#N/A</v>
      </c>
      <c r="G387" s="51">
        <v>0.87638907943476474</v>
      </c>
      <c r="H387" s="51">
        <v>8.9674498814399664E-2</v>
      </c>
      <c r="I387" s="51">
        <v>3.5200000000000002E-2</v>
      </c>
      <c r="J387" s="51">
        <v>6.15</v>
      </c>
      <c r="K387" s="51">
        <v>13.03516484</v>
      </c>
      <c r="L387" s="51">
        <v>4.125</v>
      </c>
    </row>
    <row r="388" spans="1:12" x14ac:dyDescent="0.2">
      <c r="A388" s="126">
        <v>44138</v>
      </c>
      <c r="B388" s="51">
        <v>1</v>
      </c>
      <c r="C388" s="51" t="s">
        <v>175</v>
      </c>
      <c r="D388" s="51"/>
      <c r="E388" s="51" t="e">
        <v>#N/A</v>
      </c>
      <c r="F388" s="51" t="e">
        <v>#N/A</v>
      </c>
      <c r="G388" s="51">
        <v>1.5938552188552186</v>
      </c>
      <c r="H388" s="51">
        <v>8.3066032518526706E-2</v>
      </c>
      <c r="I388" s="51">
        <v>0.33800000000000002</v>
      </c>
      <c r="J388" s="51">
        <v>14.5</v>
      </c>
      <c r="K388" s="51">
        <v>14.25</v>
      </c>
      <c r="L388" s="51">
        <v>4.399</v>
      </c>
    </row>
    <row r="389" spans="1:12" x14ac:dyDescent="0.2">
      <c r="A389" s="126">
        <v>44152</v>
      </c>
      <c r="B389" s="51">
        <v>1</v>
      </c>
      <c r="C389" s="51" t="s">
        <v>175</v>
      </c>
      <c r="D389" s="51"/>
      <c r="E389" s="51">
        <v>8.25</v>
      </c>
      <c r="F389" s="51">
        <v>370</v>
      </c>
      <c r="G389" s="51">
        <v>1.6078843995510661</v>
      </c>
      <c r="H389" s="51">
        <v>0.1006525826789072</v>
      </c>
      <c r="I389" s="51">
        <v>0.45400000000000001</v>
      </c>
      <c r="J389" s="51">
        <v>1.39</v>
      </c>
      <c r="K389" s="51">
        <v>32.607999999999997</v>
      </c>
      <c r="L389" s="51">
        <v>4.6760000000000002</v>
      </c>
    </row>
    <row r="390" spans="1:12" x14ac:dyDescent="0.2">
      <c r="A390" s="126">
        <v>44167</v>
      </c>
      <c r="B390" s="51">
        <v>1</v>
      </c>
      <c r="C390" s="51" t="s">
        <v>175</v>
      </c>
      <c r="D390" s="51"/>
      <c r="E390" s="51">
        <v>8.5399999999999991</v>
      </c>
      <c r="F390" s="51">
        <v>447</v>
      </c>
      <c r="G390" s="51">
        <v>1.7201178451178452</v>
      </c>
      <c r="H390" s="51">
        <v>8.4172104855657556E-2</v>
      </c>
      <c r="I390" s="51">
        <v>0.80600000000000005</v>
      </c>
      <c r="J390" s="51">
        <v>1.89</v>
      </c>
      <c r="K390" s="51">
        <v>16.044</v>
      </c>
      <c r="L390" s="51">
        <v>4.383</v>
      </c>
    </row>
    <row r="391" spans="1:12" x14ac:dyDescent="0.2">
      <c r="A391" s="126">
        <v>44179</v>
      </c>
      <c r="B391" s="51">
        <v>1</v>
      </c>
      <c r="C391" s="51" t="s">
        <v>175</v>
      </c>
      <c r="D391" s="51"/>
      <c r="E391" s="51">
        <v>8.5500000000000007</v>
      </c>
      <c r="F391" s="51">
        <v>597</v>
      </c>
      <c r="G391" s="51">
        <v>1.9305555555555558</v>
      </c>
      <c r="H391" s="51">
        <v>8.5388784426501496E-2</v>
      </c>
      <c r="I391" s="51">
        <v>0.96599999999999997</v>
      </c>
      <c r="J391" s="51">
        <v>1.07</v>
      </c>
      <c r="K391" s="51">
        <v>29.2040404</v>
      </c>
      <c r="L391" s="51">
        <v>4.4000000000000004</v>
      </c>
    </row>
    <row r="392" spans="1:12" x14ac:dyDescent="0.2">
      <c r="A392" s="126">
        <v>44208</v>
      </c>
      <c r="B392" s="51">
        <v>1</v>
      </c>
      <c r="C392" s="51" t="s">
        <v>175</v>
      </c>
      <c r="D392" s="51"/>
      <c r="E392" s="51">
        <v>8.67</v>
      </c>
      <c r="F392" s="51">
        <v>540</v>
      </c>
      <c r="G392" s="51" t="e">
        <v>#N/A</v>
      </c>
      <c r="H392" s="51">
        <v>0.100464</v>
      </c>
      <c r="I392" s="51">
        <v>2.79</v>
      </c>
      <c r="J392" s="51">
        <v>44.3</v>
      </c>
      <c r="K392" s="51">
        <v>8.8402061859999996</v>
      </c>
      <c r="L392" s="51">
        <v>3.714</v>
      </c>
    </row>
    <row r="393" spans="1:12" x14ac:dyDescent="0.2">
      <c r="A393" s="126">
        <v>44223</v>
      </c>
      <c r="B393" s="51">
        <v>1</v>
      </c>
      <c r="C393" s="51" t="s">
        <v>175</v>
      </c>
      <c r="D393" s="51"/>
      <c r="E393" s="51">
        <v>8.84</v>
      </c>
      <c r="F393" s="51">
        <v>363</v>
      </c>
      <c r="G393" s="51">
        <v>3.5193449999999999</v>
      </c>
      <c r="H393" s="51">
        <v>5.3491999999999998E-2</v>
      </c>
      <c r="I393" s="51">
        <v>2.89</v>
      </c>
      <c r="J393" s="51">
        <v>13.2</v>
      </c>
      <c r="K393" s="51">
        <v>12.14619289</v>
      </c>
      <c r="L393" s="51">
        <v>3.5074999999999998</v>
      </c>
    </row>
    <row r="394" spans="1:12" x14ac:dyDescent="0.2">
      <c r="A394" s="126">
        <v>44251</v>
      </c>
      <c r="B394" s="51">
        <v>1</v>
      </c>
      <c r="C394" s="51" t="s">
        <v>175</v>
      </c>
      <c r="D394" s="51"/>
      <c r="E394" s="51" t="e">
        <v>#N/A</v>
      </c>
      <c r="F394" s="51" t="e">
        <v>#N/A</v>
      </c>
      <c r="G394" s="51">
        <v>4.1988630000000002</v>
      </c>
      <c r="H394" s="51">
        <v>0.182029</v>
      </c>
      <c r="I394" s="51">
        <v>2.83</v>
      </c>
      <c r="J394" s="51">
        <v>127</v>
      </c>
      <c r="K394" s="51">
        <v>3.501730104</v>
      </c>
      <c r="L394" s="51">
        <v>3.6187999999999998</v>
      </c>
    </row>
    <row r="395" spans="1:12" x14ac:dyDescent="0.2">
      <c r="A395" s="126">
        <v>44265</v>
      </c>
      <c r="B395" s="51">
        <v>1</v>
      </c>
      <c r="C395" s="51" t="s">
        <v>175</v>
      </c>
      <c r="D395" s="51"/>
      <c r="E395" s="51" t="e">
        <v>#N/A</v>
      </c>
      <c r="F395" s="51" t="e">
        <v>#N/A</v>
      </c>
      <c r="G395" s="51">
        <v>5.8629870000000004</v>
      </c>
      <c r="H395" s="51">
        <v>0.16434599999999999</v>
      </c>
      <c r="I395" s="51">
        <v>5.25</v>
      </c>
      <c r="J395" s="51">
        <v>106</v>
      </c>
      <c r="K395" s="51">
        <v>12.986206900000001</v>
      </c>
      <c r="L395" s="51">
        <v>4.2019000000000002</v>
      </c>
    </row>
    <row r="396" spans="1:12" x14ac:dyDescent="0.2">
      <c r="A396" s="126">
        <v>44279</v>
      </c>
      <c r="B396" s="51">
        <v>1</v>
      </c>
      <c r="C396" s="51" t="s">
        <v>175</v>
      </c>
      <c r="D396" s="51"/>
      <c r="E396" s="51" t="e">
        <v>#N/A</v>
      </c>
      <c r="F396" s="51" t="e">
        <v>#N/A</v>
      </c>
      <c r="G396" s="51">
        <v>6.0710030000000001</v>
      </c>
      <c r="H396" s="51">
        <v>0.114611</v>
      </c>
      <c r="I396" s="51">
        <v>5.0599999999999996</v>
      </c>
      <c r="J396" s="51">
        <v>73.900000000000006</v>
      </c>
      <c r="K396" s="51">
        <v>8.0492307689999993</v>
      </c>
      <c r="L396" s="51">
        <v>3.7768000000000002</v>
      </c>
    </row>
    <row r="397" spans="1:12" x14ac:dyDescent="0.2">
      <c r="A397" s="126">
        <v>44293</v>
      </c>
      <c r="B397" s="51">
        <v>1</v>
      </c>
      <c r="C397" s="51" t="s">
        <v>175</v>
      </c>
      <c r="D397" s="51"/>
      <c r="E397" s="51" t="e">
        <v>#N/A</v>
      </c>
      <c r="F397" s="51" t="e">
        <v>#N/A</v>
      </c>
      <c r="G397" s="51">
        <v>5.0725280000000001</v>
      </c>
      <c r="H397" s="51">
        <v>4.8739999999999999E-2</v>
      </c>
      <c r="I397" s="51">
        <v>4.3099999999999996</v>
      </c>
      <c r="J397" s="51">
        <v>3.12</v>
      </c>
      <c r="K397" s="51">
        <v>11.823188405797103</v>
      </c>
      <c r="L397" s="51">
        <v>3.3778000000000001</v>
      </c>
    </row>
    <row r="398" spans="1:12" x14ac:dyDescent="0.2">
      <c r="A398" s="126">
        <v>44307</v>
      </c>
      <c r="B398" s="51">
        <v>1</v>
      </c>
      <c r="C398" s="51" t="s">
        <v>175</v>
      </c>
      <c r="D398" s="51"/>
      <c r="E398" s="51">
        <v>8.3699999999999992</v>
      </c>
      <c r="F398" s="51">
        <v>471</v>
      </c>
      <c r="G398" s="51">
        <v>4.1700470310000002</v>
      </c>
      <c r="H398" s="51">
        <v>7.1176000000000003E-2</v>
      </c>
      <c r="I398" s="51">
        <v>3.39</v>
      </c>
      <c r="J398" s="51">
        <v>3.95</v>
      </c>
      <c r="K398" s="51">
        <v>16.572972972972963</v>
      </c>
      <c r="L398" s="51">
        <v>3.1622440437921178</v>
      </c>
    </row>
    <row r="399" spans="1:12" x14ac:dyDescent="0.2">
      <c r="A399" s="126">
        <v>44315</v>
      </c>
      <c r="B399" s="51">
        <v>1</v>
      </c>
      <c r="C399" s="51" t="s">
        <v>175</v>
      </c>
      <c r="D399" s="51"/>
      <c r="E399" s="51" t="e">
        <v>#N/A</v>
      </c>
      <c r="F399" s="51" t="e">
        <v>#N/A</v>
      </c>
      <c r="G399" s="51" t="e">
        <v>#N/A</v>
      </c>
      <c r="H399" s="51" t="e">
        <v>#N/A</v>
      </c>
      <c r="I399" s="51" t="e">
        <v>#N/A</v>
      </c>
      <c r="J399" s="51" t="e">
        <v>#N/A</v>
      </c>
      <c r="K399" s="51" t="e">
        <v>#N/A</v>
      </c>
      <c r="L399" s="51" t="e">
        <v>#N/A</v>
      </c>
    </row>
    <row r="400" spans="1:12" x14ac:dyDescent="0.2">
      <c r="A400" s="126">
        <v>44321</v>
      </c>
      <c r="B400" s="51">
        <v>1</v>
      </c>
      <c r="C400" s="51" t="s">
        <v>175</v>
      </c>
      <c r="D400" s="51"/>
      <c r="E400" s="51">
        <v>8.6999999999999993</v>
      </c>
      <c r="F400" s="51">
        <v>455</v>
      </c>
      <c r="G400" s="51">
        <v>3.5527630810000002</v>
      </c>
      <c r="H400" s="51">
        <v>9.5601000000000005E-2</v>
      </c>
      <c r="I400" s="51">
        <v>2.54</v>
      </c>
      <c r="J400" s="51">
        <v>3.43</v>
      </c>
      <c r="K400" s="51">
        <v>25.787804878048764</v>
      </c>
      <c r="L400" s="51">
        <v>2.9861760788932066</v>
      </c>
    </row>
    <row r="401" spans="1:12" x14ac:dyDescent="0.2">
      <c r="A401" s="126">
        <v>44326</v>
      </c>
      <c r="B401" s="51">
        <v>1</v>
      </c>
      <c r="C401" s="51" t="s">
        <v>175</v>
      </c>
      <c r="D401" s="51"/>
      <c r="E401" s="51" t="e">
        <v>#N/A</v>
      </c>
      <c r="F401" s="51" t="e">
        <v>#N/A</v>
      </c>
      <c r="G401" s="51" t="e">
        <v>#N/A</v>
      </c>
      <c r="H401" s="51" t="e">
        <v>#N/A</v>
      </c>
      <c r="I401" s="51" t="e">
        <v>#N/A</v>
      </c>
      <c r="J401" s="51" t="e">
        <v>#N/A</v>
      </c>
      <c r="K401" s="51" t="e">
        <v>#N/A</v>
      </c>
      <c r="L401" s="51" t="e">
        <v>#N/A</v>
      </c>
    </row>
    <row r="402" spans="1:12" x14ac:dyDescent="0.2">
      <c r="A402" s="126">
        <v>44334</v>
      </c>
      <c r="B402" s="51">
        <v>1</v>
      </c>
      <c r="C402" s="51" t="s">
        <v>175</v>
      </c>
      <c r="D402" s="51"/>
      <c r="E402" s="51">
        <v>8.27</v>
      </c>
      <c r="F402" s="51">
        <v>442</v>
      </c>
      <c r="G402" s="51">
        <v>5.154761905</v>
      </c>
      <c r="H402" s="51">
        <v>0.25647799999999998</v>
      </c>
      <c r="I402" s="51" t="e">
        <v>#N/A</v>
      </c>
      <c r="J402" s="51" t="e">
        <v>#N/A</v>
      </c>
      <c r="K402" s="51"/>
      <c r="L402" s="51">
        <v>3.3853748197717297</v>
      </c>
    </row>
    <row r="403" spans="1:12" x14ac:dyDescent="0.2">
      <c r="A403" s="126">
        <v>44348</v>
      </c>
      <c r="B403" s="51">
        <v>1</v>
      </c>
      <c r="C403" s="51" t="s">
        <v>175</v>
      </c>
      <c r="D403" s="51"/>
      <c r="E403" s="51">
        <v>8.98</v>
      </c>
      <c r="F403" s="51">
        <v>428</v>
      </c>
      <c r="G403" s="51">
        <v>3.4204879479999999</v>
      </c>
      <c r="H403" s="51">
        <v>3.4071999999999998E-2</v>
      </c>
      <c r="I403" s="51">
        <v>2.5</v>
      </c>
      <c r="J403" s="51">
        <v>4.93</v>
      </c>
      <c r="K403" s="51">
        <v>5.8889795918367334</v>
      </c>
      <c r="L403" s="51">
        <v>3.1838341376322399</v>
      </c>
    </row>
    <row r="404" spans="1:12" x14ac:dyDescent="0.2">
      <c r="A404" s="126">
        <v>44356</v>
      </c>
      <c r="B404" s="51">
        <v>1</v>
      </c>
      <c r="C404" s="51" t="s">
        <v>175</v>
      </c>
      <c r="D404" s="51"/>
      <c r="E404" s="51" t="e">
        <v>#N/A</v>
      </c>
      <c r="F404" s="51" t="e">
        <v>#N/A</v>
      </c>
      <c r="G404" s="51" t="e">
        <v>#N/A</v>
      </c>
      <c r="H404" s="51" t="e">
        <v>#N/A</v>
      </c>
      <c r="I404" s="51" t="e">
        <v>#N/A</v>
      </c>
      <c r="J404" s="51" t="e">
        <v>#N/A</v>
      </c>
      <c r="K404" s="51" t="e">
        <v>#N/A</v>
      </c>
      <c r="L404" s="51" t="e">
        <v>#N/A</v>
      </c>
    </row>
    <row r="405" spans="1:12" x14ac:dyDescent="0.2">
      <c r="A405" s="126">
        <v>44362</v>
      </c>
      <c r="B405" s="51">
        <v>1</v>
      </c>
      <c r="C405" s="51" t="s">
        <v>175</v>
      </c>
      <c r="D405" s="51"/>
      <c r="E405" s="51">
        <v>8.65</v>
      </c>
      <c r="F405" s="51">
        <v>425</v>
      </c>
      <c r="G405" s="51">
        <v>8.3881540270000006</v>
      </c>
      <c r="H405" s="51">
        <v>0.147315</v>
      </c>
      <c r="I405" s="51">
        <v>6.43</v>
      </c>
      <c r="J405" s="51">
        <v>14</v>
      </c>
      <c r="K405" s="51">
        <v>11.98750000000001</v>
      </c>
      <c r="L405" s="51">
        <v>3.9813668934418538</v>
      </c>
    </row>
    <row r="406" spans="1:12" x14ac:dyDescent="0.2">
      <c r="A406" s="126">
        <v>44376</v>
      </c>
      <c r="B406" s="51">
        <v>1</v>
      </c>
      <c r="C406" s="51" t="s">
        <v>175</v>
      </c>
      <c r="D406" s="51"/>
      <c r="E406" s="51">
        <v>9.07</v>
      </c>
      <c r="F406" s="51">
        <v>412</v>
      </c>
      <c r="G406" s="51">
        <v>7.2150658080000003</v>
      </c>
      <c r="H406" s="51">
        <v>4.8703074999999998E-2</v>
      </c>
      <c r="I406" s="51">
        <v>6.07</v>
      </c>
      <c r="J406" s="51">
        <v>4.29</v>
      </c>
      <c r="K406" s="51">
        <v>5.9320754716981234</v>
      </c>
      <c r="L406" s="51">
        <v>4.2220017766602709</v>
      </c>
    </row>
    <row r="407" spans="1:12" x14ac:dyDescent="0.2">
      <c r="A407" s="126">
        <v>44390</v>
      </c>
      <c r="B407" s="51">
        <v>1</v>
      </c>
      <c r="C407" s="51" t="s">
        <v>175</v>
      </c>
      <c r="D407" s="51"/>
      <c r="E407" s="51">
        <v>8.7899999999999991</v>
      </c>
      <c r="F407" s="51">
        <v>438</v>
      </c>
      <c r="G407" s="51">
        <v>6.0949313920000003</v>
      </c>
      <c r="H407" s="51">
        <v>5.0235307E-2</v>
      </c>
      <c r="I407" s="51">
        <v>5.34</v>
      </c>
      <c r="J407" s="51">
        <v>2.88</v>
      </c>
      <c r="K407" s="51">
        <v>8.94545454545454</v>
      </c>
      <c r="L407" s="51">
        <v>3.907703154</v>
      </c>
    </row>
    <row r="408" spans="1:12" x14ac:dyDescent="0.2">
      <c r="A408" s="126">
        <v>44394</v>
      </c>
      <c r="B408" s="51">
        <v>1</v>
      </c>
      <c r="C408" s="51" t="s">
        <v>175</v>
      </c>
      <c r="D408" s="51"/>
      <c r="E408" s="51" t="e">
        <v>#N/A</v>
      </c>
      <c r="F408" s="51" t="e">
        <v>#N/A</v>
      </c>
      <c r="G408" s="51" t="e">
        <v>#N/A</v>
      </c>
      <c r="H408" s="51" t="e">
        <v>#N/A</v>
      </c>
      <c r="I408" s="51" t="e">
        <v>#N/A</v>
      </c>
      <c r="J408" s="51" t="e">
        <v>#N/A</v>
      </c>
      <c r="K408" s="51" t="e">
        <v>#N/A</v>
      </c>
      <c r="L408" s="51" t="e">
        <v>#N/A</v>
      </c>
    </row>
    <row r="409" spans="1:12" x14ac:dyDescent="0.2">
      <c r="A409" s="126">
        <v>44404</v>
      </c>
      <c r="B409" s="51">
        <v>1</v>
      </c>
      <c r="C409" s="51" t="s">
        <v>175</v>
      </c>
      <c r="D409" s="51"/>
      <c r="E409" s="51">
        <v>9.4700000000000006</v>
      </c>
      <c r="F409" s="51">
        <v>361</v>
      </c>
      <c r="G409" s="51">
        <v>4.078689443</v>
      </c>
      <c r="H409" s="51">
        <v>0.11852905800000001</v>
      </c>
      <c r="I409" s="51">
        <v>2.91</v>
      </c>
      <c r="J409" s="51">
        <v>6.83</v>
      </c>
      <c r="K409" s="51">
        <v>9.5958762886597864</v>
      </c>
      <c r="L409" s="51">
        <v>4.2984858099999999</v>
      </c>
    </row>
    <row r="410" spans="1:12" x14ac:dyDescent="0.2">
      <c r="A410" s="126">
        <v>44418</v>
      </c>
      <c r="B410" s="51">
        <v>1</v>
      </c>
      <c r="C410" s="51" t="s">
        <v>175</v>
      </c>
      <c r="D410" s="51"/>
      <c r="E410" s="51">
        <v>9.08</v>
      </c>
      <c r="F410" s="51">
        <v>258</v>
      </c>
      <c r="G410" s="51">
        <v>2.7345281429999999</v>
      </c>
      <c r="H410" s="51">
        <v>7.5954909000000001E-2</v>
      </c>
      <c r="I410" s="51">
        <v>1.86</v>
      </c>
      <c r="J410" s="51">
        <v>5.16</v>
      </c>
      <c r="K410" s="51">
        <v>13.039694656488544</v>
      </c>
      <c r="L410" s="51">
        <v>4.1053652960000004</v>
      </c>
    </row>
    <row r="411" spans="1:12" x14ac:dyDescent="0.2">
      <c r="A411" s="126">
        <v>44433</v>
      </c>
      <c r="B411" s="51">
        <v>1</v>
      </c>
      <c r="C411" s="51" t="s">
        <v>175</v>
      </c>
      <c r="D411" s="51"/>
      <c r="E411" s="51" t="e">
        <v>#N/A</v>
      </c>
      <c r="F411" s="51" t="e">
        <v>#N/A</v>
      </c>
      <c r="G411" s="51" t="e">
        <v>#N/A</v>
      </c>
      <c r="H411" s="51" t="e">
        <v>#N/A</v>
      </c>
      <c r="I411" s="51" t="e">
        <v>#N/A</v>
      </c>
      <c r="J411" s="51" t="e">
        <v>#N/A</v>
      </c>
      <c r="K411" s="51" t="e">
        <v>#N/A</v>
      </c>
      <c r="L411" s="51" t="e">
        <v>#N/A</v>
      </c>
    </row>
    <row r="412" spans="1:12" x14ac:dyDescent="0.2">
      <c r="A412" s="126">
        <v>44444</v>
      </c>
      <c r="B412" s="51">
        <v>1</v>
      </c>
      <c r="C412" s="51" t="s">
        <v>175</v>
      </c>
      <c r="D412" s="51"/>
      <c r="E412" s="51" t="e">
        <v>#N/A</v>
      </c>
      <c r="F412" s="51" t="e">
        <v>#N/A</v>
      </c>
      <c r="G412" s="51" t="e">
        <v>#N/A</v>
      </c>
      <c r="H412" s="51" t="e">
        <v>#N/A</v>
      </c>
      <c r="I412" s="51" t="e">
        <v>#N/A</v>
      </c>
      <c r="J412" s="51" t="e">
        <v>#N/A</v>
      </c>
      <c r="K412" s="51" t="e">
        <v>#N/A</v>
      </c>
      <c r="L412" s="51" t="e">
        <v>#N/A</v>
      </c>
    </row>
    <row r="413" spans="1:12" x14ac:dyDescent="0.2">
      <c r="A413" s="126">
        <v>44500</v>
      </c>
      <c r="B413" s="51">
        <v>1</v>
      </c>
      <c r="C413" s="51" t="s">
        <v>175</v>
      </c>
      <c r="D413" s="51"/>
      <c r="E413" s="51" t="e">
        <v>#N/A</v>
      </c>
      <c r="F413" s="51" t="e">
        <v>#N/A</v>
      </c>
      <c r="G413" s="51">
        <v>1.1943433210000001</v>
      </c>
      <c r="H413" s="51">
        <v>0.113056802</v>
      </c>
      <c r="I413" s="51">
        <v>0.40100000000000002</v>
      </c>
      <c r="J413" s="51">
        <v>12.3</v>
      </c>
      <c r="K413" s="51">
        <v>19.602173913043469</v>
      </c>
      <c r="L413" s="51">
        <v>4.6266932299999999</v>
      </c>
    </row>
    <row r="414" spans="1:12" x14ac:dyDescent="0.2">
      <c r="A414" s="126">
        <v>44514</v>
      </c>
      <c r="B414" s="51">
        <v>1</v>
      </c>
      <c r="C414" s="51" t="s">
        <v>175</v>
      </c>
      <c r="D414" s="51"/>
      <c r="E414" s="51">
        <v>8.68</v>
      </c>
      <c r="F414" s="51">
        <v>115</v>
      </c>
      <c r="G414" s="51">
        <v>1.2153458420000001</v>
      </c>
      <c r="H414" s="51">
        <v>8.5586078999999995E-2</v>
      </c>
      <c r="I414" s="51">
        <v>0.36799999999999999</v>
      </c>
      <c r="J414" s="51">
        <v>5.05</v>
      </c>
      <c r="K414" s="51">
        <v>12.732467532467535</v>
      </c>
      <c r="L414" s="51">
        <v>4.4874624189999999</v>
      </c>
    </row>
    <row r="415" spans="1:12" x14ac:dyDescent="0.2">
      <c r="A415" s="126">
        <v>44528</v>
      </c>
      <c r="B415" s="51">
        <v>1</v>
      </c>
      <c r="C415" s="51" t="s">
        <v>175</v>
      </c>
      <c r="D415" s="51"/>
      <c r="E415" s="51">
        <v>8.08</v>
      </c>
      <c r="F415" s="51">
        <v>363</v>
      </c>
      <c r="G415" s="51">
        <v>1.0935312239999999</v>
      </c>
      <c r="H415" s="51">
        <v>6.6980409000000005E-2</v>
      </c>
      <c r="I415" s="51">
        <v>0.20300000000000001</v>
      </c>
      <c r="J415" s="51">
        <v>4.6100000000000003</v>
      </c>
      <c r="K415" s="51">
        <v>8.6659793814433055</v>
      </c>
      <c r="L415" s="51">
        <v>4.2714075180000002</v>
      </c>
    </row>
    <row r="416" spans="1:12" x14ac:dyDescent="0.2">
      <c r="A416" s="126">
        <v>44543</v>
      </c>
      <c r="B416" s="51">
        <v>1</v>
      </c>
      <c r="C416" s="51" t="s">
        <v>175</v>
      </c>
      <c r="D416" s="51"/>
      <c r="E416" s="51">
        <v>8.58</v>
      </c>
      <c r="F416" s="51" t="e">
        <v>#N/A</v>
      </c>
      <c r="G416" s="51">
        <v>1.6704004480000001</v>
      </c>
      <c r="H416" s="51">
        <v>0.15464594500000001</v>
      </c>
      <c r="I416" s="51">
        <v>0.83099999999999996</v>
      </c>
      <c r="J416" s="51">
        <v>10.5</v>
      </c>
      <c r="K416" s="51">
        <v>30.630508474576274</v>
      </c>
      <c r="L416" s="51">
        <v>4.5984234519999996</v>
      </c>
    </row>
  </sheetData>
  <mergeCells count="4">
    <mergeCell ref="A1:L1"/>
    <mergeCell ref="N1:X1"/>
    <mergeCell ref="AA1:AJ1"/>
    <mergeCell ref="AM1:AV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163B8-4F58-479D-A5B0-709C28BF50F5}">
  <dimension ref="A1:TT85"/>
  <sheetViews>
    <sheetView zoomScaleNormal="100" workbookViewId="0">
      <pane xSplit="1" topLeftCell="B1" activePane="topRight" state="frozen"/>
      <selection pane="topRight" activeCell="TL1" sqref="TL1"/>
    </sheetView>
  </sheetViews>
  <sheetFormatPr defaultRowHeight="15" x14ac:dyDescent="0.25"/>
  <cols>
    <col min="1" max="1" width="12.85546875" bestFit="1" customWidth="1"/>
    <col min="2" max="2" width="4.140625" bestFit="1" customWidth="1"/>
    <col min="3" max="3" width="5.28515625" bestFit="1" customWidth="1"/>
    <col min="4" max="4" width="7.28515625" bestFit="1" customWidth="1"/>
    <col min="6" max="6" width="12.140625" bestFit="1" customWidth="1"/>
    <col min="7" max="7" width="27.28515625" bestFit="1" customWidth="1"/>
    <col min="8" max="9" width="18.7109375" bestFit="1" customWidth="1"/>
    <col min="10" max="10" width="21.85546875" bestFit="1" customWidth="1"/>
    <col min="11" max="11" width="17" bestFit="1" customWidth="1"/>
    <col min="12" max="12" width="19.7109375" bestFit="1" customWidth="1"/>
    <col min="13" max="13" width="20" bestFit="1" customWidth="1"/>
    <col min="14" max="14" width="20.28515625" bestFit="1" customWidth="1"/>
    <col min="15" max="15" width="21.5703125" bestFit="1" customWidth="1"/>
    <col min="16" max="16" width="18.28515625" bestFit="1" customWidth="1"/>
    <col min="17" max="17" width="20.42578125" bestFit="1" customWidth="1"/>
    <col min="18" max="18" width="20.42578125" customWidth="1"/>
    <col min="19" max="19" width="12.85546875" style="61" bestFit="1" customWidth="1"/>
    <col min="20" max="22" width="20.42578125" customWidth="1"/>
    <col min="23" max="23" width="9.140625" style="61"/>
    <col min="24" max="34" width="20.42578125" customWidth="1"/>
    <col min="38" max="38" width="13" style="37" bestFit="1" customWidth="1"/>
    <col min="39" max="39" width="4.42578125" bestFit="1" customWidth="1"/>
    <col min="40" max="40" width="5.140625" bestFit="1" customWidth="1"/>
    <col min="41" max="41" width="7.28515625" bestFit="1" customWidth="1"/>
    <col min="43" max="43" width="14.7109375" bestFit="1" customWidth="1"/>
    <col min="44" max="44" width="30.28515625" bestFit="1" customWidth="1"/>
    <col min="45" max="46" width="21" bestFit="1" customWidth="1"/>
    <col min="47" max="47" width="24.42578125" bestFit="1" customWidth="1"/>
    <col min="48" max="48" width="17" bestFit="1" customWidth="1"/>
    <col min="49" max="49" width="22.28515625" bestFit="1" customWidth="1"/>
    <col min="50" max="50" width="22.42578125" bestFit="1" customWidth="1"/>
    <col min="51" max="51" width="22.7109375" bestFit="1" customWidth="1"/>
    <col min="52" max="52" width="24.140625" bestFit="1" customWidth="1"/>
    <col min="53" max="53" width="20.5703125" bestFit="1" customWidth="1"/>
    <col min="54" max="54" width="22.85546875" bestFit="1" customWidth="1"/>
    <col min="55" max="55" width="22.85546875" customWidth="1"/>
    <col min="56" max="56" width="12.85546875" bestFit="1" customWidth="1"/>
    <col min="57" max="59" width="22.85546875" customWidth="1"/>
    <col min="61" max="72" width="22.85546875" customWidth="1"/>
    <col min="76" max="76" width="6.7109375" bestFit="1" customWidth="1"/>
    <col min="77" max="77" width="22.28515625" bestFit="1" customWidth="1"/>
    <col min="78" max="79" width="13" bestFit="1" customWidth="1"/>
    <col min="80" max="80" width="16.140625" bestFit="1" customWidth="1"/>
    <col min="81" max="81" width="17" bestFit="1" customWidth="1"/>
    <col min="82" max="82" width="13.85546875" bestFit="1" customWidth="1"/>
    <col min="83" max="83" width="14.28515625" bestFit="1" customWidth="1"/>
    <col min="84" max="84" width="14.42578125" bestFit="1" customWidth="1"/>
    <col min="85" max="85" width="15.7109375" bestFit="1" customWidth="1"/>
    <col min="86" max="86" width="13" bestFit="1" customWidth="1"/>
    <col min="87" max="87" width="14.7109375" bestFit="1" customWidth="1"/>
    <col min="88" max="88" width="14.7109375" customWidth="1"/>
    <col min="89" max="89" width="12.85546875" bestFit="1" customWidth="1"/>
    <col min="90" max="90" width="14.7109375" customWidth="1"/>
    <col min="92" max="104" width="14.7109375" customWidth="1"/>
    <col min="106" max="106" width="12.85546875" style="37" bestFit="1" customWidth="1"/>
    <col min="107" max="107" width="4.140625" bestFit="1" customWidth="1"/>
    <col min="108" max="108" width="5.28515625" bestFit="1" customWidth="1"/>
    <col min="109" max="109" width="7.28515625" bestFit="1" customWidth="1"/>
    <col min="111" max="111" width="12.140625" bestFit="1" customWidth="1"/>
    <col min="112" max="112" width="27.28515625" bestFit="1" customWidth="1"/>
    <col min="113" max="114" width="18.7109375" bestFit="1" customWidth="1"/>
    <col min="115" max="115" width="21.85546875" bestFit="1" customWidth="1"/>
    <col min="116" max="116" width="17" bestFit="1" customWidth="1"/>
    <col min="117" max="117" width="19.7109375" bestFit="1" customWidth="1"/>
    <col min="118" max="118" width="20" bestFit="1" customWidth="1"/>
    <col min="119" max="119" width="20.28515625" bestFit="1" customWidth="1"/>
    <col min="120" max="120" width="21.5703125" bestFit="1" customWidth="1"/>
    <col min="121" max="121" width="18.28515625" bestFit="1" customWidth="1"/>
    <col min="122" max="122" width="20.42578125" bestFit="1" customWidth="1"/>
    <col min="123" max="123" width="20.42578125" customWidth="1"/>
    <col min="124" max="124" width="12.85546875" style="61" bestFit="1" customWidth="1"/>
    <col min="125" max="140" width="20.42578125" style="61" customWidth="1"/>
    <col min="141" max="141" width="20.42578125" customWidth="1"/>
    <col min="143" max="143" width="12.85546875" style="37" bestFit="1" customWidth="1"/>
    <col min="144" max="144" width="4.140625" bestFit="1" customWidth="1"/>
    <col min="145" max="145" width="5.28515625" bestFit="1" customWidth="1"/>
    <col min="146" max="146" width="7.28515625" bestFit="1" customWidth="1"/>
    <col min="148" max="148" width="14.7109375" bestFit="1" customWidth="1"/>
    <col min="149" max="149" width="29.7109375" bestFit="1" customWidth="1"/>
    <col min="150" max="151" width="21" bestFit="1" customWidth="1"/>
    <col min="152" max="152" width="24.42578125" bestFit="1" customWidth="1"/>
    <col min="153" max="153" width="17" bestFit="1" customWidth="1"/>
    <col min="154" max="154" width="22.28515625" bestFit="1" customWidth="1"/>
    <col min="155" max="155" width="22.42578125" bestFit="1" customWidth="1"/>
    <col min="156" max="156" width="22.7109375" bestFit="1" customWidth="1"/>
    <col min="157" max="157" width="24.140625" bestFit="1" customWidth="1"/>
    <col min="158" max="158" width="20.5703125" bestFit="1" customWidth="1"/>
    <col min="159" max="159" width="22.85546875" bestFit="1" customWidth="1"/>
    <col min="160" max="160" width="22.85546875" customWidth="1"/>
    <col min="161" max="161" width="15.5703125" style="61" bestFit="1" customWidth="1"/>
    <col min="162" max="177" width="22.85546875" style="61" customWidth="1"/>
    <col min="178" max="192" width="22.85546875" customWidth="1"/>
    <col min="193" max="193" width="15.5703125" style="61" bestFit="1" customWidth="1"/>
    <col min="194" max="194" width="22.85546875" style="61" customWidth="1"/>
    <col min="195" max="205" width="22.85546875" customWidth="1"/>
    <col min="209" max="209" width="12.85546875" bestFit="1" customWidth="1"/>
    <col min="210" max="210" width="4.140625" bestFit="1" customWidth="1"/>
    <col min="211" max="211" width="5.28515625" bestFit="1" customWidth="1"/>
    <col min="212" max="212" width="7.28515625" bestFit="1" customWidth="1"/>
    <col min="214" max="214" width="12.140625" bestFit="1" customWidth="1"/>
    <col min="215" max="215" width="27.28515625" bestFit="1" customWidth="1"/>
    <col min="216" max="217" width="18.7109375" bestFit="1" customWidth="1"/>
    <col min="218" max="218" width="21.85546875" bestFit="1" customWidth="1"/>
    <col min="219" max="219" width="17" bestFit="1" customWidth="1"/>
    <col min="220" max="220" width="19.7109375" bestFit="1" customWidth="1"/>
    <col min="221" max="221" width="20" bestFit="1" customWidth="1"/>
    <col min="222" max="222" width="20.28515625" bestFit="1" customWidth="1"/>
    <col min="223" max="223" width="21.5703125" bestFit="1" customWidth="1"/>
    <col min="224" max="224" width="18.28515625" bestFit="1" customWidth="1"/>
    <col min="225" max="225" width="20.42578125" bestFit="1" customWidth="1"/>
    <col min="226" max="226" width="20.42578125" customWidth="1"/>
    <col min="227" max="227" width="20.42578125" style="61" customWidth="1"/>
    <col min="228" max="230" width="20.42578125" customWidth="1"/>
    <col min="231" max="231" width="9.140625" style="61"/>
    <col min="232" max="244" width="20.42578125" customWidth="1"/>
    <col min="246" max="246" width="13" style="37" bestFit="1" customWidth="1"/>
    <col min="247" max="247" width="4.42578125" bestFit="1" customWidth="1"/>
    <col min="248" max="248" width="5.140625" bestFit="1" customWidth="1"/>
    <col min="249" max="249" width="7.28515625" bestFit="1" customWidth="1"/>
    <col min="251" max="251" width="14.7109375" bestFit="1" customWidth="1"/>
    <col min="252" max="252" width="30.28515625" bestFit="1" customWidth="1"/>
    <col min="253" max="254" width="21" bestFit="1" customWidth="1"/>
    <col min="255" max="255" width="24.42578125" bestFit="1" customWidth="1"/>
    <col min="256" max="256" width="17" bestFit="1" customWidth="1"/>
    <col min="257" max="257" width="22.28515625" bestFit="1" customWidth="1"/>
    <col min="258" max="258" width="22.42578125" bestFit="1" customWidth="1"/>
    <col min="259" max="259" width="22.7109375" bestFit="1" customWidth="1"/>
    <col min="260" max="260" width="24.140625" bestFit="1" customWidth="1"/>
    <col min="261" max="261" width="20.5703125" bestFit="1" customWidth="1"/>
    <col min="262" max="262" width="22.85546875" bestFit="1" customWidth="1"/>
    <col min="263" max="267" width="22.85546875" customWidth="1"/>
    <col min="268" max="268" width="9.140625" style="61"/>
    <col min="269" max="296" width="22.85546875" customWidth="1"/>
    <col min="297" max="297" width="22.85546875" style="61" customWidth="1"/>
    <col min="298" max="310" width="22.85546875" customWidth="1"/>
    <col min="312" max="312" width="13" style="37" bestFit="1" customWidth="1"/>
    <col min="313" max="313" width="4.42578125" bestFit="1" customWidth="1"/>
    <col min="314" max="314" width="5.140625" bestFit="1" customWidth="1"/>
    <col min="315" max="315" width="7.28515625" bestFit="1" customWidth="1"/>
    <col min="316" max="316" width="9.28515625" bestFit="1" customWidth="1"/>
    <col min="317" max="317" width="12.28515625" bestFit="1" customWidth="1"/>
    <col min="318" max="318" width="28" bestFit="1" customWidth="1"/>
    <col min="319" max="320" width="18.7109375" bestFit="1" customWidth="1"/>
    <col min="321" max="321" width="21.85546875" bestFit="1" customWidth="1"/>
    <col min="322" max="322" width="17" bestFit="1" customWidth="1"/>
    <col min="323" max="323" width="19.7109375" bestFit="1" customWidth="1"/>
    <col min="324" max="324" width="20" bestFit="1" customWidth="1"/>
    <col min="325" max="325" width="20.28515625" bestFit="1" customWidth="1"/>
    <col min="326" max="326" width="21.5703125" bestFit="1" customWidth="1"/>
    <col min="327" max="327" width="18.28515625" bestFit="1" customWidth="1"/>
    <col min="328" max="328" width="20.42578125" bestFit="1" customWidth="1"/>
    <col min="329" max="329" width="20.42578125" customWidth="1"/>
    <col min="330" max="330" width="13" style="37" bestFit="1" customWidth="1"/>
    <col min="331" max="333" width="20.42578125" customWidth="1"/>
    <col min="334" max="334" width="9.140625" style="61"/>
    <col min="335" max="344" width="20.42578125" customWidth="1"/>
    <col min="349" max="349" width="13" style="37" bestFit="1" customWidth="1"/>
    <col min="350" max="350" width="4.42578125" bestFit="1" customWidth="1"/>
    <col min="351" max="351" width="5.140625" bestFit="1" customWidth="1"/>
    <col min="352" max="352" width="6.28515625" bestFit="1" customWidth="1"/>
    <col min="353" max="353" width="9.28515625" bestFit="1" customWidth="1"/>
    <col min="354" max="354" width="14.7109375" bestFit="1" customWidth="1"/>
    <col min="355" max="355" width="30.28515625" bestFit="1" customWidth="1"/>
    <col min="356" max="357" width="21" bestFit="1" customWidth="1"/>
    <col min="358" max="358" width="24.42578125" bestFit="1" customWidth="1"/>
    <col min="359" max="359" width="17" bestFit="1" customWidth="1"/>
    <col min="360" max="360" width="22.28515625" bestFit="1" customWidth="1"/>
    <col min="361" max="361" width="22.42578125" bestFit="1" customWidth="1"/>
    <col min="362" max="362" width="22.7109375" bestFit="1" customWidth="1"/>
    <col min="363" max="363" width="24.140625" bestFit="1" customWidth="1"/>
    <col min="364" max="364" width="20.5703125" bestFit="1" customWidth="1"/>
    <col min="365" max="365" width="22.85546875" bestFit="1" customWidth="1"/>
    <col min="366" max="384" width="22.85546875" customWidth="1"/>
    <col min="386" max="386" width="12.85546875" bestFit="1" customWidth="1"/>
    <col min="387" max="387" width="12.85546875" style="46" customWidth="1"/>
    <col min="388" max="388" width="7" bestFit="1" customWidth="1"/>
    <col min="389" max="389" width="22.5703125" bestFit="1" customWidth="1"/>
    <col min="390" max="391" width="12.85546875" bestFit="1" customWidth="1"/>
    <col min="392" max="392" width="16.28515625" bestFit="1" customWidth="1"/>
    <col min="393" max="393" width="17.140625" bestFit="1" customWidth="1"/>
    <col min="394" max="394" width="14" bestFit="1" customWidth="1"/>
    <col min="395" max="395" width="14.28515625" bestFit="1" customWidth="1"/>
    <col min="396" max="396" width="14.42578125" bestFit="1" customWidth="1"/>
    <col min="397" max="397" width="16" bestFit="1" customWidth="1"/>
    <col min="398" max="398" width="12.140625" bestFit="1" customWidth="1"/>
    <col min="399" max="399" width="14.5703125" bestFit="1" customWidth="1"/>
    <col min="400" max="414" width="14.5703125" customWidth="1"/>
    <col min="416" max="416" width="20" bestFit="1" customWidth="1"/>
    <col min="417" max="417" width="12.7109375" bestFit="1" customWidth="1"/>
    <col min="418" max="418" width="11.85546875" style="46" bestFit="1" customWidth="1"/>
    <col min="419" max="419" width="27" bestFit="1" customWidth="1"/>
    <col min="420" max="420" width="21.140625" bestFit="1" customWidth="1"/>
    <col min="421" max="421" width="19" bestFit="1" customWidth="1"/>
    <col min="422" max="422" width="19.7109375" bestFit="1" customWidth="1"/>
    <col min="424" max="424" width="20.5703125" bestFit="1" customWidth="1"/>
    <col min="425" max="425" width="20" bestFit="1" customWidth="1"/>
    <col min="426" max="426" width="14.28515625" bestFit="1" customWidth="1"/>
    <col min="427" max="427" width="29.28515625" bestFit="1" customWidth="1"/>
    <col min="428" max="428" width="23.5703125" bestFit="1" customWidth="1"/>
    <col min="429" max="429" width="21.42578125" bestFit="1" customWidth="1"/>
    <col min="430" max="430" width="22.140625" bestFit="1" customWidth="1"/>
    <col min="433" max="433" width="16.5703125" bestFit="1" customWidth="1"/>
    <col min="434" max="434" width="20" bestFit="1" customWidth="1"/>
    <col min="435" max="435" width="6.42578125" bestFit="1" customWidth="1"/>
    <col min="436" max="436" width="21.42578125" bestFit="1" customWidth="1"/>
    <col min="437" max="437" width="15.5703125" bestFit="1" customWidth="1"/>
    <col min="438" max="438" width="13.42578125" bestFit="1" customWidth="1"/>
    <col min="439" max="439" width="14.140625" bestFit="1" customWidth="1"/>
    <col min="441" max="441" width="27.42578125" bestFit="1" customWidth="1"/>
    <col min="442" max="442" width="12.7109375" bestFit="1" customWidth="1"/>
    <col min="450" max="450" width="19.5703125" bestFit="1" customWidth="1"/>
    <col min="451" max="451" width="12.7109375" style="37" bestFit="1" customWidth="1"/>
    <col min="460" max="460" width="12.7109375" bestFit="1" customWidth="1"/>
    <col min="468" max="468" width="17.42578125" customWidth="1"/>
    <col min="469" max="469" width="12.5703125" bestFit="1" customWidth="1"/>
    <col min="471" max="471" width="27" bestFit="1" customWidth="1"/>
    <col min="472" max="472" width="21.140625" bestFit="1" customWidth="1"/>
    <col min="473" max="473" width="19" bestFit="1" customWidth="1"/>
    <col min="476" max="476" width="30.5703125" bestFit="1" customWidth="1"/>
    <col min="477" max="477" width="12.7109375" bestFit="1" customWidth="1"/>
    <col min="478" max="478" width="14.28515625" bestFit="1" customWidth="1"/>
    <col min="479" max="479" width="29.28515625" bestFit="1" customWidth="1"/>
    <col min="480" max="480" width="24.140625" bestFit="1" customWidth="1"/>
    <col min="481" max="481" width="21.42578125" bestFit="1" customWidth="1"/>
    <col min="482" max="482" width="22.140625" bestFit="1" customWidth="1"/>
    <col min="484" max="484" width="29.140625" bestFit="1" customWidth="1"/>
    <col min="485" max="485" width="12.5703125" bestFit="1" customWidth="1"/>
    <col min="486" max="486" width="6.42578125" bestFit="1" customWidth="1"/>
    <col min="487" max="487" width="21.42578125" bestFit="1" customWidth="1"/>
    <col min="488" max="488" width="16.140625" bestFit="1" customWidth="1"/>
    <col min="489" max="489" width="13.42578125" bestFit="1" customWidth="1"/>
    <col min="490" max="490" width="14.140625" bestFit="1" customWidth="1"/>
    <col min="494" max="494" width="12.5703125" style="37" bestFit="1" customWidth="1"/>
    <col min="496" max="500" width="9.140625" style="46"/>
    <col min="502" max="502" width="12.7109375" style="37" bestFit="1" customWidth="1"/>
    <col min="504" max="508" width="9.140625" style="46"/>
    <col min="510" max="510" width="12.7109375" style="37" bestFit="1" customWidth="1"/>
    <col min="512" max="516" width="9.140625" style="46"/>
    <col min="518" max="518" width="12.5703125" style="37" bestFit="1" customWidth="1"/>
    <col min="520" max="524" width="9.140625" style="46"/>
    <col min="526" max="526" width="12.5703125" style="37" bestFit="1" customWidth="1"/>
    <col min="528" max="532" width="9.140625" style="46"/>
    <col min="534" max="534" width="12.5703125" style="37" bestFit="1" customWidth="1"/>
    <col min="536" max="540" width="9.140625" style="46"/>
  </cols>
  <sheetData>
    <row r="1" spans="1:540" x14ac:dyDescent="0.25">
      <c r="A1" s="1" t="s">
        <v>0</v>
      </c>
      <c r="B1" s="1" t="s">
        <v>1</v>
      </c>
      <c r="C1" s="1" t="s">
        <v>2</v>
      </c>
      <c r="D1" s="1" t="s">
        <v>3</v>
      </c>
      <c r="E1" t="s">
        <v>145</v>
      </c>
      <c r="F1" s="1" t="s">
        <v>75</v>
      </c>
      <c r="G1" s="1" t="s">
        <v>78</v>
      </c>
      <c r="H1" s="2" t="s">
        <v>58</v>
      </c>
      <c r="I1" s="2" t="s">
        <v>61</v>
      </c>
      <c r="J1" s="2" t="s">
        <v>59</v>
      </c>
      <c r="K1" s="5" t="s">
        <v>10</v>
      </c>
      <c r="L1" s="5" t="s">
        <v>62</v>
      </c>
      <c r="M1" s="5" t="s">
        <v>63</v>
      </c>
      <c r="N1" s="5" t="s">
        <v>64</v>
      </c>
      <c r="O1" s="5" t="s">
        <v>65</v>
      </c>
      <c r="P1" s="5" t="s">
        <v>66</v>
      </c>
      <c r="Q1" s="2" t="s">
        <v>74</v>
      </c>
      <c r="R1" s="2"/>
      <c r="S1" s="61" t="s">
        <v>0</v>
      </c>
      <c r="T1" s="61" t="s">
        <v>147</v>
      </c>
      <c r="U1" s="61" t="s">
        <v>146</v>
      </c>
      <c r="V1" s="61" t="s">
        <v>3</v>
      </c>
      <c r="W1" s="61" t="s">
        <v>145</v>
      </c>
      <c r="X1" s="61" t="s">
        <v>75</v>
      </c>
      <c r="Y1" s="61" t="s">
        <v>78</v>
      </c>
      <c r="Z1" s="61" t="s">
        <v>58</v>
      </c>
      <c r="AA1" s="61" t="s">
        <v>61</v>
      </c>
      <c r="AB1" s="61" t="s">
        <v>59</v>
      </c>
      <c r="AC1" s="61" t="s">
        <v>10</v>
      </c>
      <c r="AD1" s="61" t="s">
        <v>62</v>
      </c>
      <c r="AE1" s="61" t="s">
        <v>63</v>
      </c>
      <c r="AF1" s="61" t="s">
        <v>64</v>
      </c>
      <c r="AG1" s="61" t="s">
        <v>65</v>
      </c>
      <c r="AH1" s="61" t="s">
        <v>66</v>
      </c>
      <c r="AI1" s="61" t="s">
        <v>74</v>
      </c>
      <c r="AJ1" s="2"/>
      <c r="AK1" s="2"/>
      <c r="AL1" s="37" t="s">
        <v>0</v>
      </c>
      <c r="AM1" t="s">
        <v>1</v>
      </c>
      <c r="AN1" t="s">
        <v>2</v>
      </c>
      <c r="AO1" t="s">
        <v>3</v>
      </c>
      <c r="AP1" t="s">
        <v>145</v>
      </c>
      <c r="AQ1" t="s">
        <v>76</v>
      </c>
      <c r="AR1" t="s">
        <v>77</v>
      </c>
      <c r="AS1" t="s">
        <v>57</v>
      </c>
      <c r="AT1" t="s">
        <v>67</v>
      </c>
      <c r="AU1" t="s">
        <v>60</v>
      </c>
      <c r="AV1" t="s">
        <v>10</v>
      </c>
      <c r="AW1" t="s">
        <v>68</v>
      </c>
      <c r="AX1" t="s">
        <v>69</v>
      </c>
      <c r="AY1" t="s">
        <v>70</v>
      </c>
      <c r="AZ1" t="s">
        <v>71</v>
      </c>
      <c r="BA1" t="s">
        <v>72</v>
      </c>
      <c r="BB1" t="s">
        <v>73</v>
      </c>
      <c r="BD1" s="61" t="s">
        <v>0</v>
      </c>
      <c r="BE1" s="61" t="s">
        <v>148</v>
      </c>
      <c r="BF1" s="61" t="s">
        <v>146</v>
      </c>
      <c r="BG1" s="61" t="s">
        <v>3</v>
      </c>
      <c r="BH1" s="61" t="s">
        <v>145</v>
      </c>
      <c r="BI1" s="61" t="s">
        <v>76</v>
      </c>
      <c r="BJ1" s="61" t="s">
        <v>77</v>
      </c>
      <c r="BK1" s="61" t="s">
        <v>57</v>
      </c>
      <c r="BL1" s="61" t="s">
        <v>67</v>
      </c>
      <c r="BM1" s="61" t="s">
        <v>60</v>
      </c>
      <c r="BN1" s="61" t="s">
        <v>10</v>
      </c>
      <c r="BO1" s="61" t="s">
        <v>68</v>
      </c>
      <c r="BP1" s="61" t="s">
        <v>69</v>
      </c>
      <c r="BQ1" s="61" t="s">
        <v>70</v>
      </c>
      <c r="BR1" s="61" t="s">
        <v>71</v>
      </c>
      <c r="BS1" s="61" t="s">
        <v>72</v>
      </c>
      <c r="BT1" s="61" t="s">
        <v>73</v>
      </c>
      <c r="BV1" t="s">
        <v>140</v>
      </c>
      <c r="BW1" t="s">
        <v>141</v>
      </c>
      <c r="BX1" t="s">
        <v>79</v>
      </c>
      <c r="BY1" t="s">
        <v>80</v>
      </c>
      <c r="BZ1" t="s">
        <v>81</v>
      </c>
      <c r="CA1" t="s">
        <v>82</v>
      </c>
      <c r="CB1" t="s">
        <v>83</v>
      </c>
      <c r="CC1" t="s">
        <v>10</v>
      </c>
      <c r="CD1" t="s">
        <v>84</v>
      </c>
      <c r="CE1" t="s">
        <v>85</v>
      </c>
      <c r="CF1" t="s">
        <v>86</v>
      </c>
      <c r="CG1" t="s">
        <v>87</v>
      </c>
      <c r="CH1" t="s">
        <v>88</v>
      </c>
      <c r="CI1" t="s">
        <v>89</v>
      </c>
      <c r="CK1" s="61" t="s">
        <v>0</v>
      </c>
      <c r="CL1" s="61" t="s">
        <v>140</v>
      </c>
      <c r="CM1" s="61" t="s">
        <v>145</v>
      </c>
      <c r="CN1" s="61" t="s">
        <v>79</v>
      </c>
      <c r="CO1" s="61" t="s">
        <v>80</v>
      </c>
      <c r="CP1" s="61" t="s">
        <v>81</v>
      </c>
      <c r="CQ1" s="61" t="s">
        <v>82</v>
      </c>
      <c r="CR1" s="61" t="s">
        <v>83</v>
      </c>
      <c r="CS1" s="61" t="s">
        <v>10</v>
      </c>
      <c r="CT1" s="61" t="s">
        <v>84</v>
      </c>
      <c r="CU1" s="61" t="s">
        <v>85</v>
      </c>
      <c r="CV1" s="61" t="s">
        <v>86</v>
      </c>
      <c r="CW1" s="61" t="s">
        <v>87</v>
      </c>
      <c r="CX1" s="61" t="s">
        <v>88</v>
      </c>
      <c r="CY1" s="61" t="s">
        <v>89</v>
      </c>
      <c r="DB1" s="1" t="s">
        <v>0</v>
      </c>
      <c r="DC1" s="1" t="s">
        <v>1</v>
      </c>
      <c r="DD1" s="1" t="s">
        <v>2</v>
      </c>
      <c r="DE1" s="1" t="s">
        <v>3</v>
      </c>
      <c r="DF1" t="s">
        <v>142</v>
      </c>
      <c r="DG1" s="1" t="s">
        <v>75</v>
      </c>
      <c r="DH1" s="1" t="s">
        <v>78</v>
      </c>
      <c r="DI1" s="2" t="s">
        <v>58</v>
      </c>
      <c r="DJ1" s="2" t="s">
        <v>61</v>
      </c>
      <c r="DK1" s="2" t="s">
        <v>59</v>
      </c>
      <c r="DL1" s="5" t="s">
        <v>10</v>
      </c>
      <c r="DM1" s="5" t="s">
        <v>62</v>
      </c>
      <c r="DN1" s="5" t="s">
        <v>63</v>
      </c>
      <c r="DO1" s="5" t="s">
        <v>64</v>
      </c>
      <c r="DP1" s="5" t="s">
        <v>65</v>
      </c>
      <c r="DQ1" s="5" t="s">
        <v>66</v>
      </c>
      <c r="DR1" s="2" t="s">
        <v>74</v>
      </c>
      <c r="DS1" s="2"/>
      <c r="DT1" s="61" t="s">
        <v>0</v>
      </c>
      <c r="DU1" s="61" t="s">
        <v>150</v>
      </c>
      <c r="DV1" s="61" t="s">
        <v>149</v>
      </c>
      <c r="DW1" s="61" t="s">
        <v>3</v>
      </c>
      <c r="DX1" s="61" t="s">
        <v>142</v>
      </c>
      <c r="DY1" s="61" t="s">
        <v>75</v>
      </c>
      <c r="DZ1" s="61" t="s">
        <v>78</v>
      </c>
      <c r="EA1" s="61" t="s">
        <v>58</v>
      </c>
      <c r="EB1" s="61" t="s">
        <v>61</v>
      </c>
      <c r="EC1" s="61" t="s">
        <v>59</v>
      </c>
      <c r="ED1" s="61" t="s">
        <v>10</v>
      </c>
      <c r="EE1" s="61" t="s">
        <v>62</v>
      </c>
      <c r="EF1" s="61" t="s">
        <v>63</v>
      </c>
      <c r="EG1" s="61" t="s">
        <v>64</v>
      </c>
      <c r="EH1" s="61" t="s">
        <v>65</v>
      </c>
      <c r="EI1" s="61" t="s">
        <v>66</v>
      </c>
      <c r="EJ1" s="61" t="s">
        <v>74</v>
      </c>
      <c r="EK1" s="2"/>
      <c r="EM1" s="1" t="s">
        <v>0</v>
      </c>
      <c r="EN1" s="1" t="s">
        <v>1</v>
      </c>
      <c r="EO1" s="1" t="s">
        <v>2</v>
      </c>
      <c r="EP1" s="1" t="s">
        <v>3</v>
      </c>
      <c r="EQ1" t="s">
        <v>142</v>
      </c>
      <c r="ER1" s="1" t="s">
        <v>76</v>
      </c>
      <c r="ES1" s="1" t="s">
        <v>77</v>
      </c>
      <c r="ET1" s="2" t="s">
        <v>57</v>
      </c>
      <c r="EU1" s="2" t="s">
        <v>67</v>
      </c>
      <c r="EV1" s="2" t="s">
        <v>60</v>
      </c>
      <c r="EW1" s="5" t="s">
        <v>10</v>
      </c>
      <c r="EX1" s="5" t="s">
        <v>68</v>
      </c>
      <c r="EY1" s="5" t="s">
        <v>69</v>
      </c>
      <c r="EZ1" s="5" t="s">
        <v>70</v>
      </c>
      <c r="FA1" s="5" t="s">
        <v>71</v>
      </c>
      <c r="FB1" s="5" t="s">
        <v>72</v>
      </c>
      <c r="FC1" s="2" t="s">
        <v>73</v>
      </c>
      <c r="FD1" s="2"/>
      <c r="FE1" s="61" t="s">
        <v>0</v>
      </c>
      <c r="FF1" s="61" t="s">
        <v>151</v>
      </c>
      <c r="FG1" s="61" t="s">
        <v>149</v>
      </c>
      <c r="FH1" s="61" t="s">
        <v>3</v>
      </c>
      <c r="FI1" s="61" t="s">
        <v>142</v>
      </c>
      <c r="FJ1" s="61" t="s">
        <v>76</v>
      </c>
      <c r="FK1" s="61" t="s">
        <v>77</v>
      </c>
      <c r="FL1" s="61" t="s">
        <v>57</v>
      </c>
      <c r="FM1" s="61" t="s">
        <v>67</v>
      </c>
      <c r="FN1" s="61" t="s">
        <v>60</v>
      </c>
      <c r="FO1" s="61" t="s">
        <v>10</v>
      </c>
      <c r="FP1" s="61" t="s">
        <v>68</v>
      </c>
      <c r="FQ1" s="61" t="s">
        <v>69</v>
      </c>
      <c r="FR1" s="61" t="s">
        <v>70</v>
      </c>
      <c r="FS1" s="61" t="s">
        <v>71</v>
      </c>
      <c r="FT1" s="61" t="s">
        <v>72</v>
      </c>
      <c r="FU1" s="61" t="s">
        <v>73</v>
      </c>
      <c r="FV1" s="2"/>
      <c r="FW1" s="2" t="s">
        <v>142</v>
      </c>
      <c r="FX1" t="s">
        <v>79</v>
      </c>
      <c r="FY1" t="s">
        <v>80</v>
      </c>
      <c r="FZ1" t="s">
        <v>81</v>
      </c>
      <c r="GA1" t="s">
        <v>82</v>
      </c>
      <c r="GB1" t="s">
        <v>83</v>
      </c>
      <c r="GC1" t="s">
        <v>10</v>
      </c>
      <c r="GD1" t="s">
        <v>84</v>
      </c>
      <c r="GE1" t="s">
        <v>85</v>
      </c>
      <c r="GF1" t="s">
        <v>86</v>
      </c>
      <c r="GG1" t="s">
        <v>87</v>
      </c>
      <c r="GH1" t="s">
        <v>88</v>
      </c>
      <c r="GI1" t="s">
        <v>89</v>
      </c>
      <c r="GK1" s="61" t="s">
        <v>0</v>
      </c>
      <c r="GL1" s="61" t="s">
        <v>142</v>
      </c>
      <c r="GM1" s="61" t="s">
        <v>79</v>
      </c>
      <c r="GN1" s="61" t="s">
        <v>80</v>
      </c>
      <c r="GO1" s="61" t="s">
        <v>81</v>
      </c>
      <c r="GP1" s="61" t="s">
        <v>82</v>
      </c>
      <c r="GQ1" s="61" t="s">
        <v>83</v>
      </c>
      <c r="GR1" s="61" t="s">
        <v>10</v>
      </c>
      <c r="GS1" s="61" t="s">
        <v>84</v>
      </c>
      <c r="GT1" s="61" t="s">
        <v>85</v>
      </c>
      <c r="GU1" s="61" t="s">
        <v>86</v>
      </c>
      <c r="GV1" s="61" t="s">
        <v>87</v>
      </c>
      <c r="GW1" s="61" t="s">
        <v>88</v>
      </c>
      <c r="GX1" s="61" t="s">
        <v>89</v>
      </c>
      <c r="GY1" s="61"/>
      <c r="HA1" s="1" t="s">
        <v>0</v>
      </c>
      <c r="HB1" s="1" t="s">
        <v>1</v>
      </c>
      <c r="HC1" s="1" t="s">
        <v>2</v>
      </c>
      <c r="HD1" s="1" t="s">
        <v>3</v>
      </c>
      <c r="HE1" t="s">
        <v>143</v>
      </c>
      <c r="HF1" s="1" t="s">
        <v>75</v>
      </c>
      <c r="HG1" s="1" t="s">
        <v>78</v>
      </c>
      <c r="HH1" s="2" t="s">
        <v>58</v>
      </c>
      <c r="HI1" s="2" t="s">
        <v>61</v>
      </c>
      <c r="HJ1" s="2" t="s">
        <v>59</v>
      </c>
      <c r="HK1" s="5" t="s">
        <v>10</v>
      </c>
      <c r="HL1" s="5" t="s">
        <v>62</v>
      </c>
      <c r="HM1" s="5" t="s">
        <v>63</v>
      </c>
      <c r="HN1" s="5" t="s">
        <v>64</v>
      </c>
      <c r="HO1" s="5" t="s">
        <v>65</v>
      </c>
      <c r="HP1" s="5" t="s">
        <v>66</v>
      </c>
      <c r="HQ1" s="2" t="s">
        <v>74</v>
      </c>
      <c r="HR1" s="2"/>
      <c r="HS1" s="61" t="s">
        <v>0</v>
      </c>
      <c r="HT1" s="61" t="s">
        <v>152</v>
      </c>
      <c r="HU1" s="61" t="s">
        <v>153</v>
      </c>
      <c r="HV1" s="61" t="s">
        <v>3</v>
      </c>
      <c r="HW1" s="61" t="s">
        <v>143</v>
      </c>
      <c r="HX1" s="61" t="s">
        <v>75</v>
      </c>
      <c r="HY1" s="61" t="s">
        <v>78</v>
      </c>
      <c r="HZ1" s="61" t="s">
        <v>58</v>
      </c>
      <c r="IA1" s="61" t="s">
        <v>61</v>
      </c>
      <c r="IB1" s="61" t="s">
        <v>59</v>
      </c>
      <c r="IC1" s="61" t="s">
        <v>10</v>
      </c>
      <c r="ID1" s="61" t="s">
        <v>62</v>
      </c>
      <c r="IE1" s="61" t="s">
        <v>63</v>
      </c>
      <c r="IF1" s="61" t="s">
        <v>64</v>
      </c>
      <c r="IG1" s="61" t="s">
        <v>65</v>
      </c>
      <c r="IH1" s="61" t="s">
        <v>66</v>
      </c>
      <c r="II1" s="61" t="s">
        <v>74</v>
      </c>
      <c r="IJ1" s="2"/>
      <c r="IL1" s="37" t="s">
        <v>0</v>
      </c>
      <c r="IM1" t="s">
        <v>1</v>
      </c>
      <c r="IN1" t="s">
        <v>2</v>
      </c>
      <c r="IO1" t="s">
        <v>3</v>
      </c>
      <c r="IP1" t="s">
        <v>143</v>
      </c>
      <c r="IQ1" t="s">
        <v>76</v>
      </c>
      <c r="IR1" t="s">
        <v>77</v>
      </c>
      <c r="IS1" t="s">
        <v>57</v>
      </c>
      <c r="IT1" t="s">
        <v>67</v>
      </c>
      <c r="IU1" t="s">
        <v>60</v>
      </c>
      <c r="IV1" t="s">
        <v>10</v>
      </c>
      <c r="IW1" t="s">
        <v>68</v>
      </c>
      <c r="IX1" t="s">
        <v>69</v>
      </c>
      <c r="IY1" t="s">
        <v>70</v>
      </c>
      <c r="IZ1" t="s">
        <v>71</v>
      </c>
      <c r="JA1" t="s">
        <v>72</v>
      </c>
      <c r="JB1" t="s">
        <v>73</v>
      </c>
      <c r="JD1" s="61" t="s">
        <v>0</v>
      </c>
      <c r="JE1" s="61" t="s">
        <v>154</v>
      </c>
      <c r="JF1" s="61" t="s">
        <v>153</v>
      </c>
      <c r="JG1" s="61" t="s">
        <v>3</v>
      </c>
      <c r="JH1" s="61" t="s">
        <v>143</v>
      </c>
      <c r="JI1" s="61" t="s">
        <v>76</v>
      </c>
      <c r="JJ1" s="61" t="s">
        <v>77</v>
      </c>
      <c r="JK1" s="61" t="s">
        <v>57</v>
      </c>
      <c r="JL1" s="61" t="s">
        <v>67</v>
      </c>
      <c r="JM1" s="61" t="s">
        <v>60</v>
      </c>
      <c r="JN1" s="61" t="s">
        <v>10</v>
      </c>
      <c r="JO1" s="61" t="s">
        <v>68</v>
      </c>
      <c r="JP1" s="61" t="s">
        <v>69</v>
      </c>
      <c r="JQ1" s="61" t="s">
        <v>70</v>
      </c>
      <c r="JR1" s="61" t="s">
        <v>71</v>
      </c>
      <c r="JS1" s="61" t="s">
        <v>72</v>
      </c>
      <c r="JT1" s="61" t="s">
        <v>73</v>
      </c>
      <c r="JV1" t="s">
        <v>143</v>
      </c>
      <c r="JW1" t="s">
        <v>79</v>
      </c>
      <c r="JX1" t="s">
        <v>80</v>
      </c>
      <c r="JY1" t="s">
        <v>81</v>
      </c>
      <c r="JZ1" t="s">
        <v>82</v>
      </c>
      <c r="KA1" t="s">
        <v>83</v>
      </c>
      <c r="KB1" t="s">
        <v>10</v>
      </c>
      <c r="KC1" t="s">
        <v>84</v>
      </c>
      <c r="KD1" t="s">
        <v>85</v>
      </c>
      <c r="KE1" t="s">
        <v>86</v>
      </c>
      <c r="KF1" t="s">
        <v>87</v>
      </c>
      <c r="KG1" t="s">
        <v>88</v>
      </c>
      <c r="KH1" t="s">
        <v>89</v>
      </c>
      <c r="KJ1" s="61" t="s">
        <v>0</v>
      </c>
      <c r="KK1" s="61" t="s">
        <v>143</v>
      </c>
      <c r="KL1" s="61" t="s">
        <v>79</v>
      </c>
      <c r="KM1" s="61" t="s">
        <v>80</v>
      </c>
      <c r="KN1" s="61" t="s">
        <v>81</v>
      </c>
      <c r="KO1" s="61" t="s">
        <v>82</v>
      </c>
      <c r="KP1" s="61" t="s">
        <v>83</v>
      </c>
      <c r="KQ1" s="61" t="s">
        <v>10</v>
      </c>
      <c r="KR1" s="61" t="s">
        <v>84</v>
      </c>
      <c r="KS1" s="61" t="s">
        <v>85</v>
      </c>
      <c r="KT1" s="61" t="s">
        <v>86</v>
      </c>
      <c r="KU1" s="61" t="s">
        <v>87</v>
      </c>
      <c r="KV1" s="61" t="s">
        <v>88</v>
      </c>
      <c r="KW1" s="61" t="s">
        <v>89</v>
      </c>
      <c r="KZ1" s="37" t="s">
        <v>0</v>
      </c>
      <c r="LA1" t="s">
        <v>1</v>
      </c>
      <c r="LB1" t="s">
        <v>2</v>
      </c>
      <c r="LC1" t="s">
        <v>3</v>
      </c>
      <c r="LD1" t="s">
        <v>4</v>
      </c>
      <c r="LE1" t="s">
        <v>75</v>
      </c>
      <c r="LF1" t="s">
        <v>78</v>
      </c>
      <c r="LG1" t="s">
        <v>58</v>
      </c>
      <c r="LH1" t="s">
        <v>61</v>
      </c>
      <c r="LI1" t="s">
        <v>59</v>
      </c>
      <c r="LJ1" t="s">
        <v>10</v>
      </c>
      <c r="LK1" t="s">
        <v>62</v>
      </c>
      <c r="LL1" t="s">
        <v>63</v>
      </c>
      <c r="LM1" t="s">
        <v>64</v>
      </c>
      <c r="LN1" t="s">
        <v>65</v>
      </c>
      <c r="LO1" t="s">
        <v>66</v>
      </c>
      <c r="LP1" t="s">
        <v>74</v>
      </c>
      <c r="LR1" s="65" t="s">
        <v>0</v>
      </c>
      <c r="LS1" s="61" t="s">
        <v>156</v>
      </c>
      <c r="LT1" s="61" t="s">
        <v>155</v>
      </c>
      <c r="LU1" s="61" t="s">
        <v>3</v>
      </c>
      <c r="LV1" s="61" t="s">
        <v>144</v>
      </c>
      <c r="LW1" s="61" t="s">
        <v>75</v>
      </c>
      <c r="LX1" s="61" t="s">
        <v>78</v>
      </c>
      <c r="LY1" s="61" t="s">
        <v>58</v>
      </c>
      <c r="LZ1" s="61" t="s">
        <v>61</v>
      </c>
      <c r="MA1" s="61" t="s">
        <v>59</v>
      </c>
      <c r="MB1" s="61" t="s">
        <v>10</v>
      </c>
      <c r="MC1" s="61" t="s">
        <v>62</v>
      </c>
      <c r="MD1" s="61" t="s">
        <v>63</v>
      </c>
      <c r="ME1" s="61" t="s">
        <v>64</v>
      </c>
      <c r="MF1" s="61" t="s">
        <v>65</v>
      </c>
      <c r="MG1" s="61" t="s">
        <v>66</v>
      </c>
      <c r="MH1" s="61" t="s">
        <v>74</v>
      </c>
      <c r="ML1" t="s">
        <v>1</v>
      </c>
      <c r="MM1" t="s">
        <v>2</v>
      </c>
      <c r="MN1" t="s">
        <v>3</v>
      </c>
      <c r="MO1" t="s">
        <v>4</v>
      </c>
      <c r="MP1" t="s">
        <v>76</v>
      </c>
      <c r="MQ1" t="s">
        <v>77</v>
      </c>
      <c r="MR1" t="s">
        <v>57</v>
      </c>
      <c r="MS1" t="s">
        <v>67</v>
      </c>
      <c r="MT1" t="s">
        <v>60</v>
      </c>
      <c r="MU1" t="s">
        <v>10</v>
      </c>
      <c r="MV1" t="s">
        <v>68</v>
      </c>
      <c r="MW1" t="s">
        <v>69</v>
      </c>
      <c r="MX1" t="s">
        <v>70</v>
      </c>
      <c r="MY1" t="s">
        <v>71</v>
      </c>
      <c r="MZ1" t="s">
        <v>72</v>
      </c>
      <c r="NA1" t="s">
        <v>73</v>
      </c>
      <c r="NC1" s="65" t="s">
        <v>0</v>
      </c>
      <c r="ND1" s="61" t="s">
        <v>157</v>
      </c>
      <c r="NE1" s="61" t="s">
        <v>155</v>
      </c>
      <c r="NF1" s="61" t="s">
        <v>3</v>
      </c>
      <c r="NG1" s="61" t="s">
        <v>4</v>
      </c>
      <c r="NH1" s="61" t="s">
        <v>76</v>
      </c>
      <c r="NI1" s="61" t="s">
        <v>77</v>
      </c>
      <c r="NJ1" s="61" t="s">
        <v>57</v>
      </c>
      <c r="NK1" s="61" t="s">
        <v>67</v>
      </c>
      <c r="NL1" s="61" t="s">
        <v>60</v>
      </c>
      <c r="NM1" s="61" t="s">
        <v>10</v>
      </c>
      <c r="NN1" s="61" t="s">
        <v>68</v>
      </c>
      <c r="NO1" s="61" t="s">
        <v>69</v>
      </c>
      <c r="NP1" s="61" t="s">
        <v>70</v>
      </c>
      <c r="NQ1" s="61" t="s">
        <v>71</v>
      </c>
      <c r="NR1" s="61" t="s">
        <v>72</v>
      </c>
      <c r="NS1" s="61" t="s">
        <v>73</v>
      </c>
      <c r="NV1" s="1" t="s">
        <v>0</v>
      </c>
      <c r="NW1" s="60" t="s">
        <v>144</v>
      </c>
      <c r="NX1" t="s">
        <v>79</v>
      </c>
      <c r="NY1" t="s">
        <v>80</v>
      </c>
      <c r="NZ1" t="s">
        <v>81</v>
      </c>
      <c r="OA1" t="s">
        <v>82</v>
      </c>
      <c r="OB1" t="s">
        <v>83</v>
      </c>
      <c r="OC1" t="s">
        <v>10</v>
      </c>
      <c r="OD1" t="s">
        <v>84</v>
      </c>
      <c r="OE1" t="s">
        <v>85</v>
      </c>
      <c r="OF1" t="s">
        <v>86</v>
      </c>
      <c r="OG1" t="s">
        <v>87</v>
      </c>
      <c r="OH1" t="s">
        <v>88</v>
      </c>
      <c r="OI1" t="s">
        <v>89</v>
      </c>
      <c r="OK1" s="61" t="s">
        <v>0</v>
      </c>
      <c r="OL1" s="68" t="s">
        <v>144</v>
      </c>
      <c r="OM1" s="61" t="s">
        <v>79</v>
      </c>
      <c r="ON1" s="61" t="s">
        <v>80</v>
      </c>
      <c r="OO1" s="61" t="s">
        <v>81</v>
      </c>
      <c r="OP1" s="61" t="s">
        <v>82</v>
      </c>
      <c r="OQ1" s="61" t="s">
        <v>83</v>
      </c>
      <c r="OR1" s="61" t="s">
        <v>10</v>
      </c>
      <c r="OS1" s="61" t="s">
        <v>84</v>
      </c>
      <c r="OT1" s="61" t="s">
        <v>85</v>
      </c>
      <c r="OU1" s="61" t="s">
        <v>86</v>
      </c>
      <c r="OV1" s="61" t="s">
        <v>87</v>
      </c>
      <c r="OW1" s="61" t="s">
        <v>88</v>
      </c>
      <c r="OX1" s="61" t="s">
        <v>89</v>
      </c>
      <c r="OZ1" s="41" t="s">
        <v>92</v>
      </c>
      <c r="PA1" t="s">
        <v>0</v>
      </c>
      <c r="PB1" s="46" t="s">
        <v>75</v>
      </c>
      <c r="PC1" t="s">
        <v>78</v>
      </c>
      <c r="PD1" t="s">
        <v>59</v>
      </c>
      <c r="PE1" t="s">
        <v>62</v>
      </c>
      <c r="PF1" t="s">
        <v>74</v>
      </c>
      <c r="PH1" s="41" t="s">
        <v>91</v>
      </c>
      <c r="PI1" s="42" t="s">
        <v>90</v>
      </c>
      <c r="PJ1" s="41" t="s">
        <v>76</v>
      </c>
      <c r="PK1" t="s">
        <v>77</v>
      </c>
      <c r="PL1" t="s">
        <v>60</v>
      </c>
      <c r="PM1" t="s">
        <v>68</v>
      </c>
      <c r="PN1" t="s">
        <v>73</v>
      </c>
      <c r="PQ1" s="41" t="s">
        <v>93</v>
      </c>
      <c r="PR1" s="42" t="s">
        <v>90</v>
      </c>
      <c r="PS1" t="s">
        <v>79</v>
      </c>
      <c r="PT1" t="s">
        <v>80</v>
      </c>
      <c r="PU1" t="s">
        <v>83</v>
      </c>
      <c r="PV1" t="s">
        <v>84</v>
      </c>
      <c r="PW1" t="s">
        <v>89</v>
      </c>
      <c r="PY1" s="41" t="s">
        <v>96</v>
      </c>
      <c r="PZ1" t="s">
        <v>0</v>
      </c>
      <c r="QA1" s="46" t="s">
        <v>75</v>
      </c>
      <c r="QB1" t="s">
        <v>78</v>
      </c>
      <c r="QC1" t="s">
        <v>59</v>
      </c>
      <c r="QD1" t="s">
        <v>62</v>
      </c>
      <c r="QE1" t="s">
        <v>74</v>
      </c>
      <c r="QH1" s="41" t="s">
        <v>95</v>
      </c>
      <c r="QI1" s="42" t="s">
        <v>90</v>
      </c>
      <c r="QJ1" s="41" t="s">
        <v>76</v>
      </c>
      <c r="QK1" t="s">
        <v>77</v>
      </c>
      <c r="QL1" t="s">
        <v>60</v>
      </c>
      <c r="QM1" t="s">
        <v>68</v>
      </c>
      <c r="QN1" t="s">
        <v>73</v>
      </c>
      <c r="QQ1" s="41" t="s">
        <v>139</v>
      </c>
      <c r="QR1" s="42" t="s">
        <v>90</v>
      </c>
      <c r="QS1" t="s">
        <v>79</v>
      </c>
      <c r="QT1" t="s">
        <v>80</v>
      </c>
      <c r="QU1" t="s">
        <v>83</v>
      </c>
      <c r="QV1" t="s">
        <v>84</v>
      </c>
      <c r="QW1" t="s">
        <v>89</v>
      </c>
      <c r="QZ1" t="s">
        <v>97</v>
      </c>
      <c r="RA1" t="s">
        <v>0</v>
      </c>
      <c r="RB1" t="s">
        <v>75</v>
      </c>
      <c r="RC1" t="s">
        <v>78</v>
      </c>
      <c r="RD1" t="s">
        <v>59</v>
      </c>
      <c r="RE1" t="s">
        <v>62</v>
      </c>
      <c r="RF1" t="s">
        <v>74</v>
      </c>
      <c r="RH1" t="s">
        <v>98</v>
      </c>
      <c r="RI1" t="s">
        <v>0</v>
      </c>
      <c r="RJ1" t="s">
        <v>76</v>
      </c>
      <c r="RK1" t="s">
        <v>77</v>
      </c>
      <c r="RL1" t="s">
        <v>100</v>
      </c>
      <c r="RM1" t="s">
        <v>68</v>
      </c>
      <c r="RN1" t="s">
        <v>73</v>
      </c>
      <c r="RP1" t="s">
        <v>99</v>
      </c>
      <c r="RQ1" t="s">
        <v>0</v>
      </c>
      <c r="RR1" t="s">
        <v>79</v>
      </c>
      <c r="RS1" t="s">
        <v>80</v>
      </c>
      <c r="RT1" t="s">
        <v>101</v>
      </c>
      <c r="RU1" t="s">
        <v>84</v>
      </c>
      <c r="RV1" t="s">
        <v>89</v>
      </c>
      <c r="RZ1" s="37" t="s">
        <v>0</v>
      </c>
      <c r="SA1" t="s">
        <v>1</v>
      </c>
      <c r="SB1" s="55" t="s">
        <v>102</v>
      </c>
      <c r="SC1" s="55" t="s">
        <v>111</v>
      </c>
      <c r="SD1" s="55" t="s">
        <v>108</v>
      </c>
      <c r="SE1" s="55" t="s">
        <v>109</v>
      </c>
      <c r="SF1" s="55" t="s">
        <v>110</v>
      </c>
      <c r="SH1" s="37" t="s">
        <v>0</v>
      </c>
      <c r="SI1" t="s">
        <v>1</v>
      </c>
      <c r="SJ1" s="55" t="s">
        <v>103</v>
      </c>
      <c r="SK1" s="55" t="s">
        <v>112</v>
      </c>
      <c r="SL1" s="55" t="s">
        <v>113</v>
      </c>
      <c r="SM1" s="55" t="s">
        <v>114</v>
      </c>
      <c r="SN1" s="55" t="s">
        <v>115</v>
      </c>
      <c r="SP1" s="37" t="s">
        <v>0</v>
      </c>
      <c r="SQ1" t="s">
        <v>1</v>
      </c>
      <c r="SR1" s="55" t="s">
        <v>104</v>
      </c>
      <c r="SS1" s="55" t="s">
        <v>116</v>
      </c>
      <c r="ST1" s="55" t="s">
        <v>117</v>
      </c>
      <c r="SU1" s="55" t="s">
        <v>118</v>
      </c>
      <c r="SV1" s="55" t="s">
        <v>119</v>
      </c>
      <c r="SX1" s="37" t="s">
        <v>0</v>
      </c>
      <c r="SY1" t="s">
        <v>1</v>
      </c>
      <c r="SZ1" s="55" t="s">
        <v>105</v>
      </c>
      <c r="TA1" s="55" t="s">
        <v>120</v>
      </c>
      <c r="TB1" s="55" t="s">
        <v>121</v>
      </c>
      <c r="TC1" s="55" t="s">
        <v>122</v>
      </c>
      <c r="TD1" s="55" t="s">
        <v>123</v>
      </c>
      <c r="TF1" s="37" t="s">
        <v>0</v>
      </c>
      <c r="TG1" t="s">
        <v>1</v>
      </c>
      <c r="TH1" s="55" t="s">
        <v>106</v>
      </c>
      <c r="TI1" s="55" t="s">
        <v>124</v>
      </c>
      <c r="TJ1" s="55" t="s">
        <v>125</v>
      </c>
      <c r="TK1" s="55" t="s">
        <v>126</v>
      </c>
      <c r="TL1" s="55" t="s">
        <v>127</v>
      </c>
      <c r="TN1" s="37" t="s">
        <v>0</v>
      </c>
      <c r="TO1" t="s">
        <v>1</v>
      </c>
      <c r="TP1" s="55" t="s">
        <v>107</v>
      </c>
      <c r="TQ1" s="55" t="s">
        <v>128</v>
      </c>
      <c r="TR1" s="55" t="s">
        <v>129</v>
      </c>
      <c r="TS1" s="55" t="s">
        <v>130</v>
      </c>
      <c r="TT1" s="55" t="s">
        <v>131</v>
      </c>
    </row>
    <row r="2" spans="1:540" ht="15.75" x14ac:dyDescent="0.25">
      <c r="A2" s="6">
        <v>43807</v>
      </c>
      <c r="B2" s="2">
        <v>11</v>
      </c>
      <c r="C2" s="2" t="s">
        <v>24</v>
      </c>
      <c r="D2" s="2">
        <v>0.111</v>
      </c>
      <c r="E2">
        <v>0.35873270000000002</v>
      </c>
      <c r="F2" s="2">
        <v>8.74</v>
      </c>
      <c r="G2" s="31">
        <v>411</v>
      </c>
      <c r="H2" s="7">
        <v>1.5198243929208397</v>
      </c>
      <c r="I2" s="2">
        <v>2.1448588000000001E-2</v>
      </c>
      <c r="J2" s="2">
        <v>1.3</v>
      </c>
      <c r="K2" s="2">
        <v>-2.8999999999999998E-3</v>
      </c>
      <c r="L2" s="2">
        <v>16.8</v>
      </c>
      <c r="M2" s="2">
        <v>0</v>
      </c>
      <c r="N2" s="2">
        <v>0</v>
      </c>
      <c r="O2" s="2">
        <v>0</v>
      </c>
      <c r="P2" s="23" t="e">
        <v>#N/A</v>
      </c>
      <c r="Q2" s="2">
        <v>3.61</v>
      </c>
      <c r="R2" s="2"/>
      <c r="S2" s="64">
        <v>43807</v>
      </c>
      <c r="T2" s="61"/>
      <c r="U2" s="61"/>
      <c r="V2" s="61"/>
      <c r="W2" s="61">
        <v>0.35873270000000002</v>
      </c>
      <c r="X2" s="61">
        <f>W2*F2</f>
        <v>3.1353237980000004</v>
      </c>
      <c r="Y2" s="61">
        <f>W2*G2</f>
        <v>147.4391397</v>
      </c>
      <c r="Z2" s="61">
        <f>W2*H2</f>
        <v>0.54521070799835369</v>
      </c>
      <c r="AA2" s="61">
        <f>W2*I2</f>
        <v>7.6943098844276005E-3</v>
      </c>
      <c r="AB2" s="61">
        <f>W2*J2</f>
        <v>0.46635251000000005</v>
      </c>
      <c r="AC2" s="61">
        <f>W2*K2</f>
        <v>-1.04032483E-3</v>
      </c>
      <c r="AD2" s="61">
        <f>W2*L2</f>
        <v>6.0267093600000008</v>
      </c>
      <c r="AE2" s="61">
        <f>W2*M2</f>
        <v>0</v>
      </c>
      <c r="AF2" s="61">
        <f>W2*N2</f>
        <v>0</v>
      </c>
      <c r="AG2" s="61">
        <f>W2*O2</f>
        <v>0</v>
      </c>
      <c r="AH2" s="61" t="e">
        <f>W2*P2</f>
        <v>#N/A</v>
      </c>
      <c r="AI2" s="61">
        <f>W2*Q2</f>
        <v>1.295025047</v>
      </c>
      <c r="AL2" s="6">
        <v>43807</v>
      </c>
      <c r="AM2" s="2">
        <v>8</v>
      </c>
      <c r="AN2" s="2" t="s">
        <v>24</v>
      </c>
      <c r="AO2" s="2">
        <v>0.111</v>
      </c>
      <c r="AP2">
        <v>0.35873270000000002</v>
      </c>
      <c r="AQ2" s="2">
        <v>8.69</v>
      </c>
      <c r="AR2" s="31">
        <v>412</v>
      </c>
      <c r="AS2" s="7">
        <v>1.4375085745644123</v>
      </c>
      <c r="AT2" s="2">
        <v>2.3712007E-2</v>
      </c>
      <c r="AU2" s="2">
        <v>1.28</v>
      </c>
      <c r="AV2" s="2">
        <v>2.6999999999999993E-3</v>
      </c>
      <c r="AW2" s="2">
        <v>17.2</v>
      </c>
      <c r="AX2" s="2">
        <v>1.2730994149999999</v>
      </c>
      <c r="AY2" s="2">
        <v>0.50292397700000002</v>
      </c>
      <c r="AZ2" s="2">
        <v>0.77017543899999996</v>
      </c>
      <c r="BA2" s="2">
        <v>39.503904460000001</v>
      </c>
      <c r="BB2" s="2">
        <v>3.56</v>
      </c>
      <c r="BC2" s="2"/>
      <c r="BD2" s="64">
        <v>43807</v>
      </c>
      <c r="BE2" s="61"/>
      <c r="BF2" s="61"/>
      <c r="BG2" s="61"/>
      <c r="BH2" s="61">
        <v>0.35873270000000002</v>
      </c>
      <c r="BI2" s="61">
        <f>W2*AQ2</f>
        <v>3.1173871630000001</v>
      </c>
      <c r="BJ2" s="61">
        <f>W2*AR2</f>
        <v>147.79787240000002</v>
      </c>
      <c r="BK2" s="61">
        <f>W2*AS2</f>
        <v>0.51568133222664292</v>
      </c>
      <c r="BL2" s="61">
        <f>W2*AT2</f>
        <v>8.5062722935288996E-3</v>
      </c>
      <c r="BM2" s="61">
        <f>W2*AU2</f>
        <v>0.45917785600000005</v>
      </c>
      <c r="BN2" s="61">
        <f>W2*AV2</f>
        <v>9.6857828999999981E-4</v>
      </c>
      <c r="BO2" s="61">
        <f>W2*AW2</f>
        <v>6.1702024399999997</v>
      </c>
      <c r="BP2" s="61">
        <f>W2*AX2</f>
        <v>0.45670239051137046</v>
      </c>
      <c r="BQ2" s="61">
        <f>W2*AY2</f>
        <v>0.18041527616394792</v>
      </c>
      <c r="BR2" s="61">
        <f>W2*AZ2</f>
        <v>0.2762871147061553</v>
      </c>
      <c r="BS2" s="61">
        <f>W2*BA2</f>
        <v>14.171342307477843</v>
      </c>
      <c r="BT2" s="61">
        <f>W2*BB2</f>
        <v>1.2770884120000001</v>
      </c>
      <c r="BW2">
        <v>0.35873270000000002</v>
      </c>
      <c r="BX2">
        <f t="shared" ref="BX2:BX47" si="0">AQ2-F2</f>
        <v>-5.0000000000000711E-2</v>
      </c>
      <c r="BY2">
        <f t="shared" ref="BY2:BY47" si="1">AR2-G2</f>
        <v>1</v>
      </c>
      <c r="BZ2">
        <f t="shared" ref="BZ2:BZ47" si="2">AS2-H2</f>
        <v>-8.2315818356427428E-2</v>
      </c>
      <c r="CA2">
        <f t="shared" ref="CA2:CA47" si="3">AT2-I2</f>
        <v>2.2634189999999992E-3</v>
      </c>
      <c r="CB2">
        <f t="shared" ref="CB2:CB47" si="4">AU2-J2</f>
        <v>-2.0000000000000018E-2</v>
      </c>
      <c r="CC2">
        <f t="shared" ref="CC2:CC47" si="5">AV2-K2</f>
        <v>5.5999999999999991E-3</v>
      </c>
      <c r="CD2">
        <f t="shared" ref="CD2:CD47" si="6">AW2-L2</f>
        <v>0.39999999999999858</v>
      </c>
      <c r="CE2">
        <f t="shared" ref="CE2:CE47" si="7">AX2-M2</f>
        <v>1.2730994149999999</v>
      </c>
      <c r="CF2">
        <f t="shared" ref="CF2:CF47" si="8">AY2-N2</f>
        <v>0.50292397700000002</v>
      </c>
      <c r="CG2">
        <f t="shared" ref="CG2:CG47" si="9">AZ2-O2</f>
        <v>0.77017543899999996</v>
      </c>
      <c r="CH2" t="e">
        <f t="shared" ref="CH2:CH47" si="10">BA2-P2</f>
        <v>#N/A</v>
      </c>
      <c r="CI2">
        <f t="shared" ref="CI2:CI47" si="11">BB2-Q2</f>
        <v>-4.9999999999999822E-2</v>
      </c>
      <c r="CK2" s="64">
        <v>43807</v>
      </c>
      <c r="CL2" s="61"/>
      <c r="CM2" s="61">
        <v>0.35873270000000002</v>
      </c>
      <c r="CN2" s="61">
        <f>BX2*CM2</f>
        <v>-1.7936635000000256E-2</v>
      </c>
      <c r="CO2" s="61">
        <f>BY2*CM2</f>
        <v>0.35873270000000002</v>
      </c>
      <c r="CP2" s="61">
        <f>BZ2*CM2</f>
        <v>-2.9529375771710775E-2</v>
      </c>
      <c r="CQ2" s="61">
        <f>CA2*CM2</f>
        <v>8.1196240910129977E-4</v>
      </c>
      <c r="CR2" s="61">
        <f>CB2*CM2</f>
        <v>-7.1746540000000069E-3</v>
      </c>
      <c r="CS2" s="61">
        <f>CC2*CM2</f>
        <v>2.0089031199999998E-3</v>
      </c>
      <c r="CT2" s="61">
        <f>CD2*CM2</f>
        <v>0.1434930799999995</v>
      </c>
      <c r="CU2" s="61">
        <f>CE2*CM2</f>
        <v>0.45670239051137046</v>
      </c>
      <c r="CV2" s="61">
        <f>CF2*CM2</f>
        <v>0.18041527616394792</v>
      </c>
      <c r="CW2" s="61">
        <f>CG2*CM2</f>
        <v>0.2762871147061553</v>
      </c>
      <c r="CX2" s="61" t="e">
        <f>CH2*CM2</f>
        <v>#N/A</v>
      </c>
      <c r="CY2" s="61">
        <f>CI2*CM2</f>
        <v>-1.7936634999999937E-2</v>
      </c>
      <c r="DF2">
        <v>0.97071201080692038</v>
      </c>
      <c r="DG2" t="e">
        <v>#N/A</v>
      </c>
      <c r="DH2" t="e">
        <v>#N/A</v>
      </c>
      <c r="DI2" t="e">
        <v>#N/A</v>
      </c>
      <c r="DJ2" t="e">
        <v>#N/A</v>
      </c>
      <c r="DK2" t="e">
        <v>#N/A</v>
      </c>
      <c r="DL2" t="e">
        <v>#N/A</v>
      </c>
      <c r="DM2" t="e">
        <v>#N/A</v>
      </c>
      <c r="DN2" t="e">
        <v>#N/A</v>
      </c>
      <c r="DO2" t="e">
        <v>#N/A</v>
      </c>
      <c r="DP2" t="e">
        <v>#N/A</v>
      </c>
      <c r="DQ2" t="e">
        <v>#N/A</v>
      </c>
      <c r="DR2" t="e">
        <v>#N/A</v>
      </c>
      <c r="DT2" s="64">
        <v>43807</v>
      </c>
      <c r="DX2" s="61">
        <v>0.97071201080692038</v>
      </c>
      <c r="DY2" s="61" t="e">
        <f>DX2*DG2</f>
        <v>#N/A</v>
      </c>
      <c r="DZ2" s="61" t="e">
        <f>DH2*DX2</f>
        <v>#N/A</v>
      </c>
      <c r="EA2" s="61" t="e">
        <f>DX2*DI2</f>
        <v>#N/A</v>
      </c>
      <c r="EB2" s="61" t="e">
        <f>DX2*DJ2</f>
        <v>#N/A</v>
      </c>
      <c r="EC2" s="61" t="e">
        <f>DX2*DK2</f>
        <v>#N/A</v>
      </c>
      <c r="ED2" s="61" t="e">
        <f>DX2*DL2</f>
        <v>#N/A</v>
      </c>
      <c r="EE2" s="61" t="e">
        <f>DX2*DM2</f>
        <v>#N/A</v>
      </c>
      <c r="EF2" s="61" t="e">
        <f>DX2*DN2</f>
        <v>#N/A</v>
      </c>
      <c r="EG2" s="61" t="e">
        <f>DX2*DO2</f>
        <v>#N/A</v>
      </c>
      <c r="EH2" s="61" t="e">
        <f>DX2*DP2</f>
        <v>#N/A</v>
      </c>
      <c r="EI2" s="61" t="e">
        <f>DX2*DQ2</f>
        <v>#N/A</v>
      </c>
      <c r="EJ2" s="61" t="e">
        <f>DX2*DR2</f>
        <v>#N/A</v>
      </c>
      <c r="EQ2">
        <v>0.97071201080692038</v>
      </c>
      <c r="ER2" t="e">
        <v>#N/A</v>
      </c>
      <c r="ES2" t="e">
        <v>#N/A</v>
      </c>
      <c r="ET2" t="e">
        <v>#N/A</v>
      </c>
      <c r="EU2" t="e">
        <v>#N/A</v>
      </c>
      <c r="EV2" t="e">
        <v>#N/A</v>
      </c>
      <c r="EW2" t="e">
        <v>#N/A</v>
      </c>
      <c r="EX2" t="e">
        <v>#N/A</v>
      </c>
      <c r="EY2" t="e">
        <v>#N/A</v>
      </c>
      <c r="EZ2" t="e">
        <v>#N/A</v>
      </c>
      <c r="FA2" t="e">
        <v>#N/A</v>
      </c>
      <c r="FB2" t="e">
        <v>#N/A</v>
      </c>
      <c r="FC2" t="e">
        <v>#N/A</v>
      </c>
      <c r="FE2" s="64">
        <v>43807</v>
      </c>
      <c r="FI2" s="61">
        <v>0.97071201080692038</v>
      </c>
      <c r="FJ2" s="61" t="e">
        <f>FI2*ER2</f>
        <v>#N/A</v>
      </c>
      <c r="FK2" s="61" t="e">
        <f>FI2*ES2</f>
        <v>#N/A</v>
      </c>
      <c r="FL2" s="61" t="e">
        <f>FI2*ET2</f>
        <v>#N/A</v>
      </c>
      <c r="FM2" s="61" t="e">
        <f>FI2*EU2</f>
        <v>#N/A</v>
      </c>
      <c r="FN2" s="61" t="e">
        <f>FI2*EV2</f>
        <v>#N/A</v>
      </c>
      <c r="FO2" s="61" t="e">
        <f>FI2*EW2</f>
        <v>#N/A</v>
      </c>
      <c r="FP2" s="61" t="e">
        <f>FI2*EX2</f>
        <v>#N/A</v>
      </c>
      <c r="FQ2" s="61" t="e">
        <f>FI2*EY2</f>
        <v>#N/A</v>
      </c>
      <c r="FR2" s="61" t="e">
        <f>FI2*EZ2</f>
        <v>#N/A</v>
      </c>
      <c r="FS2" s="61" t="e">
        <f>FI2*FA2</f>
        <v>#N/A</v>
      </c>
      <c r="FT2" s="61" t="e">
        <f>FI2*FB2</f>
        <v>#N/A</v>
      </c>
      <c r="FU2" s="61" t="e">
        <f>FI2*FC2</f>
        <v>#N/A</v>
      </c>
      <c r="FW2">
        <v>0.97071201080692038</v>
      </c>
      <c r="FX2" t="e">
        <f t="shared" ref="FX2:FX47" si="12">ER2-DG2</f>
        <v>#N/A</v>
      </c>
      <c r="FY2" t="e">
        <f t="shared" ref="FY2:FY47" si="13">ES2-DH2</f>
        <v>#N/A</v>
      </c>
      <c r="FZ2" t="e">
        <f t="shared" ref="FZ2:FZ47" si="14">ET2-DI2</f>
        <v>#N/A</v>
      </c>
      <c r="GA2" t="e">
        <f t="shared" ref="GA2:GA47" si="15">EU2-DJ2</f>
        <v>#N/A</v>
      </c>
      <c r="GB2" t="e">
        <f t="shared" ref="GB2:GB47" si="16">EV2-DK2</f>
        <v>#N/A</v>
      </c>
      <c r="GC2" t="e">
        <f t="shared" ref="GC2:GC47" si="17">EW2-DL2</f>
        <v>#N/A</v>
      </c>
      <c r="GD2" t="e">
        <f t="shared" ref="GD2:GD47" si="18">EX2-DM2</f>
        <v>#N/A</v>
      </c>
      <c r="GE2" t="e">
        <f t="shared" ref="GE2:GE47" si="19">EY2-DN2</f>
        <v>#N/A</v>
      </c>
      <c r="GF2" t="e">
        <f t="shared" ref="GF2:GF47" si="20">EZ2-DO2</f>
        <v>#N/A</v>
      </c>
      <c r="GG2" t="e">
        <f t="shared" ref="GG2:GG47" si="21">FA2-DP2</f>
        <v>#N/A</v>
      </c>
      <c r="GH2" t="e">
        <f t="shared" ref="GH2:GH47" si="22">FB2-DQ2</f>
        <v>#N/A</v>
      </c>
      <c r="GI2" t="e">
        <f t="shared" ref="GI2:GI47" si="23">FC2-DR2</f>
        <v>#N/A</v>
      </c>
      <c r="GK2" s="64">
        <v>43807</v>
      </c>
      <c r="GL2" s="61">
        <v>0.97071201080692038</v>
      </c>
      <c r="GM2" s="61" t="e">
        <f>GL2*FX2</f>
        <v>#N/A</v>
      </c>
      <c r="GN2" s="61" t="e">
        <f>GL2*FY2</f>
        <v>#N/A</v>
      </c>
      <c r="GO2" s="61" t="e">
        <f>GL2*FZ2</f>
        <v>#N/A</v>
      </c>
      <c r="GP2" s="61" t="e">
        <f>GL2*GA2</f>
        <v>#N/A</v>
      </c>
      <c r="GQ2" s="61" t="e">
        <f>GL2*GB2</f>
        <v>#N/A</v>
      </c>
      <c r="GR2" s="61" t="e">
        <f>GL2*GC2</f>
        <v>#N/A</v>
      </c>
      <c r="GS2" s="61" t="e">
        <f>GL2*GD2</f>
        <v>#N/A</v>
      </c>
      <c r="GT2" s="61" t="e">
        <f>GL2*GE2</f>
        <v>#N/A</v>
      </c>
      <c r="GU2" s="61" t="e">
        <f>GL2*GF2</f>
        <v>#N/A</v>
      </c>
      <c r="GV2" s="61" t="e">
        <f>GL2*GG2</f>
        <v>#N/A</v>
      </c>
      <c r="GW2" s="61" t="e">
        <f>GL2*GH2</f>
        <v>#N/A</v>
      </c>
      <c r="GX2" s="61" t="e">
        <f>GL2*GI2</f>
        <v>#N/A</v>
      </c>
      <c r="GY2" s="61"/>
      <c r="HA2" s="6">
        <v>43807</v>
      </c>
      <c r="HB2" s="2">
        <v>19</v>
      </c>
      <c r="HC2" s="2" t="s">
        <v>25</v>
      </c>
      <c r="HD2" s="2">
        <v>0.127</v>
      </c>
      <c r="HE2">
        <v>2.3872902439630996E-2</v>
      </c>
      <c r="HF2" s="2">
        <v>8.17</v>
      </c>
      <c r="HG2" s="31">
        <v>424</v>
      </c>
      <c r="HH2" s="7">
        <v>1.0945259980792976</v>
      </c>
      <c r="HI2" s="2">
        <v>5.5399871000000003E-2</v>
      </c>
      <c r="HJ2" s="2">
        <v>0.68300000000000005</v>
      </c>
      <c r="HK2" s="2">
        <v>1.3509999999999999E-2</v>
      </c>
      <c r="HL2" s="2">
        <v>44.9</v>
      </c>
      <c r="HM2" s="2">
        <v>2.6333333329999999</v>
      </c>
      <c r="HN2" s="2">
        <v>1.104666667</v>
      </c>
      <c r="HO2" s="2">
        <v>1.528666667</v>
      </c>
      <c r="HP2" s="2">
        <v>41.949367090000003</v>
      </c>
      <c r="HQ2" s="2">
        <v>4.83</v>
      </c>
      <c r="HR2" s="2"/>
      <c r="HS2" s="64">
        <v>43807</v>
      </c>
      <c r="HT2" s="61"/>
      <c r="HU2" s="61"/>
      <c r="HV2" s="61"/>
      <c r="HW2" s="61">
        <v>2.3872902439630996E-2</v>
      </c>
      <c r="HX2" s="61">
        <f>HW2*HF2</f>
        <v>0.19504161293178524</v>
      </c>
      <c r="HY2" s="61">
        <f>HW2*HG2</f>
        <v>10.122110634403542</v>
      </c>
      <c r="HZ2" s="61">
        <f>HW2*HH2</f>
        <v>2.6129512369786816E-2</v>
      </c>
      <c r="IA2" s="61">
        <f>HW2*HI2</f>
        <v>1.3225557155511426E-3</v>
      </c>
      <c r="IB2" s="61">
        <f>HW2*HJ2</f>
        <v>1.630519236626797E-2</v>
      </c>
      <c r="IC2" s="61">
        <f>HW2*HK2</f>
        <v>3.2252291195941472E-4</v>
      </c>
      <c r="ID2" s="61">
        <f>HW2*HL2</f>
        <v>1.0718933195394318</v>
      </c>
      <c r="IE2" s="61">
        <f>HW2*HM2</f>
        <v>6.2865309749737322E-2</v>
      </c>
      <c r="IF2" s="61">
        <f>HW2*HN2</f>
        <v>2.6371599569603343E-2</v>
      </c>
      <c r="IG2" s="61">
        <f>HW2*HO2</f>
        <v>3.6493710204006886E-2</v>
      </c>
      <c r="IH2" s="61">
        <f>HW2*HP2</f>
        <v>1.0014531479438373</v>
      </c>
      <c r="II2" s="61">
        <f>HW2*HQ2</f>
        <v>0.11530611878341772</v>
      </c>
      <c r="IJ2" s="2"/>
      <c r="IL2" s="12">
        <v>43807</v>
      </c>
      <c r="IM2" s="31">
        <v>16</v>
      </c>
      <c r="IN2" s="31" t="s">
        <v>25</v>
      </c>
      <c r="IO2" s="31">
        <v>0.127</v>
      </c>
      <c r="IP2">
        <v>2.3872902439630996E-2</v>
      </c>
      <c r="IQ2" s="31">
        <v>8.49</v>
      </c>
      <c r="IR2" s="31">
        <v>415</v>
      </c>
      <c r="IS2" s="31">
        <v>0.71175744272190966</v>
      </c>
      <c r="IT2">
        <v>2.8238844999999999E-2</v>
      </c>
      <c r="IU2">
        <v>0.47599999999999998</v>
      </c>
      <c r="IV2">
        <v>8.9999999999999976E-4</v>
      </c>
      <c r="IW2">
        <v>26.5</v>
      </c>
      <c r="IX2">
        <v>0.34799999999999998</v>
      </c>
      <c r="IY2">
        <v>0.41866666699999999</v>
      </c>
      <c r="IZ2">
        <v>-7.0666667000000002E-2</v>
      </c>
      <c r="JA2">
        <v>120.3065134</v>
      </c>
      <c r="JB2">
        <v>3.39</v>
      </c>
      <c r="JD2" s="64">
        <v>43807</v>
      </c>
      <c r="JE2" s="61"/>
      <c r="JF2" s="61"/>
      <c r="JG2" s="61"/>
      <c r="JH2" s="61">
        <v>2.3872902439630996E-2</v>
      </c>
      <c r="JI2" s="61">
        <f>JH2*IQ2</f>
        <v>0.20268094171246717</v>
      </c>
      <c r="JJ2" s="61">
        <f>JH2*IR2</f>
        <v>9.9072545124468636</v>
      </c>
      <c r="JK2" s="61">
        <f>JH2*IS2</f>
        <v>1.6991715990781395E-2</v>
      </c>
      <c r="JL2" s="61">
        <f>JH2*IT2</f>
        <v>6.7414319169286155E-4</v>
      </c>
      <c r="JM2" s="61">
        <f>JH2*IU2</f>
        <v>1.1363501561264354E-2</v>
      </c>
      <c r="JN2" s="61">
        <f>JH2*IV2</f>
        <v>2.148561219566789E-5</v>
      </c>
      <c r="JO2" s="61">
        <f>JH2*IW2</f>
        <v>0.63263191465022139</v>
      </c>
      <c r="JP2" s="61">
        <f>JH2*IX2</f>
        <v>8.3077700489915859E-3</v>
      </c>
      <c r="JQ2" s="61">
        <f>JH2*IY2</f>
        <v>9.9947884960164771E-3</v>
      </c>
      <c r="JR2" s="61">
        <f>JH2*IZ2</f>
        <v>-1.6870184470248913E-3</v>
      </c>
      <c r="JS2" s="61">
        <f>JH2*JA2</f>
        <v>2.8720656572503591</v>
      </c>
      <c r="JT2" s="61">
        <f>JH2*JB2</f>
        <v>8.0929139270349074E-2</v>
      </c>
      <c r="JV2">
        <v>2.3872902439630996E-2</v>
      </c>
      <c r="JW2">
        <f t="shared" ref="JW2:JW47" si="24">IQ2-HF2</f>
        <v>0.32000000000000028</v>
      </c>
      <c r="JX2">
        <f t="shared" ref="JX2:JX47" si="25">IR2-HG2</f>
        <v>-9</v>
      </c>
      <c r="JY2">
        <f t="shared" ref="JY2:JY47" si="26">IS2-HH2</f>
        <v>-0.38276855535738796</v>
      </c>
      <c r="JZ2">
        <f t="shared" ref="JZ2:JZ47" si="27">IT2-HI2</f>
        <v>-2.7161026000000005E-2</v>
      </c>
      <c r="KA2">
        <f t="shared" ref="KA2:KA47" si="28">IU2-HJ2</f>
        <v>-0.20700000000000007</v>
      </c>
      <c r="KB2">
        <f t="shared" ref="KB2:KB47" si="29">IV2-HK2</f>
        <v>-1.261E-2</v>
      </c>
      <c r="KC2">
        <f t="shared" ref="KC2:KC47" si="30">IW2-HL2</f>
        <v>-18.399999999999999</v>
      </c>
      <c r="KD2">
        <f t="shared" ref="KD2:KD47" si="31">IX2-HM2</f>
        <v>-2.2853333330000001</v>
      </c>
      <c r="KE2">
        <f t="shared" ref="KE2:KE47" si="32">IY2-HN2</f>
        <v>-0.68600000000000005</v>
      </c>
      <c r="KF2">
        <f t="shared" ref="KF2:KF47" si="33">IZ2-HO2</f>
        <v>-1.599333334</v>
      </c>
      <c r="KG2">
        <f t="shared" ref="KG2:KG47" si="34">JA2-HP2</f>
        <v>78.35714630999999</v>
      </c>
      <c r="KH2">
        <f t="shared" ref="KH2:KH47" si="35">JB2-HQ2</f>
        <v>-1.44</v>
      </c>
      <c r="KJ2" s="64">
        <v>43807</v>
      </c>
      <c r="KK2" s="61">
        <v>2.3872902439630996E-2</v>
      </c>
      <c r="KL2" s="61">
        <f>KK2*JW2</f>
        <v>7.6393287806819253E-3</v>
      </c>
      <c r="KM2" s="61">
        <f>KK2*JX2</f>
        <v>-0.21485612195667897</v>
      </c>
      <c r="KN2" s="61">
        <f>KK2*JY2</f>
        <v>-9.1377963790054192E-3</v>
      </c>
      <c r="KO2" s="61">
        <f>KK2*JZ2</f>
        <v>-6.4841252385828098E-4</v>
      </c>
      <c r="KP2" s="61">
        <f>KK2*KA2</f>
        <v>-4.9416908050036179E-3</v>
      </c>
      <c r="KQ2" s="61">
        <f>KK2*KB2</f>
        <v>-3.0103729976374685E-4</v>
      </c>
      <c r="KR2" s="61">
        <f>KK2*KC2</f>
        <v>-0.43926140488921028</v>
      </c>
      <c r="KS2" s="61">
        <f>KK2*KD2</f>
        <v>-5.4557539700745734E-2</v>
      </c>
      <c r="KT2" s="61">
        <f>KK2*KE2</f>
        <v>-1.6376811073586864E-2</v>
      </c>
      <c r="KU2" s="61">
        <f>KK2*KF2</f>
        <v>-3.8180728651031774E-2</v>
      </c>
      <c r="KV2" s="61">
        <f>KK2*KG2</f>
        <v>1.8706125093065218</v>
      </c>
      <c r="KW2" s="61">
        <f>KK2*KH2</f>
        <v>-3.4376979513068631E-2</v>
      </c>
      <c r="KZ2" s="6">
        <v>43807</v>
      </c>
      <c r="LA2">
        <v>24</v>
      </c>
      <c r="LB2" t="s">
        <v>26</v>
      </c>
      <c r="LC2">
        <v>0.129</v>
      </c>
      <c r="LD2">
        <v>1.55E-2</v>
      </c>
      <c r="LE2">
        <v>8.74</v>
      </c>
      <c r="LF2">
        <v>423</v>
      </c>
      <c r="LG2">
        <v>1.0355329949238579</v>
      </c>
      <c r="LH2">
        <v>2.8669971999999998E-2</v>
      </c>
      <c r="LI2">
        <v>0.89500000000000002</v>
      </c>
      <c r="LJ2">
        <v>-1.9999999999999983E-3</v>
      </c>
      <c r="LK2">
        <v>29.6</v>
      </c>
      <c r="LL2">
        <v>0.85586206899999995</v>
      </c>
      <c r="LM2">
        <v>0.62344827599999997</v>
      </c>
      <c r="LN2">
        <v>0.23241379300000001</v>
      </c>
      <c r="LO2">
        <v>72.844480259999997</v>
      </c>
      <c r="LP2">
        <v>2.4300000000000002</v>
      </c>
      <c r="LR2" s="64">
        <v>43807</v>
      </c>
      <c r="LS2" s="61"/>
      <c r="LT2" s="61"/>
      <c r="LU2" s="61"/>
      <c r="LV2" s="61">
        <v>1.8119532951679927E-2</v>
      </c>
      <c r="LW2" s="61">
        <f>LV2*LE2</f>
        <v>0.15836471799768256</v>
      </c>
      <c r="LX2" s="61">
        <f>LV2*LF2</f>
        <v>7.6645624385606093</v>
      </c>
      <c r="LY2" s="61">
        <f>LV2*LG2</f>
        <v>1.8763374224074644E-2</v>
      </c>
      <c r="LZ2" s="61">
        <f>LV2*LH2</f>
        <v>5.1948650237774085E-4</v>
      </c>
      <c r="MA2" s="61">
        <f>LV2*LI2</f>
        <v>1.6216981991753535E-2</v>
      </c>
      <c r="MB2" s="61">
        <f>LV2*LJ2</f>
        <v>-3.6239065903359819E-5</v>
      </c>
      <c r="MC2" s="61">
        <f>LV2*LK2</f>
        <v>0.53633817536972583</v>
      </c>
      <c r="MD2" s="61">
        <f>LV2*LL2</f>
        <v>1.5507820961338459E-2</v>
      </c>
      <c r="ME2" s="61">
        <f>LV2*LM2</f>
        <v>1.129659158065004E-2</v>
      </c>
      <c r="MF2" s="61">
        <f>LV2*LN2</f>
        <v>4.2112293806884178E-3</v>
      </c>
      <c r="MG2" s="61">
        <f>LV2*LO2</f>
        <v>1.319907960419068</v>
      </c>
      <c r="MH2" s="61">
        <f>LV2*LP2</f>
        <v>4.4030465072582223E-2</v>
      </c>
      <c r="MK2" s="6"/>
      <c r="ML2">
        <v>22</v>
      </c>
      <c r="MM2" t="s">
        <v>26</v>
      </c>
      <c r="MN2">
        <v>0.129</v>
      </c>
      <c r="MO2">
        <v>1.55E-2</v>
      </c>
      <c r="MP2">
        <v>8.5399999999999991</v>
      </c>
      <c r="MQ2">
        <v>425</v>
      </c>
      <c r="MR2">
        <v>0.75017149128824245</v>
      </c>
      <c r="MS2">
        <v>2.3712007E-2</v>
      </c>
      <c r="MT2">
        <v>0.59899999999999998</v>
      </c>
      <c r="MU2">
        <v>1.7000000000000001E-3</v>
      </c>
      <c r="MV2">
        <v>24.6</v>
      </c>
      <c r="MW2">
        <v>3.003816794</v>
      </c>
      <c r="MX2">
        <v>1.3763358779999999</v>
      </c>
      <c r="MY2">
        <v>1.6274809160000001</v>
      </c>
      <c r="MZ2">
        <v>45.819567980000002</v>
      </c>
      <c r="NA2">
        <v>1.91</v>
      </c>
      <c r="NC2" s="64">
        <v>43807</v>
      </c>
      <c r="ND2" s="61"/>
      <c r="NE2" s="61"/>
      <c r="NF2" s="61"/>
      <c r="NG2" s="61">
        <v>1.8119532951679927E-2</v>
      </c>
      <c r="NH2" s="61">
        <f>NG2*MP2</f>
        <v>0.15474081140734655</v>
      </c>
      <c r="NI2" s="61">
        <f>NG2*MQ2</f>
        <v>7.7008015044639686</v>
      </c>
      <c r="NJ2" s="61">
        <f>NG2*MR2</f>
        <v>1.359275705580818E-2</v>
      </c>
      <c r="NK2" s="61">
        <f>NG2*MS2</f>
        <v>4.2965049218696507E-4</v>
      </c>
      <c r="NL2" s="61">
        <f>NG2*MT2</f>
        <v>1.0853600238056276E-2</v>
      </c>
      <c r="NM2" s="61">
        <f>NG2*MU2</f>
        <v>3.0803206017855875E-5</v>
      </c>
      <c r="NN2" s="61">
        <f>NG2*MV2</f>
        <v>0.44574051061132625</v>
      </c>
      <c r="NO2" s="61">
        <f>NG2*MW2</f>
        <v>5.4427757379692555E-2</v>
      </c>
      <c r="NP2" s="61">
        <f>NG2*MX2</f>
        <v>2.4938563294000321E-2</v>
      </c>
      <c r="NQ2" s="61">
        <f>NG2*MY2</f>
        <v>2.9489194085692231E-2</v>
      </c>
      <c r="NR2" s="61">
        <f>NG2*MZ2</f>
        <v>0.8302291718453485</v>
      </c>
      <c r="NS2" s="61">
        <f>NG2*NA2</f>
        <v>3.4608307937708659E-2</v>
      </c>
      <c r="NV2" s="6">
        <v>43807</v>
      </c>
      <c r="NW2" s="57">
        <v>1.8119532951679927E-2</v>
      </c>
      <c r="NX2">
        <f t="shared" ref="NX2:NX47" si="36">MP2-LE2</f>
        <v>-0.20000000000000107</v>
      </c>
      <c r="NY2">
        <f t="shared" ref="NY2:NY47" si="37">MQ2-LF2</f>
        <v>2</v>
      </c>
      <c r="NZ2">
        <f t="shared" ref="NZ2:NZ47" si="38">MR2-LG2</f>
        <v>-0.28536150363561541</v>
      </c>
      <c r="OA2">
        <f t="shared" ref="OA2:OA47" si="39">MS2-LH2</f>
        <v>-4.9579649999999982E-3</v>
      </c>
      <c r="OB2">
        <f t="shared" ref="OB2:OB47" si="40">MT2-LI2</f>
        <v>-0.29600000000000004</v>
      </c>
      <c r="OC2">
        <f t="shared" ref="OC2:OC47" si="41">MU2-LJ2</f>
        <v>3.6999999999999984E-3</v>
      </c>
      <c r="OD2">
        <f t="shared" ref="OD2:OD47" si="42">MV2-LK2</f>
        <v>-5</v>
      </c>
      <c r="OE2">
        <f t="shared" ref="OE2:OE47" si="43">MW2-LL2</f>
        <v>2.147954725</v>
      </c>
      <c r="OF2">
        <f t="shared" ref="OF2:OF47" si="44">MX2-LM2</f>
        <v>0.75288760199999993</v>
      </c>
      <c r="OG2">
        <f t="shared" ref="OG2:OG47" si="45">MY2-LN2</f>
        <v>1.395067123</v>
      </c>
      <c r="OH2">
        <f t="shared" ref="OH2:OH47" si="46">MZ2-LO2</f>
        <v>-27.024912279999995</v>
      </c>
      <c r="OI2">
        <f t="shared" ref="OI2:OI47" si="47">NA2-LP2</f>
        <v>-0.52000000000000024</v>
      </c>
      <c r="OK2" s="64">
        <v>43807</v>
      </c>
      <c r="OL2" s="61">
        <v>1.8119532951679927E-2</v>
      </c>
      <c r="OM2" s="61">
        <f>OL2*NX2</f>
        <v>-3.6239065903360046E-3</v>
      </c>
      <c r="ON2" s="61">
        <f>OL2*NY2</f>
        <v>3.6239065903359853E-2</v>
      </c>
      <c r="OO2" s="61">
        <f>OL2*NZ2</f>
        <v>-5.1706171682664647E-3</v>
      </c>
      <c r="OP2" s="61">
        <f>OL2*OA2</f>
        <v>-8.9836010190775739E-5</v>
      </c>
      <c r="OQ2" s="61">
        <f>OL2*OB2</f>
        <v>-5.3633817536972586E-3</v>
      </c>
      <c r="OR2" s="61">
        <f>OL2*OC2</f>
        <v>6.7042271921215701E-5</v>
      </c>
      <c r="OS2" s="61">
        <f>OL2*OD2</f>
        <v>-9.0597664758399629E-2</v>
      </c>
      <c r="OT2" s="61">
        <f>OL2*OE2</f>
        <v>3.8919936418354097E-2</v>
      </c>
      <c r="OU2" s="61">
        <f>OL2*OF2</f>
        <v>1.3641971713350281E-2</v>
      </c>
      <c r="OV2" s="61">
        <f>OL2*OG2</f>
        <v>2.5277964705003812E-2</v>
      </c>
      <c r="OW2" s="61">
        <f>OL2*OH2</f>
        <v>-0.48967878857371938</v>
      </c>
      <c r="OX2" s="61">
        <f>OL2*OI2</f>
        <v>-9.4221571348735659E-3</v>
      </c>
      <c r="PA2" s="6">
        <v>43807</v>
      </c>
      <c r="PB2" s="43">
        <v>7.97</v>
      </c>
      <c r="PC2" s="2">
        <v>418</v>
      </c>
      <c r="PD2" s="2">
        <v>2.6800000000000001E-2</v>
      </c>
      <c r="PE2" s="2">
        <v>3.57</v>
      </c>
      <c r="PF2" s="43">
        <v>1.79</v>
      </c>
      <c r="PI2" s="6">
        <v>43807</v>
      </c>
      <c r="PJ2" s="41" t="e">
        <v>#N/A</v>
      </c>
      <c r="PK2" s="41" t="e">
        <v>#N/A</v>
      </c>
      <c r="PL2" s="41" t="e">
        <v>#N/A</v>
      </c>
      <c r="PM2" s="41" t="e">
        <v>#N/A</v>
      </c>
      <c r="PN2" s="41" t="e">
        <v>#N/A</v>
      </c>
      <c r="PR2" s="6">
        <v>43807</v>
      </c>
      <c r="PS2" s="46" t="e">
        <f>PJ2-PB2</f>
        <v>#N/A</v>
      </c>
      <c r="PT2" s="46" t="e">
        <f t="shared" ref="PT2:PW17" si="48">PK2-PC2</f>
        <v>#N/A</v>
      </c>
      <c r="PU2" s="46" t="e">
        <f t="shared" si="48"/>
        <v>#N/A</v>
      </c>
      <c r="PV2" s="46" t="e">
        <f t="shared" si="48"/>
        <v>#N/A</v>
      </c>
      <c r="PW2" s="46" t="e">
        <f t="shared" si="48"/>
        <v>#N/A</v>
      </c>
      <c r="PZ2" s="6">
        <v>43807</v>
      </c>
      <c r="QA2" s="2">
        <v>7.94</v>
      </c>
      <c r="QB2" s="2">
        <v>419</v>
      </c>
      <c r="QC2" s="2">
        <v>7.4999999999999997E-2</v>
      </c>
      <c r="QD2" s="2">
        <v>4.01</v>
      </c>
      <c r="QE2" s="2">
        <v>1.69</v>
      </c>
      <c r="QF2" s="2"/>
      <c r="QI2" s="6">
        <v>43807</v>
      </c>
      <c r="QJ2" s="41" t="e">
        <v>#N/A</v>
      </c>
      <c r="QK2" t="e">
        <v>#N/A</v>
      </c>
      <c r="QL2" t="e">
        <v>#N/A</v>
      </c>
      <c r="QM2" t="e">
        <v>#N/A</v>
      </c>
      <c r="QN2" t="e">
        <v>#N/A</v>
      </c>
      <c r="QR2" s="6">
        <v>43807</v>
      </c>
      <c r="QS2" t="e">
        <f>QJ2-QA2</f>
        <v>#N/A</v>
      </c>
      <c r="QT2" t="e">
        <f t="shared" ref="QT2:QW17" si="49">QK2-QB2</f>
        <v>#N/A</v>
      </c>
      <c r="QU2" t="e">
        <f t="shared" si="49"/>
        <v>#N/A</v>
      </c>
      <c r="QV2" t="e">
        <f t="shared" si="49"/>
        <v>#N/A</v>
      </c>
      <c r="QW2" t="e">
        <f t="shared" si="49"/>
        <v>#N/A</v>
      </c>
      <c r="RA2" s="6">
        <v>43807</v>
      </c>
      <c r="RB2">
        <v>8.7100000000000009</v>
      </c>
      <c r="RC2">
        <v>426</v>
      </c>
      <c r="RD2">
        <v>0.13900000000000001</v>
      </c>
      <c r="RE2">
        <v>39.9</v>
      </c>
      <c r="RF2">
        <v>4.28</v>
      </c>
      <c r="RI2" s="6">
        <v>43807</v>
      </c>
      <c r="RJ2" s="2">
        <v>7.94</v>
      </c>
      <c r="RK2" s="2">
        <v>429</v>
      </c>
      <c r="RL2" s="2">
        <v>3.3599999999999998E-2</v>
      </c>
      <c r="RM2" s="2">
        <v>2.85</v>
      </c>
      <c r="RN2" s="2">
        <v>1.4</v>
      </c>
      <c r="RQ2" s="6">
        <v>43807</v>
      </c>
      <c r="RR2">
        <f>RJ2-RB2</f>
        <v>-0.77000000000000046</v>
      </c>
      <c r="RS2">
        <f t="shared" ref="RS2:RV17" si="50">RK2-RC2</f>
        <v>3</v>
      </c>
      <c r="RT2">
        <f t="shared" si="50"/>
        <v>-0.10540000000000002</v>
      </c>
      <c r="RU2">
        <f t="shared" si="50"/>
        <v>-37.049999999999997</v>
      </c>
      <c r="RV2">
        <f t="shared" si="50"/>
        <v>-2.8800000000000003</v>
      </c>
      <c r="RZ2" s="6">
        <v>43807</v>
      </c>
      <c r="SA2" t="e">
        <v>#N/A</v>
      </c>
      <c r="SB2" s="46" t="e">
        <v>#N/A</v>
      </c>
      <c r="SC2" s="46" t="e">
        <v>#N/A</v>
      </c>
      <c r="SD2" s="46" t="e">
        <v>#N/A</v>
      </c>
      <c r="SE2" s="46" t="e">
        <v>#N/A</v>
      </c>
      <c r="SF2" s="46" t="e">
        <v>#N/A</v>
      </c>
      <c r="SH2" s="6">
        <v>43807</v>
      </c>
      <c r="SI2" t="e">
        <v>#N/A</v>
      </c>
      <c r="SJ2" s="46" t="e">
        <v>#N/A</v>
      </c>
      <c r="SK2" s="46" t="e">
        <v>#N/A</v>
      </c>
      <c r="SL2" s="46" t="e">
        <v>#N/A</v>
      </c>
      <c r="SM2" s="46" t="e">
        <v>#N/A</v>
      </c>
      <c r="SN2" s="46" t="e">
        <v>#N/A</v>
      </c>
      <c r="SP2" s="6">
        <v>43807</v>
      </c>
      <c r="SQ2" t="e">
        <v>#N/A</v>
      </c>
      <c r="SR2" s="46" t="e">
        <v>#N/A</v>
      </c>
      <c r="SS2" s="46" t="e">
        <v>#N/A</v>
      </c>
      <c r="ST2" s="46" t="e">
        <v>#N/A</v>
      </c>
      <c r="SU2" s="46" t="e">
        <v>#N/A</v>
      </c>
      <c r="SV2" s="46" t="e">
        <v>#N/A</v>
      </c>
      <c r="SX2" s="6">
        <v>43807</v>
      </c>
      <c r="SY2" t="e">
        <v>#N/A</v>
      </c>
      <c r="SZ2" s="46" t="e">
        <v>#N/A</v>
      </c>
      <c r="TA2" s="46" t="e">
        <v>#N/A</v>
      </c>
      <c r="TB2" s="46" t="e">
        <v>#N/A</v>
      </c>
      <c r="TC2" s="46" t="e">
        <v>#N/A</v>
      </c>
      <c r="TD2" s="46" t="e">
        <v>#N/A</v>
      </c>
      <c r="TF2" s="6">
        <v>43807</v>
      </c>
      <c r="TG2" t="e">
        <v>#N/A</v>
      </c>
      <c r="TH2" s="46" t="e">
        <v>#N/A</v>
      </c>
      <c r="TI2" s="46" t="e">
        <v>#N/A</v>
      </c>
      <c r="TJ2" s="46" t="e">
        <v>#N/A</v>
      </c>
      <c r="TK2" s="46" t="e">
        <v>#N/A</v>
      </c>
      <c r="TL2" s="46" t="e">
        <v>#N/A</v>
      </c>
      <c r="TN2" s="6">
        <v>43807</v>
      </c>
      <c r="TO2" t="e">
        <v>#N/A</v>
      </c>
      <c r="TP2" s="46" t="e">
        <v>#N/A</v>
      </c>
      <c r="TQ2" s="46" t="e">
        <v>#N/A</v>
      </c>
      <c r="TR2" s="46" t="e">
        <v>#N/A</v>
      </c>
      <c r="TS2" s="46" t="e">
        <v>#N/A</v>
      </c>
      <c r="TT2" s="46" t="e">
        <v>#N/A</v>
      </c>
    </row>
    <row r="3" spans="1:540" ht="15.75" x14ac:dyDescent="0.25">
      <c r="A3" s="6">
        <v>43814</v>
      </c>
      <c r="B3" s="2">
        <v>11</v>
      </c>
      <c r="C3" s="2" t="s">
        <v>24</v>
      </c>
      <c r="D3" s="2">
        <v>2.8400000000000002E-2</v>
      </c>
      <c r="E3">
        <v>0.95224604478612329</v>
      </c>
      <c r="F3" s="2">
        <v>8.76</v>
      </c>
      <c r="G3" s="31">
        <v>585</v>
      </c>
      <c r="H3" s="7">
        <v>2.1920702428316643</v>
      </c>
      <c r="I3" s="2">
        <v>3.9555938999999998E-2</v>
      </c>
      <c r="J3" s="2">
        <v>2.13</v>
      </c>
      <c r="K3" s="2">
        <v>8.0000000000000036E-4</v>
      </c>
      <c r="L3" s="2">
        <v>31.1</v>
      </c>
      <c r="M3" s="2">
        <v>1.9661818179999999</v>
      </c>
      <c r="N3" s="2">
        <v>1.0403636359999999</v>
      </c>
      <c r="O3" s="2">
        <v>0.92581818199999999</v>
      </c>
      <c r="P3" s="2">
        <v>52.912890699999998</v>
      </c>
      <c r="Q3" s="2">
        <v>3.12</v>
      </c>
      <c r="R3" s="2"/>
      <c r="S3" s="64">
        <v>43814</v>
      </c>
      <c r="T3" s="61"/>
      <c r="U3" s="61"/>
      <c r="V3" s="61"/>
      <c r="W3" s="61">
        <v>0.95224604478612329</v>
      </c>
      <c r="X3" s="61">
        <f t="shared" ref="X3:X47" si="51">W3*F3</f>
        <v>8.3416753523264404</v>
      </c>
      <c r="Y3" s="61">
        <f t="shared" ref="Y3:Y47" si="52">W3*G3</f>
        <v>557.06393619988216</v>
      </c>
      <c r="Z3" s="61">
        <f t="shared" ref="Z3:Z47" si="53">W3*H3</f>
        <v>2.087390218629809</v>
      </c>
      <c r="AA3" s="61">
        <f t="shared" ref="AA3:AA47" si="54">W3*I3</f>
        <v>3.7666986460551159E-2</v>
      </c>
      <c r="AB3" s="61">
        <f t="shared" ref="AB3:AB47" si="55">W3*J3</f>
        <v>2.0282840753944424</v>
      </c>
      <c r="AC3" s="61">
        <f t="shared" ref="AC3:AC47" si="56">W3*K3</f>
        <v>7.6179683582889895E-4</v>
      </c>
      <c r="AD3" s="61">
        <f t="shared" ref="AD3:AD47" si="57">W3*L3</f>
        <v>29.614851992848436</v>
      </c>
      <c r="AE3" s="61">
        <f t="shared" ref="AE3:AE47" si="58">W3*M3</f>
        <v>1.8722888595208893</v>
      </c>
      <c r="AF3" s="61">
        <f t="shared" ref="AF3:AF47" si="59">W3*N3</f>
        <v>0.99068215752030997</v>
      </c>
      <c r="AG3" s="61">
        <f t="shared" ref="AG3:AG47" si="60">W3*O3</f>
        <v>0.88160670200057922</v>
      </c>
      <c r="AH3" s="61">
        <f t="shared" ref="AH3:AH47" si="61">W3*P3</f>
        <v>50.386090887275444</v>
      </c>
      <c r="AI3" s="61">
        <f t="shared" ref="AI3:AI47" si="62">W3*Q3</f>
        <v>2.9710076597327046</v>
      </c>
      <c r="AL3" s="6">
        <v>43814</v>
      </c>
      <c r="AM3" s="2">
        <v>8</v>
      </c>
      <c r="AN3" s="2" t="s">
        <v>24</v>
      </c>
      <c r="AO3" s="2">
        <v>2.8400000000000002E-2</v>
      </c>
      <c r="AP3">
        <v>0.95224604478612329</v>
      </c>
      <c r="AQ3" s="2">
        <v>8.6999999999999993</v>
      </c>
      <c r="AR3" s="31">
        <v>553</v>
      </c>
      <c r="AS3" s="7">
        <v>2.3292632734257102</v>
      </c>
      <c r="AT3" s="2">
        <v>3.7400302000000003E-2</v>
      </c>
      <c r="AU3" s="2">
        <v>2.12</v>
      </c>
      <c r="AV3" s="2">
        <v>6.1600000000000005E-3</v>
      </c>
      <c r="AW3" s="2">
        <v>31</v>
      </c>
      <c r="AX3" s="2">
        <v>2.1055999999999999</v>
      </c>
      <c r="AY3" s="2">
        <v>1.1064000000000001</v>
      </c>
      <c r="AZ3" s="2">
        <v>0.99919999999999998</v>
      </c>
      <c r="BA3" s="2">
        <v>52.545592710000001</v>
      </c>
      <c r="BB3" s="2">
        <v>3.12</v>
      </c>
      <c r="BC3" s="2"/>
      <c r="BD3" s="64">
        <v>43814</v>
      </c>
      <c r="BE3" s="61"/>
      <c r="BF3" s="61"/>
      <c r="BG3" s="61"/>
      <c r="BH3" s="61">
        <v>0.95224604478612329</v>
      </c>
      <c r="BI3" s="61">
        <f t="shared" ref="BI3:BI47" si="63">W3*AQ3</f>
        <v>8.2845405896392723</v>
      </c>
      <c r="BJ3" s="61">
        <f t="shared" ref="BJ3:BJ47" si="64">W3*AR3</f>
        <v>526.59206276672614</v>
      </c>
      <c r="BK3" s="61">
        <f t="shared" ref="BK3:BK47" si="65">W3*AS3</f>
        <v>2.2180317393852111</v>
      </c>
      <c r="BL3" s="61">
        <f t="shared" ref="BL3:BL47" si="66">W3*AT3</f>
        <v>3.5614289653306541E-2</v>
      </c>
      <c r="BM3" s="61">
        <f t="shared" ref="BM3:BM47" si="67">W3*AU3</f>
        <v>2.0187616149465817</v>
      </c>
      <c r="BN3" s="61">
        <f t="shared" ref="BN3:BN47" si="68">W3*AV3</f>
        <v>5.86583563588252E-3</v>
      </c>
      <c r="BO3" s="61">
        <f t="shared" ref="BO3:BO47" si="69">W3*AW3</f>
        <v>29.519627388369823</v>
      </c>
      <c r="BP3" s="61">
        <f t="shared" ref="BP3:BP47" si="70">W3*AX3</f>
        <v>2.0050492719016613</v>
      </c>
      <c r="BQ3" s="61">
        <f t="shared" ref="BQ3:BQ47" si="71">W3*AY3</f>
        <v>1.0535650239513668</v>
      </c>
      <c r="BR3" s="61">
        <f t="shared" ref="BR3:BR47" si="72">W3*AZ3</f>
        <v>0.9514842479502944</v>
      </c>
      <c r="BS3" s="61">
        <f t="shared" ref="BS3:BS47" si="73">W3*BA3</f>
        <v>50.036332829040056</v>
      </c>
      <c r="BT3" s="61">
        <f t="shared" ref="BT3:BT47" si="74">W3*BB3</f>
        <v>2.9710076597327046</v>
      </c>
      <c r="BW3">
        <v>0.95224604478612329</v>
      </c>
      <c r="BX3">
        <f t="shared" si="0"/>
        <v>-6.0000000000000497E-2</v>
      </c>
      <c r="BY3">
        <f t="shared" si="1"/>
        <v>-32</v>
      </c>
      <c r="BZ3">
        <f t="shared" si="2"/>
        <v>0.13719303059404586</v>
      </c>
      <c r="CA3">
        <f t="shared" si="3"/>
        <v>-2.155636999999995E-3</v>
      </c>
      <c r="CB3">
        <f t="shared" si="4"/>
        <v>-9.9999999999997868E-3</v>
      </c>
      <c r="CC3">
        <f t="shared" si="5"/>
        <v>5.3600000000000002E-3</v>
      </c>
      <c r="CD3">
        <f t="shared" si="6"/>
        <v>-0.10000000000000142</v>
      </c>
      <c r="CE3">
        <f t="shared" si="7"/>
        <v>0.139418182</v>
      </c>
      <c r="CF3">
        <f t="shared" si="8"/>
        <v>6.6036364000000125E-2</v>
      </c>
      <c r="CG3">
        <f t="shared" si="9"/>
        <v>7.3381817999999988E-2</v>
      </c>
      <c r="CH3">
        <f t="shared" si="10"/>
        <v>-0.3672979899999973</v>
      </c>
      <c r="CI3">
        <f t="shared" si="11"/>
        <v>0</v>
      </c>
      <c r="CK3" s="64">
        <v>43814</v>
      </c>
      <c r="CL3" s="61"/>
      <c r="CM3" s="61">
        <v>0.95224604478612329</v>
      </c>
      <c r="CN3" s="61">
        <f t="shared" ref="CN3:CN47" si="75">BX3*CM3</f>
        <v>-5.713476268716787E-2</v>
      </c>
      <c r="CO3" s="61">
        <f t="shared" ref="CO3:CO47" si="76">BY3*CM3</f>
        <v>-30.471873433155945</v>
      </c>
      <c r="CP3" s="61">
        <f t="shared" ref="CP3:CP47" si="77">BZ3*CM3</f>
        <v>0.13064152075540178</v>
      </c>
      <c r="CQ3" s="61">
        <f t="shared" ref="CQ3:CQ47" si="78">CA3*CM3</f>
        <v>-2.0526968072446198E-3</v>
      </c>
      <c r="CR3" s="61">
        <f t="shared" ref="CR3:CR47" si="79">CB3*CM3</f>
        <v>-9.5224604478610295E-3</v>
      </c>
      <c r="CS3" s="61">
        <f t="shared" ref="CS3:CS47" si="80">CC3*CM3</f>
        <v>5.1040388000536214E-3</v>
      </c>
      <c r="CT3" s="61">
        <f t="shared" ref="CT3:CT47" si="81">CD3*CM3</f>
        <v>-9.5224604478613681E-2</v>
      </c>
      <c r="CU3" s="61">
        <f t="shared" ref="CU3:CU47" si="82">CE3*CM3</f>
        <v>0.13276041238077188</v>
      </c>
      <c r="CV3" s="61">
        <f t="shared" ref="CV3:CV47" si="83">CF3*CM3</f>
        <v>6.2882866431056852E-2</v>
      </c>
      <c r="CW3" s="61">
        <f t="shared" ref="CW3:CW47" si="84">CG3*CM3</f>
        <v>6.9877545949715139E-2</v>
      </c>
      <c r="CX3" s="61">
        <f t="shared" ref="CX3:CX47" si="85">CH3*CM3</f>
        <v>-0.34975805823539047</v>
      </c>
      <c r="CY3" s="61">
        <f t="shared" ref="CY3:CY47" si="86">CI3*CM3</f>
        <v>0</v>
      </c>
      <c r="DB3" s="37">
        <v>43814</v>
      </c>
      <c r="DC3">
        <v>5</v>
      </c>
      <c r="DD3" t="s">
        <v>27</v>
      </c>
      <c r="DE3">
        <v>5.7799999999999997E-2</v>
      </c>
      <c r="DF3">
        <v>1.3670557151766978</v>
      </c>
      <c r="DG3">
        <v>8.56</v>
      </c>
      <c r="DH3">
        <v>600</v>
      </c>
      <c r="DI3">
        <v>0.9093154067773358</v>
      </c>
      <c r="DJ3">
        <v>4.0202630000000003E-2</v>
      </c>
      <c r="DK3">
        <v>0.60099999999999998</v>
      </c>
      <c r="DL3">
        <v>1.209E-2</v>
      </c>
      <c r="DM3">
        <v>32.4</v>
      </c>
      <c r="DN3">
        <v>0.77842465800000005</v>
      </c>
      <c r="DO3">
        <v>0.51575342499999999</v>
      </c>
      <c r="DP3">
        <v>0.262671233</v>
      </c>
      <c r="DQ3">
        <v>66.256049270000005</v>
      </c>
      <c r="DR3">
        <v>3.85</v>
      </c>
      <c r="DT3" s="64">
        <v>43814</v>
      </c>
      <c r="DX3" s="61">
        <v>1.3670557151766978</v>
      </c>
      <c r="DY3" s="61">
        <f t="shared" ref="DY3:DY47" si="87">DX3*DG3</f>
        <v>11.701996921912533</v>
      </c>
      <c r="DZ3" s="61">
        <f t="shared" ref="DZ3:DZ47" si="88">DH3*DX3</f>
        <v>820.23342910601866</v>
      </c>
      <c r="EA3" s="61">
        <f t="shared" ref="EA3:EA47" si="89">DX3*DI3</f>
        <v>1.2430848237331806</v>
      </c>
      <c r="EB3" s="61">
        <f t="shared" ref="EB3:EB47" si="90">DX3*DJ3</f>
        <v>5.4959235106634169E-2</v>
      </c>
      <c r="EC3" s="61">
        <f t="shared" ref="EC3:EC47" si="91">DX3*DK3</f>
        <v>0.8216004848211953</v>
      </c>
      <c r="ED3" s="61">
        <f t="shared" ref="ED3:ED47" si="92">DX3*DL3</f>
        <v>1.6527703596486275E-2</v>
      </c>
      <c r="EE3" s="61">
        <f t="shared" ref="EE3:EE47" si="93">DX3*DM3</f>
        <v>44.292605171725008</v>
      </c>
      <c r="EF3" s="61">
        <f t="shared" ref="EF3:EF47" si="94">DX3*DN3</f>
        <v>1.0641498775533664</v>
      </c>
      <c r="EG3" s="61">
        <f t="shared" ref="EG3:EG47" si="95">DX3*DO3</f>
        <v>0.70506366726820635</v>
      </c>
      <c r="EH3" s="61">
        <f t="shared" ref="EH3:EH47" si="96">DX3*DP3</f>
        <v>0.35908621028516002</v>
      </c>
      <c r="EI3" s="61">
        <f t="shared" ref="EI3:EI47" si="97">DX3*DQ3</f>
        <v>90.575710819582383</v>
      </c>
      <c r="EJ3" s="61">
        <f t="shared" ref="EJ3:EJ47" si="98">DX3*DR3</f>
        <v>5.2631645034302865</v>
      </c>
      <c r="EM3" s="37">
        <v>43814</v>
      </c>
      <c r="EN3">
        <v>2</v>
      </c>
      <c r="EO3" t="s">
        <v>27</v>
      </c>
      <c r="EP3">
        <v>5.7799999999999997E-2</v>
      </c>
      <c r="EQ3">
        <v>1.3670557151766978</v>
      </c>
      <c r="ER3">
        <v>8.7799999999999994</v>
      </c>
      <c r="ES3">
        <v>602</v>
      </c>
      <c r="ET3">
        <v>0.63355741528330367</v>
      </c>
      <c r="EU3">
        <v>2.3065315999999999E-2</v>
      </c>
      <c r="EV3">
        <v>0.53700000000000003</v>
      </c>
      <c r="EW3">
        <v>1.0880000000000001E-2</v>
      </c>
      <c r="EX3">
        <v>37.700000000000003</v>
      </c>
      <c r="EY3">
        <v>1.6972662839999999</v>
      </c>
      <c r="EZ3">
        <v>0.727640905</v>
      </c>
      <c r="FA3">
        <v>0.96962537999999998</v>
      </c>
      <c r="FB3">
        <v>42.871346189999997</v>
      </c>
      <c r="FC3">
        <v>3.9</v>
      </c>
      <c r="FE3" s="64">
        <v>43814</v>
      </c>
      <c r="FI3" s="61">
        <v>1.3670557151766978</v>
      </c>
      <c r="FJ3" s="61">
        <f t="shared" ref="FJ3:FJ47" si="99">FI3*ER3</f>
        <v>12.002749179251406</v>
      </c>
      <c r="FK3" s="61">
        <f t="shared" ref="FK3:FK47" si="100">FI3*ES3</f>
        <v>822.9675405363721</v>
      </c>
      <c r="FL3" s="61">
        <f t="shared" ref="FL3:FL47" si="101">FI3*ET3</f>
        <v>0.8661082854556168</v>
      </c>
      <c r="FM3" s="61">
        <f t="shared" ref="FM3:FM47" si="102">FI3*EU3</f>
        <v>3.1531572060156526E-2</v>
      </c>
      <c r="FN3" s="61">
        <f t="shared" ref="FN3:FN47" si="103">FI3*EV3</f>
        <v>0.73410891904988673</v>
      </c>
      <c r="FO3" s="61">
        <f t="shared" ref="FO3:FO47" si="104">FI3*EW3</f>
        <v>1.4873566181122472E-2</v>
      </c>
      <c r="FP3" s="61">
        <f t="shared" ref="FP3:FP47" si="105">FI3*EX3</f>
        <v>51.538000462161513</v>
      </c>
      <c r="FQ3" s="61">
        <f t="shared" ref="FQ3:FQ47" si="106">FI3*EY3</f>
        <v>2.3202575737189162</v>
      </c>
      <c r="FR3" s="61">
        <f t="shared" ref="FR3:FR47" si="107">FI3*EZ3</f>
        <v>0.99472565777659461</v>
      </c>
      <c r="FS3" s="61">
        <f t="shared" ref="FS3:FS47" si="108">FI3*FA3</f>
        <v>1.3255319173093774</v>
      </c>
      <c r="FT3" s="61">
        <f t="shared" ref="FT3:FT47" si="109">FI3*FB3</f>
        <v>58.607518826358245</v>
      </c>
      <c r="FU3" s="61">
        <f t="shared" ref="FU3:FU47" si="110">FI3*FC3</f>
        <v>5.3315172891891214</v>
      </c>
      <c r="FW3">
        <v>1.3670557151766978</v>
      </c>
      <c r="FX3">
        <f t="shared" si="12"/>
        <v>0.21999999999999886</v>
      </c>
      <c r="FY3">
        <f t="shared" si="13"/>
        <v>2</v>
      </c>
      <c r="FZ3">
        <f t="shared" si="14"/>
        <v>-0.27575799149403213</v>
      </c>
      <c r="GA3">
        <f t="shared" si="15"/>
        <v>-1.7137314000000004E-2</v>
      </c>
      <c r="GB3">
        <f t="shared" si="16"/>
        <v>-6.3999999999999946E-2</v>
      </c>
      <c r="GC3">
        <f t="shared" si="17"/>
        <v>-1.2099999999999993E-3</v>
      </c>
      <c r="GD3">
        <f t="shared" si="18"/>
        <v>5.3000000000000043</v>
      </c>
      <c r="GE3">
        <f t="shared" si="19"/>
        <v>0.91884162599999986</v>
      </c>
      <c r="GF3">
        <f t="shared" si="20"/>
        <v>0.21188748000000002</v>
      </c>
      <c r="GG3">
        <f t="shared" si="21"/>
        <v>0.70695414700000003</v>
      </c>
      <c r="GH3">
        <f t="shared" si="22"/>
        <v>-23.384703080000008</v>
      </c>
      <c r="GI3">
        <f t="shared" si="23"/>
        <v>4.9999999999999822E-2</v>
      </c>
      <c r="GK3" s="64">
        <v>43814</v>
      </c>
      <c r="GL3" s="61">
        <v>1.3670557151766978</v>
      </c>
      <c r="GM3" s="61">
        <f t="shared" ref="GM3:GM47" si="111">GL3*FX3</f>
        <v>0.30075225733887195</v>
      </c>
      <c r="GN3" s="61">
        <f t="shared" ref="GN3:GN47" si="112">GL3*FY3</f>
        <v>2.7341114303533955</v>
      </c>
      <c r="GO3" s="61">
        <f t="shared" ref="GO3:GO47" si="113">GL3*FZ3</f>
        <v>-0.37697653827756383</v>
      </c>
      <c r="GP3" s="61">
        <f t="shared" ref="GP3:GP47" si="114">GL3*GA3</f>
        <v>-2.3427663046477643E-2</v>
      </c>
      <c r="GQ3" s="61">
        <f t="shared" ref="GQ3:GQ47" si="115">GL3*GB3</f>
        <v>-8.749156577130858E-2</v>
      </c>
      <c r="GR3" s="61">
        <f t="shared" ref="GR3:GR47" si="116">GL3*GC3</f>
        <v>-1.6541374153638032E-3</v>
      </c>
      <c r="GS3" s="61">
        <f t="shared" ref="GS3:GS47" si="117">GL3*GD3</f>
        <v>7.2453952904365044</v>
      </c>
      <c r="GT3" s="61">
        <f t="shared" ref="GT3:GT47" si="118">GL3*GE3</f>
        <v>1.2561076961655497</v>
      </c>
      <c r="GU3" s="61">
        <f t="shared" ref="GU3:GU47" si="119">GL3*GF3</f>
        <v>0.28966199050838826</v>
      </c>
      <c r="GV3" s="61">
        <f t="shared" ref="GV3:GV47" si="120">GL3*GG3</f>
        <v>0.96644570702421739</v>
      </c>
      <c r="GW3" s="61">
        <f t="shared" ref="GW3:GW47" si="121">GL3*GH3</f>
        <v>-31.968191993224139</v>
      </c>
      <c r="GX3" s="61">
        <f t="shared" ref="GX3:GX47" si="122">GL3*GI3</f>
        <v>6.8352785758834647E-2</v>
      </c>
      <c r="GY3" s="61"/>
      <c r="HA3" s="6">
        <v>43814</v>
      </c>
      <c r="HB3" s="2">
        <v>19</v>
      </c>
      <c r="HC3" s="2" t="s">
        <v>25</v>
      </c>
      <c r="HD3" s="2">
        <v>5.5300000000000002E-2</v>
      </c>
      <c r="HE3">
        <v>0.15939183884380628</v>
      </c>
      <c r="HF3" s="2">
        <v>8.6300000000000008</v>
      </c>
      <c r="HG3" s="31">
        <v>532</v>
      </c>
      <c r="HH3" s="7">
        <v>1.4923857868020307</v>
      </c>
      <c r="HI3" s="2">
        <v>3.5891355999999999E-2</v>
      </c>
      <c r="HJ3" s="2">
        <v>1.18</v>
      </c>
      <c r="HK3" s="2">
        <v>1.4453000000000001E-2</v>
      </c>
      <c r="HL3" s="2">
        <v>23.6</v>
      </c>
      <c r="HM3" s="2">
        <v>1.4196</v>
      </c>
      <c r="HN3" s="2">
        <v>0.67120000000000002</v>
      </c>
      <c r="HO3" s="2">
        <v>0.74839999999999995</v>
      </c>
      <c r="HP3" s="2">
        <v>47.280924200000001</v>
      </c>
      <c r="HQ3" s="2">
        <v>4.57</v>
      </c>
      <c r="HR3" s="2"/>
      <c r="HS3" s="64">
        <v>43814</v>
      </c>
      <c r="HT3" s="61"/>
      <c r="HU3" s="61"/>
      <c r="HV3" s="61"/>
      <c r="HW3" s="61">
        <v>0.15939183884380628</v>
      </c>
      <c r="HX3" s="61">
        <f t="shared" ref="HX3:HX47" si="123">HW3*HF3</f>
        <v>1.3755515692220484</v>
      </c>
      <c r="HY3" s="61">
        <f t="shared" ref="HY3:HY47" si="124">HW3*HG3</f>
        <v>84.796458264904942</v>
      </c>
      <c r="HZ3" s="61">
        <f t="shared" ref="HZ3:HZ47" si="125">HW3*HH3</f>
        <v>0.23787411482273632</v>
      </c>
      <c r="IA3" s="61">
        <f t="shared" ref="IA3:IA47" si="126">HW3*HI3</f>
        <v>5.7207892314376793E-3</v>
      </c>
      <c r="IB3" s="61">
        <f t="shared" ref="IB3:IB47" si="127">HW3*HJ3</f>
        <v>0.1880823698356914</v>
      </c>
      <c r="IC3" s="61">
        <f t="shared" ref="IC3:IC47" si="128">HW3*HK3</f>
        <v>2.3036902468095322E-3</v>
      </c>
      <c r="ID3" s="61">
        <f t="shared" ref="ID3:ID47" si="129">HW3*HL3</f>
        <v>3.7616473967138284</v>
      </c>
      <c r="IE3" s="61">
        <f t="shared" ref="IE3:IE47" si="130">HW3*HM3</f>
        <v>0.22627265442266739</v>
      </c>
      <c r="IF3" s="61">
        <f t="shared" ref="IF3:IF47" si="131">HW3*HN3</f>
        <v>0.10698380223196279</v>
      </c>
      <c r="IG3" s="61">
        <f t="shared" ref="IG3:IG47" si="132">HW3*HO3</f>
        <v>0.11928885219070462</v>
      </c>
      <c r="IH3" s="61">
        <f t="shared" ref="IH3:IH47" si="133">HW3*HP3</f>
        <v>7.5361934504726209</v>
      </c>
      <c r="II3" s="61">
        <f t="shared" ref="II3:II47" si="134">HW3*HQ3</f>
        <v>0.72842070351619481</v>
      </c>
      <c r="IJ3" s="2"/>
      <c r="IL3" s="12">
        <v>43814</v>
      </c>
      <c r="IM3" s="31">
        <v>16</v>
      </c>
      <c r="IN3" s="31" t="s">
        <v>25</v>
      </c>
      <c r="IO3" s="31">
        <v>5.5300000000000002E-2</v>
      </c>
      <c r="IP3">
        <v>0.15939183884380628</v>
      </c>
      <c r="IQ3" s="31">
        <v>8.49</v>
      </c>
      <c r="IR3" s="31">
        <v>520</v>
      </c>
      <c r="IS3" s="31">
        <v>1.3003155439703662</v>
      </c>
      <c r="IT3">
        <v>3.2981245999999999E-2</v>
      </c>
      <c r="IU3">
        <v>0.97</v>
      </c>
      <c r="IV3">
        <v>1.3350000000000001E-2</v>
      </c>
      <c r="IW3">
        <v>24.5</v>
      </c>
      <c r="IX3">
        <v>0.72426470600000004</v>
      </c>
      <c r="IY3">
        <v>0.40407754000000001</v>
      </c>
      <c r="IZ3">
        <v>0.32018716600000002</v>
      </c>
      <c r="JA3">
        <v>55.79141671</v>
      </c>
      <c r="JB3">
        <v>4.22</v>
      </c>
      <c r="JD3" s="64">
        <v>43814</v>
      </c>
      <c r="JE3" s="61"/>
      <c r="JF3" s="61"/>
      <c r="JG3" s="61"/>
      <c r="JH3" s="61">
        <v>0.15939183884380628</v>
      </c>
      <c r="JI3" s="61">
        <f t="shared" ref="JI3:JI47" si="135">JH3*IQ3</f>
        <v>1.3532367117839155</v>
      </c>
      <c r="JJ3" s="61">
        <f t="shared" ref="JJ3:JJ47" si="136">JH3*IR3</f>
        <v>82.883756198779267</v>
      </c>
      <c r="JK3" s="61">
        <f t="shared" ref="JK3:JK47" si="137">JH3*IS3</f>
        <v>0.20725968563062092</v>
      </c>
      <c r="JL3" s="61">
        <f t="shared" ref="JL3:JL47" si="138">JH3*IT3</f>
        <v>5.2569414472999308E-3</v>
      </c>
      <c r="JM3" s="61">
        <f t="shared" ref="JM3:JM47" si="139">JH3*IU3</f>
        <v>0.15461008367849208</v>
      </c>
      <c r="JN3" s="61">
        <f t="shared" ref="JN3:JN47" si="140">JH3*IV3</f>
        <v>2.1278810485648139E-3</v>
      </c>
      <c r="JO3" s="61">
        <f t="shared" ref="JO3:JO47" si="141">JH3*IW3</f>
        <v>3.9051000516732541</v>
      </c>
      <c r="JP3" s="61">
        <f t="shared" ref="JP3:JP47" si="142">JH3*IX3</f>
        <v>0.11544188329900874</v>
      </c>
      <c r="JQ3" s="61">
        <f t="shared" ref="JQ3:JQ47" si="143">JH3*IY3</f>
        <v>6.4406662136081691E-2</v>
      </c>
      <c r="JR3" s="61">
        <f t="shared" ref="JR3:JR47" si="144">JH3*IZ3</f>
        <v>5.1035221162927052E-2</v>
      </c>
      <c r="JS3" s="61">
        <f t="shared" ref="JS3:JS47" si="145">JH3*JA3</f>
        <v>8.8926965011079613</v>
      </c>
      <c r="JT3" s="61">
        <f t="shared" ref="JT3:JT47" si="146">JH3*JB3</f>
        <v>0.67263355992086249</v>
      </c>
      <c r="JV3">
        <v>0.15939183884380628</v>
      </c>
      <c r="JW3">
        <f t="shared" si="24"/>
        <v>-0.14000000000000057</v>
      </c>
      <c r="JX3">
        <f t="shared" si="25"/>
        <v>-12</v>
      </c>
      <c r="JY3">
        <f t="shared" si="26"/>
        <v>-0.19207024283166452</v>
      </c>
      <c r="JZ3">
        <f t="shared" si="27"/>
        <v>-2.9101100000000005E-3</v>
      </c>
      <c r="KA3">
        <f t="shared" si="28"/>
        <v>-0.20999999999999996</v>
      </c>
      <c r="KB3">
        <f t="shared" si="29"/>
        <v>-1.1029999999999998E-3</v>
      </c>
      <c r="KC3">
        <f t="shared" si="30"/>
        <v>0.89999999999999858</v>
      </c>
      <c r="KD3">
        <f t="shared" si="31"/>
        <v>-0.69533529399999994</v>
      </c>
      <c r="KE3">
        <f t="shared" si="32"/>
        <v>-0.26712246000000001</v>
      </c>
      <c r="KF3">
        <f t="shared" si="33"/>
        <v>-0.42821283399999993</v>
      </c>
      <c r="KG3">
        <f t="shared" si="34"/>
        <v>8.5104925099999988</v>
      </c>
      <c r="KH3">
        <f t="shared" si="35"/>
        <v>-0.35000000000000053</v>
      </c>
      <c r="KJ3" s="64">
        <v>43814</v>
      </c>
      <c r="KK3" s="61">
        <v>0.15939183884380628</v>
      </c>
      <c r="KL3" s="61">
        <f t="shared" ref="KL3:KL47" si="147">KK3*JW3</f>
        <v>-2.2314857438132971E-2</v>
      </c>
      <c r="KM3" s="61">
        <f t="shared" ref="KM3:KM47" si="148">KK3*JX3</f>
        <v>-1.9127020661256755</v>
      </c>
      <c r="KN3" s="61">
        <f t="shared" ref="KN3:KN47" si="149">KK3*JY3</f>
        <v>-3.0614429192115409E-2</v>
      </c>
      <c r="KO3" s="61">
        <f t="shared" ref="KO3:KO47" si="150">KK3*JZ3</f>
        <v>-4.6384778413774918E-4</v>
      </c>
      <c r="KP3" s="61">
        <f t="shared" ref="KP3:KP47" si="151">KK3*KA3</f>
        <v>-3.3472286157199313E-2</v>
      </c>
      <c r="KQ3" s="61">
        <f t="shared" ref="KQ3:KQ47" si="152">KK3*KB3</f>
        <v>-1.758091982447183E-4</v>
      </c>
      <c r="KR3" s="61">
        <f t="shared" ref="KR3:KR47" si="153">KK3*KC3</f>
        <v>0.14345265495942544</v>
      </c>
      <c r="KS3" s="61">
        <f t="shared" ref="KS3:KS47" si="154">KK3*KD3</f>
        <v>-0.11083077112365865</v>
      </c>
      <c r="KT3" s="61">
        <f t="shared" ref="KT3:KT47" si="155">KK3*KE3</f>
        <v>-4.2577140095881094E-2</v>
      </c>
      <c r="KU3" s="61">
        <f t="shared" ref="KU3:KU47" si="156">KK3*KF3</f>
        <v>-6.8253631027777567E-2</v>
      </c>
      <c r="KV3" s="61">
        <f t="shared" ref="KV3:KV47" si="157">KK3*KG3</f>
        <v>1.3565030506353402</v>
      </c>
      <c r="KW3" s="61">
        <f t="shared" ref="KW3:KW47" si="158">KK3*KH3</f>
        <v>-5.5787143595332281E-2</v>
      </c>
      <c r="KZ3" s="6">
        <v>43814</v>
      </c>
      <c r="LA3">
        <v>24</v>
      </c>
      <c r="LB3" t="s">
        <v>26</v>
      </c>
      <c r="LC3">
        <v>5.7799999999999997E-2</v>
      </c>
      <c r="LD3">
        <v>8.6800000000000002E-2</v>
      </c>
      <c r="LE3">
        <v>8.32</v>
      </c>
      <c r="LF3">
        <v>537</v>
      </c>
      <c r="LG3">
        <v>1.8079297571683359</v>
      </c>
      <c r="LH3">
        <v>4.9795213999999997E-2</v>
      </c>
      <c r="LI3">
        <v>1.5</v>
      </c>
      <c r="LJ3">
        <v>-1.2999999999999991E-3</v>
      </c>
      <c r="LK3">
        <v>29.2</v>
      </c>
      <c r="LL3">
        <v>11.00483092</v>
      </c>
      <c r="LM3">
        <v>3.874396135</v>
      </c>
      <c r="LN3">
        <v>7.1304347830000001</v>
      </c>
      <c r="LO3">
        <v>35.206321330000002</v>
      </c>
      <c r="LP3">
        <v>2.91</v>
      </c>
      <c r="LR3" s="64">
        <v>43814</v>
      </c>
      <c r="LS3" s="61"/>
      <c r="LT3" s="61"/>
      <c r="LU3" s="61"/>
      <c r="LV3" s="61">
        <v>0.12097840568244898</v>
      </c>
      <c r="LW3" s="61">
        <f t="shared" ref="LW3:LW47" si="159">LV3*LE3</f>
        <v>1.0065403352779756</v>
      </c>
      <c r="LX3" s="61">
        <f t="shared" ref="LX3:LX47" si="160">LV3*LF3</f>
        <v>64.965403851475102</v>
      </c>
      <c r="LY3" s="61">
        <f t="shared" ref="LY3:LY47" si="161">LV3*LG3</f>
        <v>0.21872045960808242</v>
      </c>
      <c r="LZ3" s="61">
        <f t="shared" ref="LZ3:LZ47" si="162">LV3*LH3</f>
        <v>6.0241456003363629E-3</v>
      </c>
      <c r="MA3" s="61">
        <f t="shared" ref="MA3:MA47" si="163">LV3*LI3</f>
        <v>0.18146760852367347</v>
      </c>
      <c r="MB3" s="61">
        <f t="shared" ref="MB3:MB47" si="164">LV3*LJ3</f>
        <v>-1.5727192738718357E-4</v>
      </c>
      <c r="MC3" s="61">
        <f t="shared" ref="MC3:MC47" si="165">LV3*LK3</f>
        <v>3.5325694459275101</v>
      </c>
      <c r="MD3" s="61">
        <f t="shared" ref="MD3:MD47" si="166">LV3*LL3</f>
        <v>1.3313468995065183</v>
      </c>
      <c r="ME3" s="61">
        <f t="shared" ref="ME3:ME47" si="167">LV3*LM3</f>
        <v>0.46871826739454236</v>
      </c>
      <c r="MF3" s="61">
        <f t="shared" ref="MF3:MF47" si="168">LV3*LN3</f>
        <v>0.86262863187001915</v>
      </c>
      <c r="MG3" s="61">
        <f t="shared" ref="MG3:MG47" si="169">LV3*LO3</f>
        <v>4.2592046244473973</v>
      </c>
      <c r="MH3" s="61">
        <f t="shared" ref="MH3:MH47" si="170">LV3*LP3</f>
        <v>0.35204716053592655</v>
      </c>
      <c r="MK3" s="6"/>
      <c r="MP3" t="e">
        <v>#N/A</v>
      </c>
      <c r="MQ3" t="e">
        <v>#N/A</v>
      </c>
      <c r="MR3" t="e">
        <v>#N/A</v>
      </c>
      <c r="MS3" t="e">
        <v>#N/A</v>
      </c>
      <c r="MT3" t="e">
        <v>#N/A</v>
      </c>
      <c r="MU3" t="e">
        <v>#N/A</v>
      </c>
      <c r="MV3" t="e">
        <v>#N/A</v>
      </c>
      <c r="MW3" t="e">
        <v>#N/A</v>
      </c>
      <c r="MX3" t="e">
        <v>#N/A</v>
      </c>
      <c r="MY3" t="e">
        <v>#N/A</v>
      </c>
      <c r="MZ3" t="e">
        <v>#N/A</v>
      </c>
      <c r="NA3" t="e">
        <v>#N/A</v>
      </c>
      <c r="NC3" s="64">
        <v>43814</v>
      </c>
      <c r="ND3" s="61"/>
      <c r="NE3" s="61"/>
      <c r="NF3" s="61"/>
      <c r="NG3" s="61">
        <v>0.12097840568244898</v>
      </c>
      <c r="NH3" s="61" t="e">
        <f t="shared" ref="NH3:NH47" si="171">NG3*MP3</f>
        <v>#N/A</v>
      </c>
      <c r="NI3" s="61" t="e">
        <f t="shared" ref="NI3:NI47" si="172">NG3*MQ3</f>
        <v>#N/A</v>
      </c>
      <c r="NJ3" s="61" t="e">
        <f t="shared" ref="NJ3:NJ47" si="173">NG3*MR3</f>
        <v>#N/A</v>
      </c>
      <c r="NK3" s="61" t="e">
        <f t="shared" ref="NK3:NK47" si="174">NG3*MS3</f>
        <v>#N/A</v>
      </c>
      <c r="NL3" s="61" t="e">
        <f t="shared" ref="NL3:NL47" si="175">NG3*MT3</f>
        <v>#N/A</v>
      </c>
      <c r="NM3" s="61" t="e">
        <f t="shared" ref="NM3:NM47" si="176">NG3*MU3</f>
        <v>#N/A</v>
      </c>
      <c r="NN3" s="61" t="e">
        <f t="shared" ref="NN3:NN47" si="177">NG3*MV3</f>
        <v>#N/A</v>
      </c>
      <c r="NO3" s="61" t="e">
        <f t="shared" ref="NO3:NO47" si="178">NG3*MW3</f>
        <v>#N/A</v>
      </c>
      <c r="NP3" s="61" t="e">
        <f t="shared" ref="NP3:NP47" si="179">NG3*MX3</f>
        <v>#N/A</v>
      </c>
      <c r="NQ3" s="61" t="e">
        <f t="shared" ref="NQ3:NQ47" si="180">NG3*MY3</f>
        <v>#N/A</v>
      </c>
      <c r="NR3" s="61" t="e">
        <f t="shared" ref="NR3:NR47" si="181">NG3*MZ3</f>
        <v>#N/A</v>
      </c>
      <c r="NS3" s="61" t="e">
        <f t="shared" ref="NS3:NS47" si="182">NG3*NA3</f>
        <v>#N/A</v>
      </c>
      <c r="NV3" s="6">
        <v>43814</v>
      </c>
      <c r="NW3" s="57">
        <v>0.12097840568244898</v>
      </c>
      <c r="NX3" t="e">
        <f t="shared" si="36"/>
        <v>#N/A</v>
      </c>
      <c r="NY3" t="e">
        <f t="shared" si="37"/>
        <v>#N/A</v>
      </c>
      <c r="NZ3" t="e">
        <f t="shared" si="38"/>
        <v>#N/A</v>
      </c>
      <c r="OA3" t="e">
        <f t="shared" si="39"/>
        <v>#N/A</v>
      </c>
      <c r="OB3" t="e">
        <f t="shared" si="40"/>
        <v>#N/A</v>
      </c>
      <c r="OC3" t="e">
        <f t="shared" si="41"/>
        <v>#N/A</v>
      </c>
      <c r="OD3" t="e">
        <f t="shared" si="42"/>
        <v>#N/A</v>
      </c>
      <c r="OE3" t="e">
        <f t="shared" si="43"/>
        <v>#N/A</v>
      </c>
      <c r="OF3" t="e">
        <f t="shared" si="44"/>
        <v>#N/A</v>
      </c>
      <c r="OG3" t="e">
        <f t="shared" si="45"/>
        <v>#N/A</v>
      </c>
      <c r="OH3" t="e">
        <f t="shared" si="46"/>
        <v>#N/A</v>
      </c>
      <c r="OI3" t="e">
        <f t="shared" si="47"/>
        <v>#N/A</v>
      </c>
      <c r="OK3" s="64">
        <v>43814</v>
      </c>
      <c r="OL3" s="61">
        <v>0.12097840568244898</v>
      </c>
      <c r="OM3" s="61" t="e">
        <f t="shared" ref="OM3:OM47" si="183">OL3*NX3</f>
        <v>#N/A</v>
      </c>
      <c r="ON3" s="61" t="e">
        <f t="shared" ref="ON3:ON47" si="184">OL3*NY3</f>
        <v>#N/A</v>
      </c>
      <c r="OO3" s="61" t="e">
        <f t="shared" ref="OO3:OO47" si="185">OL3*NZ3</f>
        <v>#N/A</v>
      </c>
      <c r="OP3" s="61" t="e">
        <f t="shared" ref="OP3:OP47" si="186">OL3*OA3</f>
        <v>#N/A</v>
      </c>
      <c r="OQ3" s="61" t="e">
        <f t="shared" ref="OQ3:OQ47" si="187">OL3*OB3</f>
        <v>#N/A</v>
      </c>
      <c r="OR3" s="61" t="e">
        <f t="shared" ref="OR3:OR47" si="188">OL3*OC3</f>
        <v>#N/A</v>
      </c>
      <c r="OS3" s="61" t="e">
        <f t="shared" ref="OS3:OS47" si="189">OL3*OD3</f>
        <v>#N/A</v>
      </c>
      <c r="OT3" s="61" t="e">
        <f t="shared" ref="OT3:OT47" si="190">OL3*OE3</f>
        <v>#N/A</v>
      </c>
      <c r="OU3" s="61" t="e">
        <f t="shared" ref="OU3:OU47" si="191">OL3*OF3</f>
        <v>#N/A</v>
      </c>
      <c r="OV3" s="61" t="e">
        <f t="shared" ref="OV3:OV47" si="192">OL3*OG3</f>
        <v>#N/A</v>
      </c>
      <c r="OW3" s="61" t="e">
        <f t="shared" ref="OW3:OW47" si="193">OL3*OH3</f>
        <v>#N/A</v>
      </c>
      <c r="OX3" s="61" t="e">
        <f t="shared" ref="OX3:OX47" si="194">OL3*OI3</f>
        <v>#N/A</v>
      </c>
      <c r="PA3" s="6">
        <v>43814</v>
      </c>
      <c r="PB3" s="43">
        <v>7.8</v>
      </c>
      <c r="PC3" s="2">
        <v>633</v>
      </c>
      <c r="PD3" s="2">
        <v>3.2199999999999999E-2</v>
      </c>
      <c r="PE3" s="2">
        <v>3.95</v>
      </c>
      <c r="PF3" s="43">
        <v>1.61</v>
      </c>
      <c r="PI3" s="6">
        <v>43814</v>
      </c>
      <c r="PJ3" s="41" t="e">
        <v>#N/A</v>
      </c>
      <c r="PK3" s="41" t="e">
        <v>#N/A</v>
      </c>
      <c r="PL3" s="41" t="e">
        <v>#N/A</v>
      </c>
      <c r="PM3" s="41" t="e">
        <v>#N/A</v>
      </c>
      <c r="PN3" s="41" t="e">
        <v>#N/A</v>
      </c>
      <c r="PR3" s="6">
        <v>43814</v>
      </c>
      <c r="PS3" s="46" t="e">
        <f t="shared" ref="PS3:PW47" si="195">PJ3-PB3</f>
        <v>#N/A</v>
      </c>
      <c r="PT3" s="46" t="e">
        <f t="shared" si="48"/>
        <v>#N/A</v>
      </c>
      <c r="PU3" s="46" t="e">
        <f t="shared" si="48"/>
        <v>#N/A</v>
      </c>
      <c r="PV3" s="46" t="e">
        <f t="shared" si="48"/>
        <v>#N/A</v>
      </c>
      <c r="PW3" s="46" t="e">
        <f t="shared" si="48"/>
        <v>#N/A</v>
      </c>
      <c r="PZ3" s="6">
        <v>43814</v>
      </c>
      <c r="QA3" s="2">
        <v>7.85</v>
      </c>
      <c r="QB3" s="2">
        <v>658</v>
      </c>
      <c r="QC3" s="2">
        <v>0.11799999999999999</v>
      </c>
      <c r="QD3" s="2">
        <v>4.51</v>
      </c>
      <c r="QE3" s="2">
        <v>1.19</v>
      </c>
      <c r="QF3" s="2"/>
      <c r="QI3" s="6">
        <v>43814</v>
      </c>
      <c r="QJ3">
        <v>8.07</v>
      </c>
      <c r="QK3">
        <v>486</v>
      </c>
      <c r="QL3">
        <v>3.3300000000000003E-2</v>
      </c>
      <c r="QM3">
        <v>4.76</v>
      </c>
      <c r="QN3">
        <v>0.98</v>
      </c>
      <c r="QR3" s="6">
        <v>43814</v>
      </c>
      <c r="QS3">
        <f t="shared" ref="QS3:QW47" si="196">QJ3-QA3</f>
        <v>0.22000000000000064</v>
      </c>
      <c r="QT3">
        <f t="shared" si="49"/>
        <v>-172</v>
      </c>
      <c r="QU3">
        <f t="shared" si="49"/>
        <v>-8.4699999999999998E-2</v>
      </c>
      <c r="QV3">
        <f t="shared" si="49"/>
        <v>0.25</v>
      </c>
      <c r="QW3">
        <f t="shared" si="49"/>
        <v>-0.20999999999999996</v>
      </c>
      <c r="RA3" s="6">
        <v>43814</v>
      </c>
      <c r="RB3" t="e">
        <v>#N/A</v>
      </c>
      <c r="RC3" t="e">
        <v>#N/A</v>
      </c>
      <c r="RD3" t="e">
        <v>#N/A</v>
      </c>
      <c r="RE3" t="e">
        <v>#N/A</v>
      </c>
      <c r="RF3" t="e">
        <v>#N/A</v>
      </c>
      <c r="RI3" s="6">
        <v>43814</v>
      </c>
      <c r="RJ3" s="2">
        <v>7.9</v>
      </c>
      <c r="RK3" s="2">
        <v>640</v>
      </c>
      <c r="RL3" s="2">
        <v>3.0700000000000002E-2</v>
      </c>
      <c r="RM3" s="2">
        <v>3.01</v>
      </c>
      <c r="RN3" s="2">
        <v>1</v>
      </c>
      <c r="RQ3" s="6">
        <v>43814</v>
      </c>
      <c r="RR3" t="e">
        <f t="shared" ref="RR3:RV47" si="197">RJ3-RB3</f>
        <v>#N/A</v>
      </c>
      <c r="RS3" t="e">
        <f t="shared" si="50"/>
        <v>#N/A</v>
      </c>
      <c r="RT3" t="e">
        <f t="shared" si="50"/>
        <v>#N/A</v>
      </c>
      <c r="RU3" t="e">
        <f t="shared" si="50"/>
        <v>#N/A</v>
      </c>
      <c r="RV3" t="e">
        <f t="shared" si="50"/>
        <v>#N/A</v>
      </c>
      <c r="RZ3" s="6">
        <v>43814</v>
      </c>
      <c r="SA3" t="e">
        <v>#N/A</v>
      </c>
      <c r="SB3" s="46" t="e">
        <v>#N/A</v>
      </c>
      <c r="SC3" s="46" t="e">
        <v>#N/A</v>
      </c>
      <c r="SD3" s="46" t="e">
        <v>#N/A</v>
      </c>
      <c r="SE3" s="46" t="e">
        <v>#N/A</v>
      </c>
      <c r="SF3" s="46" t="e">
        <v>#N/A</v>
      </c>
      <c r="SH3" s="6">
        <v>43814</v>
      </c>
      <c r="SI3" t="e">
        <v>#N/A</v>
      </c>
      <c r="SJ3" s="46" t="e">
        <v>#N/A</v>
      </c>
      <c r="SK3" s="46" t="e">
        <v>#N/A</v>
      </c>
      <c r="SL3" s="46" t="e">
        <v>#N/A</v>
      </c>
      <c r="SM3" s="46" t="e">
        <v>#N/A</v>
      </c>
      <c r="SN3" s="46" t="e">
        <v>#N/A</v>
      </c>
      <c r="SP3" s="6">
        <v>43814</v>
      </c>
      <c r="SQ3" t="e">
        <v>#N/A</v>
      </c>
      <c r="SR3" s="46" t="e">
        <v>#N/A</v>
      </c>
      <c r="SS3" s="46" t="e">
        <v>#N/A</v>
      </c>
      <c r="ST3" s="46" t="e">
        <v>#N/A</v>
      </c>
      <c r="SU3" s="46" t="e">
        <v>#N/A</v>
      </c>
      <c r="SV3" s="46" t="e">
        <v>#N/A</v>
      </c>
      <c r="SX3" s="6">
        <v>43814</v>
      </c>
      <c r="SY3" t="e">
        <v>#N/A</v>
      </c>
      <c r="SZ3" s="46" t="e">
        <v>#N/A</v>
      </c>
      <c r="TA3" s="46" t="e">
        <v>#N/A</v>
      </c>
      <c r="TB3" s="46" t="e">
        <v>#N/A</v>
      </c>
      <c r="TC3" s="46" t="e">
        <v>#N/A</v>
      </c>
      <c r="TD3" s="46" t="e">
        <v>#N/A</v>
      </c>
      <c r="TF3" s="6">
        <v>43814</v>
      </c>
      <c r="TG3" t="e">
        <v>#N/A</v>
      </c>
      <c r="TH3" s="46" t="e">
        <v>#N/A</v>
      </c>
      <c r="TI3" s="46" t="e">
        <v>#N/A</v>
      </c>
      <c r="TJ3" s="46" t="e">
        <v>#N/A</v>
      </c>
      <c r="TK3" s="46" t="e">
        <v>#N/A</v>
      </c>
      <c r="TL3" s="46" t="e">
        <v>#N/A</v>
      </c>
      <c r="TN3" s="6">
        <v>43814</v>
      </c>
      <c r="TO3" t="e">
        <v>#N/A</v>
      </c>
      <c r="TP3" s="46" t="e">
        <v>#N/A</v>
      </c>
      <c r="TQ3" s="46" t="e">
        <v>#N/A</v>
      </c>
      <c r="TR3" s="46" t="e">
        <v>#N/A</v>
      </c>
      <c r="TS3" s="46" t="e">
        <v>#N/A</v>
      </c>
      <c r="TT3" s="46" t="e">
        <v>#N/A</v>
      </c>
    </row>
    <row r="4" spans="1:540" ht="15.75" x14ac:dyDescent="0.25">
      <c r="A4" s="6">
        <v>43836</v>
      </c>
      <c r="B4" s="2">
        <v>11</v>
      </c>
      <c r="C4" s="2" t="s">
        <v>24</v>
      </c>
      <c r="D4" s="2">
        <v>0.21</v>
      </c>
      <c r="E4">
        <v>1.3628047667745069</v>
      </c>
      <c r="F4" s="2">
        <v>8.33</v>
      </c>
      <c r="G4" s="31">
        <v>456</v>
      </c>
      <c r="H4" s="7">
        <v>6.925229798326245</v>
      </c>
      <c r="I4" s="2">
        <v>8.9890063000000006E-2</v>
      </c>
      <c r="J4" s="2">
        <v>6.43</v>
      </c>
      <c r="K4" s="2">
        <v>1.33E-3</v>
      </c>
      <c r="L4" s="2">
        <v>71</v>
      </c>
      <c r="M4" s="2">
        <v>8.109</v>
      </c>
      <c r="N4" s="2">
        <v>1.4</v>
      </c>
      <c r="O4" s="2">
        <v>6.7089999999999996</v>
      </c>
      <c r="P4" s="2">
        <v>17.264767540000001</v>
      </c>
      <c r="Q4" s="2">
        <v>2.59</v>
      </c>
      <c r="R4" s="2"/>
      <c r="S4" s="64">
        <v>43836</v>
      </c>
      <c r="T4" s="61"/>
      <c r="U4" s="61"/>
      <c r="V4" s="61"/>
      <c r="W4" s="61">
        <v>1.3628047667745069</v>
      </c>
      <c r="X4" s="61">
        <f t="shared" si="51"/>
        <v>11.352163707231643</v>
      </c>
      <c r="Y4" s="61">
        <f t="shared" si="52"/>
        <v>621.43897364917518</v>
      </c>
      <c r="Z4" s="61">
        <f t="shared" si="53"/>
        <v>9.4377361801678639</v>
      </c>
      <c r="AA4" s="61">
        <f t="shared" si="54"/>
        <v>0.12250260634206074</v>
      </c>
      <c r="AB4" s="61">
        <f t="shared" si="55"/>
        <v>8.7628346503600785</v>
      </c>
      <c r="AC4" s="61">
        <f t="shared" si="56"/>
        <v>1.8125303398100943E-3</v>
      </c>
      <c r="AD4" s="61">
        <f t="shared" si="57"/>
        <v>96.759138440989986</v>
      </c>
      <c r="AE4" s="61">
        <f t="shared" si="58"/>
        <v>11.050983853774477</v>
      </c>
      <c r="AF4" s="61">
        <f t="shared" si="59"/>
        <v>1.9079266734843094</v>
      </c>
      <c r="AG4" s="61">
        <f t="shared" si="60"/>
        <v>9.1430571802901657</v>
      </c>
      <c r="AH4" s="61">
        <f t="shared" si="61"/>
        <v>23.52850750076578</v>
      </c>
      <c r="AI4" s="61">
        <f t="shared" si="62"/>
        <v>3.5296643459459727</v>
      </c>
      <c r="AL4" s="6">
        <v>43836</v>
      </c>
      <c r="AM4" s="2">
        <v>8</v>
      </c>
      <c r="AN4" s="2" t="s">
        <v>24</v>
      </c>
      <c r="AO4" s="2">
        <v>0.21</v>
      </c>
      <c r="AP4">
        <v>1.3628047667745069</v>
      </c>
      <c r="AQ4" s="2">
        <v>8.59</v>
      </c>
      <c r="AR4" s="31">
        <v>523</v>
      </c>
      <c r="AS4" s="7">
        <v>7.1447386472767178</v>
      </c>
      <c r="AT4" s="2">
        <v>8.7195516000000001E-2</v>
      </c>
      <c r="AU4" s="2">
        <v>7.46</v>
      </c>
      <c r="AV4" s="2">
        <v>1.8329999999999999E-2</v>
      </c>
      <c r="AW4" s="2">
        <v>76.900000000000006</v>
      </c>
      <c r="AX4" s="2">
        <v>8.6180000000000003</v>
      </c>
      <c r="AY4" s="2">
        <v>1.5473333330000001</v>
      </c>
      <c r="AZ4" s="2">
        <v>7.0706666670000002</v>
      </c>
      <c r="BA4" s="2">
        <v>17.954668519999998</v>
      </c>
      <c r="BB4" s="2">
        <v>2.63</v>
      </c>
      <c r="BC4" s="2"/>
      <c r="BD4" s="64">
        <v>43836</v>
      </c>
      <c r="BE4" s="61"/>
      <c r="BF4" s="61"/>
      <c r="BG4" s="61"/>
      <c r="BH4" s="61">
        <v>1.3628047667745069</v>
      </c>
      <c r="BI4" s="61">
        <f t="shared" si="63"/>
        <v>11.706492946593015</v>
      </c>
      <c r="BJ4" s="61">
        <f t="shared" si="64"/>
        <v>712.74689302306706</v>
      </c>
      <c r="BK4" s="61">
        <f t="shared" si="65"/>
        <v>9.736883885866753</v>
      </c>
      <c r="BL4" s="61">
        <f t="shared" si="66"/>
        <v>0.11883046484616279</v>
      </c>
      <c r="BM4" s="61">
        <f t="shared" si="67"/>
        <v>10.166523560137822</v>
      </c>
      <c r="BN4" s="61">
        <f t="shared" si="68"/>
        <v>2.4980211374976712E-2</v>
      </c>
      <c r="BO4" s="61">
        <f t="shared" si="69"/>
        <v>104.79968656495959</v>
      </c>
      <c r="BP4" s="61">
        <f t="shared" si="70"/>
        <v>11.744651480062702</v>
      </c>
      <c r="BQ4" s="61">
        <f t="shared" si="71"/>
        <v>2.1087132420014854</v>
      </c>
      <c r="BR4" s="61">
        <f t="shared" si="72"/>
        <v>9.6359382380612146</v>
      </c>
      <c r="BS4" s="61">
        <f t="shared" si="73"/>
        <v>24.468707844912178</v>
      </c>
      <c r="BT4" s="61">
        <f t="shared" si="74"/>
        <v>3.5841765366169529</v>
      </c>
      <c r="BW4">
        <v>1.3628047667745069</v>
      </c>
      <c r="BX4">
        <f t="shared" si="0"/>
        <v>0.25999999999999979</v>
      </c>
      <c r="BY4">
        <f t="shared" si="1"/>
        <v>67</v>
      </c>
      <c r="BZ4">
        <f t="shared" si="2"/>
        <v>0.21950884895047285</v>
      </c>
      <c r="CA4">
        <f t="shared" si="3"/>
        <v>-2.6945470000000055E-3</v>
      </c>
      <c r="CB4">
        <f t="shared" si="4"/>
        <v>1.0300000000000002</v>
      </c>
      <c r="CC4">
        <f t="shared" si="5"/>
        <v>1.6999999999999998E-2</v>
      </c>
      <c r="CD4">
        <f t="shared" si="6"/>
        <v>5.9000000000000057</v>
      </c>
      <c r="CE4">
        <f t="shared" si="7"/>
        <v>0.50900000000000034</v>
      </c>
      <c r="CF4">
        <f t="shared" si="8"/>
        <v>0.14733333300000018</v>
      </c>
      <c r="CG4">
        <f t="shared" si="9"/>
        <v>0.36166666700000061</v>
      </c>
      <c r="CH4">
        <f t="shared" si="10"/>
        <v>0.68990097999999733</v>
      </c>
      <c r="CI4">
        <f t="shared" si="11"/>
        <v>4.0000000000000036E-2</v>
      </c>
      <c r="CK4" s="64">
        <v>43836</v>
      </c>
      <c r="CL4" s="61"/>
      <c r="CM4" s="61">
        <v>1.3628047667745069</v>
      </c>
      <c r="CN4" s="61">
        <f t="shared" si="75"/>
        <v>0.35432923936137151</v>
      </c>
      <c r="CO4" s="61">
        <f t="shared" si="76"/>
        <v>91.307919373891963</v>
      </c>
      <c r="CP4" s="61">
        <f t="shared" si="77"/>
        <v>0.2991477056988896</v>
      </c>
      <c r="CQ4" s="61">
        <f t="shared" si="78"/>
        <v>-3.6721414958979545E-3</v>
      </c>
      <c r="CR4" s="61">
        <f t="shared" si="79"/>
        <v>1.4036889097777425</v>
      </c>
      <c r="CS4" s="61">
        <f t="shared" si="80"/>
        <v>2.3167681035166615E-2</v>
      </c>
      <c r="CT4" s="61">
        <f t="shared" si="81"/>
        <v>8.0405481239695984</v>
      </c>
      <c r="CU4" s="61">
        <f t="shared" si="82"/>
        <v>0.69366762628822443</v>
      </c>
      <c r="CV4" s="61">
        <f t="shared" si="83"/>
        <v>0.200786568517176</v>
      </c>
      <c r="CW4" s="61">
        <f t="shared" si="84"/>
        <v>0.49288105777104907</v>
      </c>
      <c r="CX4" s="61">
        <f t="shared" si="85"/>
        <v>0.94020034414640008</v>
      </c>
      <c r="CY4" s="61">
        <f t="shared" si="86"/>
        <v>5.4512190670980322E-2</v>
      </c>
      <c r="DB4" s="37">
        <v>43836</v>
      </c>
      <c r="DC4">
        <v>5</v>
      </c>
      <c r="DD4" t="s">
        <v>27</v>
      </c>
      <c r="DE4">
        <v>0.222</v>
      </c>
      <c r="DF4">
        <v>1.8277526535513626</v>
      </c>
      <c r="DG4">
        <v>8.4600000000000009</v>
      </c>
      <c r="DH4">
        <v>513</v>
      </c>
      <c r="DI4">
        <v>8.5852654685141996</v>
      </c>
      <c r="DJ4">
        <v>7.2537185000000004E-2</v>
      </c>
      <c r="DK4">
        <v>8.85</v>
      </c>
      <c r="DL4">
        <v>1.3899999999999999E-2</v>
      </c>
      <c r="DM4">
        <v>53.4</v>
      </c>
      <c r="DN4">
        <v>20.51197183</v>
      </c>
      <c r="DO4">
        <v>2.1964788730000002</v>
      </c>
      <c r="DP4">
        <v>18.31549296</v>
      </c>
      <c r="DQ4">
        <v>10.708277539999999</v>
      </c>
      <c r="DR4" t="e">
        <v>#N/A</v>
      </c>
      <c r="DT4" s="64">
        <v>43836</v>
      </c>
      <c r="DX4" s="61">
        <v>1.8277526535513626</v>
      </c>
      <c r="DY4" s="61">
        <f t="shared" si="87"/>
        <v>15.46278744904453</v>
      </c>
      <c r="DZ4" s="61">
        <f t="shared" si="88"/>
        <v>937.63711127184899</v>
      </c>
      <c r="EA4" s="61">
        <f t="shared" si="89"/>
        <v>15.69174174151971</v>
      </c>
      <c r="EB4" s="61">
        <f t="shared" si="90"/>
        <v>0.1325800323648961</v>
      </c>
      <c r="EC4" s="61">
        <f t="shared" si="91"/>
        <v>16.175610983929559</v>
      </c>
      <c r="ED4" s="61">
        <f t="shared" si="92"/>
        <v>2.5405761884363939E-2</v>
      </c>
      <c r="EE4" s="61">
        <f t="shared" si="93"/>
        <v>97.601991699642767</v>
      </c>
      <c r="EF4" s="61">
        <f t="shared" si="94"/>
        <v>37.490810941853297</v>
      </c>
      <c r="EG4" s="61">
        <f t="shared" si="95"/>
        <v>4.0146200885952572</v>
      </c>
      <c r="EH4" s="61">
        <f t="shared" si="96"/>
        <v>33.476190858741305</v>
      </c>
      <c r="EI4" s="61">
        <f t="shared" si="97"/>
        <v>19.572082688699457</v>
      </c>
      <c r="EJ4" s="61" t="e">
        <f t="shared" si="98"/>
        <v>#N/A</v>
      </c>
      <c r="EM4" s="37">
        <v>43836</v>
      </c>
      <c r="EN4">
        <v>2</v>
      </c>
      <c r="EO4" t="s">
        <v>27</v>
      </c>
      <c r="EP4">
        <v>0.222</v>
      </c>
      <c r="EQ4">
        <v>1.8277526535513626</v>
      </c>
      <c r="ER4">
        <v>8.32</v>
      </c>
      <c r="ES4">
        <v>515</v>
      </c>
      <c r="ET4">
        <v>8.7361778021676493</v>
      </c>
      <c r="EU4">
        <v>5.9603362999999999E-2</v>
      </c>
      <c r="EV4">
        <v>8.81</v>
      </c>
      <c r="EW4">
        <v>2.1409999999999998E-2</v>
      </c>
      <c r="EX4">
        <v>52.9</v>
      </c>
      <c r="EY4">
        <v>5.7793333330000003</v>
      </c>
      <c r="EZ4">
        <v>1.0840000000000001</v>
      </c>
      <c r="FA4">
        <v>4.6953333329999998</v>
      </c>
      <c r="FB4">
        <v>18.756488640000001</v>
      </c>
      <c r="FC4">
        <v>2.4300000000000002</v>
      </c>
      <c r="FE4" s="64">
        <v>43836</v>
      </c>
      <c r="FI4" s="61">
        <v>1.8277526535513626</v>
      </c>
      <c r="FJ4" s="61">
        <f t="shared" si="99"/>
        <v>15.206902077547337</v>
      </c>
      <c r="FK4" s="61">
        <f t="shared" si="100"/>
        <v>941.29261657895177</v>
      </c>
      <c r="FL4" s="61">
        <f t="shared" si="101"/>
        <v>15.967572159808432</v>
      </c>
      <c r="FM4" s="61">
        <f t="shared" si="102"/>
        <v>0.1089402048838351</v>
      </c>
      <c r="FN4" s="61">
        <f t="shared" si="103"/>
        <v>16.102500877787506</v>
      </c>
      <c r="FO4" s="61">
        <f t="shared" si="104"/>
        <v>3.9132184312534672E-2</v>
      </c>
      <c r="FP4" s="61">
        <f t="shared" si="105"/>
        <v>96.688115372867074</v>
      </c>
      <c r="FQ4" s="61">
        <f t="shared" si="106"/>
        <v>10.563191835148592</v>
      </c>
      <c r="FR4" s="61">
        <f t="shared" si="107"/>
        <v>1.9812838764496772</v>
      </c>
      <c r="FS4" s="61">
        <f t="shared" si="108"/>
        <v>8.5819079586989133</v>
      </c>
      <c r="FT4" s="61">
        <f t="shared" si="109"/>
        <v>34.282221883065986</v>
      </c>
      <c r="FU4" s="61">
        <f t="shared" si="110"/>
        <v>4.4414389481298118</v>
      </c>
      <c r="FW4">
        <v>1.8277526535513626</v>
      </c>
      <c r="FX4">
        <f t="shared" si="12"/>
        <v>-0.14000000000000057</v>
      </c>
      <c r="FY4">
        <f t="shared" si="13"/>
        <v>2</v>
      </c>
      <c r="FZ4">
        <f t="shared" si="14"/>
        <v>0.15091233365344969</v>
      </c>
      <c r="GA4">
        <f t="shared" si="15"/>
        <v>-1.2933822000000005E-2</v>
      </c>
      <c r="GB4">
        <f t="shared" si="16"/>
        <v>-3.9999999999999147E-2</v>
      </c>
      <c r="GC4">
        <f t="shared" si="17"/>
        <v>7.5099999999999993E-3</v>
      </c>
      <c r="GD4">
        <f t="shared" si="18"/>
        <v>-0.5</v>
      </c>
      <c r="GE4">
        <f t="shared" si="19"/>
        <v>-14.732638497</v>
      </c>
      <c r="GF4">
        <f t="shared" si="20"/>
        <v>-1.1124788730000001</v>
      </c>
      <c r="GG4">
        <f t="shared" si="21"/>
        <v>-13.620159627</v>
      </c>
      <c r="GH4">
        <f t="shared" si="22"/>
        <v>8.0482111000000014</v>
      </c>
      <c r="GI4" t="e">
        <f t="shared" si="23"/>
        <v>#N/A</v>
      </c>
      <c r="GK4" s="64">
        <v>43836</v>
      </c>
      <c r="GL4" s="61">
        <v>1.8277526535513626</v>
      </c>
      <c r="GM4" s="61">
        <f t="shared" si="111"/>
        <v>-0.25588537149719182</v>
      </c>
      <c r="GN4" s="61">
        <f t="shared" si="112"/>
        <v>3.6555053071027253</v>
      </c>
      <c r="GO4" s="61">
        <f t="shared" si="113"/>
        <v>0.27583041828872129</v>
      </c>
      <c r="GP4" s="61">
        <f t="shared" si="114"/>
        <v>-2.3639827481060999E-2</v>
      </c>
      <c r="GQ4" s="61">
        <f t="shared" si="115"/>
        <v>-7.3110106142052947E-2</v>
      </c>
      <c r="GR4" s="61">
        <f t="shared" si="116"/>
        <v>1.3726422428170732E-2</v>
      </c>
      <c r="GS4" s="61">
        <f t="shared" si="117"/>
        <v>-0.91387632677568131</v>
      </c>
      <c r="GT4" s="61">
        <f t="shared" si="118"/>
        <v>-26.927619106704707</v>
      </c>
      <c r="GU4" s="61">
        <f t="shared" si="119"/>
        <v>-2.0333362121455796</v>
      </c>
      <c r="GV4" s="61">
        <f t="shared" si="120"/>
        <v>-24.894282900042388</v>
      </c>
      <c r="GW4" s="61">
        <f t="shared" si="121"/>
        <v>14.710139194366533</v>
      </c>
      <c r="GX4" s="61" t="e">
        <f t="shared" si="122"/>
        <v>#N/A</v>
      </c>
      <c r="GY4" s="61"/>
      <c r="HA4" s="6">
        <v>43836</v>
      </c>
      <c r="HB4" s="2">
        <v>19</v>
      </c>
      <c r="HC4" s="2" t="s">
        <v>25</v>
      </c>
      <c r="HD4" s="2">
        <v>0.23100000000000001</v>
      </c>
      <c r="HE4">
        <v>0.13179076092756137</v>
      </c>
      <c r="HF4" s="2">
        <v>8.41</v>
      </c>
      <c r="HG4" s="31">
        <v>519</v>
      </c>
      <c r="HH4" s="7">
        <v>4.4283166415146118</v>
      </c>
      <c r="HI4" s="2">
        <v>9.4524681999999999E-2</v>
      </c>
      <c r="HJ4" s="2">
        <v>4.21</v>
      </c>
      <c r="HK4" s="2">
        <v>-1.03E-2</v>
      </c>
      <c r="HL4" s="2">
        <v>79.8</v>
      </c>
      <c r="HM4" s="2">
        <v>8.6259999999999994</v>
      </c>
      <c r="HN4" s="2">
        <v>1.5813333329999999</v>
      </c>
      <c r="HO4" s="2">
        <v>7.0446666670000004</v>
      </c>
      <c r="HP4" s="2">
        <v>18.332174049999999</v>
      </c>
      <c r="HQ4" s="2">
        <v>3.67</v>
      </c>
      <c r="HR4" s="2"/>
      <c r="HS4" s="64">
        <v>43836</v>
      </c>
      <c r="HT4" s="61"/>
      <c r="HU4" s="61"/>
      <c r="HV4" s="61"/>
      <c r="HW4" s="61">
        <v>0.13179076092756137</v>
      </c>
      <c r="HX4" s="61">
        <f t="shared" si="123"/>
        <v>1.1083602994007911</v>
      </c>
      <c r="HY4" s="61">
        <f t="shared" si="124"/>
        <v>68.399404921404354</v>
      </c>
      <c r="HZ4" s="61">
        <f t="shared" si="125"/>
        <v>0.5836112198133937</v>
      </c>
      <c r="IA4" s="61">
        <f t="shared" si="126"/>
        <v>1.2457479767215764E-2</v>
      </c>
      <c r="IB4" s="61">
        <f t="shared" si="127"/>
        <v>0.5548391035050334</v>
      </c>
      <c r="IC4" s="61">
        <f t="shared" si="128"/>
        <v>-1.3574448375538821E-3</v>
      </c>
      <c r="ID4" s="61">
        <f t="shared" si="129"/>
        <v>10.516902722019397</v>
      </c>
      <c r="IE4" s="61">
        <f t="shared" si="130"/>
        <v>1.1368271037611444</v>
      </c>
      <c r="IF4" s="61">
        <f t="shared" si="131"/>
        <v>0.20840512323618676</v>
      </c>
      <c r="IG4" s="61">
        <f t="shared" si="132"/>
        <v>0.92842198052495761</v>
      </c>
      <c r="IH4" s="61">
        <f t="shared" si="133"/>
        <v>2.4160111675059941</v>
      </c>
      <c r="II4" s="61">
        <f t="shared" si="134"/>
        <v>0.48367209260415023</v>
      </c>
      <c r="IJ4" s="2"/>
      <c r="IL4" s="12">
        <v>43836</v>
      </c>
      <c r="IM4" s="31">
        <v>16</v>
      </c>
      <c r="IN4" s="31" t="s">
        <v>25</v>
      </c>
      <c r="IO4" s="31">
        <v>0.23100000000000001</v>
      </c>
      <c r="IP4">
        <v>0.13179076092756137</v>
      </c>
      <c r="IQ4" s="31">
        <v>8.4</v>
      </c>
      <c r="IR4" s="31">
        <v>543</v>
      </c>
      <c r="IS4" s="31">
        <v>4.0578954589106875</v>
      </c>
      <c r="IT4">
        <v>6.5100237000000005E-2</v>
      </c>
      <c r="IU4">
        <v>3.92</v>
      </c>
      <c r="IV4">
        <v>1.8100000000000002E-2</v>
      </c>
      <c r="IW4">
        <v>80.599999999999994</v>
      </c>
      <c r="IX4">
        <v>4.7451999999999996</v>
      </c>
      <c r="IY4">
        <v>0.90280000000000005</v>
      </c>
      <c r="IZ4">
        <v>3.8424</v>
      </c>
      <c r="JA4">
        <v>19.0255416</v>
      </c>
      <c r="JB4">
        <v>3.48</v>
      </c>
      <c r="JD4" s="64">
        <v>43836</v>
      </c>
      <c r="JE4" s="61"/>
      <c r="JF4" s="61"/>
      <c r="JG4" s="61"/>
      <c r="JH4" s="61">
        <v>0.13179076092756137</v>
      </c>
      <c r="JI4" s="61">
        <f t="shared" si="135"/>
        <v>1.1070423917915155</v>
      </c>
      <c r="JJ4" s="61">
        <f t="shared" si="136"/>
        <v>71.56238318366583</v>
      </c>
      <c r="JK4" s="61">
        <f t="shared" si="137"/>
        <v>0.53479313029433528</v>
      </c>
      <c r="JL4" s="61">
        <f t="shared" si="138"/>
        <v>8.5796097707945863E-3</v>
      </c>
      <c r="JM4" s="61">
        <f t="shared" si="139"/>
        <v>0.5166197828360406</v>
      </c>
      <c r="JN4" s="61">
        <f t="shared" si="140"/>
        <v>2.3854127727888611E-3</v>
      </c>
      <c r="JO4" s="61">
        <f t="shared" si="141"/>
        <v>10.622335330761446</v>
      </c>
      <c r="JP4" s="61">
        <f t="shared" si="142"/>
        <v>0.62537351875346414</v>
      </c>
      <c r="JQ4" s="61">
        <f t="shared" si="143"/>
        <v>0.11898069896540241</v>
      </c>
      <c r="JR4" s="61">
        <f t="shared" si="144"/>
        <v>0.50639281978806183</v>
      </c>
      <c r="JS4" s="61">
        <f t="shared" si="145"/>
        <v>2.5073906045229735</v>
      </c>
      <c r="JT4" s="61">
        <f t="shared" si="146"/>
        <v>0.45863184802791357</v>
      </c>
      <c r="JV4">
        <v>0.13179076092756137</v>
      </c>
      <c r="JW4">
        <f t="shared" si="24"/>
        <v>-9.9999999999997868E-3</v>
      </c>
      <c r="JX4">
        <f t="shared" si="25"/>
        <v>24</v>
      </c>
      <c r="JY4">
        <f t="shared" si="26"/>
        <v>-0.37042118260392431</v>
      </c>
      <c r="JZ4">
        <f t="shared" si="27"/>
        <v>-2.9424444999999994E-2</v>
      </c>
      <c r="KA4">
        <f t="shared" si="28"/>
        <v>-0.29000000000000004</v>
      </c>
      <c r="KB4">
        <f t="shared" si="29"/>
        <v>2.8400000000000002E-2</v>
      </c>
      <c r="KC4">
        <f t="shared" si="30"/>
        <v>0.79999999999999716</v>
      </c>
      <c r="KD4">
        <f t="shared" si="31"/>
        <v>-3.8807999999999998</v>
      </c>
      <c r="KE4">
        <f t="shared" si="32"/>
        <v>-0.67853333299999985</v>
      </c>
      <c r="KF4">
        <f t="shared" si="33"/>
        <v>-3.2022666670000004</v>
      </c>
      <c r="KG4">
        <f t="shared" si="34"/>
        <v>0.69336755000000139</v>
      </c>
      <c r="KH4">
        <f t="shared" si="35"/>
        <v>-0.18999999999999995</v>
      </c>
      <c r="KJ4" s="64">
        <v>43836</v>
      </c>
      <c r="KK4" s="61">
        <v>0.13179076092756137</v>
      </c>
      <c r="KL4" s="61">
        <f t="shared" si="147"/>
        <v>-1.3179076092755856E-3</v>
      </c>
      <c r="KM4" s="61">
        <f t="shared" si="148"/>
        <v>3.1629782622614728</v>
      </c>
      <c r="KN4" s="61">
        <f t="shared" si="149"/>
        <v>-4.881808951905834E-2</v>
      </c>
      <c r="KO4" s="61">
        <f t="shared" si="150"/>
        <v>-3.8778699964211777E-3</v>
      </c>
      <c r="KP4" s="61">
        <f t="shared" si="151"/>
        <v>-3.82193206689928E-2</v>
      </c>
      <c r="KQ4" s="61">
        <f t="shared" si="152"/>
        <v>3.742857610342743E-3</v>
      </c>
      <c r="KR4" s="61">
        <f t="shared" si="153"/>
        <v>0.10543260874204873</v>
      </c>
      <c r="KS4" s="61">
        <f t="shared" si="154"/>
        <v>-0.51145358500768012</v>
      </c>
      <c r="KT4" s="61">
        <f t="shared" si="155"/>
        <v>-8.942442427078437E-2</v>
      </c>
      <c r="KU4" s="61">
        <f t="shared" si="156"/>
        <v>-0.42202916073689584</v>
      </c>
      <c r="KV4" s="61">
        <f t="shared" si="157"/>
        <v>9.1379437016979134E-2</v>
      </c>
      <c r="KW4" s="61">
        <f t="shared" si="158"/>
        <v>-2.5040244576236652E-2</v>
      </c>
      <c r="KZ4" s="6">
        <v>43836</v>
      </c>
      <c r="LA4">
        <v>24</v>
      </c>
      <c r="LB4" t="s">
        <v>26</v>
      </c>
      <c r="LC4">
        <v>0.22900000000000001</v>
      </c>
      <c r="LD4">
        <v>8.6800000000000002E-2</v>
      </c>
      <c r="LE4">
        <v>8.43</v>
      </c>
      <c r="LF4">
        <v>568</v>
      </c>
      <c r="LG4">
        <v>5.1417204006036501</v>
      </c>
      <c r="LH4">
        <v>4.0957103000000002E-2</v>
      </c>
      <c r="LI4">
        <v>5.26</v>
      </c>
      <c r="LJ4">
        <v>3.7499999999999999E-2</v>
      </c>
      <c r="LK4">
        <v>41.3</v>
      </c>
      <c r="LL4">
        <v>1.244633731</v>
      </c>
      <c r="LM4">
        <v>0.27529812599999998</v>
      </c>
      <c r="LN4">
        <v>0.96933560500000004</v>
      </c>
      <c r="LO4">
        <v>22.118806459999998</v>
      </c>
      <c r="LP4">
        <v>2</v>
      </c>
      <c r="LR4" s="64">
        <v>43836</v>
      </c>
      <c r="LS4" s="61"/>
      <c r="LT4" s="61"/>
      <c r="LU4" s="61"/>
      <c r="LV4" s="61">
        <v>0.10002918754401909</v>
      </c>
      <c r="LW4" s="61">
        <f t="shared" si="159"/>
        <v>0.84324605099608085</v>
      </c>
      <c r="LX4" s="61">
        <f t="shared" si="160"/>
        <v>56.816578525002839</v>
      </c>
      <c r="LY4" s="61">
        <f t="shared" si="161"/>
        <v>0.51432211425089147</v>
      </c>
      <c r="LZ4" s="61">
        <f t="shared" si="162"/>
        <v>4.0969057372467069E-3</v>
      </c>
      <c r="MA4" s="61">
        <f t="shared" si="163"/>
        <v>0.52615352648154035</v>
      </c>
      <c r="MB4" s="61">
        <f t="shared" si="164"/>
        <v>3.7510945329007157E-3</v>
      </c>
      <c r="MC4" s="61">
        <f t="shared" si="165"/>
        <v>4.1312054455679883</v>
      </c>
      <c r="MD4" s="61">
        <f t="shared" si="166"/>
        <v>0.1244997009018112</v>
      </c>
      <c r="ME4" s="61">
        <f t="shared" si="167"/>
        <v>2.7537847876170994E-2</v>
      </c>
      <c r="MF4" s="61">
        <f t="shared" si="168"/>
        <v>9.6961853025640213E-2</v>
      </c>
      <c r="MG4" s="61">
        <f t="shared" si="169"/>
        <v>2.2125262396372007</v>
      </c>
      <c r="MH4" s="61">
        <f t="shared" si="170"/>
        <v>0.20005837508803817</v>
      </c>
      <c r="MK4" s="6"/>
      <c r="ML4">
        <v>22</v>
      </c>
      <c r="MM4" t="s">
        <v>26</v>
      </c>
      <c r="MN4">
        <v>0.22900000000000001</v>
      </c>
      <c r="MO4">
        <v>8.6800000000000002E-2</v>
      </c>
      <c r="MP4">
        <v>8.39</v>
      </c>
      <c r="MQ4">
        <v>540</v>
      </c>
      <c r="MR4">
        <v>4.9908080669501986</v>
      </c>
      <c r="MS4">
        <v>3.7184738000000002E-2</v>
      </c>
      <c r="MT4">
        <v>4.78</v>
      </c>
      <c r="MU4">
        <v>-2.8999999999999998E-3</v>
      </c>
      <c r="MV4">
        <v>38.1</v>
      </c>
      <c r="MW4">
        <v>1.052</v>
      </c>
      <c r="MX4">
        <v>0.27200000000000002</v>
      </c>
      <c r="MY4">
        <v>0.78</v>
      </c>
      <c r="MZ4">
        <v>25.855513309999999</v>
      </c>
      <c r="NA4">
        <v>2.02</v>
      </c>
      <c r="NC4" s="64">
        <v>43836</v>
      </c>
      <c r="ND4" s="61"/>
      <c r="NE4" s="61"/>
      <c r="NF4" s="61"/>
      <c r="NG4" s="61">
        <v>0.10002918754401909</v>
      </c>
      <c r="NH4" s="61">
        <f t="shared" si="171"/>
        <v>0.83924488349432014</v>
      </c>
      <c r="NI4" s="61">
        <f t="shared" si="172"/>
        <v>54.015761273770309</v>
      </c>
      <c r="NJ4" s="61">
        <f t="shared" si="173"/>
        <v>0.4992264761251648</v>
      </c>
      <c r="NK4" s="61">
        <f t="shared" si="174"/>
        <v>3.7195591311772135E-3</v>
      </c>
      <c r="NL4" s="61">
        <f t="shared" si="175"/>
        <v>0.47813951646041125</v>
      </c>
      <c r="NM4" s="61">
        <f t="shared" si="176"/>
        <v>-2.9008464387765532E-4</v>
      </c>
      <c r="NN4" s="61">
        <f t="shared" si="177"/>
        <v>3.8111120454271274</v>
      </c>
      <c r="NO4" s="61">
        <f t="shared" si="178"/>
        <v>0.10523070529630808</v>
      </c>
      <c r="NP4" s="61">
        <f t="shared" si="179"/>
        <v>2.7207939011973194E-2</v>
      </c>
      <c r="NQ4" s="61">
        <f t="shared" si="180"/>
        <v>7.8022766284334882E-2</v>
      </c>
      <c r="NR4" s="61">
        <f t="shared" si="181"/>
        <v>2.5863059899328715</v>
      </c>
      <c r="NS4" s="61">
        <f t="shared" si="182"/>
        <v>0.20205895883891856</v>
      </c>
      <c r="NV4" s="6">
        <v>43836</v>
      </c>
      <c r="NW4" s="57">
        <v>0.10002918754401909</v>
      </c>
      <c r="NX4">
        <f t="shared" si="36"/>
        <v>-3.9999999999999147E-2</v>
      </c>
      <c r="NY4">
        <f t="shared" si="37"/>
        <v>-28</v>
      </c>
      <c r="NZ4">
        <f t="shared" si="38"/>
        <v>-0.15091233365345147</v>
      </c>
      <c r="OA4">
        <f t="shared" si="39"/>
        <v>-3.7723649999999997E-3</v>
      </c>
      <c r="OB4">
        <f t="shared" si="40"/>
        <v>-0.47999999999999954</v>
      </c>
      <c r="OC4">
        <f t="shared" si="41"/>
        <v>-4.0399999999999998E-2</v>
      </c>
      <c r="OD4">
        <f t="shared" si="42"/>
        <v>-3.1999999999999957</v>
      </c>
      <c r="OE4">
        <f t="shared" si="43"/>
        <v>-0.19263373099999992</v>
      </c>
      <c r="OF4">
        <f t="shared" si="44"/>
        <v>-3.2981259999999568E-3</v>
      </c>
      <c r="OG4">
        <f t="shared" si="45"/>
        <v>-0.18933560500000002</v>
      </c>
      <c r="OH4">
        <f t="shared" si="46"/>
        <v>3.7367068500000009</v>
      </c>
      <c r="OI4">
        <f t="shared" si="47"/>
        <v>2.0000000000000018E-2</v>
      </c>
      <c r="OK4" s="64">
        <v>43836</v>
      </c>
      <c r="OL4" s="61">
        <v>0.10002918754401909</v>
      </c>
      <c r="OM4" s="61">
        <f t="shared" si="183"/>
        <v>-4.0011675017606781E-3</v>
      </c>
      <c r="ON4" s="61">
        <f t="shared" si="184"/>
        <v>-2.8008172512325342</v>
      </c>
      <c r="OO4" s="61">
        <f t="shared" si="185"/>
        <v>-1.5095638125726681E-2</v>
      </c>
      <c r="OP4" s="61">
        <f t="shared" si="186"/>
        <v>-3.7734660606949356E-4</v>
      </c>
      <c r="OQ4" s="61">
        <f t="shared" si="187"/>
        <v>-4.8014010021129115E-2</v>
      </c>
      <c r="OR4" s="61">
        <f t="shared" si="188"/>
        <v>-4.0411791767783712E-3</v>
      </c>
      <c r="OS4" s="61">
        <f t="shared" si="189"/>
        <v>-0.32009340014086063</v>
      </c>
      <c r="OT4" s="61">
        <f t="shared" si="190"/>
        <v>-1.9268995605503113E-2</v>
      </c>
      <c r="OU4" s="61">
        <f t="shared" si="191"/>
        <v>-3.2990886419780117E-4</v>
      </c>
      <c r="OV4" s="61">
        <f t="shared" si="192"/>
        <v>-1.893908674130532E-2</v>
      </c>
      <c r="OW4" s="61">
        <f t="shared" si="193"/>
        <v>0.3737797502956709</v>
      </c>
      <c r="OX4" s="61">
        <f t="shared" si="194"/>
        <v>2.0005837508803833E-3</v>
      </c>
      <c r="PA4" s="6">
        <v>43836</v>
      </c>
      <c r="PB4" s="43">
        <v>8.0299999999999994</v>
      </c>
      <c r="PC4" s="2">
        <v>834</v>
      </c>
      <c r="PD4" s="2">
        <v>3.34</v>
      </c>
      <c r="PE4" s="2">
        <v>5.48</v>
      </c>
      <c r="PF4" s="43">
        <v>1.43</v>
      </c>
      <c r="PI4" s="6">
        <v>43836</v>
      </c>
      <c r="PJ4" s="41" t="e">
        <v>#N/A</v>
      </c>
      <c r="PK4" s="41" t="e">
        <v>#N/A</v>
      </c>
      <c r="PL4" s="41" t="e">
        <v>#N/A</v>
      </c>
      <c r="PM4" s="41" t="e">
        <v>#N/A</v>
      </c>
      <c r="PN4" s="41" t="e">
        <v>#N/A</v>
      </c>
      <c r="PR4" s="6">
        <v>43836</v>
      </c>
      <c r="PS4" s="46" t="e">
        <f t="shared" si="195"/>
        <v>#N/A</v>
      </c>
      <c r="PT4" s="46" t="e">
        <f t="shared" si="48"/>
        <v>#N/A</v>
      </c>
      <c r="PU4" s="46" t="e">
        <f t="shared" si="48"/>
        <v>#N/A</v>
      </c>
      <c r="PV4" s="46" t="e">
        <f t="shared" si="48"/>
        <v>#N/A</v>
      </c>
      <c r="PW4" s="46" t="e">
        <f t="shared" si="48"/>
        <v>#N/A</v>
      </c>
      <c r="PZ4" s="6">
        <v>43836</v>
      </c>
      <c r="QA4" s="2">
        <v>7.65</v>
      </c>
      <c r="QB4" s="2">
        <v>706</v>
      </c>
      <c r="QC4" s="2">
        <v>0.40200000000000002</v>
      </c>
      <c r="QD4" s="2">
        <v>3.48</v>
      </c>
      <c r="QE4" s="2">
        <v>2.38</v>
      </c>
      <c r="QF4" s="2"/>
      <c r="QI4" s="6">
        <v>43836</v>
      </c>
      <c r="QJ4">
        <v>8.14</v>
      </c>
      <c r="QK4">
        <v>662</v>
      </c>
      <c r="QL4">
        <v>0.59</v>
      </c>
      <c r="QM4">
        <v>3.69</v>
      </c>
      <c r="QN4" t="e">
        <v>#N/A</v>
      </c>
      <c r="QR4" s="6">
        <v>43836</v>
      </c>
      <c r="QS4">
        <f t="shared" si="196"/>
        <v>0.49000000000000021</v>
      </c>
      <c r="QT4">
        <f t="shared" si="49"/>
        <v>-44</v>
      </c>
      <c r="QU4">
        <f t="shared" si="49"/>
        <v>0.18799999999999994</v>
      </c>
      <c r="QV4">
        <f t="shared" si="49"/>
        <v>0.20999999999999996</v>
      </c>
      <c r="QW4" t="e">
        <f t="shared" si="49"/>
        <v>#N/A</v>
      </c>
      <c r="RA4" s="6">
        <v>43836</v>
      </c>
      <c r="RB4" t="e">
        <v>#N/A</v>
      </c>
      <c r="RC4" t="e">
        <v>#N/A</v>
      </c>
      <c r="RD4" t="e">
        <v>#N/A</v>
      </c>
      <c r="RE4" t="e">
        <v>#N/A</v>
      </c>
      <c r="RF4" t="e">
        <v>#N/A</v>
      </c>
      <c r="RI4" s="6">
        <v>43836</v>
      </c>
      <c r="RJ4" s="2">
        <v>7.71</v>
      </c>
      <c r="RK4" s="2">
        <v>615</v>
      </c>
      <c r="RL4" s="2">
        <v>1.6299999999999999E-2</v>
      </c>
      <c r="RM4" s="2">
        <v>3.59</v>
      </c>
      <c r="RN4" s="2">
        <v>1.24</v>
      </c>
      <c r="RQ4" s="6">
        <v>43836</v>
      </c>
      <c r="RR4" t="e">
        <f t="shared" si="197"/>
        <v>#N/A</v>
      </c>
      <c r="RS4" t="e">
        <f t="shared" si="50"/>
        <v>#N/A</v>
      </c>
      <c r="RT4" t="e">
        <f t="shared" si="50"/>
        <v>#N/A</v>
      </c>
      <c r="RU4" t="e">
        <f t="shared" si="50"/>
        <v>#N/A</v>
      </c>
      <c r="RV4" t="e">
        <f t="shared" si="50"/>
        <v>#N/A</v>
      </c>
      <c r="RZ4" s="6">
        <v>43836</v>
      </c>
      <c r="SA4">
        <v>31</v>
      </c>
      <c r="SB4" s="46">
        <v>8.3000000000000007</v>
      </c>
      <c r="SC4" s="46">
        <v>510</v>
      </c>
      <c r="SD4" s="46">
        <v>8.84</v>
      </c>
      <c r="SE4" s="46">
        <v>20.5</v>
      </c>
      <c r="SF4" s="46">
        <v>0.94</v>
      </c>
      <c r="SH4" s="6">
        <v>43836</v>
      </c>
      <c r="SI4">
        <v>32</v>
      </c>
      <c r="SJ4" s="46">
        <v>8.41</v>
      </c>
      <c r="SK4" s="46">
        <v>560</v>
      </c>
      <c r="SL4" s="46">
        <v>3.76</v>
      </c>
      <c r="SM4" s="46">
        <v>26.6</v>
      </c>
      <c r="SN4" s="46" t="e">
        <v>#N/A</v>
      </c>
      <c r="SP4" s="6">
        <v>43836</v>
      </c>
      <c r="SQ4" t="e">
        <v>#N/A</v>
      </c>
      <c r="SR4" s="46" t="e">
        <v>#N/A</v>
      </c>
      <c r="SS4" s="46" t="e">
        <v>#N/A</v>
      </c>
      <c r="ST4" s="46" t="e">
        <v>#N/A</v>
      </c>
      <c r="SU4" s="46" t="e">
        <v>#N/A</v>
      </c>
      <c r="SV4" s="46" t="e">
        <v>#N/A</v>
      </c>
      <c r="SX4" s="6">
        <v>43836</v>
      </c>
      <c r="SY4" t="e">
        <v>#N/A</v>
      </c>
      <c r="SZ4" s="46" t="e">
        <v>#N/A</v>
      </c>
      <c r="TA4" s="46" t="e">
        <v>#N/A</v>
      </c>
      <c r="TB4" s="46" t="e">
        <v>#N/A</v>
      </c>
      <c r="TC4" s="46" t="e">
        <v>#N/A</v>
      </c>
      <c r="TD4" s="46" t="e">
        <v>#N/A</v>
      </c>
      <c r="TF4" s="6">
        <v>43836</v>
      </c>
      <c r="TG4" t="e">
        <v>#N/A</v>
      </c>
      <c r="TH4" s="46" t="e">
        <v>#N/A</v>
      </c>
      <c r="TI4" s="46" t="e">
        <v>#N/A</v>
      </c>
      <c r="TJ4" s="46" t="e">
        <v>#N/A</v>
      </c>
      <c r="TK4" s="46" t="e">
        <v>#N/A</v>
      </c>
      <c r="TL4" s="46" t="e">
        <v>#N/A</v>
      </c>
      <c r="TN4" s="6">
        <v>43836</v>
      </c>
      <c r="TO4" t="e">
        <v>#N/A</v>
      </c>
      <c r="TP4" s="46" t="e">
        <v>#N/A</v>
      </c>
      <c r="TQ4" s="46" t="e">
        <v>#N/A</v>
      </c>
      <c r="TR4" s="46" t="e">
        <v>#N/A</v>
      </c>
      <c r="TS4" s="46" t="e">
        <v>#N/A</v>
      </c>
      <c r="TT4" s="46" t="e">
        <v>#N/A</v>
      </c>
    </row>
    <row r="5" spans="1:540" ht="15.75" x14ac:dyDescent="0.25">
      <c r="A5" s="6">
        <v>43843</v>
      </c>
      <c r="B5" s="2">
        <v>11</v>
      </c>
      <c r="C5" s="2" t="s">
        <v>24</v>
      </c>
      <c r="D5" s="2"/>
      <c r="E5">
        <v>4.291813792901535</v>
      </c>
      <c r="F5" s="2">
        <v>6.73</v>
      </c>
      <c r="G5" s="31">
        <v>426</v>
      </c>
      <c r="H5" s="7">
        <v>5.7865276443956652</v>
      </c>
      <c r="I5" s="2">
        <v>0.24822159899999999</v>
      </c>
      <c r="J5" s="2">
        <v>5.73</v>
      </c>
      <c r="K5" s="2">
        <v>2.146E-2</v>
      </c>
      <c r="L5" s="2">
        <v>156</v>
      </c>
      <c r="M5" s="2">
        <v>33.054285710000002</v>
      </c>
      <c r="N5" s="2">
        <v>6.6142857140000002</v>
      </c>
      <c r="O5" s="2">
        <v>26.44</v>
      </c>
      <c r="P5" s="2">
        <v>20.01037255</v>
      </c>
      <c r="Q5" s="23" t="e">
        <v>#N/A</v>
      </c>
      <c r="R5" s="23"/>
      <c r="S5" s="64">
        <v>43843</v>
      </c>
      <c r="T5" s="62"/>
      <c r="U5" s="62"/>
      <c r="V5" s="62"/>
      <c r="W5" s="61">
        <v>4.291813792901535</v>
      </c>
      <c r="X5" s="61">
        <f t="shared" si="51"/>
        <v>28.883906826227332</v>
      </c>
      <c r="Y5" s="61">
        <f t="shared" si="52"/>
        <v>1828.312675776054</v>
      </c>
      <c r="Z5" s="61">
        <f t="shared" si="53"/>
        <v>24.834699157223344</v>
      </c>
      <c r="AA5" s="61">
        <f t="shared" si="54"/>
        <v>1.0653208822842739</v>
      </c>
      <c r="AB5" s="61">
        <f t="shared" si="55"/>
        <v>24.592093033325796</v>
      </c>
      <c r="AC5" s="61">
        <f t="shared" si="56"/>
        <v>9.2102323995666938E-2</v>
      </c>
      <c r="AD5" s="61">
        <f t="shared" si="57"/>
        <v>669.52295169263948</v>
      </c>
      <c r="AE5" s="61">
        <f t="shared" si="58"/>
        <v>141.86283932468612</v>
      </c>
      <c r="AF5" s="61">
        <f t="shared" si="59"/>
        <v>28.38728265753678</v>
      </c>
      <c r="AG5" s="61">
        <f t="shared" si="60"/>
        <v>113.47555668431659</v>
      </c>
      <c r="AH5" s="61">
        <f t="shared" si="61"/>
        <v>85.880792911188252</v>
      </c>
      <c r="AI5" s="61" t="e">
        <f t="shared" si="62"/>
        <v>#N/A</v>
      </c>
      <c r="AL5" s="6">
        <v>43843</v>
      </c>
      <c r="AM5" s="2">
        <v>8</v>
      </c>
      <c r="AN5" s="2" t="s">
        <v>24</v>
      </c>
      <c r="AO5" s="2"/>
      <c r="AP5">
        <v>4.291813792901535</v>
      </c>
      <c r="AQ5" s="2">
        <v>7.06</v>
      </c>
      <c r="AR5" s="31">
        <v>400</v>
      </c>
      <c r="AS5" s="7">
        <v>6.4176155851282761</v>
      </c>
      <c r="AT5" s="2">
        <v>0.27301142499999997</v>
      </c>
      <c r="AU5" s="2">
        <v>6.06</v>
      </c>
      <c r="AV5" s="2">
        <v>2.1850000000000001E-2</v>
      </c>
      <c r="AW5" s="2">
        <v>169</v>
      </c>
      <c r="AX5" s="2">
        <v>39.490769229999998</v>
      </c>
      <c r="AY5" s="2">
        <v>7.3384615379999998</v>
      </c>
      <c r="AZ5" s="2">
        <v>32.152307690000001</v>
      </c>
      <c r="BA5" s="2">
        <v>18.58272625</v>
      </c>
      <c r="BB5" s="2">
        <v>4.26</v>
      </c>
      <c r="BC5" s="2"/>
      <c r="BD5" s="64">
        <v>43843</v>
      </c>
      <c r="BE5" s="61"/>
      <c r="BF5" s="61"/>
      <c r="BG5" s="61"/>
      <c r="BH5" s="61">
        <v>4.291813792901535</v>
      </c>
      <c r="BI5" s="61">
        <f t="shared" si="63"/>
        <v>30.300205377884836</v>
      </c>
      <c r="BJ5" s="61">
        <f t="shared" si="64"/>
        <v>1716.7255171606139</v>
      </c>
      <c r="BK5" s="61">
        <f t="shared" si="65"/>
        <v>27.543211085793391</v>
      </c>
      <c r="BL5" s="61">
        <f t="shared" si="66"/>
        <v>1.1717141994347029</v>
      </c>
      <c r="BM5" s="61">
        <f t="shared" si="67"/>
        <v>26.008391584983301</v>
      </c>
      <c r="BN5" s="61">
        <f t="shared" si="68"/>
        <v>9.3776131374898541E-2</v>
      </c>
      <c r="BO5" s="61">
        <f t="shared" si="69"/>
        <v>725.31653100035942</v>
      </c>
      <c r="BP5" s="61">
        <f t="shared" si="70"/>
        <v>169.48702807360553</v>
      </c>
      <c r="BQ5" s="61">
        <f t="shared" si="71"/>
        <v>31.495310447465812</v>
      </c>
      <c r="BR5" s="61">
        <f t="shared" si="72"/>
        <v>137.99171761755611</v>
      </c>
      <c r="BS5" s="61">
        <f t="shared" si="73"/>
        <v>79.753600829463423</v>
      </c>
      <c r="BT5" s="61">
        <f t="shared" si="74"/>
        <v>18.283126757760538</v>
      </c>
      <c r="BW5">
        <v>4.291813792901535</v>
      </c>
      <c r="BX5">
        <f t="shared" si="0"/>
        <v>0.32999999999999918</v>
      </c>
      <c r="BY5">
        <f t="shared" si="1"/>
        <v>-26</v>
      </c>
      <c r="BZ5">
        <f t="shared" si="2"/>
        <v>0.63108794073261087</v>
      </c>
      <c r="CA5">
        <f t="shared" si="3"/>
        <v>2.4789825999999987E-2</v>
      </c>
      <c r="CB5">
        <f t="shared" si="4"/>
        <v>0.32999999999999918</v>
      </c>
      <c r="CC5">
        <f t="shared" si="5"/>
        <v>3.9000000000000146E-4</v>
      </c>
      <c r="CD5">
        <f t="shared" si="6"/>
        <v>13</v>
      </c>
      <c r="CE5">
        <f t="shared" si="7"/>
        <v>6.4364835199999959</v>
      </c>
      <c r="CF5">
        <f t="shared" si="8"/>
        <v>0.72417582399999958</v>
      </c>
      <c r="CG5">
        <f t="shared" si="9"/>
        <v>5.7123076899999994</v>
      </c>
      <c r="CH5">
        <f t="shared" si="10"/>
        <v>-1.4276462999999993</v>
      </c>
      <c r="CI5" t="e">
        <f t="shared" si="11"/>
        <v>#N/A</v>
      </c>
      <c r="CK5" s="64">
        <v>43843</v>
      </c>
      <c r="CL5" s="61"/>
      <c r="CM5" s="61">
        <v>4.291813792901535</v>
      </c>
      <c r="CN5" s="61">
        <f t="shared" si="75"/>
        <v>1.4162985516575031</v>
      </c>
      <c r="CO5" s="61">
        <f t="shared" si="76"/>
        <v>-111.5871586154399</v>
      </c>
      <c r="CP5" s="61">
        <f t="shared" si="77"/>
        <v>2.7085119285700459</v>
      </c>
      <c r="CQ5" s="61">
        <f t="shared" si="78"/>
        <v>0.10639331715042903</v>
      </c>
      <c r="CR5" s="61">
        <f t="shared" si="79"/>
        <v>1.4162985516575031</v>
      </c>
      <c r="CS5" s="61">
        <f t="shared" si="80"/>
        <v>1.6738073792316049E-3</v>
      </c>
      <c r="CT5" s="61">
        <f t="shared" si="81"/>
        <v>55.793579307719952</v>
      </c>
      <c r="CU5" s="61">
        <f t="shared" si="82"/>
        <v>27.624188748919405</v>
      </c>
      <c r="CV5" s="61">
        <f t="shared" si="83"/>
        <v>3.1080277899290327</v>
      </c>
      <c r="CW5" s="61">
        <f t="shared" si="84"/>
        <v>24.516160933239505</v>
      </c>
      <c r="CX5" s="61">
        <f t="shared" si="85"/>
        <v>-6.1271920817248393</v>
      </c>
      <c r="CY5" s="61" t="e">
        <f t="shared" si="86"/>
        <v>#N/A</v>
      </c>
      <c r="DB5" s="37">
        <v>43843</v>
      </c>
      <c r="DC5">
        <v>5</v>
      </c>
      <c r="DD5" t="s">
        <v>27</v>
      </c>
      <c r="DF5">
        <v>4.4922727679346144</v>
      </c>
      <c r="DG5">
        <v>8.9</v>
      </c>
      <c r="DH5">
        <v>391</v>
      </c>
      <c r="DI5">
        <v>8.3657566195637258</v>
      </c>
      <c r="DJ5">
        <v>0.31720198300000002</v>
      </c>
      <c r="DK5">
        <v>7.9</v>
      </c>
      <c r="DL5">
        <v>2.3269999999999999E-2</v>
      </c>
      <c r="DM5">
        <v>153</v>
      </c>
      <c r="DN5">
        <v>57.213999999999999</v>
      </c>
      <c r="DO5">
        <v>10.821999999999999</v>
      </c>
      <c r="DP5">
        <v>46.392000000000003</v>
      </c>
      <c r="DQ5">
        <v>18.91495089</v>
      </c>
      <c r="DR5">
        <v>4.71</v>
      </c>
      <c r="DT5" s="64">
        <v>43843</v>
      </c>
      <c r="DX5" s="61">
        <v>4.4922727679346144</v>
      </c>
      <c r="DY5" s="61">
        <f t="shared" si="87"/>
        <v>39.981227634618072</v>
      </c>
      <c r="DZ5" s="61">
        <f t="shared" si="88"/>
        <v>1756.4786522624343</v>
      </c>
      <c r="EA5" s="61">
        <f t="shared" si="89"/>
        <v>37.581260645234863</v>
      </c>
      <c r="EB5" s="61">
        <f t="shared" si="90"/>
        <v>1.4249578301657586</v>
      </c>
      <c r="EC5" s="61">
        <f t="shared" si="91"/>
        <v>35.488954866683457</v>
      </c>
      <c r="ED5" s="61">
        <f t="shared" si="92"/>
        <v>0.10453518730983848</v>
      </c>
      <c r="EE5" s="61">
        <f t="shared" si="93"/>
        <v>687.317733493996</v>
      </c>
      <c r="EF5" s="61">
        <f t="shared" si="94"/>
        <v>257.02089414461102</v>
      </c>
      <c r="EG5" s="61">
        <f t="shared" si="95"/>
        <v>48.615375894588396</v>
      </c>
      <c r="EH5" s="61">
        <f t="shared" si="96"/>
        <v>208.40551825002265</v>
      </c>
      <c r="EI5" s="61">
        <f t="shared" si="97"/>
        <v>84.971118789967605</v>
      </c>
      <c r="EJ5" s="61">
        <f t="shared" si="98"/>
        <v>21.158604736972034</v>
      </c>
      <c r="EM5" s="37">
        <v>43843</v>
      </c>
      <c r="EN5">
        <v>2</v>
      </c>
      <c r="EO5" t="s">
        <v>27</v>
      </c>
      <c r="EQ5">
        <v>4.4922727679346144</v>
      </c>
      <c r="ER5">
        <v>8.82</v>
      </c>
      <c r="ES5">
        <v>363</v>
      </c>
      <c r="ET5">
        <v>8.091370558375635</v>
      </c>
      <c r="EU5">
        <v>0.32366889399999998</v>
      </c>
      <c r="EV5">
        <v>7.82</v>
      </c>
      <c r="EW5">
        <v>1.9910000000000001E-2</v>
      </c>
      <c r="EX5">
        <v>154</v>
      </c>
      <c r="EY5">
        <v>61.777777780000001</v>
      </c>
      <c r="EZ5">
        <v>12.45833333</v>
      </c>
      <c r="FA5">
        <v>49.319444439999998</v>
      </c>
      <c r="FB5">
        <v>20.166366910000001</v>
      </c>
      <c r="FC5" t="e">
        <v>#N/A</v>
      </c>
      <c r="FE5" s="64">
        <v>43843</v>
      </c>
      <c r="FI5" s="61">
        <v>4.4922727679346144</v>
      </c>
      <c r="FJ5" s="61">
        <f t="shared" si="99"/>
        <v>39.621845813183299</v>
      </c>
      <c r="FK5" s="61">
        <f t="shared" si="100"/>
        <v>1630.6950147602649</v>
      </c>
      <c r="FL5" s="61">
        <f t="shared" si="101"/>
        <v>36.348643614658762</v>
      </c>
      <c r="FM5" s="61">
        <f t="shared" si="102"/>
        <v>1.4540089583437152</v>
      </c>
      <c r="FN5" s="61">
        <f t="shared" si="103"/>
        <v>35.129573045248684</v>
      </c>
      <c r="FO5" s="61">
        <f t="shared" si="104"/>
        <v>8.9441150809578179E-2</v>
      </c>
      <c r="FP5" s="61">
        <f t="shared" si="105"/>
        <v>691.81000626193065</v>
      </c>
      <c r="FQ5" s="61">
        <f t="shared" si="106"/>
        <v>277.52262878461011</v>
      </c>
      <c r="FR5" s="61">
        <f t="shared" si="107"/>
        <v>55.966231552211163</v>
      </c>
      <c r="FS5" s="61">
        <f t="shared" si="108"/>
        <v>221.55639718747622</v>
      </c>
      <c r="FT5" s="61">
        <f t="shared" si="109"/>
        <v>90.592820897970725</v>
      </c>
      <c r="FU5" s="61" t="e">
        <f t="shared" si="110"/>
        <v>#N/A</v>
      </c>
      <c r="FW5">
        <v>4.4922727679346144</v>
      </c>
      <c r="FX5">
        <f t="shared" si="12"/>
        <v>-8.0000000000000071E-2</v>
      </c>
      <c r="FY5">
        <f t="shared" si="13"/>
        <v>-28</v>
      </c>
      <c r="FZ5">
        <f t="shared" si="14"/>
        <v>-0.27438606118809084</v>
      </c>
      <c r="GA5">
        <f t="shared" si="15"/>
        <v>6.4669109999999641E-3</v>
      </c>
      <c r="GB5">
        <f t="shared" si="16"/>
        <v>-8.0000000000000071E-2</v>
      </c>
      <c r="GC5">
        <f t="shared" si="17"/>
        <v>-3.3599999999999984E-3</v>
      </c>
      <c r="GD5">
        <f t="shared" si="18"/>
        <v>1</v>
      </c>
      <c r="GE5">
        <f t="shared" si="19"/>
        <v>4.5637777800000023</v>
      </c>
      <c r="GF5">
        <f t="shared" si="20"/>
        <v>1.6363333300000011</v>
      </c>
      <c r="GG5">
        <f t="shared" si="21"/>
        <v>2.927444439999995</v>
      </c>
      <c r="GH5">
        <f t="shared" si="22"/>
        <v>1.2514160200000006</v>
      </c>
      <c r="GI5" t="e">
        <f t="shared" si="23"/>
        <v>#N/A</v>
      </c>
      <c r="GK5" s="64">
        <v>43843</v>
      </c>
      <c r="GL5" s="61">
        <v>4.4922727679346144</v>
      </c>
      <c r="GM5" s="61">
        <f t="shared" si="111"/>
        <v>-0.35938182143476949</v>
      </c>
      <c r="GN5" s="61">
        <f t="shared" si="112"/>
        <v>-125.7836375021692</v>
      </c>
      <c r="GO5" s="61">
        <f t="shared" si="113"/>
        <v>-1.2326170305761013</v>
      </c>
      <c r="GP5" s="61">
        <f t="shared" si="114"/>
        <v>2.9051128177956645E-2</v>
      </c>
      <c r="GQ5" s="61">
        <f t="shared" si="115"/>
        <v>-0.35938182143476949</v>
      </c>
      <c r="GR5" s="61">
        <f t="shared" si="116"/>
        <v>-1.5094036500260297E-2</v>
      </c>
      <c r="GS5" s="61">
        <f t="shared" si="117"/>
        <v>4.4922727679346144</v>
      </c>
      <c r="GT5" s="61">
        <f t="shared" si="118"/>
        <v>20.5017346399991</v>
      </c>
      <c r="GU5" s="61">
        <f t="shared" si="119"/>
        <v>7.3508556576227697</v>
      </c>
      <c r="GV5" s="61">
        <f t="shared" si="120"/>
        <v>13.150878937453575</v>
      </c>
      <c r="GW5" s="61">
        <f t="shared" si="121"/>
        <v>5.621702108003122</v>
      </c>
      <c r="GX5" s="61" t="e">
        <f t="shared" si="122"/>
        <v>#N/A</v>
      </c>
      <c r="GY5" s="61"/>
      <c r="HA5" s="6">
        <v>43843</v>
      </c>
      <c r="HB5" s="2">
        <v>19</v>
      </c>
      <c r="HC5" s="2" t="s">
        <v>25</v>
      </c>
      <c r="HD5" s="2"/>
      <c r="HE5">
        <v>0.18634443865360587</v>
      </c>
      <c r="HF5" s="2">
        <v>4.6500000000000004</v>
      </c>
      <c r="HG5" s="31">
        <v>350</v>
      </c>
      <c r="HH5" s="7">
        <v>3.9344217313760459</v>
      </c>
      <c r="HI5" s="2">
        <v>0.22450959300000001</v>
      </c>
      <c r="HJ5" s="2">
        <v>3.59</v>
      </c>
      <c r="HK5" s="2">
        <v>7.1999999999999995E-2</v>
      </c>
      <c r="HL5" s="2">
        <v>151</v>
      </c>
      <c r="HM5" s="2">
        <v>21.026</v>
      </c>
      <c r="HN5" s="2">
        <v>4.0339999999999998</v>
      </c>
      <c r="HO5" s="2">
        <v>16.992000000000001</v>
      </c>
      <c r="HP5" s="2">
        <v>19.185770000000002</v>
      </c>
      <c r="HQ5" s="2">
        <v>4.37</v>
      </c>
      <c r="HR5" s="2"/>
      <c r="HS5" s="64">
        <v>43843</v>
      </c>
      <c r="HT5" s="61"/>
      <c r="HU5" s="61"/>
      <c r="HV5" s="61"/>
      <c r="HW5" s="61">
        <v>0.18634443865360587</v>
      </c>
      <c r="HX5" s="61">
        <f t="shared" si="123"/>
        <v>0.8665016397392673</v>
      </c>
      <c r="HY5" s="61">
        <f t="shared" si="124"/>
        <v>65.220553528762053</v>
      </c>
      <c r="HZ5" s="61">
        <f t="shared" si="125"/>
        <v>0.73315760895981741</v>
      </c>
      <c r="IA5" s="61">
        <f t="shared" si="126"/>
        <v>4.1836114079934525E-2</v>
      </c>
      <c r="IB5" s="61">
        <f t="shared" si="127"/>
        <v>0.66897653476644503</v>
      </c>
      <c r="IC5" s="61">
        <f t="shared" si="128"/>
        <v>1.3416799583059622E-2</v>
      </c>
      <c r="ID5" s="61">
        <f t="shared" si="129"/>
        <v>28.138010236694484</v>
      </c>
      <c r="IE5" s="61">
        <f t="shared" si="130"/>
        <v>3.9180781671307168</v>
      </c>
      <c r="IF5" s="61">
        <f t="shared" si="131"/>
        <v>0.75171346552864604</v>
      </c>
      <c r="IG5" s="61">
        <f t="shared" si="132"/>
        <v>3.1663647016020708</v>
      </c>
      <c r="IH5" s="61">
        <f t="shared" si="133"/>
        <v>3.5751615407871919</v>
      </c>
      <c r="II5" s="61">
        <f t="shared" si="134"/>
        <v>0.8143251969162576</v>
      </c>
      <c r="IJ5" s="2"/>
      <c r="IL5" s="12">
        <v>43843</v>
      </c>
      <c r="IM5" s="31">
        <v>16</v>
      </c>
      <c r="IN5" s="31" t="s">
        <v>25</v>
      </c>
      <c r="IO5" s="31"/>
      <c r="IP5">
        <v>0.18634443865360587</v>
      </c>
      <c r="IQ5" s="31">
        <v>1.0112000000000001</v>
      </c>
      <c r="IR5" s="31">
        <v>388</v>
      </c>
      <c r="IS5" s="31">
        <v>3.7011935793661683</v>
      </c>
      <c r="IT5">
        <v>0.21696486300000001</v>
      </c>
      <c r="IU5">
        <v>3.4</v>
      </c>
      <c r="IV5">
        <v>3.4700000000000002E-2</v>
      </c>
      <c r="IW5">
        <v>143</v>
      </c>
      <c r="IX5">
        <v>20.004038770000001</v>
      </c>
      <c r="IY5">
        <v>3.82552504</v>
      </c>
      <c r="IZ5">
        <v>16.178513729999999</v>
      </c>
      <c r="JA5">
        <v>19.12376338</v>
      </c>
      <c r="JB5">
        <v>4.05</v>
      </c>
      <c r="JD5" s="64">
        <v>43843</v>
      </c>
      <c r="JE5" s="61"/>
      <c r="JF5" s="61"/>
      <c r="JG5" s="61"/>
      <c r="JH5" s="61">
        <v>0.18634443865360587</v>
      </c>
      <c r="JI5" s="61">
        <f t="shared" si="135"/>
        <v>0.18843149636652626</v>
      </c>
      <c r="JJ5" s="61">
        <f t="shared" si="136"/>
        <v>72.30164219759908</v>
      </c>
      <c r="JK5" s="61">
        <f t="shared" si="137"/>
        <v>0.68969683989531883</v>
      </c>
      <c r="JL5" s="61">
        <f t="shared" si="138"/>
        <v>4.0430195603291502E-2</v>
      </c>
      <c r="JM5" s="61">
        <f t="shared" si="139"/>
        <v>0.63357109142225998</v>
      </c>
      <c r="JN5" s="61">
        <f t="shared" si="140"/>
        <v>6.4661520212801237E-3</v>
      </c>
      <c r="JO5" s="61">
        <f t="shared" si="141"/>
        <v>26.64725472746564</v>
      </c>
      <c r="JP5" s="61">
        <f t="shared" si="142"/>
        <v>3.7276413754006184</v>
      </c>
      <c r="JQ5" s="61">
        <f t="shared" si="143"/>
        <v>0.71286531613411308</v>
      </c>
      <c r="JR5" s="61">
        <f t="shared" si="144"/>
        <v>3.0147760592665049</v>
      </c>
      <c r="JS5" s="61">
        <f t="shared" si="145"/>
        <v>3.5636069519904843</v>
      </c>
      <c r="JT5" s="61">
        <f t="shared" si="146"/>
        <v>0.75469497654710371</v>
      </c>
      <c r="JV5">
        <v>0.18634443865360587</v>
      </c>
      <c r="JW5">
        <f t="shared" si="24"/>
        <v>-3.6388000000000003</v>
      </c>
      <c r="JX5">
        <f t="shared" si="25"/>
        <v>38</v>
      </c>
      <c r="JY5">
        <f t="shared" si="26"/>
        <v>-0.23322815200987757</v>
      </c>
      <c r="JZ5">
        <f t="shared" si="27"/>
        <v>-7.5447299999999995E-3</v>
      </c>
      <c r="KA5">
        <f t="shared" si="28"/>
        <v>-0.18999999999999995</v>
      </c>
      <c r="KB5">
        <f t="shared" si="29"/>
        <v>-3.7299999999999993E-2</v>
      </c>
      <c r="KC5">
        <f t="shared" si="30"/>
        <v>-8</v>
      </c>
      <c r="KD5">
        <f t="shared" si="31"/>
        <v>-1.0219612299999987</v>
      </c>
      <c r="KE5">
        <f t="shared" si="32"/>
        <v>-0.20847495999999976</v>
      </c>
      <c r="KF5">
        <f t="shared" si="33"/>
        <v>-0.81348627000000207</v>
      </c>
      <c r="KG5">
        <f t="shared" si="34"/>
        <v>-6.2006620000001789E-2</v>
      </c>
      <c r="KH5">
        <f t="shared" si="35"/>
        <v>-0.32000000000000028</v>
      </c>
      <c r="KJ5" s="64">
        <v>43843</v>
      </c>
      <c r="KK5" s="61">
        <v>0.18634443865360587</v>
      </c>
      <c r="KL5" s="61">
        <f t="shared" si="147"/>
        <v>-0.67807014337274107</v>
      </c>
      <c r="KM5" s="61">
        <f t="shared" si="148"/>
        <v>7.0810886688370225</v>
      </c>
      <c r="KN5" s="61">
        <f t="shared" si="149"/>
        <v>-4.3460769064498493E-2</v>
      </c>
      <c r="KO5" s="61">
        <f t="shared" si="150"/>
        <v>-1.4059184766430197E-3</v>
      </c>
      <c r="KP5" s="61">
        <f t="shared" si="151"/>
        <v>-3.5405443344185106E-2</v>
      </c>
      <c r="KQ5" s="61">
        <f t="shared" si="152"/>
        <v>-6.9506475617794978E-3</v>
      </c>
      <c r="KR5" s="61">
        <f t="shared" si="153"/>
        <v>-1.4907555092288469</v>
      </c>
      <c r="KS5" s="61">
        <f t="shared" si="154"/>
        <v>-0.19043679173009836</v>
      </c>
      <c r="KT5" s="61">
        <f t="shared" si="155"/>
        <v>-3.8848149394532891E-2</v>
      </c>
      <c r="KU5" s="61">
        <f t="shared" si="156"/>
        <v>-0.15158864233556604</v>
      </c>
      <c r="KV5" s="61">
        <f t="shared" si="157"/>
        <v>-1.1554588796707784E-2</v>
      </c>
      <c r="KW5" s="61">
        <f t="shared" si="158"/>
        <v>-5.9630220369153927E-2</v>
      </c>
      <c r="KZ5" s="6">
        <v>43843</v>
      </c>
      <c r="LA5">
        <v>24</v>
      </c>
      <c r="LB5" t="s">
        <v>26</v>
      </c>
      <c r="LE5">
        <v>6.72</v>
      </c>
      <c r="LF5">
        <v>395</v>
      </c>
      <c r="LG5">
        <v>5.6081767046234043</v>
      </c>
      <c r="LH5">
        <v>0.105949558</v>
      </c>
      <c r="LI5">
        <v>5.51</v>
      </c>
      <c r="LJ5">
        <v>3.4000000000000002E-3</v>
      </c>
      <c r="LK5">
        <v>73.099999999999994</v>
      </c>
      <c r="LL5">
        <v>9.3790884719999994</v>
      </c>
      <c r="LM5">
        <v>3.2965147450000001</v>
      </c>
      <c r="LN5">
        <v>6.0825737269999998</v>
      </c>
      <c r="LO5">
        <v>35.147495999999997</v>
      </c>
      <c r="LP5" t="e">
        <v>#N/A</v>
      </c>
      <c r="LR5" s="64">
        <v>43843</v>
      </c>
      <c r="LS5" s="61"/>
      <c r="LT5" s="61"/>
      <c r="LU5" s="61"/>
      <c r="LV5" s="61">
        <v>0.14143542893808686</v>
      </c>
      <c r="LW5" s="61">
        <f t="shared" si="159"/>
        <v>0.95044608246394369</v>
      </c>
      <c r="LX5" s="61">
        <f t="shared" si="160"/>
        <v>55.86699443054431</v>
      </c>
      <c r="LY5" s="61">
        <f t="shared" si="161"/>
        <v>0.79319487777899766</v>
      </c>
      <c r="LZ5" s="61">
        <f t="shared" si="162"/>
        <v>1.4985021181530712E-2</v>
      </c>
      <c r="MA5" s="61">
        <f t="shared" si="163"/>
        <v>0.77930921344885862</v>
      </c>
      <c r="MB5" s="61">
        <f t="shared" si="164"/>
        <v>4.8088045838949535E-4</v>
      </c>
      <c r="MC5" s="61">
        <f t="shared" si="165"/>
        <v>10.338929855374149</v>
      </c>
      <c r="MD5" s="61">
        <f t="shared" si="166"/>
        <v>1.3265354010855857</v>
      </c>
      <c r="ME5" s="61">
        <f t="shared" si="167"/>
        <v>0.46624397695980302</v>
      </c>
      <c r="MF5" s="61">
        <f t="shared" si="168"/>
        <v>0.86029142412578263</v>
      </c>
      <c r="MG5" s="61">
        <f t="shared" si="169"/>
        <v>4.9711011728596919</v>
      </c>
      <c r="MH5" s="61" t="e">
        <f t="shared" si="170"/>
        <v>#N/A</v>
      </c>
      <c r="MK5" s="6"/>
      <c r="ML5">
        <v>22</v>
      </c>
      <c r="MM5" t="s">
        <v>26</v>
      </c>
      <c r="MP5">
        <v>6.41</v>
      </c>
      <c r="MQ5">
        <v>511</v>
      </c>
      <c r="MR5">
        <v>5.3337906434353144</v>
      </c>
      <c r="MS5">
        <v>0.10702737700000001</v>
      </c>
      <c r="MT5">
        <v>5.26</v>
      </c>
      <c r="MU5">
        <v>6.5199999999999998E-3</v>
      </c>
      <c r="MV5">
        <v>72.3</v>
      </c>
      <c r="MW5">
        <v>10.42079208</v>
      </c>
      <c r="MX5">
        <v>2.3029702969999999</v>
      </c>
      <c r="MY5">
        <v>8.117821782</v>
      </c>
      <c r="MZ5">
        <v>22.099762470000002</v>
      </c>
      <c r="NA5">
        <v>2.8</v>
      </c>
      <c r="NC5" s="64">
        <v>43843</v>
      </c>
      <c r="ND5" s="61"/>
      <c r="NE5" s="61"/>
      <c r="NF5" s="61"/>
      <c r="NG5" s="61">
        <v>0.14143542893808686</v>
      </c>
      <c r="NH5" s="61">
        <f t="shared" si="171"/>
        <v>0.90660109949313683</v>
      </c>
      <c r="NI5" s="61">
        <f t="shared" si="172"/>
        <v>72.273504187362391</v>
      </c>
      <c r="NJ5" s="61">
        <f t="shared" si="173"/>
        <v>0.75438696752022805</v>
      </c>
      <c r="NK5" s="61">
        <f t="shared" si="174"/>
        <v>1.5137462974113332E-2</v>
      </c>
      <c r="NL5" s="61">
        <f t="shared" si="175"/>
        <v>0.74395035621433681</v>
      </c>
      <c r="NM5" s="61">
        <f t="shared" si="176"/>
        <v>9.2215899667632628E-4</v>
      </c>
      <c r="NN5" s="61">
        <f t="shared" si="177"/>
        <v>10.22578151222368</v>
      </c>
      <c r="NO5" s="61">
        <f t="shared" si="178"/>
        <v>1.4738691977094183</v>
      </c>
      <c r="NP5" s="61">
        <f t="shared" si="179"/>
        <v>0.32572159178786825</v>
      </c>
      <c r="NQ5" s="61">
        <f t="shared" si="180"/>
        <v>1.1481476057801145</v>
      </c>
      <c r="NR5" s="61">
        <f t="shared" si="181"/>
        <v>3.1256893843742843</v>
      </c>
      <c r="NS5" s="61">
        <f t="shared" si="182"/>
        <v>0.39601920102664318</v>
      </c>
      <c r="NV5" s="6">
        <v>43843</v>
      </c>
      <c r="NW5" s="57">
        <v>0.14143542893808686</v>
      </c>
      <c r="NX5">
        <f t="shared" si="36"/>
        <v>-0.30999999999999961</v>
      </c>
      <c r="NY5">
        <f t="shared" si="37"/>
        <v>116</v>
      </c>
      <c r="NZ5">
        <f t="shared" si="38"/>
        <v>-0.27438606118808995</v>
      </c>
      <c r="OA5">
        <f t="shared" si="39"/>
        <v>1.0778190000000076E-3</v>
      </c>
      <c r="OB5">
        <f t="shared" si="40"/>
        <v>-0.25</v>
      </c>
      <c r="OC5">
        <f t="shared" si="41"/>
        <v>3.1199999999999995E-3</v>
      </c>
      <c r="OD5">
        <f t="shared" si="42"/>
        <v>-0.79999999999999716</v>
      </c>
      <c r="OE5">
        <f t="shared" si="43"/>
        <v>1.0417036080000006</v>
      </c>
      <c r="OF5">
        <f t="shared" si="44"/>
        <v>-0.99354444800000019</v>
      </c>
      <c r="OG5">
        <f t="shared" si="45"/>
        <v>2.0352480550000003</v>
      </c>
      <c r="OH5">
        <f t="shared" si="46"/>
        <v>-13.047733529999995</v>
      </c>
      <c r="OI5" t="e">
        <f t="shared" si="47"/>
        <v>#N/A</v>
      </c>
      <c r="OK5" s="64">
        <v>43843</v>
      </c>
      <c r="OL5" s="61">
        <v>0.14143542893808686</v>
      </c>
      <c r="OM5" s="61">
        <f t="shared" si="183"/>
        <v>-4.384498297080687E-2</v>
      </c>
      <c r="ON5" s="61">
        <f t="shared" si="184"/>
        <v>16.406509756818075</v>
      </c>
      <c r="OO5" s="61">
        <f t="shared" si="185"/>
        <v>-3.8807910258769646E-2</v>
      </c>
      <c r="OP5" s="61">
        <f t="shared" si="186"/>
        <v>1.5244179258262091E-4</v>
      </c>
      <c r="OQ5" s="61">
        <f t="shared" si="187"/>
        <v>-3.5358857234521715E-2</v>
      </c>
      <c r="OR5" s="61">
        <f t="shared" si="188"/>
        <v>4.4127853828683093E-4</v>
      </c>
      <c r="OS5" s="61">
        <f t="shared" si="189"/>
        <v>-0.11314834315046908</v>
      </c>
      <c r="OT5" s="61">
        <f t="shared" si="190"/>
        <v>0.14733379662383278</v>
      </c>
      <c r="OU5" s="61">
        <f t="shared" si="191"/>
        <v>-0.14052238517193477</v>
      </c>
      <c r="OV5" s="61">
        <f t="shared" si="192"/>
        <v>0.28785618165433202</v>
      </c>
      <c r="OW5" s="61">
        <f t="shared" si="193"/>
        <v>-1.8454117884854075</v>
      </c>
      <c r="OX5" s="61" t="e">
        <f t="shared" si="194"/>
        <v>#N/A</v>
      </c>
      <c r="PA5" s="6">
        <v>43843</v>
      </c>
      <c r="PB5" s="43">
        <v>4.3499999999999996</v>
      </c>
      <c r="PC5" s="2">
        <v>640</v>
      </c>
      <c r="PD5" s="2">
        <v>3.35</v>
      </c>
      <c r="PE5" s="2">
        <v>6.73</v>
      </c>
      <c r="PF5" s="43">
        <v>1.89</v>
      </c>
      <c r="PI5" s="6">
        <v>43843</v>
      </c>
      <c r="PJ5" s="41" t="e">
        <v>#N/A</v>
      </c>
      <c r="PK5" s="41" t="e">
        <v>#N/A</v>
      </c>
      <c r="PL5" s="41" t="e">
        <v>#N/A</v>
      </c>
      <c r="PM5" s="41" t="e">
        <v>#N/A</v>
      </c>
      <c r="PN5" s="41" t="e">
        <v>#N/A</v>
      </c>
      <c r="PR5" s="6">
        <v>43843</v>
      </c>
      <c r="PS5" s="46" t="e">
        <f t="shared" si="195"/>
        <v>#N/A</v>
      </c>
      <c r="PT5" s="46" t="e">
        <f t="shared" si="48"/>
        <v>#N/A</v>
      </c>
      <c r="PU5" s="46" t="e">
        <f t="shared" si="48"/>
        <v>#N/A</v>
      </c>
      <c r="PV5" s="46" t="e">
        <f t="shared" si="48"/>
        <v>#N/A</v>
      </c>
      <c r="PW5" s="46" t="e">
        <f t="shared" si="48"/>
        <v>#N/A</v>
      </c>
      <c r="PZ5" s="6">
        <v>43843</v>
      </c>
      <c r="QA5" s="2">
        <v>1.677</v>
      </c>
      <c r="QB5" s="2">
        <v>762</v>
      </c>
      <c r="QC5" s="2">
        <v>0.67700000000000005</v>
      </c>
      <c r="QD5" s="2">
        <v>3.88</v>
      </c>
      <c r="QE5" s="2">
        <v>3.91</v>
      </c>
      <c r="QF5" s="2"/>
      <c r="QI5" s="6">
        <v>43843</v>
      </c>
      <c r="QJ5">
        <v>2.0499999999999998</v>
      </c>
      <c r="QK5">
        <v>554</v>
      </c>
      <c r="QL5">
        <v>1.05</v>
      </c>
      <c r="QM5">
        <v>4.45</v>
      </c>
      <c r="QN5">
        <v>1.53</v>
      </c>
      <c r="QR5" s="6">
        <v>43843</v>
      </c>
      <c r="QS5">
        <f t="shared" si="196"/>
        <v>0.37299999999999978</v>
      </c>
      <c r="QT5">
        <f t="shared" si="49"/>
        <v>-208</v>
      </c>
      <c r="QU5">
        <f t="shared" si="49"/>
        <v>0.373</v>
      </c>
      <c r="QV5">
        <f t="shared" si="49"/>
        <v>0.57000000000000028</v>
      </c>
      <c r="QW5">
        <f t="shared" si="49"/>
        <v>-2.38</v>
      </c>
      <c r="RA5" s="6">
        <v>43843</v>
      </c>
      <c r="RB5" t="e">
        <v>#N/A</v>
      </c>
      <c r="RC5" t="e">
        <v>#N/A</v>
      </c>
      <c r="RD5" t="e">
        <v>#N/A</v>
      </c>
      <c r="RE5" t="e">
        <v>#N/A</v>
      </c>
      <c r="RF5" t="e">
        <v>#N/A</v>
      </c>
      <c r="RI5" s="6">
        <v>43843</v>
      </c>
      <c r="RJ5" s="2">
        <v>4.54</v>
      </c>
      <c r="RK5" s="2">
        <v>624</v>
      </c>
      <c r="RL5" s="2">
        <v>1.12E-2</v>
      </c>
      <c r="RM5" s="2">
        <v>3.8</v>
      </c>
      <c r="RN5" s="2">
        <v>1.53</v>
      </c>
      <c r="RQ5" s="6">
        <v>43843</v>
      </c>
      <c r="RR5" t="e">
        <f t="shared" si="197"/>
        <v>#N/A</v>
      </c>
      <c r="RS5" t="e">
        <f t="shared" si="50"/>
        <v>#N/A</v>
      </c>
      <c r="RT5" t="e">
        <f t="shared" si="50"/>
        <v>#N/A</v>
      </c>
      <c r="RU5" t="e">
        <f t="shared" si="50"/>
        <v>#N/A</v>
      </c>
      <c r="RV5" t="e">
        <f t="shared" si="50"/>
        <v>#N/A</v>
      </c>
      <c r="RZ5" s="6">
        <v>43843</v>
      </c>
      <c r="SA5">
        <v>31</v>
      </c>
      <c r="SB5" s="46">
        <v>5.3</v>
      </c>
      <c r="SC5" s="46">
        <v>552</v>
      </c>
      <c r="SD5" s="46">
        <v>9.08</v>
      </c>
      <c r="SE5" s="46">
        <v>35.9</v>
      </c>
      <c r="SF5" s="46">
        <v>1.1399999999999999</v>
      </c>
      <c r="SH5" s="6">
        <v>43843</v>
      </c>
      <c r="SI5">
        <v>32</v>
      </c>
      <c r="SJ5" s="46">
        <v>5.4</v>
      </c>
      <c r="SK5" s="46">
        <v>418</v>
      </c>
      <c r="SL5" s="46">
        <v>4.3</v>
      </c>
      <c r="SM5" s="46">
        <v>46.9</v>
      </c>
      <c r="SN5" s="46" t="e">
        <v>#N/A</v>
      </c>
      <c r="SP5" s="6">
        <v>43843</v>
      </c>
      <c r="SQ5" t="e">
        <v>#N/A</v>
      </c>
      <c r="SR5" s="46" t="e">
        <v>#N/A</v>
      </c>
      <c r="SS5" s="46" t="e">
        <v>#N/A</v>
      </c>
      <c r="ST5" s="46" t="e">
        <v>#N/A</v>
      </c>
      <c r="SU5" s="46" t="e">
        <v>#N/A</v>
      </c>
      <c r="SV5" s="46" t="e">
        <v>#N/A</v>
      </c>
      <c r="SX5" s="6">
        <v>43843</v>
      </c>
      <c r="SY5" t="e">
        <v>#N/A</v>
      </c>
      <c r="SZ5" s="46" t="e">
        <v>#N/A</v>
      </c>
      <c r="TA5" s="46" t="e">
        <v>#N/A</v>
      </c>
      <c r="TB5" s="46" t="e">
        <v>#N/A</v>
      </c>
      <c r="TC5" s="46" t="e">
        <v>#N/A</v>
      </c>
      <c r="TD5" s="46" t="e">
        <v>#N/A</v>
      </c>
      <c r="TF5" s="6">
        <v>43843</v>
      </c>
      <c r="TG5" t="e">
        <v>#N/A</v>
      </c>
      <c r="TH5" s="46" t="e">
        <v>#N/A</v>
      </c>
      <c r="TI5" s="46" t="e">
        <v>#N/A</v>
      </c>
      <c r="TJ5" s="46" t="e">
        <v>#N/A</v>
      </c>
      <c r="TK5" s="46" t="e">
        <v>#N/A</v>
      </c>
      <c r="TL5" s="46" t="e">
        <v>#N/A</v>
      </c>
      <c r="TN5" s="6">
        <v>43843</v>
      </c>
      <c r="TO5" t="e">
        <v>#N/A</v>
      </c>
      <c r="TP5" s="46" t="e">
        <v>#N/A</v>
      </c>
      <c r="TQ5" s="46" t="e">
        <v>#N/A</v>
      </c>
      <c r="TR5" s="46" t="e">
        <v>#N/A</v>
      </c>
      <c r="TS5" s="46" t="e">
        <v>#N/A</v>
      </c>
      <c r="TT5" s="46" t="e">
        <v>#N/A</v>
      </c>
    </row>
    <row r="6" spans="1:540" ht="15.75" x14ac:dyDescent="0.25">
      <c r="A6" s="6">
        <v>43861</v>
      </c>
      <c r="B6" s="2">
        <v>11</v>
      </c>
      <c r="C6" s="2" t="s">
        <v>24</v>
      </c>
      <c r="D6" s="2"/>
      <c r="E6">
        <v>0.89534951016888664</v>
      </c>
      <c r="F6" s="2">
        <v>8.9</v>
      </c>
      <c r="G6" s="31">
        <v>554</v>
      </c>
      <c r="H6" s="7">
        <v>5.9237206749897107</v>
      </c>
      <c r="I6" s="2">
        <v>2.7915499E-2</v>
      </c>
      <c r="J6" s="11">
        <v>5.48</v>
      </c>
      <c r="K6" s="2">
        <v>1.3000000000000008E-3</v>
      </c>
      <c r="L6" s="2">
        <v>28.7</v>
      </c>
      <c r="M6" s="2">
        <v>1.5338111560000001</v>
      </c>
      <c r="N6" s="2">
        <v>0.48706762199999998</v>
      </c>
      <c r="O6" s="2">
        <v>1.046743534</v>
      </c>
      <c r="P6" s="2">
        <v>31.755383989999999</v>
      </c>
      <c r="Q6" s="2">
        <v>1.71</v>
      </c>
      <c r="R6" s="2"/>
      <c r="S6" s="64">
        <v>43861</v>
      </c>
      <c r="T6" s="61"/>
      <c r="U6" s="61"/>
      <c r="V6" s="61"/>
      <c r="W6" s="61">
        <v>0.89534951016888664</v>
      </c>
      <c r="X6" s="61">
        <f t="shared" si="51"/>
        <v>7.9686106405030914</v>
      </c>
      <c r="Y6" s="61">
        <f t="shared" si="52"/>
        <v>496.02362863356319</v>
      </c>
      <c r="Z6" s="61">
        <f t="shared" si="53"/>
        <v>5.3038004047293441</v>
      </c>
      <c r="AA6" s="61">
        <f t="shared" si="54"/>
        <v>2.4994128355770046E-2</v>
      </c>
      <c r="AB6" s="61">
        <f t="shared" si="55"/>
        <v>4.9065153157254988</v>
      </c>
      <c r="AC6" s="61">
        <f t="shared" si="56"/>
        <v>1.1639543632195534E-3</v>
      </c>
      <c r="AD6" s="61">
        <f t="shared" si="57"/>
        <v>25.696530941847048</v>
      </c>
      <c r="AE6" s="61">
        <f t="shared" si="58"/>
        <v>1.3732970672161737</v>
      </c>
      <c r="AF6" s="61">
        <f t="shared" si="59"/>
        <v>0.43609575677682444</v>
      </c>
      <c r="AG6" s="61">
        <f t="shared" si="60"/>
        <v>0.93720131043934929</v>
      </c>
      <c r="AH6" s="61">
        <f t="shared" si="61"/>
        <v>28.432167500671405</v>
      </c>
      <c r="AI6" s="61">
        <f t="shared" si="62"/>
        <v>1.5310476623887961</v>
      </c>
      <c r="AL6" s="6">
        <v>43861</v>
      </c>
      <c r="AM6" s="2">
        <v>8</v>
      </c>
      <c r="AN6" s="2" t="s">
        <v>24</v>
      </c>
      <c r="AO6" s="2"/>
      <c r="AP6">
        <v>0.89534951016888664</v>
      </c>
      <c r="AQ6" s="2">
        <v>8.92</v>
      </c>
      <c r="AR6" s="31">
        <v>552</v>
      </c>
      <c r="AS6" s="7">
        <v>6.0746330086431612</v>
      </c>
      <c r="AT6" s="2">
        <v>2.7268807999999999E-2</v>
      </c>
      <c r="AU6" s="2">
        <v>6.14</v>
      </c>
      <c r="AV6" s="2">
        <v>-1.8999999999999989E-3</v>
      </c>
      <c r="AW6" s="2">
        <v>29.9</v>
      </c>
      <c r="AX6" s="2">
        <v>1.7551839460000001</v>
      </c>
      <c r="AY6" s="2">
        <v>0.71973244199999997</v>
      </c>
      <c r="AZ6" s="2">
        <v>1.0354515049999999</v>
      </c>
      <c r="BA6" s="2">
        <v>41.006097560000001</v>
      </c>
      <c r="BB6" s="2">
        <v>1.68</v>
      </c>
      <c r="BC6" s="2"/>
      <c r="BD6" s="64">
        <v>43861</v>
      </c>
      <c r="BE6" s="61"/>
      <c r="BF6" s="61"/>
      <c r="BG6" s="61"/>
      <c r="BH6" s="61">
        <v>0.89534951016888664</v>
      </c>
      <c r="BI6" s="61">
        <f t="shared" si="63"/>
        <v>7.9865176307064685</v>
      </c>
      <c r="BJ6" s="61">
        <f t="shared" si="64"/>
        <v>494.23292961322545</v>
      </c>
      <c r="BK6" s="61">
        <f t="shared" si="65"/>
        <v>5.4389196887444049</v>
      </c>
      <c r="BL6" s="61">
        <f t="shared" si="66"/>
        <v>2.4415113885689416E-2</v>
      </c>
      <c r="BM6" s="61">
        <f t="shared" si="67"/>
        <v>5.4974459924369636</v>
      </c>
      <c r="BN6" s="61">
        <f t="shared" si="68"/>
        <v>-1.7011640693208837E-3</v>
      </c>
      <c r="BO6" s="61">
        <f t="shared" si="69"/>
        <v>26.77095035404971</v>
      </c>
      <c r="BP6" s="61">
        <f t="shared" si="70"/>
        <v>1.5715030863073935</v>
      </c>
      <c r="BQ6" s="61">
        <f t="shared" si="71"/>
        <v>0.64441208939735661</v>
      </c>
      <c r="BR6" s="61">
        <f t="shared" si="72"/>
        <v>0.9270909978053864</v>
      </c>
      <c r="BS6" s="61">
        <f t="shared" si="73"/>
        <v>36.714789364283575</v>
      </c>
      <c r="BT6" s="61">
        <f t="shared" si="74"/>
        <v>1.5041871770837294</v>
      </c>
      <c r="BW6">
        <v>0.89534951016888664</v>
      </c>
      <c r="BX6">
        <f t="shared" si="0"/>
        <v>1.9999999999999574E-2</v>
      </c>
      <c r="BY6">
        <f t="shared" si="1"/>
        <v>-2</v>
      </c>
      <c r="BZ6">
        <f t="shared" si="2"/>
        <v>0.15091233365345058</v>
      </c>
      <c r="CA6">
        <f t="shared" si="3"/>
        <v>-6.4669100000000132E-4</v>
      </c>
      <c r="CB6">
        <f t="shared" si="4"/>
        <v>0.65999999999999925</v>
      </c>
      <c r="CC6">
        <f t="shared" si="5"/>
        <v>-3.1999999999999997E-3</v>
      </c>
      <c r="CD6">
        <f t="shared" si="6"/>
        <v>1.1999999999999993</v>
      </c>
      <c r="CE6">
        <f t="shared" si="7"/>
        <v>0.22137278999999999</v>
      </c>
      <c r="CF6">
        <f t="shared" si="8"/>
        <v>0.23266481999999999</v>
      </c>
      <c r="CG6">
        <f t="shared" si="9"/>
        <v>-1.1292029000000037E-2</v>
      </c>
      <c r="CH6">
        <f t="shared" si="10"/>
        <v>9.2507135700000021</v>
      </c>
      <c r="CI6">
        <f t="shared" si="11"/>
        <v>-3.0000000000000027E-2</v>
      </c>
      <c r="CK6" s="64">
        <v>43861</v>
      </c>
      <c r="CL6" s="61"/>
      <c r="CM6" s="61">
        <v>0.89534951016888664</v>
      </c>
      <c r="CN6" s="61">
        <f t="shared" si="75"/>
        <v>1.7906990203377351E-2</v>
      </c>
      <c r="CO6" s="61">
        <f t="shared" si="76"/>
        <v>-1.7906990203377733</v>
      </c>
      <c r="CP6" s="61">
        <f t="shared" si="77"/>
        <v>0.13511928401506057</v>
      </c>
      <c r="CQ6" s="61">
        <f t="shared" si="78"/>
        <v>-5.790144700806287E-4</v>
      </c>
      <c r="CR6" s="61">
        <f t="shared" si="79"/>
        <v>0.59093067671146449</v>
      </c>
      <c r="CS6" s="61">
        <f t="shared" si="80"/>
        <v>-2.8651184325404369E-3</v>
      </c>
      <c r="CT6" s="61">
        <f t="shared" si="81"/>
        <v>1.0744194122026633</v>
      </c>
      <c r="CU6" s="61">
        <f t="shared" si="82"/>
        <v>0.19820601909121979</v>
      </c>
      <c r="CV6" s="61">
        <f t="shared" si="83"/>
        <v>0.20831633262053217</v>
      </c>
      <c r="CW6" s="61">
        <f t="shared" si="84"/>
        <v>-1.0110312633962896E-2</v>
      </c>
      <c r="CX6" s="61">
        <f t="shared" si="85"/>
        <v>8.2826218636121745</v>
      </c>
      <c r="CY6" s="61">
        <f t="shared" si="86"/>
        <v>-2.6860485305066625E-2</v>
      </c>
      <c r="DB6" s="37">
        <v>43861</v>
      </c>
      <c r="DC6">
        <v>5</v>
      </c>
      <c r="DD6" t="s">
        <v>27</v>
      </c>
      <c r="DF6">
        <v>1.8277526535513626</v>
      </c>
      <c r="DG6">
        <v>7.75</v>
      </c>
      <c r="DH6">
        <v>472</v>
      </c>
      <c r="DI6">
        <v>7.913019618603375</v>
      </c>
      <c r="DJ6">
        <v>3.5568009999999997E-2</v>
      </c>
      <c r="DK6">
        <v>8</v>
      </c>
      <c r="DL6">
        <v>-3.9999999999999931E-4</v>
      </c>
      <c r="DM6">
        <v>31.7</v>
      </c>
      <c r="DN6">
        <v>3.583561644</v>
      </c>
      <c r="DO6">
        <v>0.86643835599999997</v>
      </c>
      <c r="DP6">
        <v>2.7171232879999998</v>
      </c>
      <c r="DQ6">
        <v>24.17813456</v>
      </c>
      <c r="DR6">
        <v>1.73</v>
      </c>
      <c r="DT6" s="64">
        <v>43861</v>
      </c>
      <c r="DX6" s="61">
        <v>1.8277526535513626</v>
      </c>
      <c r="DY6" s="61">
        <f t="shared" si="87"/>
        <v>14.16508306502306</v>
      </c>
      <c r="DZ6" s="61">
        <f t="shared" si="88"/>
        <v>862.69925247624315</v>
      </c>
      <c r="EA6" s="61">
        <f t="shared" si="89"/>
        <v>14.46304260550631</v>
      </c>
      <c r="EB6" s="61">
        <f t="shared" si="90"/>
        <v>6.500952465904139E-2</v>
      </c>
      <c r="EC6" s="61">
        <f t="shared" si="91"/>
        <v>14.622021228410901</v>
      </c>
      <c r="ED6" s="61">
        <f t="shared" si="92"/>
        <v>-7.3110106142054384E-4</v>
      </c>
      <c r="EE6" s="61">
        <f t="shared" si="93"/>
        <v>57.939759117578191</v>
      </c>
      <c r="EF6" s="61">
        <f t="shared" si="94"/>
        <v>6.549864303985883</v>
      </c>
      <c r="EG6" s="61">
        <f t="shared" si="95"/>
        <v>1.5836350043176801</v>
      </c>
      <c r="EH6" s="61">
        <f t="shared" si="96"/>
        <v>4.9662292996682034</v>
      </c>
      <c r="EI6" s="61">
        <f t="shared" si="97"/>
        <v>44.191649599961906</v>
      </c>
      <c r="EJ6" s="61">
        <f t="shared" si="98"/>
        <v>3.1620120906438571</v>
      </c>
      <c r="EM6" s="37">
        <v>43861</v>
      </c>
      <c r="EN6">
        <v>2</v>
      </c>
      <c r="EO6" t="s">
        <v>27</v>
      </c>
      <c r="EQ6">
        <v>1.8277526535513626</v>
      </c>
      <c r="ER6">
        <v>8.94</v>
      </c>
      <c r="ES6">
        <v>502</v>
      </c>
      <c r="ET6">
        <v>7.5288791329400464</v>
      </c>
      <c r="EU6">
        <v>3.4597973999999997E-2</v>
      </c>
      <c r="EV6">
        <v>7.94</v>
      </c>
      <c r="EW6">
        <v>-2.6000000000000016E-3</v>
      </c>
      <c r="EX6">
        <v>31.6</v>
      </c>
      <c r="EY6">
        <v>3.2352076439999999</v>
      </c>
      <c r="EZ6">
        <v>0.73722896000000004</v>
      </c>
      <c r="FA6">
        <v>2.497978684</v>
      </c>
      <c r="FB6">
        <v>22.787686019999999</v>
      </c>
      <c r="FC6">
        <v>1.74</v>
      </c>
      <c r="FE6" s="64">
        <v>43861</v>
      </c>
      <c r="FI6" s="61">
        <v>1.8277526535513626</v>
      </c>
      <c r="FJ6" s="61">
        <f t="shared" si="99"/>
        <v>16.340108722749182</v>
      </c>
      <c r="FK6" s="61">
        <f t="shared" si="100"/>
        <v>917.53183208278404</v>
      </c>
      <c r="FL6" s="61">
        <f t="shared" si="101"/>
        <v>13.760928813498651</v>
      </c>
      <c r="FM6" s="61">
        <f t="shared" si="102"/>
        <v>6.3236538786001051E-2</v>
      </c>
      <c r="FN6" s="61">
        <f t="shared" si="103"/>
        <v>14.51235606919782</v>
      </c>
      <c r="FO6" s="61">
        <f t="shared" si="104"/>
        <v>-4.7521568992335457E-3</v>
      </c>
      <c r="FP6" s="61">
        <f t="shared" si="105"/>
        <v>57.756983852223058</v>
      </c>
      <c r="FQ6" s="61">
        <f t="shared" si="106"/>
        <v>5.9131593561106524</v>
      </c>
      <c r="FR6" s="61">
        <f t="shared" si="107"/>
        <v>1.3474721879149114</v>
      </c>
      <c r="FS6" s="61">
        <f t="shared" si="108"/>
        <v>4.5656871681957405</v>
      </c>
      <c r="FT6" s="61">
        <f t="shared" si="109"/>
        <v>41.650253591350285</v>
      </c>
      <c r="FU6" s="61">
        <f t="shared" si="110"/>
        <v>3.1802896171793709</v>
      </c>
      <c r="FW6">
        <v>1.8277526535513626</v>
      </c>
      <c r="FX6">
        <f t="shared" si="12"/>
        <v>1.1899999999999995</v>
      </c>
      <c r="FY6">
        <f t="shared" si="13"/>
        <v>30</v>
      </c>
      <c r="FZ6">
        <f t="shared" si="14"/>
        <v>-0.38414048566332859</v>
      </c>
      <c r="GA6">
        <f t="shared" si="15"/>
        <v>-9.7003600000000051E-4</v>
      </c>
      <c r="GB6">
        <f t="shared" si="16"/>
        <v>-5.9999999999999609E-2</v>
      </c>
      <c r="GC6">
        <f t="shared" si="17"/>
        <v>-2.2000000000000023E-3</v>
      </c>
      <c r="GD6">
        <f t="shared" si="18"/>
        <v>-9.9999999999997868E-2</v>
      </c>
      <c r="GE6">
        <f t="shared" si="19"/>
        <v>-0.34835400000000005</v>
      </c>
      <c r="GF6">
        <f t="shared" si="20"/>
        <v>-0.12920939599999992</v>
      </c>
      <c r="GG6">
        <f t="shared" si="21"/>
        <v>-0.2191446039999998</v>
      </c>
      <c r="GH6">
        <f t="shared" si="22"/>
        <v>-1.3904485400000013</v>
      </c>
      <c r="GI6">
        <f t="shared" si="23"/>
        <v>1.0000000000000009E-2</v>
      </c>
      <c r="GK6" s="64">
        <v>43861</v>
      </c>
      <c r="GL6" s="61">
        <v>1.8277526535513626</v>
      </c>
      <c r="GM6" s="61">
        <f t="shared" si="111"/>
        <v>2.1750256577261204</v>
      </c>
      <c r="GN6" s="61">
        <f t="shared" si="112"/>
        <v>54.832579606540875</v>
      </c>
      <c r="GO6" s="61">
        <f t="shared" si="113"/>
        <v>-0.702113792007658</v>
      </c>
      <c r="GP6" s="61">
        <f t="shared" si="114"/>
        <v>-1.7729858730403504E-3</v>
      </c>
      <c r="GQ6" s="61">
        <f t="shared" si="115"/>
        <v>-0.10966515921308104</v>
      </c>
      <c r="GR6" s="61">
        <f t="shared" si="116"/>
        <v>-4.0210558378130021E-3</v>
      </c>
      <c r="GS6" s="61">
        <f t="shared" si="117"/>
        <v>-0.18277526535513236</v>
      </c>
      <c r="GT6" s="61">
        <f t="shared" si="118"/>
        <v>-0.63670494787523146</v>
      </c>
      <c r="GU6" s="61">
        <f t="shared" si="119"/>
        <v>-0.23616281640276868</v>
      </c>
      <c r="GV6" s="61">
        <f t="shared" si="120"/>
        <v>-0.4005421314724622</v>
      </c>
      <c r="GW6" s="61">
        <f t="shared" si="121"/>
        <v>-2.5413960086116205</v>
      </c>
      <c r="GX6" s="61">
        <f t="shared" si="122"/>
        <v>1.8277526535513643E-2</v>
      </c>
      <c r="GY6" s="61"/>
      <c r="HA6" s="6">
        <v>43861</v>
      </c>
      <c r="HB6" s="2">
        <v>19</v>
      </c>
      <c r="HC6" s="2" t="s">
        <v>25</v>
      </c>
      <c r="HD6" s="2"/>
      <c r="HE6">
        <v>0.11822739009601924</v>
      </c>
      <c r="HF6" s="2">
        <v>8.84</v>
      </c>
      <c r="HG6" s="31">
        <v>425</v>
      </c>
      <c r="HH6" s="7">
        <v>3.7423514885443825</v>
      </c>
      <c r="HI6" s="2">
        <v>8.1914206000000003E-2</v>
      </c>
      <c r="HJ6" s="2">
        <v>3.79</v>
      </c>
      <c r="HK6" s="2">
        <v>8.4100000000000008E-3</v>
      </c>
      <c r="HL6" s="2">
        <v>67.8</v>
      </c>
      <c r="HM6" s="2">
        <v>4.983967936</v>
      </c>
      <c r="HN6" s="2">
        <v>1.2380761520000001</v>
      </c>
      <c r="HO6" s="2">
        <v>3.7458917839999999</v>
      </c>
      <c r="HP6" s="2">
        <v>24.841174110000001</v>
      </c>
      <c r="HQ6" s="2">
        <v>2.59</v>
      </c>
      <c r="HR6" s="2"/>
      <c r="HS6" s="64">
        <v>43861</v>
      </c>
      <c r="HT6" s="61"/>
      <c r="HU6" s="61"/>
      <c r="HV6" s="61"/>
      <c r="HW6" s="61">
        <v>0.11822739009601924</v>
      </c>
      <c r="HX6" s="61">
        <f t="shared" si="123"/>
        <v>1.0451301284488099</v>
      </c>
      <c r="HY6" s="61">
        <f t="shared" si="124"/>
        <v>50.246640790808172</v>
      </c>
      <c r="HZ6" s="61">
        <f t="shared" si="125"/>
        <v>0.44244844931255495</v>
      </c>
      <c r="IA6" s="61">
        <f t="shared" si="126"/>
        <v>9.6845027871676793E-3</v>
      </c>
      <c r="IB6" s="61">
        <f t="shared" si="127"/>
        <v>0.44808180846391293</v>
      </c>
      <c r="IC6" s="61">
        <f t="shared" si="128"/>
        <v>9.9429235070752197E-4</v>
      </c>
      <c r="ID6" s="61">
        <f t="shared" si="129"/>
        <v>8.0158170485101046</v>
      </c>
      <c r="IE6" s="61">
        <f t="shared" si="130"/>
        <v>0.58924152139552388</v>
      </c>
      <c r="IF6" s="61">
        <f t="shared" si="131"/>
        <v>0.14637451219108241</v>
      </c>
      <c r="IG6" s="61">
        <f t="shared" si="132"/>
        <v>0.44286700920444139</v>
      </c>
      <c r="IH6" s="61">
        <f t="shared" si="133"/>
        <v>2.9369071819461037</v>
      </c>
      <c r="II6" s="61">
        <f t="shared" si="134"/>
        <v>0.30620894034868978</v>
      </c>
      <c r="IJ6" s="2"/>
      <c r="IL6" s="12">
        <v>43861</v>
      </c>
      <c r="IM6" s="31">
        <v>16</v>
      </c>
      <c r="IN6" s="31" t="s">
        <v>25</v>
      </c>
      <c r="IO6" s="31"/>
      <c r="IP6">
        <v>0.11822739009601924</v>
      </c>
      <c r="IQ6" s="31">
        <v>8.9600000000000009</v>
      </c>
      <c r="IR6" s="31">
        <v>478</v>
      </c>
      <c r="IS6" s="31">
        <v>3.6051584579503362</v>
      </c>
      <c r="IT6">
        <v>7.2213839000000002E-2</v>
      </c>
      <c r="IU6">
        <v>3.49</v>
      </c>
      <c r="IV6">
        <v>5.9999999999999984E-4</v>
      </c>
      <c r="IW6">
        <v>57.7</v>
      </c>
      <c r="IX6">
        <v>3.4489361700000001</v>
      </c>
      <c r="IY6">
        <v>0.81737588699999997</v>
      </c>
      <c r="IZ6">
        <v>2.6315602839999999</v>
      </c>
      <c r="JA6">
        <v>23.699362529999998</v>
      </c>
      <c r="JB6">
        <v>2.6</v>
      </c>
      <c r="JD6" s="64">
        <v>43861</v>
      </c>
      <c r="JE6" s="61"/>
      <c r="JF6" s="61"/>
      <c r="JG6" s="61"/>
      <c r="JH6" s="61">
        <v>0.11822739009601924</v>
      </c>
      <c r="JI6" s="61">
        <f t="shared" si="135"/>
        <v>1.0593174152603324</v>
      </c>
      <c r="JJ6" s="61">
        <f t="shared" si="136"/>
        <v>56.512692465897196</v>
      </c>
      <c r="JK6" s="61">
        <f t="shared" si="137"/>
        <v>0.42622847536605757</v>
      </c>
      <c r="JL6" s="61">
        <f t="shared" si="138"/>
        <v>8.5376537137841282E-3</v>
      </c>
      <c r="JM6" s="61">
        <f t="shared" si="139"/>
        <v>0.41261359143510717</v>
      </c>
      <c r="JN6" s="61">
        <f t="shared" si="140"/>
        <v>7.0936434057611522E-5</v>
      </c>
      <c r="JO6" s="61">
        <f t="shared" si="141"/>
        <v>6.82172040854031</v>
      </c>
      <c r="JP6" s="61">
        <f t="shared" si="142"/>
        <v>0.40775872198686053</v>
      </c>
      <c r="JQ6" s="61">
        <f t="shared" si="143"/>
        <v>9.6636217847428735E-2</v>
      </c>
      <c r="JR6" s="61">
        <f t="shared" si="144"/>
        <v>0.31112250425765914</v>
      </c>
      <c r="JS6" s="61">
        <f t="shared" si="145"/>
        <v>2.8019137788612913</v>
      </c>
      <c r="JT6" s="61">
        <f t="shared" si="146"/>
        <v>0.30739121424965005</v>
      </c>
      <c r="JV6">
        <v>0.11822739009601924</v>
      </c>
      <c r="JW6">
        <f t="shared" si="24"/>
        <v>0.12000000000000099</v>
      </c>
      <c r="JX6">
        <f t="shared" si="25"/>
        <v>53</v>
      </c>
      <c r="JY6">
        <f t="shared" si="26"/>
        <v>-0.13719303059404631</v>
      </c>
      <c r="JZ6">
        <f t="shared" si="27"/>
        <v>-9.7003670000000014E-3</v>
      </c>
      <c r="KA6">
        <f t="shared" si="28"/>
        <v>-0.29999999999999982</v>
      </c>
      <c r="KB6">
        <f t="shared" si="29"/>
        <v>-7.810000000000001E-3</v>
      </c>
      <c r="KC6">
        <f t="shared" si="30"/>
        <v>-10.099999999999994</v>
      </c>
      <c r="KD6">
        <f t="shared" si="31"/>
        <v>-1.5350317659999999</v>
      </c>
      <c r="KE6">
        <f t="shared" si="32"/>
        <v>-0.42070026500000013</v>
      </c>
      <c r="KF6">
        <f t="shared" si="33"/>
        <v>-1.1143315</v>
      </c>
      <c r="KG6">
        <f t="shared" si="34"/>
        <v>-1.1418115800000024</v>
      </c>
      <c r="KH6">
        <f t="shared" si="35"/>
        <v>1.0000000000000231E-2</v>
      </c>
      <c r="KJ6" s="64">
        <v>43861</v>
      </c>
      <c r="KK6" s="61">
        <v>0.11822739009601924</v>
      </c>
      <c r="KL6" s="61">
        <f t="shared" si="147"/>
        <v>1.4187286811522426E-2</v>
      </c>
      <c r="KM6" s="61">
        <f t="shared" si="148"/>
        <v>6.2660516750890194</v>
      </c>
      <c r="KN6" s="61">
        <f t="shared" si="149"/>
        <v>-1.6219973946497414E-2</v>
      </c>
      <c r="KO6" s="61">
        <f t="shared" si="150"/>
        <v>-1.146849073383552E-3</v>
      </c>
      <c r="KP6" s="61">
        <f t="shared" si="151"/>
        <v>-3.5468217028805753E-2</v>
      </c>
      <c r="KQ6" s="61">
        <f t="shared" si="152"/>
        <v>-9.2335591664991033E-4</v>
      </c>
      <c r="KR6" s="61">
        <f t="shared" si="153"/>
        <v>-1.1940966399697936</v>
      </c>
      <c r="KS6" s="61">
        <f t="shared" si="154"/>
        <v>-0.1814827994086633</v>
      </c>
      <c r="KT6" s="61">
        <f t="shared" si="155"/>
        <v>-4.9738294343653684E-2</v>
      </c>
      <c r="KU6" s="61">
        <f t="shared" si="156"/>
        <v>-0.13174450494678228</v>
      </c>
      <c r="KV6" s="61">
        <f t="shared" si="157"/>
        <v>-0.13499340308481236</v>
      </c>
      <c r="KW6" s="61">
        <f t="shared" si="158"/>
        <v>1.1822739009602196E-3</v>
      </c>
      <c r="KZ6" s="6">
        <v>43861</v>
      </c>
      <c r="LA6">
        <v>24</v>
      </c>
      <c r="LB6" t="s">
        <v>26</v>
      </c>
      <c r="LE6">
        <v>8.85</v>
      </c>
      <c r="LF6">
        <v>518</v>
      </c>
      <c r="LG6">
        <v>4.9222115516531764</v>
      </c>
      <c r="LH6">
        <v>2.5328735000000002E-2</v>
      </c>
      <c r="LI6">
        <v>5.04</v>
      </c>
      <c r="LJ6">
        <v>-1.1999999999999997E-3</v>
      </c>
      <c r="LK6">
        <v>26.2</v>
      </c>
      <c r="LL6">
        <v>1.108414239</v>
      </c>
      <c r="LM6">
        <v>0.56860841399999995</v>
      </c>
      <c r="LN6">
        <v>0.53980582499999996</v>
      </c>
      <c r="LO6">
        <v>51.299270069999999</v>
      </c>
      <c r="LP6">
        <v>1.81</v>
      </c>
      <c r="LR6" s="64">
        <v>43861</v>
      </c>
      <c r="LS6" s="61"/>
      <c r="LT6" s="61"/>
      <c r="LU6" s="61"/>
      <c r="LV6" s="61">
        <v>8.9734589082878596E-2</v>
      </c>
      <c r="LW6" s="61">
        <f t="shared" si="159"/>
        <v>0.79415111338347555</v>
      </c>
      <c r="LX6" s="61">
        <f t="shared" si="160"/>
        <v>46.482517144931116</v>
      </c>
      <c r="LY6" s="61">
        <f t="shared" si="161"/>
        <v>0.44169263096659606</v>
      </c>
      <c r="LZ6" s="61">
        <f t="shared" si="162"/>
        <v>2.2728636272141252E-3</v>
      </c>
      <c r="MA6" s="61">
        <f t="shared" si="163"/>
        <v>0.45226232897770813</v>
      </c>
      <c r="MB6" s="61">
        <f t="shared" si="164"/>
        <v>-1.0768150689945428E-4</v>
      </c>
      <c r="MC6" s="61">
        <f t="shared" si="165"/>
        <v>2.3510462339714193</v>
      </c>
      <c r="MD6" s="61">
        <f t="shared" si="166"/>
        <v>9.9463096270276594E-2</v>
      </c>
      <c r="ME6" s="61">
        <f t="shared" si="167"/>
        <v>5.1023842379357309E-2</v>
      </c>
      <c r="MF6" s="61">
        <f t="shared" si="168"/>
        <v>4.843925389091927E-2</v>
      </c>
      <c r="MG6" s="61">
        <f t="shared" si="169"/>
        <v>4.6033189199830629</v>
      </c>
      <c r="MH6" s="61">
        <f t="shared" si="170"/>
        <v>0.16241960624001026</v>
      </c>
      <c r="MK6" s="6"/>
      <c r="ML6">
        <v>22</v>
      </c>
      <c r="MM6" t="s">
        <v>26</v>
      </c>
      <c r="MP6">
        <v>9.02</v>
      </c>
      <c r="MQ6">
        <v>570</v>
      </c>
      <c r="MR6">
        <v>4.7164220057621078</v>
      </c>
      <c r="MS6">
        <v>2.0047424000000001E-2</v>
      </c>
      <c r="MT6">
        <v>4.7300000000000004</v>
      </c>
      <c r="MU6">
        <v>-3.4000000000000002E-3</v>
      </c>
      <c r="MV6">
        <v>22.1</v>
      </c>
      <c r="MW6">
        <v>0.58901098900000004</v>
      </c>
      <c r="MX6">
        <v>0.21255887000000001</v>
      </c>
      <c r="MY6">
        <v>0.37645211899999997</v>
      </c>
      <c r="MZ6">
        <v>36.087420039999998</v>
      </c>
      <c r="NA6">
        <v>1.47</v>
      </c>
      <c r="NC6" s="64">
        <v>43861</v>
      </c>
      <c r="ND6" s="61"/>
      <c r="NE6" s="61"/>
      <c r="NF6" s="61"/>
      <c r="NG6" s="61">
        <v>8.9734589082878596E-2</v>
      </c>
      <c r="NH6" s="61">
        <f t="shared" si="171"/>
        <v>0.80940599352756493</v>
      </c>
      <c r="NI6" s="61">
        <f t="shared" si="172"/>
        <v>51.148715777240803</v>
      </c>
      <c r="NJ6" s="61">
        <f t="shared" si="173"/>
        <v>0.4232261906285088</v>
      </c>
      <c r="NK6" s="61">
        <f t="shared" si="174"/>
        <v>1.7989473548102384E-3</v>
      </c>
      <c r="NL6" s="61">
        <f t="shared" si="175"/>
        <v>0.42444460636201581</v>
      </c>
      <c r="NM6" s="61">
        <f t="shared" si="176"/>
        <v>-3.0509760288178724E-4</v>
      </c>
      <c r="NN6" s="61">
        <f t="shared" si="177"/>
        <v>1.9831344187316171</v>
      </c>
      <c r="NO6" s="61">
        <f t="shared" si="178"/>
        <v>5.2854659063214932E-2</v>
      </c>
      <c r="NP6" s="61">
        <f t="shared" si="179"/>
        <v>1.907388285537101E-2</v>
      </c>
      <c r="NQ6" s="61">
        <f t="shared" si="180"/>
        <v>3.3780776207843914E-2</v>
      </c>
      <c r="NR6" s="61">
        <f t="shared" si="181"/>
        <v>3.238289808350638</v>
      </c>
      <c r="NS6" s="61">
        <f t="shared" si="182"/>
        <v>0.13190984595183153</v>
      </c>
      <c r="NV6" s="6">
        <v>43861</v>
      </c>
      <c r="NW6" s="57">
        <v>8.9734589082878596E-2</v>
      </c>
      <c r="NX6">
        <f t="shared" si="36"/>
        <v>0.16999999999999993</v>
      </c>
      <c r="NY6">
        <f t="shared" si="37"/>
        <v>52</v>
      </c>
      <c r="NZ6">
        <f t="shared" si="38"/>
        <v>-0.20578954589106857</v>
      </c>
      <c r="OA6">
        <f t="shared" si="39"/>
        <v>-5.2813110000000003E-3</v>
      </c>
      <c r="OB6">
        <f t="shared" si="40"/>
        <v>-0.30999999999999961</v>
      </c>
      <c r="OC6">
        <f t="shared" si="41"/>
        <v>-2.2000000000000006E-3</v>
      </c>
      <c r="OD6">
        <f t="shared" si="42"/>
        <v>-4.0999999999999979</v>
      </c>
      <c r="OE6">
        <f t="shared" si="43"/>
        <v>-0.51940324999999998</v>
      </c>
      <c r="OF6">
        <f t="shared" si="44"/>
        <v>-0.35604954399999994</v>
      </c>
      <c r="OG6">
        <f t="shared" si="45"/>
        <v>-0.16335370599999999</v>
      </c>
      <c r="OH6">
        <f t="shared" si="46"/>
        <v>-15.211850030000001</v>
      </c>
      <c r="OI6">
        <f t="shared" si="47"/>
        <v>-0.34000000000000008</v>
      </c>
      <c r="OK6" s="64">
        <v>43861</v>
      </c>
      <c r="OL6" s="61">
        <v>8.9734589082878596E-2</v>
      </c>
      <c r="OM6" s="61">
        <f t="shared" si="183"/>
        <v>1.5254880144089355E-2</v>
      </c>
      <c r="ON6" s="61">
        <f t="shared" si="184"/>
        <v>4.6661986323096869</v>
      </c>
      <c r="OO6" s="61">
        <f t="shared" si="185"/>
        <v>-1.8466440338087226E-2</v>
      </c>
      <c r="OP6" s="61">
        <f t="shared" si="186"/>
        <v>-4.7391627240388667E-4</v>
      </c>
      <c r="OQ6" s="61">
        <f t="shared" si="187"/>
        <v>-2.781772261569233E-2</v>
      </c>
      <c r="OR6" s="61">
        <f t="shared" si="188"/>
        <v>-1.9741609598233296E-4</v>
      </c>
      <c r="OS6" s="61">
        <f t="shared" si="189"/>
        <v>-0.36791181523980204</v>
      </c>
      <c r="OT6" s="61">
        <f t="shared" si="190"/>
        <v>-4.6608437207061662E-2</v>
      </c>
      <c r="OU6" s="61">
        <f t="shared" si="191"/>
        <v>-3.1949959523986299E-2</v>
      </c>
      <c r="OV6" s="61">
        <f t="shared" si="192"/>
        <v>-1.4658477683075358E-2</v>
      </c>
      <c r="OW6" s="61">
        <f t="shared" si="193"/>
        <v>-1.3650291116324245</v>
      </c>
      <c r="OX6" s="61">
        <f t="shared" si="194"/>
        <v>-3.0509760288178731E-2</v>
      </c>
      <c r="PA6" s="6">
        <v>43861</v>
      </c>
      <c r="PB6" s="43">
        <v>8.01</v>
      </c>
      <c r="PC6" s="2">
        <v>642</v>
      </c>
      <c r="PD6" s="2">
        <v>3.54</v>
      </c>
      <c r="PE6" s="2">
        <v>6.21</v>
      </c>
      <c r="PF6" s="43">
        <v>1.67</v>
      </c>
      <c r="PI6" s="6">
        <v>43861</v>
      </c>
      <c r="PJ6" s="41" t="e">
        <v>#N/A</v>
      </c>
      <c r="PK6" s="41" t="e">
        <v>#N/A</v>
      </c>
      <c r="PL6" s="41" t="e">
        <v>#N/A</v>
      </c>
      <c r="PM6" s="41" t="e">
        <v>#N/A</v>
      </c>
      <c r="PN6" s="41" t="e">
        <v>#N/A</v>
      </c>
      <c r="PR6" s="6">
        <v>43861</v>
      </c>
      <c r="PS6" s="46" t="e">
        <f t="shared" si="195"/>
        <v>#N/A</v>
      </c>
      <c r="PT6" s="46" t="e">
        <f t="shared" si="48"/>
        <v>#N/A</v>
      </c>
      <c r="PU6" s="46" t="e">
        <f t="shared" si="48"/>
        <v>#N/A</v>
      </c>
      <c r="PV6" s="46" t="e">
        <f t="shared" si="48"/>
        <v>#N/A</v>
      </c>
      <c r="PW6" s="46" t="e">
        <f t="shared" si="48"/>
        <v>#N/A</v>
      </c>
      <c r="PZ6" s="6">
        <v>43861</v>
      </c>
      <c r="QA6" s="2">
        <v>8.06</v>
      </c>
      <c r="QB6" s="2">
        <v>1009</v>
      </c>
      <c r="QC6" s="2">
        <v>0.40699999999999997</v>
      </c>
      <c r="QD6" s="2">
        <v>3.47</v>
      </c>
      <c r="QE6" s="2">
        <v>4.45</v>
      </c>
      <c r="QF6" s="2"/>
      <c r="QI6" s="6">
        <v>43861</v>
      </c>
      <c r="QJ6">
        <v>7.24</v>
      </c>
      <c r="QK6">
        <v>715</v>
      </c>
      <c r="QL6">
        <v>6.4399999999999999E-2</v>
      </c>
      <c r="QM6">
        <v>3.2</v>
      </c>
      <c r="QN6">
        <v>1.22</v>
      </c>
      <c r="QR6" s="6">
        <v>43861</v>
      </c>
      <c r="QS6">
        <f t="shared" si="196"/>
        <v>-0.82000000000000028</v>
      </c>
      <c r="QT6">
        <f t="shared" si="49"/>
        <v>-294</v>
      </c>
      <c r="QU6">
        <f t="shared" si="49"/>
        <v>-0.34259999999999996</v>
      </c>
      <c r="QV6">
        <f t="shared" si="49"/>
        <v>-0.27</v>
      </c>
      <c r="QW6">
        <f t="shared" si="49"/>
        <v>-3.2300000000000004</v>
      </c>
      <c r="RA6" s="6">
        <v>43861</v>
      </c>
      <c r="RB6" t="e">
        <v>#N/A</v>
      </c>
      <c r="RC6" t="e">
        <v>#N/A</v>
      </c>
      <c r="RD6" t="e">
        <v>#N/A</v>
      </c>
      <c r="RE6" t="e">
        <v>#N/A</v>
      </c>
      <c r="RF6" t="e">
        <v>#N/A</v>
      </c>
      <c r="RI6" s="6">
        <v>43861</v>
      </c>
      <c r="RJ6" s="2">
        <v>8.5299999999999994</v>
      </c>
      <c r="RK6" s="2">
        <v>614</v>
      </c>
      <c r="RL6" s="2">
        <v>2.3400000000000001E-2</v>
      </c>
      <c r="RM6" s="2">
        <v>3.66</v>
      </c>
      <c r="RN6" s="2">
        <v>1.1399999999999999</v>
      </c>
      <c r="RQ6" s="6">
        <v>43861</v>
      </c>
      <c r="RR6" t="e">
        <f t="shared" si="197"/>
        <v>#N/A</v>
      </c>
      <c r="RS6" t="e">
        <f t="shared" si="50"/>
        <v>#N/A</v>
      </c>
      <c r="RT6" t="e">
        <f t="shared" si="50"/>
        <v>#N/A</v>
      </c>
      <c r="RU6" t="e">
        <f t="shared" si="50"/>
        <v>#N/A</v>
      </c>
      <c r="RV6" t="e">
        <f t="shared" si="50"/>
        <v>#N/A</v>
      </c>
      <c r="RZ6" s="6">
        <v>43861</v>
      </c>
      <c r="SA6">
        <v>31</v>
      </c>
      <c r="SB6" s="46">
        <v>8.3800000000000008</v>
      </c>
      <c r="SC6" s="46">
        <v>557</v>
      </c>
      <c r="SD6" s="46">
        <v>6.41</v>
      </c>
      <c r="SE6" s="46">
        <v>13</v>
      </c>
      <c r="SF6" s="46">
        <v>1.02</v>
      </c>
      <c r="SH6" s="6">
        <v>43861</v>
      </c>
      <c r="SI6">
        <v>32</v>
      </c>
      <c r="SJ6" s="46">
        <v>8.4</v>
      </c>
      <c r="SK6" s="46">
        <v>528</v>
      </c>
      <c r="SL6" s="46">
        <v>4.5</v>
      </c>
      <c r="SM6" s="46">
        <v>20.7</v>
      </c>
      <c r="SN6" s="46">
        <v>2.1</v>
      </c>
      <c r="SP6" s="6">
        <v>43861</v>
      </c>
      <c r="SQ6" t="e">
        <v>#N/A</v>
      </c>
      <c r="SR6" s="46" t="e">
        <v>#N/A</v>
      </c>
      <c r="SS6" s="46" t="e">
        <v>#N/A</v>
      </c>
      <c r="ST6" s="46" t="e">
        <v>#N/A</v>
      </c>
      <c r="SU6" s="46" t="e">
        <v>#N/A</v>
      </c>
      <c r="SV6" s="46" t="e">
        <v>#N/A</v>
      </c>
      <c r="SX6" s="6">
        <v>43861</v>
      </c>
      <c r="SY6" t="e">
        <v>#N/A</v>
      </c>
      <c r="SZ6" s="46" t="e">
        <v>#N/A</v>
      </c>
      <c r="TA6" s="46" t="e">
        <v>#N/A</v>
      </c>
      <c r="TB6" s="46" t="e">
        <v>#N/A</v>
      </c>
      <c r="TC6" s="46" t="e">
        <v>#N/A</v>
      </c>
      <c r="TD6" s="46" t="e">
        <v>#N/A</v>
      </c>
      <c r="TF6" s="6">
        <v>43861</v>
      </c>
      <c r="TG6" t="e">
        <v>#N/A</v>
      </c>
      <c r="TH6" s="46" t="e">
        <v>#N/A</v>
      </c>
      <c r="TI6" s="46" t="e">
        <v>#N/A</v>
      </c>
      <c r="TJ6" s="46" t="e">
        <v>#N/A</v>
      </c>
      <c r="TK6" s="46" t="e">
        <v>#N/A</v>
      </c>
      <c r="TL6" s="46" t="e">
        <v>#N/A</v>
      </c>
      <c r="TN6" s="6">
        <v>43861</v>
      </c>
      <c r="TO6" t="e">
        <v>#N/A</v>
      </c>
      <c r="TP6" s="46" t="e">
        <v>#N/A</v>
      </c>
      <c r="TQ6" s="46" t="e">
        <v>#N/A</v>
      </c>
      <c r="TR6" s="46" t="e">
        <v>#N/A</v>
      </c>
      <c r="TS6" s="46" t="e">
        <v>#N/A</v>
      </c>
      <c r="TT6" s="46" t="e">
        <v>#N/A</v>
      </c>
    </row>
    <row r="7" spans="1:540" x14ac:dyDescent="0.25">
      <c r="A7" s="12">
        <v>43877</v>
      </c>
      <c r="B7" s="2">
        <v>11</v>
      </c>
      <c r="C7" s="2" t="s">
        <v>24</v>
      </c>
      <c r="D7" s="2"/>
      <c r="E7">
        <v>1.2202763318303402</v>
      </c>
      <c r="F7" s="2">
        <v>8.92</v>
      </c>
      <c r="G7" s="31">
        <v>404</v>
      </c>
      <c r="H7" s="7">
        <v>5.6630539168610232</v>
      </c>
      <c r="I7" s="2">
        <v>1.9077387000000001E-2</v>
      </c>
      <c r="J7" s="2">
        <v>6.38</v>
      </c>
      <c r="K7" s="2">
        <v>-6.8999999999999999E-3</v>
      </c>
      <c r="L7" s="2">
        <v>16.899999999999999</v>
      </c>
      <c r="M7" s="2">
        <v>2.2713333329999998</v>
      </c>
      <c r="N7" s="2">
        <v>0.553666667</v>
      </c>
      <c r="O7" s="2">
        <v>1.717666667</v>
      </c>
      <c r="P7" s="2">
        <v>24.376284120000001</v>
      </c>
      <c r="Q7" s="2">
        <v>1.68</v>
      </c>
      <c r="R7" s="2"/>
      <c r="S7" s="64">
        <v>43877</v>
      </c>
      <c r="T7" s="61"/>
      <c r="U7" s="61"/>
      <c r="V7" s="61"/>
      <c r="W7" s="61">
        <v>1.2202763318303402</v>
      </c>
      <c r="X7" s="61">
        <f t="shared" si="51"/>
        <v>10.884864879926635</v>
      </c>
      <c r="Y7" s="61">
        <f t="shared" si="52"/>
        <v>492.99163805945744</v>
      </c>
      <c r="Z7" s="61">
        <f t="shared" si="53"/>
        <v>6.9104906606246104</v>
      </c>
      <c r="AA7" s="61">
        <f t="shared" si="54"/>
        <v>2.327968382926782E-2</v>
      </c>
      <c r="AB7" s="61">
        <f t="shared" si="55"/>
        <v>7.7853629970775708</v>
      </c>
      <c r="AC7" s="61">
        <f t="shared" si="56"/>
        <v>-8.419906689629348E-3</v>
      </c>
      <c r="AD7" s="61">
        <f t="shared" si="57"/>
        <v>20.622670007932747</v>
      </c>
      <c r="AE7" s="61">
        <f t="shared" si="58"/>
        <v>2.7716543079572205</v>
      </c>
      <c r="AF7" s="61">
        <f t="shared" si="59"/>
        <v>0.67562632946349044</v>
      </c>
      <c r="AG7" s="61">
        <f t="shared" si="60"/>
        <v>2.0960279797140067</v>
      </c>
      <c r="AH7" s="61">
        <f t="shared" si="61"/>
        <v>29.745802569607775</v>
      </c>
      <c r="AI7" s="61">
        <f t="shared" si="62"/>
        <v>2.0500642374749716</v>
      </c>
      <c r="AL7" s="12">
        <v>43877</v>
      </c>
      <c r="AM7" s="2">
        <v>8</v>
      </c>
      <c r="AN7" s="2" t="s">
        <v>24</v>
      </c>
      <c r="AO7" s="2"/>
      <c r="AP7">
        <v>1.2202763318303402</v>
      </c>
      <c r="AQ7" s="2">
        <v>9.32</v>
      </c>
      <c r="AR7" s="31">
        <v>467</v>
      </c>
      <c r="AS7" s="7">
        <v>6.170668130058993</v>
      </c>
      <c r="AT7" s="2">
        <v>2.3496442999999999E-2</v>
      </c>
      <c r="AU7" s="2">
        <v>6.61</v>
      </c>
      <c r="AV7" s="2">
        <v>-8.0000000000000002E-3</v>
      </c>
      <c r="AW7" s="2">
        <v>18.600000000000001</v>
      </c>
      <c r="AX7" s="2">
        <v>2.3484617729999999</v>
      </c>
      <c r="AY7" s="2">
        <v>0.53639963499999999</v>
      </c>
      <c r="AZ7" s="2">
        <v>1.8120621379999999</v>
      </c>
      <c r="BA7" s="2">
        <v>22.840466930000002</v>
      </c>
      <c r="BB7" s="2">
        <v>1.65</v>
      </c>
      <c r="BC7" s="2"/>
      <c r="BD7" s="64">
        <v>43877</v>
      </c>
      <c r="BE7" s="61"/>
      <c r="BF7" s="61"/>
      <c r="BG7" s="61"/>
      <c r="BH7" s="61">
        <v>1.2202763318303402</v>
      </c>
      <c r="BI7" s="61">
        <f t="shared" si="63"/>
        <v>11.372975412658771</v>
      </c>
      <c r="BJ7" s="61">
        <f t="shared" si="64"/>
        <v>569.86904696476893</v>
      </c>
      <c r="BK7" s="61">
        <f t="shared" si="65"/>
        <v>7.5299202706907726</v>
      </c>
      <c r="BL7" s="61">
        <f t="shared" si="66"/>
        <v>2.8672153275100674E-2</v>
      </c>
      <c r="BM7" s="61">
        <f t="shared" si="67"/>
        <v>8.0660265533985491</v>
      </c>
      <c r="BN7" s="61">
        <f t="shared" si="68"/>
        <v>-9.7622106546427223E-3</v>
      </c>
      <c r="BO7" s="61">
        <f t="shared" si="69"/>
        <v>22.697139772044331</v>
      </c>
      <c r="BP7" s="61">
        <f t="shared" si="70"/>
        <v>2.865772317800217</v>
      </c>
      <c r="BQ7" s="61">
        <f t="shared" si="71"/>
        <v>0.65455577899293338</v>
      </c>
      <c r="BR7" s="61">
        <f t="shared" si="72"/>
        <v>2.2112165388072835</v>
      </c>
      <c r="BS7" s="61">
        <f t="shared" si="73"/>
        <v>27.871681202632594</v>
      </c>
      <c r="BT7" s="61">
        <f t="shared" si="74"/>
        <v>2.0134559475200611</v>
      </c>
      <c r="BW7">
        <v>1.2202763318303402</v>
      </c>
      <c r="BX7">
        <f t="shared" si="0"/>
        <v>0.40000000000000036</v>
      </c>
      <c r="BY7">
        <f t="shared" si="1"/>
        <v>63</v>
      </c>
      <c r="BZ7">
        <f t="shared" si="2"/>
        <v>0.50761421319796973</v>
      </c>
      <c r="CA7">
        <f t="shared" si="3"/>
        <v>4.4190559999999976E-3</v>
      </c>
      <c r="CB7">
        <f t="shared" si="4"/>
        <v>0.23000000000000043</v>
      </c>
      <c r="CC7">
        <f t="shared" si="5"/>
        <v>-1.1000000000000003E-3</v>
      </c>
      <c r="CD7">
        <f t="shared" si="6"/>
        <v>1.7000000000000028</v>
      </c>
      <c r="CE7">
        <f t="shared" si="7"/>
        <v>7.7128440000000076E-2</v>
      </c>
      <c r="CF7">
        <f t="shared" si="8"/>
        <v>-1.7267032000000015E-2</v>
      </c>
      <c r="CG7">
        <f t="shared" si="9"/>
        <v>9.4395470999999898E-2</v>
      </c>
      <c r="CH7">
        <f t="shared" si="10"/>
        <v>-1.5358171899999995</v>
      </c>
      <c r="CI7">
        <f t="shared" si="11"/>
        <v>-3.0000000000000027E-2</v>
      </c>
      <c r="CK7" s="64">
        <v>43877</v>
      </c>
      <c r="CL7" s="61"/>
      <c r="CM7" s="61">
        <v>1.2202763318303402</v>
      </c>
      <c r="CN7" s="61">
        <f t="shared" si="75"/>
        <v>0.4881105327321365</v>
      </c>
      <c r="CO7" s="61">
        <f t="shared" si="76"/>
        <v>76.877408905311441</v>
      </c>
      <c r="CP7" s="61">
        <f t="shared" si="77"/>
        <v>0.61942961006616282</v>
      </c>
      <c r="CQ7" s="61">
        <f t="shared" si="78"/>
        <v>5.3924694458328528E-3</v>
      </c>
      <c r="CR7" s="61">
        <f t="shared" si="79"/>
        <v>0.28066355632097878</v>
      </c>
      <c r="CS7" s="61">
        <f t="shared" si="80"/>
        <v>-1.3423039650133745E-3</v>
      </c>
      <c r="CT7" s="61">
        <f t="shared" si="81"/>
        <v>2.0744697641115817</v>
      </c>
      <c r="CU7" s="61">
        <f t="shared" si="82"/>
        <v>9.4118009842996578E-2</v>
      </c>
      <c r="CV7" s="61">
        <f t="shared" si="83"/>
        <v>-2.1070550470557121E-2</v>
      </c>
      <c r="CW7" s="61">
        <f t="shared" si="84"/>
        <v>0.11518855909327713</v>
      </c>
      <c r="CX7" s="61">
        <f t="shared" si="85"/>
        <v>-1.8741213669751802</v>
      </c>
      <c r="CY7" s="61">
        <f t="shared" si="86"/>
        <v>-3.6608289954910236E-2</v>
      </c>
      <c r="DB7" s="37">
        <v>43877</v>
      </c>
      <c r="DC7">
        <v>5</v>
      </c>
      <c r="DD7" t="s">
        <v>27</v>
      </c>
      <c r="DF7">
        <v>2.2638772706778014</v>
      </c>
      <c r="DG7">
        <v>8.81</v>
      </c>
      <c r="DH7">
        <v>375</v>
      </c>
      <c r="DI7">
        <v>8.4206338318013447</v>
      </c>
      <c r="DJ7">
        <v>2.2095278999999999E-2</v>
      </c>
      <c r="DK7">
        <v>8.86</v>
      </c>
      <c r="DL7">
        <v>-2.3999999999999994E-3</v>
      </c>
      <c r="DM7">
        <v>17.100000000000001</v>
      </c>
      <c r="DN7">
        <v>4.6862244899999999</v>
      </c>
      <c r="DO7">
        <v>1.0030612240000001</v>
      </c>
      <c r="DP7">
        <v>3.6831632650000001</v>
      </c>
      <c r="DQ7">
        <v>21.404463799999998</v>
      </c>
      <c r="DR7">
        <v>1.5</v>
      </c>
      <c r="DT7" s="64">
        <v>43877</v>
      </c>
      <c r="DX7" s="61">
        <v>2.2638772706778014</v>
      </c>
      <c r="DY7" s="61">
        <f t="shared" si="87"/>
        <v>19.944758754671433</v>
      </c>
      <c r="DZ7" s="61">
        <f t="shared" si="88"/>
        <v>848.95397650417556</v>
      </c>
      <c r="EA7" s="61">
        <f t="shared" si="89"/>
        <v>19.063281536515586</v>
      </c>
      <c r="EB7" s="61">
        <f t="shared" si="90"/>
        <v>5.002099991738454E-2</v>
      </c>
      <c r="EC7" s="61">
        <f t="shared" si="91"/>
        <v>20.05795261820532</v>
      </c>
      <c r="ED7" s="61">
        <f t="shared" si="92"/>
        <v>-5.4333054496267224E-3</v>
      </c>
      <c r="EE7" s="61">
        <f t="shared" si="93"/>
        <v>38.712301328590407</v>
      </c>
      <c r="EF7" s="61">
        <f t="shared" si="94"/>
        <v>10.609037108204671</v>
      </c>
      <c r="EG7" s="61">
        <f t="shared" si="95"/>
        <v>2.2708075061118551</v>
      </c>
      <c r="EH7" s="61">
        <f t="shared" si="96"/>
        <v>8.3382295998289404</v>
      </c>
      <c r="EI7" s="61">
        <f t="shared" si="97"/>
        <v>48.4570790878658</v>
      </c>
      <c r="EJ7" s="61">
        <f t="shared" si="98"/>
        <v>3.3958159060167024</v>
      </c>
      <c r="EM7" s="37">
        <v>43877</v>
      </c>
      <c r="EN7">
        <v>2</v>
      </c>
      <c r="EO7" t="s">
        <v>27</v>
      </c>
      <c r="EQ7">
        <v>2.2638772706778014</v>
      </c>
      <c r="ER7">
        <v>8.89</v>
      </c>
      <c r="ES7">
        <v>503</v>
      </c>
      <c r="ET7">
        <v>8.3657566195637258</v>
      </c>
      <c r="EU7">
        <v>2.4035351999999999E-2</v>
      </c>
      <c r="EV7">
        <v>9.15</v>
      </c>
      <c r="EW7">
        <v>-3.599999999999999E-3</v>
      </c>
      <c r="EX7">
        <v>16.600000000000001</v>
      </c>
      <c r="EY7">
        <v>6.5513333329999996</v>
      </c>
      <c r="EZ7">
        <v>1.514</v>
      </c>
      <c r="FA7">
        <v>5.0373333330000003</v>
      </c>
      <c r="FB7">
        <v>23.10979953</v>
      </c>
      <c r="FC7">
        <v>1.54</v>
      </c>
      <c r="FE7" s="64">
        <v>43877</v>
      </c>
      <c r="FI7" s="61">
        <v>2.2638772706778014</v>
      </c>
      <c r="FJ7" s="61">
        <f t="shared" si="99"/>
        <v>20.125868936325656</v>
      </c>
      <c r="FK7" s="61">
        <f t="shared" si="100"/>
        <v>1138.7302671509342</v>
      </c>
      <c r="FL7" s="61">
        <f t="shared" si="101"/>
        <v>18.939046263052678</v>
      </c>
      <c r="FM7" s="61">
        <f t="shared" si="102"/>
        <v>5.4413087085540233E-2</v>
      </c>
      <c r="FN7" s="61">
        <f t="shared" si="103"/>
        <v>20.714477026701882</v>
      </c>
      <c r="FO7" s="61">
        <f t="shared" si="104"/>
        <v>-8.1499581744400827E-3</v>
      </c>
      <c r="FP7" s="61">
        <f t="shared" si="105"/>
        <v>37.580362693251509</v>
      </c>
      <c r="FQ7" s="61">
        <f t="shared" si="106"/>
        <v>14.831414625212544</v>
      </c>
      <c r="FR7" s="61">
        <f t="shared" si="107"/>
        <v>3.4275101878061913</v>
      </c>
      <c r="FS7" s="61">
        <f t="shared" si="108"/>
        <v>11.403904437406354</v>
      </c>
      <c r="FT7" s="61">
        <f t="shared" si="109"/>
        <v>52.317749885887537</v>
      </c>
      <c r="FU7" s="61">
        <f t="shared" si="110"/>
        <v>3.4863709968438141</v>
      </c>
      <c r="FW7">
        <v>2.2638772706778014</v>
      </c>
      <c r="FX7">
        <f t="shared" si="12"/>
        <v>8.0000000000000071E-2</v>
      </c>
      <c r="FY7">
        <f t="shared" si="13"/>
        <v>128</v>
      </c>
      <c r="FZ7">
        <f t="shared" si="14"/>
        <v>-5.4877212237618878E-2</v>
      </c>
      <c r="GA7">
        <f t="shared" si="15"/>
        <v>1.9400730000000005E-3</v>
      </c>
      <c r="GB7">
        <f t="shared" si="16"/>
        <v>0.29000000000000092</v>
      </c>
      <c r="GC7">
        <f t="shared" si="17"/>
        <v>-1.1999999999999997E-3</v>
      </c>
      <c r="GD7">
        <f t="shared" si="18"/>
        <v>-0.5</v>
      </c>
      <c r="GE7">
        <f t="shared" si="19"/>
        <v>1.8651088429999998</v>
      </c>
      <c r="GF7">
        <f t="shared" si="20"/>
        <v>0.51093877599999993</v>
      </c>
      <c r="GG7">
        <f t="shared" si="21"/>
        <v>1.3541700680000002</v>
      </c>
      <c r="GH7">
        <f t="shared" si="22"/>
        <v>1.7053357300000016</v>
      </c>
      <c r="GI7">
        <f t="shared" si="23"/>
        <v>4.0000000000000036E-2</v>
      </c>
      <c r="GK7" s="64">
        <v>43877</v>
      </c>
      <c r="GL7" s="61">
        <v>2.2638772706778014</v>
      </c>
      <c r="GM7" s="61">
        <f t="shared" si="111"/>
        <v>0.18111018165422427</v>
      </c>
      <c r="GN7" s="61">
        <f t="shared" si="112"/>
        <v>289.77629064675858</v>
      </c>
      <c r="GO7" s="61">
        <f t="shared" si="113"/>
        <v>-0.12423527346290707</v>
      </c>
      <c r="GP7" s="61">
        <f t="shared" si="114"/>
        <v>4.3920871681556953E-3</v>
      </c>
      <c r="GQ7" s="61">
        <f t="shared" si="115"/>
        <v>0.65652440849656446</v>
      </c>
      <c r="GR7" s="61">
        <f t="shared" si="116"/>
        <v>-2.7166527248133612E-3</v>
      </c>
      <c r="GS7" s="61">
        <f t="shared" si="117"/>
        <v>-1.1319386353389007</v>
      </c>
      <c r="GT7" s="61">
        <f t="shared" si="118"/>
        <v>4.2223775170078719</v>
      </c>
      <c r="GU7" s="61">
        <f t="shared" si="119"/>
        <v>1.1567026816943364</v>
      </c>
      <c r="GV7" s="61">
        <f t="shared" si="120"/>
        <v>3.0656748375774132</v>
      </c>
      <c r="GW7" s="61">
        <f t="shared" si="121"/>
        <v>3.8606707980217396</v>
      </c>
      <c r="GX7" s="61">
        <f t="shared" si="122"/>
        <v>9.0555090827112134E-2</v>
      </c>
      <c r="GY7" s="61"/>
      <c r="HA7" s="12">
        <v>43877</v>
      </c>
      <c r="HB7" s="2">
        <v>19</v>
      </c>
      <c r="HC7" s="2" t="s">
        <v>25</v>
      </c>
      <c r="HD7" s="2"/>
      <c r="HE7">
        <v>0.13179076092756137</v>
      </c>
      <c r="HF7" s="2">
        <v>8.75</v>
      </c>
      <c r="HG7" s="31">
        <v>505</v>
      </c>
      <c r="HH7" s="7">
        <v>3.8521059130196185</v>
      </c>
      <c r="HI7" s="2">
        <v>5.5076525000000001E-2</v>
      </c>
      <c r="HJ7" s="2">
        <v>3.96</v>
      </c>
      <c r="HK7" s="2">
        <v>-5.000000000000001E-3</v>
      </c>
      <c r="HL7" s="2">
        <v>43.5</v>
      </c>
      <c r="HM7" s="2">
        <v>5.3562367860000002</v>
      </c>
      <c r="HN7" s="2">
        <v>1.1902748409999999</v>
      </c>
      <c r="HO7" s="2">
        <v>4.1659619450000003</v>
      </c>
      <c r="HP7" s="2">
        <v>22.222222219999999</v>
      </c>
      <c r="HQ7" s="2">
        <v>2.2799999999999998</v>
      </c>
      <c r="HR7" s="2"/>
      <c r="HS7" s="64">
        <v>43877</v>
      </c>
      <c r="HT7" s="61"/>
      <c r="HU7" s="61"/>
      <c r="HV7" s="61"/>
      <c r="HW7" s="61">
        <v>0.13179076092756137</v>
      </c>
      <c r="HX7" s="61">
        <f t="shared" si="123"/>
        <v>1.1531691581161621</v>
      </c>
      <c r="HY7" s="61">
        <f t="shared" si="124"/>
        <v>66.554334268418486</v>
      </c>
      <c r="HZ7" s="61">
        <f t="shared" si="125"/>
        <v>0.50767196945041404</v>
      </c>
      <c r="IA7" s="61">
        <f t="shared" si="126"/>
        <v>7.2585771389958569E-3</v>
      </c>
      <c r="IB7" s="61">
        <f t="shared" si="127"/>
        <v>0.52189141327314303</v>
      </c>
      <c r="IC7" s="61">
        <f t="shared" si="128"/>
        <v>-6.58953804637807E-4</v>
      </c>
      <c r="ID7" s="61">
        <f t="shared" si="129"/>
        <v>5.7328981003489199</v>
      </c>
      <c r="IE7" s="61">
        <f t="shared" si="130"/>
        <v>0.70590252173513568</v>
      </c>
      <c r="IF7" s="61">
        <f t="shared" si="131"/>
        <v>0.15686722700832212</v>
      </c>
      <c r="IG7" s="61">
        <f t="shared" si="132"/>
        <v>0.54903529472681356</v>
      </c>
      <c r="IH7" s="61">
        <f t="shared" si="133"/>
        <v>2.9286835758751617</v>
      </c>
      <c r="II7" s="61">
        <f t="shared" si="134"/>
        <v>0.30048293491483991</v>
      </c>
      <c r="IJ7" s="2"/>
      <c r="IL7" s="12">
        <v>43877</v>
      </c>
      <c r="IM7" s="31">
        <v>16</v>
      </c>
      <c r="IN7" s="31" t="s">
        <v>25</v>
      </c>
      <c r="IO7" s="31"/>
      <c r="IP7">
        <v>0.13179076092756137</v>
      </c>
      <c r="IQ7" s="31">
        <v>9.07</v>
      </c>
      <c r="IR7" s="31">
        <v>507</v>
      </c>
      <c r="IS7" s="31">
        <v>3.5640005487721225</v>
      </c>
      <c r="IT7">
        <v>4.2142702999999997E-2</v>
      </c>
      <c r="IU7">
        <v>3.56</v>
      </c>
      <c r="IV7">
        <v>1.282E-2</v>
      </c>
      <c r="IW7">
        <v>35.700000000000003</v>
      </c>
      <c r="IX7">
        <v>4.2715151520000001</v>
      </c>
      <c r="IY7">
        <v>0.90868686899999995</v>
      </c>
      <c r="IZ7">
        <v>3.3628282829999998</v>
      </c>
      <c r="JA7">
        <v>21.27317442</v>
      </c>
      <c r="JB7">
        <v>2.25</v>
      </c>
      <c r="JD7" s="64">
        <v>43877</v>
      </c>
      <c r="JE7" s="61"/>
      <c r="JF7" s="61"/>
      <c r="JG7" s="61"/>
      <c r="JH7" s="61">
        <v>0.13179076092756137</v>
      </c>
      <c r="JI7" s="61">
        <f t="shared" si="135"/>
        <v>1.1953422016129815</v>
      </c>
      <c r="JJ7" s="61">
        <f t="shared" si="136"/>
        <v>66.817915790273616</v>
      </c>
      <c r="JK7" s="61">
        <f t="shared" si="137"/>
        <v>0.46970234426892432</v>
      </c>
      <c r="JL7" s="61">
        <f t="shared" si="138"/>
        <v>5.554018895914223E-3</v>
      </c>
      <c r="JM7" s="61">
        <f t="shared" si="139"/>
        <v>0.4691751089021185</v>
      </c>
      <c r="JN7" s="61">
        <f t="shared" si="140"/>
        <v>1.6895575550913368E-3</v>
      </c>
      <c r="JO7" s="61">
        <f t="shared" si="141"/>
        <v>4.7049301651139412</v>
      </c>
      <c r="JP7" s="61">
        <f t="shared" si="142"/>
        <v>0.56294623219568796</v>
      </c>
      <c r="JQ7" s="61">
        <f t="shared" si="143"/>
        <v>0.11975653391039327</v>
      </c>
      <c r="JR7" s="61">
        <f t="shared" si="144"/>
        <v>0.44318969828529464</v>
      </c>
      <c r="JS7" s="61">
        <f t="shared" si="145"/>
        <v>2.803607844156534</v>
      </c>
      <c r="JT7" s="61">
        <f t="shared" si="146"/>
        <v>0.29652921208701311</v>
      </c>
      <c r="JV7">
        <v>0.13179076092756137</v>
      </c>
      <c r="JW7">
        <f t="shared" si="24"/>
        <v>0.32000000000000028</v>
      </c>
      <c r="JX7">
        <f t="shared" si="25"/>
        <v>2</v>
      </c>
      <c r="JY7">
        <f t="shared" si="26"/>
        <v>-0.288105364247496</v>
      </c>
      <c r="JZ7">
        <f t="shared" si="27"/>
        <v>-1.2933822000000005E-2</v>
      </c>
      <c r="KA7">
        <f t="shared" si="28"/>
        <v>-0.39999999999999991</v>
      </c>
      <c r="KB7">
        <f t="shared" si="29"/>
        <v>1.7820000000000003E-2</v>
      </c>
      <c r="KC7">
        <f t="shared" si="30"/>
        <v>-7.7999999999999972</v>
      </c>
      <c r="KD7">
        <f t="shared" si="31"/>
        <v>-1.0847216340000001</v>
      </c>
      <c r="KE7">
        <f t="shared" si="32"/>
        <v>-0.28158797199999996</v>
      </c>
      <c r="KF7">
        <f t="shared" si="33"/>
        <v>-0.80313366200000047</v>
      </c>
      <c r="KG7">
        <f t="shared" si="34"/>
        <v>-0.94904779999999889</v>
      </c>
      <c r="KH7">
        <f t="shared" si="35"/>
        <v>-2.9999999999999805E-2</v>
      </c>
      <c r="KJ7" s="64">
        <v>43877</v>
      </c>
      <c r="KK7" s="61">
        <v>0.13179076092756137</v>
      </c>
      <c r="KL7" s="61">
        <f t="shared" si="147"/>
        <v>4.2173043496819676E-2</v>
      </c>
      <c r="KM7" s="61">
        <f t="shared" si="148"/>
        <v>0.26358152185512274</v>
      </c>
      <c r="KN7" s="61">
        <f t="shared" si="149"/>
        <v>-3.7969625181489733E-2</v>
      </c>
      <c r="KO7" s="61">
        <f t="shared" si="150"/>
        <v>-1.7045582430816341E-3</v>
      </c>
      <c r="KP7" s="61">
        <f t="shared" si="151"/>
        <v>-5.2716304371024536E-2</v>
      </c>
      <c r="KQ7" s="61">
        <f t="shared" si="152"/>
        <v>2.3485113597291438E-3</v>
      </c>
      <c r="KR7" s="61">
        <f t="shared" si="153"/>
        <v>-1.0279679352349782</v>
      </c>
      <c r="KS7" s="61">
        <f t="shared" si="154"/>
        <v>-0.14295628953944772</v>
      </c>
      <c r="KT7" s="61">
        <f t="shared" si="155"/>
        <v>-3.7110693097928839E-2</v>
      </c>
      <c r="KU7" s="61">
        <f t="shared" si="156"/>
        <v>-0.10584559644151895</v>
      </c>
      <c r="KV7" s="61">
        <f t="shared" si="157"/>
        <v>-0.12507573171862793</v>
      </c>
      <c r="KW7" s="61">
        <f t="shared" si="158"/>
        <v>-3.9537228278268156E-3</v>
      </c>
      <c r="KZ7" s="12">
        <v>43877</v>
      </c>
      <c r="LA7">
        <v>24</v>
      </c>
      <c r="LB7" t="s">
        <v>26</v>
      </c>
      <c r="LE7">
        <v>8.9700000000000006</v>
      </c>
      <c r="LF7">
        <v>511</v>
      </c>
      <c r="LG7">
        <v>5.0731238853066261</v>
      </c>
      <c r="LH7">
        <v>1.8215133000000001E-2</v>
      </c>
      <c r="LI7">
        <v>5.64</v>
      </c>
      <c r="LJ7">
        <v>-9.0000000000000011E-3</v>
      </c>
      <c r="LK7">
        <v>18.899999999999999</v>
      </c>
      <c r="LL7">
        <v>1.5729549249999999</v>
      </c>
      <c r="LM7">
        <v>0.460100167</v>
      </c>
      <c r="LN7">
        <v>1.1128547580000001</v>
      </c>
      <c r="LO7">
        <v>29.250689869999999</v>
      </c>
      <c r="LP7">
        <v>1.43</v>
      </c>
      <c r="LR7" s="64">
        <v>43877</v>
      </c>
      <c r="LS7" s="61"/>
      <c r="LT7" s="61"/>
      <c r="LU7" s="61"/>
      <c r="LV7" s="61">
        <v>0.10002918754401909</v>
      </c>
      <c r="LW7" s="61">
        <f t="shared" si="159"/>
        <v>0.89726181226985124</v>
      </c>
      <c r="LX7" s="61">
        <f t="shared" si="160"/>
        <v>51.114914834993755</v>
      </c>
      <c r="LY7" s="61">
        <f t="shared" si="161"/>
        <v>0.50746046055737926</v>
      </c>
      <c r="LZ7" s="61">
        <f t="shared" si="162"/>
        <v>1.8220449549962512E-3</v>
      </c>
      <c r="MA7" s="61">
        <f t="shared" si="163"/>
        <v>0.56416461774826765</v>
      </c>
      <c r="MB7" s="61">
        <f t="shared" si="164"/>
        <v>-9.0026268789617186E-4</v>
      </c>
      <c r="MC7" s="61">
        <f t="shared" si="165"/>
        <v>1.8905516445819606</v>
      </c>
      <c r="MD7" s="61">
        <f t="shared" si="166"/>
        <v>0.15734140319111348</v>
      </c>
      <c r="ME7" s="61">
        <f t="shared" si="167"/>
        <v>4.6023445893877503E-2</v>
      </c>
      <c r="MF7" s="61">
        <f t="shared" si="168"/>
        <v>0.11131795729723598</v>
      </c>
      <c r="MG7" s="61">
        <f t="shared" si="169"/>
        <v>2.9259227427981691</v>
      </c>
      <c r="MH7" s="61">
        <f t="shared" si="170"/>
        <v>0.1430417381879473</v>
      </c>
      <c r="MK7" s="12"/>
      <c r="ML7">
        <v>22</v>
      </c>
      <c r="MM7" t="s">
        <v>26</v>
      </c>
      <c r="MP7">
        <v>8.94</v>
      </c>
      <c r="MQ7">
        <v>563</v>
      </c>
      <c r="MR7">
        <v>4.7712992179997258</v>
      </c>
      <c r="MS7">
        <v>1.5736150000000001E-2</v>
      </c>
      <c r="MT7">
        <v>5.31</v>
      </c>
      <c r="MU7">
        <v>-8.199999999999999E-3</v>
      </c>
      <c r="MV7">
        <v>14.7</v>
      </c>
      <c r="MW7">
        <v>3.4915951970000001</v>
      </c>
      <c r="MX7">
        <v>0.859005146</v>
      </c>
      <c r="MY7">
        <v>2.6325900510000002</v>
      </c>
      <c r="MZ7">
        <v>24.602082920000001</v>
      </c>
      <c r="NA7">
        <v>1.54</v>
      </c>
      <c r="NC7" s="64">
        <v>43877</v>
      </c>
      <c r="ND7" s="61"/>
      <c r="NE7" s="61"/>
      <c r="NF7" s="61"/>
      <c r="NG7" s="61">
        <v>0.10002918754401909</v>
      </c>
      <c r="NH7" s="61">
        <f t="shared" si="171"/>
        <v>0.89426093664353057</v>
      </c>
      <c r="NI7" s="61">
        <f t="shared" si="172"/>
        <v>56.316432587282748</v>
      </c>
      <c r="NJ7" s="61">
        <f t="shared" si="173"/>
        <v>0.47726918430592619</v>
      </c>
      <c r="NK7" s="61">
        <f t="shared" si="174"/>
        <v>1.574074299570816E-3</v>
      </c>
      <c r="NL7" s="61">
        <f t="shared" si="175"/>
        <v>0.53115498585874132</v>
      </c>
      <c r="NM7" s="61">
        <f t="shared" si="176"/>
        <v>-8.2023933786095639E-4</v>
      </c>
      <c r="NN7" s="61">
        <f t="shared" si="177"/>
        <v>1.4704290568970806</v>
      </c>
      <c r="NO7" s="61">
        <f t="shared" si="178"/>
        <v>0.3492614307885093</v>
      </c>
      <c r="NP7" s="61">
        <f t="shared" si="179"/>
        <v>8.5925586850511493E-2</v>
      </c>
      <c r="NQ7" s="61">
        <f t="shared" si="180"/>
        <v>0.2633358439379978</v>
      </c>
      <c r="NR7" s="61">
        <f t="shared" si="181"/>
        <v>2.4609263663781888</v>
      </c>
      <c r="NS7" s="61">
        <f t="shared" si="182"/>
        <v>0.15404494881778941</v>
      </c>
      <c r="NV7" s="12">
        <v>43877</v>
      </c>
      <c r="NW7" s="26">
        <v>0.10002918754401909</v>
      </c>
      <c r="NX7">
        <f t="shared" si="36"/>
        <v>-3.0000000000001137E-2</v>
      </c>
      <c r="NY7">
        <f t="shared" si="37"/>
        <v>52</v>
      </c>
      <c r="NZ7">
        <f t="shared" si="38"/>
        <v>-0.30182466730690027</v>
      </c>
      <c r="OA7">
        <f t="shared" si="39"/>
        <v>-2.4789830000000006E-3</v>
      </c>
      <c r="OB7">
        <f t="shared" si="40"/>
        <v>-0.33000000000000007</v>
      </c>
      <c r="OC7">
        <f t="shared" si="41"/>
        <v>8.000000000000021E-4</v>
      </c>
      <c r="OD7">
        <f t="shared" si="42"/>
        <v>-4.1999999999999993</v>
      </c>
      <c r="OE7">
        <f t="shared" si="43"/>
        <v>1.9186402720000002</v>
      </c>
      <c r="OF7">
        <f t="shared" si="44"/>
        <v>0.39890497899999999</v>
      </c>
      <c r="OG7">
        <f t="shared" si="45"/>
        <v>1.5197352930000001</v>
      </c>
      <c r="OH7">
        <f t="shared" si="46"/>
        <v>-4.6486069499999978</v>
      </c>
      <c r="OI7">
        <f t="shared" si="47"/>
        <v>0.1100000000000001</v>
      </c>
      <c r="OK7" s="64">
        <v>43877</v>
      </c>
      <c r="OL7" s="61">
        <v>0.10002918754401909</v>
      </c>
      <c r="OM7" s="61">
        <f t="shared" si="183"/>
        <v>-3.0008756263206864E-3</v>
      </c>
      <c r="ON7" s="61">
        <f t="shared" si="184"/>
        <v>5.2015177522889928</v>
      </c>
      <c r="OO7" s="61">
        <f t="shared" si="185"/>
        <v>-3.0191276251453094E-2</v>
      </c>
      <c r="OP7" s="61">
        <f t="shared" si="186"/>
        <v>-2.4797065542543514E-4</v>
      </c>
      <c r="OQ7" s="61">
        <f t="shared" si="187"/>
        <v>-3.3009631889526304E-2</v>
      </c>
      <c r="OR7" s="61">
        <f t="shared" si="188"/>
        <v>8.0023350035215483E-5</v>
      </c>
      <c r="OS7" s="61">
        <f t="shared" si="189"/>
        <v>-0.42012258768488009</v>
      </c>
      <c r="OT7" s="61">
        <f t="shared" si="190"/>
        <v>0.19192002759739582</v>
      </c>
      <c r="OU7" s="61">
        <f t="shared" si="191"/>
        <v>3.9902140956633997E-2</v>
      </c>
      <c r="OV7" s="61">
        <f t="shared" si="192"/>
        <v>0.1520178866407618</v>
      </c>
      <c r="OW7" s="61">
        <f t="shared" si="193"/>
        <v>-0.46499637641998032</v>
      </c>
      <c r="OX7" s="61">
        <f t="shared" si="194"/>
        <v>1.1003210629842108E-2</v>
      </c>
      <c r="PA7" s="12">
        <v>43877</v>
      </c>
      <c r="PB7" s="43">
        <v>8.07</v>
      </c>
      <c r="PC7" s="2">
        <v>703</v>
      </c>
      <c r="PD7" s="2">
        <v>4.93</v>
      </c>
      <c r="PE7" s="2">
        <v>7.83</v>
      </c>
      <c r="PF7" s="43">
        <v>1.28</v>
      </c>
      <c r="PI7" s="12">
        <v>43877</v>
      </c>
      <c r="PJ7" s="41" t="e">
        <v>#N/A</v>
      </c>
      <c r="PK7" s="41" t="e">
        <v>#N/A</v>
      </c>
      <c r="PL7" s="41" t="e">
        <v>#N/A</v>
      </c>
      <c r="PM7" s="41" t="e">
        <v>#N/A</v>
      </c>
      <c r="PN7" s="41" t="e">
        <v>#N/A</v>
      </c>
      <c r="PR7" s="12">
        <v>43877</v>
      </c>
      <c r="PS7" s="46" t="e">
        <f t="shared" si="195"/>
        <v>#N/A</v>
      </c>
      <c r="PT7" s="46" t="e">
        <f t="shared" si="48"/>
        <v>#N/A</v>
      </c>
      <c r="PU7" s="46" t="e">
        <f t="shared" si="48"/>
        <v>#N/A</v>
      </c>
      <c r="PV7" s="46" t="e">
        <f t="shared" si="48"/>
        <v>#N/A</v>
      </c>
      <c r="PW7" s="46" t="e">
        <f t="shared" si="48"/>
        <v>#N/A</v>
      </c>
      <c r="PZ7" s="12">
        <v>43877</v>
      </c>
      <c r="QA7" s="2">
        <v>8.7799999999999994</v>
      </c>
      <c r="QB7" s="2">
        <v>495</v>
      </c>
      <c r="QC7" s="2">
        <v>0.36799999999999999</v>
      </c>
      <c r="QD7" s="2">
        <v>3.58</v>
      </c>
      <c r="QE7" s="2">
        <v>3.97</v>
      </c>
      <c r="QF7" s="2"/>
      <c r="QI7" s="12">
        <v>43877</v>
      </c>
      <c r="QJ7">
        <v>8.14</v>
      </c>
      <c r="QK7">
        <v>624</v>
      </c>
      <c r="QL7">
        <v>0.35899999999999999</v>
      </c>
      <c r="QM7">
        <v>3.78</v>
      </c>
      <c r="QN7">
        <v>1.1599999999999999</v>
      </c>
      <c r="QR7" s="12">
        <v>43877</v>
      </c>
      <c r="QS7">
        <f t="shared" si="196"/>
        <v>-0.63999999999999879</v>
      </c>
      <c r="QT7">
        <f t="shared" si="49"/>
        <v>129</v>
      </c>
      <c r="QU7">
        <f t="shared" si="49"/>
        <v>-9.000000000000008E-3</v>
      </c>
      <c r="QV7">
        <f t="shared" si="49"/>
        <v>0.19999999999999973</v>
      </c>
      <c r="QW7">
        <f t="shared" si="49"/>
        <v>-2.8100000000000005</v>
      </c>
      <c r="RA7" s="12">
        <v>43877</v>
      </c>
      <c r="RB7">
        <v>8.57</v>
      </c>
      <c r="RC7">
        <v>685</v>
      </c>
      <c r="RD7">
        <v>5.7000000000000002E-2</v>
      </c>
      <c r="RE7">
        <v>3.16</v>
      </c>
      <c r="RF7">
        <v>1.48</v>
      </c>
      <c r="RI7" s="12">
        <v>43877</v>
      </c>
      <c r="RJ7" s="2">
        <v>8.11</v>
      </c>
      <c r="RK7" s="2">
        <v>582</v>
      </c>
      <c r="RL7" s="2">
        <v>2.1399999999999999E-2</v>
      </c>
      <c r="RM7" s="2">
        <v>3.54</v>
      </c>
      <c r="RN7" s="2">
        <v>1.0900000000000001</v>
      </c>
      <c r="RQ7" s="12">
        <v>43877</v>
      </c>
      <c r="RR7">
        <f t="shared" si="197"/>
        <v>-0.46000000000000085</v>
      </c>
      <c r="RS7">
        <f t="shared" si="50"/>
        <v>-103</v>
      </c>
      <c r="RT7">
        <f t="shared" si="50"/>
        <v>-3.5600000000000007E-2</v>
      </c>
      <c r="RU7">
        <f t="shared" si="50"/>
        <v>0.37999999999999989</v>
      </c>
      <c r="RV7">
        <f t="shared" si="50"/>
        <v>-0.3899999999999999</v>
      </c>
      <c r="RZ7" s="12">
        <v>43877</v>
      </c>
      <c r="SA7">
        <v>31</v>
      </c>
      <c r="SB7" s="46">
        <v>8.41</v>
      </c>
      <c r="SC7" s="46">
        <v>439</v>
      </c>
      <c r="SD7" s="46">
        <v>7.52</v>
      </c>
      <c r="SE7" s="46">
        <v>13.3</v>
      </c>
      <c r="SF7" s="46">
        <v>0.69</v>
      </c>
      <c r="SH7" s="12">
        <v>43877</v>
      </c>
      <c r="SI7">
        <v>32</v>
      </c>
      <c r="SJ7" s="46">
        <v>8.41</v>
      </c>
      <c r="SK7" s="46">
        <v>523</v>
      </c>
      <c r="SL7" s="46">
        <v>4.3600000000000003</v>
      </c>
      <c r="SM7" s="46">
        <v>19.600000000000001</v>
      </c>
      <c r="SN7" s="46">
        <v>2.02</v>
      </c>
      <c r="SP7" s="12">
        <v>43877</v>
      </c>
      <c r="SQ7" t="e">
        <v>#N/A</v>
      </c>
      <c r="SR7" s="46" t="e">
        <v>#N/A</v>
      </c>
      <c r="SS7" s="46" t="e">
        <v>#N/A</v>
      </c>
      <c r="ST7" s="46" t="e">
        <v>#N/A</v>
      </c>
      <c r="SU7" s="46" t="e">
        <v>#N/A</v>
      </c>
      <c r="SV7" s="46" t="e">
        <v>#N/A</v>
      </c>
      <c r="SX7" s="12">
        <v>43877</v>
      </c>
      <c r="SY7" t="e">
        <v>#N/A</v>
      </c>
      <c r="SZ7" s="46" t="e">
        <v>#N/A</v>
      </c>
      <c r="TA7" s="46" t="e">
        <v>#N/A</v>
      </c>
      <c r="TB7" s="46" t="e">
        <v>#N/A</v>
      </c>
      <c r="TC7" s="46" t="e">
        <v>#N/A</v>
      </c>
      <c r="TD7" s="46" t="e">
        <v>#N/A</v>
      </c>
      <c r="TF7" s="12">
        <v>43877</v>
      </c>
      <c r="TG7" t="e">
        <v>#N/A</v>
      </c>
      <c r="TH7" s="46" t="e">
        <v>#N/A</v>
      </c>
      <c r="TI7" s="46" t="e">
        <v>#N/A</v>
      </c>
      <c r="TJ7" s="46" t="e">
        <v>#N/A</v>
      </c>
      <c r="TK7" s="46" t="e">
        <v>#N/A</v>
      </c>
      <c r="TL7" s="46" t="e">
        <v>#N/A</v>
      </c>
      <c r="TN7" s="12">
        <v>43877</v>
      </c>
      <c r="TO7" t="e">
        <v>#N/A</v>
      </c>
      <c r="TP7" s="46" t="e">
        <v>#N/A</v>
      </c>
      <c r="TQ7" s="46" t="e">
        <v>#N/A</v>
      </c>
      <c r="TR7" s="46" t="e">
        <v>#N/A</v>
      </c>
      <c r="TS7" s="46" t="e">
        <v>#N/A</v>
      </c>
      <c r="TT7" s="46" t="e">
        <v>#N/A</v>
      </c>
    </row>
    <row r="8" spans="1:540" ht="15.75" x14ac:dyDescent="0.25">
      <c r="A8" s="6">
        <v>43891</v>
      </c>
      <c r="B8" s="2">
        <v>11</v>
      </c>
      <c r="C8" s="2" t="s">
        <v>24</v>
      </c>
      <c r="D8" s="2"/>
      <c r="E8">
        <v>1.0211043758525522</v>
      </c>
      <c r="F8" s="2">
        <v>8.85</v>
      </c>
      <c r="G8" s="31">
        <v>411</v>
      </c>
      <c r="H8" s="7">
        <v>5.5807380985045958</v>
      </c>
      <c r="I8" s="2">
        <v>7.9758569999999994E-3</v>
      </c>
      <c r="J8" s="2">
        <v>5.85</v>
      </c>
      <c r="K8" s="7">
        <v>2.4299999999999999E-2</v>
      </c>
      <c r="L8" s="2">
        <v>6.63</v>
      </c>
      <c r="M8" s="2">
        <v>1.882102704</v>
      </c>
      <c r="N8" s="2">
        <v>0.49589790299999997</v>
      </c>
      <c r="O8" s="2">
        <v>1.3862048010000001</v>
      </c>
      <c r="P8" s="2">
        <v>26.348078789999999</v>
      </c>
      <c r="Q8" s="2">
        <v>1.76</v>
      </c>
      <c r="R8" s="2"/>
      <c r="S8" s="64">
        <v>43891</v>
      </c>
      <c r="T8" s="61"/>
      <c r="U8" s="61"/>
      <c r="V8" s="61"/>
      <c r="W8" s="61">
        <v>1.0211043758525522</v>
      </c>
      <c r="X8" s="61">
        <f t="shared" si="51"/>
        <v>9.0367737262950865</v>
      </c>
      <c r="Y8" s="61">
        <f t="shared" si="52"/>
        <v>419.67389847539897</v>
      </c>
      <c r="Z8" s="61">
        <f t="shared" si="53"/>
        <v>5.6985160928700944</v>
      </c>
      <c r="AA8" s="61">
        <f t="shared" si="54"/>
        <v>8.1441824838742096E-3</v>
      </c>
      <c r="AB8" s="61">
        <f t="shared" si="55"/>
        <v>5.9734605987374296</v>
      </c>
      <c r="AC8" s="61">
        <f t="shared" si="56"/>
        <v>2.4812836333217018E-2</v>
      </c>
      <c r="AD8" s="61">
        <f t="shared" si="57"/>
        <v>6.7699220119024206</v>
      </c>
      <c r="AE8" s="61">
        <f t="shared" si="58"/>
        <v>1.9218233068583208</v>
      </c>
      <c r="AF8" s="61">
        <f t="shared" si="59"/>
        <v>0.50636351872940444</v>
      </c>
      <c r="AG8" s="61">
        <f t="shared" si="60"/>
        <v>1.4154597881289164</v>
      </c>
      <c r="AH8" s="61">
        <f t="shared" si="61"/>
        <v>26.904138547776817</v>
      </c>
      <c r="AI8" s="61">
        <f t="shared" si="62"/>
        <v>1.7971437015004919</v>
      </c>
      <c r="AL8" s="6">
        <v>43891</v>
      </c>
      <c r="AM8" s="2">
        <v>8</v>
      </c>
      <c r="AN8" s="2" t="s">
        <v>24</v>
      </c>
      <c r="AO8" s="2"/>
      <c r="AP8">
        <v>1.0211043758525522</v>
      </c>
      <c r="AQ8" s="2">
        <v>8.16</v>
      </c>
      <c r="AR8" s="31">
        <v>459</v>
      </c>
      <c r="AS8" s="7">
        <v>5.8962820688709012</v>
      </c>
      <c r="AT8" s="2">
        <v>8.4069839999999993E-3</v>
      </c>
      <c r="AU8" s="2">
        <v>6.11</v>
      </c>
      <c r="AV8" s="14">
        <v>2.5499999999999998E-2</v>
      </c>
      <c r="AW8" s="2">
        <v>6.8</v>
      </c>
      <c r="AX8" s="2">
        <v>1.7290322579999999</v>
      </c>
      <c r="AY8" s="2">
        <v>0.506621392</v>
      </c>
      <c r="AZ8" s="2">
        <v>1.2224108659999999</v>
      </c>
      <c r="BA8" s="2">
        <v>29.300864099999998</v>
      </c>
      <c r="BB8" s="2">
        <v>1.72</v>
      </c>
      <c r="BC8" s="2"/>
      <c r="BD8" s="64">
        <v>43891</v>
      </c>
      <c r="BE8" s="61"/>
      <c r="BF8" s="61"/>
      <c r="BG8" s="61"/>
      <c r="BH8" s="61">
        <v>1.0211043758525522</v>
      </c>
      <c r="BI8" s="61">
        <f t="shared" si="63"/>
        <v>8.3322117069568264</v>
      </c>
      <c r="BJ8" s="61">
        <f t="shared" si="64"/>
        <v>468.68690851632147</v>
      </c>
      <c r="BK8" s="61">
        <f t="shared" si="65"/>
        <v>6.0207194217850164</v>
      </c>
      <c r="BL8" s="61">
        <f t="shared" si="66"/>
        <v>8.5844081501223919E-3</v>
      </c>
      <c r="BM8" s="61">
        <f t="shared" si="67"/>
        <v>6.2389477364590942</v>
      </c>
      <c r="BN8" s="61">
        <f t="shared" si="68"/>
        <v>2.6038161584240081E-2</v>
      </c>
      <c r="BO8" s="61">
        <f t="shared" si="69"/>
        <v>6.9435097557973551</v>
      </c>
      <c r="BP8" s="61">
        <f t="shared" si="70"/>
        <v>1.765522404634019</v>
      </c>
      <c r="BQ8" s="61">
        <f t="shared" si="71"/>
        <v>0.51731332027171117</v>
      </c>
      <c r="BR8" s="61">
        <f t="shared" si="72"/>
        <v>1.2482090843623077</v>
      </c>
      <c r="BS8" s="61">
        <f t="shared" si="73"/>
        <v>29.919240548770951</v>
      </c>
      <c r="BT8" s="61">
        <f t="shared" si="74"/>
        <v>1.7562995264663899</v>
      </c>
      <c r="BW8">
        <v>1.0211043758525522</v>
      </c>
      <c r="BX8">
        <f t="shared" si="0"/>
        <v>-0.6899999999999995</v>
      </c>
      <c r="BY8">
        <f t="shared" si="1"/>
        <v>48</v>
      </c>
      <c r="BZ8">
        <f t="shared" si="2"/>
        <v>0.31554397036630544</v>
      </c>
      <c r="CA8">
        <f t="shared" si="3"/>
        <v>4.311269999999999E-4</v>
      </c>
      <c r="CB8">
        <f t="shared" si="4"/>
        <v>0.26000000000000068</v>
      </c>
      <c r="CC8">
        <f t="shared" si="5"/>
        <v>1.1999999999999997E-3</v>
      </c>
      <c r="CD8">
        <f t="shared" si="6"/>
        <v>0.16999999999999993</v>
      </c>
      <c r="CE8">
        <f t="shared" si="7"/>
        <v>-0.15307044600000008</v>
      </c>
      <c r="CF8">
        <f t="shared" si="8"/>
        <v>1.072348900000003E-2</v>
      </c>
      <c r="CG8">
        <f t="shared" si="9"/>
        <v>-0.16379393500000017</v>
      </c>
      <c r="CH8">
        <f t="shared" si="10"/>
        <v>2.9527853099999994</v>
      </c>
      <c r="CI8">
        <f t="shared" si="11"/>
        <v>-4.0000000000000036E-2</v>
      </c>
      <c r="CK8" s="64">
        <v>43891</v>
      </c>
      <c r="CL8" s="61"/>
      <c r="CM8" s="61">
        <v>1.0211043758525522</v>
      </c>
      <c r="CN8" s="61">
        <f t="shared" si="75"/>
        <v>-0.70456201933826046</v>
      </c>
      <c r="CO8" s="61">
        <f t="shared" si="76"/>
        <v>49.013010040922509</v>
      </c>
      <c r="CP8" s="61">
        <f t="shared" si="77"/>
        <v>0.32220332891492254</v>
      </c>
      <c r="CQ8" s="61">
        <f t="shared" si="78"/>
        <v>4.4022566624818318E-4</v>
      </c>
      <c r="CR8" s="61">
        <f t="shared" si="79"/>
        <v>0.26548713772166427</v>
      </c>
      <c r="CS8" s="61">
        <f t="shared" si="80"/>
        <v>1.2253252510230623E-3</v>
      </c>
      <c r="CT8" s="61">
        <f t="shared" si="81"/>
        <v>0.17358774389493381</v>
      </c>
      <c r="CU8" s="61">
        <f t="shared" si="82"/>
        <v>-0.15630090222430187</v>
      </c>
      <c r="CV8" s="61">
        <f t="shared" si="83"/>
        <v>1.094980154230674E-2</v>
      </c>
      <c r="CW8" s="61">
        <f t="shared" si="84"/>
        <v>-0.16725070376660867</v>
      </c>
      <c r="CX8" s="61">
        <f t="shared" si="85"/>
        <v>3.0151020009941343</v>
      </c>
      <c r="CY8" s="61">
        <f t="shared" si="86"/>
        <v>-4.0844175034102127E-2</v>
      </c>
      <c r="DB8" s="37">
        <v>43891</v>
      </c>
      <c r="DC8">
        <v>5</v>
      </c>
      <c r="DD8" t="s">
        <v>27</v>
      </c>
      <c r="DF8">
        <v>1.9066793428116255</v>
      </c>
      <c r="DG8">
        <v>8.93</v>
      </c>
      <c r="DH8">
        <v>460</v>
      </c>
      <c r="DI8">
        <v>8.1325284675538487</v>
      </c>
      <c r="DJ8">
        <v>1.4011640000000001E-2</v>
      </c>
      <c r="DK8">
        <v>8.41</v>
      </c>
      <c r="DL8">
        <v>2.8899999999999999E-2</v>
      </c>
      <c r="DM8">
        <v>4.26</v>
      </c>
      <c r="DN8">
        <v>3.8075221240000001</v>
      </c>
      <c r="DO8">
        <v>0.950221239</v>
      </c>
      <c r="DP8">
        <v>2.8573008849999999</v>
      </c>
      <c r="DQ8">
        <v>24.956420690000002</v>
      </c>
      <c r="DR8">
        <v>1.6</v>
      </c>
      <c r="DT8" s="64">
        <v>43891</v>
      </c>
      <c r="DX8" s="61">
        <v>1.9066793428116255</v>
      </c>
      <c r="DY8" s="61">
        <f t="shared" si="87"/>
        <v>17.026646531307815</v>
      </c>
      <c r="DZ8" s="61">
        <f t="shared" si="88"/>
        <v>877.07249769334771</v>
      </c>
      <c r="EA8" s="61">
        <f t="shared" si="89"/>
        <v>15.506124033912409</v>
      </c>
      <c r="EB8" s="61">
        <f t="shared" si="90"/>
        <v>2.6715704546913088E-2</v>
      </c>
      <c r="EC8" s="61">
        <f t="shared" si="91"/>
        <v>16.035173273045771</v>
      </c>
      <c r="ED8" s="61">
        <f t="shared" si="92"/>
        <v>5.5103033007255976E-2</v>
      </c>
      <c r="EE8" s="61">
        <f t="shared" si="93"/>
        <v>8.122454000377525</v>
      </c>
      <c r="EF8" s="61">
        <f t="shared" si="94"/>
        <v>7.2597237811290452</v>
      </c>
      <c r="EG8" s="61">
        <f t="shared" si="95"/>
        <v>1.8117672075021685</v>
      </c>
      <c r="EH8" s="61">
        <f t="shared" si="96"/>
        <v>5.4479565736268762</v>
      </c>
      <c r="EI8" s="61">
        <f t="shared" si="97"/>
        <v>47.583891800139661</v>
      </c>
      <c r="EJ8" s="61">
        <f t="shared" si="98"/>
        <v>3.0506869484986012</v>
      </c>
      <c r="EM8" s="37">
        <v>43891</v>
      </c>
      <c r="EN8">
        <v>2</v>
      </c>
      <c r="EO8" t="s">
        <v>27</v>
      </c>
      <c r="EQ8">
        <v>1.9066793428116255</v>
      </c>
      <c r="ER8">
        <v>8.94</v>
      </c>
      <c r="ES8">
        <v>494</v>
      </c>
      <c r="ET8">
        <v>7.7346686788311159</v>
      </c>
      <c r="EU8">
        <v>8.6225480000000007E-3</v>
      </c>
      <c r="EV8">
        <v>8.36</v>
      </c>
      <c r="EW8">
        <v>2.9499999999999998E-2</v>
      </c>
      <c r="EX8">
        <v>4.34</v>
      </c>
      <c r="EY8">
        <v>3.7183999999999999</v>
      </c>
      <c r="EZ8">
        <v>0.94199999999999995</v>
      </c>
      <c r="FA8">
        <v>2.7764000000000002</v>
      </c>
      <c r="FB8">
        <v>25.33347676</v>
      </c>
      <c r="FC8">
        <v>1.62</v>
      </c>
      <c r="FE8" s="64">
        <v>43891</v>
      </c>
      <c r="FI8" s="61">
        <v>1.9066793428116255</v>
      </c>
      <c r="FJ8" s="61">
        <f t="shared" si="99"/>
        <v>17.045713324735932</v>
      </c>
      <c r="FK8" s="61">
        <f t="shared" si="100"/>
        <v>941.89959534894297</v>
      </c>
      <c r="FL8" s="61">
        <f t="shared" si="101"/>
        <v>14.747532993419377</v>
      </c>
      <c r="FM8" s="61">
        <f t="shared" si="102"/>
        <v>1.6440434154001697E-2</v>
      </c>
      <c r="FN8" s="61">
        <f t="shared" si="103"/>
        <v>15.939839305905188</v>
      </c>
      <c r="FO8" s="61">
        <f t="shared" si="104"/>
        <v>5.6247040612942951E-2</v>
      </c>
      <c r="FP8" s="61">
        <f t="shared" si="105"/>
        <v>8.274988347802454</v>
      </c>
      <c r="FQ8" s="61">
        <f t="shared" si="106"/>
        <v>7.0897964683107482</v>
      </c>
      <c r="FR8" s="61">
        <f t="shared" si="107"/>
        <v>1.7960919409285512</v>
      </c>
      <c r="FS8" s="61">
        <f t="shared" si="108"/>
        <v>5.2937045273821974</v>
      </c>
      <c r="FT8" s="61">
        <f t="shared" si="109"/>
        <v>48.302816819890388</v>
      </c>
      <c r="FU8" s="61">
        <f t="shared" si="110"/>
        <v>3.0888205353548335</v>
      </c>
      <c r="FW8">
        <v>1.9066793428116255</v>
      </c>
      <c r="FX8">
        <f t="shared" si="12"/>
        <v>9.9999999999997868E-3</v>
      </c>
      <c r="FY8">
        <f t="shared" si="13"/>
        <v>34</v>
      </c>
      <c r="FZ8">
        <f t="shared" si="14"/>
        <v>-0.39785978872273287</v>
      </c>
      <c r="GA8">
        <f t="shared" si="15"/>
        <v>-5.3890919999999998E-3</v>
      </c>
      <c r="GB8">
        <f t="shared" si="16"/>
        <v>-5.0000000000000711E-2</v>
      </c>
      <c r="GC8">
        <f t="shared" si="17"/>
        <v>5.9999999999999984E-4</v>
      </c>
      <c r="GD8">
        <f t="shared" si="18"/>
        <v>8.0000000000000071E-2</v>
      </c>
      <c r="GE8">
        <f t="shared" si="19"/>
        <v>-8.9122124000000191E-2</v>
      </c>
      <c r="GF8">
        <f t="shared" si="20"/>
        <v>-8.2212390000000468E-3</v>
      </c>
      <c r="GG8">
        <f t="shared" si="21"/>
        <v>-8.09008849999997E-2</v>
      </c>
      <c r="GH8">
        <f t="shared" si="22"/>
        <v>0.3770560699999983</v>
      </c>
      <c r="GI8">
        <f t="shared" si="23"/>
        <v>2.0000000000000018E-2</v>
      </c>
      <c r="GK8" s="64">
        <v>43891</v>
      </c>
      <c r="GL8" s="61">
        <v>1.9066793428116255</v>
      </c>
      <c r="GM8" s="61">
        <f t="shared" si="111"/>
        <v>1.906679342811585E-2</v>
      </c>
      <c r="GN8" s="61">
        <f t="shared" si="112"/>
        <v>64.827097655595267</v>
      </c>
      <c r="GO8" s="61">
        <f t="shared" si="113"/>
        <v>-0.7585910404930325</v>
      </c>
      <c r="GP8" s="61">
        <f t="shared" si="114"/>
        <v>-1.0275270392911389E-2</v>
      </c>
      <c r="GQ8" s="61">
        <f t="shared" si="115"/>
        <v>-9.5333967140582634E-2</v>
      </c>
      <c r="GR8" s="61">
        <f t="shared" si="116"/>
        <v>1.144007605686975E-3</v>
      </c>
      <c r="GS8" s="61">
        <f t="shared" si="117"/>
        <v>0.15253434742493019</v>
      </c>
      <c r="GT8" s="61">
        <f t="shared" si="118"/>
        <v>-0.16992731281829657</v>
      </c>
      <c r="GU8" s="61">
        <f t="shared" si="119"/>
        <v>-1.5675266573617393E-2</v>
      </c>
      <c r="GV8" s="61">
        <f t="shared" si="120"/>
        <v>-0.15425204624467834</v>
      </c>
      <c r="GW8" s="61">
        <f t="shared" si="121"/>
        <v>0.71892501975073109</v>
      </c>
      <c r="GX8" s="61">
        <f t="shared" si="122"/>
        <v>3.8133586856232547E-2</v>
      </c>
      <c r="GY8" s="61"/>
      <c r="HA8" s="6">
        <v>43891</v>
      </c>
      <c r="HB8" s="2">
        <v>19</v>
      </c>
      <c r="HC8" s="2" t="s">
        <v>25</v>
      </c>
      <c r="HD8" s="2"/>
      <c r="HE8">
        <v>0.12461606258641607</v>
      </c>
      <c r="HF8" s="2">
        <v>8.73</v>
      </c>
      <c r="HG8" s="31">
        <v>417</v>
      </c>
      <c r="HH8" s="7">
        <v>3.9344217313760459</v>
      </c>
      <c r="HI8" s="2">
        <v>2.8669971999999998E-2</v>
      </c>
      <c r="HJ8" s="2">
        <v>3.92</v>
      </c>
      <c r="HK8" s="7">
        <v>3.2800000000000003E-2</v>
      </c>
      <c r="HL8" s="2">
        <v>16</v>
      </c>
      <c r="HM8" s="2">
        <v>3.9303258149999998</v>
      </c>
      <c r="HN8" s="2">
        <v>1.0501253129999999</v>
      </c>
      <c r="HO8" s="2">
        <v>2.880200501</v>
      </c>
      <c r="HP8" s="2">
        <v>26.7185308</v>
      </c>
      <c r="HQ8" s="2">
        <v>2.1800000000000002</v>
      </c>
      <c r="HR8" s="2"/>
      <c r="HS8" s="64">
        <v>43891</v>
      </c>
      <c r="HT8" s="61"/>
      <c r="HU8" s="61"/>
      <c r="HV8" s="61"/>
      <c r="HW8" s="61">
        <v>0.12461606258641607</v>
      </c>
      <c r="HX8" s="61">
        <f t="shared" si="123"/>
        <v>1.0878982263794124</v>
      </c>
      <c r="HY8" s="61">
        <f t="shared" si="124"/>
        <v>51.9648980985355</v>
      </c>
      <c r="HZ8" s="61">
        <f t="shared" si="125"/>
        <v>0.49029214471851279</v>
      </c>
      <c r="IA8" s="61">
        <f t="shared" si="126"/>
        <v>3.5727390251027963E-3</v>
      </c>
      <c r="IB8" s="61">
        <f t="shared" si="127"/>
        <v>0.48849496533875097</v>
      </c>
      <c r="IC8" s="61">
        <f t="shared" si="128"/>
        <v>4.0874068528344472E-3</v>
      </c>
      <c r="ID8" s="61">
        <f t="shared" si="129"/>
        <v>1.9938570013826571</v>
      </c>
      <c r="IE8" s="61">
        <f t="shared" si="130"/>
        <v>0.4897817277470467</v>
      </c>
      <c r="IF8" s="61">
        <f t="shared" si="131"/>
        <v>0.13086248172838774</v>
      </c>
      <c r="IG8" s="61">
        <f t="shared" si="132"/>
        <v>0.35891924589404289</v>
      </c>
      <c r="IH8" s="61">
        <f t="shared" si="133"/>
        <v>3.3295581063898854</v>
      </c>
      <c r="II8" s="61">
        <f t="shared" si="134"/>
        <v>0.27166301643838703</v>
      </c>
      <c r="IJ8" s="2"/>
      <c r="IL8" s="12">
        <v>43891</v>
      </c>
      <c r="IM8" s="31">
        <v>16</v>
      </c>
      <c r="IN8" s="31" t="s">
        <v>25</v>
      </c>
      <c r="IO8" s="31"/>
      <c r="IP8">
        <v>0.12461606258641607</v>
      </c>
      <c r="IQ8" s="31">
        <v>8.7899999999999991</v>
      </c>
      <c r="IR8" s="31">
        <v>451</v>
      </c>
      <c r="IS8" s="31">
        <v>3.4679654273562903</v>
      </c>
      <c r="IT8">
        <v>2.0262987999999999E-2</v>
      </c>
      <c r="IU8">
        <v>3.55</v>
      </c>
      <c r="IV8">
        <v>4.0399999999999998E-2</v>
      </c>
      <c r="IW8">
        <v>11</v>
      </c>
      <c r="IX8">
        <v>3.2020308119999998</v>
      </c>
      <c r="IY8">
        <v>0.89320728299999996</v>
      </c>
      <c r="IZ8">
        <v>2.3088235290000001</v>
      </c>
      <c r="JA8">
        <v>27.895024599999999</v>
      </c>
      <c r="JB8">
        <v>2.1</v>
      </c>
      <c r="JD8" s="64">
        <v>43891</v>
      </c>
      <c r="JE8" s="61"/>
      <c r="JF8" s="61"/>
      <c r="JG8" s="61"/>
      <c r="JH8" s="61">
        <v>0.12461606258641607</v>
      </c>
      <c r="JI8" s="61">
        <f t="shared" si="135"/>
        <v>1.0953751901345972</v>
      </c>
      <c r="JJ8" s="61">
        <f t="shared" si="136"/>
        <v>56.201844226473646</v>
      </c>
      <c r="JK8" s="61">
        <f t="shared" si="137"/>
        <v>0.43216419674295864</v>
      </c>
      <c r="JL8" s="61">
        <f t="shared" si="138"/>
        <v>2.5250937807957978E-3</v>
      </c>
      <c r="JM8" s="61">
        <f t="shared" si="139"/>
        <v>0.442387022181777</v>
      </c>
      <c r="JN8" s="61">
        <f t="shared" si="140"/>
        <v>5.0344889284912086E-3</v>
      </c>
      <c r="JO8" s="61">
        <f t="shared" si="141"/>
        <v>1.3707766884505768</v>
      </c>
      <c r="JP8" s="61">
        <f t="shared" si="142"/>
        <v>0.39902447207182462</v>
      </c>
      <c r="JQ8" s="61">
        <f t="shared" si="143"/>
        <v>0.11130797468097064</v>
      </c>
      <c r="JR8" s="61">
        <f t="shared" si="144"/>
        <v>0.28771649739085403</v>
      </c>
      <c r="JS8" s="61">
        <f t="shared" si="145"/>
        <v>3.4761681314032158</v>
      </c>
      <c r="JT8" s="61">
        <f t="shared" si="146"/>
        <v>0.26169373143147373</v>
      </c>
      <c r="JV8">
        <v>0.12461606258641607</v>
      </c>
      <c r="JW8">
        <f t="shared" si="24"/>
        <v>5.9999999999998721E-2</v>
      </c>
      <c r="JX8">
        <f t="shared" si="25"/>
        <v>34</v>
      </c>
      <c r="JY8">
        <f t="shared" si="26"/>
        <v>-0.46645630401975557</v>
      </c>
      <c r="JZ8">
        <f t="shared" si="27"/>
        <v>-8.4069839999999993E-3</v>
      </c>
      <c r="KA8">
        <f t="shared" si="28"/>
        <v>-0.37000000000000011</v>
      </c>
      <c r="KB8">
        <f t="shared" si="29"/>
        <v>7.5999999999999956E-3</v>
      </c>
      <c r="KC8">
        <f t="shared" si="30"/>
        <v>-5</v>
      </c>
      <c r="KD8">
        <f t="shared" si="31"/>
        <v>-0.72829500299999994</v>
      </c>
      <c r="KE8">
        <f t="shared" si="32"/>
        <v>-0.15691802999999993</v>
      </c>
      <c r="KF8">
        <f t="shared" si="33"/>
        <v>-0.57137697199999993</v>
      </c>
      <c r="KG8">
        <f t="shared" si="34"/>
        <v>1.1764937999999994</v>
      </c>
      <c r="KH8">
        <f t="shared" si="35"/>
        <v>-8.0000000000000071E-2</v>
      </c>
      <c r="KJ8" s="64">
        <v>43891</v>
      </c>
      <c r="KK8" s="61">
        <v>0.12461606258641607</v>
      </c>
      <c r="KL8" s="61">
        <f t="shared" si="147"/>
        <v>7.476963755184805E-3</v>
      </c>
      <c r="KM8" s="61">
        <f t="shared" si="148"/>
        <v>4.236946127938146</v>
      </c>
      <c r="KN8" s="61">
        <f t="shared" si="149"/>
        <v>-5.8127947975554178E-2</v>
      </c>
      <c r="KO8" s="61">
        <f t="shared" si="150"/>
        <v>-1.0476452443069985E-3</v>
      </c>
      <c r="KP8" s="61">
        <f t="shared" si="151"/>
        <v>-4.610794315697396E-2</v>
      </c>
      <c r="KQ8" s="61">
        <f t="shared" si="152"/>
        <v>9.4708207565676159E-4</v>
      </c>
      <c r="KR8" s="61">
        <f t="shared" si="153"/>
        <v>-0.62308031293208033</v>
      </c>
      <c r="KS8" s="61">
        <f t="shared" si="154"/>
        <v>-9.0757255675222068E-2</v>
      </c>
      <c r="KT8" s="61">
        <f t="shared" si="155"/>
        <v>-1.9554507047417107E-2</v>
      </c>
      <c r="KU8" s="61">
        <f t="shared" si="156"/>
        <v>-7.120274850318889E-2</v>
      </c>
      <c r="KV8" s="61">
        <f t="shared" si="157"/>
        <v>0.1466100250133304</v>
      </c>
      <c r="KW8" s="61">
        <f t="shared" si="158"/>
        <v>-9.9692850069132942E-3</v>
      </c>
      <c r="KZ8" s="6">
        <v>43891</v>
      </c>
      <c r="LA8">
        <v>24</v>
      </c>
      <c r="LB8" t="s">
        <v>26</v>
      </c>
      <c r="LE8">
        <v>8.86</v>
      </c>
      <c r="LF8">
        <v>509</v>
      </c>
      <c r="LG8">
        <v>5.0319659761284132</v>
      </c>
      <c r="LH8">
        <v>9.8081479999999992E-3</v>
      </c>
      <c r="LI8">
        <v>5.22</v>
      </c>
      <c r="LJ8">
        <v>2.8799999999999999E-2</v>
      </c>
      <c r="LK8">
        <v>10.1</v>
      </c>
      <c r="LL8">
        <v>1.3158625479999999</v>
      </c>
      <c r="LM8">
        <v>0.36341548099999998</v>
      </c>
      <c r="LN8">
        <v>0.95244706700000004</v>
      </c>
      <c r="LO8">
        <v>27.618042729999999</v>
      </c>
      <c r="LP8">
        <v>1.31</v>
      </c>
      <c r="LR8" s="64">
        <v>43891</v>
      </c>
      <c r="LS8" s="61"/>
      <c r="LT8" s="61"/>
      <c r="LU8" s="61"/>
      <c r="LV8" s="61">
        <v>9.4583591503089814E-2</v>
      </c>
      <c r="LW8" s="61">
        <f t="shared" si="159"/>
        <v>0.83801062071737575</v>
      </c>
      <c r="LX8" s="61">
        <f t="shared" si="160"/>
        <v>48.143048075072713</v>
      </c>
      <c r="LY8" s="61">
        <f t="shared" si="161"/>
        <v>0.47594141434357645</v>
      </c>
      <c r="LZ8" s="61">
        <f t="shared" si="162"/>
        <v>9.2768986383384732E-4</v>
      </c>
      <c r="MA8" s="61">
        <f t="shared" si="163"/>
        <v>0.49372634764612883</v>
      </c>
      <c r="MB8" s="61">
        <f t="shared" si="164"/>
        <v>2.7240074352889868E-3</v>
      </c>
      <c r="MC8" s="61">
        <f t="shared" si="165"/>
        <v>0.95529427418120705</v>
      </c>
      <c r="MD8" s="61">
        <f t="shared" si="166"/>
        <v>0.12445900571424691</v>
      </c>
      <c r="ME8" s="61">
        <f t="shared" si="167"/>
        <v>3.4373141400802894E-2</v>
      </c>
      <c r="MF8" s="61">
        <f t="shared" si="168"/>
        <v>9.0085864313444022E-2</v>
      </c>
      <c r="MG8" s="61">
        <f t="shared" si="169"/>
        <v>2.6122136716891995</v>
      </c>
      <c r="MH8" s="61">
        <f t="shared" si="170"/>
        <v>0.12390450486904767</v>
      </c>
      <c r="MK8" s="6"/>
      <c r="ML8">
        <v>22</v>
      </c>
      <c r="MM8" t="s">
        <v>26</v>
      </c>
      <c r="MP8">
        <v>8.67</v>
      </c>
      <c r="MQ8">
        <v>517</v>
      </c>
      <c r="MR8" t="e">
        <v>#N/A</v>
      </c>
      <c r="MS8" t="e">
        <v>#N/A</v>
      </c>
      <c r="MT8">
        <v>4.79</v>
      </c>
      <c r="MU8">
        <v>3.7699999999999997E-2</v>
      </c>
      <c r="MV8">
        <v>7.1</v>
      </c>
      <c r="MW8">
        <v>2.2057651030000001</v>
      </c>
      <c r="MX8">
        <v>0.70407850400000005</v>
      </c>
      <c r="MY8">
        <v>1.5016865989999999</v>
      </c>
      <c r="MZ8">
        <v>31.919922150000001</v>
      </c>
      <c r="NA8">
        <v>1.34</v>
      </c>
      <c r="NC8" s="64">
        <v>43891</v>
      </c>
      <c r="ND8" s="61"/>
      <c r="NE8" s="61"/>
      <c r="NF8" s="61"/>
      <c r="NG8" s="61">
        <v>9.4583591503089814E-2</v>
      </c>
      <c r="NH8" s="61">
        <f t="shared" si="171"/>
        <v>0.82003973833178867</v>
      </c>
      <c r="NI8" s="61">
        <f t="shared" si="172"/>
        <v>48.899716807097434</v>
      </c>
      <c r="NJ8" s="61" t="e">
        <f t="shared" si="173"/>
        <v>#N/A</v>
      </c>
      <c r="NK8" s="61" t="e">
        <f t="shared" si="174"/>
        <v>#N/A</v>
      </c>
      <c r="NL8" s="61">
        <f t="shared" si="175"/>
        <v>0.45305540329980021</v>
      </c>
      <c r="NM8" s="61">
        <f t="shared" si="176"/>
        <v>3.5658013996664856E-3</v>
      </c>
      <c r="NN8" s="61">
        <f t="shared" si="177"/>
        <v>0.6715434996719376</v>
      </c>
      <c r="NO8" s="61">
        <f t="shared" si="178"/>
        <v>0.20862918545392284</v>
      </c>
      <c r="NP8" s="61">
        <f t="shared" si="179"/>
        <v>6.6594273608442597E-2</v>
      </c>
      <c r="NQ8" s="61">
        <f t="shared" si="180"/>
        <v>0.14203491184548023</v>
      </c>
      <c r="NR8" s="61">
        <f t="shared" si="181"/>
        <v>3.0191008774460286</v>
      </c>
      <c r="NS8" s="61">
        <f t="shared" si="182"/>
        <v>0.12674201261414036</v>
      </c>
      <c r="NV8" s="6">
        <v>43891</v>
      </c>
      <c r="NW8" s="57">
        <v>9.4583591503089814E-2</v>
      </c>
      <c r="NX8">
        <f t="shared" si="36"/>
        <v>-0.1899999999999995</v>
      </c>
      <c r="NY8">
        <f t="shared" si="37"/>
        <v>8</v>
      </c>
      <c r="NZ8" t="e">
        <f t="shared" si="38"/>
        <v>#N/A</v>
      </c>
      <c r="OA8" t="e">
        <f t="shared" si="39"/>
        <v>#N/A</v>
      </c>
      <c r="OB8">
        <f t="shared" si="40"/>
        <v>-0.42999999999999972</v>
      </c>
      <c r="OC8">
        <f t="shared" si="41"/>
        <v>8.8999999999999982E-3</v>
      </c>
      <c r="OD8">
        <f t="shared" si="42"/>
        <v>-3</v>
      </c>
      <c r="OE8">
        <f t="shared" si="43"/>
        <v>0.88990255500000015</v>
      </c>
      <c r="OF8">
        <f t="shared" si="44"/>
        <v>0.34066302300000006</v>
      </c>
      <c r="OG8">
        <f t="shared" si="45"/>
        <v>0.54923953199999986</v>
      </c>
      <c r="OH8">
        <f t="shared" si="46"/>
        <v>4.3018794200000023</v>
      </c>
      <c r="OI8">
        <f t="shared" si="47"/>
        <v>3.0000000000000027E-2</v>
      </c>
      <c r="OK8" s="64">
        <v>43891</v>
      </c>
      <c r="OL8" s="61">
        <v>9.4583591503089814E-2</v>
      </c>
      <c r="OM8" s="61">
        <f t="shared" si="183"/>
        <v>-1.7970882385587018E-2</v>
      </c>
      <c r="ON8" s="61">
        <f t="shared" si="184"/>
        <v>0.75666873202471852</v>
      </c>
      <c r="OO8" s="61" t="e">
        <f t="shared" si="185"/>
        <v>#N/A</v>
      </c>
      <c r="OP8" s="61" t="e">
        <f t="shared" si="186"/>
        <v>#N/A</v>
      </c>
      <c r="OQ8" s="61">
        <f t="shared" si="187"/>
        <v>-4.0670944346328591E-2</v>
      </c>
      <c r="OR8" s="61">
        <f t="shared" si="188"/>
        <v>8.4179396437749916E-4</v>
      </c>
      <c r="OS8" s="61">
        <f t="shared" si="189"/>
        <v>-0.28375077450926944</v>
      </c>
      <c r="OT8" s="61">
        <f t="shared" si="190"/>
        <v>8.4170179739675929E-2</v>
      </c>
      <c r="OU8" s="61">
        <f t="shared" si="191"/>
        <v>3.2221132207639697E-2</v>
      </c>
      <c r="OV8" s="61">
        <f t="shared" si="192"/>
        <v>5.1949047532036212E-2</v>
      </c>
      <c r="OW8" s="61">
        <f t="shared" si="193"/>
        <v>0.40688720575682918</v>
      </c>
      <c r="OX8" s="61">
        <f t="shared" si="194"/>
        <v>2.8375077450926971E-3</v>
      </c>
      <c r="PA8" s="6">
        <v>43891</v>
      </c>
      <c r="PB8" s="43">
        <v>8.93</v>
      </c>
      <c r="PC8" s="2">
        <v>621</v>
      </c>
      <c r="PD8" s="2">
        <v>6.1</v>
      </c>
      <c r="PE8" s="2">
        <v>7.64</v>
      </c>
      <c r="PF8" s="43">
        <v>1.17</v>
      </c>
      <c r="PI8" s="6">
        <v>43891</v>
      </c>
      <c r="PJ8" s="41" t="e">
        <v>#N/A</v>
      </c>
      <c r="PK8" s="41" t="e">
        <v>#N/A</v>
      </c>
      <c r="PL8" s="41" t="e">
        <v>#N/A</v>
      </c>
      <c r="PM8" s="41" t="e">
        <v>#N/A</v>
      </c>
      <c r="PN8" s="41" t="e">
        <v>#N/A</v>
      </c>
      <c r="PR8" s="6">
        <v>43891</v>
      </c>
      <c r="PS8" s="46" t="e">
        <f t="shared" si="195"/>
        <v>#N/A</v>
      </c>
      <c r="PT8" s="46" t="e">
        <f t="shared" si="48"/>
        <v>#N/A</v>
      </c>
      <c r="PU8" s="46" t="e">
        <f t="shared" si="48"/>
        <v>#N/A</v>
      </c>
      <c r="PV8" s="46" t="e">
        <f t="shared" si="48"/>
        <v>#N/A</v>
      </c>
      <c r="PW8" s="46" t="e">
        <f t="shared" si="48"/>
        <v>#N/A</v>
      </c>
      <c r="PZ8" s="6">
        <v>43891</v>
      </c>
      <c r="QA8" s="2">
        <v>7.83</v>
      </c>
      <c r="QB8" s="2">
        <v>1039</v>
      </c>
      <c r="QC8" s="2">
        <v>0.24299999999999999</v>
      </c>
      <c r="QD8" s="2">
        <v>4.5</v>
      </c>
      <c r="QE8" s="2">
        <v>3.86</v>
      </c>
      <c r="QF8" s="2"/>
      <c r="QI8" s="6">
        <v>43891</v>
      </c>
      <c r="QJ8">
        <v>8.84</v>
      </c>
      <c r="QK8" t="e">
        <v>#N/A</v>
      </c>
      <c r="QL8">
        <v>0.56599999999999995</v>
      </c>
      <c r="QM8">
        <v>4.99</v>
      </c>
      <c r="QN8">
        <v>1.07</v>
      </c>
      <c r="QR8" s="6">
        <v>43891</v>
      </c>
      <c r="QS8">
        <f t="shared" si="196"/>
        <v>1.0099999999999998</v>
      </c>
      <c r="QT8" t="e">
        <f t="shared" si="49"/>
        <v>#N/A</v>
      </c>
      <c r="QU8">
        <f t="shared" si="49"/>
        <v>0.32299999999999995</v>
      </c>
      <c r="QV8">
        <f t="shared" si="49"/>
        <v>0.49000000000000021</v>
      </c>
      <c r="QW8">
        <f t="shared" si="49"/>
        <v>-2.79</v>
      </c>
      <c r="RA8" s="6">
        <v>43891</v>
      </c>
      <c r="RB8">
        <v>8.67</v>
      </c>
      <c r="RC8">
        <v>606</v>
      </c>
      <c r="RD8">
        <v>3.5999999999999997E-2</v>
      </c>
      <c r="RE8">
        <v>4.46</v>
      </c>
      <c r="RF8">
        <v>1.43</v>
      </c>
      <c r="RI8" s="6">
        <v>43891</v>
      </c>
      <c r="RJ8" s="2">
        <v>7.91</v>
      </c>
      <c r="RK8" s="2">
        <v>559</v>
      </c>
      <c r="RL8" s="2">
        <v>1.3599999999999999E-2</v>
      </c>
      <c r="RM8" s="2">
        <v>4.8899999999999997</v>
      </c>
      <c r="RN8" s="2">
        <v>0.97</v>
      </c>
      <c r="RQ8" s="6">
        <v>43891</v>
      </c>
      <c r="RR8">
        <f t="shared" si="197"/>
        <v>-0.75999999999999979</v>
      </c>
      <c r="RS8">
        <f t="shared" si="50"/>
        <v>-47</v>
      </c>
      <c r="RT8">
        <f t="shared" si="50"/>
        <v>-2.2399999999999996E-2</v>
      </c>
      <c r="RU8">
        <f t="shared" si="50"/>
        <v>0.42999999999999972</v>
      </c>
      <c r="RV8">
        <f t="shared" si="50"/>
        <v>-0.45999999999999996</v>
      </c>
      <c r="RZ8" s="6">
        <v>43891</v>
      </c>
      <c r="SA8">
        <v>31</v>
      </c>
      <c r="SB8" s="46">
        <v>8.6199999999999992</v>
      </c>
      <c r="SC8" s="46">
        <v>540</v>
      </c>
      <c r="SD8" s="46">
        <v>6.95</v>
      </c>
      <c r="SE8" s="46">
        <v>11.8</v>
      </c>
      <c r="SF8" s="46">
        <v>0.69</v>
      </c>
      <c r="SH8" s="6">
        <v>43891</v>
      </c>
      <c r="SI8">
        <v>32</v>
      </c>
      <c r="SJ8" s="46">
        <v>8.43</v>
      </c>
      <c r="SK8" s="46">
        <v>459</v>
      </c>
      <c r="SL8" s="46">
        <v>4.6399999999999997</v>
      </c>
      <c r="SM8" s="46">
        <v>15.8</v>
      </c>
      <c r="SN8" s="46">
        <v>1.72</v>
      </c>
      <c r="SP8" s="6">
        <v>43891</v>
      </c>
      <c r="SQ8">
        <v>34</v>
      </c>
      <c r="SR8" s="46">
        <v>8.7100000000000009</v>
      </c>
      <c r="SS8" s="46">
        <v>496</v>
      </c>
      <c r="ST8" s="46">
        <v>5.58</v>
      </c>
      <c r="SU8" s="46">
        <v>15.6</v>
      </c>
      <c r="SV8" s="46">
        <v>1.7</v>
      </c>
      <c r="SX8" s="6">
        <v>43891</v>
      </c>
      <c r="SY8" t="e">
        <v>#N/A</v>
      </c>
      <c r="SZ8" s="46" t="e">
        <v>#N/A</v>
      </c>
      <c r="TA8" s="46" t="e">
        <v>#N/A</v>
      </c>
      <c r="TB8" s="46" t="e">
        <v>#N/A</v>
      </c>
      <c r="TC8" s="46" t="e">
        <v>#N/A</v>
      </c>
      <c r="TD8" s="46" t="e">
        <v>#N/A</v>
      </c>
      <c r="TF8" s="6">
        <v>43891</v>
      </c>
      <c r="TG8" t="e">
        <v>#N/A</v>
      </c>
      <c r="TH8" s="46" t="e">
        <v>#N/A</v>
      </c>
      <c r="TI8" s="46" t="e">
        <v>#N/A</v>
      </c>
      <c r="TJ8" s="46" t="e">
        <v>#N/A</v>
      </c>
      <c r="TK8" s="46" t="e">
        <v>#N/A</v>
      </c>
      <c r="TL8" s="46" t="e">
        <v>#N/A</v>
      </c>
      <c r="TN8" s="6">
        <v>43891</v>
      </c>
      <c r="TO8" t="e">
        <v>#N/A</v>
      </c>
      <c r="TP8" s="46" t="e">
        <v>#N/A</v>
      </c>
      <c r="TQ8" s="46" t="e">
        <v>#N/A</v>
      </c>
      <c r="TR8" s="46" t="e">
        <v>#N/A</v>
      </c>
      <c r="TS8" s="46" t="e">
        <v>#N/A</v>
      </c>
      <c r="TT8" s="46" t="e">
        <v>#N/A</v>
      </c>
    </row>
    <row r="9" spans="1:540" ht="15.75" x14ac:dyDescent="0.25">
      <c r="A9" s="6">
        <v>43898</v>
      </c>
      <c r="B9" s="2">
        <v>11</v>
      </c>
      <c r="C9" s="2" t="s">
        <v>24</v>
      </c>
      <c r="D9" s="2"/>
      <c r="E9">
        <v>1.0211043758525522</v>
      </c>
      <c r="F9" s="2">
        <v>8.6999999999999993</v>
      </c>
      <c r="G9" s="31">
        <v>497</v>
      </c>
      <c r="H9" s="7">
        <v>5.1828783097818629</v>
      </c>
      <c r="I9" s="2">
        <v>2.6298770999999999E-2</v>
      </c>
      <c r="J9" s="2">
        <v>5.44</v>
      </c>
      <c r="K9" s="7">
        <v>4.2500000000000003E-2</v>
      </c>
      <c r="L9" s="2">
        <v>19.399999999999999</v>
      </c>
      <c r="M9" s="2">
        <v>4.7888655460000003</v>
      </c>
      <c r="N9" s="2">
        <v>0.99124649899999995</v>
      </c>
      <c r="O9" s="2">
        <v>3.7976190480000001</v>
      </c>
      <c r="P9" s="2">
        <v>20.698983699999999</v>
      </c>
      <c r="Q9" s="2">
        <v>1.4730000000000001</v>
      </c>
      <c r="R9" s="2"/>
      <c r="S9" s="64">
        <v>43898</v>
      </c>
      <c r="T9" s="61"/>
      <c r="U9" s="61"/>
      <c r="V9" s="61"/>
      <c r="W9" s="61">
        <v>1.0211043758525522</v>
      </c>
      <c r="X9" s="61">
        <f t="shared" si="51"/>
        <v>8.8836080699172033</v>
      </c>
      <c r="Y9" s="61">
        <f t="shared" si="52"/>
        <v>507.48887479871843</v>
      </c>
      <c r="Z9" s="61">
        <f t="shared" si="53"/>
        <v>5.2922597216295397</v>
      </c>
      <c r="AA9" s="61">
        <f t="shared" si="54"/>
        <v>2.6853790147644198E-2</v>
      </c>
      <c r="AB9" s="61">
        <f t="shared" si="55"/>
        <v>5.5548078046378846</v>
      </c>
      <c r="AC9" s="61">
        <f t="shared" si="56"/>
        <v>4.3396935973733473E-2</v>
      </c>
      <c r="AD9" s="61">
        <f t="shared" si="57"/>
        <v>19.809424891539511</v>
      </c>
      <c r="AE9" s="61">
        <f t="shared" si="58"/>
        <v>4.889931564390122</v>
      </c>
      <c r="AF9" s="61">
        <f t="shared" si="59"/>
        <v>1.0121661376774225</v>
      </c>
      <c r="AG9" s="61">
        <f t="shared" si="60"/>
        <v>3.8777654277338036</v>
      </c>
      <c r="AH9" s="61">
        <f t="shared" si="61"/>
        <v>21.13582283177065</v>
      </c>
      <c r="AI9" s="61">
        <f t="shared" si="62"/>
        <v>1.5040867456308096</v>
      </c>
      <c r="AL9" s="6">
        <v>43898</v>
      </c>
      <c r="AM9" s="2">
        <v>8</v>
      </c>
      <c r="AN9" s="2" t="s">
        <v>24</v>
      </c>
      <c r="AO9" s="2"/>
      <c r="AP9">
        <v>1.0211043758525522</v>
      </c>
      <c r="AQ9" s="2">
        <v>8.94</v>
      </c>
      <c r="AR9" s="31">
        <v>542</v>
      </c>
      <c r="AS9" s="7">
        <v>5.1828783097818629</v>
      </c>
      <c r="AT9" s="2">
        <v>2.3173098E-2</v>
      </c>
      <c r="AU9" s="2">
        <v>5.67</v>
      </c>
      <c r="AV9" s="7">
        <v>5.8999999999999997E-2</v>
      </c>
      <c r="AW9" s="2">
        <v>17.600000000000001</v>
      </c>
      <c r="AX9" s="2">
        <v>4.1182678309999998</v>
      </c>
      <c r="AY9" s="2">
        <v>0.82132459999999996</v>
      </c>
      <c r="AZ9" s="2">
        <v>3.2969432310000002</v>
      </c>
      <c r="BA9" s="2">
        <v>19.94344791</v>
      </c>
      <c r="BB9" s="2">
        <v>1.454</v>
      </c>
      <c r="BC9" s="2"/>
      <c r="BD9" s="64">
        <v>43898</v>
      </c>
      <c r="BE9" s="61"/>
      <c r="BF9" s="61"/>
      <c r="BG9" s="61"/>
      <c r="BH9" s="61">
        <v>1.0211043758525522</v>
      </c>
      <c r="BI9" s="61">
        <f t="shared" si="63"/>
        <v>9.1286731201218156</v>
      </c>
      <c r="BJ9" s="61">
        <f t="shared" si="64"/>
        <v>553.43857171208333</v>
      </c>
      <c r="BK9" s="61">
        <f t="shared" si="65"/>
        <v>5.2922597216295397</v>
      </c>
      <c r="BL9" s="61">
        <f t="shared" si="66"/>
        <v>2.3662151769860026E-2</v>
      </c>
      <c r="BM9" s="61">
        <f t="shared" si="67"/>
        <v>5.7896618110839713</v>
      </c>
      <c r="BN9" s="61">
        <f t="shared" si="68"/>
        <v>6.024515817530058E-2</v>
      </c>
      <c r="BO9" s="61">
        <f t="shared" si="69"/>
        <v>17.97143701500492</v>
      </c>
      <c r="BP9" s="61">
        <f t="shared" si="70"/>
        <v>4.2051813031668992</v>
      </c>
      <c r="BQ9" s="61">
        <f t="shared" si="71"/>
        <v>0.83865814305534703</v>
      </c>
      <c r="BR9" s="61">
        <f t="shared" si="72"/>
        <v>3.3665231601115519</v>
      </c>
      <c r="BS9" s="61">
        <f t="shared" si="73"/>
        <v>20.364341930488436</v>
      </c>
      <c r="BT9" s="61">
        <f t="shared" si="74"/>
        <v>1.4846857624896108</v>
      </c>
      <c r="BW9">
        <v>1.0211043758525522</v>
      </c>
      <c r="BX9">
        <f t="shared" si="0"/>
        <v>0.24000000000000021</v>
      </c>
      <c r="BY9">
        <f t="shared" si="1"/>
        <v>45</v>
      </c>
      <c r="BZ9">
        <f t="shared" si="2"/>
        <v>0</v>
      </c>
      <c r="CA9">
        <f t="shared" si="3"/>
        <v>-3.125672999999999E-3</v>
      </c>
      <c r="CB9">
        <f t="shared" si="4"/>
        <v>0.22999999999999954</v>
      </c>
      <c r="CC9">
        <f t="shared" si="5"/>
        <v>1.6499999999999994E-2</v>
      </c>
      <c r="CD9">
        <f t="shared" si="6"/>
        <v>-1.7999999999999972</v>
      </c>
      <c r="CE9">
        <f t="shared" si="7"/>
        <v>-0.67059771500000043</v>
      </c>
      <c r="CF9">
        <f t="shared" si="8"/>
        <v>-0.16992189899999999</v>
      </c>
      <c r="CG9">
        <f t="shared" si="9"/>
        <v>-0.50067581699999986</v>
      </c>
      <c r="CH9">
        <f t="shared" si="10"/>
        <v>-0.75553578999999971</v>
      </c>
      <c r="CI9">
        <f t="shared" si="11"/>
        <v>-1.9000000000000128E-2</v>
      </c>
      <c r="CK9" s="64">
        <v>43898</v>
      </c>
      <c r="CL9" s="61"/>
      <c r="CM9" s="61">
        <v>1.0211043758525522</v>
      </c>
      <c r="CN9" s="61">
        <f t="shared" si="75"/>
        <v>0.24506505020461275</v>
      </c>
      <c r="CO9" s="61">
        <f t="shared" si="76"/>
        <v>45.949696913364846</v>
      </c>
      <c r="CP9" s="61">
        <f t="shared" si="77"/>
        <v>0</v>
      </c>
      <c r="CQ9" s="61">
        <f t="shared" si="78"/>
        <v>-3.1916383777841734E-3</v>
      </c>
      <c r="CR9" s="61">
        <f t="shared" si="79"/>
        <v>0.23485400644608653</v>
      </c>
      <c r="CS9" s="61">
        <f t="shared" si="80"/>
        <v>1.6848222201567106E-2</v>
      </c>
      <c r="CT9" s="61">
        <f t="shared" si="81"/>
        <v>-1.8379878765345912</v>
      </c>
      <c r="CU9" s="61">
        <f t="shared" si="82"/>
        <v>-0.68475026122322313</v>
      </c>
      <c r="CV9" s="61">
        <f t="shared" si="83"/>
        <v>-0.17350799462207539</v>
      </c>
      <c r="CW9" s="61">
        <f t="shared" si="84"/>
        <v>-0.51124226762225145</v>
      </c>
      <c r="CX9" s="61">
        <f t="shared" si="85"/>
        <v>-0.77148090128221469</v>
      </c>
      <c r="CY9" s="61">
        <f t="shared" si="86"/>
        <v>-1.9400983141198622E-2</v>
      </c>
      <c r="DB9" s="37">
        <v>43898</v>
      </c>
      <c r="DC9">
        <v>5</v>
      </c>
      <c r="DD9" t="s">
        <v>27</v>
      </c>
      <c r="DF9">
        <v>1.9066793428116255</v>
      </c>
      <c r="DG9">
        <v>8.73</v>
      </c>
      <c r="DH9">
        <v>477</v>
      </c>
      <c r="DI9">
        <v>7.1996158595143367</v>
      </c>
      <c r="DJ9">
        <v>2.1017461000000001E-2</v>
      </c>
      <c r="DK9">
        <v>7.96</v>
      </c>
      <c r="DL9">
        <v>4.4999999999999998E-2</v>
      </c>
      <c r="DM9">
        <v>16.600000000000001</v>
      </c>
      <c r="DN9">
        <v>5.3319796950000002</v>
      </c>
      <c r="DO9">
        <v>1.2538071070000001</v>
      </c>
      <c r="DP9">
        <v>4.0781725890000002</v>
      </c>
      <c r="DQ9">
        <v>23.514851490000002</v>
      </c>
      <c r="DR9">
        <v>1.4970000000000001</v>
      </c>
      <c r="DT9" s="64">
        <v>43898</v>
      </c>
      <c r="DX9" s="61">
        <v>1.9066793428116255</v>
      </c>
      <c r="DY9" s="61">
        <f t="shared" si="87"/>
        <v>16.645310662745491</v>
      </c>
      <c r="DZ9" s="61">
        <f t="shared" si="88"/>
        <v>909.48604652114534</v>
      </c>
      <c r="EA9" s="61">
        <f t="shared" si="89"/>
        <v>13.727358835514952</v>
      </c>
      <c r="EB9" s="61">
        <f t="shared" si="90"/>
        <v>4.0073558727048972E-2</v>
      </c>
      <c r="EC9" s="61">
        <f t="shared" si="91"/>
        <v>15.17716756878054</v>
      </c>
      <c r="ED9" s="61">
        <f t="shared" si="92"/>
        <v>8.5800570426523143E-2</v>
      </c>
      <c r="EE9" s="61">
        <f t="shared" si="93"/>
        <v>31.650877090672985</v>
      </c>
      <c r="EF9" s="61">
        <f t="shared" si="94"/>
        <v>10.166375540747532</v>
      </c>
      <c r="EG9" s="61">
        <f t="shared" si="95"/>
        <v>2.3906081107873058</v>
      </c>
      <c r="EH9" s="61">
        <f t="shared" si="96"/>
        <v>7.7757674318669059</v>
      </c>
      <c r="EI9" s="61">
        <f t="shared" si="97"/>
        <v>44.835281585266173</v>
      </c>
      <c r="EJ9" s="61">
        <f t="shared" si="98"/>
        <v>2.8542989761890039</v>
      </c>
      <c r="EM9" s="37">
        <v>43898</v>
      </c>
      <c r="EN9">
        <v>2</v>
      </c>
      <c r="EO9" t="s">
        <v>27</v>
      </c>
      <c r="EQ9">
        <v>1.9066793428116255</v>
      </c>
      <c r="ER9">
        <v>8.83</v>
      </c>
      <c r="ES9" t="e">
        <v>#N/A</v>
      </c>
      <c r="ET9">
        <v>7.5837563451776653</v>
      </c>
      <c r="EU9">
        <v>2.0801897E-2</v>
      </c>
      <c r="EV9">
        <v>7.96</v>
      </c>
      <c r="EW9">
        <v>6.2E-2</v>
      </c>
      <c r="EX9">
        <v>16.600000000000001</v>
      </c>
      <c r="EY9">
        <v>4.8197644650000004</v>
      </c>
      <c r="EZ9">
        <v>1.146441372</v>
      </c>
      <c r="FA9">
        <v>3.673323093</v>
      </c>
      <c r="FB9">
        <v>23.786253049999999</v>
      </c>
      <c r="FC9">
        <v>1.446</v>
      </c>
      <c r="FE9" s="64">
        <v>43898</v>
      </c>
      <c r="FI9" s="61">
        <v>1.9066793428116255</v>
      </c>
      <c r="FJ9" s="61">
        <f t="shared" si="99"/>
        <v>16.835978597026653</v>
      </c>
      <c r="FK9" s="61" t="e">
        <f t="shared" si="100"/>
        <v>#N/A</v>
      </c>
      <c r="FL9" s="61">
        <f t="shared" si="101"/>
        <v>14.459791564266846</v>
      </c>
      <c r="FM9" s="61">
        <f t="shared" si="102"/>
        <v>3.9662547301195124E-2</v>
      </c>
      <c r="FN9" s="61">
        <f t="shared" si="103"/>
        <v>15.17716756878054</v>
      </c>
      <c r="FO9" s="61">
        <f t="shared" si="104"/>
        <v>0.11821411925432078</v>
      </c>
      <c r="FP9" s="61">
        <f t="shared" si="105"/>
        <v>31.650877090672985</v>
      </c>
      <c r="FQ9" s="61">
        <f t="shared" si="106"/>
        <v>9.1897453426330262</v>
      </c>
      <c r="FR9" s="61">
        <f t="shared" si="107"/>
        <v>2.1858960817370181</v>
      </c>
      <c r="FS9" s="61">
        <f t="shared" si="108"/>
        <v>7.0038492608960077</v>
      </c>
      <c r="FT9" s="61">
        <f t="shared" si="109"/>
        <v>45.352757333325023</v>
      </c>
      <c r="FU9" s="61">
        <f t="shared" si="110"/>
        <v>2.7570583297056106</v>
      </c>
      <c r="FW9">
        <v>1.9066793428116255</v>
      </c>
      <c r="FX9">
        <f t="shared" si="12"/>
        <v>9.9999999999999645E-2</v>
      </c>
      <c r="FY9" t="e">
        <f t="shared" si="13"/>
        <v>#N/A</v>
      </c>
      <c r="FZ9">
        <f t="shared" si="14"/>
        <v>0.38414048566332859</v>
      </c>
      <c r="GA9">
        <f t="shared" si="15"/>
        <v>-2.1556400000000142E-4</v>
      </c>
      <c r="GB9">
        <f t="shared" si="16"/>
        <v>0</v>
      </c>
      <c r="GC9">
        <f t="shared" si="17"/>
        <v>1.7000000000000001E-2</v>
      </c>
      <c r="GD9">
        <f t="shared" si="18"/>
        <v>0</v>
      </c>
      <c r="GE9">
        <f t="shared" si="19"/>
        <v>-0.5122152299999998</v>
      </c>
      <c r="GF9">
        <f t="shared" si="20"/>
        <v>-0.10736573500000013</v>
      </c>
      <c r="GG9">
        <f t="shared" si="21"/>
        <v>-0.4048494960000002</v>
      </c>
      <c r="GH9">
        <f t="shared" si="22"/>
        <v>0.27140155999999749</v>
      </c>
      <c r="GI9">
        <f t="shared" si="23"/>
        <v>-5.1000000000000156E-2</v>
      </c>
      <c r="GK9" s="64">
        <v>43898</v>
      </c>
      <c r="GL9" s="61">
        <v>1.9066793428116255</v>
      </c>
      <c r="GM9" s="61">
        <f t="shared" si="111"/>
        <v>0.19066793428116188</v>
      </c>
      <c r="GN9" s="61" t="e">
        <f t="shared" si="112"/>
        <v>#N/A</v>
      </c>
      <c r="GO9" s="61">
        <f t="shared" si="113"/>
        <v>0.73243272875189402</v>
      </c>
      <c r="GP9" s="61">
        <f t="shared" si="114"/>
        <v>-4.1101142585384798E-4</v>
      </c>
      <c r="GQ9" s="61">
        <f t="shared" si="115"/>
        <v>0</v>
      </c>
      <c r="GR9" s="61">
        <f t="shared" si="116"/>
        <v>3.2413548827797636E-2</v>
      </c>
      <c r="GS9" s="61">
        <f t="shared" si="117"/>
        <v>0</v>
      </c>
      <c r="GT9" s="61">
        <f t="shared" si="118"/>
        <v>-0.97663019811450524</v>
      </c>
      <c r="GU9" s="61">
        <f t="shared" si="119"/>
        <v>-0.20471202905028738</v>
      </c>
      <c r="GV9" s="61">
        <f t="shared" si="120"/>
        <v>-0.77191817097089821</v>
      </c>
      <c r="GW9" s="61">
        <f t="shared" si="121"/>
        <v>0.51747574805884522</v>
      </c>
      <c r="GX9" s="61">
        <f t="shared" si="122"/>
        <v>-9.72406464833932E-2</v>
      </c>
      <c r="GY9" s="61"/>
      <c r="HA9" s="6">
        <v>43898</v>
      </c>
      <c r="HB9" s="2">
        <v>19</v>
      </c>
      <c r="HC9" s="2" t="s">
        <v>25</v>
      </c>
      <c r="HD9" s="2"/>
      <c r="HE9">
        <v>0.11822739009601924</v>
      </c>
      <c r="HF9" s="2">
        <v>9.0399999999999991</v>
      </c>
      <c r="HG9" s="31">
        <v>449</v>
      </c>
      <c r="HH9" s="7">
        <v>3.3444916999999998</v>
      </c>
      <c r="HI9" s="2">
        <v>8.6333260999999994E-2</v>
      </c>
      <c r="HJ9" s="2">
        <v>3.12</v>
      </c>
      <c r="HK9" s="7">
        <v>6.8699999999999997E-2</v>
      </c>
      <c r="HL9" s="2">
        <v>37.700000000000003</v>
      </c>
      <c r="HM9" s="2">
        <v>22.383177570000001</v>
      </c>
      <c r="HN9" s="2">
        <v>4.2294911730000004</v>
      </c>
      <c r="HO9" s="2">
        <v>18.153686400000002</v>
      </c>
      <c r="HP9" s="2">
        <v>18.895847830000001</v>
      </c>
      <c r="HQ9" s="2">
        <v>2.117</v>
      </c>
      <c r="HR9" s="2"/>
      <c r="HS9" s="64">
        <v>43898</v>
      </c>
      <c r="HT9" s="61"/>
      <c r="HU9" s="61"/>
      <c r="HV9" s="61"/>
      <c r="HW9" s="61">
        <v>0.11822739009601924</v>
      </c>
      <c r="HX9" s="61">
        <f t="shared" si="123"/>
        <v>1.0687756064680138</v>
      </c>
      <c r="HY9" s="61">
        <f t="shared" si="124"/>
        <v>53.084098153112635</v>
      </c>
      <c r="HZ9" s="61">
        <f t="shared" si="125"/>
        <v>0.39541052488879852</v>
      </c>
      <c r="IA9" s="61">
        <f t="shared" si="126"/>
        <v>1.0206956126508442E-2</v>
      </c>
      <c r="IB9" s="61">
        <f t="shared" si="127"/>
        <v>0.36886945709958002</v>
      </c>
      <c r="IC9" s="61">
        <f t="shared" si="128"/>
        <v>8.122221699596522E-3</v>
      </c>
      <c r="ID9" s="61">
        <f t="shared" si="129"/>
        <v>4.4571726066199258</v>
      </c>
      <c r="IE9" s="61">
        <f t="shared" si="130"/>
        <v>2.6463046661568579</v>
      </c>
      <c r="IF9" s="61">
        <f t="shared" si="131"/>
        <v>0.50004170281794103</v>
      </c>
      <c r="IG9" s="61">
        <f t="shared" si="132"/>
        <v>2.1462629636935993</v>
      </c>
      <c r="IH9" s="61">
        <f t="shared" si="133"/>
        <v>2.2340067725924286</v>
      </c>
      <c r="II9" s="61">
        <f t="shared" si="134"/>
        <v>0.25028738483327273</v>
      </c>
      <c r="IJ9" s="2"/>
      <c r="IL9" s="12">
        <v>43898</v>
      </c>
      <c r="IM9" s="31">
        <v>16</v>
      </c>
      <c r="IN9" s="31" t="s">
        <v>25</v>
      </c>
      <c r="IO9" s="31"/>
      <c r="IP9">
        <v>0.11822739009601924</v>
      </c>
      <c r="IQ9" s="31">
        <v>8.82</v>
      </c>
      <c r="IR9" s="31">
        <v>447</v>
      </c>
      <c r="IS9" s="31">
        <v>3.0426670329999999</v>
      </c>
      <c r="IT9">
        <v>5.8525543999999999E-2</v>
      </c>
      <c r="IU9">
        <v>2.81</v>
      </c>
      <c r="IV9">
        <v>0.06</v>
      </c>
      <c r="IW9">
        <v>30.5</v>
      </c>
      <c r="IX9">
        <v>13.366620109999999</v>
      </c>
      <c r="IY9">
        <v>2.5530726260000001</v>
      </c>
      <c r="IZ9">
        <v>10.813547489999999</v>
      </c>
      <c r="JA9">
        <v>19.100360479999999</v>
      </c>
      <c r="JB9">
        <v>1.9450000000000001</v>
      </c>
      <c r="JD9" s="64">
        <v>43898</v>
      </c>
      <c r="JE9" s="61"/>
      <c r="JF9" s="61"/>
      <c r="JG9" s="61"/>
      <c r="JH9" s="61">
        <v>0.11822739009601924</v>
      </c>
      <c r="JI9" s="61">
        <f t="shared" si="135"/>
        <v>1.0427655806468896</v>
      </c>
      <c r="JJ9" s="61">
        <f t="shared" si="136"/>
        <v>52.847643372920601</v>
      </c>
      <c r="JK9" s="61">
        <f t="shared" si="137"/>
        <v>0.35972658224278842</v>
      </c>
      <c r="JL9" s="61">
        <f t="shared" si="138"/>
        <v>6.919322321069738E-3</v>
      </c>
      <c r="JM9" s="61">
        <f t="shared" si="139"/>
        <v>0.33221896616981406</v>
      </c>
      <c r="JN9" s="61">
        <f t="shared" si="140"/>
        <v>7.093643405761154E-3</v>
      </c>
      <c r="JO9" s="61">
        <f t="shared" si="141"/>
        <v>3.6059353979285866</v>
      </c>
      <c r="JP9" s="61">
        <f t="shared" si="142"/>
        <v>1.5803006100102654</v>
      </c>
      <c r="JQ9" s="61">
        <f t="shared" si="143"/>
        <v>0.30184311329757024</v>
      </c>
      <c r="JR9" s="61">
        <f t="shared" si="144"/>
        <v>1.2784574974220595</v>
      </c>
      <c r="JS9" s="61">
        <f t="shared" si="145"/>
        <v>2.258185769443549</v>
      </c>
      <c r="JT9" s="61">
        <f t="shared" si="146"/>
        <v>0.22995227373675742</v>
      </c>
      <c r="JV9">
        <v>0.11822739009601924</v>
      </c>
      <c r="JW9">
        <f t="shared" si="24"/>
        <v>-0.21999999999999886</v>
      </c>
      <c r="JX9">
        <f t="shared" si="25"/>
        <v>-2</v>
      </c>
      <c r="JY9">
        <f t="shared" si="26"/>
        <v>-0.30182466699999999</v>
      </c>
      <c r="JZ9">
        <f t="shared" si="27"/>
        <v>-2.7807716999999996E-2</v>
      </c>
      <c r="KA9">
        <f t="shared" si="28"/>
        <v>-0.31000000000000005</v>
      </c>
      <c r="KB9">
        <f t="shared" si="29"/>
        <v>-8.6999999999999994E-3</v>
      </c>
      <c r="KC9">
        <f t="shared" si="30"/>
        <v>-7.2000000000000028</v>
      </c>
      <c r="KD9">
        <f t="shared" si="31"/>
        <v>-9.0165574600000014</v>
      </c>
      <c r="KE9">
        <f t="shared" si="32"/>
        <v>-1.6764185470000004</v>
      </c>
      <c r="KF9">
        <f t="shared" si="33"/>
        <v>-7.3401389100000021</v>
      </c>
      <c r="KG9">
        <f t="shared" si="34"/>
        <v>0.20451264999999808</v>
      </c>
      <c r="KH9">
        <f t="shared" si="35"/>
        <v>-0.17199999999999993</v>
      </c>
      <c r="KJ9" s="64">
        <v>43898</v>
      </c>
      <c r="KK9" s="61">
        <v>0.11822739009601924</v>
      </c>
      <c r="KL9" s="61">
        <f t="shared" si="147"/>
        <v>-2.6010025821124098E-2</v>
      </c>
      <c r="KM9" s="61">
        <f t="shared" si="148"/>
        <v>-0.23645478019203847</v>
      </c>
      <c r="KN9" s="61">
        <f t="shared" si="149"/>
        <v>-3.5683942646010103E-2</v>
      </c>
      <c r="KO9" s="61">
        <f t="shared" si="150"/>
        <v>-3.2876338054387052E-3</v>
      </c>
      <c r="KP9" s="61">
        <f t="shared" si="151"/>
        <v>-3.6650490929765966E-2</v>
      </c>
      <c r="KQ9" s="61">
        <f t="shared" si="152"/>
        <v>-1.0285782938353673E-3</v>
      </c>
      <c r="KR9" s="61">
        <f t="shared" si="153"/>
        <v>-0.85123720869133879</v>
      </c>
      <c r="KS9" s="61">
        <f t="shared" si="154"/>
        <v>-1.0660040561465924</v>
      </c>
      <c r="KT9" s="61">
        <f t="shared" si="155"/>
        <v>-0.19819858952037081</v>
      </c>
      <c r="KU9" s="61">
        <f t="shared" si="156"/>
        <v>-0.86780546627153965</v>
      </c>
      <c r="KV9" s="61">
        <f t="shared" si="157"/>
        <v>2.4178996851120422E-2</v>
      </c>
      <c r="KW9" s="61">
        <f t="shared" si="158"/>
        <v>-2.0335111096515299E-2</v>
      </c>
      <c r="KZ9" s="6">
        <v>43898</v>
      </c>
      <c r="LA9">
        <v>24</v>
      </c>
      <c r="LB9" t="s">
        <v>26</v>
      </c>
      <c r="LE9">
        <v>8.8000000000000007</v>
      </c>
      <c r="LF9">
        <v>597</v>
      </c>
      <c r="LG9">
        <v>4.8536150359999999</v>
      </c>
      <c r="LH9">
        <v>1.4334985999999999E-2</v>
      </c>
      <c r="LI9">
        <v>4.93</v>
      </c>
      <c r="LJ9">
        <v>6.2300000000000001E-2</v>
      </c>
      <c r="LK9">
        <v>14.2</v>
      </c>
      <c r="LL9">
        <v>1.304666667</v>
      </c>
      <c r="LM9">
        <v>0.41133333300000002</v>
      </c>
      <c r="LN9">
        <v>0.89333333299999995</v>
      </c>
      <c r="LO9">
        <v>31.52784875</v>
      </c>
      <c r="LP9">
        <v>1.135</v>
      </c>
      <c r="LR9" s="64">
        <v>43898</v>
      </c>
      <c r="LS9" s="61"/>
      <c r="LT9" s="61"/>
      <c r="LU9" s="61"/>
      <c r="LV9" s="61">
        <v>8.9734589082878596E-2</v>
      </c>
      <c r="LW9" s="61">
        <f t="shared" si="159"/>
        <v>0.78966438392933169</v>
      </c>
      <c r="LX9" s="61">
        <f t="shared" si="160"/>
        <v>53.571549682478519</v>
      </c>
      <c r="LY9" s="61">
        <f t="shared" si="161"/>
        <v>0.435537150821941</v>
      </c>
      <c r="LZ9" s="61">
        <f t="shared" si="162"/>
        <v>1.2863440782188175E-3</v>
      </c>
      <c r="MA9" s="61">
        <f t="shared" si="163"/>
        <v>0.44239152417859146</v>
      </c>
      <c r="MB9" s="61">
        <f t="shared" si="164"/>
        <v>5.5904648998633365E-3</v>
      </c>
      <c r="MC9" s="61">
        <f t="shared" si="165"/>
        <v>1.2742311649768761</v>
      </c>
      <c r="MD9" s="61">
        <f t="shared" si="166"/>
        <v>0.11707372725337381</v>
      </c>
      <c r="ME9" s="61">
        <f t="shared" si="167"/>
        <v>3.6910827612845871E-2</v>
      </c>
      <c r="MF9" s="61">
        <f t="shared" si="168"/>
        <v>8.0162899550793351E-2</v>
      </c>
      <c r="MG9" s="61">
        <f t="shared" si="169"/>
        <v>2.8291385522483976</v>
      </c>
      <c r="MH9" s="61">
        <f t="shared" si="170"/>
        <v>0.10184875860906721</v>
      </c>
      <c r="MK9" s="6"/>
      <c r="ML9">
        <v>22</v>
      </c>
      <c r="MM9" t="s">
        <v>26</v>
      </c>
      <c r="MP9">
        <v>8.7799999999999994</v>
      </c>
      <c r="MQ9">
        <v>457</v>
      </c>
      <c r="MR9">
        <v>4.359720126</v>
      </c>
      <c r="MS9">
        <v>1.4442768E-2</v>
      </c>
      <c r="MT9">
        <v>4.42</v>
      </c>
      <c r="MU9">
        <v>4.9799999999999997E-2</v>
      </c>
      <c r="MV9">
        <v>12</v>
      </c>
      <c r="MW9">
        <v>4.2042297980000001</v>
      </c>
      <c r="MX9">
        <v>0.89614899000000003</v>
      </c>
      <c r="MY9">
        <v>3.3080808080000002</v>
      </c>
      <c r="MZ9">
        <v>21.315414069999999</v>
      </c>
      <c r="NA9">
        <v>1.1739999999999999</v>
      </c>
      <c r="NC9" s="64">
        <v>43898</v>
      </c>
      <c r="ND9" s="61"/>
      <c r="NE9" s="61"/>
      <c r="NF9" s="61"/>
      <c r="NG9" s="61">
        <v>8.9734589082878596E-2</v>
      </c>
      <c r="NH9" s="61">
        <f t="shared" si="171"/>
        <v>0.78786969214767399</v>
      </c>
      <c r="NI9" s="61">
        <f t="shared" si="172"/>
        <v>41.008707210875521</v>
      </c>
      <c r="NJ9" s="61">
        <f t="shared" si="173"/>
        <v>0.39121769402296569</v>
      </c>
      <c r="NK9" s="61">
        <f t="shared" si="174"/>
        <v>1.2960158516993484E-3</v>
      </c>
      <c r="NL9" s="61">
        <f t="shared" si="175"/>
        <v>0.39662688374632338</v>
      </c>
      <c r="NM9" s="61">
        <f t="shared" si="176"/>
        <v>4.4687825363273542E-3</v>
      </c>
      <c r="NN9" s="61">
        <f t="shared" si="177"/>
        <v>1.0768150689945433</v>
      </c>
      <c r="NO9" s="61">
        <f t="shared" si="178"/>
        <v>0.37726483333352367</v>
      </c>
      <c r="NP9" s="61">
        <f t="shared" si="179"/>
        <v>8.0415561374686681E-2</v>
      </c>
      <c r="NQ9" s="61">
        <f t="shared" si="180"/>
        <v>0.29684927195883704</v>
      </c>
      <c r="NR9" s="61">
        <f t="shared" si="181"/>
        <v>1.9127299227028587</v>
      </c>
      <c r="NS9" s="61">
        <f t="shared" si="182"/>
        <v>0.10534840758329947</v>
      </c>
      <c r="NV9" s="6">
        <v>43898</v>
      </c>
      <c r="NW9" s="57">
        <v>8.9734589082878596E-2</v>
      </c>
      <c r="NX9">
        <f t="shared" si="36"/>
        <v>-2.000000000000135E-2</v>
      </c>
      <c r="NY9">
        <f t="shared" si="37"/>
        <v>-140</v>
      </c>
      <c r="NZ9">
        <f t="shared" si="38"/>
        <v>-0.49389490999999985</v>
      </c>
      <c r="OA9">
        <f t="shared" si="39"/>
        <v>1.0778200000000071E-4</v>
      </c>
      <c r="OB9">
        <f t="shared" si="40"/>
        <v>-0.50999999999999979</v>
      </c>
      <c r="OC9">
        <f t="shared" si="41"/>
        <v>-1.2500000000000004E-2</v>
      </c>
      <c r="OD9">
        <f t="shared" si="42"/>
        <v>-2.1999999999999993</v>
      </c>
      <c r="OE9">
        <f t="shared" si="43"/>
        <v>2.8995631309999998</v>
      </c>
      <c r="OF9">
        <f t="shared" si="44"/>
        <v>0.48481565700000001</v>
      </c>
      <c r="OG9">
        <f t="shared" si="45"/>
        <v>2.4147474750000004</v>
      </c>
      <c r="OH9">
        <f t="shared" si="46"/>
        <v>-10.212434680000001</v>
      </c>
      <c r="OI9">
        <f t="shared" si="47"/>
        <v>3.8999999999999924E-2</v>
      </c>
      <c r="OK9" s="64">
        <v>43898</v>
      </c>
      <c r="OL9" s="61">
        <v>8.9734589082878596E-2</v>
      </c>
      <c r="OM9" s="61">
        <f t="shared" si="183"/>
        <v>-1.7946917816576932E-3</v>
      </c>
      <c r="ON9" s="61">
        <f t="shared" si="184"/>
        <v>-12.562842471603004</v>
      </c>
      <c r="OO9" s="61">
        <f t="shared" si="185"/>
        <v>-4.4319456798975296E-2</v>
      </c>
      <c r="OP9" s="61">
        <f t="shared" si="186"/>
        <v>9.6717734805308853E-6</v>
      </c>
      <c r="OQ9" s="61">
        <f t="shared" si="187"/>
        <v>-4.5764640432268064E-2</v>
      </c>
      <c r="OR9" s="61">
        <f t="shared" si="188"/>
        <v>-1.1216823635359829E-3</v>
      </c>
      <c r="OS9" s="61">
        <f t="shared" si="189"/>
        <v>-0.19741609598233284</v>
      </c>
      <c r="OT9" s="61">
        <f t="shared" si="190"/>
        <v>0.26019110608014989</v>
      </c>
      <c r="OU9" s="61">
        <f t="shared" si="191"/>
        <v>4.3504733761840816E-2</v>
      </c>
      <c r="OV9" s="61">
        <f t="shared" si="192"/>
        <v>0.2166863724080437</v>
      </c>
      <c r="OW9" s="61">
        <f t="shared" si="193"/>
        <v>-0.91640862954553892</v>
      </c>
      <c r="OX9" s="61">
        <f t="shared" si="194"/>
        <v>3.4996489742322584E-3</v>
      </c>
      <c r="PA9" s="6">
        <v>43898</v>
      </c>
      <c r="PB9" s="43">
        <v>8.19</v>
      </c>
      <c r="PC9" s="2">
        <v>717</v>
      </c>
      <c r="PD9" s="2">
        <v>4.5</v>
      </c>
      <c r="PE9" s="2">
        <v>7.09</v>
      </c>
      <c r="PF9" s="43">
        <v>1.1319999999999999</v>
      </c>
      <c r="PI9" s="6">
        <v>43898</v>
      </c>
      <c r="PJ9" s="41" t="e">
        <v>#N/A</v>
      </c>
      <c r="PK9" s="41" t="e">
        <v>#N/A</v>
      </c>
      <c r="PL9" s="41" t="e">
        <v>#N/A</v>
      </c>
      <c r="PM9" s="41" t="e">
        <v>#N/A</v>
      </c>
      <c r="PN9" s="41" t="e">
        <v>#N/A</v>
      </c>
      <c r="PR9" s="6">
        <v>43898</v>
      </c>
      <c r="PS9" s="46" t="e">
        <f t="shared" si="195"/>
        <v>#N/A</v>
      </c>
      <c r="PT9" s="46" t="e">
        <f t="shared" si="48"/>
        <v>#N/A</v>
      </c>
      <c r="PU9" s="46" t="e">
        <f t="shared" si="48"/>
        <v>#N/A</v>
      </c>
      <c r="PV9" s="46" t="e">
        <f t="shared" si="48"/>
        <v>#N/A</v>
      </c>
      <c r="PW9" s="46" t="e">
        <f t="shared" si="48"/>
        <v>#N/A</v>
      </c>
      <c r="PZ9" s="6">
        <v>43898</v>
      </c>
      <c r="QA9" s="2">
        <v>7.9</v>
      </c>
      <c r="QB9" s="2">
        <v>819</v>
      </c>
      <c r="QC9" s="2">
        <v>0.317</v>
      </c>
      <c r="QD9" s="50">
        <v>-3.31</v>
      </c>
      <c r="QE9" s="2">
        <v>3.1739999999999999</v>
      </c>
      <c r="QF9" s="2"/>
      <c r="QI9" s="6">
        <v>43898</v>
      </c>
      <c r="QJ9">
        <v>7.96</v>
      </c>
      <c r="QK9">
        <v>628</v>
      </c>
      <c r="QL9">
        <v>0.219</v>
      </c>
      <c r="QM9" s="40">
        <v>-2.42</v>
      </c>
      <c r="QN9">
        <v>1.113</v>
      </c>
      <c r="QR9" s="6">
        <v>43898</v>
      </c>
      <c r="QS9">
        <f t="shared" si="196"/>
        <v>5.9999999999999609E-2</v>
      </c>
      <c r="QT9">
        <f t="shared" si="49"/>
        <v>-191</v>
      </c>
      <c r="QU9">
        <f t="shared" si="49"/>
        <v>-9.8000000000000004E-2</v>
      </c>
      <c r="QV9">
        <f t="shared" si="49"/>
        <v>0.89000000000000012</v>
      </c>
      <c r="QW9">
        <f t="shared" si="49"/>
        <v>-2.0609999999999999</v>
      </c>
      <c r="RA9" s="6">
        <v>43898</v>
      </c>
      <c r="RB9">
        <v>8.51</v>
      </c>
      <c r="RC9">
        <v>495</v>
      </c>
      <c r="RD9">
        <v>3.9699999999999999E-2</v>
      </c>
      <c r="RE9">
        <v>-2.44</v>
      </c>
      <c r="RF9">
        <v>1.2190000000000001</v>
      </c>
      <c r="RI9" s="6">
        <v>43898</v>
      </c>
      <c r="RJ9" s="2">
        <v>7.8</v>
      </c>
      <c r="RK9" s="2">
        <v>630</v>
      </c>
      <c r="RL9" s="2">
        <v>1.6299999999999999E-2</v>
      </c>
      <c r="RM9" s="50">
        <v>-3.17</v>
      </c>
      <c r="RN9" s="2">
        <v>0.91800000000000004</v>
      </c>
      <c r="RQ9" s="6">
        <v>43898</v>
      </c>
      <c r="RR9">
        <f t="shared" si="197"/>
        <v>-0.71</v>
      </c>
      <c r="RS9">
        <f t="shared" si="50"/>
        <v>135</v>
      </c>
      <c r="RT9">
        <f t="shared" si="50"/>
        <v>-2.3400000000000001E-2</v>
      </c>
      <c r="RU9">
        <f t="shared" si="50"/>
        <v>-0.73</v>
      </c>
      <c r="RV9">
        <f t="shared" si="50"/>
        <v>-0.30100000000000005</v>
      </c>
      <c r="RZ9" s="6">
        <v>43898</v>
      </c>
      <c r="SA9">
        <v>31</v>
      </c>
      <c r="SB9" s="46">
        <v>8.35</v>
      </c>
      <c r="SC9" s="46">
        <v>551</v>
      </c>
      <c r="SD9" s="46">
        <v>7.22</v>
      </c>
      <c r="SE9" s="46">
        <v>13.3</v>
      </c>
      <c r="SF9" s="46">
        <v>1.403</v>
      </c>
      <c r="SH9" s="6">
        <v>43898</v>
      </c>
      <c r="SI9">
        <v>32</v>
      </c>
      <c r="SJ9" s="46">
        <v>8.25</v>
      </c>
      <c r="SK9" s="46">
        <v>457</v>
      </c>
      <c r="SL9" s="46">
        <v>3.89</v>
      </c>
      <c r="SM9" s="46">
        <v>18.100000000000001</v>
      </c>
      <c r="SN9" s="46">
        <v>2.1909999999999998</v>
      </c>
      <c r="SP9" s="6">
        <v>43898</v>
      </c>
      <c r="SQ9" t="e">
        <v>#N/A</v>
      </c>
      <c r="SR9" s="46" t="e">
        <v>#N/A</v>
      </c>
      <c r="SS9" s="46" t="e">
        <v>#N/A</v>
      </c>
      <c r="ST9" s="46" t="e">
        <v>#N/A</v>
      </c>
      <c r="SU9" s="46" t="e">
        <v>#N/A</v>
      </c>
      <c r="SV9" s="46" t="e">
        <v>#N/A</v>
      </c>
      <c r="SX9" s="6">
        <v>43898</v>
      </c>
      <c r="SY9" t="e">
        <v>#N/A</v>
      </c>
      <c r="SZ9" s="46" t="e">
        <v>#N/A</v>
      </c>
      <c r="TA9" s="46" t="e">
        <v>#N/A</v>
      </c>
      <c r="TB9" s="46" t="e">
        <v>#N/A</v>
      </c>
      <c r="TC9" s="46" t="e">
        <v>#N/A</v>
      </c>
      <c r="TD9" s="46" t="e">
        <v>#N/A</v>
      </c>
      <c r="TF9" s="6">
        <v>43898</v>
      </c>
      <c r="TG9" t="e">
        <v>#N/A</v>
      </c>
      <c r="TH9" s="46" t="e">
        <v>#N/A</v>
      </c>
      <c r="TI9" s="46" t="e">
        <v>#N/A</v>
      </c>
      <c r="TJ9" s="46" t="e">
        <v>#N/A</v>
      </c>
      <c r="TK9" s="46" t="e">
        <v>#N/A</v>
      </c>
      <c r="TL9" s="46" t="e">
        <v>#N/A</v>
      </c>
      <c r="TN9" s="6">
        <v>43898</v>
      </c>
      <c r="TO9" t="e">
        <v>#N/A</v>
      </c>
      <c r="TP9" s="46" t="e">
        <v>#N/A</v>
      </c>
      <c r="TQ9" s="46" t="e">
        <v>#N/A</v>
      </c>
      <c r="TR9" s="46" t="e">
        <v>#N/A</v>
      </c>
      <c r="TS9" s="46" t="e">
        <v>#N/A</v>
      </c>
      <c r="TT9" s="46" t="e">
        <v>#N/A</v>
      </c>
    </row>
    <row r="10" spans="1:540" x14ac:dyDescent="0.25">
      <c r="A10" s="35">
        <v>43973</v>
      </c>
      <c r="B10" s="2">
        <v>11</v>
      </c>
      <c r="C10" s="2" t="s">
        <v>24</v>
      </c>
      <c r="D10" s="2"/>
      <c r="E10">
        <v>5.3826252192449244</v>
      </c>
      <c r="F10" s="2">
        <v>7.33</v>
      </c>
      <c r="G10" s="31">
        <v>481</v>
      </c>
      <c r="H10" s="7">
        <v>8.722458499</v>
      </c>
      <c r="I10" s="2">
        <v>6.4992455000000005E-2</v>
      </c>
      <c r="J10" s="2">
        <v>8.76</v>
      </c>
      <c r="K10" s="7">
        <v>6.0299999999999999E-2</v>
      </c>
      <c r="L10" s="2">
        <v>51.7</v>
      </c>
      <c r="M10" s="2">
        <v>9.4939999999999998</v>
      </c>
      <c r="N10" s="2">
        <v>1.84</v>
      </c>
      <c r="O10" s="2">
        <v>7.6539999999999999</v>
      </c>
      <c r="P10" s="2">
        <v>19.38066147</v>
      </c>
      <c r="Q10" s="2">
        <v>2.3929999999999998</v>
      </c>
      <c r="R10" s="2"/>
      <c r="S10" s="64">
        <v>43973</v>
      </c>
      <c r="T10" s="61"/>
      <c r="U10" s="61"/>
      <c r="V10" s="61"/>
      <c r="W10" s="61">
        <v>5.3826252192449244</v>
      </c>
      <c r="X10" s="61">
        <f t="shared" si="51"/>
        <v>39.454642857065295</v>
      </c>
      <c r="Y10" s="61">
        <f t="shared" si="52"/>
        <v>2589.0427304568088</v>
      </c>
      <c r="Z10" s="61">
        <f t="shared" si="53"/>
        <v>46.949725090534628</v>
      </c>
      <c r="AA10" s="61">
        <f t="shared" si="54"/>
        <v>0.34983002734364094</v>
      </c>
      <c r="AB10" s="61">
        <f t="shared" si="55"/>
        <v>47.151796920585539</v>
      </c>
      <c r="AC10" s="61">
        <f t="shared" si="56"/>
        <v>0.32457230072046894</v>
      </c>
      <c r="AD10" s="61">
        <f t="shared" si="57"/>
        <v>278.28172383496263</v>
      </c>
      <c r="AE10" s="61">
        <f t="shared" si="58"/>
        <v>51.102643831511308</v>
      </c>
      <c r="AF10" s="61">
        <f t="shared" si="59"/>
        <v>9.9040304034106619</v>
      </c>
      <c r="AG10" s="61">
        <f t="shared" si="60"/>
        <v>41.19861342810065</v>
      </c>
      <c r="AH10" s="61">
        <f t="shared" si="61"/>
        <v>104.31883719407041</v>
      </c>
      <c r="AI10" s="61">
        <f t="shared" si="62"/>
        <v>12.880622149653103</v>
      </c>
      <c r="AL10" s="35">
        <v>43973</v>
      </c>
      <c r="AM10" s="2">
        <v>8</v>
      </c>
      <c r="AN10" s="2" t="s">
        <v>24</v>
      </c>
      <c r="AO10" s="2"/>
      <c r="AP10">
        <v>5.3826252192449244</v>
      </c>
      <c r="AQ10" s="2">
        <v>7.16</v>
      </c>
      <c r="AR10" s="31">
        <v>522</v>
      </c>
      <c r="AS10" s="7">
        <v>8.6127040749999999</v>
      </c>
      <c r="AT10" s="2">
        <v>6.4561328000000001E-2</v>
      </c>
      <c r="AU10" s="2">
        <v>8.64</v>
      </c>
      <c r="AV10" s="7">
        <v>6.3700000000000007E-2</v>
      </c>
      <c r="AW10" s="2">
        <v>51.6</v>
      </c>
      <c r="AX10" s="2">
        <v>8.7273333330000007</v>
      </c>
      <c r="AY10" s="2">
        <v>1.69</v>
      </c>
      <c r="AZ10" s="2">
        <v>7.0373333330000003</v>
      </c>
      <c r="BA10" s="2">
        <v>19.36444886</v>
      </c>
      <c r="BB10" s="2">
        <v>2.4529999999999998</v>
      </c>
      <c r="BC10" s="2"/>
      <c r="BD10" s="64">
        <v>43973</v>
      </c>
      <c r="BE10" s="61"/>
      <c r="BF10" s="61"/>
      <c r="BG10" s="61"/>
      <c r="BH10" s="61">
        <v>5.3826252192449244</v>
      </c>
      <c r="BI10" s="61">
        <f t="shared" si="63"/>
        <v>38.539596569793659</v>
      </c>
      <c r="BJ10" s="61">
        <f t="shared" si="64"/>
        <v>2809.7303644458507</v>
      </c>
      <c r="BK10" s="61">
        <f t="shared" si="65"/>
        <v>46.358958159988532</v>
      </c>
      <c r="BL10" s="61">
        <f t="shared" si="66"/>
        <v>0.34750943228074349</v>
      </c>
      <c r="BM10" s="61">
        <f t="shared" si="67"/>
        <v>46.50588189427615</v>
      </c>
      <c r="BN10" s="61">
        <f t="shared" si="68"/>
        <v>0.34287322646590174</v>
      </c>
      <c r="BO10" s="61">
        <f t="shared" si="69"/>
        <v>277.7434613130381</v>
      </c>
      <c r="BP10" s="61">
        <f t="shared" si="70"/>
        <v>46.975964494962668</v>
      </c>
      <c r="BQ10" s="61">
        <f t="shared" si="71"/>
        <v>9.0966366205239222</v>
      </c>
      <c r="BR10" s="61">
        <f t="shared" si="72"/>
        <v>37.879327874438744</v>
      </c>
      <c r="BS10" s="61">
        <f t="shared" si="73"/>
        <v>104.23157079061463</v>
      </c>
      <c r="BT10" s="61">
        <f t="shared" si="74"/>
        <v>13.203579662807799</v>
      </c>
      <c r="BW10">
        <v>5.3826252192449244</v>
      </c>
      <c r="BX10">
        <f t="shared" si="0"/>
        <v>-0.16999999999999993</v>
      </c>
      <c r="BY10">
        <f t="shared" si="1"/>
        <v>41</v>
      </c>
      <c r="BZ10">
        <f t="shared" si="2"/>
        <v>-0.10975442400000013</v>
      </c>
      <c r="CA10">
        <f t="shared" si="3"/>
        <v>-4.3112700000000337E-4</v>
      </c>
      <c r="CB10">
        <f t="shared" si="4"/>
        <v>-0.11999999999999922</v>
      </c>
      <c r="CC10">
        <f t="shared" si="5"/>
        <v>3.4000000000000072E-3</v>
      </c>
      <c r="CD10">
        <f t="shared" si="6"/>
        <v>-0.10000000000000142</v>
      </c>
      <c r="CE10">
        <f t="shared" si="7"/>
        <v>-0.76666666699999908</v>
      </c>
      <c r="CF10">
        <f t="shared" si="8"/>
        <v>-0.15000000000000013</v>
      </c>
      <c r="CG10">
        <f t="shared" si="9"/>
        <v>-0.61666666699999961</v>
      </c>
      <c r="CH10">
        <f t="shared" si="10"/>
        <v>-1.6212610000000183E-2</v>
      </c>
      <c r="CI10">
        <f t="shared" si="11"/>
        <v>6.0000000000000053E-2</v>
      </c>
      <c r="CK10" s="64">
        <v>43973</v>
      </c>
      <c r="CL10" s="61"/>
      <c r="CM10" s="61">
        <v>5.3826252192449244</v>
      </c>
      <c r="CN10" s="61">
        <f t="shared" si="75"/>
        <v>-0.91504628727163673</v>
      </c>
      <c r="CO10" s="61">
        <f t="shared" si="76"/>
        <v>220.6876339890419</v>
      </c>
      <c r="CP10" s="61">
        <f t="shared" si="77"/>
        <v>-0.59076693054610108</v>
      </c>
      <c r="CQ10" s="61">
        <f t="shared" si="78"/>
        <v>-2.3205950628974246E-3</v>
      </c>
      <c r="CR10" s="61">
        <f t="shared" si="79"/>
        <v>-0.64591502630938669</v>
      </c>
      <c r="CS10" s="61">
        <f t="shared" si="80"/>
        <v>1.8300925745432781E-2</v>
      </c>
      <c r="CT10" s="61">
        <f t="shared" si="81"/>
        <v>-0.53826252192450008</v>
      </c>
      <c r="CU10" s="61">
        <f t="shared" si="82"/>
        <v>-4.1266793365486452</v>
      </c>
      <c r="CV10" s="61">
        <f t="shared" si="83"/>
        <v>-0.80739378288673935</v>
      </c>
      <c r="CW10" s="61">
        <f t="shared" si="84"/>
        <v>-3.3192855536619099</v>
      </c>
      <c r="CX10" s="61">
        <f t="shared" si="85"/>
        <v>-8.7266403455783431E-2</v>
      </c>
      <c r="CY10" s="61">
        <f t="shared" si="86"/>
        <v>0.32295751315469573</v>
      </c>
      <c r="DB10" s="37">
        <v>43973</v>
      </c>
      <c r="DC10">
        <v>5</v>
      </c>
      <c r="DD10" t="s">
        <v>27</v>
      </c>
      <c r="DF10">
        <v>2.587317633888222</v>
      </c>
      <c r="DG10">
        <v>6.99</v>
      </c>
      <c r="DH10">
        <v>496</v>
      </c>
      <c r="DI10">
        <v>11.31540678</v>
      </c>
      <c r="DJ10">
        <v>4.5268376999999999E-2</v>
      </c>
      <c r="DK10">
        <v>11.6</v>
      </c>
      <c r="DL10">
        <v>3.8800000000000001E-2</v>
      </c>
      <c r="DM10">
        <v>32.200000000000003</v>
      </c>
      <c r="DN10">
        <v>8.5186119869999999</v>
      </c>
      <c r="DO10">
        <v>1.765930599</v>
      </c>
      <c r="DP10">
        <v>6.7526813880000001</v>
      </c>
      <c r="DQ10">
        <v>20.73026218</v>
      </c>
      <c r="DR10">
        <v>2.1989999999999998</v>
      </c>
      <c r="DT10" s="64">
        <v>43973</v>
      </c>
      <c r="DX10" s="61">
        <v>2.587317633888222</v>
      </c>
      <c r="DY10" s="61">
        <f t="shared" si="87"/>
        <v>18.085350260878673</v>
      </c>
      <c r="DZ10" s="61">
        <f t="shared" si="88"/>
        <v>1283.3095464085582</v>
      </c>
      <c r="EA10" s="61">
        <f t="shared" si="89"/>
        <v>29.276551496512344</v>
      </c>
      <c r="EB10" s="61">
        <f t="shared" si="90"/>
        <v>0.11712367006960001</v>
      </c>
      <c r="EC10" s="61">
        <f t="shared" si="91"/>
        <v>30.012884553103373</v>
      </c>
      <c r="ED10" s="61">
        <f t="shared" si="92"/>
        <v>0.10038792419486302</v>
      </c>
      <c r="EE10" s="61">
        <f t="shared" si="93"/>
        <v>83.311627811200751</v>
      </c>
      <c r="EF10" s="61">
        <f t="shared" si="94"/>
        <v>22.040355010216686</v>
      </c>
      <c r="EG10" s="61">
        <f t="shared" si="95"/>
        <v>4.5690233790154906</v>
      </c>
      <c r="EH10" s="61">
        <f t="shared" si="96"/>
        <v>17.471331631201195</v>
      </c>
      <c r="EI10" s="61">
        <f t="shared" si="97"/>
        <v>53.635772893440098</v>
      </c>
      <c r="EJ10" s="61">
        <f t="shared" si="98"/>
        <v>5.6895114769201998</v>
      </c>
      <c r="EM10" s="37">
        <v>43973</v>
      </c>
      <c r="EN10">
        <v>2</v>
      </c>
      <c r="EO10" t="s">
        <v>27</v>
      </c>
      <c r="EQ10">
        <v>2.587317633888222</v>
      </c>
      <c r="ER10">
        <v>7.21</v>
      </c>
      <c r="ES10">
        <v>449</v>
      </c>
      <c r="ET10">
        <v>11.576073539999999</v>
      </c>
      <c r="EU10">
        <v>0.13073938299999999</v>
      </c>
      <c r="EV10">
        <v>11.5</v>
      </c>
      <c r="EW10">
        <v>4.1099999999999998E-2</v>
      </c>
      <c r="EX10">
        <v>33.5</v>
      </c>
      <c r="EY10">
        <v>8.6614173230000002</v>
      </c>
      <c r="EZ10">
        <v>1.7661417319999999</v>
      </c>
      <c r="FA10">
        <v>6.8952755909999999</v>
      </c>
      <c r="FB10">
        <v>20.390909090000001</v>
      </c>
      <c r="FC10">
        <v>2.1859999999999999</v>
      </c>
      <c r="FE10" s="64">
        <v>43973</v>
      </c>
      <c r="FI10" s="61">
        <v>2.587317633888222</v>
      </c>
      <c r="FJ10" s="61">
        <f t="shared" si="99"/>
        <v>18.65456014033408</v>
      </c>
      <c r="FK10" s="61">
        <f t="shared" si="100"/>
        <v>1161.7056176158117</v>
      </c>
      <c r="FL10" s="61">
        <f t="shared" si="101"/>
        <v>29.950979201228854</v>
      </c>
      <c r="FM10" s="61">
        <f t="shared" si="102"/>
        <v>0.338264311079566</v>
      </c>
      <c r="FN10" s="61">
        <f t="shared" si="103"/>
        <v>29.754152789714553</v>
      </c>
      <c r="FO10" s="61">
        <f t="shared" si="104"/>
        <v>0.10633875475280592</v>
      </c>
      <c r="FP10" s="61">
        <f t="shared" si="105"/>
        <v>86.675140735255439</v>
      </c>
      <c r="FQ10" s="61">
        <f t="shared" si="106"/>
        <v>22.409837774262819</v>
      </c>
      <c r="FR10" s="61">
        <f t="shared" si="107"/>
        <v>4.5695696471494864</v>
      </c>
      <c r="FS10" s="61">
        <f t="shared" si="108"/>
        <v>17.84026812711333</v>
      </c>
      <c r="FT10" s="61">
        <f t="shared" si="109"/>
        <v>52.757758659568644</v>
      </c>
      <c r="FU10" s="61">
        <f t="shared" si="110"/>
        <v>5.6558763476796532</v>
      </c>
      <c r="FW10">
        <v>2.587317633888222</v>
      </c>
      <c r="FX10">
        <f t="shared" si="12"/>
        <v>0.21999999999999975</v>
      </c>
      <c r="FY10">
        <f t="shared" si="13"/>
        <v>-47</v>
      </c>
      <c r="FZ10">
        <f t="shared" si="14"/>
        <v>0.26066675999999944</v>
      </c>
      <c r="GA10">
        <f t="shared" si="15"/>
        <v>8.5471005999999988E-2</v>
      </c>
      <c r="GB10">
        <f t="shared" si="16"/>
        <v>-9.9999999999999645E-2</v>
      </c>
      <c r="GC10">
        <f t="shared" si="17"/>
        <v>2.2999999999999965E-3</v>
      </c>
      <c r="GD10">
        <f t="shared" si="18"/>
        <v>1.2999999999999972</v>
      </c>
      <c r="GE10">
        <f t="shared" si="19"/>
        <v>0.14280533600000034</v>
      </c>
      <c r="GF10">
        <f t="shared" si="20"/>
        <v>2.1113299999986346E-4</v>
      </c>
      <c r="GG10">
        <f t="shared" si="21"/>
        <v>0.14259420299999981</v>
      </c>
      <c r="GH10">
        <f t="shared" si="22"/>
        <v>-0.33935308999999947</v>
      </c>
      <c r="GI10">
        <f t="shared" si="23"/>
        <v>-1.2999999999999901E-2</v>
      </c>
      <c r="GK10" s="64">
        <v>43973</v>
      </c>
      <c r="GL10" s="61">
        <v>2.587317633888222</v>
      </c>
      <c r="GM10" s="61">
        <f t="shared" si="111"/>
        <v>0.56920987945540824</v>
      </c>
      <c r="GN10" s="61">
        <f t="shared" si="112"/>
        <v>-121.60392879274643</v>
      </c>
      <c r="GO10" s="61">
        <f t="shared" si="113"/>
        <v>0.67442770471650759</v>
      </c>
      <c r="GP10" s="61">
        <f t="shared" si="114"/>
        <v>0.221140641009966</v>
      </c>
      <c r="GQ10" s="61">
        <f t="shared" si="115"/>
        <v>-0.25873176338882126</v>
      </c>
      <c r="GR10" s="61">
        <f t="shared" si="116"/>
        <v>5.9508305579429018E-3</v>
      </c>
      <c r="GS10" s="61">
        <f t="shared" si="117"/>
        <v>3.3635129240546813</v>
      </c>
      <c r="GT10" s="61">
        <f t="shared" si="118"/>
        <v>0.36948276404613339</v>
      </c>
      <c r="GU10" s="61">
        <f t="shared" si="119"/>
        <v>5.4626813399536866E-4</v>
      </c>
      <c r="GV10" s="61">
        <f t="shared" si="120"/>
        <v>0.36893649591213629</v>
      </c>
      <c r="GW10" s="61">
        <f t="shared" si="121"/>
        <v>-0.8780142338714555</v>
      </c>
      <c r="GX10" s="61">
        <f t="shared" si="122"/>
        <v>-3.3635129240546631E-2</v>
      </c>
      <c r="GY10" s="61"/>
      <c r="HA10" s="35">
        <v>43973</v>
      </c>
      <c r="HB10" s="2">
        <v>19</v>
      </c>
      <c r="HC10" s="2" t="s">
        <v>25</v>
      </c>
      <c r="HD10" s="2"/>
      <c r="HE10">
        <v>0.21349108298793876</v>
      </c>
      <c r="HF10" s="2">
        <v>7.4</v>
      </c>
      <c r="HG10" s="31">
        <v>451</v>
      </c>
      <c r="HH10" s="7">
        <v>7.9541775279999998</v>
      </c>
      <c r="HI10" s="2">
        <v>0.12211683552489763</v>
      </c>
      <c r="HJ10" s="2">
        <v>7.81</v>
      </c>
      <c r="HK10" s="7">
        <v>0.157</v>
      </c>
      <c r="HL10" s="2">
        <v>87.6</v>
      </c>
      <c r="HM10" s="2">
        <v>14.491</v>
      </c>
      <c r="HN10" s="2">
        <v>3.169</v>
      </c>
      <c r="HO10" s="2">
        <v>11.321999999999999</v>
      </c>
      <c r="HP10" s="2">
        <v>21.868746120000001</v>
      </c>
      <c r="HQ10" s="2">
        <v>3.5659999999999998</v>
      </c>
      <c r="HR10" s="2"/>
      <c r="HS10" s="64">
        <v>43973</v>
      </c>
      <c r="HT10" s="61"/>
      <c r="HU10" s="61"/>
      <c r="HV10" s="61"/>
      <c r="HW10" s="61">
        <v>0.21349108298793876</v>
      </c>
      <c r="HX10" s="61">
        <f t="shared" si="123"/>
        <v>1.579834014110747</v>
      </c>
      <c r="HY10" s="61">
        <f t="shared" si="124"/>
        <v>96.284478427560373</v>
      </c>
      <c r="HZ10" s="61">
        <f t="shared" si="125"/>
        <v>1.6981459747310454</v>
      </c>
      <c r="IA10" s="61">
        <f t="shared" si="126"/>
        <v>2.6070855467270389E-2</v>
      </c>
      <c r="IB10" s="61">
        <f t="shared" si="127"/>
        <v>1.6673653581358017</v>
      </c>
      <c r="IC10" s="61">
        <f t="shared" si="128"/>
        <v>3.3518100029106386E-2</v>
      </c>
      <c r="ID10" s="61">
        <f t="shared" si="129"/>
        <v>18.701818869743434</v>
      </c>
      <c r="IE10" s="61">
        <f t="shared" si="130"/>
        <v>3.0936992835782204</v>
      </c>
      <c r="IF10" s="61">
        <f t="shared" si="131"/>
        <v>0.67655324198877798</v>
      </c>
      <c r="IG10" s="61">
        <f t="shared" si="132"/>
        <v>2.4171460415894424</v>
      </c>
      <c r="IH10" s="61">
        <f t="shared" si="133"/>
        <v>4.6687822927470837</v>
      </c>
      <c r="II10" s="61">
        <f t="shared" si="134"/>
        <v>0.76130920193498952</v>
      </c>
      <c r="IJ10" s="2"/>
      <c r="IL10" s="12">
        <v>43973</v>
      </c>
      <c r="IM10" s="31">
        <v>16</v>
      </c>
      <c r="IN10" s="31" t="s">
        <v>25</v>
      </c>
      <c r="IO10" s="31"/>
      <c r="IP10">
        <v>0.21349108298793876</v>
      </c>
      <c r="IQ10" s="31">
        <v>7.65</v>
      </c>
      <c r="IR10" s="31">
        <v>583</v>
      </c>
      <c r="IS10" s="31">
        <v>7.213335163</v>
      </c>
      <c r="IT10">
        <v>0.10810519508514767</v>
      </c>
      <c r="IU10">
        <v>6.94</v>
      </c>
      <c r="IV10">
        <v>0.151</v>
      </c>
      <c r="IW10">
        <v>80.3</v>
      </c>
      <c r="IX10">
        <v>11.515000000000001</v>
      </c>
      <c r="IY10">
        <v>2.7570000000000001</v>
      </c>
      <c r="IZ10">
        <v>8.7579999999999991</v>
      </c>
      <c r="JA10">
        <v>23.942683460000001</v>
      </c>
      <c r="JB10">
        <v>3.25</v>
      </c>
      <c r="JD10" s="64">
        <v>43973</v>
      </c>
      <c r="JE10" s="61"/>
      <c r="JF10" s="61"/>
      <c r="JG10" s="61"/>
      <c r="JH10" s="61">
        <v>0.21349108298793876</v>
      </c>
      <c r="JI10" s="61">
        <f t="shared" si="135"/>
        <v>1.6332067848577316</v>
      </c>
      <c r="JJ10" s="61">
        <f t="shared" si="136"/>
        <v>124.4653013819683</v>
      </c>
      <c r="JK10" s="61">
        <f t="shared" si="137"/>
        <v>1.5399827359038498</v>
      </c>
      <c r="JL10" s="61">
        <f t="shared" si="138"/>
        <v>2.3079495175350569E-2</v>
      </c>
      <c r="JM10" s="61">
        <f t="shared" si="139"/>
        <v>1.481628115936295</v>
      </c>
      <c r="JN10" s="61">
        <f t="shared" si="140"/>
        <v>3.2237153531178751E-2</v>
      </c>
      <c r="JO10" s="61">
        <f t="shared" si="141"/>
        <v>17.143333963931482</v>
      </c>
      <c r="JP10" s="61">
        <f t="shared" si="142"/>
        <v>2.4583498206061147</v>
      </c>
      <c r="JQ10" s="61">
        <f t="shared" si="143"/>
        <v>0.58859491579774714</v>
      </c>
      <c r="JR10" s="61">
        <f t="shared" si="144"/>
        <v>1.8697549048083675</v>
      </c>
      <c r="JS10" s="61">
        <f t="shared" si="145"/>
        <v>5.1115494215128088</v>
      </c>
      <c r="JT10" s="61">
        <f t="shared" si="146"/>
        <v>0.69384601971080095</v>
      </c>
      <c r="JV10">
        <v>0.21349108298793876</v>
      </c>
      <c r="JW10">
        <f t="shared" si="24"/>
        <v>0.25</v>
      </c>
      <c r="JX10">
        <f t="shared" si="25"/>
        <v>132</v>
      </c>
      <c r="JY10">
        <f t="shared" si="26"/>
        <v>-0.74084236499999978</v>
      </c>
      <c r="JZ10">
        <f t="shared" si="27"/>
        <v>-1.4011640439749964E-2</v>
      </c>
      <c r="KA10">
        <f t="shared" si="28"/>
        <v>-0.86999999999999922</v>
      </c>
      <c r="KB10">
        <f t="shared" si="29"/>
        <v>-6.0000000000000053E-3</v>
      </c>
      <c r="KC10">
        <f t="shared" si="30"/>
        <v>-7.2999999999999972</v>
      </c>
      <c r="KD10">
        <f t="shared" si="31"/>
        <v>-2.9759999999999991</v>
      </c>
      <c r="KE10">
        <f t="shared" si="32"/>
        <v>-0.41199999999999992</v>
      </c>
      <c r="KF10">
        <f t="shared" si="33"/>
        <v>-2.5640000000000001</v>
      </c>
      <c r="KG10">
        <f t="shared" si="34"/>
        <v>2.0739373400000005</v>
      </c>
      <c r="KH10">
        <f t="shared" si="35"/>
        <v>-0.31599999999999984</v>
      </c>
      <c r="KJ10" s="64">
        <v>43973</v>
      </c>
      <c r="KK10" s="61">
        <v>0.21349108298793876</v>
      </c>
      <c r="KL10" s="61">
        <f t="shared" si="147"/>
        <v>5.3372770746984689E-2</v>
      </c>
      <c r="KM10" s="61">
        <f t="shared" si="148"/>
        <v>28.180822954407915</v>
      </c>
      <c r="KN10" s="61">
        <f t="shared" si="149"/>
        <v>-0.15816323882719577</v>
      </c>
      <c r="KO10" s="61">
        <f t="shared" si="150"/>
        <v>-2.9913602919198184E-3</v>
      </c>
      <c r="KP10" s="61">
        <f t="shared" si="151"/>
        <v>-0.18573724219950655</v>
      </c>
      <c r="KQ10" s="61">
        <f t="shared" si="152"/>
        <v>-1.2809464979276336E-3</v>
      </c>
      <c r="KR10" s="61">
        <f t="shared" si="153"/>
        <v>-1.5584849058119523</v>
      </c>
      <c r="KS10" s="61">
        <f t="shared" si="154"/>
        <v>-0.63534946297210559</v>
      </c>
      <c r="KT10" s="61">
        <f t="shared" si="155"/>
        <v>-8.795832619103075E-2</v>
      </c>
      <c r="KU10" s="61">
        <f t="shared" si="156"/>
        <v>-0.54739113678107498</v>
      </c>
      <c r="KV10" s="61">
        <f t="shared" si="157"/>
        <v>0.44276712876572505</v>
      </c>
      <c r="KW10" s="61">
        <f t="shared" si="158"/>
        <v>-6.7463182224188609E-2</v>
      </c>
      <c r="KZ10" s="35">
        <v>43973</v>
      </c>
      <c r="LA10">
        <v>24</v>
      </c>
      <c r="LB10" t="s">
        <v>26</v>
      </c>
      <c r="LE10">
        <v>7.07</v>
      </c>
      <c r="LF10">
        <v>508</v>
      </c>
      <c r="LG10">
        <v>6.5548086159999999</v>
      </c>
      <c r="LH10">
        <v>4.311273981461522E-2</v>
      </c>
      <c r="LI10">
        <v>7.04</v>
      </c>
      <c r="LJ10">
        <v>3.27E-2</v>
      </c>
      <c r="LK10">
        <v>42.4</v>
      </c>
      <c r="LL10">
        <v>4.2330935250000001</v>
      </c>
      <c r="LM10">
        <v>0.92086330900000002</v>
      </c>
      <c r="LN10">
        <v>3.3122302160000001</v>
      </c>
      <c r="LO10">
        <v>21.75390891</v>
      </c>
      <c r="LP10">
        <v>1.552</v>
      </c>
      <c r="LR10" s="64">
        <v>43973</v>
      </c>
      <c r="LS10" s="61"/>
      <c r="LT10" s="61"/>
      <c r="LU10" s="61"/>
      <c r="LV10" s="61">
        <v>0.16203973198784552</v>
      </c>
      <c r="LW10" s="61">
        <f t="shared" si="159"/>
        <v>1.1456209051540678</v>
      </c>
      <c r="LX10" s="61">
        <f t="shared" si="160"/>
        <v>82.316183849825521</v>
      </c>
      <c r="LY10" s="61">
        <f t="shared" si="161"/>
        <v>1.0621394313682606</v>
      </c>
      <c r="LZ10" s="61">
        <f t="shared" si="162"/>
        <v>6.9859768048219665E-3</v>
      </c>
      <c r="MA10" s="61">
        <f t="shared" si="163"/>
        <v>1.1407597131944325</v>
      </c>
      <c r="MB10" s="61">
        <f t="shared" si="164"/>
        <v>5.2986992360025487E-3</v>
      </c>
      <c r="MC10" s="61">
        <f t="shared" si="165"/>
        <v>6.8704846362846501</v>
      </c>
      <c r="MD10" s="61">
        <f t="shared" si="166"/>
        <v>0.68592934027048424</v>
      </c>
      <c r="ME10" s="61">
        <f t="shared" si="167"/>
        <v>0.14921644378780058</v>
      </c>
      <c r="MF10" s="61">
        <f t="shared" si="168"/>
        <v>0.53671289648268372</v>
      </c>
      <c r="MG10" s="61">
        <f t="shared" si="169"/>
        <v>3.5249975694644045</v>
      </c>
      <c r="MH10" s="61">
        <f t="shared" si="170"/>
        <v>0.25148566404513628</v>
      </c>
      <c r="MK10" s="35"/>
      <c r="ML10">
        <v>22</v>
      </c>
      <c r="MM10" t="s">
        <v>26</v>
      </c>
      <c r="MP10">
        <v>6.99</v>
      </c>
      <c r="MQ10">
        <v>491</v>
      </c>
      <c r="MR10">
        <v>6.362738373</v>
      </c>
      <c r="MS10">
        <v>4.4082776460444062E-2</v>
      </c>
      <c r="MT10">
        <v>6.55</v>
      </c>
      <c r="MU10">
        <v>3.5499999999999997E-2</v>
      </c>
      <c r="MV10">
        <v>41.9</v>
      </c>
      <c r="MW10">
        <v>13.860750850000001</v>
      </c>
      <c r="MX10">
        <v>2.8539249149999999</v>
      </c>
      <c r="MY10">
        <v>11.006825940000001</v>
      </c>
      <c r="MZ10">
        <v>20.589973409999999</v>
      </c>
      <c r="NA10">
        <v>1.542</v>
      </c>
      <c r="NC10" s="64">
        <v>43973</v>
      </c>
      <c r="ND10" s="61"/>
      <c r="NE10" s="61"/>
      <c r="NF10" s="61"/>
      <c r="NG10" s="61">
        <v>0.16203973198784552</v>
      </c>
      <c r="NH10" s="61">
        <f t="shared" si="171"/>
        <v>1.1326577265950402</v>
      </c>
      <c r="NI10" s="61">
        <f t="shared" si="172"/>
        <v>79.561508406032146</v>
      </c>
      <c r="NJ10" s="61">
        <f t="shared" si="173"/>
        <v>1.0310164206697003</v>
      </c>
      <c r="NK10" s="61">
        <f t="shared" si="174"/>
        <v>7.1431612829304615E-3</v>
      </c>
      <c r="NL10" s="61">
        <f t="shared" si="175"/>
        <v>1.061360244520388</v>
      </c>
      <c r="NM10" s="61">
        <f t="shared" si="176"/>
        <v>5.7524104855685154E-3</v>
      </c>
      <c r="NN10" s="61">
        <f t="shared" si="177"/>
        <v>6.7894647702907269</v>
      </c>
      <c r="NO10" s="61">
        <f t="shared" si="178"/>
        <v>2.245992352884302</v>
      </c>
      <c r="NP10" s="61">
        <f t="shared" si="179"/>
        <v>0.46244922834003477</v>
      </c>
      <c r="NQ10" s="61">
        <f t="shared" si="180"/>
        <v>1.783543125354466</v>
      </c>
      <c r="NR10" s="61">
        <f t="shared" si="181"/>
        <v>3.3363937729932656</v>
      </c>
      <c r="NS10" s="61">
        <f t="shared" si="182"/>
        <v>0.2498652667252578</v>
      </c>
      <c r="NV10" s="35">
        <v>43973</v>
      </c>
      <c r="NW10" s="58">
        <v>0.16203973198784552</v>
      </c>
      <c r="NX10">
        <f t="shared" si="36"/>
        <v>-8.0000000000000071E-2</v>
      </c>
      <c r="NY10">
        <f t="shared" si="37"/>
        <v>-17</v>
      </c>
      <c r="NZ10">
        <f t="shared" si="38"/>
        <v>-0.19207024299999986</v>
      </c>
      <c r="OA10">
        <f t="shared" si="39"/>
        <v>9.700366458288423E-4</v>
      </c>
      <c r="OB10">
        <f t="shared" si="40"/>
        <v>-0.49000000000000021</v>
      </c>
      <c r="OC10">
        <f t="shared" si="41"/>
        <v>2.7999999999999969E-3</v>
      </c>
      <c r="OD10">
        <f t="shared" si="42"/>
        <v>-0.5</v>
      </c>
      <c r="OE10">
        <f t="shared" si="43"/>
        <v>9.6276573250000013</v>
      </c>
      <c r="OF10">
        <f t="shared" si="44"/>
        <v>1.9330616059999999</v>
      </c>
      <c r="OG10">
        <f t="shared" si="45"/>
        <v>7.6945957240000009</v>
      </c>
      <c r="OH10">
        <f t="shared" si="46"/>
        <v>-1.1639355000000009</v>
      </c>
      <c r="OI10">
        <f t="shared" si="47"/>
        <v>-1.0000000000000009E-2</v>
      </c>
      <c r="OK10" s="64">
        <v>43973</v>
      </c>
      <c r="OL10" s="61">
        <v>0.16203973198784552</v>
      </c>
      <c r="OM10" s="61">
        <f t="shared" si="183"/>
        <v>-1.2963178559027653E-2</v>
      </c>
      <c r="ON10" s="61">
        <f t="shared" si="184"/>
        <v>-2.7546754437933738</v>
      </c>
      <c r="OO10" s="61">
        <f t="shared" si="185"/>
        <v>-3.1123010698560341E-2</v>
      </c>
      <c r="OP10" s="61">
        <f t="shared" si="186"/>
        <v>1.5718447810849425E-4</v>
      </c>
      <c r="OQ10" s="61">
        <f t="shared" si="187"/>
        <v>-7.9399468674044335E-2</v>
      </c>
      <c r="OR10" s="61">
        <f t="shared" si="188"/>
        <v>4.5371124956596694E-4</v>
      </c>
      <c r="OS10" s="61">
        <f t="shared" si="189"/>
        <v>-8.101986599392276E-2</v>
      </c>
      <c r="OT10" s="61">
        <f t="shared" si="190"/>
        <v>1.560063012613818</v>
      </c>
      <c r="OU10" s="61">
        <f t="shared" si="191"/>
        <v>0.31323278455223419</v>
      </c>
      <c r="OV10" s="61">
        <f t="shared" si="192"/>
        <v>1.2468302288717823</v>
      </c>
      <c r="OW10" s="61">
        <f t="shared" si="193"/>
        <v>-0.18860379647113912</v>
      </c>
      <c r="OX10" s="61">
        <f t="shared" si="194"/>
        <v>-1.6203973198784566E-3</v>
      </c>
      <c r="PA10" s="35">
        <v>43973</v>
      </c>
      <c r="PB10" s="43" t="e">
        <v>#N/A</v>
      </c>
      <c r="PC10" s="2" t="e">
        <v>#N/A</v>
      </c>
      <c r="PD10" s="2" t="e">
        <v>#N/A</v>
      </c>
      <c r="PE10" s="2" t="e">
        <v>#N/A</v>
      </c>
      <c r="PF10" s="43" t="e">
        <v>#N/A</v>
      </c>
      <c r="PI10" s="35">
        <v>43973</v>
      </c>
      <c r="PJ10" s="41" t="e">
        <v>#N/A</v>
      </c>
      <c r="PK10" s="41" t="e">
        <v>#N/A</v>
      </c>
      <c r="PL10" s="41" t="e">
        <v>#N/A</v>
      </c>
      <c r="PM10" s="41" t="e">
        <v>#N/A</v>
      </c>
      <c r="PN10" s="41" t="e">
        <v>#N/A</v>
      </c>
      <c r="PR10" s="35">
        <v>43973</v>
      </c>
      <c r="PS10" s="46" t="e">
        <f t="shared" si="195"/>
        <v>#N/A</v>
      </c>
      <c r="PT10" s="46" t="e">
        <f t="shared" si="48"/>
        <v>#N/A</v>
      </c>
      <c r="PU10" s="46" t="e">
        <f t="shared" si="48"/>
        <v>#N/A</v>
      </c>
      <c r="PV10" s="46" t="e">
        <f t="shared" si="48"/>
        <v>#N/A</v>
      </c>
      <c r="PW10" s="46" t="e">
        <f t="shared" si="48"/>
        <v>#N/A</v>
      </c>
      <c r="PZ10" s="35">
        <v>43973</v>
      </c>
      <c r="QA10" s="2" t="e">
        <v>#N/A</v>
      </c>
      <c r="QB10" s="2" t="e">
        <v>#N/A</v>
      </c>
      <c r="QC10" s="2" t="e">
        <v>#N/A</v>
      </c>
      <c r="QD10" s="2" t="e">
        <v>#N/A</v>
      </c>
      <c r="QE10" s="2" t="e">
        <v>#N/A</v>
      </c>
      <c r="QF10" s="2"/>
      <c r="QI10" s="35">
        <v>43973</v>
      </c>
      <c r="QJ10" t="e">
        <v>#N/A</v>
      </c>
      <c r="QK10" t="e">
        <v>#N/A</v>
      </c>
      <c r="QL10" t="e">
        <v>#N/A</v>
      </c>
      <c r="QM10" t="e">
        <v>#N/A</v>
      </c>
      <c r="QN10" t="e">
        <v>#N/A</v>
      </c>
      <c r="QR10" s="35">
        <v>43973</v>
      </c>
      <c r="QS10" t="e">
        <f t="shared" si="196"/>
        <v>#N/A</v>
      </c>
      <c r="QT10" t="e">
        <f t="shared" si="49"/>
        <v>#N/A</v>
      </c>
      <c r="QU10" t="e">
        <f t="shared" si="49"/>
        <v>#N/A</v>
      </c>
      <c r="QV10" t="e">
        <f t="shared" si="49"/>
        <v>#N/A</v>
      </c>
      <c r="QW10" t="e">
        <f t="shared" si="49"/>
        <v>#N/A</v>
      </c>
      <c r="RA10" s="35">
        <v>43973</v>
      </c>
      <c r="RB10" t="e">
        <v>#N/A</v>
      </c>
      <c r="RC10" t="e">
        <v>#N/A</v>
      </c>
      <c r="RD10" t="e">
        <v>#N/A</v>
      </c>
      <c r="RE10" t="e">
        <v>#N/A</v>
      </c>
      <c r="RF10" t="e">
        <v>#N/A</v>
      </c>
      <c r="RI10" s="35">
        <v>43973</v>
      </c>
      <c r="RJ10" s="2" t="e">
        <v>#N/A</v>
      </c>
      <c r="RK10" s="2" t="e">
        <v>#N/A</v>
      </c>
      <c r="RL10" s="2" t="e">
        <v>#N/A</v>
      </c>
      <c r="RM10" s="2" t="e">
        <v>#N/A</v>
      </c>
      <c r="RN10" s="2" t="e">
        <v>#N/A</v>
      </c>
      <c r="RQ10" s="35">
        <v>43973</v>
      </c>
      <c r="RR10" t="e">
        <f t="shared" si="197"/>
        <v>#N/A</v>
      </c>
      <c r="RS10" t="e">
        <f t="shared" si="50"/>
        <v>#N/A</v>
      </c>
      <c r="RT10" t="e">
        <f t="shared" si="50"/>
        <v>#N/A</v>
      </c>
      <c r="RU10" t="e">
        <f t="shared" si="50"/>
        <v>#N/A</v>
      </c>
      <c r="RV10" t="e">
        <f t="shared" si="50"/>
        <v>#N/A</v>
      </c>
      <c r="RZ10" s="35">
        <v>43973</v>
      </c>
      <c r="SA10" t="e">
        <v>#N/A</v>
      </c>
      <c r="SB10" s="46" t="e">
        <v>#N/A</v>
      </c>
      <c r="SC10" s="46" t="e">
        <v>#N/A</v>
      </c>
      <c r="SD10" s="46" t="e">
        <v>#N/A</v>
      </c>
      <c r="SE10" s="46" t="e">
        <v>#N/A</v>
      </c>
      <c r="SF10" s="46" t="e">
        <v>#N/A</v>
      </c>
      <c r="SH10" s="35">
        <v>43973</v>
      </c>
      <c r="SI10" t="e">
        <v>#N/A</v>
      </c>
      <c r="SJ10" s="46" t="e">
        <v>#N/A</v>
      </c>
      <c r="SK10" s="46" t="e">
        <v>#N/A</v>
      </c>
      <c r="SL10" s="46" t="e">
        <v>#N/A</v>
      </c>
      <c r="SM10" s="46" t="e">
        <v>#N/A</v>
      </c>
      <c r="SN10" s="46" t="e">
        <v>#N/A</v>
      </c>
      <c r="SP10" s="35">
        <v>43973</v>
      </c>
      <c r="SQ10" t="e">
        <v>#N/A</v>
      </c>
      <c r="SR10" s="46" t="e">
        <v>#N/A</v>
      </c>
      <c r="SS10" s="46" t="e">
        <v>#N/A</v>
      </c>
      <c r="ST10" s="46" t="e">
        <v>#N/A</v>
      </c>
      <c r="SU10" s="46" t="e">
        <v>#N/A</v>
      </c>
      <c r="SV10" s="46" t="e">
        <v>#N/A</v>
      </c>
      <c r="SX10" s="35">
        <v>43973</v>
      </c>
      <c r="SY10" t="e">
        <v>#N/A</v>
      </c>
      <c r="SZ10" s="46" t="e">
        <v>#N/A</v>
      </c>
      <c r="TA10" s="46" t="e">
        <v>#N/A</v>
      </c>
      <c r="TB10" s="46" t="e">
        <v>#N/A</v>
      </c>
      <c r="TC10" s="46" t="e">
        <v>#N/A</v>
      </c>
      <c r="TD10" s="46" t="e">
        <v>#N/A</v>
      </c>
      <c r="TF10" s="35">
        <v>43973</v>
      </c>
      <c r="TG10" t="e">
        <v>#N/A</v>
      </c>
      <c r="TH10" s="46" t="e">
        <v>#N/A</v>
      </c>
      <c r="TI10" s="46" t="e">
        <v>#N/A</v>
      </c>
      <c r="TJ10" s="46" t="e">
        <v>#N/A</v>
      </c>
      <c r="TK10" s="46" t="e">
        <v>#N/A</v>
      </c>
      <c r="TL10" s="46" t="e">
        <v>#N/A</v>
      </c>
      <c r="TN10" s="35">
        <v>43973</v>
      </c>
      <c r="TO10" t="e">
        <v>#N/A</v>
      </c>
      <c r="TP10" s="46" t="e">
        <v>#N/A</v>
      </c>
      <c r="TQ10" s="46" t="e">
        <v>#N/A</v>
      </c>
      <c r="TR10" s="46" t="e">
        <v>#N/A</v>
      </c>
      <c r="TS10" s="46" t="e">
        <v>#N/A</v>
      </c>
      <c r="TT10" s="46" t="e">
        <v>#N/A</v>
      </c>
    </row>
    <row r="11" spans="1:540" x14ac:dyDescent="0.25">
      <c r="A11" s="35">
        <v>43983</v>
      </c>
      <c r="B11" s="2">
        <v>11</v>
      </c>
      <c r="C11" s="2" t="s">
        <v>24</v>
      </c>
      <c r="D11" s="2"/>
      <c r="E11">
        <v>2.0296692882390865</v>
      </c>
      <c r="F11" s="2">
        <v>9.0500000000000007</v>
      </c>
      <c r="G11" s="31">
        <v>484</v>
      </c>
      <c r="H11" s="7">
        <v>6.0471944025243518</v>
      </c>
      <c r="I11" s="2">
        <v>2.9316663073938352E-2</v>
      </c>
      <c r="J11" s="2">
        <v>6.5</v>
      </c>
      <c r="K11" s="7">
        <v>2.5100000000000001E-2</v>
      </c>
      <c r="L11" s="2">
        <v>18.600000000000001</v>
      </c>
      <c r="M11" s="2">
        <v>7.8305513400000004</v>
      </c>
      <c r="N11" s="2">
        <v>1.2873039959999999</v>
      </c>
      <c r="O11" s="2">
        <v>6.5432473440000001</v>
      </c>
      <c r="P11" s="2">
        <v>16.439506489999999</v>
      </c>
      <c r="Q11" s="2">
        <v>1.7350000000000001</v>
      </c>
      <c r="R11" s="2"/>
      <c r="S11" s="64">
        <v>43983</v>
      </c>
      <c r="T11" s="61"/>
      <c r="U11" s="61"/>
      <c r="V11" s="61"/>
      <c r="W11" s="61">
        <v>2.0296692882390865</v>
      </c>
      <c r="X11" s="61">
        <f t="shared" si="51"/>
        <v>18.368507058563736</v>
      </c>
      <c r="Y11" s="61">
        <f t="shared" si="52"/>
        <v>982.35993550771786</v>
      </c>
      <c r="Z11" s="61">
        <f t="shared" si="53"/>
        <v>12.27380475881499</v>
      </c>
      <c r="AA11" s="61">
        <f t="shared" si="54"/>
        <v>5.9503130674825565E-2</v>
      </c>
      <c r="AB11" s="61">
        <f t="shared" si="55"/>
        <v>13.192850373554062</v>
      </c>
      <c r="AC11" s="61">
        <f t="shared" si="56"/>
        <v>5.0944699134801076E-2</v>
      </c>
      <c r="AD11" s="61">
        <f t="shared" si="57"/>
        <v>37.751848761247011</v>
      </c>
      <c r="AE11" s="61">
        <f t="shared" si="58"/>
        <v>15.893429564777426</v>
      </c>
      <c r="AF11" s="61">
        <f t="shared" si="59"/>
        <v>2.6128013853086518</v>
      </c>
      <c r="AG11" s="61">
        <f t="shared" si="60"/>
        <v>13.280628179468774</v>
      </c>
      <c r="AH11" s="61">
        <f t="shared" si="61"/>
        <v>33.366761436560139</v>
      </c>
      <c r="AI11" s="61">
        <f t="shared" si="62"/>
        <v>3.5214762150948156</v>
      </c>
      <c r="AL11" s="35">
        <v>43983</v>
      </c>
      <c r="AM11" s="2">
        <v>8</v>
      </c>
      <c r="AN11" s="2" t="s">
        <v>24</v>
      </c>
      <c r="AO11" s="2"/>
      <c r="AP11">
        <v>2.0296692882390865</v>
      </c>
      <c r="AQ11" s="2">
        <v>8.98</v>
      </c>
      <c r="AR11" s="31">
        <v>468</v>
      </c>
      <c r="AS11" s="7">
        <v>6.2392646453560152</v>
      </c>
      <c r="AT11" s="2">
        <v>2.4466479844794137E-2</v>
      </c>
      <c r="AU11" s="2">
        <v>6.46</v>
      </c>
      <c r="AV11" s="7">
        <v>2.4299999999999999E-2</v>
      </c>
      <c r="AW11" s="2">
        <v>19</v>
      </c>
      <c r="AX11" s="2">
        <v>8.2875507440000007</v>
      </c>
      <c r="AY11" s="2">
        <v>1.3802435719999999</v>
      </c>
      <c r="AZ11" s="2">
        <v>6.9073071720000003</v>
      </c>
      <c r="BA11" s="2">
        <v>16.654420770000002</v>
      </c>
      <c r="BB11" s="2">
        <v>1.706</v>
      </c>
      <c r="BC11" s="2"/>
      <c r="BD11" s="64">
        <v>43983</v>
      </c>
      <c r="BE11" s="61"/>
      <c r="BF11" s="61"/>
      <c r="BG11" s="61"/>
      <c r="BH11" s="61">
        <v>2.0296692882390865</v>
      </c>
      <c r="BI11" s="61">
        <f t="shared" si="63"/>
        <v>18.226430208386997</v>
      </c>
      <c r="BJ11" s="61">
        <f t="shared" si="64"/>
        <v>949.88522689589252</v>
      </c>
      <c r="BK11" s="61">
        <f t="shared" si="65"/>
        <v>12.66364383187504</v>
      </c>
      <c r="BL11" s="61">
        <f t="shared" si="66"/>
        <v>4.9658862732299275E-2</v>
      </c>
      <c r="BM11" s="61">
        <f t="shared" si="67"/>
        <v>13.1116636020245</v>
      </c>
      <c r="BN11" s="61">
        <f t="shared" si="68"/>
        <v>4.9320963704209797E-2</v>
      </c>
      <c r="BO11" s="61">
        <f t="shared" si="69"/>
        <v>38.563716476542645</v>
      </c>
      <c r="BP11" s="61">
        <f t="shared" si="70"/>
        <v>16.820987219819795</v>
      </c>
      <c r="BQ11" s="61">
        <f t="shared" si="71"/>
        <v>2.8014379883778142</v>
      </c>
      <c r="BR11" s="61">
        <f t="shared" si="72"/>
        <v>14.019549231441978</v>
      </c>
      <c r="BS11" s="61">
        <f t="shared" si="73"/>
        <v>33.802966350280165</v>
      </c>
      <c r="BT11" s="61">
        <f t="shared" si="74"/>
        <v>3.4626158057358816</v>
      </c>
      <c r="BW11">
        <v>2.0296692882390865</v>
      </c>
      <c r="BX11">
        <f t="shared" si="0"/>
        <v>-7.0000000000000284E-2</v>
      </c>
      <c r="BY11">
        <f t="shared" si="1"/>
        <v>-16</v>
      </c>
      <c r="BZ11">
        <f t="shared" si="2"/>
        <v>0.19207024283166341</v>
      </c>
      <c r="CA11">
        <f t="shared" si="3"/>
        <v>-4.850183229144215E-3</v>
      </c>
      <c r="CB11">
        <f t="shared" si="4"/>
        <v>-4.0000000000000036E-2</v>
      </c>
      <c r="CC11">
        <f t="shared" si="5"/>
        <v>-8.000000000000021E-4</v>
      </c>
      <c r="CD11">
        <f t="shared" si="6"/>
        <v>0.39999999999999858</v>
      </c>
      <c r="CE11">
        <f t="shared" si="7"/>
        <v>0.45699940400000028</v>
      </c>
      <c r="CF11">
        <f t="shared" si="8"/>
        <v>9.2939576000000024E-2</v>
      </c>
      <c r="CG11">
        <f t="shared" si="9"/>
        <v>0.36405982800000025</v>
      </c>
      <c r="CH11">
        <f t="shared" si="10"/>
        <v>0.21491428000000212</v>
      </c>
      <c r="CI11">
        <f t="shared" si="11"/>
        <v>-2.9000000000000137E-2</v>
      </c>
      <c r="CK11" s="64">
        <v>43983</v>
      </c>
      <c r="CL11" s="61"/>
      <c r="CM11" s="61">
        <v>2.0296692882390865</v>
      </c>
      <c r="CN11" s="61">
        <f t="shared" si="75"/>
        <v>-0.14207685017673663</v>
      </c>
      <c r="CO11" s="61">
        <f t="shared" si="76"/>
        <v>-32.474708611825385</v>
      </c>
      <c r="CP11" s="61">
        <f t="shared" si="77"/>
        <v>0.38983907306005078</v>
      </c>
      <c r="CQ11" s="61">
        <f t="shared" si="78"/>
        <v>-9.8442679425262934E-3</v>
      </c>
      <c r="CR11" s="61">
        <f t="shared" si="79"/>
        <v>-8.1186771529563537E-2</v>
      </c>
      <c r="CS11" s="61">
        <f t="shared" si="80"/>
        <v>-1.6237354305912734E-3</v>
      </c>
      <c r="CT11" s="61">
        <f t="shared" si="81"/>
        <v>0.81186771529563173</v>
      </c>
      <c r="CU11" s="61">
        <f t="shared" si="82"/>
        <v>0.92755765504236731</v>
      </c>
      <c r="CV11" s="61">
        <f t="shared" si="83"/>
        <v>0.18863660306916255</v>
      </c>
      <c r="CW11" s="61">
        <f t="shared" si="84"/>
        <v>0.73892105197320479</v>
      </c>
      <c r="CX11" s="61">
        <f t="shared" si="85"/>
        <v>0.43620491372002007</v>
      </c>
      <c r="CY11" s="61">
        <f t="shared" si="86"/>
        <v>-5.8860409358933788E-2</v>
      </c>
      <c r="DB11" s="37">
        <v>43983</v>
      </c>
      <c r="DC11">
        <v>5</v>
      </c>
      <c r="DD11" t="s">
        <v>27</v>
      </c>
      <c r="DF11">
        <v>1.6799617160871019</v>
      </c>
      <c r="DG11">
        <v>9.23</v>
      </c>
      <c r="DH11">
        <v>554</v>
      </c>
      <c r="DI11">
        <v>8.8870901358211007</v>
      </c>
      <c r="DJ11">
        <v>2.5867643888769134E-2</v>
      </c>
      <c r="DK11">
        <v>9.57</v>
      </c>
      <c r="DL11">
        <v>2.1700000000000001E-2</v>
      </c>
      <c r="DM11">
        <v>17.899999999999999</v>
      </c>
      <c r="DN11">
        <v>8.7315254240000009</v>
      </c>
      <c r="DO11">
        <v>1.764067797</v>
      </c>
      <c r="DP11">
        <v>6.9674576269999999</v>
      </c>
      <c r="DQ11">
        <v>20.203431940000002</v>
      </c>
      <c r="DR11">
        <v>1.7709999999999999</v>
      </c>
      <c r="DT11" s="64">
        <v>43983</v>
      </c>
      <c r="DX11" s="61">
        <v>1.6799617160871019</v>
      </c>
      <c r="DY11" s="61">
        <f t="shared" si="87"/>
        <v>15.506046639483952</v>
      </c>
      <c r="DZ11" s="61">
        <f t="shared" si="88"/>
        <v>930.69879071225444</v>
      </c>
      <c r="EA11" s="61">
        <f t="shared" si="89"/>
        <v>14.929971195594772</v>
      </c>
      <c r="EB11" s="61">
        <f t="shared" si="90"/>
        <v>4.3456651418506624E-2</v>
      </c>
      <c r="EC11" s="61">
        <f t="shared" si="91"/>
        <v>16.077233622953564</v>
      </c>
      <c r="ED11" s="61">
        <f t="shared" si="92"/>
        <v>3.6455169239090111E-2</v>
      </c>
      <c r="EE11" s="61">
        <f t="shared" si="93"/>
        <v>30.071314717959122</v>
      </c>
      <c r="EF11" s="61">
        <f t="shared" si="94"/>
        <v>14.668628435361201</v>
      </c>
      <c r="EG11" s="61">
        <f t="shared" si="95"/>
        <v>2.9635663635421134</v>
      </c>
      <c r="EH11" s="61">
        <f t="shared" si="96"/>
        <v>11.705062071819086</v>
      </c>
      <c r="EI11" s="61">
        <f t="shared" si="97"/>
        <v>33.940992192771368</v>
      </c>
      <c r="EJ11" s="61">
        <f t="shared" si="98"/>
        <v>2.9752121991902571</v>
      </c>
      <c r="EM11" s="37">
        <v>43983</v>
      </c>
      <c r="EN11">
        <v>2</v>
      </c>
      <c r="EO11" t="s">
        <v>27</v>
      </c>
      <c r="EQ11">
        <v>1.6799617160871019</v>
      </c>
      <c r="ER11">
        <v>8.7899999999999991</v>
      </c>
      <c r="ES11">
        <v>458</v>
      </c>
      <c r="ET11">
        <v>9.2849499249999994</v>
      </c>
      <c r="EU11">
        <v>2.6837680534597973E-2</v>
      </c>
      <c r="EV11">
        <v>9.52</v>
      </c>
      <c r="EW11">
        <v>2.1499999999999998E-2</v>
      </c>
      <c r="EX11">
        <v>18</v>
      </c>
      <c r="EY11">
        <v>7.8707940780000003</v>
      </c>
      <c r="EZ11">
        <v>1.5269178999999999</v>
      </c>
      <c r="FA11">
        <v>6.3438761780000004</v>
      </c>
      <c r="FB11">
        <v>19.399794799999999</v>
      </c>
      <c r="FC11">
        <v>1.776</v>
      </c>
      <c r="FE11" s="64">
        <v>43983</v>
      </c>
      <c r="FI11" s="61">
        <v>1.6799617160871019</v>
      </c>
      <c r="FJ11" s="61">
        <f t="shared" si="99"/>
        <v>14.766863484405624</v>
      </c>
      <c r="FK11" s="61">
        <f t="shared" si="100"/>
        <v>769.42246596789266</v>
      </c>
      <c r="FL11" s="61">
        <f t="shared" si="101"/>
        <v>15.598360409785807</v>
      </c>
      <c r="FM11" s="61">
        <f t="shared" si="102"/>
        <v>4.5086275846700621E-2</v>
      </c>
      <c r="FN11" s="61">
        <f t="shared" si="103"/>
        <v>15.993235537149209</v>
      </c>
      <c r="FO11" s="61">
        <f t="shared" si="104"/>
        <v>3.6119176895872684E-2</v>
      </c>
      <c r="FP11" s="61">
        <f t="shared" si="105"/>
        <v>30.239310889567832</v>
      </c>
      <c r="FQ11" s="61">
        <f t="shared" si="106"/>
        <v>13.222632726245079</v>
      </c>
      <c r="FR11" s="61">
        <f t="shared" si="107"/>
        <v>2.5651636156081139</v>
      </c>
      <c r="FS11" s="61">
        <f t="shared" si="108"/>
        <v>10.657469110636965</v>
      </c>
      <c r="FT11" s="61">
        <f t="shared" si="109"/>
        <v>32.590912563945636</v>
      </c>
      <c r="FU11" s="61">
        <f t="shared" si="110"/>
        <v>2.9836120077706929</v>
      </c>
      <c r="FW11">
        <v>1.6799617160871019</v>
      </c>
      <c r="FX11">
        <f t="shared" si="12"/>
        <v>-0.44000000000000128</v>
      </c>
      <c r="FY11">
        <f t="shared" si="13"/>
        <v>-96</v>
      </c>
      <c r="FZ11">
        <f t="shared" si="14"/>
        <v>0.39785978917889864</v>
      </c>
      <c r="GA11">
        <f t="shared" si="15"/>
        <v>9.7003664582883883E-4</v>
      </c>
      <c r="GB11">
        <f t="shared" si="16"/>
        <v>-5.0000000000000711E-2</v>
      </c>
      <c r="GC11">
        <f t="shared" si="17"/>
        <v>-2.0000000000000226E-4</v>
      </c>
      <c r="GD11">
        <f t="shared" si="18"/>
        <v>0.10000000000000142</v>
      </c>
      <c r="GE11">
        <f t="shared" si="19"/>
        <v>-0.86073134600000056</v>
      </c>
      <c r="GF11">
        <f t="shared" si="20"/>
        <v>-0.23714989700000011</v>
      </c>
      <c r="GG11">
        <f t="shared" si="21"/>
        <v>-0.62358144899999957</v>
      </c>
      <c r="GH11">
        <f t="shared" si="22"/>
        <v>-0.80363714000000286</v>
      </c>
      <c r="GI11">
        <f t="shared" si="23"/>
        <v>5.0000000000001155E-3</v>
      </c>
      <c r="GK11" s="64">
        <v>43983</v>
      </c>
      <c r="GL11" s="61">
        <v>1.6799617160871019</v>
      </c>
      <c r="GM11" s="61">
        <f t="shared" si="111"/>
        <v>-0.73918315507832699</v>
      </c>
      <c r="GN11" s="61">
        <f t="shared" si="112"/>
        <v>-161.27632474436177</v>
      </c>
      <c r="GO11" s="61">
        <f t="shared" si="113"/>
        <v>0.66838921419103514</v>
      </c>
      <c r="GP11" s="61">
        <f t="shared" si="114"/>
        <v>1.6296244281939923E-3</v>
      </c>
      <c r="GQ11" s="61">
        <f t="shared" si="115"/>
        <v>-8.399808580435629E-2</v>
      </c>
      <c r="GR11" s="61">
        <f t="shared" si="116"/>
        <v>-3.3599234321742417E-4</v>
      </c>
      <c r="GS11" s="61">
        <f t="shared" si="117"/>
        <v>0.16799617160871258</v>
      </c>
      <c r="GT11" s="61">
        <f t="shared" si="118"/>
        <v>-1.445995709116122</v>
      </c>
      <c r="GU11" s="61">
        <f t="shared" si="119"/>
        <v>-0.39840274793399966</v>
      </c>
      <c r="GV11" s="61">
        <f t="shared" si="120"/>
        <v>-1.0475929611821209</v>
      </c>
      <c r="GW11" s="61">
        <f t="shared" si="121"/>
        <v>-1.3500796288257353</v>
      </c>
      <c r="GX11" s="61">
        <f t="shared" si="122"/>
        <v>8.3998085804357029E-3</v>
      </c>
      <c r="GY11" s="61"/>
      <c r="HA11" s="35">
        <v>43983</v>
      </c>
      <c r="HB11" s="2">
        <v>19</v>
      </c>
      <c r="HC11" s="2" t="s">
        <v>25</v>
      </c>
      <c r="HD11" s="2"/>
      <c r="HE11">
        <v>0.14760952315907108</v>
      </c>
      <c r="HF11" s="2">
        <v>7.84</v>
      </c>
      <c r="HG11" s="31">
        <v>444</v>
      </c>
      <c r="HH11" s="7">
        <v>4.2499657017423518</v>
      </c>
      <c r="HI11" s="2">
        <v>1.8538478120284543E-2</v>
      </c>
      <c r="HJ11" s="2">
        <v>4.49</v>
      </c>
      <c r="HK11" s="7">
        <v>2.47E-2</v>
      </c>
      <c r="HL11" s="2">
        <v>7.36</v>
      </c>
      <c r="HM11" s="2">
        <v>4.4960000000000004</v>
      </c>
      <c r="HN11" s="2">
        <v>1.1995</v>
      </c>
      <c r="HO11" s="2">
        <v>3.2965</v>
      </c>
      <c r="HP11" s="2">
        <v>26.679270460000001</v>
      </c>
      <c r="HQ11" s="2">
        <v>2.484</v>
      </c>
      <c r="HR11" s="2"/>
      <c r="HS11" s="64">
        <v>43983</v>
      </c>
      <c r="HT11" s="61"/>
      <c r="HU11" s="61"/>
      <c r="HV11" s="61"/>
      <c r="HW11" s="61">
        <v>0.14760952315907108</v>
      </c>
      <c r="HX11" s="61">
        <f t="shared" si="123"/>
        <v>1.1572586615671172</v>
      </c>
      <c r="HY11" s="61">
        <f t="shared" si="124"/>
        <v>65.538628282627556</v>
      </c>
      <c r="HZ11" s="61">
        <f t="shared" si="125"/>
        <v>0.62733541067659548</v>
      </c>
      <c r="IA11" s="61">
        <f t="shared" si="126"/>
        <v>2.7364559154300738E-3</v>
      </c>
      <c r="IB11" s="61">
        <f t="shared" si="127"/>
        <v>0.66276675898422921</v>
      </c>
      <c r="IC11" s="61">
        <f t="shared" si="128"/>
        <v>3.6459552220290555E-3</v>
      </c>
      <c r="ID11" s="61">
        <f t="shared" si="129"/>
        <v>1.0864060904507633</v>
      </c>
      <c r="IE11" s="61">
        <f t="shared" si="130"/>
        <v>0.6636524161231836</v>
      </c>
      <c r="IF11" s="61">
        <f t="shared" si="131"/>
        <v>0.17705762302930578</v>
      </c>
      <c r="IG11" s="61">
        <f t="shared" si="132"/>
        <v>0.48659479309387782</v>
      </c>
      <c r="IH11" s="61">
        <f t="shared" si="133"/>
        <v>3.9381143908324914</v>
      </c>
      <c r="II11" s="61">
        <f t="shared" si="134"/>
        <v>0.36666205552713255</v>
      </c>
      <c r="IJ11" s="2"/>
      <c r="IL11" s="12">
        <v>43983</v>
      </c>
      <c r="IM11" s="31">
        <v>16</v>
      </c>
      <c r="IN11" s="31" t="s">
        <v>25</v>
      </c>
      <c r="IO11" s="31"/>
      <c r="IP11">
        <v>0.14760952315907108</v>
      </c>
      <c r="IQ11" s="31">
        <v>6.9</v>
      </c>
      <c r="IR11" s="31">
        <v>532</v>
      </c>
      <c r="IS11" s="31">
        <v>3.9481410344354511</v>
      </c>
      <c r="IT11">
        <v>2.0801896960551843E-2</v>
      </c>
      <c r="IU11">
        <v>3.94</v>
      </c>
      <c r="IV11">
        <v>3.3000000000000002E-2</v>
      </c>
      <c r="IW11">
        <v>14.5</v>
      </c>
      <c r="IX11">
        <v>3.1968000000000001</v>
      </c>
      <c r="IY11">
        <v>0.83440000000000003</v>
      </c>
      <c r="IZ11">
        <v>2.3624000000000001</v>
      </c>
      <c r="JA11">
        <v>26.101101100000001</v>
      </c>
      <c r="JB11">
        <v>2.367</v>
      </c>
      <c r="JD11" s="64">
        <v>43983</v>
      </c>
      <c r="JE11" s="61"/>
      <c r="JF11" s="61"/>
      <c r="JG11" s="61"/>
      <c r="JH11" s="61">
        <v>0.14760952315907108</v>
      </c>
      <c r="JI11" s="61">
        <f t="shared" si="135"/>
        <v>1.0185057097975905</v>
      </c>
      <c r="JJ11" s="61">
        <f t="shared" si="136"/>
        <v>78.528266320625818</v>
      </c>
      <c r="JK11" s="61">
        <f t="shared" si="137"/>
        <v>0.58278321545777856</v>
      </c>
      <c r="JL11" s="61">
        <f t="shared" si="138"/>
        <v>3.0705580911511879E-3</v>
      </c>
      <c r="JM11" s="61">
        <f t="shared" si="139"/>
        <v>0.58158152124674001</v>
      </c>
      <c r="JN11" s="61">
        <f t="shared" si="140"/>
        <v>4.8711142642493457E-3</v>
      </c>
      <c r="JO11" s="61">
        <f t="shared" si="141"/>
        <v>2.1403380858065306</v>
      </c>
      <c r="JP11" s="61">
        <f t="shared" si="142"/>
        <v>0.47187812363491843</v>
      </c>
      <c r="JQ11" s="61">
        <f t="shared" si="143"/>
        <v>0.12316538612392891</v>
      </c>
      <c r="JR11" s="61">
        <f t="shared" si="144"/>
        <v>0.34871273751098952</v>
      </c>
      <c r="JS11" s="61">
        <f t="shared" si="145"/>
        <v>3.8527710872977057</v>
      </c>
      <c r="JT11" s="61">
        <f t="shared" si="146"/>
        <v>0.34939174131752126</v>
      </c>
      <c r="JV11">
        <v>0.14760952315907108</v>
      </c>
      <c r="JW11">
        <f t="shared" si="24"/>
        <v>-0.9399999999999995</v>
      </c>
      <c r="JX11">
        <f t="shared" si="25"/>
        <v>88</v>
      </c>
      <c r="JY11">
        <f t="shared" si="26"/>
        <v>-0.30182466730690072</v>
      </c>
      <c r="JZ11">
        <f t="shared" si="27"/>
        <v>2.2634188402672999E-3</v>
      </c>
      <c r="KA11">
        <f t="shared" si="28"/>
        <v>-0.55000000000000027</v>
      </c>
      <c r="KB11">
        <f t="shared" si="29"/>
        <v>8.3000000000000018E-3</v>
      </c>
      <c r="KC11">
        <f t="shared" si="30"/>
        <v>7.14</v>
      </c>
      <c r="KD11">
        <f t="shared" si="31"/>
        <v>-1.2992000000000004</v>
      </c>
      <c r="KE11">
        <f t="shared" si="32"/>
        <v>-0.36509999999999998</v>
      </c>
      <c r="KF11">
        <f t="shared" si="33"/>
        <v>-0.93409999999999993</v>
      </c>
      <c r="KG11">
        <f t="shared" si="34"/>
        <v>-0.57816936000000041</v>
      </c>
      <c r="KH11">
        <f t="shared" si="35"/>
        <v>-0.11699999999999999</v>
      </c>
      <c r="KJ11" s="64">
        <v>43983</v>
      </c>
      <c r="KK11" s="61">
        <v>0.14760952315907108</v>
      </c>
      <c r="KL11" s="61">
        <f t="shared" si="147"/>
        <v>-0.13875295176952673</v>
      </c>
      <c r="KM11" s="61">
        <f t="shared" si="148"/>
        <v>12.989638037998255</v>
      </c>
      <c r="KN11" s="61">
        <f t="shared" si="149"/>
        <v>-4.4552195218816884E-2</v>
      </c>
      <c r="KO11" s="61">
        <f t="shared" si="150"/>
        <v>3.3410217572111379E-4</v>
      </c>
      <c r="KP11" s="61">
        <f t="shared" si="151"/>
        <v>-8.1185237737489133E-2</v>
      </c>
      <c r="KQ11" s="61">
        <f t="shared" si="152"/>
        <v>1.2251590422202902E-3</v>
      </c>
      <c r="KR11" s="61">
        <f t="shared" si="153"/>
        <v>1.0539319953557675</v>
      </c>
      <c r="KS11" s="61">
        <f t="shared" si="154"/>
        <v>-0.19177429248826519</v>
      </c>
      <c r="KT11" s="61">
        <f t="shared" si="155"/>
        <v>-5.3892236905376846E-2</v>
      </c>
      <c r="KU11" s="61">
        <f t="shared" si="156"/>
        <v>-0.1378820555828883</v>
      </c>
      <c r="KV11" s="61">
        <f t="shared" si="157"/>
        <v>-8.5343303534785364E-2</v>
      </c>
      <c r="KW11" s="61">
        <f t="shared" si="158"/>
        <v>-1.7270314209611316E-2</v>
      </c>
      <c r="KZ11" s="35">
        <v>43983</v>
      </c>
      <c r="LA11">
        <v>24</v>
      </c>
      <c r="LB11" t="s">
        <v>26</v>
      </c>
      <c r="LE11">
        <v>7.6</v>
      </c>
      <c r="LF11">
        <v>570</v>
      </c>
      <c r="LG11">
        <v>6.0197557964055433</v>
      </c>
      <c r="LH11">
        <v>2.4789825393403752E-2</v>
      </c>
      <c r="LI11">
        <v>6.28</v>
      </c>
      <c r="LJ11">
        <v>1.3100000000000001E-2</v>
      </c>
      <c r="LK11">
        <v>24.8</v>
      </c>
      <c r="LL11">
        <v>2.9238578679999998</v>
      </c>
      <c r="LM11">
        <v>0.57834179399999996</v>
      </c>
      <c r="LN11">
        <v>2.3455160739999998</v>
      </c>
      <c r="LO11">
        <v>19.780092589999999</v>
      </c>
      <c r="LP11">
        <v>1.2989999999999999</v>
      </c>
      <c r="LR11" s="64">
        <v>43983</v>
      </c>
      <c r="LS11" s="61"/>
      <c r="LT11" s="61"/>
      <c r="LU11" s="61"/>
      <c r="LV11" s="61">
        <v>0.11203562807773496</v>
      </c>
      <c r="LW11" s="61">
        <f t="shared" si="159"/>
        <v>0.85147077339078558</v>
      </c>
      <c r="LX11" s="61">
        <f t="shared" si="160"/>
        <v>63.860308004308926</v>
      </c>
      <c r="LY11" s="61">
        <f t="shared" si="161"/>
        <v>0.6744271215248806</v>
      </c>
      <c r="LZ11" s="61">
        <f t="shared" si="162"/>
        <v>2.7773436578873724E-3</v>
      </c>
      <c r="MA11" s="61">
        <f t="shared" si="163"/>
        <v>0.7035837443281755</v>
      </c>
      <c r="MB11" s="61">
        <f t="shared" si="164"/>
        <v>1.467666727818328E-3</v>
      </c>
      <c r="MC11" s="61">
        <f t="shared" si="165"/>
        <v>2.7784835763278268</v>
      </c>
      <c r="MD11" s="61">
        <f t="shared" si="166"/>
        <v>0.32757625265140705</v>
      </c>
      <c r="ME11" s="61">
        <f t="shared" si="167"/>
        <v>6.4794886134394006E-2</v>
      </c>
      <c r="MF11" s="61">
        <f t="shared" si="168"/>
        <v>0.26278136651701306</v>
      </c>
      <c r="MG11" s="61">
        <f t="shared" si="169"/>
        <v>2.2160750967564011</v>
      </c>
      <c r="MH11" s="61">
        <f t="shared" si="170"/>
        <v>0.14553428087297771</v>
      </c>
      <c r="MK11" s="35"/>
      <c r="ML11">
        <v>22</v>
      </c>
      <c r="MM11" t="s">
        <v>26</v>
      </c>
      <c r="MP11">
        <v>7.48</v>
      </c>
      <c r="MQ11">
        <v>546</v>
      </c>
      <c r="MR11">
        <v>5.2651941281382904</v>
      </c>
      <c r="MS11">
        <v>2.1664151756844149E-2</v>
      </c>
      <c r="MT11">
        <v>5.66</v>
      </c>
      <c r="MU11">
        <v>3.1800000000000002E-2</v>
      </c>
      <c r="MV11">
        <v>20.399999999999999</v>
      </c>
      <c r="MW11">
        <v>2.324909747</v>
      </c>
      <c r="MX11">
        <v>0.76101083000000003</v>
      </c>
      <c r="MY11">
        <v>1.5638989169999999</v>
      </c>
      <c r="MZ11">
        <v>32.732919250000002</v>
      </c>
      <c r="NA11">
        <v>1.2869999999999999</v>
      </c>
      <c r="NC11" s="64">
        <v>43983</v>
      </c>
      <c r="ND11" s="61"/>
      <c r="NE11" s="61"/>
      <c r="NF11" s="61"/>
      <c r="NG11" s="61">
        <v>0.11203562807773496</v>
      </c>
      <c r="NH11" s="61">
        <f t="shared" si="171"/>
        <v>0.83802649802145757</v>
      </c>
      <c r="NI11" s="61">
        <f t="shared" si="172"/>
        <v>61.171452930443287</v>
      </c>
      <c r="NJ11" s="61">
        <f t="shared" si="173"/>
        <v>0.58988933109717545</v>
      </c>
      <c r="NK11" s="61">
        <f t="shared" si="174"/>
        <v>2.4271568488493994E-3</v>
      </c>
      <c r="NL11" s="61">
        <f t="shared" si="175"/>
        <v>0.63412165491997985</v>
      </c>
      <c r="NM11" s="61">
        <f t="shared" si="176"/>
        <v>3.5627329728719717E-3</v>
      </c>
      <c r="NN11" s="61">
        <f t="shared" si="177"/>
        <v>2.2855268127857928</v>
      </c>
      <c r="NO11" s="61">
        <f t="shared" si="178"/>
        <v>0.26047272372919289</v>
      </c>
      <c r="NP11" s="61">
        <f t="shared" si="179"/>
        <v>8.526032631300838E-2</v>
      </c>
      <c r="NQ11" s="61">
        <f t="shared" si="180"/>
        <v>0.1752123974161845</v>
      </c>
      <c r="NR11" s="61">
        <f t="shared" si="181"/>
        <v>3.6672531669915314</v>
      </c>
      <c r="NS11" s="61">
        <f t="shared" si="182"/>
        <v>0.14418985333604487</v>
      </c>
      <c r="NV11" s="35">
        <v>43983</v>
      </c>
      <c r="NW11" s="58">
        <v>0.11203562807773496</v>
      </c>
      <c r="NX11">
        <f t="shared" si="36"/>
        <v>-0.11999999999999922</v>
      </c>
      <c r="NY11">
        <f t="shared" si="37"/>
        <v>-24</v>
      </c>
      <c r="NZ11">
        <f t="shared" si="38"/>
        <v>-0.75456166826725291</v>
      </c>
      <c r="OA11">
        <f t="shared" si="39"/>
        <v>-3.1256736365596026E-3</v>
      </c>
      <c r="OB11">
        <f t="shared" si="40"/>
        <v>-0.62000000000000011</v>
      </c>
      <c r="OC11">
        <f t="shared" si="41"/>
        <v>1.8700000000000001E-2</v>
      </c>
      <c r="OD11">
        <f t="shared" si="42"/>
        <v>-4.4000000000000021</v>
      </c>
      <c r="OE11">
        <f t="shared" si="43"/>
        <v>-0.59894812099999983</v>
      </c>
      <c r="OF11">
        <f t="shared" si="44"/>
        <v>0.18266903600000006</v>
      </c>
      <c r="OG11">
        <f t="shared" si="45"/>
        <v>-0.7816171569999999</v>
      </c>
      <c r="OH11">
        <f t="shared" si="46"/>
        <v>12.952826660000003</v>
      </c>
      <c r="OI11">
        <f t="shared" si="47"/>
        <v>-1.2000000000000011E-2</v>
      </c>
      <c r="OK11" s="64">
        <v>43983</v>
      </c>
      <c r="OL11" s="61">
        <v>0.11203562807773496</v>
      </c>
      <c r="OM11" s="61">
        <f t="shared" si="183"/>
        <v>-1.3444275369328107E-2</v>
      </c>
      <c r="ON11" s="61">
        <f t="shared" si="184"/>
        <v>-2.6888550738656392</v>
      </c>
      <c r="OO11" s="61">
        <f t="shared" si="185"/>
        <v>-8.4537790427705164E-2</v>
      </c>
      <c r="OP11" s="61">
        <f t="shared" si="186"/>
        <v>-3.5018680903797295E-4</v>
      </c>
      <c r="OQ11" s="61">
        <f t="shared" si="187"/>
        <v>-6.946208940819569E-2</v>
      </c>
      <c r="OR11" s="61">
        <f t="shared" si="188"/>
        <v>2.0950662450536436E-3</v>
      </c>
      <c r="OS11" s="61">
        <f t="shared" si="189"/>
        <v>-0.49295676354203405</v>
      </c>
      <c r="OT11" s="61">
        <f t="shared" si="190"/>
        <v>-6.7103528922214176E-2</v>
      </c>
      <c r="OU11" s="61">
        <f t="shared" si="191"/>
        <v>2.0465440178614385E-2</v>
      </c>
      <c r="OV11" s="61">
        <f t="shared" si="192"/>
        <v>-8.7568969100828564E-2</v>
      </c>
      <c r="OW11" s="61">
        <f t="shared" si="193"/>
        <v>1.4511780702351302</v>
      </c>
      <c r="OX11" s="61">
        <f t="shared" si="194"/>
        <v>-1.3444275369328207E-3</v>
      </c>
      <c r="PA11" s="35">
        <v>43983</v>
      </c>
      <c r="PB11" s="43" t="e">
        <v>#N/A</v>
      </c>
      <c r="PC11" s="2" t="e">
        <v>#N/A</v>
      </c>
      <c r="PD11" s="2" t="e">
        <v>#N/A</v>
      </c>
      <c r="PE11" s="2" t="e">
        <v>#N/A</v>
      </c>
      <c r="PF11" s="43" t="e">
        <v>#N/A</v>
      </c>
      <c r="PI11" s="35">
        <v>43983</v>
      </c>
      <c r="PJ11" s="41" t="e">
        <v>#N/A</v>
      </c>
      <c r="PK11" s="41" t="e">
        <v>#N/A</v>
      </c>
      <c r="PL11" s="41" t="e">
        <v>#N/A</v>
      </c>
      <c r="PM11" s="41" t="e">
        <v>#N/A</v>
      </c>
      <c r="PN11" s="41" t="e">
        <v>#N/A</v>
      </c>
      <c r="PR11" s="35">
        <v>43983</v>
      </c>
      <c r="PS11" s="46" t="e">
        <f t="shared" si="195"/>
        <v>#N/A</v>
      </c>
      <c r="PT11" s="46" t="e">
        <f t="shared" si="48"/>
        <v>#N/A</v>
      </c>
      <c r="PU11" s="46" t="e">
        <f t="shared" si="48"/>
        <v>#N/A</v>
      </c>
      <c r="PV11" s="46" t="e">
        <f t="shared" si="48"/>
        <v>#N/A</v>
      </c>
      <c r="PW11" s="46" t="e">
        <f t="shared" si="48"/>
        <v>#N/A</v>
      </c>
      <c r="PZ11" s="35">
        <v>43983</v>
      </c>
      <c r="QA11" s="2" t="e">
        <v>#N/A</v>
      </c>
      <c r="QB11" s="2" t="e">
        <v>#N/A</v>
      </c>
      <c r="QC11" s="2" t="e">
        <v>#N/A</v>
      </c>
      <c r="QD11" s="2" t="e">
        <v>#N/A</v>
      </c>
      <c r="QE11" s="2" t="e">
        <v>#N/A</v>
      </c>
      <c r="QF11" s="2"/>
      <c r="QI11" s="35">
        <v>43983</v>
      </c>
      <c r="QJ11" t="e">
        <v>#N/A</v>
      </c>
      <c r="QK11" t="e">
        <v>#N/A</v>
      </c>
      <c r="QL11" t="e">
        <v>#N/A</v>
      </c>
      <c r="QM11" t="e">
        <v>#N/A</v>
      </c>
      <c r="QN11" t="e">
        <v>#N/A</v>
      </c>
      <c r="QR11" s="35">
        <v>43983</v>
      </c>
      <c r="QS11" t="e">
        <f t="shared" si="196"/>
        <v>#N/A</v>
      </c>
      <c r="QT11" t="e">
        <f t="shared" si="49"/>
        <v>#N/A</v>
      </c>
      <c r="QU11" t="e">
        <f t="shared" si="49"/>
        <v>#N/A</v>
      </c>
      <c r="QV11" t="e">
        <f t="shared" si="49"/>
        <v>#N/A</v>
      </c>
      <c r="QW11" t="e">
        <f t="shared" si="49"/>
        <v>#N/A</v>
      </c>
      <c r="RA11" s="35">
        <v>43983</v>
      </c>
      <c r="RB11" t="e">
        <v>#N/A</v>
      </c>
      <c r="RC11" t="e">
        <v>#N/A</v>
      </c>
      <c r="RD11" t="e">
        <v>#N/A</v>
      </c>
      <c r="RE11" t="e">
        <v>#N/A</v>
      </c>
      <c r="RF11" t="e">
        <v>#N/A</v>
      </c>
      <c r="RI11" s="35">
        <v>43983</v>
      </c>
      <c r="RJ11" s="2" t="e">
        <v>#N/A</v>
      </c>
      <c r="RK11" s="2" t="e">
        <v>#N/A</v>
      </c>
      <c r="RL11" s="2" t="e">
        <v>#N/A</v>
      </c>
      <c r="RM11" s="2" t="e">
        <v>#N/A</v>
      </c>
      <c r="RN11" s="2" t="e">
        <v>#N/A</v>
      </c>
      <c r="RQ11" s="35">
        <v>43983</v>
      </c>
      <c r="RR11" t="e">
        <f t="shared" si="197"/>
        <v>#N/A</v>
      </c>
      <c r="RS11" t="e">
        <f t="shared" si="50"/>
        <v>#N/A</v>
      </c>
      <c r="RT11" t="e">
        <f t="shared" si="50"/>
        <v>#N/A</v>
      </c>
      <c r="RU11" t="e">
        <f t="shared" si="50"/>
        <v>#N/A</v>
      </c>
      <c r="RV11" t="e">
        <f t="shared" si="50"/>
        <v>#N/A</v>
      </c>
      <c r="RZ11" s="35">
        <v>43983</v>
      </c>
      <c r="SA11" t="e">
        <v>#N/A</v>
      </c>
      <c r="SB11" s="46" t="e">
        <v>#N/A</v>
      </c>
      <c r="SC11" s="46" t="e">
        <v>#N/A</v>
      </c>
      <c r="SD11" s="46" t="e">
        <v>#N/A</v>
      </c>
      <c r="SE11" s="46" t="e">
        <v>#N/A</v>
      </c>
      <c r="SF11" s="46" t="e">
        <v>#N/A</v>
      </c>
      <c r="SH11" s="35">
        <v>43983</v>
      </c>
      <c r="SI11" t="e">
        <v>#N/A</v>
      </c>
      <c r="SJ11" s="46" t="e">
        <v>#N/A</v>
      </c>
      <c r="SK11" s="46" t="e">
        <v>#N/A</v>
      </c>
      <c r="SL11" s="46" t="e">
        <v>#N/A</v>
      </c>
      <c r="SM11" s="46" t="e">
        <v>#N/A</v>
      </c>
      <c r="SN11" s="46" t="e">
        <v>#N/A</v>
      </c>
      <c r="SP11" s="35">
        <v>43983</v>
      </c>
      <c r="SQ11" t="e">
        <v>#N/A</v>
      </c>
      <c r="SR11" s="46" t="e">
        <v>#N/A</v>
      </c>
      <c r="SS11" s="46" t="e">
        <v>#N/A</v>
      </c>
      <c r="ST11" s="46" t="e">
        <v>#N/A</v>
      </c>
      <c r="SU11" s="46" t="e">
        <v>#N/A</v>
      </c>
      <c r="SV11" s="46" t="e">
        <v>#N/A</v>
      </c>
      <c r="SX11" s="35">
        <v>43983</v>
      </c>
      <c r="SY11" t="e">
        <v>#N/A</v>
      </c>
      <c r="SZ11" s="46" t="e">
        <v>#N/A</v>
      </c>
      <c r="TA11" s="46" t="e">
        <v>#N/A</v>
      </c>
      <c r="TB11" s="46" t="e">
        <v>#N/A</v>
      </c>
      <c r="TC11" s="46" t="e">
        <v>#N/A</v>
      </c>
      <c r="TD11" s="46" t="e">
        <v>#N/A</v>
      </c>
      <c r="TF11" s="35">
        <v>43983</v>
      </c>
      <c r="TG11" t="e">
        <v>#N/A</v>
      </c>
      <c r="TH11" s="46" t="e">
        <v>#N/A</v>
      </c>
      <c r="TI11" s="46" t="e">
        <v>#N/A</v>
      </c>
      <c r="TJ11" s="46" t="e">
        <v>#N/A</v>
      </c>
      <c r="TK11" s="46" t="e">
        <v>#N/A</v>
      </c>
      <c r="TL11" s="46" t="e">
        <v>#N/A</v>
      </c>
      <c r="TN11" s="35">
        <v>43983</v>
      </c>
      <c r="TO11" t="e">
        <v>#N/A</v>
      </c>
      <c r="TP11" s="46" t="e">
        <v>#N/A</v>
      </c>
      <c r="TQ11" s="46" t="e">
        <v>#N/A</v>
      </c>
      <c r="TR11" s="46" t="e">
        <v>#N/A</v>
      </c>
      <c r="TS11" s="46" t="e">
        <v>#N/A</v>
      </c>
      <c r="TT11" s="46" t="e">
        <v>#N/A</v>
      </c>
    </row>
    <row r="12" spans="1:540" x14ac:dyDescent="0.25">
      <c r="A12" s="35">
        <v>43990</v>
      </c>
      <c r="B12" s="2">
        <v>11</v>
      </c>
      <c r="C12" s="2" t="s">
        <v>24</v>
      </c>
      <c r="D12" s="2"/>
      <c r="E12">
        <v>1.2903753732842917</v>
      </c>
      <c r="F12" s="2">
        <v>8.8699999999999992</v>
      </c>
      <c r="G12" s="2">
        <v>542</v>
      </c>
      <c r="H12" s="7">
        <v>4.1264919742077106</v>
      </c>
      <c r="I12" s="2">
        <v>1.929295106704031E-2</v>
      </c>
      <c r="J12" s="2">
        <v>4.24</v>
      </c>
      <c r="K12" s="7">
        <v>3.5200000000000002E-2</v>
      </c>
      <c r="L12" s="2">
        <v>13.3</v>
      </c>
      <c r="M12" s="2">
        <v>5.8639175259999998</v>
      </c>
      <c r="N12" s="2">
        <v>1.154639175</v>
      </c>
      <c r="O12" s="2">
        <v>4.709278351</v>
      </c>
      <c r="P12" s="2">
        <v>19.690576650000001</v>
      </c>
      <c r="Q12" s="2">
        <v>1.88</v>
      </c>
      <c r="R12" s="2"/>
      <c r="S12" s="64">
        <v>43990</v>
      </c>
      <c r="T12" s="61"/>
      <c r="U12" s="61"/>
      <c r="V12" s="61"/>
      <c r="W12" s="61">
        <v>1.2903753732842917</v>
      </c>
      <c r="X12" s="61">
        <f t="shared" si="51"/>
        <v>11.445629561031668</v>
      </c>
      <c r="Y12" s="61">
        <f t="shared" si="52"/>
        <v>699.38345232008612</v>
      </c>
      <c r="Z12" s="61">
        <f t="shared" si="53"/>
        <v>5.3247236215729083</v>
      </c>
      <c r="AA12" s="61">
        <f t="shared" si="54"/>
        <v>2.4895148934887715E-2</v>
      </c>
      <c r="AB12" s="61">
        <f t="shared" si="55"/>
        <v>5.471191582725397</v>
      </c>
      <c r="AC12" s="61">
        <f t="shared" si="56"/>
        <v>4.5421213139607071E-2</v>
      </c>
      <c r="AD12" s="61">
        <f t="shared" si="57"/>
        <v>17.161992464681081</v>
      </c>
      <c r="AE12" s="61">
        <f t="shared" si="58"/>
        <v>7.5666547665205499</v>
      </c>
      <c r="AF12" s="61">
        <f t="shared" si="59"/>
        <v>1.4899179564492917</v>
      </c>
      <c r="AG12" s="61">
        <f t="shared" si="60"/>
        <v>6.0767368100712593</v>
      </c>
      <c r="AH12" s="61">
        <f t="shared" si="61"/>
        <v>25.408235194926711</v>
      </c>
      <c r="AI12" s="61">
        <f t="shared" si="62"/>
        <v>2.4259057017744685</v>
      </c>
      <c r="AL12" s="35">
        <v>43990</v>
      </c>
      <c r="AM12" s="2">
        <v>8</v>
      </c>
      <c r="AN12" s="2" t="s">
        <v>24</v>
      </c>
      <c r="AO12" s="2"/>
      <c r="AP12">
        <v>1.2903753732842917</v>
      </c>
      <c r="AQ12" s="2">
        <v>8.89</v>
      </c>
      <c r="AR12" s="31">
        <v>480</v>
      </c>
      <c r="AS12" s="7">
        <v>4.2088077925641381</v>
      </c>
      <c r="AT12" s="2">
        <v>2.0478551411942231E-2</v>
      </c>
      <c r="AU12" s="2">
        <v>4.28</v>
      </c>
      <c r="AV12" s="7">
        <v>2.8199999999999999E-2</v>
      </c>
      <c r="AW12" s="2">
        <v>13.5</v>
      </c>
      <c r="AX12" s="2">
        <v>6.9590443689999999</v>
      </c>
      <c r="AY12" s="2">
        <v>1.1672354949999999</v>
      </c>
      <c r="AZ12" s="2">
        <v>5.791808874</v>
      </c>
      <c r="BA12" s="2">
        <v>16.77292791</v>
      </c>
      <c r="BB12" s="2">
        <v>1.8580000000000001</v>
      </c>
      <c r="BC12" s="2"/>
      <c r="BD12" s="64">
        <v>43990</v>
      </c>
      <c r="BE12" s="61"/>
      <c r="BF12" s="61"/>
      <c r="BG12" s="61"/>
      <c r="BH12" s="61">
        <v>1.2903753732842917</v>
      </c>
      <c r="BI12" s="61">
        <f t="shared" si="63"/>
        <v>11.471437068497355</v>
      </c>
      <c r="BJ12" s="61">
        <f t="shared" si="64"/>
        <v>619.38017917646005</v>
      </c>
      <c r="BK12" s="61">
        <f t="shared" si="65"/>
        <v>5.4309419264117853</v>
      </c>
      <c r="BL12" s="61">
        <f t="shared" si="66"/>
        <v>2.6425018422506517E-2</v>
      </c>
      <c r="BM12" s="61">
        <f t="shared" si="67"/>
        <v>5.5228065976567686</v>
      </c>
      <c r="BN12" s="61">
        <f t="shared" si="68"/>
        <v>3.6388585526617029E-2</v>
      </c>
      <c r="BO12" s="61">
        <f t="shared" si="69"/>
        <v>17.420067539337939</v>
      </c>
      <c r="BP12" s="61">
        <f t="shared" si="70"/>
        <v>8.9797794753503233</v>
      </c>
      <c r="BQ12" s="61">
        <f t="shared" si="71"/>
        <v>1.5061719375712999</v>
      </c>
      <c r="BR12" s="61">
        <f t="shared" si="72"/>
        <v>7.4736075377790234</v>
      </c>
      <c r="BS12" s="61">
        <f t="shared" si="73"/>
        <v>21.643373112936764</v>
      </c>
      <c r="BT12" s="61">
        <f t="shared" si="74"/>
        <v>2.3975174435622142</v>
      </c>
      <c r="BW12">
        <v>1.2903753732842917</v>
      </c>
      <c r="BX12">
        <f t="shared" si="0"/>
        <v>2.000000000000135E-2</v>
      </c>
      <c r="BY12">
        <f t="shared" si="1"/>
        <v>-62</v>
      </c>
      <c r="BZ12">
        <f t="shared" si="2"/>
        <v>8.2315818356427428E-2</v>
      </c>
      <c r="CA12">
        <f t="shared" si="3"/>
        <v>1.1856003449019215E-3</v>
      </c>
      <c r="CB12">
        <f t="shared" si="4"/>
        <v>4.0000000000000036E-2</v>
      </c>
      <c r="CC12">
        <f t="shared" si="5"/>
        <v>-7.0000000000000027E-3</v>
      </c>
      <c r="CD12">
        <f t="shared" si="6"/>
        <v>0.19999999999999929</v>
      </c>
      <c r="CE12">
        <f t="shared" si="7"/>
        <v>1.0951268430000001</v>
      </c>
      <c r="CF12">
        <f t="shared" si="8"/>
        <v>1.2596319999999883E-2</v>
      </c>
      <c r="CG12">
        <f t="shared" si="9"/>
        <v>1.082530523</v>
      </c>
      <c r="CH12">
        <f t="shared" si="10"/>
        <v>-2.9176487400000006</v>
      </c>
      <c r="CI12">
        <f t="shared" si="11"/>
        <v>-2.1999999999999797E-2</v>
      </c>
      <c r="CK12" s="64">
        <v>43990</v>
      </c>
      <c r="CL12" s="61"/>
      <c r="CM12" s="61">
        <v>1.2903753732842917</v>
      </c>
      <c r="CN12" s="61">
        <f t="shared" si="75"/>
        <v>2.5807507465687576E-2</v>
      </c>
      <c r="CO12" s="61">
        <f t="shared" si="76"/>
        <v>-80.003273143626089</v>
      </c>
      <c r="CP12" s="61">
        <f t="shared" si="77"/>
        <v>0.106218304838877</v>
      </c>
      <c r="CQ12" s="61">
        <f t="shared" si="78"/>
        <v>1.529869487618802E-3</v>
      </c>
      <c r="CR12" s="61">
        <f t="shared" si="79"/>
        <v>5.1615014931371717E-2</v>
      </c>
      <c r="CS12" s="61">
        <f t="shared" si="80"/>
        <v>-9.0326276129900455E-3</v>
      </c>
      <c r="CT12" s="61">
        <f t="shared" si="81"/>
        <v>0.25807507465685742</v>
      </c>
      <c r="CU12" s="61">
        <f t="shared" si="82"/>
        <v>1.4131247088297731</v>
      </c>
      <c r="CV12" s="61">
        <f t="shared" si="83"/>
        <v>1.6253981122008238E-2</v>
      </c>
      <c r="CW12" s="61">
        <f t="shared" si="84"/>
        <v>1.3968707277077645</v>
      </c>
      <c r="CX12" s="61">
        <f t="shared" si="85"/>
        <v>-3.7648620819899441</v>
      </c>
      <c r="CY12" s="61">
        <f t="shared" si="86"/>
        <v>-2.8388258212254158E-2</v>
      </c>
      <c r="DB12" s="37">
        <v>43990</v>
      </c>
      <c r="DC12">
        <v>5</v>
      </c>
      <c r="DD12" t="s">
        <v>27</v>
      </c>
      <c r="DF12">
        <v>1.2420500332525455</v>
      </c>
      <c r="DG12">
        <v>8.8000000000000007</v>
      </c>
      <c r="DH12">
        <v>390</v>
      </c>
      <c r="DI12">
        <v>5.6081767046234043</v>
      </c>
      <c r="DJ12">
        <v>6.5639146367751672E-2</v>
      </c>
      <c r="DK12">
        <v>6.05</v>
      </c>
      <c r="DL12">
        <v>5.3499999999999999E-2</v>
      </c>
      <c r="DM12">
        <v>34</v>
      </c>
      <c r="DN12">
        <v>22.945728639999999</v>
      </c>
      <c r="DO12">
        <v>3.298492462</v>
      </c>
      <c r="DP12">
        <v>19.64723618</v>
      </c>
      <c r="DQ12">
        <v>14.37519163</v>
      </c>
      <c r="DR12">
        <v>2.17</v>
      </c>
      <c r="DT12" s="64">
        <v>43990</v>
      </c>
      <c r="DX12" s="61">
        <v>1.2420500332525455</v>
      </c>
      <c r="DY12" s="61">
        <f t="shared" si="87"/>
        <v>10.930040292622401</v>
      </c>
      <c r="DZ12" s="61">
        <f t="shared" si="88"/>
        <v>484.39951296849273</v>
      </c>
      <c r="EA12" s="61">
        <f t="shared" si="89"/>
        <v>6.9656360624636502</v>
      </c>
      <c r="EB12" s="61">
        <f t="shared" si="90"/>
        <v>8.1527103928734662E-2</v>
      </c>
      <c r="EC12" s="61">
        <f t="shared" si="91"/>
        <v>7.5144027011779002</v>
      </c>
      <c r="ED12" s="61">
        <f t="shared" si="92"/>
        <v>6.6449676779011188E-2</v>
      </c>
      <c r="EE12" s="61">
        <f t="shared" si="93"/>
        <v>42.229701130586548</v>
      </c>
      <c r="EF12" s="61">
        <f t="shared" si="94"/>
        <v>28.499743020315883</v>
      </c>
      <c r="EG12" s="61">
        <f t="shared" si="95"/>
        <v>4.0968926721103704</v>
      </c>
      <c r="EH12" s="61">
        <f t="shared" si="96"/>
        <v>24.402850350689615</v>
      </c>
      <c r="EI12" s="61">
        <f t="shared" si="97"/>
        <v>17.854707242053212</v>
      </c>
      <c r="EJ12" s="61">
        <f t="shared" si="98"/>
        <v>2.6952485721580235</v>
      </c>
      <c r="EM12" s="37">
        <v>43990</v>
      </c>
      <c r="EN12">
        <v>2</v>
      </c>
      <c r="EO12" t="s">
        <v>27</v>
      </c>
      <c r="EQ12">
        <v>1.2420500332525455</v>
      </c>
      <c r="ER12">
        <v>8.86</v>
      </c>
      <c r="ES12">
        <v>512</v>
      </c>
      <c r="ET12">
        <v>5.7453697352174515</v>
      </c>
      <c r="EU12">
        <v>5.3352015520586334E-2</v>
      </c>
      <c r="EV12">
        <v>6</v>
      </c>
      <c r="EW12">
        <v>3.4799999999999998E-2</v>
      </c>
      <c r="EX12">
        <v>34.1</v>
      </c>
      <c r="EY12">
        <v>15.068686870000001</v>
      </c>
      <c r="EZ12">
        <v>2.2575757580000002</v>
      </c>
      <c r="FA12">
        <v>12.811111110000001</v>
      </c>
      <c r="FB12">
        <v>14.98190106</v>
      </c>
      <c r="FC12">
        <v>2.222</v>
      </c>
      <c r="FE12" s="64">
        <v>43990</v>
      </c>
      <c r="FI12" s="61">
        <v>1.2420500332525455</v>
      </c>
      <c r="FJ12" s="61">
        <f t="shared" si="99"/>
        <v>11.004563294617553</v>
      </c>
      <c r="FK12" s="61">
        <f t="shared" si="100"/>
        <v>635.92961702530329</v>
      </c>
      <c r="FL12" s="61">
        <f t="shared" si="101"/>
        <v>7.1360366706750042</v>
      </c>
      <c r="FM12" s="61">
        <f t="shared" si="102"/>
        <v>6.6265872651434576E-2</v>
      </c>
      <c r="FN12" s="61">
        <f t="shared" si="103"/>
        <v>7.4523001995152729</v>
      </c>
      <c r="FO12" s="61">
        <f t="shared" si="104"/>
        <v>4.322334115718858E-2</v>
      </c>
      <c r="FP12" s="61">
        <f t="shared" si="105"/>
        <v>42.353906133911799</v>
      </c>
      <c r="FQ12" s="61">
        <f t="shared" si="106"/>
        <v>18.716063027955695</v>
      </c>
      <c r="FR12" s="61">
        <f t="shared" si="107"/>
        <v>2.8040220452940408</v>
      </c>
      <c r="FS12" s="61">
        <f t="shared" si="108"/>
        <v>15.912040980177556</v>
      </c>
      <c r="FT12" s="61">
        <f t="shared" si="109"/>
        <v>18.608270709759346</v>
      </c>
      <c r="FU12" s="61">
        <f t="shared" si="110"/>
        <v>2.759835173887156</v>
      </c>
      <c r="FW12">
        <v>1.2420500332525455</v>
      </c>
      <c r="FX12">
        <f t="shared" si="12"/>
        <v>5.9999999999998721E-2</v>
      </c>
      <c r="FY12">
        <f t="shared" si="13"/>
        <v>122</v>
      </c>
      <c r="FZ12">
        <f t="shared" si="14"/>
        <v>0.13719303059404719</v>
      </c>
      <c r="GA12">
        <f t="shared" si="15"/>
        <v>-1.2287130847165338E-2</v>
      </c>
      <c r="GB12">
        <f t="shared" si="16"/>
        <v>-4.9999999999999822E-2</v>
      </c>
      <c r="GC12">
        <f t="shared" si="17"/>
        <v>-1.8700000000000001E-2</v>
      </c>
      <c r="GD12">
        <f t="shared" si="18"/>
        <v>0.10000000000000142</v>
      </c>
      <c r="GE12">
        <f t="shared" si="19"/>
        <v>-7.8770417699999982</v>
      </c>
      <c r="GF12">
        <f t="shared" si="20"/>
        <v>-1.0409167039999998</v>
      </c>
      <c r="GG12">
        <f t="shared" si="21"/>
        <v>-6.8361250699999996</v>
      </c>
      <c r="GH12">
        <f t="shared" si="22"/>
        <v>0.60670943000000044</v>
      </c>
      <c r="GI12">
        <f t="shared" si="23"/>
        <v>5.2000000000000046E-2</v>
      </c>
      <c r="GK12" s="64">
        <v>43990</v>
      </c>
      <c r="GL12" s="61">
        <v>1.2420500332525455</v>
      </c>
      <c r="GM12" s="61">
        <f t="shared" si="111"/>
        <v>7.4523001995151134E-2</v>
      </c>
      <c r="GN12" s="61">
        <f t="shared" si="112"/>
        <v>151.53010405681056</v>
      </c>
      <c r="GO12" s="61">
        <f t="shared" si="113"/>
        <v>0.1704006082113538</v>
      </c>
      <c r="GP12" s="61">
        <f t="shared" si="114"/>
        <v>-1.5261231277300086E-2</v>
      </c>
      <c r="GQ12" s="61">
        <f t="shared" si="115"/>
        <v>-6.2102501662627055E-2</v>
      </c>
      <c r="GR12" s="61">
        <f t="shared" si="116"/>
        <v>-2.3226335621822601E-2</v>
      </c>
      <c r="GS12" s="61">
        <f t="shared" si="117"/>
        <v>0.12420500332525632</v>
      </c>
      <c r="GT12" s="61">
        <f t="shared" si="118"/>
        <v>-9.783679992360188</v>
      </c>
      <c r="GU12" s="61">
        <f t="shared" si="119"/>
        <v>-1.2928706268163297</v>
      </c>
      <c r="GV12" s="61">
        <f t="shared" si="120"/>
        <v>-8.4908093705120589</v>
      </c>
      <c r="GW12" s="61">
        <f t="shared" si="121"/>
        <v>0.75356346770613347</v>
      </c>
      <c r="GX12" s="61">
        <f t="shared" si="122"/>
        <v>6.4586601729132428E-2</v>
      </c>
      <c r="GY12" s="61"/>
      <c r="HA12" s="35">
        <v>43990</v>
      </c>
      <c r="HB12" s="2">
        <v>19</v>
      </c>
      <c r="HC12" s="2" t="s">
        <v>25</v>
      </c>
      <c r="HD12" s="2"/>
      <c r="HE12">
        <v>0.10009144212687889</v>
      </c>
      <c r="HF12" s="2">
        <v>8.9600000000000009</v>
      </c>
      <c r="HG12" s="31">
        <v>419</v>
      </c>
      <c r="HH12" s="7">
        <v>3.275895184524626</v>
      </c>
      <c r="HI12" s="2">
        <v>1.3688294891140334E-2</v>
      </c>
      <c r="HJ12" s="2">
        <v>3.14</v>
      </c>
      <c r="HK12" s="7">
        <v>2.5399999999999999E-2</v>
      </c>
      <c r="HL12" s="2">
        <v>6.02</v>
      </c>
      <c r="HM12" s="2">
        <v>1.8865000000000001</v>
      </c>
      <c r="HN12" s="2">
        <v>0.73150000000000004</v>
      </c>
      <c r="HO12" s="2">
        <v>1.155</v>
      </c>
      <c r="HP12" s="2">
        <v>38.775510199999999</v>
      </c>
      <c r="HQ12" s="2">
        <v>2.5920000000000001</v>
      </c>
      <c r="HR12" s="2"/>
      <c r="HS12" s="64">
        <v>43990</v>
      </c>
      <c r="HT12" s="61"/>
      <c r="HU12" s="61"/>
      <c r="HV12" s="61"/>
      <c r="HW12" s="61">
        <v>0.10009144212687889</v>
      </c>
      <c r="HX12" s="61">
        <f t="shared" si="123"/>
        <v>0.89681932145683485</v>
      </c>
      <c r="HY12" s="61">
        <f t="shared" si="124"/>
        <v>41.938314251162254</v>
      </c>
      <c r="HZ12" s="61">
        <f t="shared" si="125"/>
        <v>0.32788907327556782</v>
      </c>
      <c r="IA12" s="61">
        <f t="shared" si="126"/>
        <v>1.3700811759122247E-3</v>
      </c>
      <c r="IB12" s="61">
        <f t="shared" si="127"/>
        <v>0.31428712827839972</v>
      </c>
      <c r="IC12" s="61">
        <f t="shared" si="128"/>
        <v>2.5423226300227237E-3</v>
      </c>
      <c r="ID12" s="61">
        <f t="shared" si="129"/>
        <v>0.60255048160381086</v>
      </c>
      <c r="IE12" s="61">
        <f t="shared" si="130"/>
        <v>0.18882250557235702</v>
      </c>
      <c r="IF12" s="61">
        <f t="shared" si="131"/>
        <v>7.3216889915811906E-2</v>
      </c>
      <c r="IG12" s="61">
        <f t="shared" si="132"/>
        <v>0.11560561565654512</v>
      </c>
      <c r="IH12" s="61">
        <f t="shared" si="133"/>
        <v>3.881096735123502</v>
      </c>
      <c r="II12" s="61">
        <f t="shared" si="134"/>
        <v>0.25943701799287006</v>
      </c>
      <c r="IJ12" s="2"/>
      <c r="IL12" s="12">
        <v>43990</v>
      </c>
      <c r="IM12" s="31">
        <v>16</v>
      </c>
      <c r="IN12" s="31" t="s">
        <v>25</v>
      </c>
      <c r="IO12" s="31"/>
      <c r="IP12">
        <v>0.10009144212687889</v>
      </c>
      <c r="IQ12" s="31">
        <v>8.5500000000000007</v>
      </c>
      <c r="IR12" s="31">
        <v>496</v>
      </c>
      <c r="IS12" s="31">
        <v>2.3841404856633281</v>
      </c>
      <c r="IT12">
        <v>2.8023280879499898E-2</v>
      </c>
      <c r="IU12">
        <v>2.21</v>
      </c>
      <c r="IV12">
        <v>4.2799999999999998E-2</v>
      </c>
      <c r="IW12">
        <v>21.4</v>
      </c>
      <c r="IX12">
        <v>5.619125683</v>
      </c>
      <c r="IY12">
        <v>1.1797814209999999</v>
      </c>
      <c r="IZ12">
        <v>4.4393442619999997</v>
      </c>
      <c r="JA12">
        <v>20.99581834</v>
      </c>
      <c r="JB12">
        <v>2.3050000000000002</v>
      </c>
      <c r="JD12" s="64">
        <v>43990</v>
      </c>
      <c r="JE12" s="61"/>
      <c r="JF12" s="61"/>
      <c r="JG12" s="61"/>
      <c r="JH12" s="61">
        <v>0.10009144212687889</v>
      </c>
      <c r="JI12" s="61">
        <f t="shared" si="135"/>
        <v>0.85578183018481457</v>
      </c>
      <c r="JJ12" s="61">
        <f t="shared" si="136"/>
        <v>49.645355294931925</v>
      </c>
      <c r="JK12" s="61">
        <f t="shared" si="137"/>
        <v>0.23863205944311994</v>
      </c>
      <c r="JL12" s="61">
        <f t="shared" si="138"/>
        <v>2.8048905963557356E-3</v>
      </c>
      <c r="JM12" s="61">
        <f t="shared" si="139"/>
        <v>0.22120208710040234</v>
      </c>
      <c r="JN12" s="61">
        <f t="shared" si="140"/>
        <v>4.2839137230304162E-3</v>
      </c>
      <c r="JO12" s="61">
        <f t="shared" si="141"/>
        <v>2.141956861515208</v>
      </c>
      <c r="JP12" s="61">
        <f t="shared" si="142"/>
        <v>0.56242639310365328</v>
      </c>
      <c r="JQ12" s="61">
        <f t="shared" si="143"/>
        <v>0.11808602382238843</v>
      </c>
      <c r="JR12" s="61">
        <f t="shared" si="144"/>
        <v>0.4443403692812648</v>
      </c>
      <c r="JS12" s="61">
        <f t="shared" si="145"/>
        <v>2.1015017362845723</v>
      </c>
      <c r="JT12" s="61">
        <f t="shared" si="146"/>
        <v>0.23071077410245586</v>
      </c>
      <c r="JV12">
        <v>0.10009144212687889</v>
      </c>
      <c r="JW12">
        <f t="shared" si="24"/>
        <v>-0.41000000000000014</v>
      </c>
      <c r="JX12">
        <f t="shared" si="25"/>
        <v>77</v>
      </c>
      <c r="JY12">
        <f t="shared" si="26"/>
        <v>-0.89175469886129788</v>
      </c>
      <c r="JZ12">
        <f t="shared" si="27"/>
        <v>1.4334985988359564E-2</v>
      </c>
      <c r="KA12">
        <f t="shared" si="28"/>
        <v>-0.93000000000000016</v>
      </c>
      <c r="KB12">
        <f t="shared" si="29"/>
        <v>1.7399999999999999E-2</v>
      </c>
      <c r="KC12">
        <f t="shared" si="30"/>
        <v>15.379999999999999</v>
      </c>
      <c r="KD12">
        <f t="shared" si="31"/>
        <v>3.7326256830000002</v>
      </c>
      <c r="KE12">
        <f t="shared" si="32"/>
        <v>0.4482814209999999</v>
      </c>
      <c r="KF12">
        <f t="shared" si="33"/>
        <v>3.2843442619999994</v>
      </c>
      <c r="KG12">
        <f t="shared" si="34"/>
        <v>-17.77969186</v>
      </c>
      <c r="KH12">
        <f t="shared" si="35"/>
        <v>-0.28699999999999992</v>
      </c>
      <c r="KJ12" s="64">
        <v>43990</v>
      </c>
      <c r="KK12" s="61">
        <v>0.10009144212687889</v>
      </c>
      <c r="KL12" s="61">
        <f t="shared" si="147"/>
        <v>-4.103749127202036E-2</v>
      </c>
      <c r="KM12" s="61">
        <f t="shared" si="148"/>
        <v>7.7070410437696744</v>
      </c>
      <c r="KN12" s="61">
        <f t="shared" si="149"/>
        <v>-8.9257013832447898E-2</v>
      </c>
      <c r="KO12" s="61">
        <f t="shared" si="150"/>
        <v>1.434809420443511E-3</v>
      </c>
      <c r="KP12" s="61">
        <f t="shared" si="151"/>
        <v>-9.3085041177997374E-2</v>
      </c>
      <c r="KQ12" s="61">
        <f t="shared" si="152"/>
        <v>1.7415910930076925E-3</v>
      </c>
      <c r="KR12" s="61">
        <f t="shared" si="153"/>
        <v>1.5394063799113971</v>
      </c>
      <c r="KS12" s="61">
        <f t="shared" si="154"/>
        <v>0.37360388753129631</v>
      </c>
      <c r="KT12" s="61">
        <f t="shared" si="155"/>
        <v>4.4869133906576521E-2</v>
      </c>
      <c r="KU12" s="61">
        <f t="shared" si="156"/>
        <v>0.32873475362471966</v>
      </c>
      <c r="KV12" s="61">
        <f t="shared" si="157"/>
        <v>-1.7795949988389297</v>
      </c>
      <c r="KW12" s="61">
        <f t="shared" si="158"/>
        <v>-2.8726243890414234E-2</v>
      </c>
      <c r="KZ12" s="35">
        <v>43990</v>
      </c>
      <c r="LA12">
        <v>24</v>
      </c>
      <c r="LB12" t="s">
        <v>26</v>
      </c>
      <c r="LE12">
        <v>8.9499999999999993</v>
      </c>
      <c r="LF12">
        <v>480</v>
      </c>
      <c r="LG12">
        <v>6.1432295239401844</v>
      </c>
      <c r="LH12">
        <v>3.9663720629446002E-2</v>
      </c>
      <c r="LI12">
        <v>6.26</v>
      </c>
      <c r="LJ12">
        <v>2.1600000000000001E-2</v>
      </c>
      <c r="LK12">
        <v>39.6</v>
      </c>
      <c r="LL12">
        <v>4.1440000000000001</v>
      </c>
      <c r="LM12">
        <v>0.80249999999999999</v>
      </c>
      <c r="LN12">
        <v>3.3414999999999999</v>
      </c>
      <c r="LO12">
        <v>19.365347490000001</v>
      </c>
      <c r="LP12">
        <v>1.359</v>
      </c>
      <c r="LR12" s="64">
        <v>43990</v>
      </c>
      <c r="LS12" s="61"/>
      <c r="LT12" s="61"/>
      <c r="LU12" s="61"/>
      <c r="LV12" s="61">
        <v>7.5969404574301083E-2</v>
      </c>
      <c r="LW12" s="61">
        <f t="shared" si="159"/>
        <v>0.67992617093999463</v>
      </c>
      <c r="LX12" s="61">
        <f t="shared" si="160"/>
        <v>36.465314195664519</v>
      </c>
      <c r="LY12" s="61">
        <f t="shared" si="161"/>
        <v>0.46669748909700293</v>
      </c>
      <c r="LZ12" s="61">
        <f t="shared" si="162"/>
        <v>3.0132292394204354E-3</v>
      </c>
      <c r="MA12" s="61">
        <f t="shared" si="163"/>
        <v>0.47556847263512475</v>
      </c>
      <c r="MB12" s="61">
        <f t="shared" si="164"/>
        <v>1.6409391388049034E-3</v>
      </c>
      <c r="MC12" s="61">
        <f t="shared" si="165"/>
        <v>3.0083884211423229</v>
      </c>
      <c r="MD12" s="61">
        <f t="shared" si="166"/>
        <v>0.31481721255590372</v>
      </c>
      <c r="ME12" s="61">
        <f t="shared" si="167"/>
        <v>6.0965447170876617E-2</v>
      </c>
      <c r="MF12" s="61">
        <f t="shared" si="168"/>
        <v>0.25385176538502707</v>
      </c>
      <c r="MG12" s="61">
        <f t="shared" si="169"/>
        <v>1.4711739181897361</v>
      </c>
      <c r="MH12" s="61">
        <f t="shared" si="170"/>
        <v>0.10324242081647517</v>
      </c>
      <c r="MK12" s="35"/>
      <c r="ML12">
        <v>22</v>
      </c>
      <c r="MM12" t="s">
        <v>26</v>
      </c>
      <c r="MP12">
        <v>8.85</v>
      </c>
      <c r="MQ12">
        <v>519</v>
      </c>
      <c r="MR12">
        <v>5.2926327342570998</v>
      </c>
      <c r="MS12">
        <v>3.6645828842422935E-2</v>
      </c>
      <c r="MT12">
        <v>5.47</v>
      </c>
      <c r="MU12">
        <v>1.8499999999999999E-2</v>
      </c>
      <c r="MV12">
        <v>33</v>
      </c>
      <c r="MW12">
        <v>2.6037593979999998</v>
      </c>
      <c r="MX12">
        <v>0.695488722</v>
      </c>
      <c r="MY12">
        <v>1.908270677</v>
      </c>
      <c r="MZ12">
        <v>26.710944269999999</v>
      </c>
      <c r="NA12">
        <v>1.375</v>
      </c>
      <c r="NC12" s="64">
        <v>43990</v>
      </c>
      <c r="ND12" s="61"/>
      <c r="NE12" s="61"/>
      <c r="NF12" s="61"/>
      <c r="NG12" s="61">
        <v>7.5969404574301083E-2</v>
      </c>
      <c r="NH12" s="61">
        <f t="shared" si="171"/>
        <v>0.67232923048256454</v>
      </c>
      <c r="NI12" s="61">
        <f t="shared" si="172"/>
        <v>39.42812097406226</v>
      </c>
      <c r="NJ12" s="61">
        <f t="shared" si="173"/>
        <v>0.40207815745196696</v>
      </c>
      <c r="NK12" s="61">
        <f t="shared" si="174"/>
        <v>2.7839617972906195E-3</v>
      </c>
      <c r="NL12" s="61">
        <f t="shared" si="175"/>
        <v>0.41555264302142692</v>
      </c>
      <c r="NM12" s="61">
        <f t="shared" si="176"/>
        <v>1.40543398462457E-3</v>
      </c>
      <c r="NN12" s="61">
        <f t="shared" si="177"/>
        <v>2.5069903509519356</v>
      </c>
      <c r="NO12" s="61">
        <f t="shared" si="178"/>
        <v>0.19780605112080063</v>
      </c>
      <c r="NP12" s="61">
        <f t="shared" si="179"/>
        <v>5.2835864098481615E-2</v>
      </c>
      <c r="NQ12" s="61">
        <f t="shared" si="180"/>
        <v>0.14497018709828843</v>
      </c>
      <c r="NR12" s="61">
        <f t="shared" si="181"/>
        <v>2.0292145318092394</v>
      </c>
      <c r="NS12" s="61">
        <f t="shared" si="182"/>
        <v>0.10445793128966399</v>
      </c>
      <c r="NV12" s="35">
        <v>43990</v>
      </c>
      <c r="NW12" s="58">
        <v>7.5969404574301083E-2</v>
      </c>
      <c r="NX12">
        <f t="shared" si="36"/>
        <v>-9.9999999999999645E-2</v>
      </c>
      <c r="NY12">
        <f t="shared" si="37"/>
        <v>39</v>
      </c>
      <c r="NZ12">
        <f t="shared" si="38"/>
        <v>-0.85059678968308461</v>
      </c>
      <c r="OA12">
        <f t="shared" si="39"/>
        <v>-3.0178917870230665E-3</v>
      </c>
      <c r="OB12">
        <f t="shared" si="40"/>
        <v>-0.79</v>
      </c>
      <c r="OC12">
        <f t="shared" si="41"/>
        <v>-3.1000000000000021E-3</v>
      </c>
      <c r="OD12">
        <f t="shared" si="42"/>
        <v>-6.6000000000000014</v>
      </c>
      <c r="OE12">
        <f t="shared" si="43"/>
        <v>-1.5402406020000003</v>
      </c>
      <c r="OF12">
        <f t="shared" si="44"/>
        <v>-0.10701127799999999</v>
      </c>
      <c r="OG12">
        <f t="shared" si="45"/>
        <v>-1.4332293229999999</v>
      </c>
      <c r="OH12">
        <f t="shared" si="46"/>
        <v>7.3455967799999975</v>
      </c>
      <c r="OI12">
        <f t="shared" si="47"/>
        <v>1.6000000000000014E-2</v>
      </c>
      <c r="OK12" s="64">
        <v>43990</v>
      </c>
      <c r="OL12" s="61">
        <v>7.5969404574301083E-2</v>
      </c>
      <c r="OM12" s="61">
        <f t="shared" si="183"/>
        <v>-7.5969404574300816E-3</v>
      </c>
      <c r="ON12" s="61">
        <f t="shared" si="184"/>
        <v>2.9628067783977423</v>
      </c>
      <c r="OO12" s="61">
        <f t="shared" si="185"/>
        <v>-6.4619331645035943E-2</v>
      </c>
      <c r="OP12" s="61">
        <f t="shared" si="186"/>
        <v>-2.2926744212981582E-4</v>
      </c>
      <c r="OQ12" s="61">
        <f t="shared" si="187"/>
        <v>-6.0015829613697856E-2</v>
      </c>
      <c r="OR12" s="61">
        <f t="shared" si="188"/>
        <v>-2.3550515418033351E-4</v>
      </c>
      <c r="OS12" s="61">
        <f t="shared" si="189"/>
        <v>-0.50139807019038729</v>
      </c>
      <c r="OT12" s="61">
        <f t="shared" si="190"/>
        <v>-0.11701116143510308</v>
      </c>
      <c r="OU12" s="61">
        <f t="shared" si="191"/>
        <v>-8.1295830723950042E-3</v>
      </c>
      <c r="OV12" s="61">
        <f t="shared" si="192"/>
        <v>-0.10888157828673864</v>
      </c>
      <c r="OW12" s="61">
        <f t="shared" si="193"/>
        <v>0.55804061361950308</v>
      </c>
      <c r="OX12" s="61">
        <f t="shared" si="194"/>
        <v>1.2155104731888184E-3</v>
      </c>
      <c r="PA12" s="35">
        <v>43990</v>
      </c>
      <c r="PB12" s="43" t="e">
        <v>#N/A</v>
      </c>
      <c r="PC12" s="2" t="e">
        <v>#N/A</v>
      </c>
      <c r="PD12" s="2" t="e">
        <v>#N/A</v>
      </c>
      <c r="PE12" s="2" t="e">
        <v>#N/A</v>
      </c>
      <c r="PF12" s="43" t="e">
        <v>#N/A</v>
      </c>
      <c r="PI12" s="35">
        <v>43990</v>
      </c>
      <c r="PJ12" s="41" t="e">
        <v>#N/A</v>
      </c>
      <c r="PK12" s="41" t="e">
        <v>#N/A</v>
      </c>
      <c r="PL12" s="41" t="e">
        <v>#N/A</v>
      </c>
      <c r="PM12" s="41" t="e">
        <v>#N/A</v>
      </c>
      <c r="PN12" s="41" t="e">
        <v>#N/A</v>
      </c>
      <c r="PR12" s="35">
        <v>43990</v>
      </c>
      <c r="PS12" s="46" t="e">
        <f t="shared" si="195"/>
        <v>#N/A</v>
      </c>
      <c r="PT12" s="46" t="e">
        <f t="shared" si="48"/>
        <v>#N/A</v>
      </c>
      <c r="PU12" s="46" t="e">
        <f t="shared" si="48"/>
        <v>#N/A</v>
      </c>
      <c r="PV12" s="46" t="e">
        <f t="shared" si="48"/>
        <v>#N/A</v>
      </c>
      <c r="PW12" s="46" t="e">
        <f t="shared" si="48"/>
        <v>#N/A</v>
      </c>
      <c r="PZ12" s="35">
        <v>43990</v>
      </c>
      <c r="QA12" s="2" t="e">
        <v>#N/A</v>
      </c>
      <c r="QB12" s="2" t="e">
        <v>#N/A</v>
      </c>
      <c r="QC12" s="2" t="e">
        <v>#N/A</v>
      </c>
      <c r="QD12" s="2" t="e">
        <v>#N/A</v>
      </c>
      <c r="QE12" s="2" t="e">
        <v>#N/A</v>
      </c>
      <c r="QF12" s="2"/>
      <c r="QI12" s="35">
        <v>43990</v>
      </c>
      <c r="QJ12" t="e">
        <v>#N/A</v>
      </c>
      <c r="QK12" t="e">
        <v>#N/A</v>
      </c>
      <c r="QL12" t="e">
        <v>#N/A</v>
      </c>
      <c r="QM12" t="e">
        <v>#N/A</v>
      </c>
      <c r="QN12" t="e">
        <v>#N/A</v>
      </c>
      <c r="QR12" s="35">
        <v>43990</v>
      </c>
      <c r="QS12" t="e">
        <f t="shared" si="196"/>
        <v>#N/A</v>
      </c>
      <c r="QT12" t="e">
        <f t="shared" si="49"/>
        <v>#N/A</v>
      </c>
      <c r="QU12" t="e">
        <f t="shared" si="49"/>
        <v>#N/A</v>
      </c>
      <c r="QV12" t="e">
        <f t="shared" si="49"/>
        <v>#N/A</v>
      </c>
      <c r="QW12" t="e">
        <f t="shared" si="49"/>
        <v>#N/A</v>
      </c>
      <c r="RA12" s="35">
        <v>43990</v>
      </c>
      <c r="RB12" t="e">
        <v>#N/A</v>
      </c>
      <c r="RC12" t="e">
        <v>#N/A</v>
      </c>
      <c r="RD12" t="e">
        <v>#N/A</v>
      </c>
      <c r="RE12" t="e">
        <v>#N/A</v>
      </c>
      <c r="RF12" t="e">
        <v>#N/A</v>
      </c>
      <c r="RI12" s="35">
        <v>43990</v>
      </c>
      <c r="RJ12" s="2" t="e">
        <v>#N/A</v>
      </c>
      <c r="RK12" s="2" t="e">
        <v>#N/A</v>
      </c>
      <c r="RL12" s="2" t="e">
        <v>#N/A</v>
      </c>
      <c r="RM12" s="2" t="e">
        <v>#N/A</v>
      </c>
      <c r="RN12" s="2" t="e">
        <v>#N/A</v>
      </c>
      <c r="RQ12" s="35">
        <v>43990</v>
      </c>
      <c r="RR12" t="e">
        <f t="shared" si="197"/>
        <v>#N/A</v>
      </c>
      <c r="RS12" t="e">
        <f t="shared" si="50"/>
        <v>#N/A</v>
      </c>
      <c r="RT12" t="e">
        <f t="shared" si="50"/>
        <v>#N/A</v>
      </c>
      <c r="RU12" t="e">
        <f t="shared" si="50"/>
        <v>#N/A</v>
      </c>
      <c r="RV12" t="e">
        <f t="shared" si="50"/>
        <v>#N/A</v>
      </c>
      <c r="RZ12" s="35">
        <v>43990</v>
      </c>
      <c r="SA12" t="e">
        <v>#N/A</v>
      </c>
      <c r="SB12" s="46" t="e">
        <v>#N/A</v>
      </c>
      <c r="SC12" s="46" t="e">
        <v>#N/A</v>
      </c>
      <c r="SD12" s="46" t="e">
        <v>#N/A</v>
      </c>
      <c r="SE12" s="46" t="e">
        <v>#N/A</v>
      </c>
      <c r="SF12" s="46" t="e">
        <v>#N/A</v>
      </c>
      <c r="SH12" s="35">
        <v>43990</v>
      </c>
      <c r="SI12" t="e">
        <v>#N/A</v>
      </c>
      <c r="SJ12" s="46" t="e">
        <v>#N/A</v>
      </c>
      <c r="SK12" s="46" t="e">
        <v>#N/A</v>
      </c>
      <c r="SL12" s="46" t="e">
        <v>#N/A</v>
      </c>
      <c r="SM12" s="46" t="e">
        <v>#N/A</v>
      </c>
      <c r="SN12" s="46" t="e">
        <v>#N/A</v>
      </c>
      <c r="SP12" s="35">
        <v>43990</v>
      </c>
      <c r="SQ12" t="e">
        <v>#N/A</v>
      </c>
      <c r="SR12" s="46" t="e">
        <v>#N/A</v>
      </c>
      <c r="SS12" s="46" t="e">
        <v>#N/A</v>
      </c>
      <c r="ST12" s="46" t="e">
        <v>#N/A</v>
      </c>
      <c r="SU12" s="46" t="e">
        <v>#N/A</v>
      </c>
      <c r="SV12" s="46" t="e">
        <v>#N/A</v>
      </c>
      <c r="SX12" s="35">
        <v>43990</v>
      </c>
      <c r="SY12" t="e">
        <v>#N/A</v>
      </c>
      <c r="SZ12" s="46" t="e">
        <v>#N/A</v>
      </c>
      <c r="TA12" s="46" t="e">
        <v>#N/A</v>
      </c>
      <c r="TB12" s="46" t="e">
        <v>#N/A</v>
      </c>
      <c r="TC12" s="46" t="e">
        <v>#N/A</v>
      </c>
      <c r="TD12" s="46" t="e">
        <v>#N/A</v>
      </c>
      <c r="TF12" s="35">
        <v>43990</v>
      </c>
      <c r="TG12" t="e">
        <v>#N/A</v>
      </c>
      <c r="TH12" s="46" t="e">
        <v>#N/A</v>
      </c>
      <c r="TI12" s="46" t="e">
        <v>#N/A</v>
      </c>
      <c r="TJ12" s="46" t="e">
        <v>#N/A</v>
      </c>
      <c r="TK12" s="46" t="e">
        <v>#N/A</v>
      </c>
      <c r="TL12" s="46" t="e">
        <v>#N/A</v>
      </c>
      <c r="TN12" s="35">
        <v>43990</v>
      </c>
      <c r="TO12" t="e">
        <v>#N/A</v>
      </c>
      <c r="TP12" s="46" t="e">
        <v>#N/A</v>
      </c>
      <c r="TQ12" s="46" t="e">
        <v>#N/A</v>
      </c>
      <c r="TR12" s="46" t="e">
        <v>#N/A</v>
      </c>
      <c r="TS12" s="46" t="e">
        <v>#N/A</v>
      </c>
      <c r="TT12" s="46" t="e">
        <v>#N/A</v>
      </c>
    </row>
    <row r="13" spans="1:540" x14ac:dyDescent="0.25">
      <c r="A13" s="35">
        <v>43997</v>
      </c>
      <c r="B13" s="2">
        <v>11</v>
      </c>
      <c r="C13" s="2" t="s">
        <v>24</v>
      </c>
      <c r="D13" s="2"/>
      <c r="E13">
        <v>1.0858886622440185</v>
      </c>
      <c r="F13" s="2">
        <v>8.7100000000000009</v>
      </c>
      <c r="G13" s="31">
        <v>540</v>
      </c>
      <c r="H13" s="7">
        <v>3.3444916998216492</v>
      </c>
      <c r="I13" s="2">
        <v>1.6167277430480707E-2</v>
      </c>
      <c r="J13" s="2">
        <v>3.28</v>
      </c>
      <c r="K13" s="7">
        <v>3.1699999999999999E-2</v>
      </c>
      <c r="L13" s="2">
        <v>13.2</v>
      </c>
      <c r="M13" s="2">
        <v>5.3532000000000002</v>
      </c>
      <c r="N13" s="2">
        <v>0.54159999999999997</v>
      </c>
      <c r="O13" s="2">
        <v>4.8116000000000003</v>
      </c>
      <c r="P13" s="2">
        <v>10.11731301</v>
      </c>
      <c r="Q13" s="2">
        <v>1.871</v>
      </c>
      <c r="R13" s="2"/>
      <c r="S13" s="64">
        <v>43997</v>
      </c>
      <c r="T13" s="61"/>
      <c r="U13" s="61"/>
      <c r="V13" s="61"/>
      <c r="W13" s="61">
        <v>1.0858886622440185</v>
      </c>
      <c r="X13" s="61">
        <f t="shared" si="51"/>
        <v>9.4580902481454014</v>
      </c>
      <c r="Y13" s="61">
        <f t="shared" si="52"/>
        <v>586.37987761176998</v>
      </c>
      <c r="Z13" s="61">
        <f t="shared" si="53"/>
        <v>3.6317456178055538</v>
      </c>
      <c r="AA13" s="61">
        <f t="shared" si="54"/>
        <v>1.7555863261112609E-2</v>
      </c>
      <c r="AB13" s="61">
        <f t="shared" si="55"/>
        <v>3.5617148121603805</v>
      </c>
      <c r="AC13" s="61">
        <f t="shared" si="56"/>
        <v>3.4422670593135384E-2</v>
      </c>
      <c r="AD13" s="61">
        <f t="shared" si="57"/>
        <v>14.333730341621044</v>
      </c>
      <c r="AE13" s="61">
        <f t="shared" si="58"/>
        <v>5.8129791867246796</v>
      </c>
      <c r="AF13" s="61">
        <f t="shared" si="59"/>
        <v>0.58811729947136038</v>
      </c>
      <c r="AG13" s="61">
        <f t="shared" si="60"/>
        <v>5.2248618872533195</v>
      </c>
      <c r="AH13" s="61">
        <f t="shared" si="61"/>
        <v>10.986275489932904</v>
      </c>
      <c r="AI13" s="61">
        <f t="shared" si="62"/>
        <v>2.0316976870585584</v>
      </c>
      <c r="AL13" s="35">
        <v>43997</v>
      </c>
      <c r="AM13" s="2">
        <v>8</v>
      </c>
      <c r="AN13" s="2" t="s">
        <v>24</v>
      </c>
      <c r="AO13" s="2"/>
      <c r="AP13">
        <v>1.0858886622440185</v>
      </c>
      <c r="AQ13" s="2">
        <v>8.73</v>
      </c>
      <c r="AR13" s="31">
        <v>550</v>
      </c>
      <c r="AS13" s="7">
        <v>3.0975442447523664</v>
      </c>
      <c r="AT13" s="2">
        <v>1.7460659624919165E-2</v>
      </c>
      <c r="AU13" s="2">
        <v>3.25</v>
      </c>
      <c r="AV13" s="7">
        <v>2.23E-2</v>
      </c>
      <c r="AW13" s="2">
        <v>13.3</v>
      </c>
      <c r="AX13" s="2">
        <v>4.9955999999999996</v>
      </c>
      <c r="AY13" s="2">
        <v>0.79079999999999995</v>
      </c>
      <c r="AZ13" s="2">
        <v>4.2047999999999996</v>
      </c>
      <c r="BA13" s="2">
        <v>15.829930340000001</v>
      </c>
      <c r="BB13" s="2">
        <v>1.86</v>
      </c>
      <c r="BC13" s="2"/>
      <c r="BD13" s="64">
        <v>43997</v>
      </c>
      <c r="BE13" s="61"/>
      <c r="BF13" s="61"/>
      <c r="BG13" s="61"/>
      <c r="BH13" s="61">
        <v>1.0858886622440185</v>
      </c>
      <c r="BI13" s="61">
        <f t="shared" si="63"/>
        <v>9.4798080213902818</v>
      </c>
      <c r="BJ13" s="61">
        <f t="shared" si="64"/>
        <v>597.23876423421018</v>
      </c>
      <c r="BK13" s="61">
        <f t="shared" si="65"/>
        <v>3.363588176175806</v>
      </c>
      <c r="BL13" s="61">
        <f t="shared" si="66"/>
        <v>1.8960332322001616E-2</v>
      </c>
      <c r="BM13" s="61">
        <f t="shared" si="67"/>
        <v>3.52913815229306</v>
      </c>
      <c r="BN13" s="61">
        <f t="shared" si="68"/>
        <v>2.4215317168041612E-2</v>
      </c>
      <c r="BO13" s="61">
        <f t="shared" si="69"/>
        <v>14.442319207845447</v>
      </c>
      <c r="BP13" s="61">
        <f t="shared" si="70"/>
        <v>5.4246654011062185</v>
      </c>
      <c r="BQ13" s="61">
        <f t="shared" si="71"/>
        <v>0.85872075410256976</v>
      </c>
      <c r="BR13" s="61">
        <f t="shared" si="72"/>
        <v>4.5659446470036489</v>
      </c>
      <c r="BS13" s="61">
        <f t="shared" si="73"/>
        <v>17.1895418803186</v>
      </c>
      <c r="BT13" s="61">
        <f t="shared" si="74"/>
        <v>2.0197529117738746</v>
      </c>
      <c r="BW13">
        <v>1.0858886622440185</v>
      </c>
      <c r="BX13">
        <f t="shared" si="0"/>
        <v>1.9999999999999574E-2</v>
      </c>
      <c r="BY13">
        <f t="shared" si="1"/>
        <v>10</v>
      </c>
      <c r="BZ13">
        <f t="shared" si="2"/>
        <v>-0.24694745506928273</v>
      </c>
      <c r="CA13">
        <f t="shared" si="3"/>
        <v>1.2933821944384576E-3</v>
      </c>
      <c r="CB13">
        <f t="shared" si="4"/>
        <v>-2.9999999999999805E-2</v>
      </c>
      <c r="CC13">
        <f t="shared" si="5"/>
        <v>-9.3999999999999986E-3</v>
      </c>
      <c r="CD13">
        <f t="shared" si="6"/>
        <v>0.10000000000000142</v>
      </c>
      <c r="CE13">
        <f t="shared" si="7"/>
        <v>-0.35760000000000058</v>
      </c>
      <c r="CF13">
        <f t="shared" si="8"/>
        <v>0.24919999999999998</v>
      </c>
      <c r="CG13">
        <f t="shared" si="9"/>
        <v>-0.60680000000000067</v>
      </c>
      <c r="CH13">
        <f t="shared" si="10"/>
        <v>5.7126173300000005</v>
      </c>
      <c r="CI13">
        <f t="shared" si="11"/>
        <v>-1.0999999999999899E-2</v>
      </c>
      <c r="CK13" s="64">
        <v>43997</v>
      </c>
      <c r="CL13" s="61"/>
      <c r="CM13" s="61">
        <v>1.0858886622440185</v>
      </c>
      <c r="CN13" s="61">
        <f t="shared" si="75"/>
        <v>2.1717773244879907E-2</v>
      </c>
      <c r="CO13" s="61">
        <f t="shared" si="76"/>
        <v>10.858886622440185</v>
      </c>
      <c r="CP13" s="61">
        <f t="shared" si="77"/>
        <v>-0.26815744162974831</v>
      </c>
      <c r="CQ13" s="61">
        <f t="shared" si="78"/>
        <v>1.4044690608890097E-3</v>
      </c>
      <c r="CR13" s="61">
        <f t="shared" si="79"/>
        <v>-3.2576659867320341E-2</v>
      </c>
      <c r="CS13" s="61">
        <f t="shared" si="80"/>
        <v>-1.0207353425093772E-2</v>
      </c>
      <c r="CT13" s="61">
        <f t="shared" si="81"/>
        <v>0.10858886622440339</v>
      </c>
      <c r="CU13" s="61">
        <f t="shared" si="82"/>
        <v>-0.38831378561846164</v>
      </c>
      <c r="CV13" s="61">
        <f t="shared" si="83"/>
        <v>0.27060345463120938</v>
      </c>
      <c r="CW13" s="61">
        <f t="shared" si="84"/>
        <v>-0.65891724024967113</v>
      </c>
      <c r="CX13" s="61">
        <f t="shared" si="85"/>
        <v>6.2032663903856973</v>
      </c>
      <c r="CY13" s="61">
        <f t="shared" si="86"/>
        <v>-1.1944775284684093E-2</v>
      </c>
      <c r="DB13" s="37">
        <v>43997</v>
      </c>
      <c r="DC13">
        <v>5</v>
      </c>
      <c r="DD13" t="s">
        <v>27</v>
      </c>
      <c r="DF13">
        <v>0.97946705536139456</v>
      </c>
      <c r="DG13">
        <v>8.6300000000000008</v>
      </c>
      <c r="DH13">
        <v>511</v>
      </c>
      <c r="DI13">
        <v>4.9496501577719858</v>
      </c>
      <c r="DJ13">
        <v>4.3543867212761371E-2</v>
      </c>
      <c r="DK13">
        <v>5</v>
      </c>
      <c r="DL13">
        <v>4.2999999999999997E-2</v>
      </c>
      <c r="DM13">
        <v>27.2</v>
      </c>
      <c r="DN13">
        <v>12.9672</v>
      </c>
      <c r="DO13">
        <v>2.1072000000000002</v>
      </c>
      <c r="DP13">
        <v>10.86</v>
      </c>
      <c r="DQ13">
        <v>16.25023135</v>
      </c>
      <c r="DR13">
        <v>2.2770000000000001</v>
      </c>
      <c r="DT13" s="64">
        <v>43997</v>
      </c>
      <c r="DX13" s="61">
        <v>0.97946705536139456</v>
      </c>
      <c r="DY13" s="61">
        <f t="shared" si="87"/>
        <v>8.4528006877688355</v>
      </c>
      <c r="DZ13" s="61">
        <f t="shared" si="88"/>
        <v>500.50766528967262</v>
      </c>
      <c r="EA13" s="61">
        <f t="shared" si="89"/>
        <v>4.8480192651019891</v>
      </c>
      <c r="EB13" s="61">
        <f t="shared" si="90"/>
        <v>4.2649783397930956E-2</v>
      </c>
      <c r="EC13" s="61">
        <f t="shared" si="91"/>
        <v>4.8973352768069729</v>
      </c>
      <c r="ED13" s="61">
        <f t="shared" si="92"/>
        <v>4.211708338053996E-2</v>
      </c>
      <c r="EE13" s="61">
        <f t="shared" si="93"/>
        <v>26.641503905829932</v>
      </c>
      <c r="EF13" s="61">
        <f t="shared" si="94"/>
        <v>12.700945200282275</v>
      </c>
      <c r="EG13" s="61">
        <f t="shared" si="95"/>
        <v>2.0639329790575309</v>
      </c>
      <c r="EH13" s="61">
        <f t="shared" si="96"/>
        <v>10.637012221224744</v>
      </c>
      <c r="EI13" s="61">
        <f t="shared" si="97"/>
        <v>15.916566249325919</v>
      </c>
      <c r="EJ13" s="61">
        <f t="shared" si="98"/>
        <v>2.2302464850578954</v>
      </c>
      <c r="EM13" s="37">
        <v>43997</v>
      </c>
      <c r="EN13">
        <v>2</v>
      </c>
      <c r="EO13" t="s">
        <v>27</v>
      </c>
      <c r="EQ13">
        <v>0.97946705536139456</v>
      </c>
      <c r="ER13">
        <v>8.81</v>
      </c>
      <c r="ES13">
        <v>531</v>
      </c>
      <c r="ET13">
        <v>4.9222115516531764</v>
      </c>
      <c r="EU13">
        <v>4.1064884673420995E-2</v>
      </c>
      <c r="EV13">
        <v>4.9400000000000004</v>
      </c>
      <c r="EW13">
        <v>9.9699999999999997E-2</v>
      </c>
      <c r="EX13">
        <v>27.6</v>
      </c>
      <c r="EY13">
        <v>9.7633333330000003</v>
      </c>
      <c r="EZ13">
        <v>1.6366666670000001</v>
      </c>
      <c r="FA13">
        <v>8.1266666670000003</v>
      </c>
      <c r="FB13">
        <v>16.763400480000001</v>
      </c>
      <c r="FC13">
        <v>2.3919999999999999</v>
      </c>
      <c r="FE13" s="64">
        <v>43997</v>
      </c>
      <c r="FI13" s="61">
        <v>0.97946705536139456</v>
      </c>
      <c r="FJ13" s="61">
        <f t="shared" si="99"/>
        <v>8.6291047577338862</v>
      </c>
      <c r="FK13" s="61">
        <f t="shared" si="100"/>
        <v>520.0970063969005</v>
      </c>
      <c r="FL13" s="61">
        <f t="shared" si="101"/>
        <v>4.8211440543635771</v>
      </c>
      <c r="FM13" s="61">
        <f t="shared" si="102"/>
        <v>4.0221701669830925E-2</v>
      </c>
      <c r="FN13" s="61">
        <f t="shared" si="103"/>
        <v>4.8385672534852899</v>
      </c>
      <c r="FO13" s="61">
        <f t="shared" si="104"/>
        <v>9.765286541953104E-2</v>
      </c>
      <c r="FP13" s="61">
        <f t="shared" si="105"/>
        <v>27.033290727974492</v>
      </c>
      <c r="FQ13" s="61">
        <f t="shared" si="106"/>
        <v>9.5628633501852605</v>
      </c>
      <c r="FR13" s="61">
        <f t="shared" si="107"/>
        <v>1.6030610809346382</v>
      </c>
      <c r="FS13" s="61">
        <f t="shared" si="108"/>
        <v>7.9598022702300888</v>
      </c>
      <c r="FT13" s="61">
        <f t="shared" si="109"/>
        <v>16.419198505989389</v>
      </c>
      <c r="FU13" s="61">
        <f t="shared" si="110"/>
        <v>2.3428851964244557</v>
      </c>
      <c r="FW13">
        <v>0.97946705536139456</v>
      </c>
      <c r="FX13">
        <f t="shared" si="12"/>
        <v>0.17999999999999972</v>
      </c>
      <c r="FY13">
        <f t="shared" si="13"/>
        <v>20</v>
      </c>
      <c r="FZ13">
        <f t="shared" si="14"/>
        <v>-2.7438606118809439E-2</v>
      </c>
      <c r="GA13">
        <f t="shared" si="15"/>
        <v>-2.4789825393403755E-3</v>
      </c>
      <c r="GB13">
        <f t="shared" si="16"/>
        <v>-5.9999999999999609E-2</v>
      </c>
      <c r="GC13">
        <f t="shared" si="17"/>
        <v>5.67E-2</v>
      </c>
      <c r="GD13">
        <f t="shared" si="18"/>
        <v>0.40000000000000213</v>
      </c>
      <c r="GE13">
        <f t="shared" si="19"/>
        <v>-3.2038666669999998</v>
      </c>
      <c r="GF13">
        <f t="shared" si="20"/>
        <v>-0.47053333300000011</v>
      </c>
      <c r="GG13">
        <f t="shared" si="21"/>
        <v>-2.7333333329999991</v>
      </c>
      <c r="GH13">
        <f t="shared" si="22"/>
        <v>0.51316913000000142</v>
      </c>
      <c r="GI13">
        <f t="shared" si="23"/>
        <v>0.11499999999999977</v>
      </c>
      <c r="GK13" s="64">
        <v>43997</v>
      </c>
      <c r="GL13" s="61">
        <v>0.97946705536139456</v>
      </c>
      <c r="GM13" s="61">
        <f t="shared" si="111"/>
        <v>0.17630406996505074</v>
      </c>
      <c r="GN13" s="61">
        <f t="shared" si="112"/>
        <v>19.589341107227892</v>
      </c>
      <c r="GO13" s="61">
        <f t="shared" si="113"/>
        <v>-2.6875210738411422E-2</v>
      </c>
      <c r="GP13" s="61">
        <f t="shared" si="114"/>
        <v>-2.4280817281000303E-3</v>
      </c>
      <c r="GQ13" s="61">
        <f t="shared" si="115"/>
        <v>-5.8768023321683294E-2</v>
      </c>
      <c r="GR13" s="61">
        <f t="shared" si="116"/>
        <v>5.5535782038991073E-2</v>
      </c>
      <c r="GS13" s="61">
        <f t="shared" si="117"/>
        <v>0.3917868221445599</v>
      </c>
      <c r="GT13" s="61">
        <f t="shared" si="118"/>
        <v>-3.1380818500970156</v>
      </c>
      <c r="GU13" s="61">
        <f t="shared" si="119"/>
        <v>-0.46087189812289259</v>
      </c>
      <c r="GV13" s="61">
        <f t="shared" si="120"/>
        <v>-2.6772099509946554</v>
      </c>
      <c r="GW13" s="61">
        <f t="shared" si="121"/>
        <v>0.50263225666347011</v>
      </c>
      <c r="GX13" s="61">
        <f t="shared" si="122"/>
        <v>0.11263871136656015</v>
      </c>
      <c r="GY13" s="61"/>
      <c r="HA13" s="35">
        <v>43997</v>
      </c>
      <c r="HB13" s="2">
        <v>19</v>
      </c>
      <c r="HC13" s="2" t="s">
        <v>25</v>
      </c>
      <c r="HD13" s="2"/>
      <c r="HE13">
        <v>2.3993438188665322E-2</v>
      </c>
      <c r="HF13" s="2">
        <v>8.86</v>
      </c>
      <c r="HG13" s="31">
        <v>378</v>
      </c>
      <c r="HH13" s="7">
        <v>2.3704211826039239</v>
      </c>
      <c r="HI13" s="2">
        <v>2.1879715455917222E-2</v>
      </c>
      <c r="HJ13" s="2">
        <v>2.14</v>
      </c>
      <c r="HK13" s="7">
        <v>0.03</v>
      </c>
      <c r="HL13" s="2">
        <v>11.4</v>
      </c>
      <c r="HM13" s="2">
        <v>2.1906666669999999</v>
      </c>
      <c r="HN13" s="2">
        <v>1.3413333329999999</v>
      </c>
      <c r="HO13" s="2">
        <v>0.84933333300000002</v>
      </c>
      <c r="HP13" s="2">
        <v>61.229458309999998</v>
      </c>
      <c r="HQ13" s="2">
        <v>2.7069999999999999</v>
      </c>
      <c r="HR13" s="2"/>
      <c r="HS13" s="64">
        <v>43997</v>
      </c>
      <c r="HT13" s="61"/>
      <c r="HU13" s="61"/>
      <c r="HV13" s="61"/>
      <c r="HW13" s="61">
        <v>2.3993438188665322E-2</v>
      </c>
      <c r="HX13" s="61">
        <f t="shared" si="123"/>
        <v>0.21258186235157472</v>
      </c>
      <c r="HY13" s="61">
        <f t="shared" si="124"/>
        <v>9.0695196353154923</v>
      </c>
      <c r="HZ13" s="61">
        <f t="shared" si="125"/>
        <v>5.68745541259102E-2</v>
      </c>
      <c r="IA13" s="61">
        <f t="shared" si="126"/>
        <v>5.2496960037713518E-4</v>
      </c>
      <c r="IB13" s="61">
        <f t="shared" si="127"/>
        <v>5.1345957723743792E-2</v>
      </c>
      <c r="IC13" s="61">
        <f t="shared" si="128"/>
        <v>7.1980314565995966E-4</v>
      </c>
      <c r="ID13" s="61">
        <f t="shared" si="129"/>
        <v>0.27352519535078468</v>
      </c>
      <c r="IE13" s="61">
        <f t="shared" si="130"/>
        <v>5.2561625266633973E-2</v>
      </c>
      <c r="IF13" s="61">
        <f t="shared" si="131"/>
        <v>3.2183198415731938E-2</v>
      </c>
      <c r="IG13" s="61">
        <f t="shared" si="132"/>
        <v>2.0378426826908602E-2</v>
      </c>
      <c r="IH13" s="61">
        <f t="shared" si="133"/>
        <v>1.4691052232864452</v>
      </c>
      <c r="II13" s="61">
        <f t="shared" si="134"/>
        <v>6.4950237176717024E-2</v>
      </c>
      <c r="IJ13" s="2"/>
      <c r="IL13" s="12">
        <v>43997</v>
      </c>
      <c r="IM13" s="31">
        <v>16</v>
      </c>
      <c r="IN13" s="31" t="s">
        <v>25</v>
      </c>
      <c r="IO13" s="31"/>
      <c r="IP13">
        <v>2.3993438188665322E-2</v>
      </c>
      <c r="IQ13" s="31">
        <v>8.27</v>
      </c>
      <c r="IR13" s="31">
        <v>512</v>
      </c>
      <c r="IS13" s="31">
        <v>1.5472629990396489</v>
      </c>
      <c r="IT13">
        <v>3.1256736365596033E-2</v>
      </c>
      <c r="IU13">
        <v>1.36</v>
      </c>
      <c r="IV13">
        <v>4.4299999999999999E-2</v>
      </c>
      <c r="IW13">
        <v>24.2</v>
      </c>
      <c r="IX13">
        <v>10.516999999999999</v>
      </c>
      <c r="IY13">
        <v>7.5490000000000004</v>
      </c>
      <c r="IZ13">
        <v>2.968</v>
      </c>
      <c r="JA13">
        <v>71.779024440000001</v>
      </c>
      <c r="JB13">
        <v>2.1880000000000002</v>
      </c>
      <c r="JD13" s="64">
        <v>43997</v>
      </c>
      <c r="JE13" s="61"/>
      <c r="JF13" s="61"/>
      <c r="JG13" s="61"/>
      <c r="JH13" s="61">
        <v>2.3993438188665322E-2</v>
      </c>
      <c r="JI13" s="61">
        <f t="shared" si="135"/>
        <v>0.19842573382026221</v>
      </c>
      <c r="JJ13" s="61">
        <f t="shared" si="136"/>
        <v>12.284640352596645</v>
      </c>
      <c r="JK13" s="61">
        <f t="shared" si="137"/>
        <v>3.7124159129066747E-2</v>
      </c>
      <c r="JL13" s="61">
        <f t="shared" si="138"/>
        <v>7.4995657196733599E-4</v>
      </c>
      <c r="JM13" s="61">
        <f t="shared" si="139"/>
        <v>3.263107593658484E-2</v>
      </c>
      <c r="JN13" s="61">
        <f t="shared" si="140"/>
        <v>1.0629093117578738E-3</v>
      </c>
      <c r="JO13" s="61">
        <f t="shared" si="141"/>
        <v>0.58064120416570075</v>
      </c>
      <c r="JP13" s="61">
        <f t="shared" si="142"/>
        <v>0.25233898943019317</v>
      </c>
      <c r="JQ13" s="61">
        <f t="shared" si="143"/>
        <v>0.18112646488623452</v>
      </c>
      <c r="JR13" s="61">
        <f t="shared" si="144"/>
        <v>7.1212524543958669E-2</v>
      </c>
      <c r="JS13" s="61">
        <f t="shared" si="145"/>
        <v>1.7222255861438376</v>
      </c>
      <c r="JT13" s="61">
        <f t="shared" si="146"/>
        <v>5.2497642756799731E-2</v>
      </c>
      <c r="JV13">
        <v>2.3993438188665322E-2</v>
      </c>
      <c r="JW13">
        <f t="shared" si="24"/>
        <v>-0.58999999999999986</v>
      </c>
      <c r="JX13">
        <f t="shared" si="25"/>
        <v>134</v>
      </c>
      <c r="JY13">
        <f t="shared" si="26"/>
        <v>-0.82315818356427495</v>
      </c>
      <c r="JZ13">
        <f t="shared" si="27"/>
        <v>9.3770209096788112E-3</v>
      </c>
      <c r="KA13">
        <f t="shared" si="28"/>
        <v>-0.78</v>
      </c>
      <c r="KB13">
        <f t="shared" si="29"/>
        <v>1.43E-2</v>
      </c>
      <c r="KC13">
        <f t="shared" si="30"/>
        <v>12.799999999999999</v>
      </c>
      <c r="KD13">
        <f t="shared" si="31"/>
        <v>8.3263333329999991</v>
      </c>
      <c r="KE13">
        <f t="shared" si="32"/>
        <v>6.2076666670000007</v>
      </c>
      <c r="KF13">
        <f t="shared" si="33"/>
        <v>2.1186666669999998</v>
      </c>
      <c r="KG13">
        <f t="shared" si="34"/>
        <v>10.549566130000002</v>
      </c>
      <c r="KH13">
        <f t="shared" si="35"/>
        <v>-0.51899999999999968</v>
      </c>
      <c r="KJ13" s="64">
        <v>43997</v>
      </c>
      <c r="KK13" s="61">
        <v>2.3993438188665322E-2</v>
      </c>
      <c r="KL13" s="61">
        <f t="shared" si="147"/>
        <v>-1.4156128531312536E-2</v>
      </c>
      <c r="KM13" s="61">
        <f t="shared" si="148"/>
        <v>3.2151207172811533</v>
      </c>
      <c r="KN13" s="61">
        <f t="shared" si="149"/>
        <v>-1.9750394996843453E-2</v>
      </c>
      <c r="KO13" s="61">
        <f t="shared" si="150"/>
        <v>2.2498697159020083E-4</v>
      </c>
      <c r="KP13" s="61">
        <f t="shared" si="151"/>
        <v>-1.8714881787158952E-2</v>
      </c>
      <c r="KQ13" s="61">
        <f t="shared" si="152"/>
        <v>3.431061660979141E-4</v>
      </c>
      <c r="KR13" s="61">
        <f t="shared" si="153"/>
        <v>0.30711600881491607</v>
      </c>
      <c r="KS13" s="61">
        <f t="shared" si="154"/>
        <v>0.19977736416355918</v>
      </c>
      <c r="KT13" s="61">
        <f t="shared" si="155"/>
        <v>0.1489432664705026</v>
      </c>
      <c r="KU13" s="61">
        <f t="shared" si="156"/>
        <v>5.0834097717050074E-2</v>
      </c>
      <c r="KV13" s="61">
        <f t="shared" si="157"/>
        <v>0.25312036285739231</v>
      </c>
      <c r="KW13" s="61">
        <f t="shared" si="158"/>
        <v>-1.2452594419917295E-2</v>
      </c>
      <c r="KZ13" s="35">
        <v>43997</v>
      </c>
      <c r="LA13">
        <v>24</v>
      </c>
      <c r="LB13" t="s">
        <v>26</v>
      </c>
      <c r="LE13">
        <v>8.25</v>
      </c>
      <c r="LF13">
        <v>503</v>
      </c>
      <c r="LG13">
        <v>5.4984222801481692</v>
      </c>
      <c r="LH13">
        <v>3.6322483293813324E-2</v>
      </c>
      <c r="LI13">
        <v>5.04</v>
      </c>
      <c r="LJ13">
        <v>-6.7099999999999998E-3</v>
      </c>
      <c r="LK13">
        <v>34.299999999999997</v>
      </c>
      <c r="LL13">
        <v>2.4864677309999998</v>
      </c>
      <c r="LM13">
        <v>0.49271339400000003</v>
      </c>
      <c r="LN13">
        <v>1.9937543369999999</v>
      </c>
      <c r="LO13">
        <v>19.815796819999999</v>
      </c>
      <c r="LP13">
        <v>1.359</v>
      </c>
      <c r="LR13" s="64">
        <v>43997</v>
      </c>
      <c r="LS13" s="61"/>
      <c r="LT13" s="61"/>
      <c r="LU13" s="61"/>
      <c r="LV13" s="61">
        <v>1.8211019585196983E-2</v>
      </c>
      <c r="LW13" s="61">
        <f t="shared" si="159"/>
        <v>0.15024091157787511</v>
      </c>
      <c r="LX13" s="61">
        <f t="shared" si="160"/>
        <v>9.1601428513540828</v>
      </c>
      <c r="LY13" s="61">
        <f t="shared" si="161"/>
        <v>0.10013187583146177</v>
      </c>
      <c r="LZ13" s="61">
        <f t="shared" si="162"/>
        <v>6.6146945464662463E-4</v>
      </c>
      <c r="MA13" s="61">
        <f t="shared" si="163"/>
        <v>9.1783538709392792E-2</v>
      </c>
      <c r="MB13" s="61">
        <f t="shared" si="164"/>
        <v>-1.2219594141667174E-4</v>
      </c>
      <c r="MC13" s="61">
        <f t="shared" si="165"/>
        <v>0.62463797177225644</v>
      </c>
      <c r="MD13" s="61">
        <f t="shared" si="166"/>
        <v>4.5281112547201303E-2</v>
      </c>
      <c r="ME13" s="61">
        <f t="shared" si="167"/>
        <v>8.9728132680228778E-3</v>
      </c>
      <c r="MF13" s="61">
        <f t="shared" si="168"/>
        <v>3.6308299279178426E-2</v>
      </c>
      <c r="MG13" s="61">
        <f t="shared" si="169"/>
        <v>0.36086586398530407</v>
      </c>
      <c r="MH13" s="61">
        <f t="shared" si="170"/>
        <v>2.4748775616282699E-2</v>
      </c>
      <c r="MK13" s="35"/>
      <c r="ML13">
        <v>22</v>
      </c>
      <c r="MM13" t="s">
        <v>26</v>
      </c>
      <c r="MP13">
        <v>8.6999999999999993</v>
      </c>
      <c r="MQ13">
        <v>560</v>
      </c>
      <c r="MR13">
        <v>4.6341061874056804</v>
      </c>
      <c r="MS13">
        <v>3.6969174391032547E-2</v>
      </c>
      <c r="MT13">
        <v>4.66</v>
      </c>
      <c r="MU13">
        <v>2.29E-2</v>
      </c>
      <c r="MV13">
        <v>24.8</v>
      </c>
      <c r="MW13">
        <v>14.49125475</v>
      </c>
      <c r="MX13">
        <v>2.500380228</v>
      </c>
      <c r="MY13">
        <v>11.99087452</v>
      </c>
      <c r="MZ13">
        <v>17.254408059999999</v>
      </c>
      <c r="NA13">
        <v>1.333</v>
      </c>
      <c r="NC13" s="64">
        <v>43997</v>
      </c>
      <c r="ND13" s="61"/>
      <c r="NE13" s="61"/>
      <c r="NF13" s="61"/>
      <c r="NG13" s="61">
        <v>1.8211019585196983E-2</v>
      </c>
      <c r="NH13" s="61">
        <f t="shared" si="171"/>
        <v>0.15843587039121373</v>
      </c>
      <c r="NI13" s="61">
        <f t="shared" si="172"/>
        <v>10.198170967710311</v>
      </c>
      <c r="NJ13" s="61">
        <f t="shared" si="173"/>
        <v>8.4391798538727372E-2</v>
      </c>
      <c r="NK13" s="61">
        <f t="shared" si="174"/>
        <v>6.7324635888365647E-4</v>
      </c>
      <c r="NL13" s="61">
        <f t="shared" si="175"/>
        <v>8.4863351267017939E-2</v>
      </c>
      <c r="NM13" s="61">
        <f t="shared" si="176"/>
        <v>4.1703234850101094E-4</v>
      </c>
      <c r="NN13" s="61">
        <f t="shared" si="177"/>
        <v>0.45163328571288519</v>
      </c>
      <c r="NO13" s="61">
        <f t="shared" si="178"/>
        <v>0.2639005240663288</v>
      </c>
      <c r="NP13" s="61">
        <f t="shared" si="179"/>
        <v>4.5534473302547299E-2</v>
      </c>
      <c r="NQ13" s="61">
        <f t="shared" si="180"/>
        <v>0.21836605072735948</v>
      </c>
      <c r="NR13" s="61">
        <f t="shared" si="181"/>
        <v>0.31422036311164064</v>
      </c>
      <c r="NS13" s="61">
        <f t="shared" si="182"/>
        <v>2.4275289107067579E-2</v>
      </c>
      <c r="NV13" s="35">
        <v>43997</v>
      </c>
      <c r="NW13" s="58">
        <v>1.8211019585196983E-2</v>
      </c>
      <c r="NX13">
        <f t="shared" si="36"/>
        <v>0.44999999999999929</v>
      </c>
      <c r="NY13">
        <f t="shared" si="37"/>
        <v>57</v>
      </c>
      <c r="NZ13">
        <f t="shared" si="38"/>
        <v>-0.86431609274248888</v>
      </c>
      <c r="OA13">
        <f t="shared" si="39"/>
        <v>6.4669109721922358E-4</v>
      </c>
      <c r="OB13">
        <f t="shared" si="40"/>
        <v>-0.37999999999999989</v>
      </c>
      <c r="OC13">
        <f t="shared" si="41"/>
        <v>2.9610000000000001E-2</v>
      </c>
      <c r="OD13">
        <f t="shared" si="42"/>
        <v>-9.4999999999999964</v>
      </c>
      <c r="OE13">
        <f t="shared" si="43"/>
        <v>12.004787019</v>
      </c>
      <c r="OF13">
        <f t="shared" si="44"/>
        <v>2.0076668340000001</v>
      </c>
      <c r="OG13">
        <f t="shared" si="45"/>
        <v>9.9971201829999998</v>
      </c>
      <c r="OH13">
        <f t="shared" si="46"/>
        <v>-2.5613887599999998</v>
      </c>
      <c r="OI13">
        <f t="shared" si="47"/>
        <v>-2.6000000000000023E-2</v>
      </c>
      <c r="OK13" s="64">
        <v>43997</v>
      </c>
      <c r="OL13" s="61">
        <v>1.8211019585196983E-2</v>
      </c>
      <c r="OM13" s="61">
        <f t="shared" si="183"/>
        <v>8.1949588133386295E-3</v>
      </c>
      <c r="ON13" s="61">
        <f t="shared" si="184"/>
        <v>1.0380281163562279</v>
      </c>
      <c r="OO13" s="61">
        <f t="shared" si="185"/>
        <v>-1.5740077292734397E-2</v>
      </c>
      <c r="OP13" s="61">
        <f t="shared" si="186"/>
        <v>1.1776904237031806E-5</v>
      </c>
      <c r="OQ13" s="61">
        <f t="shared" si="187"/>
        <v>-6.9201874423748515E-3</v>
      </c>
      <c r="OR13" s="61">
        <f t="shared" si="188"/>
        <v>5.3922828991768274E-4</v>
      </c>
      <c r="OS13" s="61">
        <f t="shared" si="189"/>
        <v>-0.17300468605937128</v>
      </c>
      <c r="OT13" s="61">
        <f t="shared" si="190"/>
        <v>0.2186194115191275</v>
      </c>
      <c r="OU13" s="61">
        <f t="shared" si="191"/>
        <v>3.6561660034524421E-2</v>
      </c>
      <c r="OV13" s="61">
        <f t="shared" si="192"/>
        <v>0.18205775144818104</v>
      </c>
      <c r="OW13" s="61">
        <f t="shared" si="193"/>
        <v>-4.6645500873663412E-2</v>
      </c>
      <c r="OX13" s="61">
        <f t="shared" si="194"/>
        <v>-4.7348650921512196E-4</v>
      </c>
      <c r="PA13" s="35">
        <v>43997</v>
      </c>
      <c r="PB13" s="43" t="e">
        <v>#N/A</v>
      </c>
      <c r="PC13" s="2" t="e">
        <v>#N/A</v>
      </c>
      <c r="PD13" s="2" t="e">
        <v>#N/A</v>
      </c>
      <c r="PE13" s="2" t="e">
        <v>#N/A</v>
      </c>
      <c r="PF13" s="43" t="e">
        <v>#N/A</v>
      </c>
      <c r="PI13" s="35">
        <v>43997</v>
      </c>
      <c r="PJ13" s="41" t="e">
        <v>#N/A</v>
      </c>
      <c r="PK13" s="41" t="e">
        <v>#N/A</v>
      </c>
      <c r="PL13" s="41" t="e">
        <v>#N/A</v>
      </c>
      <c r="PM13" s="41" t="e">
        <v>#N/A</v>
      </c>
      <c r="PN13" s="41" t="e">
        <v>#N/A</v>
      </c>
      <c r="PR13" s="35">
        <v>43997</v>
      </c>
      <c r="PS13" s="46" t="e">
        <f t="shared" si="195"/>
        <v>#N/A</v>
      </c>
      <c r="PT13" s="46" t="e">
        <f t="shared" si="48"/>
        <v>#N/A</v>
      </c>
      <c r="PU13" s="46" t="e">
        <f t="shared" si="48"/>
        <v>#N/A</v>
      </c>
      <c r="PV13" s="46" t="e">
        <f t="shared" si="48"/>
        <v>#N/A</v>
      </c>
      <c r="PW13" s="46" t="e">
        <f t="shared" si="48"/>
        <v>#N/A</v>
      </c>
      <c r="PZ13" s="35">
        <v>43997</v>
      </c>
      <c r="QA13" s="2" t="e">
        <v>#N/A</v>
      </c>
      <c r="QB13" s="2" t="e">
        <v>#N/A</v>
      </c>
      <c r="QC13" s="2" t="e">
        <v>#N/A</v>
      </c>
      <c r="QD13" s="2" t="e">
        <v>#N/A</v>
      </c>
      <c r="QE13" s="2" t="e">
        <v>#N/A</v>
      </c>
      <c r="QF13" s="2"/>
      <c r="QI13" s="35">
        <v>43997</v>
      </c>
      <c r="QJ13" t="e">
        <v>#N/A</v>
      </c>
      <c r="QK13" t="e">
        <v>#N/A</v>
      </c>
      <c r="QL13" t="e">
        <v>#N/A</v>
      </c>
      <c r="QM13" t="e">
        <v>#N/A</v>
      </c>
      <c r="QN13" t="e">
        <v>#N/A</v>
      </c>
      <c r="QR13" s="35">
        <v>43997</v>
      </c>
      <c r="QS13" t="e">
        <f t="shared" si="196"/>
        <v>#N/A</v>
      </c>
      <c r="QT13" t="e">
        <f t="shared" si="49"/>
        <v>#N/A</v>
      </c>
      <c r="QU13" t="e">
        <f t="shared" si="49"/>
        <v>#N/A</v>
      </c>
      <c r="QV13" t="e">
        <f t="shared" si="49"/>
        <v>#N/A</v>
      </c>
      <c r="QW13" t="e">
        <f t="shared" si="49"/>
        <v>#N/A</v>
      </c>
      <c r="RA13" s="35">
        <v>43997</v>
      </c>
      <c r="RB13" t="e">
        <v>#N/A</v>
      </c>
      <c r="RC13" t="e">
        <v>#N/A</v>
      </c>
      <c r="RD13" t="e">
        <v>#N/A</v>
      </c>
      <c r="RE13" t="e">
        <v>#N/A</v>
      </c>
      <c r="RF13" t="e">
        <v>#N/A</v>
      </c>
      <c r="RI13" s="35">
        <v>43997</v>
      </c>
      <c r="RJ13" s="2" t="e">
        <v>#N/A</v>
      </c>
      <c r="RK13" s="2" t="e">
        <v>#N/A</v>
      </c>
      <c r="RL13" s="2" t="e">
        <v>#N/A</v>
      </c>
      <c r="RM13" s="2" t="e">
        <v>#N/A</v>
      </c>
      <c r="RN13" s="2" t="e">
        <v>#N/A</v>
      </c>
      <c r="RQ13" s="35">
        <v>43997</v>
      </c>
      <c r="RR13" t="e">
        <f t="shared" si="197"/>
        <v>#N/A</v>
      </c>
      <c r="RS13" t="e">
        <f t="shared" si="50"/>
        <v>#N/A</v>
      </c>
      <c r="RT13" t="e">
        <f t="shared" si="50"/>
        <v>#N/A</v>
      </c>
      <c r="RU13" t="e">
        <f t="shared" si="50"/>
        <v>#N/A</v>
      </c>
      <c r="RV13" t="e">
        <f t="shared" si="50"/>
        <v>#N/A</v>
      </c>
      <c r="RZ13" s="35">
        <v>43997</v>
      </c>
      <c r="SA13" t="e">
        <v>#N/A</v>
      </c>
      <c r="SB13" s="46" t="e">
        <v>#N/A</v>
      </c>
      <c r="SC13" s="46" t="e">
        <v>#N/A</v>
      </c>
      <c r="SD13" s="46" t="e">
        <v>#N/A</v>
      </c>
      <c r="SE13" s="46" t="e">
        <v>#N/A</v>
      </c>
      <c r="SF13" s="46" t="e">
        <v>#N/A</v>
      </c>
      <c r="SH13" s="35">
        <v>43997</v>
      </c>
      <c r="SI13" t="e">
        <v>#N/A</v>
      </c>
      <c r="SJ13" s="46" t="e">
        <v>#N/A</v>
      </c>
      <c r="SK13" s="46" t="e">
        <v>#N/A</v>
      </c>
      <c r="SL13" s="46" t="e">
        <v>#N/A</v>
      </c>
      <c r="SM13" s="46" t="e">
        <v>#N/A</v>
      </c>
      <c r="SN13" s="46" t="e">
        <v>#N/A</v>
      </c>
      <c r="SP13" s="35">
        <v>43997</v>
      </c>
      <c r="SQ13" t="e">
        <v>#N/A</v>
      </c>
      <c r="SR13" s="46" t="e">
        <v>#N/A</v>
      </c>
      <c r="SS13" s="46" t="e">
        <v>#N/A</v>
      </c>
      <c r="ST13" s="46" t="e">
        <v>#N/A</v>
      </c>
      <c r="SU13" s="46" t="e">
        <v>#N/A</v>
      </c>
      <c r="SV13" s="46" t="e">
        <v>#N/A</v>
      </c>
      <c r="SX13" s="35">
        <v>43997</v>
      </c>
      <c r="SY13" s="51" t="e">
        <v>#N/A</v>
      </c>
      <c r="SZ13" s="53" t="e">
        <v>#N/A</v>
      </c>
      <c r="TA13" s="53" t="e">
        <v>#N/A</v>
      </c>
      <c r="TB13" s="53" t="e">
        <v>#N/A</v>
      </c>
      <c r="TC13" s="53" t="e">
        <v>#N/A</v>
      </c>
      <c r="TD13" s="53" t="e">
        <v>#N/A</v>
      </c>
      <c r="TF13" s="35">
        <v>43997</v>
      </c>
      <c r="TG13" t="e">
        <v>#N/A</v>
      </c>
      <c r="TH13" s="46" t="e">
        <v>#N/A</v>
      </c>
      <c r="TI13" s="46" t="e">
        <v>#N/A</v>
      </c>
      <c r="TJ13" s="46" t="e">
        <v>#N/A</v>
      </c>
      <c r="TK13" s="46" t="e">
        <v>#N/A</v>
      </c>
      <c r="TL13" s="46" t="e">
        <v>#N/A</v>
      </c>
      <c r="TN13" s="35">
        <v>43997</v>
      </c>
      <c r="TO13" t="e">
        <v>#N/A</v>
      </c>
      <c r="TP13" s="46" t="e">
        <v>#N/A</v>
      </c>
      <c r="TQ13" s="46" t="e">
        <v>#N/A</v>
      </c>
      <c r="TR13" s="46" t="e">
        <v>#N/A</v>
      </c>
      <c r="TS13" s="46" t="e">
        <v>#N/A</v>
      </c>
      <c r="TT13" s="46" t="e">
        <v>#N/A</v>
      </c>
    </row>
    <row r="14" spans="1:540" x14ac:dyDescent="0.25">
      <c r="A14" s="35">
        <v>44025</v>
      </c>
      <c r="B14" s="2">
        <v>11</v>
      </c>
      <c r="C14" s="2" t="s">
        <v>24</v>
      </c>
      <c r="D14" s="2"/>
      <c r="E14">
        <v>0.67707622033119452</v>
      </c>
      <c r="F14" s="2">
        <v>9.35</v>
      </c>
      <c r="G14" s="2">
        <v>409</v>
      </c>
      <c r="H14" s="7">
        <v>0.46618191795856778</v>
      </c>
      <c r="I14" s="2">
        <v>3.8801465833153699E-2</v>
      </c>
      <c r="J14" s="2">
        <v>0.28999999999999998</v>
      </c>
      <c r="K14" s="7">
        <v>1.9099999999999999E-2</v>
      </c>
      <c r="L14" s="2">
        <v>31.9</v>
      </c>
      <c r="M14" s="2">
        <v>5.5329639889999997</v>
      </c>
      <c r="N14" s="2">
        <v>1.016066482</v>
      </c>
      <c r="O14" s="2">
        <v>4.5168975070000004</v>
      </c>
      <c r="P14" s="2">
        <v>18.363873030000001</v>
      </c>
      <c r="Q14" s="2">
        <v>2.3359999999999999</v>
      </c>
      <c r="R14" s="2"/>
      <c r="S14" s="64">
        <v>44025</v>
      </c>
      <c r="T14" s="61"/>
      <c r="U14" s="61"/>
      <c r="V14" s="61"/>
      <c r="W14" s="61">
        <v>0.67707622033119452</v>
      </c>
      <c r="X14" s="61">
        <f t="shared" si="51"/>
        <v>6.3306626600966682</v>
      </c>
      <c r="Y14" s="61">
        <f t="shared" si="52"/>
        <v>276.92417411545858</v>
      </c>
      <c r="Z14" s="61">
        <f t="shared" si="53"/>
        <v>0.31564069099813408</v>
      </c>
      <c r="AA14" s="61">
        <f t="shared" si="54"/>
        <v>2.6271549829621689E-2</v>
      </c>
      <c r="AB14" s="61">
        <f t="shared" si="55"/>
        <v>0.1963521038960464</v>
      </c>
      <c r="AC14" s="61">
        <f t="shared" si="56"/>
        <v>1.2932155808325815E-2</v>
      </c>
      <c r="AD14" s="61">
        <f t="shared" si="57"/>
        <v>21.598731428565106</v>
      </c>
      <c r="AE14" s="61">
        <f t="shared" si="58"/>
        <v>3.7462383449007288</v>
      </c>
      <c r="AF14" s="61">
        <f t="shared" si="59"/>
        <v>0.68795445323777371</v>
      </c>
      <c r="AG14" s="61">
        <f t="shared" si="60"/>
        <v>3.0582838916629553</v>
      </c>
      <c r="AH14" s="61">
        <f t="shared" si="61"/>
        <v>12.433741741794361</v>
      </c>
      <c r="AI14" s="61">
        <f t="shared" si="62"/>
        <v>1.5816500506936704</v>
      </c>
      <c r="AL14" s="35">
        <v>44025</v>
      </c>
      <c r="AM14" s="2">
        <v>8</v>
      </c>
      <c r="AN14" s="2" t="s">
        <v>24</v>
      </c>
      <c r="AO14" s="2"/>
      <c r="AP14">
        <v>0.67707622033119452</v>
      </c>
      <c r="AQ14" s="2">
        <v>9.3800000000000008</v>
      </c>
      <c r="AR14" s="2">
        <v>384</v>
      </c>
      <c r="AS14" s="7">
        <v>0.39621347235560433</v>
      </c>
      <c r="AT14" s="2">
        <v>3.8154774735934469E-2</v>
      </c>
      <c r="AU14" s="2">
        <v>0.22900000000000001</v>
      </c>
      <c r="AV14" s="14">
        <v>3.2099999999999997E-2</v>
      </c>
      <c r="AW14" s="2">
        <v>27.4</v>
      </c>
      <c r="AX14" s="2">
        <v>6.7913333329999999</v>
      </c>
      <c r="AY14" s="2">
        <v>1.437333333</v>
      </c>
      <c r="AZ14" s="2">
        <v>5.3540000000000001</v>
      </c>
      <c r="BA14" s="2">
        <v>21.164228919999999</v>
      </c>
      <c r="BB14" s="2">
        <v>2.3650000000000002</v>
      </c>
      <c r="BC14" s="2"/>
      <c r="BD14" s="64">
        <v>44025</v>
      </c>
      <c r="BE14" s="61"/>
      <c r="BF14" s="61"/>
      <c r="BG14" s="61"/>
      <c r="BH14" s="61">
        <v>0.67707622033119452</v>
      </c>
      <c r="BI14" s="61">
        <f t="shared" si="63"/>
        <v>6.3509749467066055</v>
      </c>
      <c r="BJ14" s="61">
        <f t="shared" si="64"/>
        <v>259.99726860717868</v>
      </c>
      <c r="BK14" s="61">
        <f t="shared" si="65"/>
        <v>0.2682667203068308</v>
      </c>
      <c r="BL14" s="61">
        <f t="shared" si="66"/>
        <v>2.5833690665794662E-2</v>
      </c>
      <c r="BM14" s="61">
        <f t="shared" si="67"/>
        <v>0.15505045445584356</v>
      </c>
      <c r="BN14" s="61">
        <f t="shared" si="68"/>
        <v>2.1734146672631342E-2</v>
      </c>
      <c r="BO14" s="61">
        <f t="shared" si="69"/>
        <v>18.55188843707473</v>
      </c>
      <c r="BP14" s="61">
        <f t="shared" si="70"/>
        <v>4.5982503041168936</v>
      </c>
      <c r="BQ14" s="61">
        <f t="shared" si="71"/>
        <v>0.97318422046367814</v>
      </c>
      <c r="BR14" s="61">
        <f t="shared" si="72"/>
        <v>3.6250660836532154</v>
      </c>
      <c r="BS14" s="61">
        <f t="shared" si="73"/>
        <v>14.329796123377758</v>
      </c>
      <c r="BT14" s="61">
        <f t="shared" si="74"/>
        <v>1.6012852610832753</v>
      </c>
      <c r="BW14">
        <v>0.67707622033119452</v>
      </c>
      <c r="BX14">
        <f t="shared" si="0"/>
        <v>3.0000000000001137E-2</v>
      </c>
      <c r="BY14">
        <f t="shared" si="1"/>
        <v>-25</v>
      </c>
      <c r="BZ14">
        <f t="shared" si="2"/>
        <v>-6.9968445602963447E-2</v>
      </c>
      <c r="CA14">
        <f t="shared" si="3"/>
        <v>-6.4669109721923052E-4</v>
      </c>
      <c r="CB14">
        <f t="shared" si="4"/>
        <v>-6.0999999999999971E-2</v>
      </c>
      <c r="CC14">
        <f t="shared" si="5"/>
        <v>1.2999999999999998E-2</v>
      </c>
      <c r="CD14">
        <f t="shared" si="6"/>
        <v>-4.5</v>
      </c>
      <c r="CE14">
        <f t="shared" si="7"/>
        <v>1.2583693440000001</v>
      </c>
      <c r="CF14">
        <f t="shared" si="8"/>
        <v>0.42126685099999994</v>
      </c>
      <c r="CG14">
        <f t="shared" si="9"/>
        <v>0.83710249299999973</v>
      </c>
      <c r="CH14">
        <f t="shared" si="10"/>
        <v>2.8003558899999987</v>
      </c>
      <c r="CI14">
        <f t="shared" si="11"/>
        <v>2.9000000000000359E-2</v>
      </c>
      <c r="CK14" s="64">
        <v>44025</v>
      </c>
      <c r="CL14" s="61"/>
      <c r="CM14" s="61">
        <v>0.67707622033119452</v>
      </c>
      <c r="CN14" s="61">
        <f t="shared" si="75"/>
        <v>2.0312286609936607E-2</v>
      </c>
      <c r="CO14" s="61">
        <f t="shared" si="76"/>
        <v>-16.926905508279862</v>
      </c>
      <c r="CP14" s="61">
        <f t="shared" si="77"/>
        <v>-4.737397069130328E-2</v>
      </c>
      <c r="CQ14" s="61">
        <f t="shared" si="78"/>
        <v>-4.3785916382702966E-4</v>
      </c>
      <c r="CR14" s="61">
        <f t="shared" si="79"/>
        <v>-4.1301649440202849E-2</v>
      </c>
      <c r="CS14" s="61">
        <f t="shared" si="80"/>
        <v>8.8019908643055273E-3</v>
      </c>
      <c r="CT14" s="61">
        <f t="shared" si="81"/>
        <v>-3.0468429914903754</v>
      </c>
      <c r="CU14" s="61">
        <f t="shared" si="82"/>
        <v>0.85201195921616479</v>
      </c>
      <c r="CV14" s="61">
        <f t="shared" si="83"/>
        <v>0.28522976722590443</v>
      </c>
      <c r="CW14" s="61">
        <f t="shared" si="84"/>
        <v>0.56678219199026003</v>
      </c>
      <c r="CX14" s="61">
        <f t="shared" si="85"/>
        <v>1.8960543815833975</v>
      </c>
      <c r="CY14" s="61">
        <f t="shared" si="86"/>
        <v>1.9635210389604883E-2</v>
      </c>
      <c r="DB14" s="37">
        <v>44025</v>
      </c>
      <c r="DC14">
        <v>5</v>
      </c>
      <c r="DD14" t="s">
        <v>27</v>
      </c>
      <c r="DF14">
        <v>0.41475842794686013</v>
      </c>
      <c r="DG14">
        <v>9.4</v>
      </c>
      <c r="DH14">
        <v>496</v>
      </c>
      <c r="DI14">
        <v>0.55672931815063798</v>
      </c>
      <c r="DJ14">
        <v>9.3446863548178494E-2</v>
      </c>
      <c r="DK14">
        <v>0.26400000000000001</v>
      </c>
      <c r="DL14">
        <v>4.6699999999999998E-2</v>
      </c>
      <c r="DM14">
        <v>66.7</v>
      </c>
      <c r="DN14">
        <v>11.456</v>
      </c>
      <c r="DO14">
        <v>2.33</v>
      </c>
      <c r="DP14">
        <v>9.1259999999999994</v>
      </c>
      <c r="DQ14">
        <v>20.338687149999998</v>
      </c>
      <c r="DR14">
        <v>3.6139999999999999</v>
      </c>
      <c r="DT14" s="64">
        <v>44025</v>
      </c>
      <c r="DX14" s="61">
        <v>0.41475842794686013</v>
      </c>
      <c r="DY14" s="61">
        <f t="shared" si="87"/>
        <v>3.8987292227004855</v>
      </c>
      <c r="DZ14" s="61">
        <f t="shared" si="88"/>
        <v>205.72018026164261</v>
      </c>
      <c r="EA14" s="61">
        <f t="shared" si="89"/>
        <v>0.23090817678808595</v>
      </c>
      <c r="EB14" s="61">
        <f t="shared" si="90"/>
        <v>3.8757874221807258E-2</v>
      </c>
      <c r="EC14" s="61">
        <f t="shared" si="91"/>
        <v>0.10949622497797108</v>
      </c>
      <c r="ED14" s="61">
        <f t="shared" si="92"/>
        <v>1.9369218585118367E-2</v>
      </c>
      <c r="EE14" s="61">
        <f t="shared" si="93"/>
        <v>27.664387144055571</v>
      </c>
      <c r="EF14" s="61">
        <f t="shared" si="94"/>
        <v>4.7514725505592299</v>
      </c>
      <c r="EG14" s="61">
        <f t="shared" si="95"/>
        <v>0.96638713711618418</v>
      </c>
      <c r="EH14" s="61">
        <f t="shared" si="96"/>
        <v>3.7850854134430452</v>
      </c>
      <c r="EI14" s="61">
        <f t="shared" si="97"/>
        <v>8.4356419088370043</v>
      </c>
      <c r="EJ14" s="61">
        <f t="shared" si="98"/>
        <v>1.4989369585999526</v>
      </c>
      <c r="EM14" s="37">
        <v>44025</v>
      </c>
      <c r="EN14">
        <v>2</v>
      </c>
      <c r="EO14" t="s">
        <v>27</v>
      </c>
      <c r="EQ14">
        <v>0.41475842794686013</v>
      </c>
      <c r="ER14" t="e">
        <v>#N/A</v>
      </c>
      <c r="ES14">
        <v>474</v>
      </c>
      <c r="ET14">
        <v>0.53752229386747152</v>
      </c>
      <c r="EU14">
        <v>7.7602931666307412E-2</v>
      </c>
      <c r="EV14">
        <v>0.23400000000000001</v>
      </c>
      <c r="EW14">
        <v>2.18E-2</v>
      </c>
      <c r="EX14">
        <v>62.8</v>
      </c>
      <c r="EY14">
        <v>9.568333333</v>
      </c>
      <c r="EZ14">
        <v>1.544166667</v>
      </c>
      <c r="FA14">
        <v>8.0241666669999994</v>
      </c>
      <c r="FB14">
        <v>16.138303430000001</v>
      </c>
      <c r="FC14">
        <v>3.298</v>
      </c>
      <c r="FE14" s="64">
        <v>44025</v>
      </c>
      <c r="FI14" s="61">
        <v>0.41475842794686013</v>
      </c>
      <c r="FJ14" s="61" t="e">
        <f t="shared" si="99"/>
        <v>#N/A</v>
      </c>
      <c r="FK14" s="61">
        <f t="shared" si="100"/>
        <v>196.5954948468117</v>
      </c>
      <c r="FL14" s="61">
        <f t="shared" si="101"/>
        <v>0.22294190159086266</v>
      </c>
      <c r="FM14" s="61">
        <f t="shared" si="102"/>
        <v>3.218646994198527E-2</v>
      </c>
      <c r="FN14" s="61">
        <f t="shared" si="103"/>
        <v>9.7053472139565278E-2</v>
      </c>
      <c r="FO14" s="61">
        <f t="shared" si="104"/>
        <v>9.0417337292415505E-3</v>
      </c>
      <c r="FP14" s="61">
        <f t="shared" si="105"/>
        <v>26.046829275062816</v>
      </c>
      <c r="FQ14" s="61">
        <f t="shared" si="106"/>
        <v>3.9685468912666204</v>
      </c>
      <c r="FR14" s="61">
        <f t="shared" si="107"/>
        <v>0.64045613929286271</v>
      </c>
      <c r="FS14" s="61">
        <f t="shared" si="108"/>
        <v>3.3280907523885159</v>
      </c>
      <c r="FT14" s="61">
        <f t="shared" si="109"/>
        <v>6.6934973603562211</v>
      </c>
      <c r="FU14" s="61">
        <f t="shared" si="110"/>
        <v>1.3678732953687447</v>
      </c>
      <c r="FW14">
        <v>0.41475842794686013</v>
      </c>
      <c r="FX14" t="e">
        <f t="shared" si="12"/>
        <v>#N/A</v>
      </c>
      <c r="FY14">
        <f t="shared" si="13"/>
        <v>-22</v>
      </c>
      <c r="FZ14">
        <f t="shared" si="14"/>
        <v>-1.9207024283166452E-2</v>
      </c>
      <c r="GA14">
        <f t="shared" si="15"/>
        <v>-1.5843931881871082E-2</v>
      </c>
      <c r="GB14">
        <f t="shared" si="16"/>
        <v>-0.03</v>
      </c>
      <c r="GC14">
        <f t="shared" si="17"/>
        <v>-2.4899999999999999E-2</v>
      </c>
      <c r="GD14">
        <f t="shared" si="18"/>
        <v>-3.9000000000000057</v>
      </c>
      <c r="GE14">
        <f t="shared" si="19"/>
        <v>-1.8876666669999995</v>
      </c>
      <c r="GF14">
        <f t="shared" si="20"/>
        <v>-0.78583333300000002</v>
      </c>
      <c r="GG14">
        <f t="shared" si="21"/>
        <v>-1.1018333330000001</v>
      </c>
      <c r="GH14">
        <f t="shared" si="22"/>
        <v>-4.2003837199999978</v>
      </c>
      <c r="GI14">
        <f t="shared" si="23"/>
        <v>-0.31599999999999984</v>
      </c>
      <c r="GK14" s="64">
        <v>44025</v>
      </c>
      <c r="GL14" s="61">
        <v>0.41475842794686013</v>
      </c>
      <c r="GM14" s="61" t="e">
        <f t="shared" si="111"/>
        <v>#N/A</v>
      </c>
      <c r="GN14" s="61">
        <f t="shared" si="112"/>
        <v>-9.1246854148309229</v>
      </c>
      <c r="GO14" s="61">
        <f t="shared" si="113"/>
        <v>-7.9662751972232864E-3</v>
      </c>
      <c r="GP14" s="61">
        <f t="shared" si="114"/>
        <v>-6.5714042798219871E-3</v>
      </c>
      <c r="GQ14" s="61">
        <f t="shared" si="115"/>
        <v>-1.2442752838405803E-2</v>
      </c>
      <c r="GR14" s="61">
        <f t="shared" si="116"/>
        <v>-1.0327484855876817E-2</v>
      </c>
      <c r="GS14" s="61">
        <f t="shared" si="117"/>
        <v>-1.6175578689927568</v>
      </c>
      <c r="GT14" s="61">
        <f t="shared" si="118"/>
        <v>-0.78292565929260893</v>
      </c>
      <c r="GU14" s="61">
        <f t="shared" si="119"/>
        <v>-0.32593099782332147</v>
      </c>
      <c r="GV14" s="61">
        <f t="shared" si="120"/>
        <v>-0.45699466105452929</v>
      </c>
      <c r="GW14" s="61">
        <f t="shared" si="121"/>
        <v>-1.7421445484807834</v>
      </c>
      <c r="GX14" s="61">
        <f t="shared" si="122"/>
        <v>-0.13106366323120774</v>
      </c>
      <c r="GY14" s="61"/>
      <c r="HA14" s="35">
        <v>44025</v>
      </c>
      <c r="HB14" s="2">
        <v>19</v>
      </c>
      <c r="HC14" s="2" t="s">
        <v>25</v>
      </c>
      <c r="HD14" s="2"/>
      <c r="HE14">
        <v>4.406172415722766E-3</v>
      </c>
      <c r="HF14" s="2">
        <v>9.4</v>
      </c>
      <c r="HG14" s="2">
        <v>436</v>
      </c>
      <c r="HH14" s="7">
        <v>1.4237892715050076</v>
      </c>
      <c r="HI14" s="2">
        <v>0.11672774304807072</v>
      </c>
      <c r="HJ14" s="2">
        <v>0.94799999999999995</v>
      </c>
      <c r="HK14" s="7">
        <v>0.10299999999999999</v>
      </c>
      <c r="HL14" s="2">
        <v>99.5</v>
      </c>
      <c r="HM14" s="2">
        <v>5.7201465200000001</v>
      </c>
      <c r="HN14" s="2">
        <v>1.091575092</v>
      </c>
      <c r="HO14" s="2">
        <v>4.628571429</v>
      </c>
      <c r="HP14" s="2">
        <v>19.082991799999999</v>
      </c>
      <c r="HQ14" s="2">
        <v>3.8690000000000002</v>
      </c>
      <c r="HR14" s="2"/>
      <c r="HS14" s="64">
        <v>44025</v>
      </c>
      <c r="HT14" s="61"/>
      <c r="HU14" s="61"/>
      <c r="HV14" s="61"/>
      <c r="HW14" s="61">
        <v>4.406172415722766E-3</v>
      </c>
      <c r="HX14" s="61">
        <f t="shared" si="123"/>
        <v>4.1418020707794004E-2</v>
      </c>
      <c r="HY14" s="61">
        <f t="shared" si="124"/>
        <v>1.9210911732551259</v>
      </c>
      <c r="HZ14" s="61">
        <f t="shared" si="125"/>
        <v>6.2734610139073763E-3</v>
      </c>
      <c r="IA14" s="61">
        <f t="shared" si="126"/>
        <v>5.1432256156798406E-4</v>
      </c>
      <c r="IB14" s="61">
        <f t="shared" si="127"/>
        <v>4.1770514501051816E-3</v>
      </c>
      <c r="IC14" s="61">
        <f t="shared" si="128"/>
        <v>4.5383575881944487E-4</v>
      </c>
      <c r="ID14" s="61">
        <f t="shared" si="129"/>
        <v>0.43841415536441519</v>
      </c>
      <c r="IE14" s="61">
        <f t="shared" si="130"/>
        <v>2.5203951810316573E-2</v>
      </c>
      <c r="IF14" s="61">
        <f t="shared" si="131"/>
        <v>4.8096680600604406E-3</v>
      </c>
      <c r="IG14" s="61">
        <f t="shared" si="132"/>
        <v>2.0394283754662304E-2</v>
      </c>
      <c r="IH14" s="61">
        <f t="shared" si="133"/>
        <v>8.4082952078623721E-2</v>
      </c>
      <c r="II14" s="61">
        <f t="shared" si="134"/>
        <v>1.7047481076431382E-2</v>
      </c>
      <c r="IJ14" s="2"/>
      <c r="IL14" s="12">
        <v>44025</v>
      </c>
      <c r="IM14" s="31">
        <v>16</v>
      </c>
      <c r="IN14" s="31" t="s">
        <v>25</v>
      </c>
      <c r="IO14" s="31"/>
      <c r="IP14">
        <v>4.406172415722766E-3</v>
      </c>
      <c r="IQ14" s="31">
        <v>9.18</v>
      </c>
      <c r="IR14" s="31">
        <v>535</v>
      </c>
      <c r="IS14" s="31">
        <v>0.25078885992591576</v>
      </c>
      <c r="IT14">
        <v>3.5999137745203712E-2</v>
      </c>
      <c r="IU14">
        <v>0.11</v>
      </c>
      <c r="IV14">
        <v>3.9E-2</v>
      </c>
      <c r="IW14">
        <v>23.8</v>
      </c>
      <c r="IX14">
        <v>5.6838383840000004</v>
      </c>
      <c r="IY14">
        <v>1.4848484850000001</v>
      </c>
      <c r="IZ14">
        <v>4.1989898989999999</v>
      </c>
      <c r="JA14">
        <v>26.124044779999998</v>
      </c>
      <c r="JB14">
        <v>1.7310000000000001</v>
      </c>
      <c r="JD14" s="64">
        <v>44025</v>
      </c>
      <c r="JE14" s="61"/>
      <c r="JF14" s="61"/>
      <c r="JG14" s="61"/>
      <c r="JH14" s="61">
        <v>4.406172415722766E-3</v>
      </c>
      <c r="JI14" s="61">
        <f t="shared" si="135"/>
        <v>4.0448662776334993E-2</v>
      </c>
      <c r="JJ14" s="61">
        <f t="shared" si="136"/>
        <v>2.3573022424116798</v>
      </c>
      <c r="JK14" s="61">
        <f t="shared" si="137"/>
        <v>1.1050189567761307E-3</v>
      </c>
      <c r="JL14" s="61">
        <f t="shared" si="138"/>
        <v>1.5861840772272084E-4</v>
      </c>
      <c r="JM14" s="61">
        <f t="shared" si="139"/>
        <v>4.8467896572950428E-4</v>
      </c>
      <c r="JN14" s="61">
        <f t="shared" si="140"/>
        <v>1.7184072421318788E-4</v>
      </c>
      <c r="JO14" s="61">
        <f t="shared" si="141"/>
        <v>0.10486690349420183</v>
      </c>
      <c r="JP14" s="61">
        <f t="shared" si="142"/>
        <v>2.5043971903007063E-2</v>
      </c>
      <c r="JQ14" s="61">
        <f t="shared" si="143"/>
        <v>6.5424984361347393E-3</v>
      </c>
      <c r="JR14" s="61">
        <f t="shared" si="144"/>
        <v>1.8501473466872323E-2</v>
      </c>
      <c r="JS14" s="61">
        <f t="shared" si="145"/>
        <v>0.11510704549674231</v>
      </c>
      <c r="JT14" s="61">
        <f t="shared" si="146"/>
        <v>7.6270844516161083E-3</v>
      </c>
      <c r="JV14">
        <v>4.406172415722766E-3</v>
      </c>
      <c r="JW14">
        <f t="shared" si="24"/>
        <v>-0.22000000000000064</v>
      </c>
      <c r="JX14">
        <f t="shared" si="25"/>
        <v>99</v>
      </c>
      <c r="JY14">
        <f t="shared" si="26"/>
        <v>-1.1730004115790917</v>
      </c>
      <c r="JZ14">
        <f t="shared" si="27"/>
        <v>-8.0728605302867018E-2</v>
      </c>
      <c r="KA14">
        <f t="shared" si="28"/>
        <v>-0.83799999999999997</v>
      </c>
      <c r="KB14">
        <f t="shared" si="29"/>
        <v>-6.4000000000000001E-2</v>
      </c>
      <c r="KC14">
        <f t="shared" si="30"/>
        <v>-75.7</v>
      </c>
      <c r="KD14">
        <f t="shared" si="31"/>
        <v>-3.6308135999999713E-2</v>
      </c>
      <c r="KE14">
        <f t="shared" si="32"/>
        <v>0.39327339300000008</v>
      </c>
      <c r="KF14">
        <f t="shared" si="33"/>
        <v>-0.4295815300000001</v>
      </c>
      <c r="KG14">
        <f t="shared" si="34"/>
        <v>7.0410529799999999</v>
      </c>
      <c r="KH14">
        <f t="shared" si="35"/>
        <v>-2.1379999999999999</v>
      </c>
      <c r="KJ14" s="64">
        <v>44025</v>
      </c>
      <c r="KK14" s="61">
        <v>4.406172415722766E-3</v>
      </c>
      <c r="KL14" s="61">
        <f t="shared" si="147"/>
        <v>-9.6935793145901139E-4</v>
      </c>
      <c r="KM14" s="61">
        <f t="shared" si="148"/>
        <v>0.43621106915655383</v>
      </c>
      <c r="KN14" s="61">
        <f t="shared" si="149"/>
        <v>-5.1684420571312456E-3</v>
      </c>
      <c r="KO14" s="61">
        <f t="shared" si="150"/>
        <v>-3.5570415384526328E-4</v>
      </c>
      <c r="KP14" s="61">
        <f t="shared" si="151"/>
        <v>-3.6923724843756778E-3</v>
      </c>
      <c r="KQ14" s="61">
        <f t="shared" si="152"/>
        <v>-2.8199503460625704E-4</v>
      </c>
      <c r="KR14" s="61">
        <f t="shared" si="153"/>
        <v>-0.33354725187021339</v>
      </c>
      <c r="KS14" s="61">
        <f t="shared" si="154"/>
        <v>-1.5997990730950946E-4</v>
      </c>
      <c r="KT14" s="61">
        <f t="shared" si="155"/>
        <v>1.7328303760742992E-3</v>
      </c>
      <c r="KU14" s="61">
        <f t="shared" si="156"/>
        <v>-1.8928102877899824E-3</v>
      </c>
      <c r="KV14" s="61">
        <f t="shared" si="157"/>
        <v>3.1024093418118581E-2</v>
      </c>
      <c r="KW14" s="61">
        <f t="shared" si="158"/>
        <v>-9.4203966248152735E-3</v>
      </c>
      <c r="KZ14" s="35">
        <v>44025</v>
      </c>
      <c r="LA14">
        <v>24</v>
      </c>
      <c r="LB14" t="s">
        <v>26</v>
      </c>
      <c r="LE14">
        <v>9.57</v>
      </c>
      <c r="LF14">
        <v>553</v>
      </c>
      <c r="LG14">
        <v>1.8628069694059544</v>
      </c>
      <c r="LH14">
        <v>6.445354602284975E-2</v>
      </c>
      <c r="LI14">
        <v>1.7</v>
      </c>
      <c r="LJ14">
        <v>2.2200000000000001E-2</v>
      </c>
      <c r="LK14">
        <v>63.2</v>
      </c>
      <c r="LL14">
        <v>3.3656716420000001</v>
      </c>
      <c r="LM14">
        <v>0.65373134300000002</v>
      </c>
      <c r="LN14">
        <v>2.7119402990000001</v>
      </c>
      <c r="LO14">
        <v>19.423503329999999</v>
      </c>
      <c r="LP14">
        <v>1.99</v>
      </c>
      <c r="LR14" s="64">
        <v>44025</v>
      </c>
      <c r="LS14" s="61"/>
      <c r="LT14" s="61"/>
      <c r="LU14" s="61"/>
      <c r="LV14" s="61">
        <v>3.3442848635335796E-3</v>
      </c>
      <c r="LW14" s="61">
        <f t="shared" si="159"/>
        <v>3.2004806144016358E-2</v>
      </c>
      <c r="LX14" s="61">
        <f t="shared" si="160"/>
        <v>1.8493895295340694</v>
      </c>
      <c r="LY14" s="61">
        <f t="shared" si="161"/>
        <v>6.2297571514691929E-3</v>
      </c>
      <c r="LZ14" s="61">
        <f t="shared" si="162"/>
        <v>2.1555101836528138E-4</v>
      </c>
      <c r="MA14" s="61">
        <f t="shared" si="163"/>
        <v>5.6852842680070849E-3</v>
      </c>
      <c r="MB14" s="61">
        <f t="shared" si="164"/>
        <v>7.4243123970445468E-5</v>
      </c>
      <c r="MC14" s="61">
        <f t="shared" si="165"/>
        <v>0.21135880337532223</v>
      </c>
      <c r="MD14" s="61">
        <f t="shared" si="166"/>
        <v>1.125576472796481E-2</v>
      </c>
      <c r="ME14" s="61">
        <f t="shared" si="167"/>
        <v>2.1862638352123788E-3</v>
      </c>
      <c r="MF14" s="61">
        <f t="shared" si="168"/>
        <v>9.0695008927524304E-3</v>
      </c>
      <c r="MG14" s="61">
        <f t="shared" si="169"/>
        <v>6.4957728183313079E-2</v>
      </c>
      <c r="MH14" s="61">
        <f t="shared" si="170"/>
        <v>6.6551268784318237E-3</v>
      </c>
      <c r="MK14" s="35"/>
      <c r="ML14">
        <v>22</v>
      </c>
      <c r="MM14" t="s">
        <v>26</v>
      </c>
      <c r="MP14">
        <v>9.4</v>
      </c>
      <c r="MQ14">
        <v>588</v>
      </c>
      <c r="MR14">
        <v>1.3551927562079846</v>
      </c>
      <c r="MS14">
        <v>8.0513041603793925E-2</v>
      </c>
      <c r="MT14">
        <v>1.19</v>
      </c>
      <c r="MU14">
        <v>-6.8900000000000003E-3</v>
      </c>
      <c r="MV14">
        <v>42.5</v>
      </c>
      <c r="MW14">
        <v>42.106854839999997</v>
      </c>
      <c r="MX14">
        <v>7.7590725809999999</v>
      </c>
      <c r="MY14">
        <v>34.347782260000002</v>
      </c>
      <c r="MZ14">
        <v>18.427100790000001</v>
      </c>
      <c r="NA14">
        <v>1.581</v>
      </c>
      <c r="NC14" s="64">
        <v>44025</v>
      </c>
      <c r="ND14" s="61"/>
      <c r="NE14" s="61"/>
      <c r="NF14" s="61"/>
      <c r="NG14" s="61">
        <v>3.3442848635335796E-3</v>
      </c>
      <c r="NH14" s="61">
        <f t="shared" si="171"/>
        <v>3.1436277717215647E-2</v>
      </c>
      <c r="NI14" s="61">
        <f t="shared" si="172"/>
        <v>1.9664394997577448</v>
      </c>
      <c r="NJ14" s="61">
        <f t="shared" si="173"/>
        <v>4.5321506217567151E-3</v>
      </c>
      <c r="NK14" s="61">
        <f t="shared" si="174"/>
        <v>2.6925854635261737E-4</v>
      </c>
      <c r="NL14" s="61">
        <f t="shared" si="175"/>
        <v>3.9796989876049599E-3</v>
      </c>
      <c r="NM14" s="61">
        <f t="shared" si="176"/>
        <v>-2.3042122709746363E-5</v>
      </c>
      <c r="NN14" s="61">
        <f t="shared" si="177"/>
        <v>0.14213210670017715</v>
      </c>
      <c r="NO14" s="61">
        <f t="shared" si="178"/>
        <v>0.14081731729241764</v>
      </c>
      <c r="NP14" s="61">
        <f t="shared" si="179"/>
        <v>2.5948548987696725E-2</v>
      </c>
      <c r="NQ14" s="61">
        <f t="shared" si="180"/>
        <v>0.11486876830806521</v>
      </c>
      <c r="NR14" s="61">
        <f t="shared" si="181"/>
        <v>6.1625474250804668E-2</v>
      </c>
      <c r="NS14" s="61">
        <f t="shared" si="182"/>
        <v>5.2873143692465895E-3</v>
      </c>
      <c r="NV14" s="35">
        <v>44025</v>
      </c>
      <c r="NW14" s="58">
        <v>3.3442848635335796E-3</v>
      </c>
      <c r="NX14">
        <f t="shared" si="36"/>
        <v>-0.16999999999999993</v>
      </c>
      <c r="NY14">
        <f t="shared" si="37"/>
        <v>35</v>
      </c>
      <c r="NZ14">
        <f t="shared" si="38"/>
        <v>-0.50761421319796973</v>
      </c>
      <c r="OA14">
        <f t="shared" si="39"/>
        <v>1.6059495580944175E-2</v>
      </c>
      <c r="OB14">
        <f t="shared" si="40"/>
        <v>-0.51</v>
      </c>
      <c r="OC14">
        <f t="shared" si="41"/>
        <v>-2.9090000000000001E-2</v>
      </c>
      <c r="OD14">
        <f t="shared" si="42"/>
        <v>-20.700000000000003</v>
      </c>
      <c r="OE14">
        <f t="shared" si="43"/>
        <v>38.741183197999995</v>
      </c>
      <c r="OF14">
        <f t="shared" si="44"/>
        <v>7.1053412379999994</v>
      </c>
      <c r="OG14">
        <f t="shared" si="45"/>
        <v>31.635841961000004</v>
      </c>
      <c r="OH14">
        <f t="shared" si="46"/>
        <v>-0.99640253999999828</v>
      </c>
      <c r="OI14">
        <f t="shared" si="47"/>
        <v>-0.40900000000000003</v>
      </c>
      <c r="OK14" s="64">
        <v>44025</v>
      </c>
      <c r="OL14" s="61">
        <v>3.3442848635335796E-3</v>
      </c>
      <c r="OM14" s="61">
        <f t="shared" si="183"/>
        <v>-5.6852842680070828E-4</v>
      </c>
      <c r="ON14" s="61">
        <f t="shared" si="184"/>
        <v>0.11704997022367529</v>
      </c>
      <c r="OO14" s="61">
        <f t="shared" si="185"/>
        <v>-1.6976065297124776E-3</v>
      </c>
      <c r="OP14" s="61">
        <f t="shared" si="186"/>
        <v>5.3707527987336014E-5</v>
      </c>
      <c r="OQ14" s="61">
        <f t="shared" si="187"/>
        <v>-1.7055852804021257E-3</v>
      </c>
      <c r="OR14" s="61">
        <f t="shared" si="188"/>
        <v>-9.7285246680191832E-5</v>
      </c>
      <c r="OS14" s="61">
        <f t="shared" si="189"/>
        <v>-6.9226696675145111E-2</v>
      </c>
      <c r="OT14" s="61">
        <f t="shared" si="190"/>
        <v>0.12956155256445281</v>
      </c>
      <c r="OU14" s="61">
        <f t="shared" si="191"/>
        <v>2.3762285152484342E-2</v>
      </c>
      <c r="OV14" s="61">
        <f t="shared" si="192"/>
        <v>0.10579926741531279</v>
      </c>
      <c r="OW14" s="61">
        <f t="shared" si="193"/>
        <v>-3.3322539325084063E-3</v>
      </c>
      <c r="OX14" s="61">
        <f t="shared" si="194"/>
        <v>-1.3678125091852341E-3</v>
      </c>
      <c r="PA14" s="35">
        <v>44025</v>
      </c>
      <c r="PB14" s="43" t="e">
        <v>#N/A</v>
      </c>
      <c r="PC14" s="2" t="e">
        <v>#N/A</v>
      </c>
      <c r="PD14" s="2" t="e">
        <v>#N/A</v>
      </c>
      <c r="PE14" s="2" t="e">
        <v>#N/A</v>
      </c>
      <c r="PF14" s="43" t="e">
        <v>#N/A</v>
      </c>
      <c r="PI14" s="35">
        <v>44025</v>
      </c>
      <c r="PJ14" s="41" t="e">
        <v>#N/A</v>
      </c>
      <c r="PK14" s="41" t="e">
        <v>#N/A</v>
      </c>
      <c r="PL14" s="41" t="e">
        <v>#N/A</v>
      </c>
      <c r="PM14" s="41" t="e">
        <v>#N/A</v>
      </c>
      <c r="PN14" s="41" t="e">
        <v>#N/A</v>
      </c>
      <c r="PR14" s="35">
        <v>44025</v>
      </c>
      <c r="PS14" s="46" t="e">
        <f t="shared" si="195"/>
        <v>#N/A</v>
      </c>
      <c r="PT14" s="46" t="e">
        <f t="shared" si="48"/>
        <v>#N/A</v>
      </c>
      <c r="PU14" s="46" t="e">
        <f t="shared" si="48"/>
        <v>#N/A</v>
      </c>
      <c r="PV14" s="46" t="e">
        <f t="shared" si="48"/>
        <v>#N/A</v>
      </c>
      <c r="PW14" s="46" t="e">
        <f t="shared" si="48"/>
        <v>#N/A</v>
      </c>
      <c r="PZ14" s="35">
        <v>44025</v>
      </c>
      <c r="QA14" s="2" t="e">
        <v>#N/A</v>
      </c>
      <c r="QB14" s="2" t="e">
        <v>#N/A</v>
      </c>
      <c r="QC14" s="2" t="e">
        <v>#N/A</v>
      </c>
      <c r="QD14" s="2" t="e">
        <v>#N/A</v>
      </c>
      <c r="QE14" s="2" t="e">
        <v>#N/A</v>
      </c>
      <c r="QF14" s="2"/>
      <c r="QI14" s="35">
        <v>44025</v>
      </c>
      <c r="QJ14" t="e">
        <v>#N/A</v>
      </c>
      <c r="QK14" t="e">
        <v>#N/A</v>
      </c>
      <c r="QL14" t="e">
        <v>#N/A</v>
      </c>
      <c r="QM14" t="e">
        <v>#N/A</v>
      </c>
      <c r="QN14" t="e">
        <v>#N/A</v>
      </c>
      <c r="QR14" s="35">
        <v>44025</v>
      </c>
      <c r="QS14" t="e">
        <f t="shared" si="196"/>
        <v>#N/A</v>
      </c>
      <c r="QT14" t="e">
        <f t="shared" si="49"/>
        <v>#N/A</v>
      </c>
      <c r="QU14" t="e">
        <f t="shared" si="49"/>
        <v>#N/A</v>
      </c>
      <c r="QV14" t="e">
        <f t="shared" si="49"/>
        <v>#N/A</v>
      </c>
      <c r="QW14" t="e">
        <f t="shared" si="49"/>
        <v>#N/A</v>
      </c>
      <c r="RA14" s="35">
        <v>44025</v>
      </c>
      <c r="RB14" t="e">
        <v>#N/A</v>
      </c>
      <c r="RC14" t="e">
        <v>#N/A</v>
      </c>
      <c r="RD14" t="e">
        <v>#N/A</v>
      </c>
      <c r="RE14" t="e">
        <v>#N/A</v>
      </c>
      <c r="RF14" t="e">
        <v>#N/A</v>
      </c>
      <c r="RI14" s="35">
        <v>44025</v>
      </c>
      <c r="RJ14" s="2" t="e">
        <v>#N/A</v>
      </c>
      <c r="RK14" s="2" t="e">
        <v>#N/A</v>
      </c>
      <c r="RL14" s="2" t="e">
        <v>#N/A</v>
      </c>
      <c r="RM14" s="2" t="e">
        <v>#N/A</v>
      </c>
      <c r="RN14" s="2" t="e">
        <v>#N/A</v>
      </c>
      <c r="RQ14" s="35">
        <v>44025</v>
      </c>
      <c r="RR14" t="e">
        <f t="shared" si="197"/>
        <v>#N/A</v>
      </c>
      <c r="RS14" t="e">
        <f t="shared" si="50"/>
        <v>#N/A</v>
      </c>
      <c r="RT14" t="e">
        <f t="shared" si="50"/>
        <v>#N/A</v>
      </c>
      <c r="RU14" t="e">
        <f t="shared" si="50"/>
        <v>#N/A</v>
      </c>
      <c r="RV14" t="e">
        <f t="shared" si="50"/>
        <v>#N/A</v>
      </c>
      <c r="RZ14" s="35">
        <v>44025</v>
      </c>
      <c r="SA14" t="e">
        <v>#N/A</v>
      </c>
      <c r="SB14" s="46" t="e">
        <v>#N/A</v>
      </c>
      <c r="SC14" s="46" t="e">
        <v>#N/A</v>
      </c>
      <c r="SD14" s="46" t="e">
        <v>#N/A</v>
      </c>
      <c r="SE14" s="46" t="e">
        <v>#N/A</v>
      </c>
      <c r="SF14" s="46" t="e">
        <v>#N/A</v>
      </c>
      <c r="SH14" s="35">
        <v>44025</v>
      </c>
      <c r="SI14" t="e">
        <v>#N/A</v>
      </c>
      <c r="SJ14" s="46" t="e">
        <v>#N/A</v>
      </c>
      <c r="SK14" s="46" t="e">
        <v>#N/A</v>
      </c>
      <c r="SL14" s="46" t="e">
        <v>#N/A</v>
      </c>
      <c r="SM14" s="46" t="e">
        <v>#N/A</v>
      </c>
      <c r="SN14" s="46" t="e">
        <v>#N/A</v>
      </c>
      <c r="SP14" s="35">
        <v>44025</v>
      </c>
      <c r="SQ14" t="e">
        <v>#N/A</v>
      </c>
      <c r="SR14" s="46" t="e">
        <v>#N/A</v>
      </c>
      <c r="SS14" s="46" t="e">
        <v>#N/A</v>
      </c>
      <c r="ST14" s="46" t="e">
        <v>#N/A</v>
      </c>
      <c r="SU14" s="46" t="e">
        <v>#N/A</v>
      </c>
      <c r="SV14" s="46" t="e">
        <v>#N/A</v>
      </c>
      <c r="SX14" s="35">
        <v>44025</v>
      </c>
      <c r="SY14" t="e">
        <v>#N/A</v>
      </c>
      <c r="SZ14" s="46" t="e">
        <v>#N/A</v>
      </c>
      <c r="TA14" s="46" t="e">
        <v>#N/A</v>
      </c>
      <c r="TB14" s="46" t="e">
        <v>#N/A</v>
      </c>
      <c r="TC14" s="46" t="e">
        <v>#N/A</v>
      </c>
      <c r="TD14" s="46" t="e">
        <v>#N/A</v>
      </c>
      <c r="TF14" s="35">
        <v>44025</v>
      </c>
      <c r="TG14" t="e">
        <v>#N/A</v>
      </c>
      <c r="TH14" s="46" t="e">
        <v>#N/A</v>
      </c>
      <c r="TI14" s="46" t="e">
        <v>#N/A</v>
      </c>
      <c r="TJ14" s="46" t="e">
        <v>#N/A</v>
      </c>
      <c r="TK14" s="46" t="e">
        <v>#N/A</v>
      </c>
      <c r="TL14" s="46" t="e">
        <v>#N/A</v>
      </c>
      <c r="TN14" s="35">
        <v>44025</v>
      </c>
      <c r="TO14" t="e">
        <v>#N/A</v>
      </c>
      <c r="TP14" s="46" t="e">
        <v>#N/A</v>
      </c>
      <c r="TQ14" s="46" t="e">
        <v>#N/A</v>
      </c>
      <c r="TR14" s="46" t="e">
        <v>#N/A</v>
      </c>
      <c r="TS14" s="46" t="e">
        <v>#N/A</v>
      </c>
      <c r="TT14" s="46" t="e">
        <v>#N/A</v>
      </c>
    </row>
    <row r="15" spans="1:540" x14ac:dyDescent="0.25">
      <c r="A15" s="35">
        <v>44032</v>
      </c>
      <c r="B15" s="2">
        <v>11</v>
      </c>
      <c r="C15" s="2" t="s">
        <v>24</v>
      </c>
      <c r="D15" s="2"/>
      <c r="E15">
        <v>0.61533757411948242</v>
      </c>
      <c r="F15" s="2">
        <v>9</v>
      </c>
      <c r="G15" s="2">
        <v>371</v>
      </c>
      <c r="H15" s="7">
        <v>0.34956784195362872</v>
      </c>
      <c r="I15" s="2">
        <v>3.858590213408062E-2</v>
      </c>
      <c r="J15" s="2">
        <v>0.113</v>
      </c>
      <c r="K15" s="7">
        <v>3.9899999999999998E-2</v>
      </c>
      <c r="L15" s="2">
        <v>29.6</v>
      </c>
      <c r="M15" s="2">
        <v>7.6866666669999999</v>
      </c>
      <c r="N15" s="2">
        <v>1.6193333329999999</v>
      </c>
      <c r="O15" s="2">
        <v>6.0673333329999997</v>
      </c>
      <c r="P15" s="2">
        <v>21.066782310000001</v>
      </c>
      <c r="Q15" s="2">
        <v>2.4279999999999999</v>
      </c>
      <c r="R15" s="2"/>
      <c r="S15" s="64">
        <v>44032</v>
      </c>
      <c r="T15" s="61"/>
      <c r="U15" s="61"/>
      <c r="V15" s="61"/>
      <c r="W15" s="61">
        <v>0.61533757411948242</v>
      </c>
      <c r="X15" s="61">
        <f t="shared" si="51"/>
        <v>5.5380381670753422</v>
      </c>
      <c r="Y15" s="61">
        <f t="shared" si="52"/>
        <v>228.29023999832799</v>
      </c>
      <c r="Z15" s="61">
        <f t="shared" si="53"/>
        <v>0.21510222785792854</v>
      </c>
      <c r="AA15" s="61">
        <f t="shared" si="54"/>
        <v>2.3743355414396927E-2</v>
      </c>
      <c r="AB15" s="61">
        <f t="shared" si="55"/>
        <v>6.9533145875501509E-2</v>
      </c>
      <c r="AC15" s="61">
        <f t="shared" si="56"/>
        <v>2.4551969207367349E-2</v>
      </c>
      <c r="AD15" s="61">
        <f t="shared" si="57"/>
        <v>18.213992193936679</v>
      </c>
      <c r="AE15" s="61">
        <f t="shared" si="58"/>
        <v>4.7298948199368676</v>
      </c>
      <c r="AF15" s="61">
        <f t="shared" si="59"/>
        <v>0.99643664481903593</v>
      </c>
      <c r="AG15" s="61">
        <f t="shared" si="60"/>
        <v>3.7334581745024935</v>
      </c>
      <c r="AH15" s="61">
        <f t="shared" si="61"/>
        <v>12.963182721138626</v>
      </c>
      <c r="AI15" s="61">
        <f t="shared" si="62"/>
        <v>1.4940396299621033</v>
      </c>
      <c r="AL15" s="35">
        <v>44032</v>
      </c>
      <c r="AM15" s="2">
        <v>8</v>
      </c>
      <c r="AN15" s="2" t="s">
        <v>24</v>
      </c>
      <c r="AO15" s="2"/>
      <c r="AP15">
        <v>0.61533757411948242</v>
      </c>
      <c r="AQ15" s="2">
        <v>8.9499999999999993</v>
      </c>
      <c r="AR15" s="2">
        <v>450</v>
      </c>
      <c r="AS15" s="7">
        <v>0.3797503086843188</v>
      </c>
      <c r="AT15" s="2">
        <v>4.5160594955809444E-2</v>
      </c>
      <c r="AU15" s="2">
        <v>9.2899999999999996E-2</v>
      </c>
      <c r="AV15" s="7">
        <v>6.1100000000000002E-2</v>
      </c>
      <c r="AW15" s="2">
        <v>26.3</v>
      </c>
      <c r="AX15" s="2">
        <v>15.13684211</v>
      </c>
      <c r="AY15" s="2">
        <v>3.0526315789999998</v>
      </c>
      <c r="AZ15" s="2">
        <v>12.08421053</v>
      </c>
      <c r="BA15" s="2">
        <v>20.16689847</v>
      </c>
      <c r="BB15" s="2">
        <v>2.4889999999999999</v>
      </c>
      <c r="BC15" s="2"/>
      <c r="BD15" s="64">
        <v>44032</v>
      </c>
      <c r="BE15" s="61"/>
      <c r="BF15" s="61"/>
      <c r="BG15" s="61"/>
      <c r="BH15" s="61">
        <v>0.61533757411948242</v>
      </c>
      <c r="BI15" s="61">
        <f t="shared" si="63"/>
        <v>5.5072712883693669</v>
      </c>
      <c r="BJ15" s="61">
        <f t="shared" si="64"/>
        <v>276.90190835376711</v>
      </c>
      <c r="BK15" s="61">
        <f t="shared" si="65"/>
        <v>0.23367463371693334</v>
      </c>
      <c r="BL15" s="61">
        <f t="shared" si="66"/>
        <v>2.7789010945900319E-2</v>
      </c>
      <c r="BM15" s="61">
        <f t="shared" si="67"/>
        <v>5.7164860635699914E-2</v>
      </c>
      <c r="BN15" s="61">
        <f t="shared" si="68"/>
        <v>3.7597125778700377E-2</v>
      </c>
      <c r="BO15" s="61">
        <f t="shared" si="69"/>
        <v>16.183378199342389</v>
      </c>
      <c r="BP15" s="61">
        <f t="shared" si="70"/>
        <v>9.314267703797027</v>
      </c>
      <c r="BQ15" s="61">
        <f t="shared" si="71"/>
        <v>1.8783989105023851</v>
      </c>
      <c r="BR15" s="61">
        <f t="shared" si="72"/>
        <v>7.4358687926793046</v>
      </c>
      <c r="BS15" s="61">
        <f t="shared" si="73"/>
        <v>12.409450382043701</v>
      </c>
      <c r="BT15" s="61">
        <f t="shared" si="74"/>
        <v>1.5315752219833916</v>
      </c>
      <c r="BW15">
        <v>0.61533757411948242</v>
      </c>
      <c r="BX15">
        <f t="shared" si="0"/>
        <v>-5.0000000000000711E-2</v>
      </c>
      <c r="BY15">
        <f t="shared" si="1"/>
        <v>79</v>
      </c>
      <c r="BZ15">
        <f t="shared" si="2"/>
        <v>3.0182466730690083E-2</v>
      </c>
      <c r="CA15">
        <f t="shared" si="3"/>
        <v>6.5746928217288239E-3</v>
      </c>
      <c r="CB15">
        <f t="shared" si="4"/>
        <v>-2.0100000000000007E-2</v>
      </c>
      <c r="CC15">
        <f t="shared" si="5"/>
        <v>2.1200000000000004E-2</v>
      </c>
      <c r="CD15">
        <f t="shared" si="6"/>
        <v>-3.3000000000000007</v>
      </c>
      <c r="CE15">
        <f t="shared" si="7"/>
        <v>7.450175443</v>
      </c>
      <c r="CF15">
        <f t="shared" si="8"/>
        <v>1.4332982459999999</v>
      </c>
      <c r="CG15">
        <f t="shared" si="9"/>
        <v>6.0168771970000003</v>
      </c>
      <c r="CH15">
        <f t="shared" si="10"/>
        <v>-0.8998838400000011</v>
      </c>
      <c r="CI15">
        <f t="shared" si="11"/>
        <v>6.0999999999999943E-2</v>
      </c>
      <c r="CK15" s="64">
        <v>44032</v>
      </c>
      <c r="CL15" s="61"/>
      <c r="CM15" s="61">
        <v>0.61533757411948242</v>
      </c>
      <c r="CN15" s="61">
        <f t="shared" si="75"/>
        <v>-3.0766878705974558E-2</v>
      </c>
      <c r="CO15" s="61">
        <f t="shared" si="76"/>
        <v>48.611668355439114</v>
      </c>
      <c r="CP15" s="61">
        <f t="shared" si="77"/>
        <v>1.8572405859004822E-2</v>
      </c>
      <c r="CQ15" s="61">
        <f t="shared" si="78"/>
        <v>4.0456555315033895E-3</v>
      </c>
      <c r="CR15" s="61">
        <f t="shared" si="79"/>
        <v>-1.23682852398016E-2</v>
      </c>
      <c r="CS15" s="61">
        <f t="shared" si="80"/>
        <v>1.304515657133303E-2</v>
      </c>
      <c r="CT15" s="61">
        <f t="shared" si="81"/>
        <v>-2.0306139945942925</v>
      </c>
      <c r="CU15" s="61">
        <f t="shared" si="82"/>
        <v>4.5843728838601603</v>
      </c>
      <c r="CV15" s="61">
        <f t="shared" si="83"/>
        <v>0.88196226568334912</v>
      </c>
      <c r="CW15" s="61">
        <f t="shared" si="84"/>
        <v>3.7024106181768115</v>
      </c>
      <c r="CX15" s="61">
        <f t="shared" si="85"/>
        <v>-0.55373233909492514</v>
      </c>
      <c r="CY15" s="61">
        <f t="shared" si="86"/>
        <v>3.7535592021288394E-2</v>
      </c>
      <c r="DB15" s="37">
        <v>44032</v>
      </c>
      <c r="DC15">
        <v>5</v>
      </c>
      <c r="DD15" t="s">
        <v>27</v>
      </c>
      <c r="DF15">
        <v>0.33104377044700389</v>
      </c>
      <c r="DG15">
        <v>8.91</v>
      </c>
      <c r="DH15">
        <v>406</v>
      </c>
      <c r="DI15">
        <v>0.53066264233776916</v>
      </c>
      <c r="DJ15">
        <v>0.10303944815693038</v>
      </c>
      <c r="DK15">
        <v>8.8200000000000001E-2</v>
      </c>
      <c r="DL15">
        <v>0.27200000000000002</v>
      </c>
      <c r="DM15">
        <v>52.8</v>
      </c>
      <c r="DN15">
        <v>19.754000000000001</v>
      </c>
      <c r="DO15">
        <v>5.3120000000000003</v>
      </c>
      <c r="DP15">
        <v>14.442</v>
      </c>
      <c r="DQ15">
        <v>26.8907563</v>
      </c>
      <c r="DR15">
        <v>3.8359999999999999</v>
      </c>
      <c r="DT15" s="64">
        <v>44032</v>
      </c>
      <c r="DX15" s="61">
        <v>0.33104377044700389</v>
      </c>
      <c r="DY15" s="61">
        <f t="shared" si="87"/>
        <v>2.9495999946828046</v>
      </c>
      <c r="DZ15" s="61">
        <f t="shared" si="88"/>
        <v>134.40377080148357</v>
      </c>
      <c r="EA15" s="61">
        <f t="shared" si="89"/>
        <v>0.175672561954865</v>
      </c>
      <c r="EB15" s="61">
        <f t="shared" si="90"/>
        <v>3.411056742264882E-2</v>
      </c>
      <c r="EC15" s="61">
        <f t="shared" si="91"/>
        <v>2.9198060553425744E-2</v>
      </c>
      <c r="ED15" s="61">
        <f t="shared" si="92"/>
        <v>9.0043905561585064E-2</v>
      </c>
      <c r="EE15" s="61">
        <f t="shared" si="93"/>
        <v>17.479111079601804</v>
      </c>
      <c r="EF15" s="61">
        <f t="shared" si="94"/>
        <v>6.5394386414101158</v>
      </c>
      <c r="EG15" s="61">
        <f t="shared" si="95"/>
        <v>1.7585045086144848</v>
      </c>
      <c r="EH15" s="61">
        <f t="shared" si="96"/>
        <v>4.7809341327956298</v>
      </c>
      <c r="EI15" s="61">
        <f t="shared" si="97"/>
        <v>8.9020173557235243</v>
      </c>
      <c r="EJ15" s="61">
        <f t="shared" si="98"/>
        <v>1.2698839034347069</v>
      </c>
      <c r="EM15" s="37">
        <v>44032</v>
      </c>
      <c r="EN15">
        <v>2</v>
      </c>
      <c r="EO15" t="s">
        <v>27</v>
      </c>
      <c r="EQ15">
        <v>0.33104377044700389</v>
      </c>
      <c r="ER15">
        <v>9.35</v>
      </c>
      <c r="ES15">
        <v>381</v>
      </c>
      <c r="ET15">
        <v>0.73508025792289755</v>
      </c>
      <c r="EU15">
        <v>0.11888338003880149</v>
      </c>
      <c r="EV15">
        <v>0.20899999999999999</v>
      </c>
      <c r="EW15">
        <v>6.9800000000000001E-2</v>
      </c>
      <c r="EX15">
        <v>88.9</v>
      </c>
      <c r="EY15">
        <v>15.75217391</v>
      </c>
      <c r="EZ15">
        <v>2.9456521740000001</v>
      </c>
      <c r="FA15">
        <v>12.806521740000001</v>
      </c>
      <c r="FB15">
        <v>18.6999724</v>
      </c>
      <c r="FC15">
        <v>3.8639999999999999</v>
      </c>
      <c r="FE15" s="64">
        <v>44032</v>
      </c>
      <c r="FI15" s="61">
        <v>0.33104377044700389</v>
      </c>
      <c r="FJ15" s="61">
        <f t="shared" si="99"/>
        <v>3.0952592536794863</v>
      </c>
      <c r="FK15" s="61">
        <f t="shared" si="100"/>
        <v>126.12767654030849</v>
      </c>
      <c r="FL15" s="61">
        <f t="shared" si="101"/>
        <v>0.2433437401639521</v>
      </c>
      <c r="FM15" s="61">
        <f t="shared" si="102"/>
        <v>3.9355602371528922E-2</v>
      </c>
      <c r="FN15" s="61">
        <f t="shared" si="103"/>
        <v>6.9188148023423809E-2</v>
      </c>
      <c r="FO15" s="61">
        <f t="shared" si="104"/>
        <v>2.3106855177200871E-2</v>
      </c>
      <c r="FP15" s="61">
        <f t="shared" si="105"/>
        <v>29.429791192738648</v>
      </c>
      <c r="FQ15" s="61">
        <f t="shared" si="106"/>
        <v>5.2146590439033238</v>
      </c>
      <c r="FR15" s="61">
        <f t="shared" si="107"/>
        <v>0.97513980210637397</v>
      </c>
      <c r="FS15" s="61">
        <f t="shared" si="108"/>
        <v>4.2395192431211255</v>
      </c>
      <c r="FT15" s="61">
        <f t="shared" si="109"/>
        <v>6.1905093705509087</v>
      </c>
      <c r="FU15" s="61">
        <f t="shared" si="110"/>
        <v>1.2791531290072231</v>
      </c>
      <c r="FW15">
        <v>0.33104377044700389</v>
      </c>
      <c r="FX15">
        <f t="shared" si="12"/>
        <v>0.4399999999999995</v>
      </c>
      <c r="FY15">
        <f t="shared" si="13"/>
        <v>-25</v>
      </c>
      <c r="FZ15">
        <f t="shared" si="14"/>
        <v>0.20441761558512839</v>
      </c>
      <c r="GA15">
        <f t="shared" si="15"/>
        <v>1.5843931881871109E-2</v>
      </c>
      <c r="GB15">
        <f t="shared" si="16"/>
        <v>0.12079999999999999</v>
      </c>
      <c r="GC15">
        <f t="shared" si="17"/>
        <v>-0.20220000000000002</v>
      </c>
      <c r="GD15">
        <f t="shared" si="18"/>
        <v>36.100000000000009</v>
      </c>
      <c r="GE15">
        <f t="shared" si="19"/>
        <v>-4.0018260900000016</v>
      </c>
      <c r="GF15">
        <f t="shared" si="20"/>
        <v>-2.3663478260000002</v>
      </c>
      <c r="GG15">
        <f t="shared" si="21"/>
        <v>-1.6354782599999993</v>
      </c>
      <c r="GH15">
        <f t="shared" si="22"/>
        <v>-8.1907838999999996</v>
      </c>
      <c r="GI15">
        <f t="shared" si="23"/>
        <v>2.8000000000000025E-2</v>
      </c>
      <c r="GK15" s="64">
        <v>44032</v>
      </c>
      <c r="GL15" s="61">
        <v>0.33104377044700389</v>
      </c>
      <c r="GM15" s="61">
        <f t="shared" si="111"/>
        <v>0.14565925899668156</v>
      </c>
      <c r="GN15" s="61">
        <f t="shared" si="112"/>
        <v>-8.2760942611750981</v>
      </c>
      <c r="GO15" s="61">
        <f t="shared" si="113"/>
        <v>6.7671178209087121E-2</v>
      </c>
      <c r="GP15" s="61">
        <f t="shared" si="114"/>
        <v>5.2450349488801055E-3</v>
      </c>
      <c r="GQ15" s="61">
        <f t="shared" si="115"/>
        <v>3.9990087469998069E-2</v>
      </c>
      <c r="GR15" s="61">
        <f t="shared" si="116"/>
        <v>-6.6937050384384189E-2</v>
      </c>
      <c r="GS15" s="61">
        <f t="shared" si="117"/>
        <v>11.950680113136844</v>
      </c>
      <c r="GT15" s="61">
        <f t="shared" si="118"/>
        <v>-1.3247795975067918</v>
      </c>
      <c r="GU15" s="61">
        <f t="shared" si="119"/>
        <v>-0.78336470650811074</v>
      </c>
      <c r="GV15" s="61">
        <f t="shared" si="120"/>
        <v>-0.54141488967450513</v>
      </c>
      <c r="GW15" s="61">
        <f t="shared" si="121"/>
        <v>-2.7115079851726152</v>
      </c>
      <c r="GX15" s="61">
        <f t="shared" si="122"/>
        <v>9.2692255725161168E-3</v>
      </c>
      <c r="GY15" s="61"/>
      <c r="HA15" s="35">
        <v>44032</v>
      </c>
      <c r="HB15" s="2"/>
      <c r="HC15" s="2"/>
      <c r="HD15" s="2"/>
      <c r="HE15">
        <v>9.4602945174123795E-5</v>
      </c>
      <c r="HF15" s="2" t="e">
        <v>#N/A</v>
      </c>
      <c r="HG15" s="2" t="e">
        <v>#N/A</v>
      </c>
      <c r="HH15" s="7" t="e">
        <v>#N/A</v>
      </c>
      <c r="HI15" s="2" t="e">
        <v>#N/A</v>
      </c>
      <c r="HJ15" s="2" t="e">
        <v>#N/A</v>
      </c>
      <c r="HK15" s="7" t="e">
        <v>#N/A</v>
      </c>
      <c r="HL15" s="2" t="e">
        <v>#N/A</v>
      </c>
      <c r="HM15" s="2" t="e">
        <v>#N/A</v>
      </c>
      <c r="HN15" s="2" t="e">
        <v>#N/A</v>
      </c>
      <c r="HO15" s="2" t="e">
        <v>#N/A</v>
      </c>
      <c r="HP15" s="2" t="e">
        <v>#N/A</v>
      </c>
      <c r="HQ15" s="2" t="e">
        <v>#N/A</v>
      </c>
      <c r="HR15" s="2"/>
      <c r="HS15" s="64">
        <v>44032</v>
      </c>
      <c r="HT15" s="61"/>
      <c r="HU15" s="61"/>
      <c r="HV15" s="61"/>
      <c r="HW15" s="61">
        <v>9.4602945174123795E-5</v>
      </c>
      <c r="HX15" s="61" t="e">
        <f t="shared" si="123"/>
        <v>#N/A</v>
      </c>
      <c r="HY15" s="61" t="e">
        <f t="shared" si="124"/>
        <v>#N/A</v>
      </c>
      <c r="HZ15" s="61" t="e">
        <f t="shared" si="125"/>
        <v>#N/A</v>
      </c>
      <c r="IA15" s="61" t="e">
        <f t="shared" si="126"/>
        <v>#N/A</v>
      </c>
      <c r="IB15" s="61" t="e">
        <f t="shared" si="127"/>
        <v>#N/A</v>
      </c>
      <c r="IC15" s="61" t="e">
        <f t="shared" si="128"/>
        <v>#N/A</v>
      </c>
      <c r="ID15" s="61" t="e">
        <f t="shared" si="129"/>
        <v>#N/A</v>
      </c>
      <c r="IE15" s="61" t="e">
        <f t="shared" si="130"/>
        <v>#N/A</v>
      </c>
      <c r="IF15" s="61" t="e">
        <f t="shared" si="131"/>
        <v>#N/A</v>
      </c>
      <c r="IG15" s="61" t="e">
        <f t="shared" si="132"/>
        <v>#N/A</v>
      </c>
      <c r="IH15" s="61" t="e">
        <f t="shared" si="133"/>
        <v>#N/A</v>
      </c>
      <c r="II15" s="61" t="e">
        <f t="shared" si="134"/>
        <v>#N/A</v>
      </c>
      <c r="IJ15" s="2"/>
      <c r="IL15" s="12">
        <v>44032</v>
      </c>
      <c r="IM15" s="31">
        <v>16</v>
      </c>
      <c r="IN15" s="31" t="s">
        <v>25</v>
      </c>
      <c r="IO15" s="31"/>
      <c r="IP15">
        <v>9.4602945174123795E-5</v>
      </c>
      <c r="IQ15" s="31">
        <v>8.93</v>
      </c>
      <c r="IR15" s="31">
        <v>520</v>
      </c>
      <c r="IS15" s="31">
        <v>0.30017835093977224</v>
      </c>
      <c r="IT15">
        <v>3.492131924983833E-2</v>
      </c>
      <c r="IU15">
        <v>0.10299999999999999</v>
      </c>
      <c r="IV15">
        <v>5.0799999999999998E-2</v>
      </c>
      <c r="IW15">
        <v>24.8</v>
      </c>
      <c r="IX15">
        <v>5.2618320609999998</v>
      </c>
      <c r="IY15">
        <v>1.683969466</v>
      </c>
      <c r="IZ15">
        <v>3.577862595</v>
      </c>
      <c r="JA15">
        <v>32.003481790000002</v>
      </c>
      <c r="JB15">
        <v>1.8460000000000001</v>
      </c>
      <c r="JD15" s="64">
        <v>44032</v>
      </c>
      <c r="JE15" s="61"/>
      <c r="JF15" s="61"/>
      <c r="JG15" s="61"/>
      <c r="JH15" s="61">
        <v>9.4602945174123795E-5</v>
      </c>
      <c r="JI15" s="61">
        <f t="shared" si="135"/>
        <v>8.4480430040492543E-4</v>
      </c>
      <c r="JJ15" s="61">
        <f t="shared" si="136"/>
        <v>4.9193531490544375E-2</v>
      </c>
      <c r="JK15" s="61">
        <f t="shared" si="137"/>
        <v>2.8397756076414167E-5</v>
      </c>
      <c r="JL15" s="61">
        <f t="shared" si="138"/>
        <v>3.3036596504005295E-6</v>
      </c>
      <c r="JM15" s="61">
        <f t="shared" si="139"/>
        <v>9.7441033529347499E-6</v>
      </c>
      <c r="JN15" s="61">
        <f t="shared" si="140"/>
        <v>4.8058296148454887E-6</v>
      </c>
      <c r="JO15" s="61">
        <f t="shared" si="141"/>
        <v>2.3461530403182701E-3</v>
      </c>
      <c r="JP15" s="61">
        <f t="shared" si="142"/>
        <v>4.9778480998222976E-4</v>
      </c>
      <c r="JQ15" s="61">
        <f t="shared" si="143"/>
        <v>1.5930847106689652E-4</v>
      </c>
      <c r="JR15" s="61">
        <f t="shared" si="144"/>
        <v>3.3847633891533329E-4</v>
      </c>
      <c r="JS15" s="61">
        <f t="shared" si="145"/>
        <v>3.0276236331604396E-3</v>
      </c>
      <c r="JT15" s="61">
        <f t="shared" si="146"/>
        <v>1.7463703679143253E-4</v>
      </c>
      <c r="JV15">
        <v>9.4602945174123795E-5</v>
      </c>
      <c r="JW15" t="e">
        <f t="shared" si="24"/>
        <v>#N/A</v>
      </c>
      <c r="JX15" t="e">
        <f t="shared" si="25"/>
        <v>#N/A</v>
      </c>
      <c r="JY15" t="e">
        <f t="shared" si="26"/>
        <v>#N/A</v>
      </c>
      <c r="JZ15" t="e">
        <f t="shared" si="27"/>
        <v>#N/A</v>
      </c>
      <c r="KA15" t="e">
        <f t="shared" si="28"/>
        <v>#N/A</v>
      </c>
      <c r="KB15" t="e">
        <f t="shared" si="29"/>
        <v>#N/A</v>
      </c>
      <c r="KC15" t="e">
        <f t="shared" si="30"/>
        <v>#N/A</v>
      </c>
      <c r="KD15" t="e">
        <f t="shared" si="31"/>
        <v>#N/A</v>
      </c>
      <c r="KE15" t="e">
        <f t="shared" si="32"/>
        <v>#N/A</v>
      </c>
      <c r="KF15" t="e">
        <f t="shared" si="33"/>
        <v>#N/A</v>
      </c>
      <c r="KG15" t="e">
        <f t="shared" si="34"/>
        <v>#N/A</v>
      </c>
      <c r="KH15" t="e">
        <f t="shared" si="35"/>
        <v>#N/A</v>
      </c>
      <c r="KJ15" s="64">
        <v>44032</v>
      </c>
      <c r="KK15" s="61">
        <v>9.4602945174123795E-5</v>
      </c>
      <c r="KL15" s="61" t="e">
        <f t="shared" si="147"/>
        <v>#N/A</v>
      </c>
      <c r="KM15" s="61" t="e">
        <f t="shared" si="148"/>
        <v>#N/A</v>
      </c>
      <c r="KN15" s="61" t="e">
        <f t="shared" si="149"/>
        <v>#N/A</v>
      </c>
      <c r="KO15" s="61" t="e">
        <f t="shared" si="150"/>
        <v>#N/A</v>
      </c>
      <c r="KP15" s="61" t="e">
        <f t="shared" si="151"/>
        <v>#N/A</v>
      </c>
      <c r="KQ15" s="61" t="e">
        <f t="shared" si="152"/>
        <v>#N/A</v>
      </c>
      <c r="KR15" s="61" t="e">
        <f t="shared" si="153"/>
        <v>#N/A</v>
      </c>
      <c r="KS15" s="61" t="e">
        <f t="shared" si="154"/>
        <v>#N/A</v>
      </c>
      <c r="KT15" s="61" t="e">
        <f t="shared" si="155"/>
        <v>#N/A</v>
      </c>
      <c r="KU15" s="61" t="e">
        <f t="shared" si="156"/>
        <v>#N/A</v>
      </c>
      <c r="KV15" s="61" t="e">
        <f t="shared" si="157"/>
        <v>#N/A</v>
      </c>
      <c r="KW15" s="61" t="e">
        <f t="shared" si="158"/>
        <v>#N/A</v>
      </c>
      <c r="KZ15" s="35">
        <v>44032</v>
      </c>
      <c r="LA15">
        <v>24</v>
      </c>
      <c r="LB15" t="s">
        <v>26</v>
      </c>
      <c r="LE15">
        <v>9.1</v>
      </c>
      <c r="LF15">
        <v>425</v>
      </c>
      <c r="LG15">
        <v>0.8338592399506104</v>
      </c>
      <c r="LH15">
        <v>6.6609183013580514E-2</v>
      </c>
      <c r="LI15">
        <v>0.61</v>
      </c>
      <c r="LJ15">
        <v>2.69E-2</v>
      </c>
      <c r="LK15">
        <v>62.5</v>
      </c>
      <c r="LL15">
        <v>5.6984496120000001</v>
      </c>
      <c r="LM15">
        <v>1.414728682</v>
      </c>
      <c r="LN15">
        <v>4.2837209300000003</v>
      </c>
      <c r="LO15">
        <v>24.826554210000001</v>
      </c>
      <c r="LP15">
        <v>2.339</v>
      </c>
      <c r="LR15" s="64">
        <v>44032</v>
      </c>
      <c r="LS15" s="61"/>
      <c r="LT15" s="61"/>
      <c r="LU15" s="61"/>
      <c r="LV15" s="61">
        <v>7.1803635387159963E-5</v>
      </c>
      <c r="LW15" s="61">
        <f t="shared" si="159"/>
        <v>6.5341308202315567E-4</v>
      </c>
      <c r="LX15" s="61">
        <f t="shared" si="160"/>
        <v>3.0516545039542986E-2</v>
      </c>
      <c r="LY15" s="61">
        <f t="shared" si="161"/>
        <v>5.9874124829627961E-5</v>
      </c>
      <c r="LZ15" s="61">
        <f t="shared" si="162"/>
        <v>4.7827814905437441E-6</v>
      </c>
      <c r="MA15" s="61">
        <f t="shared" si="163"/>
        <v>4.3800217586167577E-5</v>
      </c>
      <c r="MB15" s="61">
        <f t="shared" si="164"/>
        <v>1.9315177919146032E-6</v>
      </c>
      <c r="MC15" s="61">
        <f t="shared" si="165"/>
        <v>4.4877272116974976E-3</v>
      </c>
      <c r="MD15" s="61">
        <f t="shared" si="166"/>
        <v>4.0916939821215116E-4</v>
      </c>
      <c r="ME15" s="61">
        <f t="shared" si="167"/>
        <v>1.0158266245408538E-4</v>
      </c>
      <c r="MF15" s="61">
        <f t="shared" si="168"/>
        <v>3.0758673575806579E-4</v>
      </c>
      <c r="MG15" s="61">
        <f t="shared" si="169"/>
        <v>1.7826368464144012E-3</v>
      </c>
      <c r="MH15" s="61">
        <f t="shared" si="170"/>
        <v>1.6794870317056714E-4</v>
      </c>
      <c r="MK15" s="35"/>
      <c r="ML15">
        <v>22</v>
      </c>
      <c r="MM15" t="s">
        <v>26</v>
      </c>
      <c r="MP15">
        <v>8.2799999999999994</v>
      </c>
      <c r="MQ15">
        <v>575</v>
      </c>
      <c r="MR15">
        <v>0.26999588420908216</v>
      </c>
      <c r="MS15">
        <v>2.4358697995257601E-2</v>
      </c>
      <c r="MT15">
        <v>0.45600000000000002</v>
      </c>
      <c r="MU15">
        <v>2.35E-2</v>
      </c>
      <c r="MV15">
        <v>21.1</v>
      </c>
      <c r="MW15">
        <v>10.389528800000001</v>
      </c>
      <c r="MX15">
        <v>2.386910995</v>
      </c>
      <c r="MY15">
        <v>8.0026178009999995</v>
      </c>
      <c r="MZ15">
        <v>22.974198749999999</v>
      </c>
      <c r="NA15">
        <v>1.0329999999999999</v>
      </c>
      <c r="NC15" s="64">
        <v>44032</v>
      </c>
      <c r="ND15" s="61"/>
      <c r="NE15" s="61"/>
      <c r="NF15" s="61"/>
      <c r="NG15" s="61">
        <v>7.1803635387159963E-5</v>
      </c>
      <c r="NH15" s="61">
        <f t="shared" si="171"/>
        <v>5.9453410100568447E-4</v>
      </c>
      <c r="NI15" s="61">
        <f t="shared" si="172"/>
        <v>4.1287090347616982E-2</v>
      </c>
      <c r="NJ15" s="61">
        <f t="shared" si="173"/>
        <v>1.9386686025782796E-5</v>
      </c>
      <c r="NK15" s="61">
        <f t="shared" si="174"/>
        <v>1.7490430693574212E-6</v>
      </c>
      <c r="NL15" s="61">
        <f t="shared" si="175"/>
        <v>3.2742457736544942E-5</v>
      </c>
      <c r="NM15" s="61">
        <f t="shared" si="176"/>
        <v>1.6873854315982591E-6</v>
      </c>
      <c r="NN15" s="61">
        <f t="shared" si="177"/>
        <v>1.5150567066690753E-3</v>
      </c>
      <c r="NO15" s="61">
        <f t="shared" si="178"/>
        <v>7.4600593779959763E-4</v>
      </c>
      <c r="NP15" s="61">
        <f t="shared" si="179"/>
        <v>1.713888867865832E-4</v>
      </c>
      <c r="NQ15" s="61">
        <f t="shared" si="180"/>
        <v>5.7461705072579979E-4</v>
      </c>
      <c r="NR15" s="61">
        <f t="shared" si="181"/>
        <v>1.6496309903571461E-3</v>
      </c>
      <c r="NS15" s="61">
        <f t="shared" si="182"/>
        <v>7.4173155354936241E-5</v>
      </c>
      <c r="NV15" s="35">
        <v>44032</v>
      </c>
      <c r="NW15" s="58">
        <v>7.1803635387159963E-5</v>
      </c>
      <c r="NX15">
        <f t="shared" si="36"/>
        <v>-0.82000000000000028</v>
      </c>
      <c r="NY15">
        <f t="shared" si="37"/>
        <v>150</v>
      </c>
      <c r="NZ15">
        <f t="shared" si="38"/>
        <v>-0.56386335574152824</v>
      </c>
      <c r="OA15">
        <f t="shared" si="39"/>
        <v>-4.2250485018322917E-2</v>
      </c>
      <c r="OB15">
        <f t="shared" si="40"/>
        <v>-0.15399999999999997</v>
      </c>
      <c r="OC15">
        <f t="shared" si="41"/>
        <v>-3.4000000000000002E-3</v>
      </c>
      <c r="OD15">
        <f t="shared" si="42"/>
        <v>-41.4</v>
      </c>
      <c r="OE15">
        <f t="shared" si="43"/>
        <v>4.6910791880000007</v>
      </c>
      <c r="OF15">
        <f t="shared" si="44"/>
        <v>0.97218231300000002</v>
      </c>
      <c r="OG15">
        <f t="shared" si="45"/>
        <v>3.7188968709999992</v>
      </c>
      <c r="OH15">
        <f t="shared" si="46"/>
        <v>-1.8523554600000018</v>
      </c>
      <c r="OI15">
        <f t="shared" si="47"/>
        <v>-1.306</v>
      </c>
      <c r="OK15" s="64">
        <v>44032</v>
      </c>
      <c r="OL15" s="61">
        <v>7.1803635387159963E-5</v>
      </c>
      <c r="OM15" s="61">
        <f t="shared" si="183"/>
        <v>-5.8878981017471191E-5</v>
      </c>
      <c r="ON15" s="61">
        <f t="shared" si="184"/>
        <v>1.0770545308073995E-2</v>
      </c>
      <c r="OO15" s="61">
        <f t="shared" si="185"/>
        <v>-4.0487438803845162E-5</v>
      </c>
      <c r="OP15" s="61">
        <f t="shared" si="186"/>
        <v>-3.0337384211863233E-6</v>
      </c>
      <c r="OQ15" s="61">
        <f t="shared" si="187"/>
        <v>-1.1057759849622633E-5</v>
      </c>
      <c r="OR15" s="61">
        <f t="shared" si="188"/>
        <v>-2.4413236031634387E-7</v>
      </c>
      <c r="OS15" s="61">
        <f t="shared" si="189"/>
        <v>-2.9726705050284225E-3</v>
      </c>
      <c r="OT15" s="61">
        <f t="shared" si="190"/>
        <v>3.3683653958744647E-4</v>
      </c>
      <c r="OU15" s="61">
        <f t="shared" si="191"/>
        <v>6.9806224332497825E-5</v>
      </c>
      <c r="OV15" s="61">
        <f t="shared" si="192"/>
        <v>2.6703031496773399E-4</v>
      </c>
      <c r="OW15" s="61">
        <f t="shared" si="193"/>
        <v>-1.3300585605725512E-4</v>
      </c>
      <c r="OX15" s="61">
        <f t="shared" si="194"/>
        <v>-9.3775547815630914E-5</v>
      </c>
      <c r="PA15" s="35">
        <v>44032</v>
      </c>
      <c r="PB15" s="43" t="e">
        <v>#N/A</v>
      </c>
      <c r="PC15" s="2" t="e">
        <v>#N/A</v>
      </c>
      <c r="PD15" s="2" t="e">
        <v>#N/A</v>
      </c>
      <c r="PE15" s="2" t="e">
        <v>#N/A</v>
      </c>
      <c r="PF15" s="43" t="e">
        <v>#N/A</v>
      </c>
      <c r="PI15" s="35">
        <v>44032</v>
      </c>
      <c r="PJ15" s="41" t="e">
        <v>#N/A</v>
      </c>
      <c r="PK15" s="41" t="e">
        <v>#N/A</v>
      </c>
      <c r="PL15" s="41" t="e">
        <v>#N/A</v>
      </c>
      <c r="PM15" s="41" t="e">
        <v>#N/A</v>
      </c>
      <c r="PN15" s="41" t="e">
        <v>#N/A</v>
      </c>
      <c r="PR15" s="35">
        <v>44032</v>
      </c>
      <c r="PS15" s="46" t="e">
        <f t="shared" si="195"/>
        <v>#N/A</v>
      </c>
      <c r="PT15" s="46" t="e">
        <f t="shared" si="48"/>
        <v>#N/A</v>
      </c>
      <c r="PU15" s="46" t="e">
        <f t="shared" si="48"/>
        <v>#N/A</v>
      </c>
      <c r="PV15" s="46" t="e">
        <f t="shared" si="48"/>
        <v>#N/A</v>
      </c>
      <c r="PW15" s="46" t="e">
        <f t="shared" si="48"/>
        <v>#N/A</v>
      </c>
      <c r="PZ15" s="35">
        <v>44032</v>
      </c>
      <c r="QA15" s="2" t="e">
        <v>#N/A</v>
      </c>
      <c r="QB15" s="2" t="e">
        <v>#N/A</v>
      </c>
      <c r="QC15" s="2" t="e">
        <v>#N/A</v>
      </c>
      <c r="QD15" s="2" t="e">
        <v>#N/A</v>
      </c>
      <c r="QE15" s="2" t="e">
        <v>#N/A</v>
      </c>
      <c r="QF15" s="2"/>
      <c r="QI15" s="35">
        <v>44032</v>
      </c>
      <c r="QJ15" t="e">
        <v>#N/A</v>
      </c>
      <c r="QK15" t="e">
        <v>#N/A</v>
      </c>
      <c r="QL15" t="e">
        <v>#N/A</v>
      </c>
      <c r="QM15" t="e">
        <v>#N/A</v>
      </c>
      <c r="QN15" t="e">
        <v>#N/A</v>
      </c>
      <c r="QR15" s="35">
        <v>44032</v>
      </c>
      <c r="QS15" t="e">
        <f t="shared" si="196"/>
        <v>#N/A</v>
      </c>
      <c r="QT15" t="e">
        <f t="shared" si="49"/>
        <v>#N/A</v>
      </c>
      <c r="QU15" t="e">
        <f t="shared" si="49"/>
        <v>#N/A</v>
      </c>
      <c r="QV15" t="e">
        <f t="shared" si="49"/>
        <v>#N/A</v>
      </c>
      <c r="QW15" t="e">
        <f t="shared" si="49"/>
        <v>#N/A</v>
      </c>
      <c r="RA15" s="35">
        <v>44032</v>
      </c>
      <c r="RB15" t="e">
        <v>#N/A</v>
      </c>
      <c r="RC15" t="e">
        <v>#N/A</v>
      </c>
      <c r="RD15" t="e">
        <v>#N/A</v>
      </c>
      <c r="RE15" t="e">
        <v>#N/A</v>
      </c>
      <c r="RF15" t="e">
        <v>#N/A</v>
      </c>
      <c r="RI15" s="35">
        <v>44032</v>
      </c>
      <c r="RJ15" s="2" t="e">
        <v>#N/A</v>
      </c>
      <c r="RK15" s="2" t="e">
        <v>#N/A</v>
      </c>
      <c r="RL15" s="2" t="e">
        <v>#N/A</v>
      </c>
      <c r="RM15" s="2" t="e">
        <v>#N/A</v>
      </c>
      <c r="RN15" s="2" t="e">
        <v>#N/A</v>
      </c>
      <c r="RQ15" s="35">
        <v>44032</v>
      </c>
      <c r="RR15" t="e">
        <f t="shared" si="197"/>
        <v>#N/A</v>
      </c>
      <c r="RS15" t="e">
        <f t="shared" si="50"/>
        <v>#N/A</v>
      </c>
      <c r="RT15" t="e">
        <f t="shared" si="50"/>
        <v>#N/A</v>
      </c>
      <c r="RU15" t="e">
        <f t="shared" si="50"/>
        <v>#N/A</v>
      </c>
      <c r="RV15" t="e">
        <f t="shared" si="50"/>
        <v>#N/A</v>
      </c>
      <c r="RZ15" s="35">
        <v>44032</v>
      </c>
      <c r="SA15" t="e">
        <v>#N/A</v>
      </c>
      <c r="SB15" s="46" t="e">
        <v>#N/A</v>
      </c>
      <c r="SC15" s="46" t="e">
        <v>#N/A</v>
      </c>
      <c r="SD15" s="46" t="e">
        <v>#N/A</v>
      </c>
      <c r="SE15" s="46" t="e">
        <v>#N/A</v>
      </c>
      <c r="SF15" s="46" t="e">
        <v>#N/A</v>
      </c>
      <c r="SH15" s="35">
        <v>44032</v>
      </c>
      <c r="SI15" t="e">
        <v>#N/A</v>
      </c>
      <c r="SJ15" s="46" t="e">
        <v>#N/A</v>
      </c>
      <c r="SK15" s="46" t="e">
        <v>#N/A</v>
      </c>
      <c r="SL15" s="46" t="e">
        <v>#N/A</v>
      </c>
      <c r="SM15" s="46" t="e">
        <v>#N/A</v>
      </c>
      <c r="SN15" s="46" t="e">
        <v>#N/A</v>
      </c>
      <c r="SP15" s="35">
        <v>44032</v>
      </c>
      <c r="SQ15" t="e">
        <v>#N/A</v>
      </c>
      <c r="SR15" s="46" t="e">
        <v>#N/A</v>
      </c>
      <c r="SS15" s="46" t="e">
        <v>#N/A</v>
      </c>
      <c r="ST15" s="46" t="e">
        <v>#N/A</v>
      </c>
      <c r="SU15" s="46" t="e">
        <v>#N/A</v>
      </c>
      <c r="SV15" s="46" t="e">
        <v>#N/A</v>
      </c>
      <c r="SX15" s="35">
        <v>44032</v>
      </c>
      <c r="SY15" t="e">
        <v>#N/A</v>
      </c>
      <c r="SZ15" s="46" t="e">
        <v>#N/A</v>
      </c>
      <c r="TA15" s="46" t="e">
        <v>#N/A</v>
      </c>
      <c r="TB15" s="46" t="e">
        <v>#N/A</v>
      </c>
      <c r="TC15" s="46" t="e">
        <v>#N/A</v>
      </c>
      <c r="TD15" s="46" t="e">
        <v>#N/A</v>
      </c>
      <c r="TF15" s="35">
        <v>44032</v>
      </c>
      <c r="TG15" t="e">
        <v>#N/A</v>
      </c>
      <c r="TH15" s="46" t="e">
        <v>#N/A</v>
      </c>
      <c r="TI15" s="46" t="e">
        <v>#N/A</v>
      </c>
      <c r="TJ15" s="46" t="e">
        <v>#N/A</v>
      </c>
      <c r="TK15" s="46" t="e">
        <v>#N/A</v>
      </c>
      <c r="TL15" s="46" t="e">
        <v>#N/A</v>
      </c>
      <c r="TN15" s="35">
        <v>44032</v>
      </c>
      <c r="TO15" t="e">
        <v>#N/A</v>
      </c>
      <c r="TP15" s="46" t="e">
        <v>#N/A</v>
      </c>
      <c r="TQ15" s="46" t="e">
        <v>#N/A</v>
      </c>
      <c r="TR15" s="46" t="e">
        <v>#N/A</v>
      </c>
      <c r="TS15" s="46" t="e">
        <v>#N/A</v>
      </c>
      <c r="TT15" s="46" t="e">
        <v>#N/A</v>
      </c>
    </row>
    <row r="16" spans="1:540" ht="15.75" x14ac:dyDescent="0.25">
      <c r="A16" s="6">
        <v>44040</v>
      </c>
      <c r="B16" s="2">
        <v>11</v>
      </c>
      <c r="C16" s="2" t="s">
        <v>24</v>
      </c>
      <c r="D16" s="2"/>
      <c r="E16">
        <v>0.67707622033119452</v>
      </c>
      <c r="F16" s="2">
        <v>7.6</v>
      </c>
      <c r="G16" s="2">
        <v>322</v>
      </c>
      <c r="H16" s="7">
        <v>0.43599945122787764</v>
      </c>
      <c r="I16" s="2">
        <v>4.8609614140978662E-2</v>
      </c>
      <c r="J16" s="2">
        <v>0.20200000000000001</v>
      </c>
      <c r="K16" s="7">
        <v>3.5499999999999997E-2</v>
      </c>
      <c r="L16" s="2">
        <v>35.799999999999997</v>
      </c>
      <c r="M16" s="2">
        <v>9.2219999999999995</v>
      </c>
      <c r="N16" s="2">
        <v>1.63</v>
      </c>
      <c r="O16" s="2">
        <v>7.5919999999999996</v>
      </c>
      <c r="P16" s="2">
        <v>17.675124700000001</v>
      </c>
      <c r="Q16" s="2">
        <v>2.5859999999999999</v>
      </c>
      <c r="R16" s="2"/>
      <c r="S16" s="64">
        <v>44040</v>
      </c>
      <c r="T16" s="61"/>
      <c r="U16" s="61"/>
      <c r="V16" s="61"/>
      <c r="W16" s="61">
        <v>0.67707622033119452</v>
      </c>
      <c r="X16" s="61">
        <f t="shared" si="51"/>
        <v>5.1457792745170785</v>
      </c>
      <c r="Y16" s="61">
        <f t="shared" si="52"/>
        <v>218.01854294664463</v>
      </c>
      <c r="Z16" s="61">
        <f t="shared" si="53"/>
        <v>0.29520486050384637</v>
      </c>
      <c r="AA16" s="61">
        <f t="shared" si="54"/>
        <v>3.2912413814331618E-2</v>
      </c>
      <c r="AB16" s="61">
        <f t="shared" si="55"/>
        <v>0.13676939650690131</v>
      </c>
      <c r="AC16" s="61">
        <f t="shared" si="56"/>
        <v>2.4036205821757403E-2</v>
      </c>
      <c r="AD16" s="61">
        <f t="shared" si="57"/>
        <v>24.239328687856762</v>
      </c>
      <c r="AE16" s="61">
        <f t="shared" si="58"/>
        <v>6.243996903894276</v>
      </c>
      <c r="AF16" s="61">
        <f t="shared" si="59"/>
        <v>1.103634239139847</v>
      </c>
      <c r="AG16" s="61">
        <f t="shared" si="60"/>
        <v>5.1403626647544289</v>
      </c>
      <c r="AH16" s="61">
        <f t="shared" si="61"/>
        <v>11.967406625758539</v>
      </c>
      <c r="AI16" s="61">
        <f t="shared" si="62"/>
        <v>1.750919105776469</v>
      </c>
      <c r="AL16" s="6">
        <v>44040</v>
      </c>
      <c r="AM16" s="2">
        <v>8</v>
      </c>
      <c r="AN16" s="2" t="s">
        <v>24</v>
      </c>
      <c r="AO16" s="2"/>
      <c r="AP16">
        <v>0.67707622033119452</v>
      </c>
      <c r="AQ16" s="2">
        <v>6.82</v>
      </c>
      <c r="AR16" s="2">
        <v>411</v>
      </c>
      <c r="AS16" s="7">
        <v>0.46892577857044854</v>
      </c>
      <c r="AT16" s="2">
        <v>6.1327872386290151E-2</v>
      </c>
      <c r="AU16" s="2">
        <v>0.14799999999999999</v>
      </c>
      <c r="AV16" s="7">
        <v>4.8300000000000003E-2</v>
      </c>
      <c r="AW16" s="2">
        <v>35.299999999999997</v>
      </c>
      <c r="AX16" s="2">
        <v>20.344000000000001</v>
      </c>
      <c r="AY16" s="2">
        <v>3.306666667</v>
      </c>
      <c r="AZ16" s="2">
        <v>17.037333329999999</v>
      </c>
      <c r="BA16" s="2">
        <v>16.25376851</v>
      </c>
      <c r="BB16" s="2">
        <v>2.54</v>
      </c>
      <c r="BC16" s="2"/>
      <c r="BD16" s="64">
        <v>44040</v>
      </c>
      <c r="BE16" s="61"/>
      <c r="BF16" s="61"/>
      <c r="BG16" s="61"/>
      <c r="BH16" s="61">
        <v>0.67707622033119452</v>
      </c>
      <c r="BI16" s="61">
        <f t="shared" si="63"/>
        <v>4.6176598226587471</v>
      </c>
      <c r="BJ16" s="61">
        <f t="shared" si="64"/>
        <v>278.27832655612093</v>
      </c>
      <c r="BK16" s="61">
        <f t="shared" si="65"/>
        <v>0.31749849377034195</v>
      </c>
      <c r="BL16" s="61">
        <f t="shared" si="66"/>
        <v>4.1523644036263171E-2</v>
      </c>
      <c r="BM16" s="61">
        <f t="shared" si="67"/>
        <v>0.10020728060901679</v>
      </c>
      <c r="BN16" s="61">
        <f t="shared" si="68"/>
        <v>3.2702781441996696E-2</v>
      </c>
      <c r="BO16" s="61">
        <f t="shared" si="69"/>
        <v>23.900790577691165</v>
      </c>
      <c r="BP16" s="61">
        <f t="shared" si="70"/>
        <v>13.774438626417822</v>
      </c>
      <c r="BQ16" s="61">
        <f t="shared" si="71"/>
        <v>2.2388653687875086</v>
      </c>
      <c r="BR16" s="61">
        <f t="shared" si="72"/>
        <v>11.535573255599083</v>
      </c>
      <c r="BS16" s="61">
        <f t="shared" si="73"/>
        <v>11.005040148888991</v>
      </c>
      <c r="BT16" s="61">
        <f t="shared" si="74"/>
        <v>1.7197735996412342</v>
      </c>
      <c r="BW16">
        <v>0.67707622033119452</v>
      </c>
      <c r="BX16">
        <f t="shared" si="0"/>
        <v>-0.77999999999999936</v>
      </c>
      <c r="BY16">
        <f t="shared" si="1"/>
        <v>89</v>
      </c>
      <c r="BZ16">
        <f t="shared" si="2"/>
        <v>3.2926327342570894E-2</v>
      </c>
      <c r="CA16">
        <f t="shared" si="3"/>
        <v>1.271825824531149E-2</v>
      </c>
      <c r="CB16">
        <f t="shared" si="4"/>
        <v>-5.400000000000002E-2</v>
      </c>
      <c r="CC16">
        <f t="shared" si="5"/>
        <v>1.2800000000000006E-2</v>
      </c>
      <c r="CD16">
        <f t="shared" si="6"/>
        <v>-0.5</v>
      </c>
      <c r="CE16">
        <f t="shared" si="7"/>
        <v>11.122000000000002</v>
      </c>
      <c r="CF16">
        <f t="shared" si="8"/>
        <v>1.6766666670000001</v>
      </c>
      <c r="CG16">
        <f t="shared" si="9"/>
        <v>9.4453333300000004</v>
      </c>
      <c r="CH16">
        <f t="shared" si="10"/>
        <v>-1.4213561900000009</v>
      </c>
      <c r="CI16">
        <f t="shared" si="11"/>
        <v>-4.5999999999999819E-2</v>
      </c>
      <c r="CK16" s="64">
        <v>44040</v>
      </c>
      <c r="CL16" s="61"/>
      <c r="CM16" s="61">
        <v>0.67707622033119452</v>
      </c>
      <c r="CN16" s="61">
        <f t="shared" si="75"/>
        <v>-0.52811945185833131</v>
      </c>
      <c r="CO16" s="61">
        <f t="shared" si="76"/>
        <v>60.259783609476315</v>
      </c>
      <c r="CP16" s="61">
        <f t="shared" si="77"/>
        <v>2.2293633266495565E-2</v>
      </c>
      <c r="CQ16" s="61">
        <f t="shared" si="78"/>
        <v>8.611230221931554E-3</v>
      </c>
      <c r="CR16" s="61">
        <f t="shared" si="79"/>
        <v>-3.6562115897884516E-2</v>
      </c>
      <c r="CS16" s="61">
        <f t="shared" si="80"/>
        <v>8.6665756202392932E-3</v>
      </c>
      <c r="CT16" s="61">
        <f t="shared" si="81"/>
        <v>-0.33853811016559726</v>
      </c>
      <c r="CU16" s="61">
        <f t="shared" si="82"/>
        <v>7.5304417225235465</v>
      </c>
      <c r="CV16" s="61">
        <f t="shared" si="83"/>
        <v>1.1352311296476616</v>
      </c>
      <c r="CW16" s="61">
        <f t="shared" si="84"/>
        <v>6.3952105908446555</v>
      </c>
      <c r="CX16" s="61">
        <f t="shared" si="85"/>
        <v>-0.96236647686954779</v>
      </c>
      <c r="CY16" s="61">
        <f t="shared" si="86"/>
        <v>-3.1145506135234827E-2</v>
      </c>
      <c r="DB16" s="37">
        <v>44040</v>
      </c>
      <c r="DC16">
        <v>5</v>
      </c>
      <c r="DD16" t="s">
        <v>27</v>
      </c>
      <c r="DF16">
        <v>0.38995558859972146</v>
      </c>
      <c r="DG16">
        <v>6.95</v>
      </c>
      <c r="DH16">
        <v>311</v>
      </c>
      <c r="DI16">
        <v>0.91343119769515702</v>
      </c>
      <c r="DJ16">
        <v>0.14690666091830137</v>
      </c>
      <c r="DK16">
        <v>0.42199999999999999</v>
      </c>
      <c r="DL16">
        <v>5.3499999999999999E-2</v>
      </c>
      <c r="DM16">
        <v>79.5</v>
      </c>
      <c r="DN16">
        <v>39.362000000000002</v>
      </c>
      <c r="DO16">
        <v>8.4540000000000006</v>
      </c>
      <c r="DP16">
        <v>30.908000000000001</v>
      </c>
      <c r="DQ16">
        <v>21.477567199999999</v>
      </c>
      <c r="DR16">
        <v>3.3109999999999999</v>
      </c>
      <c r="DT16" s="64">
        <v>44040</v>
      </c>
      <c r="DX16" s="61">
        <v>0.38995558859972146</v>
      </c>
      <c r="DY16" s="61">
        <f t="shared" si="87"/>
        <v>2.710191340768064</v>
      </c>
      <c r="DZ16" s="61">
        <f t="shared" si="88"/>
        <v>121.27618805451337</v>
      </c>
      <c r="EA16" s="61">
        <f t="shared" si="89"/>
        <v>0.35619760034256348</v>
      </c>
      <c r="EB16" s="61">
        <f t="shared" si="90"/>
        <v>5.7287073427615909E-2</v>
      </c>
      <c r="EC16" s="61">
        <f t="shared" si="91"/>
        <v>0.16456125838908245</v>
      </c>
      <c r="ED16" s="61">
        <f t="shared" si="92"/>
        <v>2.0862623990085098E-2</v>
      </c>
      <c r="EE16" s="61">
        <f t="shared" si="93"/>
        <v>31.001469293677857</v>
      </c>
      <c r="EF16" s="61">
        <f t="shared" si="94"/>
        <v>15.349431878462237</v>
      </c>
      <c r="EG16" s="61">
        <f t="shared" si="95"/>
        <v>3.2966845460220453</v>
      </c>
      <c r="EH16" s="61">
        <f t="shared" si="96"/>
        <v>12.052747332440191</v>
      </c>
      <c r="EI16" s="61">
        <f t="shared" si="97"/>
        <v>8.3752973591660709</v>
      </c>
      <c r="EJ16" s="61">
        <f t="shared" si="98"/>
        <v>1.2911429538536778</v>
      </c>
      <c r="EM16" s="37">
        <v>44040</v>
      </c>
      <c r="EN16">
        <v>2</v>
      </c>
      <c r="EO16" t="s">
        <v>27</v>
      </c>
      <c r="EQ16">
        <v>0.38995558859972146</v>
      </c>
      <c r="ER16">
        <v>5.55</v>
      </c>
      <c r="ES16">
        <v>298</v>
      </c>
      <c r="ET16">
        <v>0.67883111537933871</v>
      </c>
      <c r="EU16">
        <v>9.7434791981030403E-2</v>
      </c>
      <c r="EV16">
        <v>0.34899999999999998</v>
      </c>
      <c r="EW16">
        <v>3.56E-2</v>
      </c>
      <c r="EX16">
        <v>79.599999999999994</v>
      </c>
      <c r="EY16">
        <v>10.537000000000001</v>
      </c>
      <c r="EZ16">
        <v>1.8879999999999999</v>
      </c>
      <c r="FA16">
        <v>8.6489999999999991</v>
      </c>
      <c r="FB16">
        <v>17.917813420000002</v>
      </c>
      <c r="FC16">
        <v>3.214</v>
      </c>
      <c r="FE16" s="64">
        <v>44040</v>
      </c>
      <c r="FI16" s="61">
        <v>0.38995558859972146</v>
      </c>
      <c r="FJ16" s="61">
        <f t="shared" si="99"/>
        <v>2.1642535167284542</v>
      </c>
      <c r="FK16" s="61">
        <f t="shared" si="100"/>
        <v>116.206765402717</v>
      </c>
      <c r="FL16" s="61">
        <f t="shared" si="101"/>
        <v>0.26471398715755545</v>
      </c>
      <c r="FM16" s="61">
        <f t="shared" si="102"/>
        <v>3.7995241657054132E-2</v>
      </c>
      <c r="FN16" s="61">
        <f t="shared" si="103"/>
        <v>0.13609450042130278</v>
      </c>
      <c r="FO16" s="61">
        <f t="shared" si="104"/>
        <v>1.3882418954150084E-2</v>
      </c>
      <c r="FP16" s="61">
        <f t="shared" si="105"/>
        <v>31.040464852537827</v>
      </c>
      <c r="FQ16" s="61">
        <f t="shared" si="106"/>
        <v>4.1089620370752655</v>
      </c>
      <c r="FR16" s="61">
        <f t="shared" si="107"/>
        <v>0.73623615127627406</v>
      </c>
      <c r="FS16" s="61">
        <f t="shared" si="108"/>
        <v>3.3727258857989906</v>
      </c>
      <c r="FT16" s="61">
        <f t="shared" si="109"/>
        <v>6.9871514786160889</v>
      </c>
      <c r="FU16" s="61">
        <f t="shared" si="110"/>
        <v>1.2533172617595048</v>
      </c>
      <c r="FW16">
        <v>0.38995558859972146</v>
      </c>
      <c r="FX16">
        <f t="shared" si="12"/>
        <v>-1.4000000000000004</v>
      </c>
      <c r="FY16">
        <f t="shared" si="13"/>
        <v>-13</v>
      </c>
      <c r="FZ16">
        <f t="shared" si="14"/>
        <v>-0.2346000823158183</v>
      </c>
      <c r="GA16">
        <f t="shared" si="15"/>
        <v>-4.9471868937270971E-2</v>
      </c>
      <c r="GB16">
        <f t="shared" si="16"/>
        <v>-7.3000000000000009E-2</v>
      </c>
      <c r="GC16">
        <f t="shared" si="17"/>
        <v>-1.7899999999999999E-2</v>
      </c>
      <c r="GD16">
        <f t="shared" si="18"/>
        <v>9.9999999999994316E-2</v>
      </c>
      <c r="GE16">
        <f t="shared" si="19"/>
        <v>-28.825000000000003</v>
      </c>
      <c r="GF16">
        <f t="shared" si="20"/>
        <v>-6.5660000000000007</v>
      </c>
      <c r="GG16">
        <f t="shared" si="21"/>
        <v>-22.259</v>
      </c>
      <c r="GH16">
        <f t="shared" si="22"/>
        <v>-3.5597537799999976</v>
      </c>
      <c r="GI16">
        <f t="shared" si="23"/>
        <v>-9.6999999999999975E-2</v>
      </c>
      <c r="GK16" s="64">
        <v>44040</v>
      </c>
      <c r="GL16" s="61">
        <v>0.38995558859972146</v>
      </c>
      <c r="GM16" s="61">
        <f t="shared" si="111"/>
        <v>-0.54593782403961022</v>
      </c>
      <c r="GN16" s="61">
        <f t="shared" si="112"/>
        <v>-5.069422651796379</v>
      </c>
      <c r="GO16" s="61">
        <f t="shared" si="113"/>
        <v>-9.1483613185008028E-2</v>
      </c>
      <c r="GP16" s="61">
        <f t="shared" si="114"/>
        <v>-1.9291831770561776E-2</v>
      </c>
      <c r="GQ16" s="61">
        <f t="shared" si="115"/>
        <v>-2.8466757967779671E-2</v>
      </c>
      <c r="GR16" s="61">
        <f t="shared" si="116"/>
        <v>-6.9802050359350134E-3</v>
      </c>
      <c r="GS16" s="61">
        <f t="shared" si="117"/>
        <v>3.8995558859969928E-2</v>
      </c>
      <c r="GT16" s="61">
        <f t="shared" si="118"/>
        <v>-11.240469841386972</v>
      </c>
      <c r="GU16" s="61">
        <f t="shared" si="119"/>
        <v>-2.5604483947457712</v>
      </c>
      <c r="GV16" s="61">
        <f t="shared" si="120"/>
        <v>-8.6800214466412005</v>
      </c>
      <c r="GW16" s="61">
        <f t="shared" si="121"/>
        <v>-1.3881458805499824</v>
      </c>
      <c r="GX16" s="61">
        <f t="shared" si="122"/>
        <v>-3.7825692094172969E-2</v>
      </c>
      <c r="GY16" s="61"/>
      <c r="HA16" s="6">
        <v>44040</v>
      </c>
      <c r="HB16" s="2">
        <v>19</v>
      </c>
      <c r="HC16" s="2" t="s">
        <v>25</v>
      </c>
      <c r="HD16" s="2"/>
      <c r="HE16">
        <v>5.5948881390492184E-3</v>
      </c>
      <c r="HF16" s="2">
        <v>8.8800000000000008</v>
      </c>
      <c r="HG16" s="2">
        <v>465</v>
      </c>
      <c r="HH16" s="7">
        <v>0.90108382494169303</v>
      </c>
      <c r="HI16" s="2">
        <v>0.16954084932097435</v>
      </c>
      <c r="HJ16" s="2">
        <v>0.38300000000000001</v>
      </c>
      <c r="HK16" s="7">
        <v>-8.3199999999999996E-2</v>
      </c>
      <c r="HL16" s="2">
        <v>130</v>
      </c>
      <c r="HM16" s="2">
        <v>6.6369999999999996</v>
      </c>
      <c r="HN16" s="2">
        <v>1.966</v>
      </c>
      <c r="HO16" s="2">
        <v>4.6710000000000003</v>
      </c>
      <c r="HP16" s="2">
        <v>29.62181709</v>
      </c>
      <c r="HQ16" s="2">
        <v>4.3739999999999997</v>
      </c>
      <c r="HR16" s="2"/>
      <c r="HS16" s="64">
        <v>44040</v>
      </c>
      <c r="HT16" s="61"/>
      <c r="HU16" s="61"/>
      <c r="HV16" s="61"/>
      <c r="HW16" s="61">
        <v>5.5948881390492184E-3</v>
      </c>
      <c r="HX16" s="61">
        <f t="shared" si="123"/>
        <v>4.9682606674757067E-2</v>
      </c>
      <c r="HY16" s="61">
        <f t="shared" si="124"/>
        <v>2.6016229846578867</v>
      </c>
      <c r="HZ16" s="61">
        <f t="shared" si="125"/>
        <v>5.0414632044553809E-3</v>
      </c>
      <c r="IA16" s="61">
        <f t="shared" si="126"/>
        <v>9.4856208695025018E-4</v>
      </c>
      <c r="IB16" s="61">
        <f t="shared" si="127"/>
        <v>2.1428421572558505E-3</v>
      </c>
      <c r="IC16" s="61">
        <f t="shared" si="128"/>
        <v>-4.6549469316889495E-4</v>
      </c>
      <c r="ID16" s="61">
        <f t="shared" si="129"/>
        <v>0.72733545807639843</v>
      </c>
      <c r="IE16" s="61">
        <f t="shared" si="130"/>
        <v>3.7133272578869662E-2</v>
      </c>
      <c r="IF16" s="61">
        <f t="shared" si="131"/>
        <v>1.0999550081370763E-2</v>
      </c>
      <c r="IG16" s="61">
        <f t="shared" si="132"/>
        <v>2.6133722497498901E-2</v>
      </c>
      <c r="IH16" s="61">
        <f t="shared" si="133"/>
        <v>0.16573075309392643</v>
      </c>
      <c r="II16" s="61">
        <f t="shared" si="134"/>
        <v>2.4472040720201281E-2</v>
      </c>
      <c r="IJ16" s="2"/>
      <c r="IL16" s="12">
        <v>44040</v>
      </c>
      <c r="IM16" s="31">
        <v>16</v>
      </c>
      <c r="IN16" s="31" t="s">
        <v>25</v>
      </c>
      <c r="IO16" s="31"/>
      <c r="IP16">
        <v>5.5948881390492184E-3</v>
      </c>
      <c r="IQ16" s="31">
        <v>8.44</v>
      </c>
      <c r="IR16" s="31">
        <v>570</v>
      </c>
      <c r="IS16" s="31">
        <v>0.47578543010015084</v>
      </c>
      <c r="IT16">
        <v>5.550765251131709E-2</v>
      </c>
      <c r="IU16">
        <v>0.25</v>
      </c>
      <c r="IV16">
        <v>3.2500000000000001E-2</v>
      </c>
      <c r="IW16">
        <v>36.700000000000003</v>
      </c>
      <c r="IX16">
        <v>7.9316326530000003</v>
      </c>
      <c r="IY16">
        <v>1.902040816</v>
      </c>
      <c r="IZ16">
        <v>6.0295918369999999</v>
      </c>
      <c r="JA16">
        <v>23.98044513</v>
      </c>
      <c r="JB16">
        <v>2.7719999999999998</v>
      </c>
      <c r="JD16" s="64">
        <v>44040</v>
      </c>
      <c r="JE16" s="61"/>
      <c r="JF16" s="61"/>
      <c r="JG16" s="61"/>
      <c r="JH16" s="61">
        <v>5.5948881390492184E-3</v>
      </c>
      <c r="JI16" s="61">
        <f t="shared" si="135"/>
        <v>4.72208558935754E-2</v>
      </c>
      <c r="JJ16" s="61">
        <f t="shared" si="136"/>
        <v>3.1890862392580543</v>
      </c>
      <c r="JK16" s="61">
        <f t="shared" si="137"/>
        <v>2.6619662595997648E-3</v>
      </c>
      <c r="JL16" s="61">
        <f t="shared" si="138"/>
        <v>3.1055910666203355E-4</v>
      </c>
      <c r="JM16" s="61">
        <f t="shared" si="139"/>
        <v>1.3987220347623046E-3</v>
      </c>
      <c r="JN16" s="61">
        <f t="shared" si="140"/>
        <v>1.818338645190996E-4</v>
      </c>
      <c r="JO16" s="61">
        <f t="shared" si="141"/>
        <v>0.20533239470310632</v>
      </c>
      <c r="JP16" s="61">
        <f t="shared" si="142"/>
        <v>4.4376597453565189E-2</v>
      </c>
      <c r="JQ16" s="61">
        <f t="shared" si="143"/>
        <v>1.0641705601425896E-2</v>
      </c>
      <c r="JR16" s="61">
        <f t="shared" si="144"/>
        <v>3.3734891852139286E-2</v>
      </c>
      <c r="JS16" s="61">
        <f t="shared" si="145"/>
        <v>0.13416790802695758</v>
      </c>
      <c r="JT16" s="61">
        <f t="shared" si="146"/>
        <v>1.5509029921444432E-2</v>
      </c>
      <c r="JV16">
        <v>5.5948881390492184E-3</v>
      </c>
      <c r="JW16">
        <f t="shared" si="24"/>
        <v>-0.44000000000000128</v>
      </c>
      <c r="JX16">
        <f t="shared" si="25"/>
        <v>105</v>
      </c>
      <c r="JY16">
        <f t="shared" si="26"/>
        <v>-0.42529839484154219</v>
      </c>
      <c r="JZ16">
        <f t="shared" si="27"/>
        <v>-0.11403319680965726</v>
      </c>
      <c r="KA16">
        <f t="shared" si="28"/>
        <v>-0.13300000000000001</v>
      </c>
      <c r="KB16">
        <f t="shared" si="29"/>
        <v>0.1157</v>
      </c>
      <c r="KC16">
        <f t="shared" si="30"/>
        <v>-93.3</v>
      </c>
      <c r="KD16">
        <f t="shared" si="31"/>
        <v>1.2946326530000007</v>
      </c>
      <c r="KE16">
        <f t="shared" si="32"/>
        <v>-6.3959184000000002E-2</v>
      </c>
      <c r="KF16">
        <f t="shared" si="33"/>
        <v>1.3585918369999996</v>
      </c>
      <c r="KG16">
        <f t="shared" si="34"/>
        <v>-5.6413719600000007</v>
      </c>
      <c r="KH16">
        <f t="shared" si="35"/>
        <v>-1.6019999999999999</v>
      </c>
      <c r="KJ16" s="64">
        <v>44040</v>
      </c>
      <c r="KK16" s="61">
        <v>5.5948881390492184E-3</v>
      </c>
      <c r="KL16" s="61">
        <f t="shared" si="147"/>
        <v>-2.4617507811816632E-3</v>
      </c>
      <c r="KM16" s="61">
        <f t="shared" si="148"/>
        <v>0.58746325460016791</v>
      </c>
      <c r="KN16" s="61">
        <f t="shared" si="149"/>
        <v>-2.3794969448556157E-3</v>
      </c>
      <c r="KO16" s="61">
        <f t="shared" si="150"/>
        <v>-6.3800298028821663E-4</v>
      </c>
      <c r="KP16" s="61">
        <f t="shared" si="151"/>
        <v>-7.4412012249354604E-4</v>
      </c>
      <c r="KQ16" s="61">
        <f t="shared" si="152"/>
        <v>6.473285576879946E-4</v>
      </c>
      <c r="KR16" s="61">
        <f t="shared" si="153"/>
        <v>-0.52200306337329205</v>
      </c>
      <c r="KS16" s="61">
        <f t="shared" si="154"/>
        <v>7.2433248746955267E-3</v>
      </c>
      <c r="KT16" s="61">
        <f t="shared" si="155"/>
        <v>-3.5784447994486658E-4</v>
      </c>
      <c r="KU16" s="61">
        <f t="shared" si="156"/>
        <v>7.601169354640387E-3</v>
      </c>
      <c r="KV16" s="61">
        <f t="shared" si="157"/>
        <v>-3.1562845066968846E-2</v>
      </c>
      <c r="KW16" s="61">
        <f t="shared" si="158"/>
        <v>-8.9630107987568475E-3</v>
      </c>
      <c r="KZ16" s="6">
        <v>44040</v>
      </c>
      <c r="LA16">
        <v>24</v>
      </c>
      <c r="LB16" t="s">
        <v>26</v>
      </c>
      <c r="LE16">
        <v>8.4600000000000009</v>
      </c>
      <c r="LF16">
        <v>472</v>
      </c>
      <c r="LG16">
        <v>1.8490876663465499</v>
      </c>
      <c r="LH16">
        <v>7.4369476180211266E-2</v>
      </c>
      <c r="LI16">
        <v>1.68</v>
      </c>
      <c r="LJ16">
        <v>2.1700000000000001E-2</v>
      </c>
      <c r="LK16">
        <v>70.3</v>
      </c>
      <c r="LL16">
        <v>3.6922015180000001</v>
      </c>
      <c r="LM16">
        <v>0.75638371299999996</v>
      </c>
      <c r="LN16">
        <v>2.9358178050000001</v>
      </c>
      <c r="LO16">
        <v>20.48598131</v>
      </c>
      <c r="LP16">
        <v>2.3839999999999999</v>
      </c>
      <c r="LR16" s="64">
        <v>44040</v>
      </c>
      <c r="LS16" s="61"/>
      <c r="LT16" s="61"/>
      <c r="LU16" s="61"/>
      <c r="LV16" s="61">
        <v>4.2465200975383569E-3</v>
      </c>
      <c r="LW16" s="61">
        <f t="shared" si="159"/>
        <v>3.5925560025174504E-2</v>
      </c>
      <c r="LX16" s="61">
        <f t="shared" si="160"/>
        <v>2.0043574860381046</v>
      </c>
      <c r="LY16" s="61">
        <f t="shared" si="161"/>
        <v>7.8521879372509245E-3</v>
      </c>
      <c r="LZ16" s="61">
        <f t="shared" si="162"/>
        <v>3.1581147524266726E-4</v>
      </c>
      <c r="MA16" s="61">
        <f t="shared" si="163"/>
        <v>7.1341537638644394E-3</v>
      </c>
      <c r="MB16" s="61">
        <f t="shared" si="164"/>
        <v>9.2149486116582346E-5</v>
      </c>
      <c r="MC16" s="61">
        <f t="shared" si="165"/>
        <v>0.29853036285694645</v>
      </c>
      <c r="MD16" s="61">
        <f t="shared" si="166"/>
        <v>1.5679007950348628E-2</v>
      </c>
      <c r="ME16" s="61">
        <f t="shared" si="167"/>
        <v>3.2119986387051844E-3</v>
      </c>
      <c r="MF16" s="61">
        <f t="shared" si="168"/>
        <v>1.2467009311643445E-2</v>
      </c>
      <c r="MG16" s="61">
        <f t="shared" si="169"/>
        <v>8.6994131350710158E-2</v>
      </c>
      <c r="MH16" s="61">
        <f t="shared" si="170"/>
        <v>1.0123703912531442E-2</v>
      </c>
      <c r="MK16" s="6"/>
      <c r="ML16">
        <v>22</v>
      </c>
      <c r="MM16" t="s">
        <v>26</v>
      </c>
      <c r="MP16">
        <v>6.92</v>
      </c>
      <c r="MQ16">
        <v>488</v>
      </c>
      <c r="MR16">
        <v>1.3003155439703662</v>
      </c>
      <c r="MS16">
        <v>5.2489760724294031E-2</v>
      </c>
      <c r="MT16">
        <v>1.17</v>
      </c>
      <c r="MU16">
        <v>1.7899999999999999E-2</v>
      </c>
      <c r="MV16">
        <v>49.9</v>
      </c>
      <c r="MW16">
        <v>2.7912751679999999</v>
      </c>
      <c r="MX16">
        <v>0.65838926200000003</v>
      </c>
      <c r="MY16">
        <v>2.1328859059999998</v>
      </c>
      <c r="MZ16">
        <v>23.587400819999999</v>
      </c>
      <c r="NA16">
        <v>1.9730000000000001</v>
      </c>
      <c r="NC16" s="64">
        <v>44040</v>
      </c>
      <c r="ND16" s="61"/>
      <c r="NE16" s="61"/>
      <c r="NF16" s="61"/>
      <c r="NG16" s="61">
        <v>4.2465200975383569E-3</v>
      </c>
      <c r="NH16" s="61">
        <f t="shared" si="171"/>
        <v>2.938591907496543E-2</v>
      </c>
      <c r="NI16" s="61">
        <f t="shared" si="172"/>
        <v>2.0723018075987181</v>
      </c>
      <c r="NJ16" s="61">
        <f t="shared" si="173"/>
        <v>5.5218160906116811E-3</v>
      </c>
      <c r="NK16" s="61">
        <f t="shared" si="174"/>
        <v>2.2289882383069411E-4</v>
      </c>
      <c r="NL16" s="61">
        <f t="shared" si="175"/>
        <v>4.9684285141198773E-3</v>
      </c>
      <c r="NM16" s="61">
        <f t="shared" si="176"/>
        <v>7.6012709745936586E-5</v>
      </c>
      <c r="NN16" s="61">
        <f t="shared" si="177"/>
        <v>0.21190135286716399</v>
      </c>
      <c r="NO16" s="61">
        <f t="shared" si="178"/>
        <v>1.1853206098671753E-2</v>
      </c>
      <c r="NP16" s="61">
        <f t="shared" si="179"/>
        <v>2.7958632330864468E-3</v>
      </c>
      <c r="NQ16" s="61">
        <f t="shared" si="180"/>
        <v>9.057342865585306E-3</v>
      </c>
      <c r="NR16" s="61">
        <f t="shared" si="181"/>
        <v>0.10016437163082272</v>
      </c>
      <c r="NS16" s="61">
        <f t="shared" si="182"/>
        <v>8.3783841524431787E-3</v>
      </c>
      <c r="NV16" s="6">
        <v>44040</v>
      </c>
      <c r="NW16" s="57">
        <v>4.2465200975383569E-3</v>
      </c>
      <c r="NX16">
        <f t="shared" si="36"/>
        <v>-1.5400000000000009</v>
      </c>
      <c r="NY16">
        <f t="shared" si="37"/>
        <v>16</v>
      </c>
      <c r="NZ16">
        <f t="shared" si="38"/>
        <v>-0.54877212237618367</v>
      </c>
      <c r="OA16">
        <f t="shared" si="39"/>
        <v>-2.1879715455917235E-2</v>
      </c>
      <c r="OB16">
        <f t="shared" si="40"/>
        <v>-0.51</v>
      </c>
      <c r="OC16">
        <f t="shared" si="41"/>
        <v>-3.8000000000000013E-3</v>
      </c>
      <c r="OD16">
        <f t="shared" si="42"/>
        <v>-20.399999999999999</v>
      </c>
      <c r="OE16">
        <f t="shared" si="43"/>
        <v>-0.90092635000000021</v>
      </c>
      <c r="OF16">
        <f t="shared" si="44"/>
        <v>-9.7994450999999927E-2</v>
      </c>
      <c r="OG16">
        <f t="shared" si="45"/>
        <v>-0.80293189900000028</v>
      </c>
      <c r="OH16">
        <f t="shared" si="46"/>
        <v>3.1014195099999995</v>
      </c>
      <c r="OI16">
        <f t="shared" si="47"/>
        <v>-0.41099999999999981</v>
      </c>
      <c r="OK16" s="64">
        <v>44040</v>
      </c>
      <c r="OL16" s="61">
        <v>4.2465200975383569E-3</v>
      </c>
      <c r="OM16" s="61">
        <f t="shared" si="183"/>
        <v>-6.539640950209074E-3</v>
      </c>
      <c r="ON16" s="61">
        <f t="shared" si="184"/>
        <v>6.794432156061371E-2</v>
      </c>
      <c r="OO16" s="61">
        <f t="shared" si="185"/>
        <v>-2.3303718466392426E-3</v>
      </c>
      <c r="OP16" s="61">
        <f t="shared" si="186"/>
        <v>-9.2912651411973158E-5</v>
      </c>
      <c r="OQ16" s="61">
        <f t="shared" si="187"/>
        <v>-2.1657252497445621E-3</v>
      </c>
      <c r="OR16" s="61">
        <f t="shared" si="188"/>
        <v>-1.613677637064576E-5</v>
      </c>
      <c r="OS16" s="61">
        <f t="shared" si="189"/>
        <v>-8.6629009989782471E-2</v>
      </c>
      <c r="OT16" s="61">
        <f t="shared" si="190"/>
        <v>-3.8258018516768768E-3</v>
      </c>
      <c r="OU16" s="61">
        <f t="shared" si="191"/>
        <v>-4.1613540561873742E-4</v>
      </c>
      <c r="OV16" s="61">
        <f t="shared" si="192"/>
        <v>-3.4096664460581392E-3</v>
      </c>
      <c r="OW16" s="61">
        <f t="shared" si="193"/>
        <v>1.3170240280112561E-2</v>
      </c>
      <c r="OX16" s="61">
        <f t="shared" si="194"/>
        <v>-1.745319760088264E-3</v>
      </c>
      <c r="PA16" s="6">
        <v>44040</v>
      </c>
      <c r="PB16" s="43" t="e">
        <v>#N/A</v>
      </c>
      <c r="PC16" s="2" t="e">
        <v>#N/A</v>
      </c>
      <c r="PD16" s="2" t="e">
        <v>#N/A</v>
      </c>
      <c r="PE16" s="2" t="e">
        <v>#N/A</v>
      </c>
      <c r="PF16" s="43" t="e">
        <v>#N/A</v>
      </c>
      <c r="PI16" s="6">
        <v>44040</v>
      </c>
      <c r="PJ16" s="41" t="e">
        <v>#N/A</v>
      </c>
      <c r="PK16" s="41" t="e">
        <v>#N/A</v>
      </c>
      <c r="PL16" s="41" t="e">
        <v>#N/A</v>
      </c>
      <c r="PM16" s="41" t="e">
        <v>#N/A</v>
      </c>
      <c r="PN16" s="41" t="e">
        <v>#N/A</v>
      </c>
      <c r="PR16" s="6">
        <v>44040</v>
      </c>
      <c r="PS16" s="46" t="e">
        <f t="shared" si="195"/>
        <v>#N/A</v>
      </c>
      <c r="PT16" s="46" t="e">
        <f t="shared" si="48"/>
        <v>#N/A</v>
      </c>
      <c r="PU16" s="46" t="e">
        <f t="shared" si="48"/>
        <v>#N/A</v>
      </c>
      <c r="PV16" s="46" t="e">
        <f t="shared" si="48"/>
        <v>#N/A</v>
      </c>
      <c r="PW16" s="46" t="e">
        <f t="shared" si="48"/>
        <v>#N/A</v>
      </c>
      <c r="PZ16" s="6">
        <v>44040</v>
      </c>
      <c r="QA16" s="2" t="e">
        <v>#N/A</v>
      </c>
      <c r="QB16" s="2" t="e">
        <v>#N/A</v>
      </c>
      <c r="QC16" s="2" t="e">
        <v>#N/A</v>
      </c>
      <c r="QD16" s="2" t="e">
        <v>#N/A</v>
      </c>
      <c r="QE16" s="2" t="e">
        <v>#N/A</v>
      </c>
      <c r="QF16" s="2"/>
      <c r="QI16" s="6">
        <v>44040</v>
      </c>
      <c r="QJ16" t="e">
        <v>#N/A</v>
      </c>
      <c r="QK16" t="e">
        <v>#N/A</v>
      </c>
      <c r="QL16" t="e">
        <v>#N/A</v>
      </c>
      <c r="QM16" t="e">
        <v>#N/A</v>
      </c>
      <c r="QN16" t="e">
        <v>#N/A</v>
      </c>
      <c r="QR16" s="6">
        <v>44040</v>
      </c>
      <c r="QS16" t="e">
        <f t="shared" si="196"/>
        <v>#N/A</v>
      </c>
      <c r="QT16" t="e">
        <f t="shared" si="49"/>
        <v>#N/A</v>
      </c>
      <c r="QU16" t="e">
        <f t="shared" si="49"/>
        <v>#N/A</v>
      </c>
      <c r="QV16" t="e">
        <f t="shared" si="49"/>
        <v>#N/A</v>
      </c>
      <c r="QW16" t="e">
        <f t="shared" si="49"/>
        <v>#N/A</v>
      </c>
      <c r="RA16" s="6">
        <v>44040</v>
      </c>
      <c r="RB16" t="e">
        <v>#N/A</v>
      </c>
      <c r="RC16" t="e">
        <v>#N/A</v>
      </c>
      <c r="RD16" t="e">
        <v>#N/A</v>
      </c>
      <c r="RE16" t="e">
        <v>#N/A</v>
      </c>
      <c r="RF16" t="e">
        <v>#N/A</v>
      </c>
      <c r="RI16" s="6">
        <v>44040</v>
      </c>
      <c r="RJ16" s="2" t="e">
        <v>#N/A</v>
      </c>
      <c r="RK16" s="2" t="e">
        <v>#N/A</v>
      </c>
      <c r="RL16" s="2" t="e">
        <v>#N/A</v>
      </c>
      <c r="RM16" s="2" t="e">
        <v>#N/A</v>
      </c>
      <c r="RN16" s="2" t="e">
        <v>#N/A</v>
      </c>
      <c r="RQ16" s="6">
        <v>44040</v>
      </c>
      <c r="RR16" t="e">
        <f t="shared" si="197"/>
        <v>#N/A</v>
      </c>
      <c r="RS16" t="e">
        <f t="shared" si="50"/>
        <v>#N/A</v>
      </c>
      <c r="RT16" t="e">
        <f t="shared" si="50"/>
        <v>#N/A</v>
      </c>
      <c r="RU16" t="e">
        <f t="shared" si="50"/>
        <v>#N/A</v>
      </c>
      <c r="RV16" t="e">
        <f t="shared" si="50"/>
        <v>#N/A</v>
      </c>
      <c r="RZ16" s="6">
        <v>44040</v>
      </c>
      <c r="SA16" t="e">
        <v>#N/A</v>
      </c>
      <c r="SB16" s="46" t="e">
        <v>#N/A</v>
      </c>
      <c r="SC16" s="46" t="e">
        <v>#N/A</v>
      </c>
      <c r="SD16" s="46" t="e">
        <v>#N/A</v>
      </c>
      <c r="SE16" s="46" t="e">
        <v>#N/A</v>
      </c>
      <c r="SF16" s="46" t="e">
        <v>#N/A</v>
      </c>
      <c r="SH16" s="6">
        <v>44040</v>
      </c>
      <c r="SI16" t="e">
        <v>#N/A</v>
      </c>
      <c r="SJ16" s="46" t="e">
        <v>#N/A</v>
      </c>
      <c r="SK16" s="46" t="e">
        <v>#N/A</v>
      </c>
      <c r="SL16" s="46" t="e">
        <v>#N/A</v>
      </c>
      <c r="SM16" s="46" t="e">
        <v>#N/A</v>
      </c>
      <c r="SN16" s="46" t="e">
        <v>#N/A</v>
      </c>
      <c r="SP16" s="6">
        <v>44040</v>
      </c>
      <c r="SQ16" t="e">
        <v>#N/A</v>
      </c>
      <c r="SR16" s="46" t="e">
        <v>#N/A</v>
      </c>
      <c r="SS16" s="46" t="e">
        <v>#N/A</v>
      </c>
      <c r="ST16" s="46" t="e">
        <v>#N/A</v>
      </c>
      <c r="SU16" s="46" t="e">
        <v>#N/A</v>
      </c>
      <c r="SV16" s="46" t="e">
        <v>#N/A</v>
      </c>
      <c r="SX16" s="6">
        <v>44040</v>
      </c>
      <c r="SY16" t="e">
        <v>#N/A</v>
      </c>
      <c r="SZ16" s="46" t="e">
        <v>#N/A</v>
      </c>
      <c r="TA16" s="46" t="e">
        <v>#N/A</v>
      </c>
      <c r="TB16" s="46" t="e">
        <v>#N/A</v>
      </c>
      <c r="TC16" s="46" t="e">
        <v>#N/A</v>
      </c>
      <c r="TD16" s="46" t="e">
        <v>#N/A</v>
      </c>
      <c r="TF16" s="6">
        <v>44040</v>
      </c>
      <c r="TG16" t="e">
        <v>#N/A</v>
      </c>
      <c r="TH16" s="46" t="e">
        <v>#N/A</v>
      </c>
      <c r="TI16" s="46" t="e">
        <v>#N/A</v>
      </c>
      <c r="TJ16" s="46" t="e">
        <v>#N/A</v>
      </c>
      <c r="TK16" s="46" t="e">
        <v>#N/A</v>
      </c>
      <c r="TL16" s="46" t="e">
        <v>#N/A</v>
      </c>
      <c r="TN16" s="6">
        <v>44040</v>
      </c>
      <c r="TO16" t="e">
        <v>#N/A</v>
      </c>
      <c r="TP16" s="46" t="e">
        <v>#N/A</v>
      </c>
      <c r="TQ16" s="46" t="e">
        <v>#N/A</v>
      </c>
      <c r="TR16" s="46" t="e">
        <v>#N/A</v>
      </c>
      <c r="TS16" s="46" t="e">
        <v>#N/A</v>
      </c>
      <c r="TT16" s="46" t="e">
        <v>#N/A</v>
      </c>
    </row>
    <row r="17" spans="1:540" ht="15.75" x14ac:dyDescent="0.25">
      <c r="A17" s="6">
        <v>44047</v>
      </c>
      <c r="B17" s="2">
        <v>11</v>
      </c>
      <c r="C17" s="2" t="s">
        <v>24</v>
      </c>
      <c r="D17" s="2"/>
      <c r="E17">
        <v>1.0858886622440185</v>
      </c>
      <c r="F17" s="2">
        <v>6.71</v>
      </c>
      <c r="G17" s="2">
        <v>372</v>
      </c>
      <c r="H17" s="7">
        <v>0.66236795170805318</v>
      </c>
      <c r="I17" s="2">
        <v>6.2405690881655533E-2</v>
      </c>
      <c r="J17" s="2">
        <v>0.26600000000000001</v>
      </c>
      <c r="K17" s="7">
        <v>2.5700000000000001E-2</v>
      </c>
      <c r="L17" s="2">
        <v>39.200000000000003</v>
      </c>
      <c r="M17" s="2">
        <v>10.22916667</v>
      </c>
      <c r="N17" s="2">
        <v>2.096666667</v>
      </c>
      <c r="O17" s="2">
        <v>8.1325000000000003</v>
      </c>
      <c r="P17" s="2">
        <v>20.496945010000001</v>
      </c>
      <c r="Q17" s="2">
        <v>4.3010000000000002</v>
      </c>
      <c r="R17" s="2"/>
      <c r="S17" s="64">
        <v>44047</v>
      </c>
      <c r="T17" s="61"/>
      <c r="U17" s="61"/>
      <c r="V17" s="61"/>
      <c r="W17" s="61">
        <v>1.0858886622440185</v>
      </c>
      <c r="X17" s="61">
        <f t="shared" si="51"/>
        <v>7.2863129236573636</v>
      </c>
      <c r="Y17" s="61">
        <f t="shared" si="52"/>
        <v>403.95058235477489</v>
      </c>
      <c r="Z17" s="61">
        <f t="shared" si="53"/>
        <v>0.71925784899356848</v>
      </c>
      <c r="AA17" s="61">
        <f t="shared" si="54"/>
        <v>6.7765632187894664E-2</v>
      </c>
      <c r="AB17" s="61">
        <f t="shared" si="55"/>
        <v>0.28884638415690894</v>
      </c>
      <c r="AC17" s="61">
        <f t="shared" si="56"/>
        <v>2.7907338619671276E-2</v>
      </c>
      <c r="AD17" s="61">
        <f t="shared" si="57"/>
        <v>42.566835559965526</v>
      </c>
      <c r="AE17" s="61">
        <f t="shared" si="58"/>
        <v>11.107736111157401</v>
      </c>
      <c r="AF17" s="61">
        <f t="shared" si="59"/>
        <v>2.276746562200255</v>
      </c>
      <c r="AG17" s="61">
        <f t="shared" si="60"/>
        <v>8.8309895456994809</v>
      </c>
      <c r="AH17" s="61">
        <f t="shared" si="61"/>
        <v>22.257400196998113</v>
      </c>
      <c r="AI17" s="61">
        <f t="shared" si="62"/>
        <v>4.6704071363115238</v>
      </c>
      <c r="AL17" s="6">
        <v>44047</v>
      </c>
      <c r="AM17" s="2">
        <v>8</v>
      </c>
      <c r="AN17" s="2" t="s">
        <v>24</v>
      </c>
      <c r="AO17" s="2"/>
      <c r="AP17">
        <v>1.0858886622440185</v>
      </c>
      <c r="AQ17" s="2">
        <v>7.35</v>
      </c>
      <c r="AR17" s="2">
        <v>300</v>
      </c>
      <c r="AS17" s="7">
        <v>0.68706269721498137</v>
      </c>
      <c r="AT17" s="2">
        <v>6.7363655960336277E-2</v>
      </c>
      <c r="AU17" s="2">
        <v>0.27600000000000002</v>
      </c>
      <c r="AV17" s="7">
        <v>2.52E-2</v>
      </c>
      <c r="AW17" s="2">
        <v>38.5</v>
      </c>
      <c r="AX17" s="2">
        <v>12.946999999999999</v>
      </c>
      <c r="AY17" s="2">
        <v>2.5409999999999999</v>
      </c>
      <c r="AZ17" s="2">
        <v>10.406000000000001</v>
      </c>
      <c r="BA17" s="2">
        <v>19.62616822</v>
      </c>
      <c r="BB17" s="2">
        <v>4.3129999999999997</v>
      </c>
      <c r="BC17" s="2"/>
      <c r="BD17" s="64">
        <v>44047</v>
      </c>
      <c r="BE17" s="61"/>
      <c r="BF17" s="61"/>
      <c r="BG17" s="61"/>
      <c r="BH17" s="61">
        <v>1.0858886622440185</v>
      </c>
      <c r="BI17" s="61">
        <f t="shared" si="63"/>
        <v>7.9812816674935352</v>
      </c>
      <c r="BJ17" s="61">
        <f t="shared" si="64"/>
        <v>325.76659867320552</v>
      </c>
      <c r="BK17" s="61">
        <f t="shared" si="65"/>
        <v>0.7460735931565432</v>
      </c>
      <c r="BL17" s="61">
        <f t="shared" si="66"/>
        <v>7.3149430254635855E-2</v>
      </c>
      <c r="BM17" s="61">
        <f t="shared" si="67"/>
        <v>0.29970527077934911</v>
      </c>
      <c r="BN17" s="61">
        <f t="shared" si="68"/>
        <v>2.7364394288549265E-2</v>
      </c>
      <c r="BO17" s="61">
        <f t="shared" si="69"/>
        <v>41.806713496394714</v>
      </c>
      <c r="BP17" s="61">
        <f t="shared" si="70"/>
        <v>14.059000510073306</v>
      </c>
      <c r="BQ17" s="61">
        <f t="shared" si="71"/>
        <v>2.7592430907620509</v>
      </c>
      <c r="BR17" s="61">
        <f t="shared" si="72"/>
        <v>11.299757419311257</v>
      </c>
      <c r="BS17" s="61">
        <f t="shared" si="73"/>
        <v>21.311833553391871</v>
      </c>
      <c r="BT17" s="61">
        <f t="shared" si="74"/>
        <v>4.6834378002584511</v>
      </c>
      <c r="BW17">
        <v>1.0858886622440185</v>
      </c>
      <c r="BX17">
        <f t="shared" si="0"/>
        <v>0.63999999999999968</v>
      </c>
      <c r="BY17">
        <f t="shared" si="1"/>
        <v>-72</v>
      </c>
      <c r="BZ17">
        <f t="shared" si="2"/>
        <v>2.4694745506928184E-2</v>
      </c>
      <c r="CA17">
        <f t="shared" si="3"/>
        <v>4.9579650786807442E-3</v>
      </c>
      <c r="CB17">
        <f t="shared" si="4"/>
        <v>1.0000000000000009E-2</v>
      </c>
      <c r="CC17">
        <f t="shared" si="5"/>
        <v>-5.0000000000000044E-4</v>
      </c>
      <c r="CD17">
        <f t="shared" si="6"/>
        <v>-0.70000000000000284</v>
      </c>
      <c r="CE17">
        <f t="shared" si="7"/>
        <v>2.7178333299999995</v>
      </c>
      <c r="CF17">
        <f t="shared" si="8"/>
        <v>0.44433333299999989</v>
      </c>
      <c r="CG17">
        <f t="shared" si="9"/>
        <v>2.2735000000000003</v>
      </c>
      <c r="CH17">
        <f t="shared" si="10"/>
        <v>-0.87077679000000074</v>
      </c>
      <c r="CI17">
        <f t="shared" si="11"/>
        <v>1.1999999999999567E-2</v>
      </c>
      <c r="CK17" s="64">
        <v>44047</v>
      </c>
      <c r="CL17" s="61"/>
      <c r="CM17" s="61">
        <v>1.0858886622440185</v>
      </c>
      <c r="CN17" s="61">
        <f t="shared" si="75"/>
        <v>0.69496874383617147</v>
      </c>
      <c r="CO17" s="61">
        <f t="shared" si="76"/>
        <v>-78.18398368156933</v>
      </c>
      <c r="CP17" s="61">
        <f t="shared" si="77"/>
        <v>2.6815744162974733E-2</v>
      </c>
      <c r="CQ17" s="61">
        <f t="shared" si="78"/>
        <v>5.3837980667411928E-3</v>
      </c>
      <c r="CR17" s="61">
        <f t="shared" si="79"/>
        <v>1.0858886622440195E-2</v>
      </c>
      <c r="CS17" s="61">
        <f t="shared" si="80"/>
        <v>-5.4294433112200976E-4</v>
      </c>
      <c r="CT17" s="61">
        <f t="shared" si="81"/>
        <v>-0.76012206357081602</v>
      </c>
      <c r="CU17" s="61">
        <f t="shared" si="82"/>
        <v>2.9512643989159053</v>
      </c>
      <c r="CV17" s="61">
        <f t="shared" si="83"/>
        <v>0.48249652856179587</v>
      </c>
      <c r="CW17" s="61">
        <f t="shared" si="84"/>
        <v>2.4687678736117764</v>
      </c>
      <c r="CX17" s="61">
        <f t="shared" si="85"/>
        <v>-0.94556664360624143</v>
      </c>
      <c r="CY17" s="61">
        <f t="shared" si="86"/>
        <v>1.3030663946927751E-2</v>
      </c>
      <c r="DB17" s="37">
        <v>44047</v>
      </c>
      <c r="DC17">
        <v>5</v>
      </c>
      <c r="DD17" t="s">
        <v>27</v>
      </c>
      <c r="DF17">
        <v>0.88201920396647804</v>
      </c>
      <c r="DG17">
        <v>7.26</v>
      </c>
      <c r="DH17">
        <v>367</v>
      </c>
      <c r="DI17">
        <v>0.75840307312388522</v>
      </c>
      <c r="DJ17">
        <v>0.11564992455270534</v>
      </c>
      <c r="DK17">
        <v>0.39900000000000002</v>
      </c>
      <c r="DL17">
        <v>5.2900000000000003E-2</v>
      </c>
      <c r="DM17">
        <v>73.3</v>
      </c>
      <c r="DN17">
        <v>14.776249999999999</v>
      </c>
      <c r="DO17">
        <v>3.3774999999999999</v>
      </c>
      <c r="DP17">
        <v>11.39875</v>
      </c>
      <c r="DQ17">
        <v>22.85762626</v>
      </c>
      <c r="DR17">
        <v>4.0490000000000004</v>
      </c>
      <c r="DT17" s="64">
        <v>44047</v>
      </c>
      <c r="DX17" s="61">
        <v>0.88201920396647804</v>
      </c>
      <c r="DY17" s="61">
        <f t="shared" si="87"/>
        <v>6.4034594207966302</v>
      </c>
      <c r="DZ17" s="61">
        <f t="shared" si="88"/>
        <v>323.70104785569742</v>
      </c>
      <c r="EA17" s="61">
        <f t="shared" si="89"/>
        <v>0.66892607484245992</v>
      </c>
      <c r="EB17" s="61">
        <f t="shared" si="90"/>
        <v>0.1020054543927604</v>
      </c>
      <c r="EC17" s="61">
        <f t="shared" si="91"/>
        <v>0.35192566238262474</v>
      </c>
      <c r="ED17" s="61">
        <f t="shared" si="92"/>
        <v>4.6658815889826691E-2</v>
      </c>
      <c r="EE17" s="61">
        <f t="shared" si="93"/>
        <v>64.652007650742831</v>
      </c>
      <c r="EF17" s="61">
        <f t="shared" si="94"/>
        <v>13.03293626260967</v>
      </c>
      <c r="EG17" s="61">
        <f t="shared" si="95"/>
        <v>2.9790198613967793</v>
      </c>
      <c r="EH17" s="61">
        <f t="shared" si="96"/>
        <v>10.053916401212891</v>
      </c>
      <c r="EI17" s="61">
        <f t="shared" si="97"/>
        <v>20.160865318408465</v>
      </c>
      <c r="EJ17" s="61">
        <f t="shared" si="98"/>
        <v>3.5712957568602701</v>
      </c>
      <c r="EM17" s="37">
        <v>44047</v>
      </c>
      <c r="EN17">
        <v>2</v>
      </c>
      <c r="EO17" t="s">
        <v>27</v>
      </c>
      <c r="EQ17">
        <v>0.88201920396647804</v>
      </c>
      <c r="ER17">
        <v>7.44</v>
      </c>
      <c r="ES17">
        <v>426</v>
      </c>
      <c r="ET17">
        <v>0.73782411853477847</v>
      </c>
      <c r="EU17">
        <v>0.11564992455270534</v>
      </c>
      <c r="EV17">
        <v>0.36399999999999999</v>
      </c>
      <c r="EW17">
        <v>3.4099999999999998E-2</v>
      </c>
      <c r="EX17">
        <v>75.5</v>
      </c>
      <c r="EY17">
        <v>15.258479530000001</v>
      </c>
      <c r="EZ17">
        <v>3.0935672510000001</v>
      </c>
      <c r="FA17">
        <v>12.164912279999999</v>
      </c>
      <c r="FB17">
        <v>20.27441361</v>
      </c>
      <c r="FC17">
        <v>4.1020000000000003</v>
      </c>
      <c r="FE17" s="64">
        <v>44047</v>
      </c>
      <c r="FI17" s="61">
        <v>0.88201920396647804</v>
      </c>
      <c r="FJ17" s="61">
        <f t="shared" si="99"/>
        <v>6.5622228775105969</v>
      </c>
      <c r="FK17" s="61">
        <f t="shared" si="100"/>
        <v>375.74018088971962</v>
      </c>
      <c r="FL17" s="61">
        <f t="shared" si="101"/>
        <v>0.65077504169731359</v>
      </c>
      <c r="FM17" s="61">
        <f t="shared" si="102"/>
        <v>0.1020054543927604</v>
      </c>
      <c r="FN17" s="61">
        <f t="shared" si="103"/>
        <v>0.32105499024379802</v>
      </c>
      <c r="FO17" s="61">
        <f t="shared" si="104"/>
        <v>3.00768548552569E-2</v>
      </c>
      <c r="FP17" s="61">
        <f t="shared" si="105"/>
        <v>66.592449899469088</v>
      </c>
      <c r="FQ17" s="61">
        <f t="shared" si="106"/>
        <v>13.458271968789401</v>
      </c>
      <c r="FR17" s="61">
        <f t="shared" si="107"/>
        <v>2.7285857241437856</v>
      </c>
      <c r="FS17" s="61">
        <f t="shared" si="108"/>
        <v>10.729686245527633</v>
      </c>
      <c r="FT17" s="61">
        <f t="shared" si="109"/>
        <v>17.882422153179327</v>
      </c>
      <c r="FU17" s="61">
        <f t="shared" si="110"/>
        <v>3.6180427746704931</v>
      </c>
      <c r="FW17">
        <v>0.88201920396647804</v>
      </c>
      <c r="FX17">
        <f t="shared" si="12"/>
        <v>0.1800000000000006</v>
      </c>
      <c r="FY17">
        <f t="shared" si="13"/>
        <v>59</v>
      </c>
      <c r="FZ17">
        <f t="shared" si="14"/>
        <v>-2.0578954589106746E-2</v>
      </c>
      <c r="GA17">
        <f t="shared" si="15"/>
        <v>0</v>
      </c>
      <c r="GB17">
        <f t="shared" si="16"/>
        <v>-3.5000000000000031E-2</v>
      </c>
      <c r="GC17">
        <f t="shared" si="17"/>
        <v>-1.8800000000000004E-2</v>
      </c>
      <c r="GD17">
        <f t="shared" si="18"/>
        <v>2.2000000000000028</v>
      </c>
      <c r="GE17">
        <f t="shared" si="19"/>
        <v>0.48222953000000146</v>
      </c>
      <c r="GF17">
        <f t="shared" si="20"/>
        <v>-0.28393274899999987</v>
      </c>
      <c r="GG17">
        <f t="shared" si="21"/>
        <v>0.76616227999999964</v>
      </c>
      <c r="GH17">
        <f t="shared" si="22"/>
        <v>-2.5832126500000001</v>
      </c>
      <c r="GI17">
        <f t="shared" si="23"/>
        <v>5.2999999999999936E-2</v>
      </c>
      <c r="GK17" s="64">
        <v>44047</v>
      </c>
      <c r="GL17" s="61">
        <v>0.88201920396647804</v>
      </c>
      <c r="GM17" s="61">
        <f t="shared" si="111"/>
        <v>0.15876345671396658</v>
      </c>
      <c r="GN17" s="61">
        <f t="shared" si="112"/>
        <v>52.039133034022207</v>
      </c>
      <c r="GO17" s="61">
        <f t="shared" si="113"/>
        <v>-1.8151033145146232E-2</v>
      </c>
      <c r="GP17" s="61">
        <f t="shared" si="114"/>
        <v>0</v>
      </c>
      <c r="GQ17" s="61">
        <f t="shared" si="115"/>
        <v>-3.0870672138826757E-2</v>
      </c>
      <c r="GR17" s="61">
        <f t="shared" si="116"/>
        <v>-1.6581961034569791E-2</v>
      </c>
      <c r="GS17" s="61">
        <f t="shared" si="117"/>
        <v>1.9404422487262543</v>
      </c>
      <c r="GT17" s="61">
        <f t="shared" si="118"/>
        <v>0.42533570617973016</v>
      </c>
      <c r="GU17" s="61">
        <f t="shared" si="119"/>
        <v>-0.25043413725299368</v>
      </c>
      <c r="GV17" s="61">
        <f t="shared" si="120"/>
        <v>0.67576984431474152</v>
      </c>
      <c r="GW17" s="61">
        <f t="shared" si="121"/>
        <v>-2.2784431652291364</v>
      </c>
      <c r="GX17" s="61">
        <f t="shared" si="122"/>
        <v>4.6747017810223279E-2</v>
      </c>
      <c r="GY17" s="61"/>
      <c r="HA17" s="6">
        <v>44047</v>
      </c>
      <c r="HB17" s="2">
        <v>19</v>
      </c>
      <c r="HC17" s="2" t="s">
        <v>25</v>
      </c>
      <c r="HD17" s="2"/>
      <c r="HE17">
        <v>0.12461606258641607</v>
      </c>
      <c r="HF17" s="2">
        <v>8.4</v>
      </c>
      <c r="HG17" s="2">
        <v>372</v>
      </c>
      <c r="HH17" s="7">
        <v>0.93263822197832347</v>
      </c>
      <c r="HI17" s="2">
        <v>9.5279154990299639E-2</v>
      </c>
      <c r="HJ17" s="2">
        <v>0.42499999999999999</v>
      </c>
      <c r="HK17" s="7">
        <v>3.2599999999999997E-2</v>
      </c>
      <c r="HL17" s="2">
        <v>67.8</v>
      </c>
      <c r="HM17" s="2">
        <v>5.7814814810000001</v>
      </c>
      <c r="HN17" s="2">
        <v>1.4985185190000001</v>
      </c>
      <c r="HO17" s="2">
        <v>4.2829629630000001</v>
      </c>
      <c r="HP17" s="2">
        <v>25.919282509999999</v>
      </c>
      <c r="HQ17" s="2">
        <v>4.7830000000000004</v>
      </c>
      <c r="HR17" s="2"/>
      <c r="HS17" s="64">
        <v>44047</v>
      </c>
      <c r="HT17" s="61"/>
      <c r="HU17" s="61"/>
      <c r="HV17" s="61"/>
      <c r="HW17" s="61">
        <v>0.12461606258641607</v>
      </c>
      <c r="HX17" s="61">
        <f t="shared" si="123"/>
        <v>1.0467749257258949</v>
      </c>
      <c r="HY17" s="61">
        <f t="shared" si="124"/>
        <v>46.357175282146777</v>
      </c>
      <c r="HZ17" s="61">
        <f t="shared" si="125"/>
        <v>0.11622170304053456</v>
      </c>
      <c r="IA17" s="61">
        <f t="shared" si="126"/>
        <v>1.1873313141452017E-2</v>
      </c>
      <c r="IB17" s="61">
        <f t="shared" si="127"/>
        <v>5.2961826599226824E-2</v>
      </c>
      <c r="IC17" s="61">
        <f t="shared" si="128"/>
        <v>4.0624836403171634E-3</v>
      </c>
      <c r="ID17" s="61">
        <f t="shared" si="129"/>
        <v>8.4489690433590088</v>
      </c>
      <c r="IE17" s="61">
        <f t="shared" si="130"/>
        <v>0.72046545807850149</v>
      </c>
      <c r="IF17" s="61">
        <f t="shared" si="131"/>
        <v>0.18673947755060752</v>
      </c>
      <c r="IG17" s="61">
        <f t="shared" si="132"/>
        <v>0.53372598065250998</v>
      </c>
      <c r="IH17" s="61">
        <f t="shared" si="133"/>
        <v>3.2299589314611592</v>
      </c>
      <c r="II17" s="61">
        <f t="shared" si="134"/>
        <v>0.59603862735082813</v>
      </c>
      <c r="IJ17" s="2"/>
      <c r="IL17" s="12">
        <v>44047</v>
      </c>
      <c r="IM17" s="31">
        <v>16</v>
      </c>
      <c r="IN17" s="31" t="s">
        <v>25</v>
      </c>
      <c r="IO17" s="31"/>
      <c r="IP17">
        <v>0.12461606258641607</v>
      </c>
      <c r="IQ17" s="17">
        <v>8.2799999999999994</v>
      </c>
      <c r="IR17" s="31">
        <v>380</v>
      </c>
      <c r="IS17" s="31">
        <v>0.94635752503772808</v>
      </c>
      <c r="IT17">
        <v>8.2129769346842005E-2</v>
      </c>
      <c r="IU17">
        <v>0.61699999999999999</v>
      </c>
      <c r="IV17">
        <v>3.4000000000000002E-2</v>
      </c>
      <c r="IW17">
        <v>61.8</v>
      </c>
      <c r="IX17">
        <v>5.9260000000000002</v>
      </c>
      <c r="IY17">
        <v>1.3493333329999999</v>
      </c>
      <c r="IZ17">
        <v>4.5766666669999996</v>
      </c>
      <c r="JA17">
        <v>22.769715380000001</v>
      </c>
      <c r="JB17">
        <v>4.0119999999999996</v>
      </c>
      <c r="JD17" s="64">
        <v>44047</v>
      </c>
      <c r="JE17" s="61"/>
      <c r="JF17" s="61"/>
      <c r="JG17" s="61"/>
      <c r="JH17" s="61">
        <v>0.12461606258641607</v>
      </c>
      <c r="JI17" s="61">
        <f t="shared" si="135"/>
        <v>1.0318209982155249</v>
      </c>
      <c r="JJ17" s="61">
        <f t="shared" si="136"/>
        <v>47.354103782838109</v>
      </c>
      <c r="JK17" s="61">
        <f t="shared" si="137"/>
        <v>0.11793134856922734</v>
      </c>
      <c r="JL17" s="61">
        <f t="shared" si="138"/>
        <v>1.0234688477133979E-2</v>
      </c>
      <c r="JM17" s="61">
        <f t="shared" si="139"/>
        <v>7.6888110615818711E-2</v>
      </c>
      <c r="JN17" s="61">
        <f t="shared" si="140"/>
        <v>4.2369461279381463E-3</v>
      </c>
      <c r="JO17" s="61">
        <f t="shared" si="141"/>
        <v>7.701272667840513</v>
      </c>
      <c r="JP17" s="61">
        <f t="shared" si="142"/>
        <v>0.73847478688710166</v>
      </c>
      <c r="JQ17" s="61">
        <f t="shared" si="143"/>
        <v>0.16814860707506538</v>
      </c>
      <c r="JR17" s="61">
        <f t="shared" si="144"/>
        <v>0.57032617981203615</v>
      </c>
      <c r="JS17" s="61">
        <f t="shared" si="145"/>
        <v>2.8374722768689606</v>
      </c>
      <c r="JT17" s="61">
        <f t="shared" si="146"/>
        <v>0.49995964309670121</v>
      </c>
      <c r="JV17">
        <v>0.12461606258641607</v>
      </c>
      <c r="JW17">
        <f t="shared" si="24"/>
        <v>-0.12000000000000099</v>
      </c>
      <c r="JX17">
        <f t="shared" si="25"/>
        <v>8</v>
      </c>
      <c r="JY17">
        <f t="shared" si="26"/>
        <v>1.3719303059404608E-2</v>
      </c>
      <c r="JZ17">
        <f t="shared" si="27"/>
        <v>-1.3149385643457634E-2</v>
      </c>
      <c r="KA17">
        <f t="shared" si="28"/>
        <v>0.192</v>
      </c>
      <c r="KB17">
        <f t="shared" si="29"/>
        <v>1.4000000000000054E-3</v>
      </c>
      <c r="KC17">
        <f t="shared" si="30"/>
        <v>-6</v>
      </c>
      <c r="KD17">
        <f t="shared" si="31"/>
        <v>0.14451851900000001</v>
      </c>
      <c r="KE17">
        <f t="shared" si="32"/>
        <v>-0.14918518600000019</v>
      </c>
      <c r="KF17">
        <f t="shared" si="33"/>
        <v>0.29370370399999945</v>
      </c>
      <c r="KG17">
        <f t="shared" si="34"/>
        <v>-3.1495671299999977</v>
      </c>
      <c r="KH17">
        <f t="shared" si="35"/>
        <v>-0.7710000000000008</v>
      </c>
      <c r="KJ17" s="64">
        <v>44047</v>
      </c>
      <c r="KK17" s="61">
        <v>0.12461606258641607</v>
      </c>
      <c r="KL17" s="61">
        <f t="shared" si="147"/>
        <v>-1.4953927510370052E-2</v>
      </c>
      <c r="KM17" s="61">
        <f t="shared" si="148"/>
        <v>0.99692850069132855</v>
      </c>
      <c r="KN17" s="61">
        <f t="shared" si="149"/>
        <v>1.7096455286927741E-3</v>
      </c>
      <c r="KO17" s="61">
        <f t="shared" si="150"/>
        <v>-1.6386246643180374E-3</v>
      </c>
      <c r="KP17" s="61">
        <f t="shared" si="151"/>
        <v>2.3926284016591887E-2</v>
      </c>
      <c r="KQ17" s="61">
        <f t="shared" si="152"/>
        <v>1.7446248762098318E-4</v>
      </c>
      <c r="KR17" s="61">
        <f t="shared" si="153"/>
        <v>-0.74769637551849644</v>
      </c>
      <c r="KS17" s="61">
        <f t="shared" si="154"/>
        <v>1.8009328808600161E-2</v>
      </c>
      <c r="KT17" s="61">
        <f t="shared" si="155"/>
        <v>-1.8590870475542146E-2</v>
      </c>
      <c r="KU17" s="61">
        <f t="shared" si="156"/>
        <v>3.6600199159526149E-2</v>
      </c>
      <c r="KV17" s="61">
        <f t="shared" si="157"/>
        <v>-0.39248665459219856</v>
      </c>
      <c r="KW17" s="61">
        <f t="shared" si="158"/>
        <v>-9.6078984254126892E-2</v>
      </c>
      <c r="KZ17" s="6">
        <v>44047</v>
      </c>
      <c r="LA17">
        <v>24</v>
      </c>
      <c r="LB17" t="s">
        <v>26</v>
      </c>
      <c r="LE17">
        <v>8.6199999999999992</v>
      </c>
      <c r="LF17">
        <v>443</v>
      </c>
      <c r="LG17">
        <v>2.4801756070791603</v>
      </c>
      <c r="LH17">
        <v>7.3830566932528569E-2</v>
      </c>
      <c r="LI17">
        <v>2.39</v>
      </c>
      <c r="LJ17">
        <v>2.6800000000000001E-2</v>
      </c>
      <c r="LK17">
        <v>71</v>
      </c>
      <c r="LL17">
        <v>3.3139705880000001</v>
      </c>
      <c r="LM17">
        <v>0.60955882400000005</v>
      </c>
      <c r="LN17">
        <v>2.7044117650000001</v>
      </c>
      <c r="LO17">
        <v>18.393609940000001</v>
      </c>
      <c r="LP17">
        <v>2.202</v>
      </c>
      <c r="LR17" s="64">
        <v>44047</v>
      </c>
      <c r="LS17" s="61"/>
      <c r="LT17" s="61"/>
      <c r="LU17" s="61"/>
      <c r="LV17" s="61">
        <v>9.4583591503089814E-2</v>
      </c>
      <c r="LW17" s="61">
        <f t="shared" si="159"/>
        <v>0.81531055875663416</v>
      </c>
      <c r="LX17" s="61">
        <f t="shared" si="160"/>
        <v>41.900531035868788</v>
      </c>
      <c r="LY17" s="61">
        <f t="shared" si="161"/>
        <v>0.2345839164759031</v>
      </c>
      <c r="LZ17" s="61">
        <f t="shared" si="162"/>
        <v>6.9831601831878126E-3</v>
      </c>
      <c r="MA17" s="61">
        <f t="shared" si="163"/>
        <v>0.22605478369238466</v>
      </c>
      <c r="MB17" s="61">
        <f t="shared" si="164"/>
        <v>2.5348402522828071E-3</v>
      </c>
      <c r="MC17" s="61">
        <f t="shared" si="165"/>
        <v>6.7154349967193765</v>
      </c>
      <c r="MD17" s="61">
        <f t="shared" si="166"/>
        <v>0.31344724034864635</v>
      </c>
      <c r="ME17" s="61">
        <f t="shared" si="167"/>
        <v>5.7654262806319828E-2</v>
      </c>
      <c r="MF17" s="61">
        <f t="shared" si="168"/>
        <v>0.25579297763691017</v>
      </c>
      <c r="MG17" s="61">
        <f t="shared" si="169"/>
        <v>1.7397336888321324</v>
      </c>
      <c r="MH17" s="61">
        <f t="shared" si="170"/>
        <v>0.20827306848980376</v>
      </c>
      <c r="MK17" s="6"/>
      <c r="ML17">
        <v>22</v>
      </c>
      <c r="MM17" t="s">
        <v>26</v>
      </c>
      <c r="MP17">
        <v>7.81</v>
      </c>
      <c r="MQ17">
        <v>433</v>
      </c>
      <c r="MR17">
        <v>1.9862806969405955</v>
      </c>
      <c r="MS17">
        <v>6.3699073076093987E-2</v>
      </c>
      <c r="MT17">
        <v>1.97</v>
      </c>
      <c r="MU17">
        <v>1.6500000000000001E-2</v>
      </c>
      <c r="MV17">
        <v>62</v>
      </c>
      <c r="MW17">
        <v>3.7606666670000002</v>
      </c>
      <c r="MX17">
        <v>0.73333333300000003</v>
      </c>
      <c r="MY17">
        <v>3.0273333330000001</v>
      </c>
      <c r="MZ17">
        <v>19.500088640000001</v>
      </c>
      <c r="NA17">
        <v>2.222</v>
      </c>
      <c r="NC17" s="64">
        <v>44047</v>
      </c>
      <c r="ND17" s="61"/>
      <c r="NE17" s="61"/>
      <c r="NF17" s="61"/>
      <c r="NG17" s="61">
        <v>9.4583591503089814E-2</v>
      </c>
      <c r="NH17" s="61">
        <f t="shared" si="171"/>
        <v>0.73869784963913143</v>
      </c>
      <c r="NI17" s="61">
        <f t="shared" si="172"/>
        <v>40.95469512083789</v>
      </c>
      <c r="NJ17" s="61">
        <f t="shared" si="173"/>
        <v>0.18786956204990182</v>
      </c>
      <c r="NK17" s="61">
        <f t="shared" si="174"/>
        <v>6.0248871069547407E-3</v>
      </c>
      <c r="NL17" s="61">
        <f t="shared" si="175"/>
        <v>0.18632967526108693</v>
      </c>
      <c r="NM17" s="61">
        <f t="shared" si="176"/>
        <v>1.560629259800982E-3</v>
      </c>
      <c r="NN17" s="61">
        <f t="shared" si="177"/>
        <v>5.8641826731915687</v>
      </c>
      <c r="NO17" s="61">
        <f t="shared" si="178"/>
        <v>0.3556973598108143</v>
      </c>
      <c r="NP17" s="61">
        <f t="shared" si="179"/>
        <v>6.9361300404071333E-2</v>
      </c>
      <c r="NQ17" s="61">
        <f t="shared" si="180"/>
        <v>0.28633605931215939</v>
      </c>
      <c r="NR17" s="61">
        <f t="shared" si="181"/>
        <v>1.8443884181998023</v>
      </c>
      <c r="NS17" s="61">
        <f t="shared" si="182"/>
        <v>0.21016474031986557</v>
      </c>
      <c r="NV17" s="6">
        <v>44047</v>
      </c>
      <c r="NW17" s="57">
        <v>9.4583591503089814E-2</v>
      </c>
      <c r="NX17">
        <f t="shared" si="36"/>
        <v>-0.80999999999999961</v>
      </c>
      <c r="NY17">
        <f t="shared" si="37"/>
        <v>-10</v>
      </c>
      <c r="NZ17">
        <f t="shared" si="38"/>
        <v>-0.49389491013856479</v>
      </c>
      <c r="OA17">
        <f t="shared" si="39"/>
        <v>-1.0131493856434581E-2</v>
      </c>
      <c r="OB17">
        <f t="shared" si="40"/>
        <v>-0.42000000000000015</v>
      </c>
      <c r="OC17">
        <f t="shared" si="41"/>
        <v>-1.03E-2</v>
      </c>
      <c r="OD17">
        <f t="shared" si="42"/>
        <v>-9</v>
      </c>
      <c r="OE17">
        <f t="shared" si="43"/>
        <v>0.44669607900000008</v>
      </c>
      <c r="OF17">
        <f t="shared" si="44"/>
        <v>0.12377450899999998</v>
      </c>
      <c r="OG17">
        <f t="shared" si="45"/>
        <v>0.32292156799999994</v>
      </c>
      <c r="OH17">
        <f t="shared" si="46"/>
        <v>1.1064787000000003</v>
      </c>
      <c r="OI17">
        <f t="shared" si="47"/>
        <v>2.0000000000000018E-2</v>
      </c>
      <c r="OK17" s="64">
        <v>44047</v>
      </c>
      <c r="OL17" s="61">
        <v>9.4583591503089814E-2</v>
      </c>
      <c r="OM17" s="61">
        <f t="shared" si="183"/>
        <v>-7.6612709117502717E-2</v>
      </c>
      <c r="ON17" s="61">
        <f t="shared" si="184"/>
        <v>-0.94583591503089814</v>
      </c>
      <c r="OO17" s="61">
        <f t="shared" si="185"/>
        <v>-4.6714354426001262E-2</v>
      </c>
      <c r="OP17" s="61">
        <f t="shared" si="186"/>
        <v>-9.5827307623307253E-4</v>
      </c>
      <c r="OQ17" s="61">
        <f t="shared" si="187"/>
        <v>-3.9725108431297736E-2</v>
      </c>
      <c r="OR17" s="61">
        <f t="shared" si="188"/>
        <v>-9.7421099248182512E-4</v>
      </c>
      <c r="OS17" s="61">
        <f t="shared" si="189"/>
        <v>-0.85125232352780833</v>
      </c>
      <c r="OT17" s="61">
        <f t="shared" si="190"/>
        <v>4.2250119462167945E-2</v>
      </c>
      <c r="OU17" s="61">
        <f t="shared" si="191"/>
        <v>1.1707037597751511E-2</v>
      </c>
      <c r="OV17" s="61">
        <f t="shared" si="192"/>
        <v>3.0543081675249235E-2</v>
      </c>
      <c r="OW17" s="61">
        <f t="shared" si="193"/>
        <v>0.10465472936766988</v>
      </c>
      <c r="OX17" s="61">
        <f t="shared" si="194"/>
        <v>1.8916718300617979E-3</v>
      </c>
      <c r="PA17" s="6">
        <v>44047</v>
      </c>
      <c r="PB17" s="43" t="e">
        <v>#N/A</v>
      </c>
      <c r="PC17" s="2" t="e">
        <v>#N/A</v>
      </c>
      <c r="PD17" s="2" t="e">
        <v>#N/A</v>
      </c>
      <c r="PE17" s="2" t="e">
        <v>#N/A</v>
      </c>
      <c r="PF17" s="43" t="e">
        <v>#N/A</v>
      </c>
      <c r="PI17" s="6">
        <v>44047</v>
      </c>
      <c r="PJ17" s="41" t="e">
        <v>#N/A</v>
      </c>
      <c r="PK17" s="41" t="e">
        <v>#N/A</v>
      </c>
      <c r="PL17" s="41" t="e">
        <v>#N/A</v>
      </c>
      <c r="PM17" s="41" t="e">
        <v>#N/A</v>
      </c>
      <c r="PN17" s="41" t="e">
        <v>#N/A</v>
      </c>
      <c r="PR17" s="6">
        <v>44047</v>
      </c>
      <c r="PS17" s="46" t="e">
        <f t="shared" si="195"/>
        <v>#N/A</v>
      </c>
      <c r="PT17" s="46" t="e">
        <f t="shared" si="48"/>
        <v>#N/A</v>
      </c>
      <c r="PU17" s="46" t="e">
        <f t="shared" si="48"/>
        <v>#N/A</v>
      </c>
      <c r="PV17" s="46" t="e">
        <f t="shared" si="48"/>
        <v>#N/A</v>
      </c>
      <c r="PW17" s="46" t="e">
        <f t="shared" si="48"/>
        <v>#N/A</v>
      </c>
      <c r="PZ17" s="6">
        <v>44047</v>
      </c>
      <c r="QA17" s="2" t="e">
        <v>#N/A</v>
      </c>
      <c r="QB17" s="2" t="e">
        <v>#N/A</v>
      </c>
      <c r="QC17" s="2" t="e">
        <v>#N/A</v>
      </c>
      <c r="QD17" s="2" t="e">
        <v>#N/A</v>
      </c>
      <c r="QE17" s="2" t="e">
        <v>#N/A</v>
      </c>
      <c r="QF17" s="2"/>
      <c r="QI17" s="6">
        <v>44047</v>
      </c>
      <c r="QJ17" t="e">
        <v>#N/A</v>
      </c>
      <c r="QK17" t="e">
        <v>#N/A</v>
      </c>
      <c r="QL17" t="e">
        <v>#N/A</v>
      </c>
      <c r="QM17" t="e">
        <v>#N/A</v>
      </c>
      <c r="QN17" t="e">
        <v>#N/A</v>
      </c>
      <c r="QR17" s="6">
        <v>44047</v>
      </c>
      <c r="QS17" t="e">
        <f t="shared" si="196"/>
        <v>#N/A</v>
      </c>
      <c r="QT17" t="e">
        <f t="shared" si="49"/>
        <v>#N/A</v>
      </c>
      <c r="QU17" t="e">
        <f t="shared" si="49"/>
        <v>#N/A</v>
      </c>
      <c r="QV17" t="e">
        <f t="shared" si="49"/>
        <v>#N/A</v>
      </c>
      <c r="QW17" t="e">
        <f t="shared" si="49"/>
        <v>#N/A</v>
      </c>
      <c r="RA17" s="6">
        <v>44047</v>
      </c>
      <c r="RB17" t="e">
        <v>#N/A</v>
      </c>
      <c r="RC17" t="e">
        <v>#N/A</v>
      </c>
      <c r="RD17" t="e">
        <v>#N/A</v>
      </c>
      <c r="RE17" t="e">
        <v>#N/A</v>
      </c>
      <c r="RF17" t="e">
        <v>#N/A</v>
      </c>
      <c r="RI17" s="6">
        <v>44047</v>
      </c>
      <c r="RJ17" s="2" t="e">
        <v>#N/A</v>
      </c>
      <c r="RK17" s="2" t="e">
        <v>#N/A</v>
      </c>
      <c r="RL17" s="2" t="e">
        <v>#N/A</v>
      </c>
      <c r="RM17" s="2" t="e">
        <v>#N/A</v>
      </c>
      <c r="RN17" s="2" t="e">
        <v>#N/A</v>
      </c>
      <c r="RQ17" s="6">
        <v>44047</v>
      </c>
      <c r="RR17" t="e">
        <f t="shared" si="197"/>
        <v>#N/A</v>
      </c>
      <c r="RS17" t="e">
        <f t="shared" si="50"/>
        <v>#N/A</v>
      </c>
      <c r="RT17" t="e">
        <f t="shared" si="50"/>
        <v>#N/A</v>
      </c>
      <c r="RU17" t="e">
        <f t="shared" si="50"/>
        <v>#N/A</v>
      </c>
      <c r="RV17" t="e">
        <f t="shared" si="50"/>
        <v>#N/A</v>
      </c>
      <c r="RZ17" s="6">
        <v>44047</v>
      </c>
      <c r="SA17" t="e">
        <v>#N/A</v>
      </c>
      <c r="SB17" s="46" t="e">
        <v>#N/A</v>
      </c>
      <c r="SC17" s="46" t="e">
        <v>#N/A</v>
      </c>
      <c r="SD17" s="46" t="e">
        <v>#N/A</v>
      </c>
      <c r="SE17" s="46" t="e">
        <v>#N/A</v>
      </c>
      <c r="SF17" s="46" t="e">
        <v>#N/A</v>
      </c>
      <c r="SH17" s="6">
        <v>44047</v>
      </c>
      <c r="SI17" t="e">
        <v>#N/A</v>
      </c>
      <c r="SJ17" s="46" t="e">
        <v>#N/A</v>
      </c>
      <c r="SK17" s="46" t="e">
        <v>#N/A</v>
      </c>
      <c r="SL17" s="46" t="e">
        <v>#N/A</v>
      </c>
      <c r="SM17" s="46" t="e">
        <v>#N/A</v>
      </c>
      <c r="SN17" s="46" t="e">
        <v>#N/A</v>
      </c>
      <c r="SP17" s="6">
        <v>44047</v>
      </c>
      <c r="SQ17" t="e">
        <v>#N/A</v>
      </c>
      <c r="SR17" s="46" t="e">
        <v>#N/A</v>
      </c>
      <c r="SS17" s="46" t="e">
        <v>#N/A</v>
      </c>
      <c r="ST17" s="46" t="e">
        <v>#N/A</v>
      </c>
      <c r="SU17" s="46" t="e">
        <v>#N/A</v>
      </c>
      <c r="SV17" s="46" t="e">
        <v>#N/A</v>
      </c>
      <c r="SX17" s="6">
        <v>44047</v>
      </c>
      <c r="SY17" t="e">
        <v>#N/A</v>
      </c>
      <c r="SZ17" s="46" t="e">
        <v>#N/A</v>
      </c>
      <c r="TA17" s="46" t="e">
        <v>#N/A</v>
      </c>
      <c r="TB17" s="46" t="e">
        <v>#N/A</v>
      </c>
      <c r="TC17" s="46" t="e">
        <v>#N/A</v>
      </c>
      <c r="TD17" s="46" t="e">
        <v>#N/A</v>
      </c>
      <c r="TF17" s="6">
        <v>44047</v>
      </c>
      <c r="TG17" t="e">
        <v>#N/A</v>
      </c>
      <c r="TH17" s="46" t="e">
        <v>#N/A</v>
      </c>
      <c r="TI17" s="46" t="e">
        <v>#N/A</v>
      </c>
      <c r="TJ17" s="46" t="e">
        <v>#N/A</v>
      </c>
      <c r="TK17" s="46" t="e">
        <v>#N/A</v>
      </c>
      <c r="TL17" s="46" t="e">
        <v>#N/A</v>
      </c>
      <c r="TN17" s="6">
        <v>44047</v>
      </c>
      <c r="TO17" t="e">
        <v>#N/A</v>
      </c>
      <c r="TP17" s="46" t="e">
        <v>#N/A</v>
      </c>
      <c r="TQ17" s="46" t="e">
        <v>#N/A</v>
      </c>
      <c r="TR17" s="46" t="e">
        <v>#N/A</v>
      </c>
      <c r="TS17" s="46" t="e">
        <v>#N/A</v>
      </c>
      <c r="TT17" s="46" t="e">
        <v>#N/A</v>
      </c>
    </row>
    <row r="18" spans="1:540" ht="15.75" x14ac:dyDescent="0.25">
      <c r="A18" s="6">
        <v>44061</v>
      </c>
      <c r="B18" s="2">
        <v>11</v>
      </c>
      <c r="C18" s="2" t="s">
        <v>24</v>
      </c>
      <c r="E18">
        <v>6.2766041666666675E-2</v>
      </c>
      <c r="F18" s="23" t="e">
        <v>#N/A</v>
      </c>
      <c r="G18" s="23" t="e">
        <v>#N/A</v>
      </c>
      <c r="H18" s="7">
        <v>0.32350116614076008</v>
      </c>
      <c r="I18" s="2">
        <v>4.214270316878637E-2</v>
      </c>
      <c r="J18" s="2">
        <v>9.5399999999999999E-2</v>
      </c>
      <c r="K18" s="7">
        <v>3.6700000000000003E-2</v>
      </c>
      <c r="L18" s="2">
        <v>18.3</v>
      </c>
      <c r="M18" s="2">
        <v>15.453125</v>
      </c>
      <c r="N18" s="2">
        <v>12.05</v>
      </c>
      <c r="O18" s="2">
        <v>3.4031250000000002</v>
      </c>
      <c r="P18" s="2">
        <v>77.977755310000006</v>
      </c>
      <c r="Q18" s="2">
        <v>2.4359999999999999</v>
      </c>
      <c r="R18" s="2"/>
      <c r="S18" s="64">
        <v>44061</v>
      </c>
      <c r="T18" s="61"/>
      <c r="U18" s="61"/>
      <c r="V18" s="61"/>
      <c r="W18" s="61">
        <v>6.2766041666666675E-2</v>
      </c>
      <c r="X18" s="61" t="e">
        <f t="shared" si="51"/>
        <v>#N/A</v>
      </c>
      <c r="Y18" s="61" t="e">
        <f t="shared" si="52"/>
        <v>#N/A</v>
      </c>
      <c r="Z18" s="61">
        <f t="shared" si="53"/>
        <v>2.0304887673206207E-2</v>
      </c>
      <c r="AA18" s="61">
        <f t="shared" si="54"/>
        <v>2.6451306630380111E-3</v>
      </c>
      <c r="AB18" s="61">
        <f t="shared" si="55"/>
        <v>5.9878803750000008E-3</v>
      </c>
      <c r="AC18" s="61">
        <f t="shared" si="56"/>
        <v>2.3035137291666672E-3</v>
      </c>
      <c r="AD18" s="61">
        <f t="shared" si="57"/>
        <v>1.1486185625000003</v>
      </c>
      <c r="AE18" s="61">
        <f t="shared" si="58"/>
        <v>0.96993148763020842</v>
      </c>
      <c r="AF18" s="61">
        <f t="shared" si="59"/>
        <v>0.75633080208333348</v>
      </c>
      <c r="AG18" s="61">
        <f t="shared" si="60"/>
        <v>0.21360068554687503</v>
      </c>
      <c r="AH18" s="61">
        <f t="shared" si="61"/>
        <v>4.8943550388605992</v>
      </c>
      <c r="AI18" s="61">
        <f t="shared" si="62"/>
        <v>0.15289807750000001</v>
      </c>
      <c r="AL18" s="6">
        <v>44061</v>
      </c>
      <c r="AM18" s="2">
        <v>8</v>
      </c>
      <c r="AN18" s="2" t="s">
        <v>24</v>
      </c>
      <c r="AP18">
        <v>6.2766041666666675E-2</v>
      </c>
      <c r="AQ18" t="e">
        <v>#N/A</v>
      </c>
      <c r="AR18" t="e">
        <v>#N/A</v>
      </c>
      <c r="AS18" s="7">
        <v>0.34270819042392642</v>
      </c>
      <c r="AT18" s="2">
        <v>4.1388230222030607E-2</v>
      </c>
      <c r="AU18" s="2" t="e">
        <v>#N/A</v>
      </c>
      <c r="AV18" t="e">
        <v>#N/A</v>
      </c>
      <c r="AW18" t="e">
        <v>#N/A</v>
      </c>
      <c r="AX18" s="2">
        <v>16.50615385</v>
      </c>
      <c r="AY18" s="2">
        <v>10.833846149999999</v>
      </c>
      <c r="AZ18" s="2">
        <v>5.6723076920000004</v>
      </c>
      <c r="BA18" s="2">
        <v>65.635194330000004</v>
      </c>
      <c r="BB18" s="2">
        <v>2.5710000000000002</v>
      </c>
      <c r="BC18" s="2"/>
      <c r="BD18" s="64">
        <v>44061</v>
      </c>
      <c r="BE18" s="61"/>
      <c r="BF18" s="61"/>
      <c r="BG18" s="61"/>
      <c r="BH18" s="61">
        <v>6.2766041666666675E-2</v>
      </c>
      <c r="BI18" s="61" t="e">
        <f t="shared" si="63"/>
        <v>#N/A</v>
      </c>
      <c r="BJ18" s="61" t="e">
        <f t="shared" si="64"/>
        <v>#N/A</v>
      </c>
      <c r="BK18" s="61">
        <f t="shared" si="65"/>
        <v>2.1510436559656104E-2</v>
      </c>
      <c r="BL18" s="61">
        <f t="shared" si="66"/>
        <v>2.5977753826255659E-3</v>
      </c>
      <c r="BM18" s="61" t="e">
        <f t="shared" si="67"/>
        <v>#N/A</v>
      </c>
      <c r="BN18" s="61" t="e">
        <f t="shared" si="68"/>
        <v>#N/A</v>
      </c>
      <c r="BO18" s="61" t="e">
        <f t="shared" si="69"/>
        <v>#N/A</v>
      </c>
      <c r="BP18" s="61">
        <f t="shared" si="70"/>
        <v>1.0360259403055105</v>
      </c>
      <c r="BQ18" s="61">
        <f t="shared" si="71"/>
        <v>0.67999763886115627</v>
      </c>
      <c r="BR18" s="61">
        <f t="shared" si="72"/>
        <v>0.35602830094222593</v>
      </c>
      <c r="BS18" s="61">
        <f t="shared" si="73"/>
        <v>4.1196613421165447</v>
      </c>
      <c r="BT18" s="61">
        <f t="shared" si="74"/>
        <v>0.16137149312500004</v>
      </c>
      <c r="BW18">
        <v>6.2766041666666675E-2</v>
      </c>
      <c r="BX18" t="e">
        <f t="shared" si="0"/>
        <v>#N/A</v>
      </c>
      <c r="BY18" t="e">
        <f t="shared" si="1"/>
        <v>#N/A</v>
      </c>
      <c r="BZ18">
        <f t="shared" si="2"/>
        <v>1.9207024283166341E-2</v>
      </c>
      <c r="CA18">
        <f t="shared" si="3"/>
        <v>-7.5447294675576315E-4</v>
      </c>
      <c r="CB18" t="e">
        <f t="shared" si="4"/>
        <v>#N/A</v>
      </c>
      <c r="CC18" t="e">
        <f t="shared" si="5"/>
        <v>#N/A</v>
      </c>
      <c r="CD18" t="e">
        <f t="shared" si="6"/>
        <v>#N/A</v>
      </c>
      <c r="CE18">
        <f t="shared" si="7"/>
        <v>1.0530288500000005</v>
      </c>
      <c r="CF18">
        <f t="shared" si="8"/>
        <v>-1.2161538500000013</v>
      </c>
      <c r="CG18">
        <f t="shared" si="9"/>
        <v>2.2691826920000002</v>
      </c>
      <c r="CH18">
        <f t="shared" si="10"/>
        <v>-12.342560980000002</v>
      </c>
      <c r="CI18">
        <f t="shared" si="11"/>
        <v>0.13500000000000023</v>
      </c>
      <c r="CK18" s="64">
        <v>44061</v>
      </c>
      <c r="CL18" s="61"/>
      <c r="CM18" s="61">
        <v>6.2766041666666675E-2</v>
      </c>
      <c r="CN18" s="61" t="e">
        <f t="shared" si="75"/>
        <v>#N/A</v>
      </c>
      <c r="CO18" s="61" t="e">
        <f t="shared" si="76"/>
        <v>#N/A</v>
      </c>
      <c r="CP18" s="61">
        <f t="shared" si="77"/>
        <v>1.2055488864498971E-3</v>
      </c>
      <c r="CQ18" s="61">
        <f t="shared" si="78"/>
        <v>-4.7355280412445017E-5</v>
      </c>
      <c r="CR18" s="61" t="e">
        <f t="shared" si="79"/>
        <v>#N/A</v>
      </c>
      <c r="CS18" s="61" t="e">
        <f t="shared" si="80"/>
        <v>#N/A</v>
      </c>
      <c r="CT18" s="61" t="e">
        <f t="shared" si="81"/>
        <v>#N/A</v>
      </c>
      <c r="CU18" s="61">
        <f t="shared" si="82"/>
        <v>6.6094452675302118E-2</v>
      </c>
      <c r="CV18" s="61">
        <f t="shared" si="83"/>
        <v>-7.6333163222177175E-2</v>
      </c>
      <c r="CW18" s="61">
        <f t="shared" si="84"/>
        <v>0.14242761539535087</v>
      </c>
      <c r="CX18" s="61">
        <f t="shared" si="85"/>
        <v>-0.77469369674405442</v>
      </c>
      <c r="CY18" s="61">
        <f t="shared" si="86"/>
        <v>8.4734156250000151E-3</v>
      </c>
      <c r="DB18" s="37">
        <v>44061</v>
      </c>
      <c r="DC18">
        <v>5</v>
      </c>
      <c r="DD18" t="s">
        <v>27</v>
      </c>
      <c r="DF18">
        <v>0.33104377044700389</v>
      </c>
      <c r="DG18" t="e">
        <v>#N/A</v>
      </c>
      <c r="DH18" t="e">
        <v>#N/A</v>
      </c>
      <c r="DI18">
        <v>0.44560296336946087</v>
      </c>
      <c r="DJ18">
        <v>8.3746497089890071E-2</v>
      </c>
      <c r="DK18">
        <v>0.107</v>
      </c>
      <c r="DL18">
        <v>3.5900000000000001E-2</v>
      </c>
      <c r="DM18">
        <v>49.4</v>
      </c>
      <c r="DN18">
        <v>7.8990196079999997</v>
      </c>
      <c r="DO18">
        <v>5.0568627450000001</v>
      </c>
      <c r="DP18">
        <v>2.842156863</v>
      </c>
      <c r="DQ18">
        <v>64.018865579999996</v>
      </c>
      <c r="DR18">
        <v>3.6339999999999999</v>
      </c>
      <c r="DT18" s="64">
        <v>44061</v>
      </c>
      <c r="DX18" s="61">
        <v>0.33104377044700389</v>
      </c>
      <c r="DY18" s="61" t="e">
        <f t="shared" si="87"/>
        <v>#N/A</v>
      </c>
      <c r="DZ18" s="61" t="e">
        <f t="shared" si="88"/>
        <v>#N/A</v>
      </c>
      <c r="EA18" s="61">
        <f t="shared" si="89"/>
        <v>0.1475140851161845</v>
      </c>
      <c r="EB18" s="61">
        <f t="shared" si="90"/>
        <v>2.7723756158366249E-2</v>
      </c>
      <c r="EC18" s="61">
        <f t="shared" si="91"/>
        <v>3.5421683437829414E-2</v>
      </c>
      <c r="ED18" s="61">
        <f t="shared" si="92"/>
        <v>1.188447135904744E-2</v>
      </c>
      <c r="EE18" s="61">
        <f t="shared" si="93"/>
        <v>16.353562260081993</v>
      </c>
      <c r="EF18" s="61">
        <f t="shared" si="94"/>
        <v>2.6149212338671344</v>
      </c>
      <c r="EG18" s="61">
        <f t="shared" si="95"/>
        <v>1.674042909737786</v>
      </c>
      <c r="EH18" s="61">
        <f t="shared" si="96"/>
        <v>0.94087832412934869</v>
      </c>
      <c r="EI18" s="61">
        <f t="shared" si="97"/>
        <v>21.193046641343116</v>
      </c>
      <c r="EJ18" s="61">
        <f t="shared" si="98"/>
        <v>1.2030130618044121</v>
      </c>
      <c r="EM18" s="37">
        <v>44061</v>
      </c>
      <c r="EN18">
        <v>2</v>
      </c>
      <c r="EO18" t="s">
        <v>27</v>
      </c>
      <c r="EQ18">
        <v>0.33104377044700389</v>
      </c>
      <c r="ER18" t="e">
        <v>#N/A</v>
      </c>
      <c r="ES18" t="e">
        <v>#N/A</v>
      </c>
      <c r="ET18">
        <v>0.42639593908629447</v>
      </c>
      <c r="EU18">
        <v>6.8872601853847817E-2</v>
      </c>
      <c r="EV18">
        <v>0.14599999999999999</v>
      </c>
      <c r="EW18">
        <v>2.75E-2</v>
      </c>
      <c r="EX18">
        <v>53.1</v>
      </c>
      <c r="EY18">
        <v>8.1078124999999996</v>
      </c>
      <c r="EZ18">
        <v>4.5421874999999998</v>
      </c>
      <c r="FA18">
        <v>3.5656249999999998</v>
      </c>
      <c r="FB18">
        <v>56.022354980000003</v>
      </c>
      <c r="FC18">
        <v>3.0569999999999999</v>
      </c>
      <c r="FE18" s="64">
        <v>44061</v>
      </c>
      <c r="FI18" s="61">
        <v>0.33104377044700389</v>
      </c>
      <c r="FJ18" s="61" t="e">
        <f t="shared" si="99"/>
        <v>#N/A</v>
      </c>
      <c r="FK18" s="61" t="e">
        <f t="shared" si="100"/>
        <v>#N/A</v>
      </c>
      <c r="FL18" s="61">
        <f t="shared" si="101"/>
        <v>0.14115571937841792</v>
      </c>
      <c r="FM18" s="61">
        <f t="shared" si="102"/>
        <v>2.2799845798193091E-2</v>
      </c>
      <c r="FN18" s="61">
        <f t="shared" si="103"/>
        <v>4.8332390485262562E-2</v>
      </c>
      <c r="FO18" s="61">
        <f t="shared" si="104"/>
        <v>9.1037036872926077E-3</v>
      </c>
      <c r="FP18" s="61">
        <f t="shared" si="105"/>
        <v>17.578424210735907</v>
      </c>
      <c r="FQ18" s="61">
        <f t="shared" si="106"/>
        <v>2.6840408200773487</v>
      </c>
      <c r="FR18" s="61">
        <f t="shared" si="107"/>
        <v>1.5036628760772504</v>
      </c>
      <c r="FS18" s="61">
        <f t="shared" si="108"/>
        <v>1.1803779440000981</v>
      </c>
      <c r="FT18" s="61">
        <f t="shared" si="109"/>
        <v>18.545851621899686</v>
      </c>
      <c r="FU18" s="61">
        <f t="shared" si="110"/>
        <v>1.0120008062564909</v>
      </c>
      <c r="FW18">
        <v>0.33104377044700389</v>
      </c>
      <c r="FX18" t="e">
        <f t="shared" si="12"/>
        <v>#N/A</v>
      </c>
      <c r="FY18" t="e">
        <f t="shared" si="13"/>
        <v>#N/A</v>
      </c>
      <c r="FZ18">
        <f t="shared" si="14"/>
        <v>-1.9207024283166396E-2</v>
      </c>
      <c r="GA18">
        <f t="shared" si="15"/>
        <v>-1.4873895236042253E-2</v>
      </c>
      <c r="GB18">
        <f t="shared" si="16"/>
        <v>3.8999999999999993E-2</v>
      </c>
      <c r="GC18">
        <f t="shared" si="17"/>
        <v>-8.4000000000000012E-3</v>
      </c>
      <c r="GD18">
        <f t="shared" si="18"/>
        <v>3.7000000000000028</v>
      </c>
      <c r="GE18">
        <f t="shared" si="19"/>
        <v>0.20879289199999995</v>
      </c>
      <c r="GF18">
        <f t="shared" si="20"/>
        <v>-0.51467524500000028</v>
      </c>
      <c r="GG18">
        <f t="shared" si="21"/>
        <v>0.72346813699999979</v>
      </c>
      <c r="GH18">
        <f t="shared" si="22"/>
        <v>-7.9965105999999935</v>
      </c>
      <c r="GI18">
        <f t="shared" si="23"/>
        <v>-0.57699999999999996</v>
      </c>
      <c r="GK18" s="64">
        <v>44061</v>
      </c>
      <c r="GL18" s="61">
        <v>0.33104377044700389</v>
      </c>
      <c r="GM18" s="61" t="e">
        <f t="shared" si="111"/>
        <v>#N/A</v>
      </c>
      <c r="GN18" s="61" t="e">
        <f t="shared" si="112"/>
        <v>#N/A</v>
      </c>
      <c r="GO18" s="61">
        <f t="shared" si="113"/>
        <v>-6.3583657377665661E-3</v>
      </c>
      <c r="GP18" s="61">
        <f t="shared" si="114"/>
        <v>-4.9239103601731561E-3</v>
      </c>
      <c r="GQ18" s="61">
        <f t="shared" si="115"/>
        <v>1.291070704743315E-2</v>
      </c>
      <c r="GR18" s="61">
        <f t="shared" si="116"/>
        <v>-2.7807676717548331E-3</v>
      </c>
      <c r="GS18" s="61">
        <f t="shared" si="117"/>
        <v>1.2248619506539153</v>
      </c>
      <c r="GT18" s="61">
        <f t="shared" si="118"/>
        <v>6.9119586210214065E-2</v>
      </c>
      <c r="GU18" s="61">
        <f t="shared" si="119"/>
        <v>-0.17038003366053558</v>
      </c>
      <c r="GV18" s="61">
        <f t="shared" si="120"/>
        <v>0.2394996198707495</v>
      </c>
      <c r="GW18" s="61">
        <f t="shared" si="121"/>
        <v>-2.6471950194434313</v>
      </c>
      <c r="GX18" s="61">
        <f t="shared" si="122"/>
        <v>-0.19101225554792123</v>
      </c>
      <c r="GY18" s="61"/>
      <c r="HA18" s="6">
        <v>44061</v>
      </c>
      <c r="HB18" s="2"/>
      <c r="HC18" s="2"/>
      <c r="HD18" s="2"/>
      <c r="HE18">
        <v>2.7731787554147305E-4</v>
      </c>
      <c r="HF18" s="2" t="e">
        <v>#N/A</v>
      </c>
      <c r="HG18" s="2" t="e">
        <v>#N/A</v>
      </c>
      <c r="HH18" s="7" t="e">
        <v>#N/A</v>
      </c>
      <c r="HI18" s="2" t="e">
        <v>#N/A</v>
      </c>
      <c r="HJ18" s="2" t="e">
        <v>#N/A</v>
      </c>
      <c r="HK18" s="7" t="e">
        <v>#N/A</v>
      </c>
      <c r="HL18" s="2" t="e">
        <v>#N/A</v>
      </c>
      <c r="HM18" s="2" t="e">
        <v>#N/A</v>
      </c>
      <c r="HN18" s="2" t="e">
        <v>#N/A</v>
      </c>
      <c r="HO18" s="2" t="e">
        <v>#N/A</v>
      </c>
      <c r="HP18" s="2" t="e">
        <v>#N/A</v>
      </c>
      <c r="HQ18" s="2" t="e">
        <v>#N/A</v>
      </c>
      <c r="HR18" s="2"/>
      <c r="HS18" s="64">
        <v>44061</v>
      </c>
      <c r="HT18" s="61"/>
      <c r="HU18" s="61"/>
      <c r="HV18" s="61"/>
      <c r="HW18" s="61">
        <v>2.7731787554147305E-4</v>
      </c>
      <c r="HX18" s="61" t="e">
        <f t="shared" si="123"/>
        <v>#N/A</v>
      </c>
      <c r="HY18" s="61" t="e">
        <f t="shared" si="124"/>
        <v>#N/A</v>
      </c>
      <c r="HZ18" s="61" t="e">
        <f t="shared" si="125"/>
        <v>#N/A</v>
      </c>
      <c r="IA18" s="61" t="e">
        <f t="shared" si="126"/>
        <v>#N/A</v>
      </c>
      <c r="IB18" s="61" t="e">
        <f t="shared" si="127"/>
        <v>#N/A</v>
      </c>
      <c r="IC18" s="61" t="e">
        <f t="shared" si="128"/>
        <v>#N/A</v>
      </c>
      <c r="ID18" s="61" t="e">
        <f t="shared" si="129"/>
        <v>#N/A</v>
      </c>
      <c r="IE18" s="61" t="e">
        <f t="shared" si="130"/>
        <v>#N/A</v>
      </c>
      <c r="IF18" s="61" t="e">
        <f t="shared" si="131"/>
        <v>#N/A</v>
      </c>
      <c r="IG18" s="61" t="e">
        <f t="shared" si="132"/>
        <v>#N/A</v>
      </c>
      <c r="IH18" s="61" t="e">
        <f t="shared" si="133"/>
        <v>#N/A</v>
      </c>
      <c r="II18" s="61" t="e">
        <f t="shared" si="134"/>
        <v>#N/A</v>
      </c>
      <c r="IJ18" s="2"/>
      <c r="IL18" s="12"/>
      <c r="IM18" s="31"/>
      <c r="IN18" s="31"/>
      <c r="IO18" s="31"/>
      <c r="IP18">
        <v>2.7731787554147305E-4</v>
      </c>
      <c r="IQ18" s="17" t="e">
        <v>#N/A</v>
      </c>
      <c r="IR18" s="31" t="e">
        <v>#N/A</v>
      </c>
      <c r="IS18" s="31" t="e">
        <v>#N/A</v>
      </c>
      <c r="IT18" t="e">
        <v>#N/A</v>
      </c>
      <c r="IU18" t="e">
        <v>#N/A</v>
      </c>
      <c r="IV18" t="e">
        <v>#N/A</v>
      </c>
      <c r="IW18" t="e">
        <v>#N/A</v>
      </c>
      <c r="IX18" t="e">
        <v>#N/A</v>
      </c>
      <c r="IY18" t="e">
        <v>#N/A</v>
      </c>
      <c r="IZ18" t="e">
        <v>#N/A</v>
      </c>
      <c r="JA18" t="e">
        <v>#N/A</v>
      </c>
      <c r="JB18" t="e">
        <v>#N/A</v>
      </c>
      <c r="JD18" s="64">
        <v>44061</v>
      </c>
      <c r="JE18" s="61"/>
      <c r="JF18" s="61"/>
      <c r="JG18" s="61"/>
      <c r="JH18" s="61">
        <v>2.7731787554147305E-4</v>
      </c>
      <c r="JI18" s="61" t="e">
        <f t="shared" si="135"/>
        <v>#N/A</v>
      </c>
      <c r="JJ18" s="61" t="e">
        <f t="shared" si="136"/>
        <v>#N/A</v>
      </c>
      <c r="JK18" s="61" t="e">
        <f t="shared" si="137"/>
        <v>#N/A</v>
      </c>
      <c r="JL18" s="61" t="e">
        <f t="shared" si="138"/>
        <v>#N/A</v>
      </c>
      <c r="JM18" s="61" t="e">
        <f t="shared" si="139"/>
        <v>#N/A</v>
      </c>
      <c r="JN18" s="61" t="e">
        <f t="shared" si="140"/>
        <v>#N/A</v>
      </c>
      <c r="JO18" s="61" t="e">
        <f t="shared" si="141"/>
        <v>#N/A</v>
      </c>
      <c r="JP18" s="61" t="e">
        <f t="shared" si="142"/>
        <v>#N/A</v>
      </c>
      <c r="JQ18" s="61" t="e">
        <f t="shared" si="143"/>
        <v>#N/A</v>
      </c>
      <c r="JR18" s="61" t="e">
        <f t="shared" si="144"/>
        <v>#N/A</v>
      </c>
      <c r="JS18" s="61" t="e">
        <f t="shared" si="145"/>
        <v>#N/A</v>
      </c>
      <c r="JT18" s="61" t="e">
        <f t="shared" si="146"/>
        <v>#N/A</v>
      </c>
      <c r="JV18">
        <v>2.7731787554147305E-4</v>
      </c>
      <c r="JW18" t="e">
        <f t="shared" si="24"/>
        <v>#N/A</v>
      </c>
      <c r="JX18" t="e">
        <f t="shared" si="25"/>
        <v>#N/A</v>
      </c>
      <c r="JY18" t="e">
        <f t="shared" si="26"/>
        <v>#N/A</v>
      </c>
      <c r="JZ18" t="e">
        <f t="shared" si="27"/>
        <v>#N/A</v>
      </c>
      <c r="KA18" t="e">
        <f t="shared" si="28"/>
        <v>#N/A</v>
      </c>
      <c r="KB18" t="e">
        <f t="shared" si="29"/>
        <v>#N/A</v>
      </c>
      <c r="KC18" t="e">
        <f t="shared" si="30"/>
        <v>#N/A</v>
      </c>
      <c r="KD18" t="e">
        <f t="shared" si="31"/>
        <v>#N/A</v>
      </c>
      <c r="KE18" t="e">
        <f t="shared" si="32"/>
        <v>#N/A</v>
      </c>
      <c r="KF18" t="e">
        <f t="shared" si="33"/>
        <v>#N/A</v>
      </c>
      <c r="KG18" t="e">
        <f t="shared" si="34"/>
        <v>#N/A</v>
      </c>
      <c r="KH18" t="e">
        <f t="shared" si="35"/>
        <v>#N/A</v>
      </c>
      <c r="KJ18" s="64">
        <v>44061</v>
      </c>
      <c r="KK18" s="61">
        <v>2.7731787554147305E-4</v>
      </c>
      <c r="KL18" s="61" t="e">
        <f t="shared" si="147"/>
        <v>#N/A</v>
      </c>
      <c r="KM18" s="61" t="e">
        <f t="shared" si="148"/>
        <v>#N/A</v>
      </c>
      <c r="KN18" s="61" t="e">
        <f t="shared" si="149"/>
        <v>#N/A</v>
      </c>
      <c r="KO18" s="61" t="e">
        <f t="shared" si="150"/>
        <v>#N/A</v>
      </c>
      <c r="KP18" s="61" t="e">
        <f t="shared" si="151"/>
        <v>#N/A</v>
      </c>
      <c r="KQ18" s="61" t="e">
        <f t="shared" si="152"/>
        <v>#N/A</v>
      </c>
      <c r="KR18" s="61" t="e">
        <f t="shared" si="153"/>
        <v>#N/A</v>
      </c>
      <c r="KS18" s="61" t="e">
        <f t="shared" si="154"/>
        <v>#N/A</v>
      </c>
      <c r="KT18" s="61" t="e">
        <f t="shared" si="155"/>
        <v>#N/A</v>
      </c>
      <c r="KU18" s="61" t="e">
        <f t="shared" si="156"/>
        <v>#N/A</v>
      </c>
      <c r="KV18" s="61" t="e">
        <f t="shared" si="157"/>
        <v>#N/A</v>
      </c>
      <c r="KW18" s="61" t="e">
        <f t="shared" si="158"/>
        <v>#N/A</v>
      </c>
      <c r="KZ18" s="6">
        <v>44061</v>
      </c>
      <c r="LE18" t="e">
        <v>#N/A</v>
      </c>
      <c r="LF18" t="e">
        <v>#N/A</v>
      </c>
      <c r="LG18" t="e">
        <v>#N/A</v>
      </c>
      <c r="LH18" t="e">
        <v>#N/A</v>
      </c>
      <c r="LI18" t="e">
        <v>#N/A</v>
      </c>
      <c r="LJ18" t="e">
        <v>#N/A</v>
      </c>
      <c r="LK18" t="e">
        <v>#N/A</v>
      </c>
      <c r="LL18" t="e">
        <v>#N/A</v>
      </c>
      <c r="LM18" t="e">
        <v>#N/A</v>
      </c>
      <c r="LN18" t="e">
        <v>#N/A</v>
      </c>
      <c r="LO18" t="e">
        <v>#N/A</v>
      </c>
      <c r="LP18" t="e">
        <v>#N/A</v>
      </c>
      <c r="LR18" s="64">
        <v>44061</v>
      </c>
      <c r="LS18" s="61"/>
      <c r="LT18" s="61"/>
      <c r="LU18" s="61"/>
      <c r="LV18" s="61">
        <v>2.1048426753597808E-4</v>
      </c>
      <c r="LW18" s="61" t="e">
        <f t="shared" si="159"/>
        <v>#N/A</v>
      </c>
      <c r="LX18" s="61" t="e">
        <f t="shared" si="160"/>
        <v>#N/A</v>
      </c>
      <c r="LY18" s="61" t="e">
        <f t="shared" si="161"/>
        <v>#N/A</v>
      </c>
      <c r="LZ18" s="61" t="e">
        <f t="shared" si="162"/>
        <v>#N/A</v>
      </c>
      <c r="MA18" s="61" t="e">
        <f t="shared" si="163"/>
        <v>#N/A</v>
      </c>
      <c r="MB18" s="61" t="e">
        <f t="shared" si="164"/>
        <v>#N/A</v>
      </c>
      <c r="MC18" s="61" t="e">
        <f t="shared" si="165"/>
        <v>#N/A</v>
      </c>
      <c r="MD18" s="61" t="e">
        <f t="shared" si="166"/>
        <v>#N/A</v>
      </c>
      <c r="ME18" s="61" t="e">
        <f t="shared" si="167"/>
        <v>#N/A</v>
      </c>
      <c r="MF18" s="61" t="e">
        <f t="shared" si="168"/>
        <v>#N/A</v>
      </c>
      <c r="MG18" s="61" t="e">
        <f t="shared" si="169"/>
        <v>#N/A</v>
      </c>
      <c r="MH18" s="61" t="e">
        <f t="shared" si="170"/>
        <v>#N/A</v>
      </c>
      <c r="MK18" s="6"/>
      <c r="MP18" t="e">
        <v>#N/A</v>
      </c>
      <c r="MQ18" t="e">
        <v>#N/A</v>
      </c>
      <c r="MR18" t="e">
        <v>#N/A</v>
      </c>
      <c r="MS18" t="e">
        <v>#N/A</v>
      </c>
      <c r="MT18" t="e">
        <v>#N/A</v>
      </c>
      <c r="MU18" t="e">
        <v>#N/A</v>
      </c>
      <c r="MV18" t="e">
        <v>#N/A</v>
      </c>
      <c r="MW18">
        <v>0.69968152900000002</v>
      </c>
      <c r="MX18">
        <v>-1.3289808919999999</v>
      </c>
      <c r="MY18">
        <v>2.0286624199999999</v>
      </c>
      <c r="MZ18">
        <v>-189.94082839999999</v>
      </c>
      <c r="NA18">
        <v>5.8520000000000003</v>
      </c>
      <c r="NC18" s="64">
        <v>44061</v>
      </c>
      <c r="ND18" s="61"/>
      <c r="NE18" s="61"/>
      <c r="NF18" s="61"/>
      <c r="NG18" s="61">
        <v>2.1048426753597808E-4</v>
      </c>
      <c r="NH18" s="61" t="e">
        <f t="shared" si="171"/>
        <v>#N/A</v>
      </c>
      <c r="NI18" s="61" t="e">
        <f t="shared" si="172"/>
        <v>#N/A</v>
      </c>
      <c r="NJ18" s="61" t="e">
        <f t="shared" si="173"/>
        <v>#N/A</v>
      </c>
      <c r="NK18" s="61" t="e">
        <f t="shared" si="174"/>
        <v>#N/A</v>
      </c>
      <c r="NL18" s="61" t="e">
        <f t="shared" si="175"/>
        <v>#N/A</v>
      </c>
      <c r="NM18" s="61" t="e">
        <f t="shared" si="176"/>
        <v>#N/A</v>
      </c>
      <c r="NN18" s="61" t="e">
        <f t="shared" si="177"/>
        <v>#N/A</v>
      </c>
      <c r="NO18" s="61">
        <f t="shared" si="178"/>
        <v>1.4727195414001822E-4</v>
      </c>
      <c r="NP18" s="61">
        <f t="shared" si="179"/>
        <v>-2.7972956962193078E-4</v>
      </c>
      <c r="NQ18" s="61">
        <f t="shared" si="180"/>
        <v>4.270015235514647E-4</v>
      </c>
      <c r="NR18" s="61">
        <f t="shared" si="181"/>
        <v>-3.9979556140950903E-2</v>
      </c>
      <c r="NS18" s="61">
        <f t="shared" si="182"/>
        <v>1.2317539336205439E-3</v>
      </c>
      <c r="NV18" s="6">
        <v>44061</v>
      </c>
      <c r="NW18" s="57">
        <v>2.1048426753597808E-4</v>
      </c>
      <c r="NX18" t="e">
        <f t="shared" si="36"/>
        <v>#N/A</v>
      </c>
      <c r="NY18" t="e">
        <f t="shared" si="37"/>
        <v>#N/A</v>
      </c>
      <c r="NZ18" t="e">
        <f t="shared" si="38"/>
        <v>#N/A</v>
      </c>
      <c r="OA18" t="e">
        <f t="shared" si="39"/>
        <v>#N/A</v>
      </c>
      <c r="OB18" t="e">
        <f t="shared" si="40"/>
        <v>#N/A</v>
      </c>
      <c r="OC18" t="e">
        <f t="shared" si="41"/>
        <v>#N/A</v>
      </c>
      <c r="OD18" t="e">
        <f t="shared" si="42"/>
        <v>#N/A</v>
      </c>
      <c r="OE18" t="e">
        <f t="shared" si="43"/>
        <v>#N/A</v>
      </c>
      <c r="OF18" t="e">
        <f t="shared" si="44"/>
        <v>#N/A</v>
      </c>
      <c r="OG18" t="e">
        <f t="shared" si="45"/>
        <v>#N/A</v>
      </c>
      <c r="OH18" t="e">
        <f t="shared" si="46"/>
        <v>#N/A</v>
      </c>
      <c r="OI18" t="e">
        <f t="shared" si="47"/>
        <v>#N/A</v>
      </c>
      <c r="OK18" s="64">
        <v>44061</v>
      </c>
      <c r="OL18" s="61">
        <v>2.1048426753597808E-4</v>
      </c>
      <c r="OM18" s="61" t="e">
        <f t="shared" si="183"/>
        <v>#N/A</v>
      </c>
      <c r="ON18" s="61" t="e">
        <f t="shared" si="184"/>
        <v>#N/A</v>
      </c>
      <c r="OO18" s="61" t="e">
        <f t="shared" si="185"/>
        <v>#N/A</v>
      </c>
      <c r="OP18" s="61" t="e">
        <f t="shared" si="186"/>
        <v>#N/A</v>
      </c>
      <c r="OQ18" s="61" t="e">
        <f t="shared" si="187"/>
        <v>#N/A</v>
      </c>
      <c r="OR18" s="61" t="e">
        <f t="shared" si="188"/>
        <v>#N/A</v>
      </c>
      <c r="OS18" s="61" t="e">
        <f t="shared" si="189"/>
        <v>#N/A</v>
      </c>
      <c r="OT18" s="61" t="e">
        <f t="shared" si="190"/>
        <v>#N/A</v>
      </c>
      <c r="OU18" s="61" t="e">
        <f t="shared" si="191"/>
        <v>#N/A</v>
      </c>
      <c r="OV18" s="61" t="e">
        <f t="shared" si="192"/>
        <v>#N/A</v>
      </c>
      <c r="OW18" s="61" t="e">
        <f t="shared" si="193"/>
        <v>#N/A</v>
      </c>
      <c r="OX18" s="61" t="e">
        <f t="shared" si="194"/>
        <v>#N/A</v>
      </c>
      <c r="PA18" s="6">
        <v>44061</v>
      </c>
      <c r="PB18" s="43" t="e">
        <v>#N/A</v>
      </c>
      <c r="PC18" s="2" t="e">
        <v>#N/A</v>
      </c>
      <c r="PD18" s="2" t="e">
        <v>#N/A</v>
      </c>
      <c r="PE18" s="2" t="e">
        <v>#N/A</v>
      </c>
      <c r="PF18" s="43" t="e">
        <v>#N/A</v>
      </c>
      <c r="PI18" s="6">
        <v>44061</v>
      </c>
      <c r="PJ18" s="41" t="e">
        <v>#N/A</v>
      </c>
      <c r="PK18" s="41" t="e">
        <v>#N/A</v>
      </c>
      <c r="PL18" s="41" t="e">
        <v>#N/A</v>
      </c>
      <c r="PM18" s="41" t="e">
        <v>#N/A</v>
      </c>
      <c r="PN18" s="41" t="e">
        <v>#N/A</v>
      </c>
      <c r="PR18" s="6">
        <v>44061</v>
      </c>
      <c r="PS18" s="46" t="e">
        <f t="shared" si="195"/>
        <v>#N/A</v>
      </c>
      <c r="PT18" s="46" t="e">
        <f t="shared" si="195"/>
        <v>#N/A</v>
      </c>
      <c r="PU18" s="46" t="e">
        <f t="shared" si="195"/>
        <v>#N/A</v>
      </c>
      <c r="PV18" s="46" t="e">
        <f t="shared" si="195"/>
        <v>#N/A</v>
      </c>
      <c r="PW18" s="46" t="e">
        <f t="shared" si="195"/>
        <v>#N/A</v>
      </c>
      <c r="PZ18" s="6">
        <v>44061</v>
      </c>
      <c r="QA18" s="2" t="e">
        <v>#N/A</v>
      </c>
      <c r="QB18" s="2" t="e">
        <v>#N/A</v>
      </c>
      <c r="QC18" s="2" t="e">
        <v>#N/A</v>
      </c>
      <c r="QD18" s="2" t="e">
        <v>#N/A</v>
      </c>
      <c r="QE18" s="2" t="e">
        <v>#N/A</v>
      </c>
      <c r="QF18" s="2"/>
      <c r="QI18" s="6">
        <v>44061</v>
      </c>
      <c r="QJ18" t="e">
        <v>#N/A</v>
      </c>
      <c r="QK18" t="e">
        <v>#N/A</v>
      </c>
      <c r="QL18" t="e">
        <v>#N/A</v>
      </c>
      <c r="QM18" t="e">
        <v>#N/A</v>
      </c>
      <c r="QN18" t="e">
        <v>#N/A</v>
      </c>
      <c r="QR18" s="6">
        <v>44061</v>
      </c>
      <c r="QS18" t="e">
        <f t="shared" si="196"/>
        <v>#N/A</v>
      </c>
      <c r="QT18" t="e">
        <f t="shared" si="196"/>
        <v>#N/A</v>
      </c>
      <c r="QU18" t="e">
        <f t="shared" si="196"/>
        <v>#N/A</v>
      </c>
      <c r="QV18" t="e">
        <f t="shared" si="196"/>
        <v>#N/A</v>
      </c>
      <c r="QW18" t="e">
        <f t="shared" si="196"/>
        <v>#N/A</v>
      </c>
      <c r="RA18" s="6">
        <v>44061</v>
      </c>
      <c r="RB18" t="e">
        <v>#N/A</v>
      </c>
      <c r="RC18" t="e">
        <v>#N/A</v>
      </c>
      <c r="RD18" t="e">
        <v>#N/A</v>
      </c>
      <c r="RE18" t="e">
        <v>#N/A</v>
      </c>
      <c r="RF18" t="e">
        <v>#N/A</v>
      </c>
      <c r="RI18" s="6">
        <v>44061</v>
      </c>
      <c r="RJ18" s="2" t="e">
        <v>#N/A</v>
      </c>
      <c r="RK18" s="2" t="e">
        <v>#N/A</v>
      </c>
      <c r="RL18" s="2" t="e">
        <v>#N/A</v>
      </c>
      <c r="RM18" s="2" t="e">
        <v>#N/A</v>
      </c>
      <c r="RN18" s="2" t="e">
        <v>#N/A</v>
      </c>
      <c r="RQ18" s="6">
        <v>44061</v>
      </c>
      <c r="RR18" t="e">
        <f t="shared" si="197"/>
        <v>#N/A</v>
      </c>
      <c r="RS18" t="e">
        <f t="shared" si="197"/>
        <v>#N/A</v>
      </c>
      <c r="RT18" t="e">
        <f t="shared" si="197"/>
        <v>#N/A</v>
      </c>
      <c r="RU18" t="e">
        <f t="shared" si="197"/>
        <v>#N/A</v>
      </c>
      <c r="RV18" t="e">
        <f t="shared" si="197"/>
        <v>#N/A</v>
      </c>
      <c r="RZ18" s="6">
        <v>44061</v>
      </c>
      <c r="SA18" t="e">
        <v>#N/A</v>
      </c>
      <c r="SB18" s="46" t="e">
        <v>#N/A</v>
      </c>
      <c r="SC18" s="46" t="e">
        <v>#N/A</v>
      </c>
      <c r="SD18" s="46" t="e">
        <v>#N/A</v>
      </c>
      <c r="SE18" s="46" t="e">
        <v>#N/A</v>
      </c>
      <c r="SF18" s="46" t="e">
        <v>#N/A</v>
      </c>
      <c r="SH18" s="6">
        <v>44061</v>
      </c>
      <c r="SI18" t="e">
        <v>#N/A</v>
      </c>
      <c r="SJ18" s="46" t="e">
        <v>#N/A</v>
      </c>
      <c r="SK18" s="46" t="e">
        <v>#N/A</v>
      </c>
      <c r="SL18" s="46" t="e">
        <v>#N/A</v>
      </c>
      <c r="SM18" s="46" t="e">
        <v>#N/A</v>
      </c>
      <c r="SN18" s="46" t="e">
        <v>#N/A</v>
      </c>
      <c r="SP18" s="6">
        <v>44061</v>
      </c>
      <c r="SQ18" t="e">
        <v>#N/A</v>
      </c>
      <c r="SR18" s="46" t="e">
        <v>#N/A</v>
      </c>
      <c r="SS18" s="46" t="e">
        <v>#N/A</v>
      </c>
      <c r="ST18" s="46" t="e">
        <v>#N/A</v>
      </c>
      <c r="SU18" s="46" t="e">
        <v>#N/A</v>
      </c>
      <c r="SV18" s="46" t="e">
        <v>#N/A</v>
      </c>
      <c r="SX18" s="6">
        <v>44061</v>
      </c>
      <c r="SY18" t="e">
        <v>#N/A</v>
      </c>
      <c r="SZ18" s="46" t="e">
        <v>#N/A</v>
      </c>
      <c r="TA18" s="46" t="e">
        <v>#N/A</v>
      </c>
      <c r="TB18" s="46" t="e">
        <v>#N/A</v>
      </c>
      <c r="TC18" s="46" t="e">
        <v>#N/A</v>
      </c>
      <c r="TD18" s="46" t="e">
        <v>#N/A</v>
      </c>
      <c r="TF18" s="6">
        <v>44061</v>
      </c>
      <c r="TG18" t="e">
        <v>#N/A</v>
      </c>
      <c r="TH18" s="46" t="e">
        <v>#N/A</v>
      </c>
      <c r="TI18" s="46" t="e">
        <v>#N/A</v>
      </c>
      <c r="TJ18" s="46" t="e">
        <v>#N/A</v>
      </c>
      <c r="TK18" s="46" t="e">
        <v>#N/A</v>
      </c>
      <c r="TL18" s="46" t="e">
        <v>#N/A</v>
      </c>
      <c r="TN18" s="6">
        <v>44061</v>
      </c>
      <c r="TO18" t="e">
        <v>#N/A</v>
      </c>
      <c r="TP18" s="46" t="e">
        <v>#N/A</v>
      </c>
      <c r="TQ18" s="46" t="e">
        <v>#N/A</v>
      </c>
      <c r="TR18" s="46" t="e">
        <v>#N/A</v>
      </c>
      <c r="TS18" s="46" t="e">
        <v>#N/A</v>
      </c>
      <c r="TT18" s="46" t="e">
        <v>#N/A</v>
      </c>
    </row>
    <row r="19" spans="1:540" ht="15.75" x14ac:dyDescent="0.25">
      <c r="A19" s="6">
        <v>44138</v>
      </c>
      <c r="B19" s="2">
        <v>11</v>
      </c>
      <c r="C19" s="2" t="s">
        <v>24</v>
      </c>
      <c r="E19">
        <v>0.89534951016888664</v>
      </c>
      <c r="F19" s="23" t="e">
        <v>#N/A</v>
      </c>
      <c r="G19" s="23" t="e">
        <v>#N/A</v>
      </c>
      <c r="H19" s="7">
        <v>0.42662738496071834</v>
      </c>
      <c r="I19" s="7">
        <v>5.1874792611436793E-2</v>
      </c>
      <c r="J19" s="7">
        <v>0.08</v>
      </c>
      <c r="K19" s="7">
        <v>-1.8499999999999999E-2</v>
      </c>
      <c r="L19" s="2">
        <v>32.799999999999997</v>
      </c>
      <c r="M19" s="2">
        <v>1.5389010990000001</v>
      </c>
      <c r="N19" s="2">
        <v>0.63472527499999998</v>
      </c>
      <c r="O19" s="2">
        <v>0.90417582399999996</v>
      </c>
      <c r="P19" s="2">
        <v>41.245358469999999</v>
      </c>
      <c r="Q19" s="2">
        <v>4.391</v>
      </c>
      <c r="R19" s="2"/>
      <c r="S19" s="64">
        <v>44138</v>
      </c>
      <c r="T19" s="61"/>
      <c r="U19" s="61"/>
      <c r="V19" s="61"/>
      <c r="W19" s="61">
        <v>0.89534951016888664</v>
      </c>
      <c r="X19" s="61" t="e">
        <f t="shared" si="51"/>
        <v>#N/A</v>
      </c>
      <c r="Y19" s="61" t="e">
        <f t="shared" si="52"/>
        <v>#N/A</v>
      </c>
      <c r="Z19" s="61">
        <f t="shared" si="53"/>
        <v>0.38198062014921219</v>
      </c>
      <c r="AA19" s="61">
        <f t="shared" si="54"/>
        <v>4.6446070154762514E-2</v>
      </c>
      <c r="AB19" s="61">
        <f t="shared" si="55"/>
        <v>7.162796081351093E-2</v>
      </c>
      <c r="AC19" s="61">
        <f t="shared" si="56"/>
        <v>-1.6563965938124401E-2</v>
      </c>
      <c r="AD19" s="61">
        <f t="shared" si="57"/>
        <v>29.367463933539479</v>
      </c>
      <c r="AE19" s="61">
        <f t="shared" si="58"/>
        <v>1.3778543451880114</v>
      </c>
      <c r="AF19" s="61">
        <f t="shared" si="59"/>
        <v>0.56830096406306185</v>
      </c>
      <c r="AG19" s="61">
        <f t="shared" si="60"/>
        <v>0.80955338112494946</v>
      </c>
      <c r="AH19" s="61">
        <f t="shared" si="61"/>
        <v>36.929011502854642</v>
      </c>
      <c r="AI19" s="61">
        <f t="shared" si="62"/>
        <v>3.9314796991515815</v>
      </c>
      <c r="AL19" s="6">
        <v>44138</v>
      </c>
      <c r="AM19" s="2">
        <v>8</v>
      </c>
      <c r="AN19" s="2" t="s">
        <v>24</v>
      </c>
      <c r="AP19">
        <v>0.89534951016888664</v>
      </c>
      <c r="AQ19" t="e">
        <v>#N/A</v>
      </c>
      <c r="AR19" t="e">
        <v>#N/A</v>
      </c>
      <c r="AS19" s="7">
        <v>0.37331649831649832</v>
      </c>
      <c r="AT19" s="7">
        <v>4.5238358588651696E-2</v>
      </c>
      <c r="AU19" s="7">
        <v>6.7000000000000004E-2</v>
      </c>
      <c r="AV19" s="7">
        <v>-2.0299999999999999E-2</v>
      </c>
      <c r="AW19" s="2">
        <v>31.4</v>
      </c>
      <c r="AX19" s="2">
        <v>1.19</v>
      </c>
      <c r="AY19" s="2">
        <v>0.41730769200000001</v>
      </c>
      <c r="AZ19" s="2">
        <v>0.77269230799999999</v>
      </c>
      <c r="BA19" s="2">
        <v>35.067873300000002</v>
      </c>
      <c r="BB19" s="2">
        <v>4.4029999999999996</v>
      </c>
      <c r="BC19" s="2"/>
      <c r="BD19" s="64">
        <v>44138</v>
      </c>
      <c r="BE19" s="61"/>
      <c r="BF19" s="61"/>
      <c r="BG19" s="61"/>
      <c r="BH19" s="61">
        <v>0.89534951016888664</v>
      </c>
      <c r="BI19" s="61" t="e">
        <f t="shared" si="63"/>
        <v>#N/A</v>
      </c>
      <c r="BJ19" s="61" t="e">
        <f t="shared" si="64"/>
        <v>#N/A</v>
      </c>
      <c r="BK19" s="61">
        <f t="shared" si="65"/>
        <v>0.33424874390564074</v>
      </c>
      <c r="BL19" s="61">
        <f t="shared" si="66"/>
        <v>4.050414220319374E-2</v>
      </c>
      <c r="BM19" s="61">
        <f t="shared" si="67"/>
        <v>5.9988417181315409E-2</v>
      </c>
      <c r="BN19" s="61">
        <f t="shared" si="68"/>
        <v>-1.8175595056428396E-2</v>
      </c>
      <c r="BO19" s="61">
        <f t="shared" si="69"/>
        <v>28.11397461930304</v>
      </c>
      <c r="BP19" s="61">
        <f t="shared" si="70"/>
        <v>1.065465917100975</v>
      </c>
      <c r="BQ19" s="61">
        <f t="shared" si="71"/>
        <v>0.37363623762190862</v>
      </c>
      <c r="BR19" s="61">
        <f t="shared" si="72"/>
        <v>0.69182967947906648</v>
      </c>
      <c r="BS19" s="61">
        <f t="shared" si="73"/>
        <v>31.398003181819579</v>
      </c>
      <c r="BT19" s="61">
        <f t="shared" si="74"/>
        <v>3.9422238932736073</v>
      </c>
      <c r="BW19">
        <v>0.89534951016888664</v>
      </c>
      <c r="BX19" t="e">
        <f t="shared" si="0"/>
        <v>#N/A</v>
      </c>
      <c r="BY19" t="e">
        <f t="shared" si="1"/>
        <v>#N/A</v>
      </c>
      <c r="BZ19">
        <f t="shared" si="2"/>
        <v>-5.3310886644220012E-2</v>
      </c>
      <c r="CA19">
        <f t="shared" si="3"/>
        <v>-6.6364340227850968E-3</v>
      </c>
      <c r="CB19">
        <f t="shared" si="4"/>
        <v>-1.2999999999999998E-2</v>
      </c>
      <c r="CC19">
        <f t="shared" si="5"/>
        <v>-1.7999999999999995E-3</v>
      </c>
      <c r="CD19">
        <f t="shared" si="6"/>
        <v>-1.3999999999999986</v>
      </c>
      <c r="CE19">
        <f t="shared" si="7"/>
        <v>-0.3489010990000001</v>
      </c>
      <c r="CF19">
        <f t="shared" si="8"/>
        <v>-0.21741758299999997</v>
      </c>
      <c r="CG19">
        <f t="shared" si="9"/>
        <v>-0.13148351599999997</v>
      </c>
      <c r="CH19">
        <f t="shared" si="10"/>
        <v>-6.1774851699999971</v>
      </c>
      <c r="CI19">
        <f t="shared" si="11"/>
        <v>1.1999999999999567E-2</v>
      </c>
      <c r="CK19" s="64">
        <v>44138</v>
      </c>
      <c r="CL19" s="61"/>
      <c r="CM19" s="61">
        <v>0.89534951016888664</v>
      </c>
      <c r="CN19" s="61" t="e">
        <f t="shared" si="75"/>
        <v>#N/A</v>
      </c>
      <c r="CO19" s="61" t="e">
        <f t="shared" si="76"/>
        <v>#N/A</v>
      </c>
      <c r="CP19" s="61">
        <f t="shared" si="77"/>
        <v>-4.7731876243571426E-2</v>
      </c>
      <c r="CQ19" s="61">
        <f t="shared" si="78"/>
        <v>-5.9419279515687705E-3</v>
      </c>
      <c r="CR19" s="61">
        <f t="shared" si="79"/>
        <v>-1.1639543632195524E-2</v>
      </c>
      <c r="CS19" s="61">
        <f t="shared" si="80"/>
        <v>-1.6116291183039956E-3</v>
      </c>
      <c r="CT19" s="61">
        <f t="shared" si="81"/>
        <v>-1.2534893142364401</v>
      </c>
      <c r="CU19" s="61">
        <f t="shared" si="82"/>
        <v>-0.31238842808703632</v>
      </c>
      <c r="CV19" s="61">
        <f t="shared" si="83"/>
        <v>-0.19466472644115324</v>
      </c>
      <c r="CW19" s="61">
        <f t="shared" si="84"/>
        <v>-0.11772370164588294</v>
      </c>
      <c r="CX19" s="61">
        <f t="shared" si="85"/>
        <v>-5.5310083210350589</v>
      </c>
      <c r="CY19" s="61">
        <f t="shared" si="86"/>
        <v>1.0744194122026252E-2</v>
      </c>
      <c r="DB19" s="37">
        <v>44138</v>
      </c>
      <c r="DC19">
        <v>5</v>
      </c>
      <c r="DD19" t="s">
        <v>27</v>
      </c>
      <c r="DF19">
        <v>0.41475842794686013</v>
      </c>
      <c r="DG19" t="e">
        <v>#N/A</v>
      </c>
      <c r="DH19" t="e">
        <v>#N/A</v>
      </c>
      <c r="DI19">
        <v>0.62303591470258124</v>
      </c>
      <c r="DJ19">
        <v>9.1472182280721154E-2</v>
      </c>
      <c r="DK19">
        <v>0.214</v>
      </c>
      <c r="DL19">
        <v>-8.6300000000000005E-3</v>
      </c>
      <c r="DM19">
        <v>66.3</v>
      </c>
      <c r="DN19">
        <v>1.4845217390000001</v>
      </c>
      <c r="DO19">
        <v>0.66747826099999996</v>
      </c>
      <c r="DP19">
        <v>0.81704347799999999</v>
      </c>
      <c r="DQ19">
        <v>44.962511720000002</v>
      </c>
      <c r="DR19">
        <v>5.7469999999999999</v>
      </c>
      <c r="DT19" s="64">
        <v>44138</v>
      </c>
      <c r="DX19" s="61">
        <v>0.41475842794686013</v>
      </c>
      <c r="DY19" s="61" t="e">
        <f t="shared" si="87"/>
        <v>#N/A</v>
      </c>
      <c r="DZ19" s="61" t="e">
        <f t="shared" si="88"/>
        <v>#N/A</v>
      </c>
      <c r="EA19" s="61">
        <f t="shared" si="89"/>
        <v>0.25840939653647665</v>
      </c>
      <c r="EB19" s="61">
        <f t="shared" si="90"/>
        <v>3.7938858523620542E-2</v>
      </c>
      <c r="EC19" s="61">
        <f t="shared" si="91"/>
        <v>8.875830358062807E-2</v>
      </c>
      <c r="ED19" s="61">
        <f t="shared" si="92"/>
        <v>-3.5793652331814032E-3</v>
      </c>
      <c r="EE19" s="61">
        <f t="shared" si="93"/>
        <v>27.498483772876824</v>
      </c>
      <c r="EF19" s="61">
        <f t="shared" si="94"/>
        <v>0.61571790272057902</v>
      </c>
      <c r="EG19" s="61">
        <f t="shared" si="95"/>
        <v>0.27684223422106397</v>
      </c>
      <c r="EH19" s="61">
        <f t="shared" si="96"/>
        <v>0.338875668499515</v>
      </c>
      <c r="EI19" s="61">
        <f t="shared" si="97"/>
        <v>18.648580677529473</v>
      </c>
      <c r="EJ19" s="61">
        <f t="shared" si="98"/>
        <v>2.3836166854106051</v>
      </c>
      <c r="EM19" s="37">
        <v>44138</v>
      </c>
      <c r="EN19">
        <v>2</v>
      </c>
      <c r="EO19" t="s">
        <v>27</v>
      </c>
      <c r="EQ19">
        <v>0.41475842794686013</v>
      </c>
      <c r="ER19" t="e">
        <v>#N/A</v>
      </c>
      <c r="ES19" t="e">
        <v>#N/A</v>
      </c>
      <c r="ET19">
        <v>0.4827441077441077</v>
      </c>
      <c r="EU19">
        <v>8.6273642296206168E-2</v>
      </c>
      <c r="EV19">
        <v>0.14299999999999999</v>
      </c>
      <c r="EW19">
        <v>-6.4700000000000001E-3</v>
      </c>
      <c r="EX19">
        <v>64.599999999999994</v>
      </c>
      <c r="EY19">
        <v>1.4182278479999999</v>
      </c>
      <c r="EZ19">
        <v>0.47544303799999998</v>
      </c>
      <c r="FA19">
        <v>0.94278481000000003</v>
      </c>
      <c r="FB19">
        <v>33.523741520000002</v>
      </c>
      <c r="FC19">
        <v>5.1550000000000002</v>
      </c>
      <c r="FE19" s="64">
        <v>44138</v>
      </c>
      <c r="FI19" s="61">
        <v>0.41475842794686013</v>
      </c>
      <c r="FJ19" s="61" t="e">
        <f t="shared" si="99"/>
        <v>#N/A</v>
      </c>
      <c r="FK19" s="61" t="e">
        <f t="shared" si="100"/>
        <v>#N/A</v>
      </c>
      <c r="FL19" s="61">
        <f t="shared" si="101"/>
        <v>0.20022218722855578</v>
      </c>
      <c r="FM19" s="61">
        <f t="shared" si="102"/>
        <v>3.5782720252024211E-2</v>
      </c>
      <c r="FN19" s="61">
        <f t="shared" si="103"/>
        <v>5.9310455196400991E-2</v>
      </c>
      <c r="FO19" s="61">
        <f t="shared" si="104"/>
        <v>-2.6834870288161851E-3</v>
      </c>
      <c r="FP19" s="61">
        <f t="shared" si="105"/>
        <v>26.793394445367163</v>
      </c>
      <c r="FQ19" s="61">
        <f t="shared" si="106"/>
        <v>0.58822195270693844</v>
      </c>
      <c r="FR19" s="61">
        <f t="shared" si="107"/>
        <v>0.19719400701915929</v>
      </c>
      <c r="FS19" s="61">
        <f t="shared" si="108"/>
        <v>0.39102794568777921</v>
      </c>
      <c r="FT19" s="61">
        <f t="shared" si="109"/>
        <v>13.904254331732083</v>
      </c>
      <c r="FU19" s="61">
        <f t="shared" si="110"/>
        <v>2.1380796960660642</v>
      </c>
      <c r="FW19">
        <v>0.41475842794686013</v>
      </c>
      <c r="FX19" t="e">
        <f t="shared" si="12"/>
        <v>#N/A</v>
      </c>
      <c r="FY19" t="e">
        <f t="shared" si="13"/>
        <v>#N/A</v>
      </c>
      <c r="FZ19">
        <f t="shared" si="14"/>
        <v>-0.14029180695847354</v>
      </c>
      <c r="GA19">
        <f t="shared" si="15"/>
        <v>-5.1985399845149854E-3</v>
      </c>
      <c r="GB19">
        <f t="shared" si="16"/>
        <v>-7.1000000000000008E-2</v>
      </c>
      <c r="GC19">
        <f t="shared" si="17"/>
        <v>2.1600000000000005E-3</v>
      </c>
      <c r="GD19">
        <f t="shared" si="18"/>
        <v>-1.7000000000000028</v>
      </c>
      <c r="GE19">
        <f t="shared" si="19"/>
        <v>-6.629389100000016E-2</v>
      </c>
      <c r="GF19">
        <f t="shared" si="20"/>
        <v>-0.19203522299999998</v>
      </c>
      <c r="GG19">
        <f t="shared" si="21"/>
        <v>0.12574133200000004</v>
      </c>
      <c r="GH19">
        <f t="shared" si="22"/>
        <v>-11.4387702</v>
      </c>
      <c r="GI19">
        <f t="shared" si="23"/>
        <v>-0.59199999999999964</v>
      </c>
      <c r="GK19" s="64">
        <v>44138</v>
      </c>
      <c r="GL19" s="61">
        <v>0.41475842794686013</v>
      </c>
      <c r="GM19" s="61" t="e">
        <f t="shared" si="111"/>
        <v>#N/A</v>
      </c>
      <c r="GN19" s="61" t="e">
        <f t="shared" si="112"/>
        <v>#N/A</v>
      </c>
      <c r="GO19" s="61">
        <f t="shared" si="113"/>
        <v>-5.8187209307920859E-2</v>
      </c>
      <c r="GP19" s="61">
        <f t="shared" si="114"/>
        <v>-2.1561382715963298E-3</v>
      </c>
      <c r="GQ19" s="61">
        <f t="shared" si="115"/>
        <v>-2.9447848384227072E-2</v>
      </c>
      <c r="GR19" s="61">
        <f t="shared" si="116"/>
        <v>8.9587820436521812E-4</v>
      </c>
      <c r="GS19" s="61">
        <f t="shared" si="117"/>
        <v>-0.70508932750966336</v>
      </c>
      <c r="GT19" s="61">
        <f t="shared" si="118"/>
        <v>-2.7495950013640566E-2</v>
      </c>
      <c r="GU19" s="61">
        <f t="shared" si="119"/>
        <v>-7.9648227201904703E-2</v>
      </c>
      <c r="GV19" s="61">
        <f t="shared" si="120"/>
        <v>5.2152277188264234E-2</v>
      </c>
      <c r="GW19" s="61">
        <f t="shared" si="121"/>
        <v>-4.7443263457973908</v>
      </c>
      <c r="GX19" s="61">
        <f t="shared" si="122"/>
        <v>-0.24553698934454105</v>
      </c>
      <c r="GY19" s="61"/>
      <c r="HA19" s="6">
        <v>44138</v>
      </c>
      <c r="HB19" s="2">
        <v>19</v>
      </c>
      <c r="HC19" s="2" t="s">
        <v>25</v>
      </c>
      <c r="HE19">
        <v>1.6690974637387113E-2</v>
      </c>
      <c r="HF19" t="e">
        <v>#N/A</v>
      </c>
      <c r="HG19" t="e">
        <v>#N/A</v>
      </c>
      <c r="HH19" s="7">
        <v>1.1449214365881033</v>
      </c>
      <c r="HI19" s="7">
        <v>0.11414666519190354</v>
      </c>
      <c r="HJ19" s="7">
        <v>0.625</v>
      </c>
      <c r="HK19" s="7">
        <v>-7.3099999999999997E-3</v>
      </c>
      <c r="HL19" s="2">
        <v>92.1</v>
      </c>
      <c r="HM19" s="2">
        <v>1.7617304490000001</v>
      </c>
      <c r="HN19" s="2">
        <v>0.71880199700000003</v>
      </c>
      <c r="HO19" s="2">
        <v>1.042928453</v>
      </c>
      <c r="HP19" s="2">
        <v>40.800906689999998</v>
      </c>
      <c r="HQ19" s="2">
        <v>4.2560000000000002</v>
      </c>
      <c r="HR19" s="2"/>
      <c r="HS19" s="64">
        <v>44138</v>
      </c>
      <c r="HT19" s="61"/>
      <c r="HU19" s="61"/>
      <c r="HV19" s="61"/>
      <c r="HW19" s="61">
        <v>1.6690974637387113E-2</v>
      </c>
      <c r="HX19" s="61" t="e">
        <f t="shared" si="123"/>
        <v>#N/A</v>
      </c>
      <c r="HY19" s="61" t="e">
        <f t="shared" si="124"/>
        <v>#N/A</v>
      </c>
      <c r="HZ19" s="61">
        <f t="shared" si="125"/>
        <v>1.9109854659892851E-2</v>
      </c>
      <c r="IA19" s="61">
        <f t="shared" si="126"/>
        <v>1.9052190936603803E-3</v>
      </c>
      <c r="IB19" s="61">
        <f t="shared" si="127"/>
        <v>1.0431859148366945E-2</v>
      </c>
      <c r="IC19" s="61">
        <f t="shared" si="128"/>
        <v>-1.2201102459929979E-4</v>
      </c>
      <c r="ID19" s="61">
        <f t="shared" si="129"/>
        <v>1.5372387641033529</v>
      </c>
      <c r="IE19" s="61">
        <f t="shared" si="130"/>
        <v>2.9404998242171611E-2</v>
      </c>
      <c r="IF19" s="61">
        <f t="shared" si="131"/>
        <v>1.1997505901230207E-2</v>
      </c>
      <c r="IG19" s="61">
        <f t="shared" si="132"/>
        <v>1.7407492357632379E-2</v>
      </c>
      <c r="IH19" s="61">
        <f t="shared" si="133"/>
        <v>0.68100689874518816</v>
      </c>
      <c r="II19" s="61">
        <f t="shared" si="134"/>
        <v>7.1036788056719549E-2</v>
      </c>
      <c r="IJ19" s="2"/>
      <c r="IL19" s="12">
        <v>44138</v>
      </c>
      <c r="IM19" s="31">
        <v>16</v>
      </c>
      <c r="IN19" s="31" t="s">
        <v>25</v>
      </c>
      <c r="IO19" s="31"/>
      <c r="IP19">
        <v>1.6690974637387113E-2</v>
      </c>
      <c r="IQ19" s="31" t="e">
        <v>#N/A</v>
      </c>
      <c r="IR19" s="31" t="e">
        <v>#N/A</v>
      </c>
      <c r="IS19" s="31">
        <v>0.69037598204264872</v>
      </c>
      <c r="IT19">
        <v>6.5147660657006973E-2</v>
      </c>
      <c r="IU19">
        <v>0.38800000000000001</v>
      </c>
      <c r="IV19">
        <v>-7.0400000000000003E-3</v>
      </c>
      <c r="IW19">
        <v>49.3</v>
      </c>
      <c r="IX19">
        <v>0.74309764300000003</v>
      </c>
      <c r="IY19">
        <v>0.438047138</v>
      </c>
      <c r="IZ19">
        <v>0.30505050500000003</v>
      </c>
      <c r="JA19">
        <v>58.948799280000003</v>
      </c>
      <c r="JB19">
        <v>1.1970000000000001</v>
      </c>
      <c r="JD19" s="64">
        <v>44138</v>
      </c>
      <c r="JE19" s="61"/>
      <c r="JF19" s="61"/>
      <c r="JG19" s="61"/>
      <c r="JH19" s="61">
        <v>1.6690974637387113E-2</v>
      </c>
      <c r="JI19" s="61" t="e">
        <f t="shared" si="135"/>
        <v>#N/A</v>
      </c>
      <c r="JJ19" s="61" t="e">
        <f t="shared" si="136"/>
        <v>#N/A</v>
      </c>
      <c r="JK19" s="61">
        <f t="shared" si="137"/>
        <v>1.152304800653507E-2</v>
      </c>
      <c r="JL19" s="61">
        <f t="shared" si="138"/>
        <v>1.0873779517112056E-3</v>
      </c>
      <c r="JM19" s="61">
        <f t="shared" si="139"/>
        <v>6.4760981593061998E-3</v>
      </c>
      <c r="JN19" s="61">
        <f t="shared" si="140"/>
        <v>-1.1750446144720528E-4</v>
      </c>
      <c r="JO19" s="61">
        <f t="shared" si="141"/>
        <v>0.82286504962318463</v>
      </c>
      <c r="JP19" s="61">
        <f t="shared" si="142"/>
        <v>1.2403023912415144E-2</v>
      </c>
      <c r="JQ19" s="61">
        <f t="shared" si="143"/>
        <v>7.3114336703380125E-3</v>
      </c>
      <c r="JR19" s="61">
        <f t="shared" si="144"/>
        <v>5.0915902420771309E-3</v>
      </c>
      <c r="JS19" s="61">
        <f t="shared" si="145"/>
        <v>0.9839129136869037</v>
      </c>
      <c r="JT19" s="61">
        <f t="shared" si="146"/>
        <v>1.9979096640952376E-2</v>
      </c>
      <c r="JV19">
        <v>1.6690974637387113E-2</v>
      </c>
      <c r="JW19" t="e">
        <f t="shared" si="24"/>
        <v>#N/A</v>
      </c>
      <c r="JX19" t="e">
        <f t="shared" si="25"/>
        <v>#N/A</v>
      </c>
      <c r="JY19">
        <f t="shared" si="26"/>
        <v>-0.45454545454545459</v>
      </c>
      <c r="JZ19">
        <f t="shared" si="27"/>
        <v>-4.899900453489657E-2</v>
      </c>
      <c r="KA19">
        <f t="shared" si="28"/>
        <v>-0.23699999999999999</v>
      </c>
      <c r="KB19">
        <f t="shared" si="29"/>
        <v>2.6999999999999941E-4</v>
      </c>
      <c r="KC19">
        <f t="shared" si="30"/>
        <v>-42.8</v>
      </c>
      <c r="KD19">
        <f t="shared" si="31"/>
        <v>-1.0186328060000001</v>
      </c>
      <c r="KE19">
        <f t="shared" si="32"/>
        <v>-0.28075485900000002</v>
      </c>
      <c r="KF19">
        <f t="shared" si="33"/>
        <v>-0.73787794799999995</v>
      </c>
      <c r="KG19">
        <f t="shared" si="34"/>
        <v>18.147892590000005</v>
      </c>
      <c r="KH19">
        <f t="shared" si="35"/>
        <v>-3.0590000000000002</v>
      </c>
      <c r="KJ19" s="64">
        <v>44138</v>
      </c>
      <c r="KK19" s="61">
        <v>1.6690974637387113E-2</v>
      </c>
      <c r="KL19" s="61" t="e">
        <f t="shared" si="147"/>
        <v>#N/A</v>
      </c>
      <c r="KM19" s="61" t="e">
        <f t="shared" si="148"/>
        <v>#N/A</v>
      </c>
      <c r="KN19" s="61">
        <f t="shared" si="149"/>
        <v>-7.5868066533577791E-3</v>
      </c>
      <c r="KO19" s="61">
        <f t="shared" si="150"/>
        <v>-8.1784114194917478E-4</v>
      </c>
      <c r="KP19" s="61">
        <f t="shared" si="151"/>
        <v>-3.9557609890607456E-3</v>
      </c>
      <c r="KQ19" s="61">
        <f t="shared" si="152"/>
        <v>4.5065631520945106E-6</v>
      </c>
      <c r="KR19" s="61">
        <f t="shared" si="153"/>
        <v>-0.7143737144801684</v>
      </c>
      <c r="KS19" s="61">
        <f t="shared" si="154"/>
        <v>-1.7001974329756468E-2</v>
      </c>
      <c r="KT19" s="61">
        <f t="shared" si="155"/>
        <v>-4.6860722308921954E-3</v>
      </c>
      <c r="KU19" s="61">
        <f t="shared" si="156"/>
        <v>-1.2315902115555246E-2</v>
      </c>
      <c r="KV19" s="61">
        <f t="shared" si="157"/>
        <v>0.3029060149417156</v>
      </c>
      <c r="KW19" s="61">
        <f t="shared" si="158"/>
        <v>-5.105769141576718E-2</v>
      </c>
      <c r="KZ19" s="6">
        <v>44138</v>
      </c>
      <c r="LA19">
        <v>24</v>
      </c>
      <c r="LB19" t="s">
        <v>26</v>
      </c>
      <c r="LE19" t="e">
        <v>#N/A</v>
      </c>
      <c r="LF19" t="e">
        <v>#N/A</v>
      </c>
      <c r="LG19">
        <v>1.6078843995510661</v>
      </c>
      <c r="LH19">
        <v>6.6585554695277077E-2</v>
      </c>
      <c r="LI19">
        <v>1.41</v>
      </c>
      <c r="LJ19">
        <v>-1.89E-2</v>
      </c>
      <c r="LK19">
        <v>58.6</v>
      </c>
      <c r="LL19">
        <v>0.36</v>
      </c>
      <c r="LM19">
        <v>0.121935484</v>
      </c>
      <c r="LN19">
        <v>0.238064516</v>
      </c>
      <c r="LO19">
        <v>33.870967739999998</v>
      </c>
      <c r="LP19">
        <v>2.5390000000000001</v>
      </c>
      <c r="LR19" s="64">
        <v>44138</v>
      </c>
      <c r="LS19" s="61"/>
      <c r="LT19" s="61"/>
      <c r="LU19" s="61"/>
      <c r="LV19" s="61">
        <v>1.2668449749776821E-2</v>
      </c>
      <c r="LW19" s="61" t="e">
        <f t="shared" si="159"/>
        <v>#N/A</v>
      </c>
      <c r="LX19" s="61" t="e">
        <f t="shared" si="160"/>
        <v>#N/A</v>
      </c>
      <c r="LY19" s="61">
        <f t="shared" si="161"/>
        <v>2.0369402719162755E-2</v>
      </c>
      <c r="LZ19" s="61">
        <f t="shared" si="162"/>
        <v>8.4353575371813366E-4</v>
      </c>
      <c r="MA19" s="61">
        <f t="shared" si="163"/>
        <v>1.7862514147185315E-2</v>
      </c>
      <c r="MB19" s="61">
        <f t="shared" si="164"/>
        <v>-2.3943370027078192E-4</v>
      </c>
      <c r="MC19" s="61">
        <f t="shared" si="165"/>
        <v>0.74237115533692166</v>
      </c>
      <c r="MD19" s="61">
        <f t="shared" si="166"/>
        <v>4.5606419099196551E-3</v>
      </c>
      <c r="ME19" s="61">
        <f t="shared" si="167"/>
        <v>1.5447335517687155E-3</v>
      </c>
      <c r="MF19" s="61">
        <f t="shared" si="168"/>
        <v>3.0159083581509398E-3</v>
      </c>
      <c r="MG19" s="61">
        <f t="shared" si="169"/>
        <v>0.42909265279050174</v>
      </c>
      <c r="MH19" s="61">
        <f t="shared" si="170"/>
        <v>3.2165193914683352E-2</v>
      </c>
      <c r="MK19" s="6"/>
      <c r="ML19">
        <v>22</v>
      </c>
      <c r="MM19" t="s">
        <v>26</v>
      </c>
      <c r="MP19" t="e">
        <v>#N/A</v>
      </c>
      <c r="MQ19" t="e">
        <v>#N/A</v>
      </c>
      <c r="MR19">
        <v>1.369388327721661</v>
      </c>
      <c r="MS19">
        <v>5.419754451941157E-2</v>
      </c>
      <c r="MT19">
        <v>1.18</v>
      </c>
      <c r="MU19">
        <v>-1.9900000000000001E-2</v>
      </c>
      <c r="MV19">
        <v>50.7</v>
      </c>
      <c r="MW19">
        <v>2.1343653250000001</v>
      </c>
      <c r="MX19">
        <v>0.81207430300000005</v>
      </c>
      <c r="MY19">
        <v>1.3222910219999999</v>
      </c>
      <c r="MZ19">
        <v>38.047577599999997</v>
      </c>
      <c r="NA19">
        <v>2.2999999999999998</v>
      </c>
      <c r="NC19" s="64">
        <v>44138</v>
      </c>
      <c r="ND19" s="61"/>
      <c r="NE19" s="61"/>
      <c r="NF19" s="61"/>
      <c r="NG19" s="61">
        <v>1.2668449749776821E-2</v>
      </c>
      <c r="NH19" s="61" t="e">
        <f t="shared" si="171"/>
        <v>#N/A</v>
      </c>
      <c r="NI19" s="61" t="e">
        <f t="shared" si="172"/>
        <v>#N/A</v>
      </c>
      <c r="NJ19" s="61">
        <f t="shared" si="173"/>
        <v>1.7348027217672774E-2</v>
      </c>
      <c r="NK19" s="61">
        <f t="shared" si="174"/>
        <v>6.8659886930545755E-4</v>
      </c>
      <c r="NL19" s="61">
        <f t="shared" si="175"/>
        <v>1.4948770704736648E-2</v>
      </c>
      <c r="NM19" s="61">
        <f t="shared" si="176"/>
        <v>-2.5210215002055873E-4</v>
      </c>
      <c r="NN19" s="61">
        <f t="shared" si="177"/>
        <v>0.64229040231368484</v>
      </c>
      <c r="NO19" s="61">
        <f t="shared" si="178"/>
        <v>2.7039099867428574E-2</v>
      </c>
      <c r="NP19" s="61">
        <f t="shared" si="179"/>
        <v>1.0287722500640537E-2</v>
      </c>
      <c r="NQ19" s="61">
        <f t="shared" si="180"/>
        <v>1.6751377366788035E-2</v>
      </c>
      <c r="NR19" s="61">
        <f t="shared" si="181"/>
        <v>0.48200382492633415</v>
      </c>
      <c r="NS19" s="61">
        <f t="shared" si="182"/>
        <v>2.9137434424486686E-2</v>
      </c>
      <c r="NV19" s="6">
        <v>44138</v>
      </c>
      <c r="NW19" s="57">
        <v>1.2668449749776821E-2</v>
      </c>
      <c r="NX19" t="e">
        <f t="shared" si="36"/>
        <v>#N/A</v>
      </c>
      <c r="NY19" t="e">
        <f t="shared" si="37"/>
        <v>#N/A</v>
      </c>
      <c r="NZ19">
        <f t="shared" si="38"/>
        <v>-0.23849607182940513</v>
      </c>
      <c r="OA19">
        <f t="shared" si="39"/>
        <v>-1.2388010175865508E-2</v>
      </c>
      <c r="OB19">
        <f t="shared" si="40"/>
        <v>-0.22999999999999998</v>
      </c>
      <c r="OC19">
        <f t="shared" si="41"/>
        <v>-1.0000000000000009E-3</v>
      </c>
      <c r="OD19">
        <f t="shared" si="42"/>
        <v>-7.8999999999999986</v>
      </c>
      <c r="OE19">
        <f t="shared" si="43"/>
        <v>1.7743653250000002</v>
      </c>
      <c r="OF19">
        <f t="shared" si="44"/>
        <v>0.69013881900000007</v>
      </c>
      <c r="OG19">
        <f t="shared" si="45"/>
        <v>1.0842265059999998</v>
      </c>
      <c r="OH19">
        <f t="shared" si="46"/>
        <v>4.1766098599999992</v>
      </c>
      <c r="OI19">
        <f t="shared" si="47"/>
        <v>-0.23900000000000032</v>
      </c>
      <c r="OK19" s="64">
        <v>44138</v>
      </c>
      <c r="OL19" s="61">
        <v>1.2668449749776821E-2</v>
      </c>
      <c r="OM19" s="61" t="e">
        <f t="shared" si="183"/>
        <v>#N/A</v>
      </c>
      <c r="ON19" s="61" t="e">
        <f t="shared" si="184"/>
        <v>#N/A</v>
      </c>
      <c r="OO19" s="61">
        <f t="shared" si="185"/>
        <v>-3.0213755014899821E-3</v>
      </c>
      <c r="OP19" s="61">
        <f t="shared" si="186"/>
        <v>-1.5693688441267609E-4</v>
      </c>
      <c r="OQ19" s="61">
        <f t="shared" si="187"/>
        <v>-2.9137434424486683E-3</v>
      </c>
      <c r="OR19" s="61">
        <f t="shared" si="188"/>
        <v>-1.2668449749776832E-5</v>
      </c>
      <c r="OS19" s="61">
        <f t="shared" si="189"/>
        <v>-0.10008075302323687</v>
      </c>
      <c r="OT19" s="61">
        <f t="shared" si="190"/>
        <v>2.247845795750892E-2</v>
      </c>
      <c r="OU19" s="61">
        <f t="shared" si="191"/>
        <v>8.7429889488718215E-3</v>
      </c>
      <c r="OV19" s="61">
        <f t="shared" si="192"/>
        <v>1.3735469008637095E-2</v>
      </c>
      <c r="OW19" s="61">
        <f t="shared" si="193"/>
        <v>5.2911172135832393E-2</v>
      </c>
      <c r="OX19" s="61">
        <f t="shared" si="194"/>
        <v>-3.0277594901966642E-3</v>
      </c>
      <c r="PA19" s="6">
        <v>44138</v>
      </c>
      <c r="PB19" s="46" t="e">
        <v>#N/A</v>
      </c>
      <c r="PC19" t="e">
        <v>#N/A</v>
      </c>
      <c r="PD19" s="2">
        <v>1.8700000000000001E-2</v>
      </c>
      <c r="PE19" s="2">
        <v>4.6100000000000003</v>
      </c>
      <c r="PF19" s="43">
        <v>1.456</v>
      </c>
      <c r="PI19" s="6">
        <v>44138</v>
      </c>
      <c r="PJ19" s="41" t="e">
        <v>#N/A</v>
      </c>
      <c r="PK19" s="41" t="e">
        <v>#N/A</v>
      </c>
      <c r="PL19">
        <v>6.6299999999999998E-2</v>
      </c>
      <c r="PM19">
        <v>4.96</v>
      </c>
      <c r="PN19">
        <v>5.2169999999999996</v>
      </c>
      <c r="PR19" s="6">
        <v>44138</v>
      </c>
      <c r="PS19" s="46" t="e">
        <f t="shared" si="195"/>
        <v>#N/A</v>
      </c>
      <c r="PT19" s="46" t="e">
        <f t="shared" si="195"/>
        <v>#N/A</v>
      </c>
      <c r="PU19" s="46">
        <f t="shared" si="195"/>
        <v>4.7599999999999996E-2</v>
      </c>
      <c r="PV19" s="46">
        <f t="shared" si="195"/>
        <v>0.34999999999999964</v>
      </c>
      <c r="PW19" s="46">
        <f t="shared" si="195"/>
        <v>3.7609999999999997</v>
      </c>
      <c r="PZ19" s="6">
        <v>44138</v>
      </c>
      <c r="QA19" t="e">
        <v>#N/A</v>
      </c>
      <c r="QB19" t="e">
        <v>#N/A</v>
      </c>
      <c r="QC19" s="11">
        <v>5.4800000000000001E-2</v>
      </c>
      <c r="QD19" s="11">
        <v>5.0599999999999996</v>
      </c>
      <c r="QE19" s="2">
        <v>2.778</v>
      </c>
      <c r="QF19" s="2"/>
      <c r="QI19" s="6">
        <v>44138</v>
      </c>
      <c r="QJ19" t="e">
        <v>#N/A</v>
      </c>
      <c r="QK19" t="e">
        <v>#N/A</v>
      </c>
      <c r="QL19">
        <v>0.13</v>
      </c>
      <c r="QM19">
        <v>4.83</v>
      </c>
      <c r="QN19">
        <v>0.98499999999999999</v>
      </c>
      <c r="QR19" s="6">
        <v>44138</v>
      </c>
      <c r="QS19" t="e">
        <f t="shared" si="196"/>
        <v>#N/A</v>
      </c>
      <c r="QT19" t="e">
        <f t="shared" si="196"/>
        <v>#N/A</v>
      </c>
      <c r="QU19">
        <f t="shared" si="196"/>
        <v>7.5200000000000003E-2</v>
      </c>
      <c r="QV19">
        <f t="shared" si="196"/>
        <v>-0.22999999999999954</v>
      </c>
      <c r="QW19">
        <f t="shared" si="196"/>
        <v>-1.7930000000000001</v>
      </c>
      <c r="RA19" s="6">
        <v>44138</v>
      </c>
      <c r="RB19" t="e">
        <v>#N/A</v>
      </c>
      <c r="RC19" t="e">
        <v>#N/A</v>
      </c>
      <c r="RD19" t="e">
        <v>#N/A</v>
      </c>
      <c r="RE19" t="e">
        <v>#N/A</v>
      </c>
      <c r="RF19" t="e">
        <v>#N/A</v>
      </c>
      <c r="RI19" s="6">
        <v>44138</v>
      </c>
      <c r="RJ19" t="e">
        <v>#N/A</v>
      </c>
      <c r="RK19" t="e">
        <v>#N/A</v>
      </c>
      <c r="RL19" s="18">
        <v>1.6E-2</v>
      </c>
      <c r="RM19" s="18">
        <v>4.5199999999999996</v>
      </c>
      <c r="RN19" s="2">
        <v>3.7440000000000002</v>
      </c>
      <c r="RQ19" s="6">
        <v>44138</v>
      </c>
      <c r="RR19" t="e">
        <f t="shared" si="197"/>
        <v>#N/A</v>
      </c>
      <c r="RS19" t="e">
        <f t="shared" si="197"/>
        <v>#N/A</v>
      </c>
      <c r="RT19" t="e">
        <f t="shared" si="197"/>
        <v>#N/A</v>
      </c>
      <c r="RU19" t="e">
        <f t="shared" si="197"/>
        <v>#N/A</v>
      </c>
      <c r="RV19" t="e">
        <f t="shared" si="197"/>
        <v>#N/A</v>
      </c>
      <c r="RZ19" s="6">
        <v>44138</v>
      </c>
      <c r="SA19" t="e">
        <v>#N/A</v>
      </c>
      <c r="SB19" s="46" t="e">
        <v>#N/A</v>
      </c>
      <c r="SC19" s="46" t="e">
        <v>#N/A</v>
      </c>
      <c r="SD19" s="46" t="e">
        <v>#N/A</v>
      </c>
      <c r="SE19" s="46" t="e">
        <v>#N/A</v>
      </c>
      <c r="SF19" s="46" t="e">
        <v>#N/A</v>
      </c>
      <c r="SH19" s="6">
        <v>44138</v>
      </c>
      <c r="SI19" t="e">
        <v>#N/A</v>
      </c>
      <c r="SJ19" s="46" t="e">
        <v>#N/A</v>
      </c>
      <c r="SK19" s="46" t="e">
        <v>#N/A</v>
      </c>
      <c r="SL19" s="46" t="e">
        <v>#N/A</v>
      </c>
      <c r="SM19" s="46" t="e">
        <v>#N/A</v>
      </c>
      <c r="SN19" s="46" t="e">
        <v>#N/A</v>
      </c>
      <c r="SP19" s="6">
        <v>44138</v>
      </c>
      <c r="SQ19" t="e">
        <v>#N/A</v>
      </c>
      <c r="SR19" s="46" t="e">
        <v>#N/A</v>
      </c>
      <c r="SS19" s="46" t="e">
        <v>#N/A</v>
      </c>
      <c r="ST19" s="46" t="e">
        <v>#N/A</v>
      </c>
      <c r="SU19" s="46" t="e">
        <v>#N/A</v>
      </c>
      <c r="SV19" s="46" t="e">
        <v>#N/A</v>
      </c>
      <c r="SX19" s="6">
        <v>44138</v>
      </c>
      <c r="SY19" t="e">
        <v>#N/A</v>
      </c>
      <c r="SZ19" s="46" t="e">
        <v>#N/A</v>
      </c>
      <c r="TA19" s="46" t="e">
        <v>#N/A</v>
      </c>
      <c r="TB19" s="46" t="e">
        <v>#N/A</v>
      </c>
      <c r="TC19" s="46" t="e">
        <v>#N/A</v>
      </c>
      <c r="TD19" s="46" t="e">
        <v>#N/A</v>
      </c>
      <c r="TF19" s="6">
        <v>44138</v>
      </c>
      <c r="TG19" t="e">
        <v>#N/A</v>
      </c>
      <c r="TH19" s="46" t="e">
        <v>#N/A</v>
      </c>
      <c r="TI19" s="46" t="e">
        <v>#N/A</v>
      </c>
      <c r="TJ19" s="46" t="e">
        <v>#N/A</v>
      </c>
      <c r="TK19" s="46" t="e">
        <v>#N/A</v>
      </c>
      <c r="TL19" s="46" t="e">
        <v>#N/A</v>
      </c>
      <c r="TN19" s="6">
        <v>44138</v>
      </c>
      <c r="TO19" t="e">
        <v>#N/A</v>
      </c>
      <c r="TP19" s="46" t="e">
        <v>#N/A</v>
      </c>
      <c r="TQ19" s="46" t="e">
        <v>#N/A</v>
      </c>
      <c r="TR19" s="46" t="e">
        <v>#N/A</v>
      </c>
      <c r="TS19" s="46" t="e">
        <v>#N/A</v>
      </c>
      <c r="TT19" s="46" t="e">
        <v>#N/A</v>
      </c>
    </row>
    <row r="20" spans="1:540" ht="15.75" x14ac:dyDescent="0.25">
      <c r="A20" s="6">
        <v>44152</v>
      </c>
      <c r="B20" s="2">
        <v>11</v>
      </c>
      <c r="C20" s="2" t="s">
        <v>24</v>
      </c>
      <c r="D20" s="2"/>
      <c r="E20">
        <v>0.89534951016888664</v>
      </c>
      <c r="F20" s="2">
        <v>8.3000000000000007</v>
      </c>
      <c r="G20" s="2">
        <v>588</v>
      </c>
      <c r="H20" s="7">
        <v>0.23863636363636359</v>
      </c>
      <c r="I20" s="7">
        <v>2.5882092688861848E-2</v>
      </c>
      <c r="J20" s="7">
        <v>1.9599999999999999E-2</v>
      </c>
      <c r="K20" s="7">
        <v>-1.01E-2</v>
      </c>
      <c r="L20" s="2">
        <v>21</v>
      </c>
      <c r="M20" s="2">
        <v>1.5554716980000001</v>
      </c>
      <c r="N20" s="2">
        <v>0.59471698100000003</v>
      </c>
      <c r="O20" s="2">
        <v>0.96075471700000004</v>
      </c>
      <c r="P20" s="2">
        <v>38.233867050000001</v>
      </c>
      <c r="Q20" s="2">
        <v>3.0720000000000001</v>
      </c>
      <c r="R20" s="2"/>
      <c r="S20" s="64">
        <v>44152</v>
      </c>
      <c r="T20" s="61"/>
      <c r="U20" s="61"/>
      <c r="V20" s="61"/>
      <c r="W20" s="61">
        <v>0.89534951016888664</v>
      </c>
      <c r="X20" s="61">
        <f t="shared" si="51"/>
        <v>7.4314009344017595</v>
      </c>
      <c r="Y20" s="61">
        <f t="shared" si="52"/>
        <v>526.46551197930535</v>
      </c>
      <c r="Z20" s="61">
        <f t="shared" si="53"/>
        <v>0.21366295129030247</v>
      </c>
      <c r="AA20" s="61">
        <f t="shared" si="54"/>
        <v>2.3173519011118179E-2</v>
      </c>
      <c r="AB20" s="61">
        <f t="shared" si="55"/>
        <v>1.7548850399310176E-2</v>
      </c>
      <c r="AC20" s="61">
        <f t="shared" si="56"/>
        <v>-9.0430300527057552E-3</v>
      </c>
      <c r="AD20" s="61">
        <f t="shared" si="57"/>
        <v>18.802339713546619</v>
      </c>
      <c r="AE20" s="61">
        <f t="shared" si="58"/>
        <v>1.3926908228858665</v>
      </c>
      <c r="AF20" s="61">
        <f t="shared" si="59"/>
        <v>0.53247955762746912</v>
      </c>
      <c r="AG20" s="61">
        <f t="shared" si="60"/>
        <v>0.86021126525839731</v>
      </c>
      <c r="AH20" s="61">
        <f t="shared" si="61"/>
        <v>34.232674135079833</v>
      </c>
      <c r="AI20" s="61">
        <f t="shared" si="62"/>
        <v>2.7505136952388196</v>
      </c>
      <c r="AL20" s="6">
        <v>44152</v>
      </c>
      <c r="AM20" s="2">
        <v>8</v>
      </c>
      <c r="AN20" s="2" t="s">
        <v>24</v>
      </c>
      <c r="AO20" s="2"/>
      <c r="AP20">
        <v>0.89534951016888664</v>
      </c>
      <c r="AQ20" s="2">
        <v>8.24</v>
      </c>
      <c r="AR20" s="2">
        <v>589</v>
      </c>
      <c r="AS20" s="7">
        <v>0.21057800224466894</v>
      </c>
      <c r="AT20" s="7">
        <v>2.4997234819157169E-2</v>
      </c>
      <c r="AU20" s="7">
        <v>1.9099999999999999E-2</v>
      </c>
      <c r="AV20" s="7">
        <v>-3.09E-2</v>
      </c>
      <c r="AW20" s="2">
        <v>20.2</v>
      </c>
      <c r="AX20" s="2">
        <v>0.68526149000000003</v>
      </c>
      <c r="AY20" s="2">
        <v>0.30713153700000001</v>
      </c>
      <c r="AZ20" s="2">
        <v>0.37812995300000002</v>
      </c>
      <c r="BA20" s="2">
        <v>44.819611469999998</v>
      </c>
      <c r="BB20" s="2">
        <v>2.843</v>
      </c>
      <c r="BC20" s="2"/>
      <c r="BD20" s="64">
        <v>44152</v>
      </c>
      <c r="BE20" s="61"/>
      <c r="BF20" s="61"/>
      <c r="BG20" s="61"/>
      <c r="BH20" s="61">
        <v>0.89534951016888664</v>
      </c>
      <c r="BI20" s="61">
        <f t="shared" si="63"/>
        <v>7.3776799637916257</v>
      </c>
      <c r="BJ20" s="61">
        <f t="shared" si="64"/>
        <v>527.36086148947425</v>
      </c>
      <c r="BK20" s="61">
        <f t="shared" si="65"/>
        <v>0.18854091116210706</v>
      </c>
      <c r="BL20" s="61">
        <f t="shared" si="66"/>
        <v>2.2381261950909011E-2</v>
      </c>
      <c r="BM20" s="61">
        <f t="shared" si="67"/>
        <v>1.7101175644225735E-2</v>
      </c>
      <c r="BN20" s="61">
        <f t="shared" si="68"/>
        <v>-2.7666299864218598E-2</v>
      </c>
      <c r="BO20" s="61">
        <f t="shared" si="69"/>
        <v>18.086060105411509</v>
      </c>
      <c r="BP20" s="61">
        <f t="shared" si="70"/>
        <v>0.61354853940910148</v>
      </c>
      <c r="BQ20" s="61">
        <f t="shared" si="71"/>
        <v>0.27499007121036728</v>
      </c>
      <c r="BR20" s="61">
        <f t="shared" si="72"/>
        <v>0.33855846819873414</v>
      </c>
      <c r="BS20" s="61">
        <f t="shared" si="73"/>
        <v>40.129217175624312</v>
      </c>
      <c r="BT20" s="61">
        <f t="shared" si="74"/>
        <v>2.5454786574101447</v>
      </c>
      <c r="BW20">
        <v>0.89534951016888664</v>
      </c>
      <c r="BX20">
        <f t="shared" si="0"/>
        <v>-6.0000000000000497E-2</v>
      </c>
      <c r="BY20">
        <f t="shared" si="1"/>
        <v>1</v>
      </c>
      <c r="BZ20">
        <f t="shared" si="2"/>
        <v>-2.8058361391694653E-2</v>
      </c>
      <c r="CA20">
        <f t="shared" si="3"/>
        <v>-8.8485786970467911E-4</v>
      </c>
      <c r="CB20">
        <f t="shared" si="4"/>
        <v>-5.0000000000000044E-4</v>
      </c>
      <c r="CC20">
        <f t="shared" si="5"/>
        <v>-2.0799999999999999E-2</v>
      </c>
      <c r="CD20">
        <f t="shared" si="6"/>
        <v>-0.80000000000000071</v>
      </c>
      <c r="CE20">
        <f t="shared" si="7"/>
        <v>-0.87021020800000004</v>
      </c>
      <c r="CF20">
        <f t="shared" si="8"/>
        <v>-0.28758544400000002</v>
      </c>
      <c r="CG20">
        <f t="shared" si="9"/>
        <v>-0.58262476399999996</v>
      </c>
      <c r="CH20">
        <f t="shared" si="10"/>
        <v>6.5857444199999975</v>
      </c>
      <c r="CI20">
        <f t="shared" si="11"/>
        <v>-0.22900000000000009</v>
      </c>
      <c r="CK20" s="64">
        <v>44152</v>
      </c>
      <c r="CL20" s="61"/>
      <c r="CM20" s="61">
        <v>0.89534951016888664</v>
      </c>
      <c r="CN20" s="61">
        <f t="shared" si="75"/>
        <v>-5.3720970610133645E-2</v>
      </c>
      <c r="CO20" s="61">
        <f t="shared" si="76"/>
        <v>0.89534951016888664</v>
      </c>
      <c r="CP20" s="61">
        <f t="shared" si="77"/>
        <v>-2.5122040128195407E-2</v>
      </c>
      <c r="CQ20" s="61">
        <f t="shared" si="78"/>
        <v>-7.9225706020916891E-4</v>
      </c>
      <c r="CR20" s="61">
        <f t="shared" si="79"/>
        <v>-4.4767475508444371E-4</v>
      </c>
      <c r="CS20" s="61">
        <f t="shared" si="80"/>
        <v>-1.8623269811512841E-2</v>
      </c>
      <c r="CT20" s="61">
        <f t="shared" si="81"/>
        <v>-0.71627960813510994</v>
      </c>
      <c r="CU20" s="61">
        <f t="shared" si="82"/>
        <v>-0.77914228347676495</v>
      </c>
      <c r="CV20" s="61">
        <f t="shared" si="83"/>
        <v>-0.25748948641710179</v>
      </c>
      <c r="CW20" s="61">
        <f t="shared" si="84"/>
        <v>-0.52165279705966316</v>
      </c>
      <c r="CX20" s="61">
        <f t="shared" si="85"/>
        <v>5.8965430405444765</v>
      </c>
      <c r="CY20" s="61">
        <f t="shared" si="86"/>
        <v>-0.20503503782867513</v>
      </c>
      <c r="DB20" s="37">
        <v>44152</v>
      </c>
      <c r="DC20">
        <v>5</v>
      </c>
      <c r="DD20" t="s">
        <v>27</v>
      </c>
      <c r="DF20">
        <v>0.41475842794686013</v>
      </c>
      <c r="DG20">
        <v>8.02</v>
      </c>
      <c r="DH20">
        <v>545</v>
      </c>
      <c r="DI20">
        <v>0.36630190796857465</v>
      </c>
      <c r="DJ20">
        <v>6.979316447295654E-2</v>
      </c>
      <c r="DK20">
        <v>2.9499999999999998E-2</v>
      </c>
      <c r="DL20">
        <v>-1.01E-2</v>
      </c>
      <c r="DM20">
        <v>50.9</v>
      </c>
      <c r="DN20">
        <v>0.91963470300000005</v>
      </c>
      <c r="DO20">
        <v>0.57351598199999998</v>
      </c>
      <c r="DP20">
        <v>0.34611872199999999</v>
      </c>
      <c r="DQ20">
        <v>62.363455809999998</v>
      </c>
      <c r="DR20">
        <v>4.5220000000000002</v>
      </c>
      <c r="DT20" s="64">
        <v>44152</v>
      </c>
      <c r="DX20" s="61">
        <v>0.41475842794686013</v>
      </c>
      <c r="DY20" s="61">
        <f t="shared" si="87"/>
        <v>3.326362592133818</v>
      </c>
      <c r="DZ20" s="61">
        <f t="shared" si="88"/>
        <v>226.04334323103876</v>
      </c>
      <c r="EA20" s="61">
        <f t="shared" si="89"/>
        <v>0.15192680350298146</v>
      </c>
      <c r="EB20" s="61">
        <f t="shared" si="90"/>
        <v>2.8947303178240104E-2</v>
      </c>
      <c r="EC20" s="61">
        <f t="shared" si="91"/>
        <v>1.2235373624432373E-2</v>
      </c>
      <c r="ED20" s="61">
        <f t="shared" si="92"/>
        <v>-4.1890601222632868E-3</v>
      </c>
      <c r="EE20" s="61">
        <f t="shared" si="93"/>
        <v>21.11120398249518</v>
      </c>
      <c r="EF20" s="61">
        <f t="shared" si="94"/>
        <v>0.38142624370165762</v>
      </c>
      <c r="EG20" s="61">
        <f t="shared" si="95"/>
        <v>0.23787058709671971</v>
      </c>
      <c r="EH20" s="61">
        <f t="shared" si="96"/>
        <v>0.1435556570196963</v>
      </c>
      <c r="EI20" s="61">
        <f t="shared" si="97"/>
        <v>25.865768893089079</v>
      </c>
      <c r="EJ20" s="61">
        <f t="shared" si="98"/>
        <v>1.8755376111757016</v>
      </c>
      <c r="EM20" s="37">
        <v>44152</v>
      </c>
      <c r="EN20">
        <v>2</v>
      </c>
      <c r="EO20" t="s">
        <v>27</v>
      </c>
      <c r="EQ20">
        <v>0.41475842794686013</v>
      </c>
      <c r="ER20">
        <v>8.31</v>
      </c>
      <c r="ES20">
        <v>462</v>
      </c>
      <c r="ET20">
        <v>0.32281144781144777</v>
      </c>
      <c r="EU20">
        <v>6.9903771706669615E-2</v>
      </c>
      <c r="EV20">
        <v>3.2199999999999999E-2</v>
      </c>
      <c r="EW20">
        <v>-2.86E-2</v>
      </c>
      <c r="EX20">
        <v>57.1</v>
      </c>
      <c r="EY20">
        <v>1.1883392230000001</v>
      </c>
      <c r="EZ20">
        <v>0.40070671400000002</v>
      </c>
      <c r="FA20">
        <v>0.78763250900000004</v>
      </c>
      <c r="FB20">
        <v>33.719892950000002</v>
      </c>
      <c r="FC20">
        <v>4.0209999999999999</v>
      </c>
      <c r="FE20" s="64">
        <v>44152</v>
      </c>
      <c r="FI20" s="61">
        <v>0.41475842794686013</v>
      </c>
      <c r="FJ20" s="61">
        <f t="shared" si="99"/>
        <v>3.4466425362384081</v>
      </c>
      <c r="FK20" s="61">
        <f t="shared" si="100"/>
        <v>191.61839371144939</v>
      </c>
      <c r="FL20" s="61">
        <f t="shared" si="101"/>
        <v>0.13388876861752597</v>
      </c>
      <c r="FM20" s="61">
        <f t="shared" si="102"/>
        <v>2.8993178460614489E-2</v>
      </c>
      <c r="FN20" s="61">
        <f t="shared" si="103"/>
        <v>1.3355221379888897E-2</v>
      </c>
      <c r="FO20" s="61">
        <f t="shared" si="104"/>
        <v>-1.1862091039280201E-2</v>
      </c>
      <c r="FP20" s="61">
        <f t="shared" si="105"/>
        <v>23.682706235765714</v>
      </c>
      <c r="FQ20" s="61">
        <f t="shared" si="106"/>
        <v>0.49287370799907326</v>
      </c>
      <c r="FR20" s="61">
        <f t="shared" si="107"/>
        <v>0.16619648676639209</v>
      </c>
      <c r="FS20" s="61">
        <f t="shared" si="108"/>
        <v>0.32667722123268117</v>
      </c>
      <c r="FT20" s="61">
        <f t="shared" si="109"/>
        <v>13.985609790478414</v>
      </c>
      <c r="FU20" s="61">
        <f t="shared" si="110"/>
        <v>1.6677436387743245</v>
      </c>
      <c r="FW20">
        <v>0.41475842794686013</v>
      </c>
      <c r="FX20">
        <f t="shared" si="12"/>
        <v>0.29000000000000092</v>
      </c>
      <c r="FY20">
        <f t="shared" si="13"/>
        <v>-83</v>
      </c>
      <c r="FZ20">
        <f t="shared" si="14"/>
        <v>-4.3490460157126876E-2</v>
      </c>
      <c r="GA20">
        <f t="shared" si="15"/>
        <v>1.1060723371307535E-4</v>
      </c>
      <c r="GB20">
        <f t="shared" si="16"/>
        <v>2.700000000000001E-3</v>
      </c>
      <c r="GC20">
        <f t="shared" si="17"/>
        <v>-1.8500000000000003E-2</v>
      </c>
      <c r="GD20">
        <f t="shared" si="18"/>
        <v>6.2000000000000028</v>
      </c>
      <c r="GE20">
        <f t="shared" si="19"/>
        <v>0.26870452</v>
      </c>
      <c r="GF20">
        <f t="shared" si="20"/>
        <v>-0.17280926799999996</v>
      </c>
      <c r="GG20">
        <f t="shared" si="21"/>
        <v>0.44151378700000005</v>
      </c>
      <c r="GH20">
        <f t="shared" si="22"/>
        <v>-28.643562859999996</v>
      </c>
      <c r="GI20">
        <f t="shared" si="23"/>
        <v>-0.50100000000000033</v>
      </c>
      <c r="GK20" s="64">
        <v>44152</v>
      </c>
      <c r="GL20" s="61">
        <v>0.41475842794686013</v>
      </c>
      <c r="GM20" s="61">
        <f t="shared" si="111"/>
        <v>0.12027994410458982</v>
      </c>
      <c r="GN20" s="61">
        <f t="shared" si="112"/>
        <v>-34.42494951958939</v>
      </c>
      <c r="GO20" s="61">
        <f t="shared" si="113"/>
        <v>-1.8038034885455499E-2</v>
      </c>
      <c r="GP20" s="61">
        <f t="shared" si="114"/>
        <v>4.5875282374386078E-5</v>
      </c>
      <c r="GQ20" s="61">
        <f t="shared" si="115"/>
        <v>1.1198477554565228E-3</v>
      </c>
      <c r="GR20" s="61">
        <f t="shared" si="116"/>
        <v>-7.6730309170169137E-3</v>
      </c>
      <c r="GS20" s="61">
        <f t="shared" si="117"/>
        <v>2.5715022532705341</v>
      </c>
      <c r="GT20" s="61">
        <f t="shared" si="118"/>
        <v>0.11144746429741564</v>
      </c>
      <c r="GU20" s="61">
        <f t="shared" si="119"/>
        <v>-7.1674100330327631E-2</v>
      </c>
      <c r="GV20" s="61">
        <f t="shared" si="120"/>
        <v>0.18312156421298487</v>
      </c>
      <c r="GW20" s="61">
        <f t="shared" si="121"/>
        <v>-11.880159102610667</v>
      </c>
      <c r="GX20" s="61">
        <f t="shared" si="122"/>
        <v>-0.20779397240137706</v>
      </c>
      <c r="GY20" s="61"/>
      <c r="HA20" s="6">
        <v>44152</v>
      </c>
      <c r="HB20" s="2">
        <v>19</v>
      </c>
      <c r="HC20" s="2" t="s">
        <v>25</v>
      </c>
      <c r="HD20" s="2"/>
      <c r="HE20">
        <v>2.9339917861972608E-2</v>
      </c>
      <c r="HF20" s="2">
        <v>8.1999999999999993</v>
      </c>
      <c r="HG20" s="2">
        <v>639</v>
      </c>
      <c r="HH20" s="7">
        <v>0.45328282828282823</v>
      </c>
      <c r="HI20" s="7">
        <v>0.11193452051764186</v>
      </c>
      <c r="HJ20" s="7">
        <v>5.3600000000000002E-2</v>
      </c>
      <c r="HK20" s="7">
        <v>-6.6299999999999996E-3</v>
      </c>
      <c r="HL20" s="2">
        <v>88.6</v>
      </c>
      <c r="HM20" s="2">
        <v>1.2602972400000001</v>
      </c>
      <c r="HN20" s="2">
        <v>0.62080679400000005</v>
      </c>
      <c r="HO20" s="2">
        <v>0.63949044600000005</v>
      </c>
      <c r="HP20" s="2">
        <v>49.258760109999997</v>
      </c>
      <c r="HQ20" s="2">
        <v>5.0140000000000002</v>
      </c>
      <c r="HR20" s="2"/>
      <c r="HS20" s="64">
        <v>44152</v>
      </c>
      <c r="HT20" s="61"/>
      <c r="HU20" s="61"/>
      <c r="HV20" s="61"/>
      <c r="HW20" s="61">
        <v>2.9339917861972608E-2</v>
      </c>
      <c r="HX20" s="61">
        <f t="shared" si="123"/>
        <v>0.24058732646817538</v>
      </c>
      <c r="HY20" s="61">
        <f t="shared" si="124"/>
        <v>18.748207513800498</v>
      </c>
      <c r="HZ20" s="61">
        <f t="shared" si="125"/>
        <v>1.3299280950060815E-2</v>
      </c>
      <c r="IA20" s="61">
        <f t="shared" si="126"/>
        <v>3.2841496379068997E-3</v>
      </c>
      <c r="IB20" s="61">
        <f t="shared" si="127"/>
        <v>1.5726195974017317E-3</v>
      </c>
      <c r="IC20" s="61">
        <f t="shared" si="128"/>
        <v>-1.9452365542487837E-4</v>
      </c>
      <c r="ID20" s="61">
        <f t="shared" si="129"/>
        <v>2.5995167225707729</v>
      </c>
      <c r="IE20" s="61">
        <f t="shared" si="130"/>
        <v>3.697701750327078E-2</v>
      </c>
      <c r="IF20" s="61">
        <f t="shared" si="131"/>
        <v>1.8214420344114551E-2</v>
      </c>
      <c r="IG20" s="61">
        <f t="shared" si="132"/>
        <v>1.8762597159156232E-2</v>
      </c>
      <c r="IH20" s="61">
        <f t="shared" si="133"/>
        <v>1.4452479756100127</v>
      </c>
      <c r="II20" s="61">
        <f t="shared" si="134"/>
        <v>0.14711034815993065</v>
      </c>
      <c r="IJ20" s="2"/>
      <c r="IL20" s="12">
        <v>44152</v>
      </c>
      <c r="IM20" s="31">
        <v>16</v>
      </c>
      <c r="IN20" s="31" t="s">
        <v>25</v>
      </c>
      <c r="IO20" s="31"/>
      <c r="IP20">
        <v>2.9339917861972608E-2</v>
      </c>
      <c r="IQ20" s="31">
        <v>8.18</v>
      </c>
      <c r="IR20" s="31">
        <v>669</v>
      </c>
      <c r="IS20" s="31">
        <v>0.32982603815937145</v>
      </c>
      <c r="IT20">
        <v>7.012498617409578E-2</v>
      </c>
      <c r="IU20">
        <v>2.8299999999999999E-2</v>
      </c>
      <c r="IV20">
        <v>-3.0599999999999999E-2</v>
      </c>
      <c r="IW20">
        <v>39.799999999999997</v>
      </c>
      <c r="IX20">
        <v>11.82191781</v>
      </c>
      <c r="IY20">
        <v>2.5979452049999998</v>
      </c>
      <c r="IZ20">
        <v>9.223972603</v>
      </c>
      <c r="JA20">
        <v>21.975666279999999</v>
      </c>
      <c r="JB20">
        <v>3.238</v>
      </c>
      <c r="JD20" s="64">
        <v>44152</v>
      </c>
      <c r="JE20" s="61"/>
      <c r="JF20" s="61"/>
      <c r="JG20" s="61"/>
      <c r="JH20" s="61">
        <v>2.9339917861972608E-2</v>
      </c>
      <c r="JI20" s="61">
        <f t="shared" si="135"/>
        <v>0.24000052811093592</v>
      </c>
      <c r="JJ20" s="61">
        <f t="shared" si="136"/>
        <v>19.628405049659676</v>
      </c>
      <c r="JK20" s="61">
        <f t="shared" si="137"/>
        <v>9.6770688683358013E-3</v>
      </c>
      <c r="JL20" s="61">
        <f t="shared" si="138"/>
        <v>2.0574613344199349E-3</v>
      </c>
      <c r="JM20" s="61">
        <f t="shared" si="139"/>
        <v>8.3031967549382477E-4</v>
      </c>
      <c r="JN20" s="61">
        <f t="shared" si="140"/>
        <v>-8.9780148657636171E-4</v>
      </c>
      <c r="JO20" s="61">
        <f t="shared" si="141"/>
        <v>1.1677287309065096</v>
      </c>
      <c r="JP20" s="61">
        <f t="shared" si="142"/>
        <v>0.34685409751639112</v>
      </c>
      <c r="JQ20" s="61">
        <f t="shared" si="143"/>
        <v>7.6223498924605587E-2</v>
      </c>
      <c r="JR20" s="61">
        <f t="shared" si="144"/>
        <v>0.27063059853310567</v>
      </c>
      <c r="JS20" s="61">
        <f t="shared" si="145"/>
        <v>0.6447642436173211</v>
      </c>
      <c r="JT20" s="61">
        <f t="shared" si="146"/>
        <v>9.5002654037067299E-2</v>
      </c>
      <c r="JV20">
        <v>2.9339917861972608E-2</v>
      </c>
      <c r="JW20">
        <f t="shared" si="24"/>
        <v>-1.9999999999999574E-2</v>
      </c>
      <c r="JX20">
        <f t="shared" si="25"/>
        <v>30</v>
      </c>
      <c r="JY20">
        <f t="shared" si="26"/>
        <v>-0.12345679012345678</v>
      </c>
      <c r="JZ20">
        <f t="shared" si="27"/>
        <v>-4.1809534343546076E-2</v>
      </c>
      <c r="KA20">
        <f t="shared" si="28"/>
        <v>-2.5300000000000003E-2</v>
      </c>
      <c r="KB20">
        <f t="shared" si="29"/>
        <v>-2.3969999999999998E-2</v>
      </c>
      <c r="KC20">
        <f t="shared" si="30"/>
        <v>-48.8</v>
      </c>
      <c r="KD20">
        <f t="shared" si="31"/>
        <v>10.561620570000001</v>
      </c>
      <c r="KE20">
        <f t="shared" si="32"/>
        <v>1.9771384109999999</v>
      </c>
      <c r="KF20">
        <f t="shared" si="33"/>
        <v>8.5844821570000001</v>
      </c>
      <c r="KG20">
        <f t="shared" si="34"/>
        <v>-27.283093829999999</v>
      </c>
      <c r="KH20">
        <f t="shared" si="35"/>
        <v>-1.7760000000000002</v>
      </c>
      <c r="KJ20" s="64">
        <v>44152</v>
      </c>
      <c r="KK20" s="61">
        <v>2.9339917861972608E-2</v>
      </c>
      <c r="KL20" s="61">
        <f t="shared" si="147"/>
        <v>-5.8679835723943966E-4</v>
      </c>
      <c r="KM20" s="61">
        <f t="shared" si="148"/>
        <v>0.88019753585917826</v>
      </c>
      <c r="KN20" s="61">
        <f t="shared" si="149"/>
        <v>-3.6222120817250131E-3</v>
      </c>
      <c r="KO20" s="61">
        <f t="shared" si="150"/>
        <v>-1.2266883034869648E-3</v>
      </c>
      <c r="KP20" s="61">
        <f t="shared" si="151"/>
        <v>-7.4229992190790709E-4</v>
      </c>
      <c r="KQ20" s="61">
        <f t="shared" si="152"/>
        <v>-7.0327783115148334E-4</v>
      </c>
      <c r="KR20" s="61">
        <f t="shared" si="153"/>
        <v>-1.4317879916642633</v>
      </c>
      <c r="KS20" s="61">
        <f t="shared" si="154"/>
        <v>0.30987708001312031</v>
      </c>
      <c r="KT20" s="61">
        <f t="shared" si="155"/>
        <v>5.8009078580491036E-2</v>
      </c>
      <c r="KU20" s="61">
        <f t="shared" si="156"/>
        <v>0.25186800137394943</v>
      </c>
      <c r="KV20" s="61">
        <f t="shared" si="157"/>
        <v>-0.80048373199269163</v>
      </c>
      <c r="KW20" s="61">
        <f t="shared" si="158"/>
        <v>-5.2107694122863361E-2</v>
      </c>
      <c r="KZ20" s="6">
        <v>44152</v>
      </c>
      <c r="LA20">
        <v>24</v>
      </c>
      <c r="LB20" t="s">
        <v>26</v>
      </c>
      <c r="LE20">
        <v>8.24</v>
      </c>
      <c r="LF20">
        <v>631</v>
      </c>
      <c r="LG20">
        <v>0.36910774410774411</v>
      </c>
      <c r="LH20">
        <v>4.8888397301183502E-2</v>
      </c>
      <c r="LI20">
        <v>0.124</v>
      </c>
      <c r="LJ20">
        <v>-1.4999999999999999E-2</v>
      </c>
      <c r="LK20">
        <v>41.5</v>
      </c>
      <c r="LL20">
        <v>0.36594427200000001</v>
      </c>
      <c r="LM20">
        <v>0.31547987599999999</v>
      </c>
      <c r="LN20">
        <v>5.0464396000000002E-2</v>
      </c>
      <c r="LO20">
        <v>86.209813870000005</v>
      </c>
      <c r="LP20">
        <v>3.12</v>
      </c>
      <c r="LR20" s="64">
        <v>44152</v>
      </c>
      <c r="LS20" s="61"/>
      <c r="LT20" s="61"/>
      <c r="LU20" s="61"/>
      <c r="LV20" s="61">
        <v>2.2268997657237211E-2</v>
      </c>
      <c r="LW20" s="61">
        <f t="shared" si="159"/>
        <v>0.18349654069563462</v>
      </c>
      <c r="LX20" s="61">
        <f t="shared" si="160"/>
        <v>14.05173752171668</v>
      </c>
      <c r="LY20" s="61">
        <f t="shared" si="161"/>
        <v>8.2196594888034654E-3</v>
      </c>
      <c r="LZ20" s="61">
        <f t="shared" si="162"/>
        <v>1.0886956049661375E-3</v>
      </c>
      <c r="MA20" s="61">
        <f t="shared" si="163"/>
        <v>2.761355709497414E-3</v>
      </c>
      <c r="MB20" s="61">
        <f t="shared" si="164"/>
        <v>-3.3403496485855816E-4</v>
      </c>
      <c r="MC20" s="61">
        <f t="shared" si="165"/>
        <v>0.92416340277534426</v>
      </c>
      <c r="MD20" s="61">
        <f t="shared" si="166"/>
        <v>8.1492121358473779E-3</v>
      </c>
      <c r="ME20" s="61">
        <f t="shared" si="167"/>
        <v>7.0254206195494856E-3</v>
      </c>
      <c r="MF20" s="61">
        <f t="shared" si="168"/>
        <v>1.123791516297891E-3</v>
      </c>
      <c r="MG20" s="61">
        <f t="shared" si="169"/>
        <v>1.9198061431018862</v>
      </c>
      <c r="MH20" s="61">
        <f t="shared" si="170"/>
        <v>6.9479272690580102E-2</v>
      </c>
      <c r="MK20" s="6"/>
      <c r="ML20">
        <v>22</v>
      </c>
      <c r="MM20" t="s">
        <v>26</v>
      </c>
      <c r="MP20">
        <v>8.17</v>
      </c>
      <c r="MQ20">
        <v>644</v>
      </c>
      <c r="MR20">
        <v>0.20917508417508418</v>
      </c>
      <c r="MS20">
        <v>3.705342329388342E-2</v>
      </c>
      <c r="MT20">
        <v>5.5199999999999999E-2</v>
      </c>
      <c r="MU20">
        <v>-2.9499999999999998E-2</v>
      </c>
      <c r="MV20">
        <v>29.5</v>
      </c>
      <c r="MW20">
        <v>5.2452173909999997</v>
      </c>
      <c r="MX20">
        <v>1.1359999999999999</v>
      </c>
      <c r="MY20">
        <v>4.1092173909999996</v>
      </c>
      <c r="MZ20">
        <v>21.65782493</v>
      </c>
      <c r="NA20">
        <v>1.8169999999999999</v>
      </c>
      <c r="NC20" s="64">
        <v>44152</v>
      </c>
      <c r="ND20" s="61"/>
      <c r="NE20" s="61"/>
      <c r="NF20" s="61"/>
      <c r="NG20" s="61">
        <v>2.2268997657237211E-2</v>
      </c>
      <c r="NH20" s="61">
        <f t="shared" si="171"/>
        <v>0.18193771085962801</v>
      </c>
      <c r="NI20" s="61">
        <f t="shared" si="172"/>
        <v>14.341234491260764</v>
      </c>
      <c r="NJ20" s="61">
        <f t="shared" si="173"/>
        <v>4.6581194594473461E-3</v>
      </c>
      <c r="NK20" s="61">
        <f t="shared" si="174"/>
        <v>8.251425965241086E-4</v>
      </c>
      <c r="NL20" s="61">
        <f t="shared" si="175"/>
        <v>1.229248670679494E-3</v>
      </c>
      <c r="NM20" s="61">
        <f t="shared" si="176"/>
        <v>-6.5693543088849772E-4</v>
      </c>
      <c r="NN20" s="61">
        <f t="shared" si="177"/>
        <v>0.65693543088849771</v>
      </c>
      <c r="NO20" s="61">
        <f t="shared" si="178"/>
        <v>0.11680573379187888</v>
      </c>
      <c r="NP20" s="61">
        <f t="shared" si="179"/>
        <v>2.5297581338621471E-2</v>
      </c>
      <c r="NQ20" s="61">
        <f t="shared" si="180"/>
        <v>9.1508152453257399E-2</v>
      </c>
      <c r="NR20" s="61">
        <f t="shared" si="181"/>
        <v>0.48229805262702369</v>
      </c>
      <c r="NS20" s="61">
        <f t="shared" si="182"/>
        <v>4.0462768743200012E-2</v>
      </c>
      <c r="NV20" s="6">
        <v>44152</v>
      </c>
      <c r="NW20" s="57">
        <v>2.2268997657237211E-2</v>
      </c>
      <c r="NX20">
        <f t="shared" si="36"/>
        <v>-7.0000000000000284E-2</v>
      </c>
      <c r="NY20">
        <f t="shared" si="37"/>
        <v>13</v>
      </c>
      <c r="NZ20">
        <f t="shared" si="38"/>
        <v>-0.15993265993265993</v>
      </c>
      <c r="OA20">
        <f t="shared" si="39"/>
        <v>-1.1834974007300082E-2</v>
      </c>
      <c r="OB20">
        <f t="shared" si="40"/>
        <v>-6.88E-2</v>
      </c>
      <c r="OC20">
        <f t="shared" si="41"/>
        <v>-1.4499999999999999E-2</v>
      </c>
      <c r="OD20">
        <f t="shared" si="42"/>
        <v>-12</v>
      </c>
      <c r="OE20">
        <f t="shared" si="43"/>
        <v>4.8792731189999996</v>
      </c>
      <c r="OF20">
        <f t="shared" si="44"/>
        <v>0.82052012399999996</v>
      </c>
      <c r="OG20">
        <f t="shared" si="45"/>
        <v>4.0587529949999999</v>
      </c>
      <c r="OH20">
        <f t="shared" si="46"/>
        <v>-64.551988940000001</v>
      </c>
      <c r="OI20">
        <f t="shared" si="47"/>
        <v>-1.3030000000000002</v>
      </c>
      <c r="OK20" s="64">
        <v>44152</v>
      </c>
      <c r="OL20" s="61">
        <v>2.2268997657237211E-2</v>
      </c>
      <c r="OM20" s="61">
        <f t="shared" si="183"/>
        <v>-1.558829836006611E-3</v>
      </c>
      <c r="ON20" s="61">
        <f t="shared" si="184"/>
        <v>0.28949696954408377</v>
      </c>
      <c r="OO20" s="61">
        <f t="shared" si="185"/>
        <v>-3.5615400293561197E-3</v>
      </c>
      <c r="OP20" s="61">
        <f t="shared" si="186"/>
        <v>-2.6355300844202884E-4</v>
      </c>
      <c r="OQ20" s="61">
        <f t="shared" si="187"/>
        <v>-1.5321070388179202E-3</v>
      </c>
      <c r="OR20" s="61">
        <f t="shared" si="188"/>
        <v>-3.2290046602993956E-4</v>
      </c>
      <c r="OS20" s="61">
        <f t="shared" si="189"/>
        <v>-0.26722797188684655</v>
      </c>
      <c r="OT20" s="61">
        <f t="shared" si="190"/>
        <v>0.10865652165603149</v>
      </c>
      <c r="OU20" s="61">
        <f t="shared" si="191"/>
        <v>1.8272160719071985E-2</v>
      </c>
      <c r="OV20" s="61">
        <f t="shared" si="192"/>
        <v>9.0384360936959507E-2</v>
      </c>
      <c r="OW20" s="61">
        <f t="shared" si="193"/>
        <v>-1.4375080904748625</v>
      </c>
      <c r="OX20" s="61">
        <f t="shared" si="194"/>
        <v>-2.901650394738009E-2</v>
      </c>
      <c r="PA20" s="6">
        <v>44152</v>
      </c>
      <c r="PB20" s="43">
        <v>7.75</v>
      </c>
      <c r="PC20" s="2">
        <v>618</v>
      </c>
      <c r="PD20" s="2">
        <v>2.9000000000000001E-2</v>
      </c>
      <c r="PE20" s="2">
        <v>4.82</v>
      </c>
      <c r="PF20" s="43">
        <v>1.516</v>
      </c>
      <c r="PI20" s="6">
        <v>44152</v>
      </c>
      <c r="PJ20" s="41" t="e">
        <v>#N/A</v>
      </c>
      <c r="PK20" s="41" t="e">
        <v>#N/A</v>
      </c>
      <c r="PL20">
        <v>6.4100000000000004E-2</v>
      </c>
      <c r="PM20">
        <v>4.68</v>
      </c>
      <c r="PN20">
        <v>9.0640000000000001</v>
      </c>
      <c r="PR20" s="6">
        <v>44152</v>
      </c>
      <c r="PS20" s="46" t="e">
        <f t="shared" si="195"/>
        <v>#N/A</v>
      </c>
      <c r="PT20" s="46" t="e">
        <f t="shared" si="195"/>
        <v>#N/A</v>
      </c>
      <c r="PU20" s="46">
        <f t="shared" si="195"/>
        <v>3.5100000000000006E-2</v>
      </c>
      <c r="PV20" s="46">
        <f t="shared" si="195"/>
        <v>-0.14000000000000057</v>
      </c>
      <c r="PW20" s="46">
        <f t="shared" si="195"/>
        <v>7.548</v>
      </c>
      <c r="PZ20" s="6">
        <v>44152</v>
      </c>
      <c r="QA20" s="2">
        <v>7.57</v>
      </c>
      <c r="QB20" s="2">
        <v>745</v>
      </c>
      <c r="QC20" s="2">
        <v>2.9600000000000001E-2</v>
      </c>
      <c r="QD20" s="2">
        <v>5.23</v>
      </c>
      <c r="QE20" s="2">
        <v>1.262</v>
      </c>
      <c r="QF20" s="2"/>
      <c r="QI20" s="6">
        <v>44152</v>
      </c>
      <c r="QJ20">
        <v>7.77</v>
      </c>
      <c r="QK20">
        <v>692</v>
      </c>
      <c r="QL20">
        <v>0.127</v>
      </c>
      <c r="QM20">
        <v>4.43</v>
      </c>
      <c r="QN20">
        <v>0.89400000000000002</v>
      </c>
      <c r="QR20" s="6">
        <v>44152</v>
      </c>
      <c r="QS20">
        <f t="shared" si="196"/>
        <v>0.19999999999999929</v>
      </c>
      <c r="QT20">
        <f t="shared" si="196"/>
        <v>-53</v>
      </c>
      <c r="QU20">
        <f t="shared" si="196"/>
        <v>9.74E-2</v>
      </c>
      <c r="QV20">
        <f t="shared" si="196"/>
        <v>-0.80000000000000071</v>
      </c>
      <c r="QW20">
        <f t="shared" si="196"/>
        <v>-0.36799999999999999</v>
      </c>
      <c r="RA20" s="6">
        <v>44152</v>
      </c>
      <c r="RB20" t="e">
        <v>#N/A</v>
      </c>
      <c r="RC20" t="e">
        <v>#N/A</v>
      </c>
      <c r="RD20" t="e">
        <v>#N/A</v>
      </c>
      <c r="RE20" t="e">
        <v>#N/A</v>
      </c>
      <c r="RF20" t="e">
        <v>#N/A</v>
      </c>
      <c r="RI20" s="6">
        <v>44152</v>
      </c>
      <c r="RJ20" s="2">
        <v>7.7</v>
      </c>
      <c r="RK20" s="2">
        <v>523</v>
      </c>
      <c r="RL20" s="2">
        <v>3.2099999999999997E-2</v>
      </c>
      <c r="RM20" s="2">
        <v>5.13</v>
      </c>
      <c r="RN20" s="2">
        <v>1.044</v>
      </c>
      <c r="RQ20" s="6">
        <v>44152</v>
      </c>
      <c r="RR20" t="e">
        <f t="shared" si="197"/>
        <v>#N/A</v>
      </c>
      <c r="RS20" t="e">
        <f t="shared" si="197"/>
        <v>#N/A</v>
      </c>
      <c r="RT20" t="e">
        <f t="shared" si="197"/>
        <v>#N/A</v>
      </c>
      <c r="RU20" t="e">
        <f t="shared" si="197"/>
        <v>#N/A</v>
      </c>
      <c r="RV20" t="e">
        <f t="shared" si="197"/>
        <v>#N/A</v>
      </c>
      <c r="RZ20" s="6">
        <v>44152</v>
      </c>
      <c r="SA20" t="e">
        <v>#N/A</v>
      </c>
      <c r="SB20" s="46" t="e">
        <v>#N/A</v>
      </c>
      <c r="SC20" s="46" t="e">
        <v>#N/A</v>
      </c>
      <c r="SD20" s="46" t="e">
        <v>#N/A</v>
      </c>
      <c r="SE20" s="46" t="e">
        <v>#N/A</v>
      </c>
      <c r="SF20" s="46" t="e">
        <v>#N/A</v>
      </c>
      <c r="SH20" s="6">
        <v>44152</v>
      </c>
      <c r="SI20" t="e">
        <v>#N/A</v>
      </c>
      <c r="SJ20" s="46" t="e">
        <v>#N/A</v>
      </c>
      <c r="SK20" s="46" t="e">
        <v>#N/A</v>
      </c>
      <c r="SL20" s="46" t="e">
        <v>#N/A</v>
      </c>
      <c r="SM20" s="46" t="e">
        <v>#N/A</v>
      </c>
      <c r="SN20" s="46" t="e">
        <v>#N/A</v>
      </c>
      <c r="SP20" s="6">
        <v>44152</v>
      </c>
      <c r="SQ20" t="e">
        <v>#N/A</v>
      </c>
      <c r="SR20" s="46" t="e">
        <v>#N/A</v>
      </c>
      <c r="SS20" s="46" t="e">
        <v>#N/A</v>
      </c>
      <c r="ST20" s="46" t="e">
        <v>#N/A</v>
      </c>
      <c r="SU20" s="46" t="e">
        <v>#N/A</v>
      </c>
      <c r="SV20" s="46" t="e">
        <v>#N/A</v>
      </c>
      <c r="SX20" s="6">
        <v>44152</v>
      </c>
      <c r="SY20" t="e">
        <v>#N/A</v>
      </c>
      <c r="SZ20" s="46" t="e">
        <v>#N/A</v>
      </c>
      <c r="TA20" s="46" t="e">
        <v>#N/A</v>
      </c>
      <c r="TB20" s="46" t="e">
        <v>#N/A</v>
      </c>
      <c r="TC20" s="46" t="e">
        <v>#N/A</v>
      </c>
      <c r="TD20" s="46" t="e">
        <v>#N/A</v>
      </c>
      <c r="TF20" s="6">
        <v>44152</v>
      </c>
      <c r="TG20" t="e">
        <v>#N/A</v>
      </c>
      <c r="TH20" s="46" t="e">
        <v>#N/A</v>
      </c>
      <c r="TI20" s="46" t="e">
        <v>#N/A</v>
      </c>
      <c r="TJ20" s="46" t="e">
        <v>#N/A</v>
      </c>
      <c r="TK20" s="46" t="e">
        <v>#N/A</v>
      </c>
      <c r="TL20" s="46" t="e">
        <v>#N/A</v>
      </c>
      <c r="TN20" s="6">
        <v>44152</v>
      </c>
      <c r="TO20" t="e">
        <v>#N/A</v>
      </c>
      <c r="TP20" s="46" t="e">
        <v>#N/A</v>
      </c>
      <c r="TQ20" s="46" t="e">
        <v>#N/A</v>
      </c>
      <c r="TR20" s="46" t="e">
        <v>#N/A</v>
      </c>
      <c r="TS20" s="46" t="e">
        <v>#N/A</v>
      </c>
      <c r="TT20" s="46" t="e">
        <v>#N/A</v>
      </c>
    </row>
    <row r="21" spans="1:540" ht="15.75" x14ac:dyDescent="0.25">
      <c r="A21" s="6">
        <v>44167</v>
      </c>
      <c r="B21" s="2">
        <v>11</v>
      </c>
      <c r="C21" s="2" t="s">
        <v>24</v>
      </c>
      <c r="D21" s="2"/>
      <c r="E21">
        <v>1.5161120336010157</v>
      </c>
      <c r="F21" s="2">
        <v>8.49</v>
      </c>
      <c r="G21" s="2">
        <v>599</v>
      </c>
      <c r="H21" s="7">
        <v>4.6241582491582491</v>
      </c>
      <c r="I21" s="7">
        <v>6.1165800243335913E-2</v>
      </c>
      <c r="J21" s="7">
        <v>4.41</v>
      </c>
      <c r="K21" s="7">
        <v>-2.69E-2</v>
      </c>
      <c r="L21" s="2">
        <v>48.5</v>
      </c>
      <c r="M21" s="2">
        <v>1.911986864</v>
      </c>
      <c r="N21" s="2">
        <v>0.50147783300000004</v>
      </c>
      <c r="O21" s="2">
        <v>1.4105090309999999</v>
      </c>
      <c r="P21" s="2">
        <v>26.228100309999999</v>
      </c>
      <c r="Q21" s="2">
        <v>2.7210000000000001</v>
      </c>
      <c r="R21" s="2"/>
      <c r="S21" s="64">
        <v>44167</v>
      </c>
      <c r="T21" s="61"/>
      <c r="U21" s="61"/>
      <c r="V21" s="61"/>
      <c r="W21" s="61">
        <v>1.5161120336010157</v>
      </c>
      <c r="X21" s="61">
        <f t="shared" si="51"/>
        <v>12.871791165272624</v>
      </c>
      <c r="Y21" s="61">
        <f t="shared" si="52"/>
        <v>908.15110812700834</v>
      </c>
      <c r="Z21" s="61">
        <f t="shared" si="53"/>
        <v>7.0107419668242255</v>
      </c>
      <c r="AA21" s="61">
        <f t="shared" si="54"/>
        <v>9.2734205793757504E-2</v>
      </c>
      <c r="AB21" s="61">
        <f t="shared" si="55"/>
        <v>6.6860540681804794</v>
      </c>
      <c r="AC21" s="61">
        <f t="shared" si="56"/>
        <v>-4.0783413703867323E-2</v>
      </c>
      <c r="AD21" s="61">
        <f t="shared" si="57"/>
        <v>73.531433629649257</v>
      </c>
      <c r="AE21" s="61">
        <f t="shared" si="58"/>
        <v>2.8987862925974683</v>
      </c>
      <c r="AF21" s="61">
        <f t="shared" si="59"/>
        <v>0.76029657719546062</v>
      </c>
      <c r="AG21" s="61">
        <f t="shared" si="60"/>
        <v>2.1384897154020077</v>
      </c>
      <c r="AH21" s="61">
        <f t="shared" si="61"/>
        <v>39.764738498485528</v>
      </c>
      <c r="AI21" s="61">
        <f t="shared" si="62"/>
        <v>4.125340843428364</v>
      </c>
      <c r="AL21" s="6">
        <v>44167</v>
      </c>
      <c r="AM21" s="2">
        <v>8</v>
      </c>
      <c r="AN21" s="2" t="s">
        <v>24</v>
      </c>
      <c r="AO21" s="2"/>
      <c r="AP21">
        <v>1.5161120336010157</v>
      </c>
      <c r="AQ21" s="2">
        <v>8.2799999999999994</v>
      </c>
      <c r="AR21" s="2">
        <v>607</v>
      </c>
      <c r="AS21" s="7">
        <v>4.5259539842873178</v>
      </c>
      <c r="AT21" s="7">
        <v>6.1276407477049002E-2</v>
      </c>
      <c r="AU21" s="7">
        <v>4.38</v>
      </c>
      <c r="AV21" s="7">
        <v>-3.2099999999999997E-2</v>
      </c>
      <c r="AW21" s="2">
        <v>48.8</v>
      </c>
      <c r="AX21" s="2">
        <v>1.84495114</v>
      </c>
      <c r="AY21" s="2">
        <v>0.43192182400000001</v>
      </c>
      <c r="AZ21" s="2">
        <v>1.413029316</v>
      </c>
      <c r="BA21" s="2">
        <v>23.41101695</v>
      </c>
      <c r="BB21" s="2">
        <v>2.798</v>
      </c>
      <c r="BC21" s="2"/>
      <c r="BD21" s="64">
        <v>44167</v>
      </c>
      <c r="BE21" s="61"/>
      <c r="BF21" s="61"/>
      <c r="BG21" s="61"/>
      <c r="BH21" s="61">
        <v>1.5161120336010157</v>
      </c>
      <c r="BI21" s="61">
        <f t="shared" si="63"/>
        <v>12.553407638216409</v>
      </c>
      <c r="BJ21" s="61">
        <f t="shared" si="64"/>
        <v>920.28000439581649</v>
      </c>
      <c r="BK21" s="61">
        <f t="shared" si="65"/>
        <v>6.8618532991024646</v>
      </c>
      <c r="BL21" s="61">
        <f t="shared" si="66"/>
        <v>9.2901898751793249E-2</v>
      </c>
      <c r="BM21" s="61">
        <f t="shared" si="67"/>
        <v>6.640570707172448</v>
      </c>
      <c r="BN21" s="61">
        <f t="shared" si="68"/>
        <v>-4.8667196278592596E-2</v>
      </c>
      <c r="BO21" s="61">
        <f t="shared" si="69"/>
        <v>73.986267239729557</v>
      </c>
      <c r="BP21" s="61">
        <f t="shared" si="70"/>
        <v>2.7971526247599123</v>
      </c>
      <c r="BQ21" s="61">
        <f t="shared" si="71"/>
        <v>0.65484187494129997</v>
      </c>
      <c r="BR21" s="61">
        <f t="shared" si="72"/>
        <v>2.1423107498186122</v>
      </c>
      <c r="BS21" s="61">
        <f t="shared" si="73"/>
        <v>35.49372451673235</v>
      </c>
      <c r="BT21" s="61">
        <f t="shared" si="74"/>
        <v>4.2420814700156422</v>
      </c>
      <c r="BW21">
        <v>1.5161120336010157</v>
      </c>
      <c r="BX21">
        <f t="shared" si="0"/>
        <v>-0.21000000000000085</v>
      </c>
      <c r="BY21">
        <f t="shared" si="1"/>
        <v>8</v>
      </c>
      <c r="BZ21">
        <f t="shared" si="2"/>
        <v>-9.8204264870931368E-2</v>
      </c>
      <c r="CA21">
        <f t="shared" si="3"/>
        <v>1.1060723371308923E-4</v>
      </c>
      <c r="CB21">
        <f t="shared" si="4"/>
        <v>-3.0000000000000249E-2</v>
      </c>
      <c r="CC21">
        <f t="shared" si="5"/>
        <v>-5.1999999999999963E-3</v>
      </c>
      <c r="CD21">
        <f t="shared" si="6"/>
        <v>0.29999999999999716</v>
      </c>
      <c r="CE21">
        <f t="shared" si="7"/>
        <v>-6.7035723999999908E-2</v>
      </c>
      <c r="CF21">
        <f t="shared" si="8"/>
        <v>-6.955600900000003E-2</v>
      </c>
      <c r="CG21">
        <f t="shared" si="9"/>
        <v>2.520285000000122E-3</v>
      </c>
      <c r="CH21">
        <f t="shared" si="10"/>
        <v>-2.817083359999998</v>
      </c>
      <c r="CI21">
        <f t="shared" si="11"/>
        <v>7.6999999999999957E-2</v>
      </c>
      <c r="CK21" s="64">
        <v>44167</v>
      </c>
      <c r="CL21" s="61"/>
      <c r="CM21" s="61">
        <v>1.5161120336010157</v>
      </c>
      <c r="CN21" s="61">
        <f t="shared" si="75"/>
        <v>-0.31838352705621459</v>
      </c>
      <c r="CO21" s="61">
        <f t="shared" si="76"/>
        <v>12.128896268808125</v>
      </c>
      <c r="CP21" s="61">
        <f t="shared" si="77"/>
        <v>-0.14888866772176054</v>
      </c>
      <c r="CQ21" s="61">
        <f t="shared" si="78"/>
        <v>1.6769295803573453E-4</v>
      </c>
      <c r="CR21" s="61">
        <f t="shared" si="79"/>
        <v>-4.5483361008030847E-2</v>
      </c>
      <c r="CS21" s="61">
        <f t="shared" si="80"/>
        <v>-7.883782574725275E-3</v>
      </c>
      <c r="CT21" s="61">
        <f t="shared" si="81"/>
        <v>0.45483361008030038</v>
      </c>
      <c r="CU21" s="61">
        <f t="shared" si="82"/>
        <v>-0.10163366783755627</v>
      </c>
      <c r="CV21" s="61">
        <f t="shared" si="83"/>
        <v>-0.10545470225416059</v>
      </c>
      <c r="CW21" s="61">
        <f t="shared" si="84"/>
        <v>3.8210344166043205E-3</v>
      </c>
      <c r="CX21" s="61">
        <f t="shared" si="85"/>
        <v>-4.2710139817531791</v>
      </c>
      <c r="CY21" s="61">
        <f t="shared" si="86"/>
        <v>0.11674062658727814</v>
      </c>
      <c r="DB21" s="37">
        <v>44167</v>
      </c>
      <c r="DC21">
        <v>5</v>
      </c>
      <c r="DD21" t="s">
        <v>27</v>
      </c>
      <c r="DF21">
        <v>1.2420500332525455</v>
      </c>
      <c r="DG21">
        <v>8.4499999999999993</v>
      </c>
      <c r="DH21">
        <v>584</v>
      </c>
      <c r="DI21">
        <v>4.4698372615039288</v>
      </c>
      <c r="DJ21">
        <v>9.7887401836080079E-2</v>
      </c>
      <c r="DK21">
        <v>4.17</v>
      </c>
      <c r="DL21">
        <v>-3.27E-2</v>
      </c>
      <c r="DM21">
        <v>80.5</v>
      </c>
      <c r="DN21">
        <v>1.6696817420000001</v>
      </c>
      <c r="DO21">
        <v>0.51524288100000004</v>
      </c>
      <c r="DP21">
        <v>1.154438861</v>
      </c>
      <c r="DQ21">
        <v>30.858747990000001</v>
      </c>
      <c r="DR21">
        <v>2.9220000000000002</v>
      </c>
      <c r="DT21" s="64">
        <v>44167</v>
      </c>
      <c r="DX21" s="61">
        <v>1.2420500332525455</v>
      </c>
      <c r="DY21" s="61">
        <f t="shared" si="87"/>
        <v>10.495322780984008</v>
      </c>
      <c r="DZ21" s="61">
        <f t="shared" si="88"/>
        <v>725.35721941948657</v>
      </c>
      <c r="EA21" s="61">
        <f t="shared" si="89"/>
        <v>5.5517615192844216</v>
      </c>
      <c r="EB21" s="61">
        <f t="shared" si="90"/>
        <v>0.12158105070550855</v>
      </c>
      <c r="EC21" s="61">
        <f t="shared" si="91"/>
        <v>5.1793486386631145</v>
      </c>
      <c r="ED21" s="61">
        <f t="shared" si="92"/>
        <v>-4.0615036087358239E-2</v>
      </c>
      <c r="EE21" s="61">
        <f t="shared" si="93"/>
        <v>99.985027676829915</v>
      </c>
      <c r="EF21" s="61">
        <f t="shared" si="94"/>
        <v>2.0738282631722682</v>
      </c>
      <c r="EG21" s="61">
        <f t="shared" si="95"/>
        <v>0.63995743747918743</v>
      </c>
      <c r="EH21" s="61">
        <f t="shared" si="96"/>
        <v>1.4338708256930808</v>
      </c>
      <c r="EI21" s="61">
        <f t="shared" si="97"/>
        <v>38.328108967111426</v>
      </c>
      <c r="EJ21" s="61">
        <f t="shared" si="98"/>
        <v>3.6292701971639381</v>
      </c>
      <c r="EM21" s="37">
        <v>44167</v>
      </c>
      <c r="EN21">
        <v>2</v>
      </c>
      <c r="EO21" t="s">
        <v>27</v>
      </c>
      <c r="EQ21">
        <v>1.2420500332525455</v>
      </c>
      <c r="ER21">
        <v>8.57</v>
      </c>
      <c r="ES21">
        <v>534</v>
      </c>
      <c r="ET21">
        <v>4.1892536475869813</v>
      </c>
      <c r="EU21">
        <v>9.6449507797809975E-2</v>
      </c>
      <c r="EV21">
        <v>4.09</v>
      </c>
      <c r="EW21">
        <v>-2.87E-2</v>
      </c>
      <c r="EX21">
        <v>80.099999999999994</v>
      </c>
      <c r="EY21">
        <v>2.0842105260000001</v>
      </c>
      <c r="EZ21">
        <v>0.57993421099999998</v>
      </c>
      <c r="FA21">
        <v>1.5042763159999999</v>
      </c>
      <c r="FB21">
        <v>27.825126260000001</v>
      </c>
      <c r="FC21">
        <v>2.9849999999999999</v>
      </c>
      <c r="FE21" s="64">
        <v>44167</v>
      </c>
      <c r="FI21" s="61">
        <v>1.2420500332525455</v>
      </c>
      <c r="FJ21" s="61">
        <f t="shared" si="99"/>
        <v>10.644368784974315</v>
      </c>
      <c r="FK21" s="61">
        <f t="shared" si="100"/>
        <v>663.25471775685924</v>
      </c>
      <c r="FL21" s="61">
        <f t="shared" si="101"/>
        <v>5.2032626322887578</v>
      </c>
      <c r="FM21" s="61">
        <f t="shared" si="102"/>
        <v>0.11979511436746153</v>
      </c>
      <c r="FN21" s="61">
        <f t="shared" si="103"/>
        <v>5.0799846360029113</v>
      </c>
      <c r="FO21" s="61">
        <f t="shared" si="104"/>
        <v>-3.5646835954348054E-2</v>
      </c>
      <c r="FP21" s="61">
        <f t="shared" si="105"/>
        <v>99.488207663528883</v>
      </c>
      <c r="FQ21" s="61">
        <f t="shared" si="106"/>
        <v>2.5886937531236054</v>
      </c>
      <c r="FR21" s="61">
        <f t="shared" si="107"/>
        <v>0.72030730605683868</v>
      </c>
      <c r="FS21" s="61">
        <f t="shared" si="108"/>
        <v>1.8683864483088164</v>
      </c>
      <c r="FT21" s="61">
        <f t="shared" si="109"/>
        <v>34.560198996489277</v>
      </c>
      <c r="FU21" s="61">
        <f t="shared" si="110"/>
        <v>3.7075193492588481</v>
      </c>
      <c r="FW21">
        <v>1.2420500332525455</v>
      </c>
      <c r="FX21">
        <f t="shared" si="12"/>
        <v>0.12000000000000099</v>
      </c>
      <c r="FY21">
        <f t="shared" si="13"/>
        <v>-50</v>
      </c>
      <c r="FZ21">
        <f t="shared" si="14"/>
        <v>-0.28058361391694753</v>
      </c>
      <c r="GA21">
        <f t="shared" si="15"/>
        <v>-1.4378940382701044E-3</v>
      </c>
      <c r="GB21">
        <f t="shared" si="16"/>
        <v>-8.0000000000000071E-2</v>
      </c>
      <c r="GC21">
        <f t="shared" si="17"/>
        <v>4.0000000000000001E-3</v>
      </c>
      <c r="GD21">
        <f t="shared" si="18"/>
        <v>-0.40000000000000568</v>
      </c>
      <c r="GE21">
        <f t="shared" si="19"/>
        <v>0.41452878400000004</v>
      </c>
      <c r="GF21">
        <f t="shared" si="20"/>
        <v>6.4691329999999936E-2</v>
      </c>
      <c r="GG21">
        <f t="shared" si="21"/>
        <v>0.34983745499999985</v>
      </c>
      <c r="GH21">
        <f t="shared" si="22"/>
        <v>-3.0336217300000001</v>
      </c>
      <c r="GI21">
        <f t="shared" si="23"/>
        <v>6.2999999999999723E-2</v>
      </c>
      <c r="GK21" s="64">
        <v>44167</v>
      </c>
      <c r="GL21" s="61">
        <v>1.2420500332525455</v>
      </c>
      <c r="GM21" s="61">
        <f t="shared" si="111"/>
        <v>0.14904600399030668</v>
      </c>
      <c r="GN21" s="61">
        <f t="shared" si="112"/>
        <v>-62.102501662627276</v>
      </c>
      <c r="GO21" s="61">
        <f t="shared" si="113"/>
        <v>-0.34849888699566406</v>
      </c>
      <c r="GP21" s="61">
        <f t="shared" si="114"/>
        <v>-1.7859363380470202E-3</v>
      </c>
      <c r="GQ21" s="61">
        <f t="shared" si="115"/>
        <v>-9.9364002660203732E-2</v>
      </c>
      <c r="GR21" s="61">
        <f t="shared" si="116"/>
        <v>4.9682001330101817E-3</v>
      </c>
      <c r="GS21" s="61">
        <f t="shared" si="117"/>
        <v>-0.49682001330102527</v>
      </c>
      <c r="GT21" s="61">
        <f t="shared" si="118"/>
        <v>0.5148654899513373</v>
      </c>
      <c r="GU21" s="61">
        <f t="shared" si="119"/>
        <v>8.0349868577651307E-2</v>
      </c>
      <c r="GV21" s="61">
        <f t="shared" si="120"/>
        <v>0.43451562261573567</v>
      </c>
      <c r="GW21" s="61">
        <f t="shared" si="121"/>
        <v>-3.7679099706221448</v>
      </c>
      <c r="GX21" s="61">
        <f t="shared" si="122"/>
        <v>7.8249152094910027E-2</v>
      </c>
      <c r="GY21" s="61"/>
      <c r="HA21" s="6">
        <v>44167</v>
      </c>
      <c r="HB21" s="2">
        <v>19</v>
      </c>
      <c r="HC21" s="2" t="s">
        <v>25</v>
      </c>
      <c r="HD21" s="2"/>
      <c r="HE21">
        <v>0.16680908574790795</v>
      </c>
      <c r="HF21" s="2">
        <v>8.5299999999999994</v>
      </c>
      <c r="HG21" s="2">
        <v>481</v>
      </c>
      <c r="HH21" s="7">
        <v>3.2913860830527497</v>
      </c>
      <c r="HI21" s="7">
        <v>9.9878332042915616E-2</v>
      </c>
      <c r="HJ21" s="7">
        <v>2.97</v>
      </c>
      <c r="HK21" s="7">
        <v>1.03E-2</v>
      </c>
      <c r="HL21" s="2">
        <v>76.5</v>
      </c>
      <c r="HM21" s="2">
        <v>4.4938967139999999</v>
      </c>
      <c r="HN21" s="2">
        <v>1.315023474</v>
      </c>
      <c r="HO21" s="2">
        <v>3.1788732390000001</v>
      </c>
      <c r="HP21" s="2">
        <v>29.262432090000001</v>
      </c>
      <c r="HQ21" s="2">
        <v>3.8919999999999999</v>
      </c>
      <c r="HR21" s="2"/>
      <c r="HS21" s="64">
        <v>44167</v>
      </c>
      <c r="HT21" s="61"/>
      <c r="HU21" s="61"/>
      <c r="HV21" s="61"/>
      <c r="HW21" s="61">
        <v>0.16680908574790795</v>
      </c>
      <c r="HX21" s="61">
        <f t="shared" si="123"/>
        <v>1.4228815014296547</v>
      </c>
      <c r="HY21" s="61">
        <f t="shared" si="124"/>
        <v>80.235170244743728</v>
      </c>
      <c r="HZ21" s="61">
        <f t="shared" si="125"/>
        <v>0.54903310335741706</v>
      </c>
      <c r="IA21" s="61">
        <f t="shared" si="126"/>
        <v>1.6660613254104735E-2</v>
      </c>
      <c r="IB21" s="61">
        <f t="shared" si="127"/>
        <v>0.49542298467128665</v>
      </c>
      <c r="IC21" s="61">
        <f t="shared" si="128"/>
        <v>1.7181335832034518E-3</v>
      </c>
      <c r="ID21" s="61">
        <f t="shared" si="129"/>
        <v>12.760895059714958</v>
      </c>
      <c r="IE21" s="61">
        <f t="shared" si="130"/>
        <v>0.74962280230786782</v>
      </c>
      <c r="IF21" s="61">
        <f t="shared" si="131"/>
        <v>0.21935786343497779</v>
      </c>
      <c r="IG21" s="61">
        <f t="shared" si="132"/>
        <v>0.53026493870608093</v>
      </c>
      <c r="IH21" s="61">
        <f t="shared" si="133"/>
        <v>4.8812395436931437</v>
      </c>
      <c r="II21" s="61">
        <f t="shared" si="134"/>
        <v>0.64922096173085775</v>
      </c>
      <c r="IJ21" s="2"/>
      <c r="IL21" s="12">
        <v>44167</v>
      </c>
      <c r="IM21" s="31">
        <v>16</v>
      </c>
      <c r="IN21" s="31" t="s">
        <v>25</v>
      </c>
      <c r="IO21" s="31"/>
      <c r="IP21">
        <v>0.16680908574790795</v>
      </c>
      <c r="IQ21" s="31">
        <v>8.39</v>
      </c>
      <c r="IR21" s="31" t="e">
        <v>#N/A</v>
      </c>
      <c r="IS21" s="31">
        <v>3.0809483726150391</v>
      </c>
      <c r="IT21">
        <v>9.357371972126978E-2</v>
      </c>
      <c r="IU21">
        <v>2.75</v>
      </c>
      <c r="IV21">
        <v>-2.7899999999999999E-3</v>
      </c>
      <c r="IW21">
        <v>73.2</v>
      </c>
      <c r="IX21">
        <v>5.7806853580000004</v>
      </c>
      <c r="IY21">
        <v>1.499688474</v>
      </c>
      <c r="IZ21">
        <v>4.2809968850000004</v>
      </c>
      <c r="JA21">
        <v>25.94309118</v>
      </c>
      <c r="JB21">
        <v>3.9609999999999999</v>
      </c>
      <c r="JD21" s="64">
        <v>44167</v>
      </c>
      <c r="JE21" s="61"/>
      <c r="JF21" s="61"/>
      <c r="JG21" s="61"/>
      <c r="JH21" s="61">
        <v>0.16680908574790795</v>
      </c>
      <c r="JI21" s="61">
        <f t="shared" si="135"/>
        <v>1.3995282294249478</v>
      </c>
      <c r="JJ21" s="61" t="e">
        <f t="shared" si="136"/>
        <v>#N/A</v>
      </c>
      <c r="JK21" s="61">
        <f t="shared" si="137"/>
        <v>0.51393018127241952</v>
      </c>
      <c r="JL21" s="61">
        <f t="shared" si="138"/>
        <v>1.5608946636735996E-2</v>
      </c>
      <c r="JM21" s="61">
        <f t="shared" si="139"/>
        <v>0.45872498580674687</v>
      </c>
      <c r="JN21" s="61">
        <f t="shared" si="140"/>
        <v>-4.6539734923666318E-4</v>
      </c>
      <c r="JO21" s="61">
        <f t="shared" si="141"/>
        <v>12.210425076746862</v>
      </c>
      <c r="JP21" s="61">
        <f t="shared" si="142"/>
        <v>0.96427083956429804</v>
      </c>
      <c r="JQ21" s="61">
        <f t="shared" si="143"/>
        <v>0.25016166325461525</v>
      </c>
      <c r="JR21" s="61">
        <f t="shared" si="144"/>
        <v>0.71410917647649197</v>
      </c>
      <c r="JS21" s="61">
        <f t="shared" si="145"/>
        <v>4.3275433212104142</v>
      </c>
      <c r="JT21" s="61">
        <f t="shared" si="146"/>
        <v>0.66073078864746337</v>
      </c>
      <c r="JV21">
        <v>0.16680908574790795</v>
      </c>
      <c r="JW21">
        <f t="shared" si="24"/>
        <v>-0.13999999999999879</v>
      </c>
      <c r="JX21" t="e">
        <f t="shared" si="25"/>
        <v>#N/A</v>
      </c>
      <c r="JY21">
        <f t="shared" si="26"/>
        <v>-0.21043771043771065</v>
      </c>
      <c r="JZ21">
        <f t="shared" si="27"/>
        <v>-6.3046123216458361E-3</v>
      </c>
      <c r="KA21">
        <f t="shared" si="28"/>
        <v>-0.2200000000000002</v>
      </c>
      <c r="KB21">
        <f t="shared" si="29"/>
        <v>-1.3090000000000001E-2</v>
      </c>
      <c r="KC21">
        <f t="shared" si="30"/>
        <v>-3.2999999999999972</v>
      </c>
      <c r="KD21">
        <f t="shared" si="31"/>
        <v>1.2867886440000005</v>
      </c>
      <c r="KE21">
        <f t="shared" si="32"/>
        <v>0.18466500000000008</v>
      </c>
      <c r="KF21">
        <f t="shared" si="33"/>
        <v>1.1021236460000003</v>
      </c>
      <c r="KG21">
        <f t="shared" si="34"/>
        <v>-3.3193409100000011</v>
      </c>
      <c r="KH21">
        <f t="shared" si="35"/>
        <v>6.899999999999995E-2</v>
      </c>
      <c r="KJ21" s="64">
        <v>44167</v>
      </c>
      <c r="KK21" s="61">
        <v>0.16680908574790795</v>
      </c>
      <c r="KL21" s="61">
        <f t="shared" si="147"/>
        <v>-2.3353272004706913E-2</v>
      </c>
      <c r="KM21" s="61" t="e">
        <f t="shared" si="148"/>
        <v>#N/A</v>
      </c>
      <c r="KN21" s="61">
        <f t="shared" si="149"/>
        <v>-3.5102922084997497E-2</v>
      </c>
      <c r="KO21" s="61">
        <f t="shared" si="150"/>
        <v>-1.0516666173687372E-3</v>
      </c>
      <c r="KP21" s="61">
        <f t="shared" si="151"/>
        <v>-3.6697998864539783E-2</v>
      </c>
      <c r="KQ21" s="61">
        <f t="shared" si="152"/>
        <v>-2.1835309324401151E-3</v>
      </c>
      <c r="KR21" s="61">
        <f t="shared" si="153"/>
        <v>-0.55046998296809579</v>
      </c>
      <c r="KS21" s="61">
        <f t="shared" si="154"/>
        <v>0.21464803725643028</v>
      </c>
      <c r="KT21" s="61">
        <f t="shared" si="155"/>
        <v>3.0803799819637434E-2</v>
      </c>
      <c r="KU21" s="61">
        <f t="shared" si="156"/>
        <v>0.18384423777041101</v>
      </c>
      <c r="KV21" s="61">
        <f t="shared" si="157"/>
        <v>-0.55369622248272898</v>
      </c>
      <c r="KW21" s="61">
        <f t="shared" si="158"/>
        <v>1.1509826916605641E-2</v>
      </c>
      <c r="KZ21" s="6">
        <v>44167</v>
      </c>
      <c r="LA21">
        <v>24</v>
      </c>
      <c r="LB21" t="s">
        <v>26</v>
      </c>
      <c r="LE21">
        <v>8.51</v>
      </c>
      <c r="LF21">
        <v>594</v>
      </c>
      <c r="LG21">
        <v>4.329545454545455</v>
      </c>
      <c r="LH21">
        <v>4.3800464550381599E-2</v>
      </c>
      <c r="LI21">
        <v>4.2300000000000004</v>
      </c>
      <c r="LJ21">
        <v>-3.0200000000000001E-2</v>
      </c>
      <c r="LK21">
        <v>39.200000000000003</v>
      </c>
      <c r="LL21">
        <v>0.15925925899999999</v>
      </c>
      <c r="LM21">
        <v>0.34506172800000001</v>
      </c>
      <c r="LN21">
        <v>-0.185802469</v>
      </c>
      <c r="LO21">
        <v>216.66666670000001</v>
      </c>
      <c r="LP21">
        <v>1.923</v>
      </c>
      <c r="LR21" s="64">
        <v>44167</v>
      </c>
      <c r="LS21" s="61"/>
      <c r="LT21" s="61"/>
      <c r="LU21" s="61"/>
      <c r="LV21" s="61">
        <v>0.12660809608266216</v>
      </c>
      <c r="LW21" s="61">
        <f t="shared" si="159"/>
        <v>1.0774348976634549</v>
      </c>
      <c r="LX21" s="61">
        <f t="shared" si="160"/>
        <v>75.205209073101315</v>
      </c>
      <c r="LY21" s="61">
        <f t="shared" si="161"/>
        <v>0.54815550690334414</v>
      </c>
      <c r="LZ21" s="61">
        <f t="shared" si="162"/>
        <v>5.5454934242599513E-3</v>
      </c>
      <c r="MA21" s="61">
        <f t="shared" si="163"/>
        <v>0.53555224642966104</v>
      </c>
      <c r="MB21" s="61">
        <f t="shared" si="164"/>
        <v>-3.8235645016963973E-3</v>
      </c>
      <c r="MC21" s="61">
        <f t="shared" si="165"/>
        <v>4.9630373664403571</v>
      </c>
      <c r="MD21" s="61">
        <f t="shared" si="166"/>
        <v>2.0163511565525576E-2</v>
      </c>
      <c r="ME21" s="61">
        <f t="shared" si="167"/>
        <v>4.3687608413073439E-2</v>
      </c>
      <c r="MF21" s="61">
        <f t="shared" si="168"/>
        <v>-2.3524096847547856E-2</v>
      </c>
      <c r="MG21" s="61">
        <f t="shared" si="169"/>
        <v>27.431754155463739</v>
      </c>
      <c r="MH21" s="61">
        <f t="shared" si="170"/>
        <v>0.24346736876695935</v>
      </c>
      <c r="MK21" s="6"/>
      <c r="ML21">
        <v>22</v>
      </c>
      <c r="MM21" t="s">
        <v>26</v>
      </c>
      <c r="MP21">
        <v>8.52</v>
      </c>
      <c r="MQ21">
        <v>620</v>
      </c>
      <c r="MR21">
        <v>4.062991021324355</v>
      </c>
      <c r="MS21">
        <v>4.6344430925782547E-2</v>
      </c>
      <c r="MT21">
        <v>3.95</v>
      </c>
      <c r="MU21">
        <v>-2.9399999999999999E-2</v>
      </c>
      <c r="MV21">
        <v>38.6</v>
      </c>
      <c r="MW21">
        <v>3.8244556109999999</v>
      </c>
      <c r="MX21">
        <v>0.93902847599999995</v>
      </c>
      <c r="MY21">
        <v>2.8854271360000001</v>
      </c>
      <c r="MZ21">
        <v>24.553258580000001</v>
      </c>
      <c r="NA21">
        <v>1.653</v>
      </c>
      <c r="NC21" s="64">
        <v>44167</v>
      </c>
      <c r="ND21" s="61"/>
      <c r="NE21" s="61"/>
      <c r="NF21" s="61"/>
      <c r="NG21" s="61">
        <v>0.12660809608266216</v>
      </c>
      <c r="NH21" s="61">
        <f t="shared" si="171"/>
        <v>1.0787009786242816</v>
      </c>
      <c r="NI21" s="61">
        <f t="shared" si="172"/>
        <v>78.497019571250533</v>
      </c>
      <c r="NJ21" s="61">
        <f t="shared" si="173"/>
        <v>0.51440755761082757</v>
      </c>
      <c r="NK21" s="61">
        <f t="shared" si="174"/>
        <v>5.8675801635477759E-3</v>
      </c>
      <c r="NL21" s="61">
        <f t="shared" si="175"/>
        <v>0.50010197952651558</v>
      </c>
      <c r="NM21" s="61">
        <f t="shared" si="176"/>
        <v>-3.7222780248302675E-3</v>
      </c>
      <c r="NN21" s="61">
        <f t="shared" si="177"/>
        <v>4.8870725087907596</v>
      </c>
      <c r="NO21" s="61">
        <f t="shared" si="178"/>
        <v>0.48420704346136439</v>
      </c>
      <c r="NP21" s="61">
        <f t="shared" si="179"/>
        <v>0.1188886075137638</v>
      </c>
      <c r="NQ21" s="61">
        <f t="shared" si="180"/>
        <v>0.36531843607420872</v>
      </c>
      <c r="NR21" s="61">
        <f t="shared" si="181"/>
        <v>3.1086413214390891</v>
      </c>
      <c r="NS21" s="61">
        <f t="shared" si="182"/>
        <v>0.20928318282464056</v>
      </c>
      <c r="NV21" s="6">
        <v>44167</v>
      </c>
      <c r="NW21" s="57">
        <v>0.12660809608266216</v>
      </c>
      <c r="NX21">
        <f t="shared" si="36"/>
        <v>9.9999999999997868E-3</v>
      </c>
      <c r="NY21">
        <f t="shared" si="37"/>
        <v>26</v>
      </c>
      <c r="NZ21">
        <f t="shared" si="38"/>
        <v>-0.26655443322110006</v>
      </c>
      <c r="OA21">
        <f t="shared" si="39"/>
        <v>2.5439663754009481E-3</v>
      </c>
      <c r="OB21">
        <f t="shared" si="40"/>
        <v>-0.28000000000000025</v>
      </c>
      <c r="OC21">
        <f t="shared" si="41"/>
        <v>8.000000000000021E-4</v>
      </c>
      <c r="OD21">
        <f t="shared" si="42"/>
        <v>-0.60000000000000142</v>
      </c>
      <c r="OE21">
        <f t="shared" si="43"/>
        <v>3.6651963519999997</v>
      </c>
      <c r="OF21">
        <f t="shared" si="44"/>
        <v>0.59396674799999993</v>
      </c>
      <c r="OG21">
        <f t="shared" si="45"/>
        <v>3.0712296050000001</v>
      </c>
      <c r="OH21">
        <f t="shared" si="46"/>
        <v>-192.11340812</v>
      </c>
      <c r="OI21">
        <f t="shared" si="47"/>
        <v>-0.27</v>
      </c>
      <c r="OK21" s="64">
        <v>44167</v>
      </c>
      <c r="OL21" s="61">
        <v>0.12660809608266216</v>
      </c>
      <c r="OM21" s="61">
        <f t="shared" si="183"/>
        <v>1.2660809608265947E-3</v>
      </c>
      <c r="ON21" s="61">
        <f t="shared" si="184"/>
        <v>3.291810498149216</v>
      </c>
      <c r="OO21" s="61">
        <f t="shared" si="185"/>
        <v>-3.3747949292516594E-2</v>
      </c>
      <c r="OP21" s="61">
        <f t="shared" si="186"/>
        <v>3.2208673928782504E-4</v>
      </c>
      <c r="OQ21" s="61">
        <f t="shared" si="187"/>
        <v>-3.5450266903145435E-2</v>
      </c>
      <c r="OR21" s="61">
        <f t="shared" si="188"/>
        <v>1.0128647686612999E-4</v>
      </c>
      <c r="OS21" s="61">
        <f t="shared" si="189"/>
        <v>-7.596485764959747E-2</v>
      </c>
      <c r="OT21" s="61">
        <f t="shared" si="190"/>
        <v>0.4640435318958388</v>
      </c>
      <c r="OU21" s="61">
        <f t="shared" si="191"/>
        <v>7.5200999100690377E-2</v>
      </c>
      <c r="OV21" s="61">
        <f t="shared" si="192"/>
        <v>0.38884253292175658</v>
      </c>
      <c r="OW21" s="61">
        <f t="shared" si="193"/>
        <v>-24.323112834024649</v>
      </c>
      <c r="OX21" s="61">
        <f t="shared" si="194"/>
        <v>-3.4184185942318784E-2</v>
      </c>
      <c r="PA21" s="6">
        <v>44167</v>
      </c>
      <c r="PB21" s="43">
        <v>7.74</v>
      </c>
      <c r="PC21" s="2">
        <v>801</v>
      </c>
      <c r="PD21" s="2">
        <v>0.159</v>
      </c>
      <c r="PE21" s="2">
        <v>4.38</v>
      </c>
      <c r="PF21" s="43">
        <v>1.4390000000000001</v>
      </c>
      <c r="PI21" s="6">
        <v>44167</v>
      </c>
      <c r="PJ21" s="41" t="e">
        <v>#N/A</v>
      </c>
      <c r="PK21" s="41" t="e">
        <v>#N/A</v>
      </c>
      <c r="PL21">
        <v>3.7699999999999997E-2</v>
      </c>
      <c r="PM21">
        <v>5.49</v>
      </c>
      <c r="PN21">
        <v>4.6349999999999998</v>
      </c>
      <c r="PR21" s="6">
        <v>44167</v>
      </c>
      <c r="PS21" s="46" t="e">
        <f t="shared" si="195"/>
        <v>#N/A</v>
      </c>
      <c r="PT21" s="46" t="e">
        <f t="shared" si="195"/>
        <v>#N/A</v>
      </c>
      <c r="PU21" s="46">
        <f t="shared" si="195"/>
        <v>-0.12130000000000001</v>
      </c>
      <c r="PV21" s="46">
        <f t="shared" si="195"/>
        <v>1.1100000000000003</v>
      </c>
      <c r="PW21" s="46">
        <f t="shared" si="195"/>
        <v>3.1959999999999997</v>
      </c>
      <c r="PZ21" s="6">
        <v>44167</v>
      </c>
      <c r="QA21" s="2">
        <v>7.73</v>
      </c>
      <c r="QB21" s="2">
        <v>691</v>
      </c>
      <c r="QC21" s="2">
        <v>3.1699999999999999E-2</v>
      </c>
      <c r="QD21" s="2">
        <v>4.46</v>
      </c>
      <c r="QE21" s="2">
        <v>1.3660000000000001</v>
      </c>
      <c r="QF21" s="2"/>
      <c r="QI21" s="6">
        <v>44167</v>
      </c>
      <c r="QJ21">
        <v>7.77</v>
      </c>
      <c r="QK21">
        <v>743</v>
      </c>
      <c r="QL21">
        <v>3.3000000000000002E-2</v>
      </c>
      <c r="QM21">
        <v>4.82</v>
      </c>
      <c r="QN21">
        <v>1.1679999999999999</v>
      </c>
      <c r="QR21" s="6">
        <v>44167</v>
      </c>
      <c r="QS21">
        <f t="shared" si="196"/>
        <v>3.9999999999999147E-2</v>
      </c>
      <c r="QT21">
        <f t="shared" si="196"/>
        <v>52</v>
      </c>
      <c r="QU21">
        <f t="shared" si="196"/>
        <v>1.3000000000000025E-3</v>
      </c>
      <c r="QV21">
        <f t="shared" si="196"/>
        <v>0.36000000000000032</v>
      </c>
      <c r="QW21">
        <f t="shared" si="196"/>
        <v>-0.19800000000000018</v>
      </c>
      <c r="RA21" s="6">
        <v>44167</v>
      </c>
      <c r="RB21" t="e">
        <v>#N/A</v>
      </c>
      <c r="RC21" t="e">
        <v>#N/A</v>
      </c>
      <c r="RD21">
        <v>0.27300000000000002</v>
      </c>
      <c r="RE21">
        <v>4.41</v>
      </c>
      <c r="RF21">
        <v>4.4589999999999996</v>
      </c>
      <c r="RI21" s="6">
        <v>44167</v>
      </c>
      <c r="RJ21" s="2">
        <v>7.82</v>
      </c>
      <c r="RK21" s="2">
        <v>531</v>
      </c>
      <c r="RL21" s="2">
        <v>2.2100000000000002E-2</v>
      </c>
      <c r="RM21" s="2">
        <v>4.28</v>
      </c>
      <c r="RN21" s="2">
        <v>1.0780000000000001</v>
      </c>
      <c r="RQ21" s="6">
        <v>44167</v>
      </c>
      <c r="RR21" t="e">
        <f t="shared" si="197"/>
        <v>#N/A</v>
      </c>
      <c r="RS21" t="e">
        <f t="shared" si="197"/>
        <v>#N/A</v>
      </c>
      <c r="RT21">
        <f t="shared" si="197"/>
        <v>-0.25090000000000001</v>
      </c>
      <c r="RU21">
        <f t="shared" si="197"/>
        <v>-0.12999999999999989</v>
      </c>
      <c r="RV21">
        <f t="shared" si="197"/>
        <v>-3.3809999999999993</v>
      </c>
      <c r="RZ21" s="6">
        <v>44167</v>
      </c>
      <c r="SA21">
        <v>31</v>
      </c>
      <c r="SB21" s="46">
        <v>8.0500000000000007</v>
      </c>
      <c r="SC21" s="46">
        <v>611</v>
      </c>
      <c r="SD21" s="46">
        <v>3.6</v>
      </c>
      <c r="SE21" s="46">
        <v>17.5</v>
      </c>
      <c r="SF21" s="46">
        <v>1.0129999999999999</v>
      </c>
      <c r="SH21" s="6">
        <v>44167</v>
      </c>
      <c r="SI21" t="e">
        <v>#N/A</v>
      </c>
      <c r="SJ21" s="46" t="e">
        <v>#N/A</v>
      </c>
      <c r="SK21" s="46" t="e">
        <v>#N/A</v>
      </c>
      <c r="SL21" s="46" t="e">
        <v>#N/A</v>
      </c>
      <c r="SM21" s="46" t="e">
        <v>#N/A</v>
      </c>
      <c r="SN21" s="46" t="e">
        <v>#N/A</v>
      </c>
      <c r="SP21" s="6">
        <v>44167</v>
      </c>
      <c r="SQ21">
        <v>34</v>
      </c>
      <c r="SR21" s="46">
        <v>7.91</v>
      </c>
      <c r="SS21" s="46">
        <v>483</v>
      </c>
      <c r="ST21" s="46">
        <v>5.98</v>
      </c>
      <c r="SU21" s="46">
        <v>32.6</v>
      </c>
      <c r="SV21" s="46">
        <v>1.117</v>
      </c>
      <c r="SX21" s="6">
        <v>44167</v>
      </c>
      <c r="SY21" t="e">
        <v>#N/A</v>
      </c>
      <c r="SZ21" s="46" t="e">
        <v>#N/A</v>
      </c>
      <c r="TA21" s="46" t="e">
        <v>#N/A</v>
      </c>
      <c r="TB21" s="46" t="e">
        <v>#N/A</v>
      </c>
      <c r="TC21" s="46" t="e">
        <v>#N/A</v>
      </c>
      <c r="TD21" s="46" t="e">
        <v>#N/A</v>
      </c>
      <c r="TF21" s="6">
        <v>44167</v>
      </c>
      <c r="TG21" t="e">
        <v>#N/A</v>
      </c>
      <c r="TH21" s="46" t="e">
        <v>#N/A</v>
      </c>
      <c r="TI21" s="46" t="e">
        <v>#N/A</v>
      </c>
      <c r="TJ21" s="46" t="e">
        <v>#N/A</v>
      </c>
      <c r="TK21" s="46" t="e">
        <v>#N/A</v>
      </c>
      <c r="TL21" s="46" t="e">
        <v>#N/A</v>
      </c>
      <c r="TN21" s="6">
        <v>44167</v>
      </c>
      <c r="TO21" t="e">
        <v>#N/A</v>
      </c>
      <c r="TP21" s="46" t="e">
        <v>#N/A</v>
      </c>
      <c r="TQ21" s="46" t="e">
        <v>#N/A</v>
      </c>
      <c r="TR21" s="46" t="e">
        <v>#N/A</v>
      </c>
      <c r="TS21" s="46" t="e">
        <v>#N/A</v>
      </c>
      <c r="TT21" s="46" t="e">
        <v>#N/A</v>
      </c>
    </row>
    <row r="22" spans="1:540" ht="15.75" x14ac:dyDescent="0.25">
      <c r="A22" s="6">
        <v>44179</v>
      </c>
      <c r="B22" s="2">
        <v>11</v>
      </c>
      <c r="C22" s="2" t="s">
        <v>24</v>
      </c>
      <c r="D22" s="2"/>
      <c r="E22">
        <v>0.95764934540455837</v>
      </c>
      <c r="F22" s="2">
        <v>8.5500000000000007</v>
      </c>
      <c r="G22" s="2">
        <v>603</v>
      </c>
      <c r="H22" s="7">
        <v>2.8564814814814814</v>
      </c>
      <c r="I22" s="7">
        <v>1.7033513991815064E-2</v>
      </c>
      <c r="J22" s="7">
        <v>2.86</v>
      </c>
      <c r="K22" s="7">
        <v>-3.9399999999999998E-2</v>
      </c>
      <c r="L22" s="2">
        <v>12.9</v>
      </c>
      <c r="M22" s="2">
        <v>0.72099999999999997</v>
      </c>
      <c r="N22" s="2">
        <v>0.2404</v>
      </c>
      <c r="O22" s="2">
        <v>0.48060000000000003</v>
      </c>
      <c r="P22" s="2">
        <v>33.342579749999999</v>
      </c>
      <c r="Q22" s="2">
        <v>2.081</v>
      </c>
      <c r="R22" s="2"/>
      <c r="S22" s="64">
        <v>44179</v>
      </c>
      <c r="T22" s="61"/>
      <c r="U22" s="61"/>
      <c r="V22" s="61"/>
      <c r="W22" s="61">
        <v>0.95764934540455837</v>
      </c>
      <c r="X22" s="61">
        <f t="shared" si="51"/>
        <v>8.1879019032089744</v>
      </c>
      <c r="Y22" s="61">
        <f t="shared" si="52"/>
        <v>577.46255527894868</v>
      </c>
      <c r="Z22" s="61">
        <f t="shared" si="53"/>
        <v>2.7355076209009836</v>
      </c>
      <c r="AA22" s="61">
        <f t="shared" si="54"/>
        <v>1.6312133524201081E-2</v>
      </c>
      <c r="AB22" s="61">
        <f t="shared" si="55"/>
        <v>2.738877127857037</v>
      </c>
      <c r="AC22" s="61">
        <f t="shared" si="56"/>
        <v>-3.7731384208939595E-2</v>
      </c>
      <c r="AD22" s="61">
        <f t="shared" si="57"/>
        <v>12.353676555718803</v>
      </c>
      <c r="AE22" s="61">
        <f t="shared" si="58"/>
        <v>0.69046517803668661</v>
      </c>
      <c r="AF22" s="61">
        <f t="shared" si="59"/>
        <v>0.23021890263525582</v>
      </c>
      <c r="AG22" s="61">
        <f t="shared" si="60"/>
        <v>0.46024627540143076</v>
      </c>
      <c r="AH22" s="61">
        <f t="shared" si="61"/>
        <v>31.930499671686782</v>
      </c>
      <c r="AI22" s="61">
        <f t="shared" si="62"/>
        <v>1.992868287786886</v>
      </c>
      <c r="AL22" s="6">
        <v>44179</v>
      </c>
      <c r="AM22" s="2">
        <v>8</v>
      </c>
      <c r="AN22" s="2" t="s">
        <v>24</v>
      </c>
      <c r="AO22" s="2"/>
      <c r="AP22">
        <v>0.95764934540455837</v>
      </c>
      <c r="AQ22" s="2">
        <v>8.33</v>
      </c>
      <c r="AR22" s="2">
        <v>613</v>
      </c>
      <c r="AS22" s="7">
        <v>2.744248035914703</v>
      </c>
      <c r="AT22" s="7">
        <v>1.902444419865059E-2</v>
      </c>
      <c r="AU22" s="7">
        <v>2.72</v>
      </c>
      <c r="AV22" s="7">
        <v>-3.95E-2</v>
      </c>
      <c r="AW22" s="2">
        <v>13.5</v>
      </c>
      <c r="AX22" s="2">
        <v>0.99299999999999999</v>
      </c>
      <c r="AY22" s="2">
        <v>0.29233333299999997</v>
      </c>
      <c r="AZ22" s="2">
        <v>0.70066666700000002</v>
      </c>
      <c r="BA22" s="2">
        <v>29.4394092</v>
      </c>
      <c r="BB22" s="2">
        <v>2.1829999999999998</v>
      </c>
      <c r="BC22" s="2"/>
      <c r="BD22" s="64">
        <v>44179</v>
      </c>
      <c r="BE22" s="61"/>
      <c r="BF22" s="61"/>
      <c r="BG22" s="61"/>
      <c r="BH22" s="61">
        <v>0.95764934540455837</v>
      </c>
      <c r="BI22" s="61">
        <f t="shared" si="63"/>
        <v>7.9772190472199709</v>
      </c>
      <c r="BJ22" s="61">
        <f t="shared" si="64"/>
        <v>587.03904873299427</v>
      </c>
      <c r="BK22" s="61">
        <f t="shared" si="65"/>
        <v>2.6280273352214603</v>
      </c>
      <c r="BL22" s="61">
        <f t="shared" si="66"/>
        <v>1.8218746533523286E-2</v>
      </c>
      <c r="BM22" s="61">
        <f t="shared" si="67"/>
        <v>2.6048062195003991</v>
      </c>
      <c r="BN22" s="61">
        <f t="shared" si="68"/>
        <v>-3.7827149143480059E-2</v>
      </c>
      <c r="BO22" s="61">
        <f t="shared" si="69"/>
        <v>12.928266162961538</v>
      </c>
      <c r="BP22" s="61">
        <f t="shared" si="70"/>
        <v>0.95094579998672646</v>
      </c>
      <c r="BQ22" s="61">
        <f t="shared" si="71"/>
        <v>0.27995282498738278</v>
      </c>
      <c r="BR22" s="61">
        <f t="shared" si="72"/>
        <v>0.67099297499934374</v>
      </c>
      <c r="BS22" s="61">
        <f t="shared" si="73"/>
        <v>28.192630949476932</v>
      </c>
      <c r="BT22" s="61">
        <f t="shared" si="74"/>
        <v>2.0905485210181509</v>
      </c>
      <c r="BW22">
        <v>0.95764934540455837</v>
      </c>
      <c r="BX22">
        <f t="shared" si="0"/>
        <v>-0.22000000000000064</v>
      </c>
      <c r="BY22">
        <f t="shared" si="1"/>
        <v>10</v>
      </c>
      <c r="BZ22">
        <f t="shared" si="2"/>
        <v>-0.11223344556677839</v>
      </c>
      <c r="CA22">
        <f t="shared" si="3"/>
        <v>1.9909302068355263E-3</v>
      </c>
      <c r="CB22">
        <f t="shared" si="4"/>
        <v>-0.13999999999999968</v>
      </c>
      <c r="CC22">
        <f t="shared" si="5"/>
        <v>-1.0000000000000286E-4</v>
      </c>
      <c r="CD22">
        <f t="shared" si="6"/>
        <v>0.59999999999999964</v>
      </c>
      <c r="CE22">
        <f t="shared" si="7"/>
        <v>0.27200000000000002</v>
      </c>
      <c r="CF22">
        <f t="shared" si="8"/>
        <v>5.193333299999997E-2</v>
      </c>
      <c r="CG22">
        <f t="shared" si="9"/>
        <v>0.22006666699999999</v>
      </c>
      <c r="CH22">
        <f t="shared" si="10"/>
        <v>-3.9031705499999987</v>
      </c>
      <c r="CI22">
        <f t="shared" si="11"/>
        <v>0.10199999999999987</v>
      </c>
      <c r="CK22" s="64">
        <v>44179</v>
      </c>
      <c r="CL22" s="61"/>
      <c r="CM22" s="61">
        <v>0.95764934540455837</v>
      </c>
      <c r="CN22" s="61">
        <f t="shared" si="75"/>
        <v>-0.21068285598900346</v>
      </c>
      <c r="CO22" s="61">
        <f t="shared" si="76"/>
        <v>9.5764934540455844</v>
      </c>
      <c r="CP22" s="61">
        <f t="shared" si="77"/>
        <v>-0.10748028567952346</v>
      </c>
      <c r="CQ22" s="61">
        <f t="shared" si="78"/>
        <v>1.9066130093222037E-3</v>
      </c>
      <c r="CR22" s="61">
        <f t="shared" si="79"/>
        <v>-0.13407090835663787</v>
      </c>
      <c r="CS22" s="61">
        <f t="shared" si="80"/>
        <v>-9.5764934540458583E-5</v>
      </c>
      <c r="CT22" s="61">
        <f t="shared" si="81"/>
        <v>0.57458960724273467</v>
      </c>
      <c r="CU22" s="61">
        <f t="shared" si="82"/>
        <v>0.2604806219500399</v>
      </c>
      <c r="CV22" s="61">
        <f t="shared" si="83"/>
        <v>4.9733922352126925E-2</v>
      </c>
      <c r="CW22" s="61">
        <f t="shared" si="84"/>
        <v>0.21074669959791292</v>
      </c>
      <c r="CX22" s="61">
        <f t="shared" si="85"/>
        <v>-3.737868722209849</v>
      </c>
      <c r="CY22" s="61">
        <f t="shared" si="86"/>
        <v>9.7680233231264832E-2</v>
      </c>
      <c r="DB22" s="37">
        <v>44179</v>
      </c>
      <c r="DC22">
        <v>5</v>
      </c>
      <c r="DD22" t="s">
        <v>27</v>
      </c>
      <c r="DF22">
        <v>0.83456534459819487</v>
      </c>
      <c r="DG22">
        <v>8.5</v>
      </c>
      <c r="DH22">
        <v>602</v>
      </c>
      <c r="DI22">
        <v>2.7161896745230081</v>
      </c>
      <c r="DJ22">
        <v>4.0703462006415218E-2</v>
      </c>
      <c r="DK22">
        <v>2.5299999999999998</v>
      </c>
      <c r="DL22">
        <v>-2.9100000000000001E-2</v>
      </c>
      <c r="DM22">
        <v>28.2</v>
      </c>
      <c r="DN22">
        <v>1.1726666670000001</v>
      </c>
      <c r="DO22">
        <v>0.46066666699999997</v>
      </c>
      <c r="DP22">
        <v>0.71199999999999997</v>
      </c>
      <c r="DQ22">
        <v>39.283683910000001</v>
      </c>
      <c r="DR22">
        <v>2.5110000000000001</v>
      </c>
      <c r="DT22" s="64">
        <v>44179</v>
      </c>
      <c r="DX22" s="61">
        <v>0.83456534459819487</v>
      </c>
      <c r="DY22" s="61">
        <f t="shared" si="87"/>
        <v>7.0938054290846564</v>
      </c>
      <c r="DZ22" s="61">
        <f t="shared" si="88"/>
        <v>502.40833744811329</v>
      </c>
      <c r="EA22" s="61">
        <f t="shared" si="89"/>
        <v>2.2668377717123529</v>
      </c>
      <c r="EB22" s="61">
        <f t="shared" si="90"/>
        <v>3.3969698795723452E-2</v>
      </c>
      <c r="EC22" s="61">
        <f t="shared" si="91"/>
        <v>2.1114503218334328</v>
      </c>
      <c r="ED22" s="61">
        <f t="shared" si="92"/>
        <v>-2.4285851527807472E-2</v>
      </c>
      <c r="EE22" s="61">
        <f t="shared" si="93"/>
        <v>23.534742717669094</v>
      </c>
      <c r="EF22" s="61">
        <f t="shared" si="94"/>
        <v>0.97866696104367168</v>
      </c>
      <c r="EG22" s="61">
        <f t="shared" si="95"/>
        <v>0.38445643568975685</v>
      </c>
      <c r="EH22" s="61">
        <f t="shared" si="96"/>
        <v>0.59421052535391472</v>
      </c>
      <c r="EI22" s="61">
        <f t="shared" si="97"/>
        <v>32.784801199435712</v>
      </c>
      <c r="EJ22" s="61">
        <f t="shared" si="98"/>
        <v>2.0955935802860672</v>
      </c>
      <c r="EM22" s="37">
        <v>44179</v>
      </c>
      <c r="EN22">
        <v>2</v>
      </c>
      <c r="EO22" t="s">
        <v>27</v>
      </c>
      <c r="EQ22">
        <v>0.83456534459819487</v>
      </c>
      <c r="ER22">
        <v>8.6199999999999992</v>
      </c>
      <c r="ES22">
        <v>620</v>
      </c>
      <c r="ET22">
        <v>2.7021604938271606</v>
      </c>
      <c r="EU22">
        <v>4.0039818604136711E-2</v>
      </c>
      <c r="EV22">
        <v>2.5299999999999998</v>
      </c>
      <c r="EW22">
        <v>-4.2500000000000003E-2</v>
      </c>
      <c r="EX22">
        <v>31.3</v>
      </c>
      <c r="EY22">
        <v>1.5075313809999999</v>
      </c>
      <c r="EZ22">
        <v>0.49205020900000002</v>
      </c>
      <c r="FA22">
        <v>1.0154811720000001</v>
      </c>
      <c r="FB22">
        <v>32.639467109999998</v>
      </c>
      <c r="FC22">
        <v>2.4729999999999999</v>
      </c>
      <c r="FE22" s="64">
        <v>44179</v>
      </c>
      <c r="FI22" s="61">
        <v>0.83456534459819487</v>
      </c>
      <c r="FJ22" s="61">
        <f t="shared" si="99"/>
        <v>7.1939532704364391</v>
      </c>
      <c r="FK22" s="61">
        <f t="shared" si="100"/>
        <v>517.43051365088081</v>
      </c>
      <c r="FL22" s="61">
        <f t="shared" si="101"/>
        <v>2.2551295036904926</v>
      </c>
      <c r="FM22" s="61">
        <f t="shared" si="102"/>
        <v>3.3415845011010567E-2</v>
      </c>
      <c r="FN22" s="61">
        <f t="shared" si="103"/>
        <v>2.1114503218334328</v>
      </c>
      <c r="FO22" s="61">
        <f t="shared" si="104"/>
        <v>-3.5469027145423285E-2</v>
      </c>
      <c r="FP22" s="61">
        <f t="shared" si="105"/>
        <v>26.1218952859235</v>
      </c>
      <c r="FQ22" s="61">
        <f t="shared" si="106"/>
        <v>1.2581334464768577</v>
      </c>
      <c r="FR22" s="61">
        <f t="shared" si="107"/>
        <v>0.41064805223369882</v>
      </c>
      <c r="FS22" s="61">
        <f t="shared" si="108"/>
        <v>0.84748539424315883</v>
      </c>
      <c r="FT22" s="61">
        <f t="shared" si="109"/>
        <v>27.239768116158597</v>
      </c>
      <c r="FU22" s="61">
        <f t="shared" si="110"/>
        <v>2.0638800971913356</v>
      </c>
      <c r="FW22">
        <v>0.83456534459819487</v>
      </c>
      <c r="FX22">
        <f t="shared" si="12"/>
        <v>0.11999999999999922</v>
      </c>
      <c r="FY22">
        <f t="shared" si="13"/>
        <v>18</v>
      </c>
      <c r="FZ22">
        <f t="shared" si="14"/>
        <v>-1.4029180695847465E-2</v>
      </c>
      <c r="GA22">
        <f t="shared" si="15"/>
        <v>-6.636434022785076E-4</v>
      </c>
      <c r="GB22">
        <f t="shared" si="16"/>
        <v>0</v>
      </c>
      <c r="GC22">
        <f t="shared" si="17"/>
        <v>-1.3400000000000002E-2</v>
      </c>
      <c r="GD22">
        <f t="shared" si="18"/>
        <v>3.1000000000000014</v>
      </c>
      <c r="GE22">
        <f t="shared" si="19"/>
        <v>0.33486471399999984</v>
      </c>
      <c r="GF22">
        <f t="shared" si="20"/>
        <v>3.1383542000000042E-2</v>
      </c>
      <c r="GG22">
        <f t="shared" si="21"/>
        <v>0.30348117200000013</v>
      </c>
      <c r="GH22">
        <f t="shared" si="22"/>
        <v>-6.6442168000000024</v>
      </c>
      <c r="GI22">
        <f t="shared" si="23"/>
        <v>-3.8000000000000256E-2</v>
      </c>
      <c r="GK22" s="64">
        <v>44179</v>
      </c>
      <c r="GL22" s="61">
        <v>0.83456534459819487</v>
      </c>
      <c r="GM22" s="61">
        <f t="shared" si="111"/>
        <v>0.10014784135178273</v>
      </c>
      <c r="GN22" s="61">
        <f t="shared" si="112"/>
        <v>15.022176202767508</v>
      </c>
      <c r="GO22" s="61">
        <f t="shared" si="113"/>
        <v>-1.1708268021860284E-2</v>
      </c>
      <c r="GP22" s="61">
        <f t="shared" si="114"/>
        <v>-5.5385378471288114E-4</v>
      </c>
      <c r="GQ22" s="61">
        <f t="shared" si="115"/>
        <v>0</v>
      </c>
      <c r="GR22" s="61">
        <f t="shared" si="116"/>
        <v>-1.1183175617615813E-2</v>
      </c>
      <c r="GS22" s="61">
        <f t="shared" si="117"/>
        <v>2.5871525682544054</v>
      </c>
      <c r="GT22" s="61">
        <f t="shared" si="118"/>
        <v>0.27946648543318586</v>
      </c>
      <c r="GU22" s="61">
        <f t="shared" si="119"/>
        <v>2.6191616543941958E-2</v>
      </c>
      <c r="GV22" s="61">
        <f t="shared" si="120"/>
        <v>0.25327486888924416</v>
      </c>
      <c r="GW22" s="61">
        <f t="shared" si="121"/>
        <v>-5.5450330832771177</v>
      </c>
      <c r="GX22" s="61">
        <f t="shared" si="122"/>
        <v>-3.1713483094731619E-2</v>
      </c>
      <c r="GY22" s="61"/>
      <c r="HA22" s="6">
        <v>44179</v>
      </c>
      <c r="HB22" s="2">
        <v>19</v>
      </c>
      <c r="HC22" s="2" t="s">
        <v>25</v>
      </c>
      <c r="HD22" s="2"/>
      <c r="HE22">
        <v>0.13179076092756137</v>
      </c>
      <c r="HF22" s="2">
        <v>8.49</v>
      </c>
      <c r="HG22" s="2">
        <v>566</v>
      </c>
      <c r="HH22" s="7">
        <v>2.1971099887766554</v>
      </c>
      <c r="HI22" s="7">
        <v>6.9682557239243451E-2</v>
      </c>
      <c r="HJ22" s="7">
        <v>1.96</v>
      </c>
      <c r="HK22" s="7">
        <v>-2.2499999999999999E-2</v>
      </c>
      <c r="HL22" s="2">
        <v>47.5</v>
      </c>
      <c r="HM22" s="2">
        <v>4.3207468880000004</v>
      </c>
      <c r="HN22" s="2">
        <v>1.347717842</v>
      </c>
      <c r="HO22" s="2">
        <v>2.9730290460000002</v>
      </c>
      <c r="HP22" s="2">
        <v>31.19177951</v>
      </c>
      <c r="HQ22" s="2">
        <v>3.238</v>
      </c>
      <c r="HR22" s="2"/>
      <c r="HS22" s="64">
        <v>44179</v>
      </c>
      <c r="HT22" s="61"/>
      <c r="HU22" s="61"/>
      <c r="HV22" s="61"/>
      <c r="HW22" s="61">
        <v>0.13179076092756137</v>
      </c>
      <c r="HX22" s="61">
        <f t="shared" si="123"/>
        <v>1.1189035602749959</v>
      </c>
      <c r="HY22" s="61">
        <f t="shared" si="124"/>
        <v>74.593570684999733</v>
      </c>
      <c r="HZ22" s="61">
        <f t="shared" si="125"/>
        <v>0.28955879726242123</v>
      </c>
      <c r="IA22" s="61">
        <f t="shared" si="126"/>
        <v>9.1835172419382442E-3</v>
      </c>
      <c r="IB22" s="61">
        <f t="shared" si="127"/>
        <v>0.2583098914180203</v>
      </c>
      <c r="IC22" s="61">
        <f t="shared" si="128"/>
        <v>-2.9652921208701308E-3</v>
      </c>
      <c r="ID22" s="61">
        <f t="shared" si="129"/>
        <v>6.2600611440591649</v>
      </c>
      <c r="IE22" s="61">
        <f t="shared" si="130"/>
        <v>0.5694345201449128</v>
      </c>
      <c r="IF22" s="61">
        <f t="shared" si="131"/>
        <v>0.17761675991283093</v>
      </c>
      <c r="IG22" s="61">
        <f t="shared" si="132"/>
        <v>0.39181776023208187</v>
      </c>
      <c r="IH22" s="61">
        <f t="shared" si="133"/>
        <v>4.1107883563076175</v>
      </c>
      <c r="II22" s="61">
        <f t="shared" si="134"/>
        <v>0.42673848388344371</v>
      </c>
      <c r="IJ22" s="2"/>
      <c r="IL22" s="12">
        <v>44179</v>
      </c>
      <c r="IM22" s="31">
        <v>16</v>
      </c>
      <c r="IN22" s="31" t="s">
        <v>25</v>
      </c>
      <c r="IO22" s="31"/>
      <c r="IP22">
        <v>0.13179076092756137</v>
      </c>
      <c r="IQ22" s="31">
        <v>8.14</v>
      </c>
      <c r="IR22" s="31">
        <v>608</v>
      </c>
      <c r="IS22" s="31">
        <v>1.8604096520763189</v>
      </c>
      <c r="IT22">
        <v>5.5193009622829331E-2</v>
      </c>
      <c r="IU22">
        <v>1.59</v>
      </c>
      <c r="IV22">
        <v>-4.1399999999999999E-2</v>
      </c>
      <c r="IW22">
        <v>41.8</v>
      </c>
      <c r="IX22">
        <v>1.171661238</v>
      </c>
      <c r="IY22">
        <v>0.50651465799999995</v>
      </c>
      <c r="IZ22">
        <v>0.66514658000000004</v>
      </c>
      <c r="JA22">
        <v>43.230469839999998</v>
      </c>
      <c r="JB22">
        <v>2.9830000000000001</v>
      </c>
      <c r="JD22" s="64">
        <v>44179</v>
      </c>
      <c r="JE22" s="61"/>
      <c r="JF22" s="61"/>
      <c r="JG22" s="61"/>
      <c r="JH22" s="61">
        <v>0.13179076092756137</v>
      </c>
      <c r="JI22" s="61">
        <f t="shared" si="135"/>
        <v>1.0727767939503496</v>
      </c>
      <c r="JJ22" s="61">
        <f t="shared" si="136"/>
        <v>80.128782643957308</v>
      </c>
      <c r="JK22" s="61">
        <f t="shared" si="137"/>
        <v>0.24518480368411777</v>
      </c>
      <c r="JL22" s="61">
        <f t="shared" si="138"/>
        <v>7.2739287360748944E-3</v>
      </c>
      <c r="JM22" s="61">
        <f t="shared" si="139"/>
        <v>0.20954730987482259</v>
      </c>
      <c r="JN22" s="61">
        <f t="shared" si="140"/>
        <v>-5.4561375024010407E-3</v>
      </c>
      <c r="JO22" s="61">
        <f t="shared" si="141"/>
        <v>5.5088538067720645</v>
      </c>
      <c r="JP22" s="61">
        <f t="shared" si="142"/>
        <v>0.15441412610534858</v>
      </c>
      <c r="JQ22" s="61">
        <f t="shared" si="143"/>
        <v>6.6753952198783509E-2</v>
      </c>
      <c r="JR22" s="61">
        <f t="shared" si="144"/>
        <v>8.7660173906565081E-2</v>
      </c>
      <c r="JS22" s="61">
        <f t="shared" si="145"/>
        <v>5.6973765154695917</v>
      </c>
      <c r="JT22" s="61">
        <f t="shared" si="146"/>
        <v>0.39313183984691558</v>
      </c>
      <c r="JV22">
        <v>0.13179076092756137</v>
      </c>
      <c r="JW22">
        <f t="shared" si="24"/>
        <v>-0.34999999999999964</v>
      </c>
      <c r="JX22">
        <f t="shared" si="25"/>
        <v>42</v>
      </c>
      <c r="JY22">
        <f t="shared" si="26"/>
        <v>-0.3367003367003365</v>
      </c>
      <c r="JZ22">
        <f t="shared" si="27"/>
        <v>-1.448954761641412E-2</v>
      </c>
      <c r="KA22">
        <f t="shared" si="28"/>
        <v>-0.36999999999999988</v>
      </c>
      <c r="KB22">
        <f t="shared" si="29"/>
        <v>-1.89E-2</v>
      </c>
      <c r="KC22">
        <f t="shared" si="30"/>
        <v>-5.7000000000000028</v>
      </c>
      <c r="KD22">
        <f t="shared" si="31"/>
        <v>-3.1490856500000004</v>
      </c>
      <c r="KE22">
        <f t="shared" si="32"/>
        <v>-0.84120318400000005</v>
      </c>
      <c r="KF22">
        <f t="shared" si="33"/>
        <v>-2.3078824660000001</v>
      </c>
      <c r="KG22">
        <f t="shared" si="34"/>
        <v>12.038690329999998</v>
      </c>
      <c r="KH22">
        <f t="shared" si="35"/>
        <v>-0.25499999999999989</v>
      </c>
      <c r="KJ22" s="64">
        <v>44179</v>
      </c>
      <c r="KK22" s="61">
        <v>0.13179076092756137</v>
      </c>
      <c r="KL22" s="61">
        <f t="shared" si="147"/>
        <v>-4.6126766324646434E-2</v>
      </c>
      <c r="KM22" s="61">
        <f t="shared" si="148"/>
        <v>5.5352119589575777</v>
      </c>
      <c r="KN22" s="61">
        <f t="shared" si="149"/>
        <v>-4.4373993578303461E-2</v>
      </c>
      <c r="KO22" s="61">
        <f t="shared" si="150"/>
        <v>-1.9095885058633499E-3</v>
      </c>
      <c r="KP22" s="61">
        <f t="shared" si="151"/>
        <v>-4.8762581543197688E-2</v>
      </c>
      <c r="KQ22" s="61">
        <f t="shared" si="152"/>
        <v>-2.4908453815309099E-3</v>
      </c>
      <c r="KR22" s="61">
        <f t="shared" si="153"/>
        <v>-0.75120733728710021</v>
      </c>
      <c r="KS22" s="61">
        <f t="shared" si="154"/>
        <v>-0.41502039403956426</v>
      </c>
      <c r="KT22" s="61">
        <f t="shared" si="155"/>
        <v>-0.11086280771404743</v>
      </c>
      <c r="KU22" s="61">
        <f t="shared" si="156"/>
        <v>-0.30415758632551682</v>
      </c>
      <c r="KV22" s="61">
        <f t="shared" si="157"/>
        <v>1.5865881591619746</v>
      </c>
      <c r="KW22" s="61">
        <f t="shared" si="158"/>
        <v>-3.3606644036528133E-2</v>
      </c>
      <c r="KZ22" s="6">
        <v>44179</v>
      </c>
      <c r="LA22">
        <v>24</v>
      </c>
      <c r="LB22" t="s">
        <v>26</v>
      </c>
      <c r="LE22">
        <v>8.4700000000000006</v>
      </c>
      <c r="LF22">
        <v>619</v>
      </c>
      <c r="LG22">
        <v>3.1230359147025815</v>
      </c>
      <c r="LH22">
        <v>3.5283707554474068E-2</v>
      </c>
      <c r="LI22">
        <v>3.08</v>
      </c>
      <c r="LJ22">
        <v>-4.0500000000000001E-2</v>
      </c>
      <c r="LK22">
        <v>29.8</v>
      </c>
      <c r="LL22">
        <v>1.164210526</v>
      </c>
      <c r="LM22">
        <v>0.55873684199999996</v>
      </c>
      <c r="LN22">
        <v>0.60547368400000001</v>
      </c>
      <c r="LO22">
        <v>47.99276673</v>
      </c>
      <c r="LP22">
        <v>1.7030000000000001</v>
      </c>
      <c r="LR22" s="64">
        <v>44179</v>
      </c>
      <c r="LS22" s="61"/>
      <c r="LT22" s="61"/>
      <c r="LU22" s="61"/>
      <c r="LV22" s="61">
        <v>0.10002918754401909</v>
      </c>
      <c r="LW22" s="61">
        <f t="shared" si="159"/>
        <v>0.84724721849784168</v>
      </c>
      <c r="LX22" s="61">
        <f t="shared" si="160"/>
        <v>61.918067089747815</v>
      </c>
      <c r="LY22" s="61">
        <f t="shared" si="161"/>
        <v>0.3123947452184917</v>
      </c>
      <c r="LZ22" s="61">
        <f t="shared" si="162"/>
        <v>3.5294006002148095E-3</v>
      </c>
      <c r="MA22" s="61">
        <f t="shared" si="163"/>
        <v>0.30808989763557881</v>
      </c>
      <c r="MB22" s="61">
        <f t="shared" si="164"/>
        <v>-4.0511820955327731E-3</v>
      </c>
      <c r="MC22" s="61">
        <f t="shared" si="165"/>
        <v>2.980869788811769</v>
      </c>
      <c r="MD22" s="61">
        <f t="shared" si="166"/>
        <v>0.1164550330459751</v>
      </c>
      <c r="ME22" s="61">
        <f t="shared" si="167"/>
        <v>5.5889992356170953E-2</v>
      </c>
      <c r="MF22" s="61">
        <f t="shared" si="168"/>
        <v>6.0565040689804152E-2</v>
      </c>
      <c r="MG22" s="61">
        <f t="shared" si="169"/>
        <v>4.8006774639915299</v>
      </c>
      <c r="MH22" s="61">
        <f t="shared" si="170"/>
        <v>0.17034970638746452</v>
      </c>
      <c r="MK22" s="6"/>
      <c r="ML22">
        <v>22</v>
      </c>
      <c r="MM22" t="s">
        <v>26</v>
      </c>
      <c r="MP22">
        <v>8.4700000000000006</v>
      </c>
      <c r="MQ22">
        <v>599</v>
      </c>
      <c r="MR22">
        <v>2.9967732884399552</v>
      </c>
      <c r="MS22">
        <v>2.9532131401393647E-2</v>
      </c>
      <c r="MT22">
        <v>2.75</v>
      </c>
      <c r="MU22">
        <v>-3.7699999999999997E-2</v>
      </c>
      <c r="MV22">
        <v>22.1</v>
      </c>
      <c r="MW22">
        <v>1.1170909090000001</v>
      </c>
      <c r="MX22">
        <v>0.40872727269999998</v>
      </c>
      <c r="MY22">
        <v>0.7083636364</v>
      </c>
      <c r="MZ22">
        <v>36.588541669999998</v>
      </c>
      <c r="NA22">
        <v>1.1434</v>
      </c>
      <c r="NC22" s="64">
        <v>44179</v>
      </c>
      <c r="ND22" s="61"/>
      <c r="NE22" s="61"/>
      <c r="NF22" s="61"/>
      <c r="NG22" s="61">
        <v>0.10002918754401909</v>
      </c>
      <c r="NH22" s="61">
        <f t="shared" si="171"/>
        <v>0.84724721849784168</v>
      </c>
      <c r="NI22" s="61">
        <f t="shared" si="172"/>
        <v>59.917483338867434</v>
      </c>
      <c r="NJ22" s="61">
        <f t="shared" si="173"/>
        <v>0.29976479729626709</v>
      </c>
      <c r="NK22" s="61">
        <f t="shared" si="174"/>
        <v>2.9540751105246203E-3</v>
      </c>
      <c r="NL22" s="61">
        <f t="shared" si="175"/>
        <v>0.27508026574605249</v>
      </c>
      <c r="NM22" s="61">
        <f t="shared" si="176"/>
        <v>-3.7711003704095193E-3</v>
      </c>
      <c r="NN22" s="61">
        <f t="shared" si="177"/>
        <v>2.2106450447228219</v>
      </c>
      <c r="NO22" s="61">
        <f t="shared" si="178"/>
        <v>0.11174169604007976</v>
      </c>
      <c r="NP22" s="61">
        <f t="shared" si="179"/>
        <v>4.0884657015263733E-2</v>
      </c>
      <c r="NQ22" s="61">
        <f t="shared" si="180"/>
        <v>7.085703903481895E-2</v>
      </c>
      <c r="NR22" s="61">
        <f t="shared" si="181"/>
        <v>3.659922096670587</v>
      </c>
      <c r="NS22" s="61">
        <f t="shared" si="182"/>
        <v>0.11437337303783142</v>
      </c>
      <c r="NV22" s="6">
        <v>44179</v>
      </c>
      <c r="NW22" s="57">
        <v>0.10002918754401909</v>
      </c>
      <c r="NX22">
        <f t="shared" si="36"/>
        <v>0</v>
      </c>
      <c r="NY22">
        <f t="shared" si="37"/>
        <v>-20</v>
      </c>
      <c r="NZ22">
        <f t="shared" si="38"/>
        <v>-0.1262626262626263</v>
      </c>
      <c r="OA22">
        <f t="shared" si="39"/>
        <v>-5.7515761530804212E-3</v>
      </c>
      <c r="OB22">
        <f t="shared" si="40"/>
        <v>-0.33000000000000007</v>
      </c>
      <c r="OC22">
        <f t="shared" si="41"/>
        <v>2.8000000000000039E-3</v>
      </c>
      <c r="OD22">
        <f t="shared" si="42"/>
        <v>-7.6999999999999993</v>
      </c>
      <c r="OE22">
        <f t="shared" si="43"/>
        <v>-4.7119616999999892E-2</v>
      </c>
      <c r="OF22">
        <f t="shared" si="44"/>
        <v>-0.15000956929999998</v>
      </c>
      <c r="OG22">
        <f t="shared" si="45"/>
        <v>0.10288995239999998</v>
      </c>
      <c r="OH22">
        <f t="shared" si="46"/>
        <v>-11.404225060000002</v>
      </c>
      <c r="OI22">
        <f t="shared" si="47"/>
        <v>-0.5596000000000001</v>
      </c>
      <c r="OK22" s="64">
        <v>44179</v>
      </c>
      <c r="OL22" s="61">
        <v>0.10002918754401909</v>
      </c>
      <c r="OM22" s="61">
        <f t="shared" si="183"/>
        <v>0</v>
      </c>
      <c r="ON22" s="61">
        <f t="shared" si="184"/>
        <v>-2.0005837508803817</v>
      </c>
      <c r="OO22" s="61">
        <f t="shared" si="185"/>
        <v>-1.2629947922224636E-2</v>
      </c>
      <c r="OP22" s="61">
        <f t="shared" si="186"/>
        <v>-5.7532548969018923E-4</v>
      </c>
      <c r="OQ22" s="61">
        <f t="shared" si="187"/>
        <v>-3.3009631889526304E-2</v>
      </c>
      <c r="OR22" s="61">
        <f t="shared" si="188"/>
        <v>2.8008172512325382E-4</v>
      </c>
      <c r="OS22" s="61">
        <f t="shared" si="189"/>
        <v>-0.77022474408894692</v>
      </c>
      <c r="OT22" s="61">
        <f t="shared" si="190"/>
        <v>-4.7133370058953395E-3</v>
      </c>
      <c r="OU22" s="61">
        <f t="shared" si="191"/>
        <v>-1.5005335340907226E-2</v>
      </c>
      <c r="OV22" s="61">
        <f t="shared" si="192"/>
        <v>1.0291998345014795E-2</v>
      </c>
      <c r="OW22" s="61">
        <f t="shared" si="193"/>
        <v>-1.1407553673209425</v>
      </c>
      <c r="OX22" s="61">
        <f t="shared" si="194"/>
        <v>-5.5976333349633089E-2</v>
      </c>
      <c r="PA22" s="6">
        <v>44179</v>
      </c>
      <c r="PB22" s="43">
        <v>7.78</v>
      </c>
      <c r="PC22" s="2">
        <v>834</v>
      </c>
      <c r="PD22" s="2">
        <v>0.11899999999999999</v>
      </c>
      <c r="PE22" s="2">
        <v>4.84</v>
      </c>
      <c r="PF22" s="43">
        <v>1.65</v>
      </c>
      <c r="PI22" s="6">
        <v>44179</v>
      </c>
      <c r="PJ22" s="41" t="e">
        <v>#N/A</v>
      </c>
      <c r="PK22" s="41" t="e">
        <v>#N/A</v>
      </c>
      <c r="PL22">
        <v>2.24E-2</v>
      </c>
      <c r="PM22">
        <v>4.26</v>
      </c>
      <c r="PN22">
        <v>3.1869999999999998</v>
      </c>
      <c r="PR22" s="6">
        <v>44179</v>
      </c>
      <c r="PS22" s="46" t="e">
        <f t="shared" si="195"/>
        <v>#N/A</v>
      </c>
      <c r="PT22" s="46" t="e">
        <f t="shared" si="195"/>
        <v>#N/A</v>
      </c>
      <c r="PU22" s="46">
        <f t="shared" si="195"/>
        <v>-9.6599999999999991E-2</v>
      </c>
      <c r="PV22" s="46">
        <f t="shared" si="195"/>
        <v>-0.58000000000000007</v>
      </c>
      <c r="PW22" s="46">
        <f t="shared" si="195"/>
        <v>1.5369999999999999</v>
      </c>
      <c r="PZ22" s="6">
        <v>44179</v>
      </c>
      <c r="QA22" s="2">
        <v>7.66</v>
      </c>
      <c r="QB22" s="2">
        <v>773</v>
      </c>
      <c r="QC22" s="2">
        <v>2.2200000000000001E-2</v>
      </c>
      <c r="QD22" s="2">
        <v>4.9000000000000004</v>
      </c>
      <c r="QE22" s="2">
        <v>1.2629999999999999</v>
      </c>
      <c r="QF22" s="2"/>
      <c r="QI22" s="6">
        <v>44179</v>
      </c>
      <c r="QJ22">
        <v>8.1199999999999992</v>
      </c>
      <c r="QK22">
        <v>709</v>
      </c>
      <c r="QL22">
        <v>3.3099999999999997E-2</v>
      </c>
      <c r="QM22">
        <v>4.07</v>
      </c>
      <c r="QN22">
        <v>1.323</v>
      </c>
      <c r="QR22" s="6">
        <v>44179</v>
      </c>
      <c r="QS22">
        <f t="shared" si="196"/>
        <v>0.45999999999999908</v>
      </c>
      <c r="QT22">
        <f t="shared" si="196"/>
        <v>-64</v>
      </c>
      <c r="QU22">
        <f t="shared" si="196"/>
        <v>1.0899999999999996E-2</v>
      </c>
      <c r="QV22">
        <f t="shared" si="196"/>
        <v>-0.83000000000000007</v>
      </c>
      <c r="QW22">
        <f t="shared" si="196"/>
        <v>6.0000000000000053E-2</v>
      </c>
      <c r="RA22" s="6">
        <v>44179</v>
      </c>
      <c r="RB22" t="e">
        <v>#N/A</v>
      </c>
      <c r="RC22" t="e">
        <v>#N/A</v>
      </c>
      <c r="RD22" t="e">
        <v>#N/A</v>
      </c>
      <c r="RE22" t="e">
        <v>#N/A</v>
      </c>
      <c r="RF22" t="e">
        <v>#N/A</v>
      </c>
      <c r="RI22" s="6">
        <v>44179</v>
      </c>
      <c r="RJ22" s="2">
        <v>7.74</v>
      </c>
      <c r="RK22" s="2">
        <v>640</v>
      </c>
      <c r="RL22" s="2">
        <v>2.24E-2</v>
      </c>
      <c r="RM22" s="2">
        <v>4.76</v>
      </c>
      <c r="RN22" s="2">
        <v>1.2869999999999999</v>
      </c>
      <c r="RQ22" s="6">
        <v>44179</v>
      </c>
      <c r="RR22" t="e">
        <f t="shared" si="197"/>
        <v>#N/A</v>
      </c>
      <c r="RS22" t="e">
        <f t="shared" si="197"/>
        <v>#N/A</v>
      </c>
      <c r="RT22" t="e">
        <f t="shared" si="197"/>
        <v>#N/A</v>
      </c>
      <c r="RU22" t="e">
        <f t="shared" si="197"/>
        <v>#N/A</v>
      </c>
      <c r="RV22" t="e">
        <f t="shared" si="197"/>
        <v>#N/A</v>
      </c>
      <c r="RZ22" s="6">
        <v>44179</v>
      </c>
      <c r="SA22">
        <v>31</v>
      </c>
      <c r="SB22" s="46">
        <v>8.2799999999999994</v>
      </c>
      <c r="SC22" s="46">
        <v>590</v>
      </c>
      <c r="SD22" s="46">
        <v>3.34</v>
      </c>
      <c r="SE22" s="46">
        <v>15.6</v>
      </c>
      <c r="SF22" s="46">
        <v>0.88700000000000001</v>
      </c>
      <c r="SH22" s="6">
        <v>44179</v>
      </c>
      <c r="SI22" t="e">
        <v>#N/A</v>
      </c>
      <c r="SJ22" s="46" t="e">
        <v>#N/A</v>
      </c>
      <c r="SK22" s="46" t="e">
        <v>#N/A</v>
      </c>
      <c r="SL22" s="46" t="e">
        <v>#N/A</v>
      </c>
      <c r="SM22" s="46" t="e">
        <v>#N/A</v>
      </c>
      <c r="SN22" s="46" t="e">
        <v>#N/A</v>
      </c>
      <c r="SP22" s="6">
        <v>44179</v>
      </c>
      <c r="SQ22">
        <v>34</v>
      </c>
      <c r="SR22" s="46">
        <v>8.24</v>
      </c>
      <c r="SS22" s="46">
        <v>650</v>
      </c>
      <c r="ST22" s="46">
        <v>8.83</v>
      </c>
      <c r="SU22" s="46">
        <v>41.2</v>
      </c>
      <c r="SV22" s="46">
        <v>1.21</v>
      </c>
      <c r="SX22" s="6">
        <v>44179</v>
      </c>
      <c r="SY22" t="e">
        <v>#N/A</v>
      </c>
      <c r="SZ22" s="46" t="e">
        <v>#N/A</v>
      </c>
      <c r="TA22" s="46" t="e">
        <v>#N/A</v>
      </c>
      <c r="TB22" s="46" t="e">
        <v>#N/A</v>
      </c>
      <c r="TC22" s="46" t="e">
        <v>#N/A</v>
      </c>
      <c r="TD22" s="46" t="e">
        <v>#N/A</v>
      </c>
      <c r="TF22" s="6">
        <v>44179</v>
      </c>
      <c r="TG22" t="e">
        <v>#N/A</v>
      </c>
      <c r="TH22" s="46" t="e">
        <v>#N/A</v>
      </c>
      <c r="TI22" s="46" t="e">
        <v>#N/A</v>
      </c>
      <c r="TJ22" s="46" t="e">
        <v>#N/A</v>
      </c>
      <c r="TK22" s="46" t="e">
        <v>#N/A</v>
      </c>
      <c r="TL22" s="46" t="e">
        <v>#N/A</v>
      </c>
      <c r="TN22" s="6">
        <v>44179</v>
      </c>
      <c r="TO22" t="e">
        <v>#N/A</v>
      </c>
      <c r="TP22" s="46" t="e">
        <v>#N/A</v>
      </c>
      <c r="TQ22" s="46" t="e">
        <v>#N/A</v>
      </c>
      <c r="TR22" s="46" t="e">
        <v>#N/A</v>
      </c>
      <c r="TS22" s="46" t="e">
        <v>#N/A</v>
      </c>
      <c r="TT22" s="46" t="e">
        <v>#N/A</v>
      </c>
    </row>
    <row r="23" spans="1:540" ht="15.75" x14ac:dyDescent="0.25">
      <c r="A23" s="16">
        <v>44208</v>
      </c>
      <c r="B23" s="2">
        <v>11</v>
      </c>
      <c r="C23" s="2" t="s">
        <v>24</v>
      </c>
      <c r="D23" s="2"/>
      <c r="E23">
        <v>0.13380388247947289</v>
      </c>
      <c r="F23" s="2">
        <v>8.4700000000000006</v>
      </c>
      <c r="G23" s="2">
        <v>619</v>
      </c>
      <c r="H23" s="7">
        <v>4.8783799999999999</v>
      </c>
      <c r="I23" s="36">
        <v>3.0393E-2</v>
      </c>
      <c r="J23" s="31">
        <v>5.0199999999999996</v>
      </c>
      <c r="K23" s="21">
        <v>-4.3920000000000001E-2</v>
      </c>
      <c r="L23" s="21">
        <v>24.3</v>
      </c>
      <c r="M23" s="2">
        <v>0.76792452830000002</v>
      </c>
      <c r="N23" s="2">
        <v>0.21729559749999999</v>
      </c>
      <c r="O23" s="2">
        <v>0.55062893079999997</v>
      </c>
      <c r="P23" s="2">
        <v>28.2964783</v>
      </c>
      <c r="Q23" s="36">
        <v>1.5895999999999999</v>
      </c>
      <c r="R23" s="36"/>
      <c r="S23" s="65">
        <v>44208</v>
      </c>
      <c r="T23" s="63"/>
      <c r="U23" s="63"/>
      <c r="V23" s="63"/>
      <c r="W23" s="61">
        <v>0.13380388247947289</v>
      </c>
      <c r="X23" s="61">
        <f t="shared" si="51"/>
        <v>1.1333188846011355</v>
      </c>
      <c r="Y23" s="61">
        <f t="shared" si="52"/>
        <v>82.824603254793715</v>
      </c>
      <c r="Z23" s="61">
        <f t="shared" si="53"/>
        <v>0.65274618421021091</v>
      </c>
      <c r="AA23" s="61">
        <f t="shared" si="54"/>
        <v>4.0667014001986197E-3</v>
      </c>
      <c r="AB23" s="61">
        <f t="shared" si="55"/>
        <v>0.67169549004695384</v>
      </c>
      <c r="AC23" s="61">
        <f t="shared" si="56"/>
        <v>-5.876666518498449E-3</v>
      </c>
      <c r="AD23" s="61">
        <f t="shared" si="57"/>
        <v>3.2514343442511913</v>
      </c>
      <c r="AE23" s="61">
        <f t="shared" si="58"/>
        <v>0.10275128333775786</v>
      </c>
      <c r="AF23" s="61">
        <f t="shared" si="59"/>
        <v>2.9074994591196841E-2</v>
      </c>
      <c r="AG23" s="61">
        <f t="shared" si="60"/>
        <v>7.3676288746561014E-2</v>
      </c>
      <c r="AH23" s="61">
        <f t="shared" si="61"/>
        <v>3.7861786570361549</v>
      </c>
      <c r="AI23" s="61">
        <f t="shared" si="62"/>
        <v>0.21269465158937009</v>
      </c>
      <c r="AL23" s="16">
        <v>44208</v>
      </c>
      <c r="AM23" s="2">
        <v>8</v>
      </c>
      <c r="AN23" s="2" t="s">
        <v>24</v>
      </c>
      <c r="AO23" s="2"/>
      <c r="AP23">
        <v>0.13380388247947289</v>
      </c>
      <c r="AQ23" s="2">
        <v>8.39</v>
      </c>
      <c r="AR23" s="2">
        <v>566</v>
      </c>
      <c r="AS23" s="7">
        <v>4.9477190000000002</v>
      </c>
      <c r="AT23" s="36">
        <v>2.9840999999999999E-2</v>
      </c>
      <c r="AU23" s="31">
        <v>5.07</v>
      </c>
      <c r="AV23" s="21">
        <v>-4.2619999999999998E-2</v>
      </c>
      <c r="AW23" s="21">
        <v>23.2</v>
      </c>
      <c r="AX23" s="2">
        <v>0.918466899</v>
      </c>
      <c r="AY23" s="2">
        <v>0.1324041812</v>
      </c>
      <c r="AZ23" s="2">
        <v>0.78606271780000003</v>
      </c>
      <c r="BA23" s="2">
        <v>14.415781490000001</v>
      </c>
      <c r="BB23" s="36">
        <v>1.5615000000000001</v>
      </c>
      <c r="BC23" s="36"/>
      <c r="BD23" s="65">
        <v>44208</v>
      </c>
      <c r="BE23" s="63"/>
      <c r="BF23" s="63"/>
      <c r="BG23" s="63"/>
      <c r="BH23" s="61">
        <v>0.13380388247947289</v>
      </c>
      <c r="BI23" s="61">
        <f t="shared" si="63"/>
        <v>1.1226145740027775</v>
      </c>
      <c r="BJ23" s="61">
        <f t="shared" si="64"/>
        <v>75.732997483381652</v>
      </c>
      <c r="BK23" s="61">
        <f t="shared" si="65"/>
        <v>0.66202401161745517</v>
      </c>
      <c r="BL23" s="61">
        <f t="shared" si="66"/>
        <v>3.9928416570699501E-3</v>
      </c>
      <c r="BM23" s="61">
        <f t="shared" si="67"/>
        <v>0.67838568417092759</v>
      </c>
      <c r="BN23" s="61">
        <f t="shared" si="68"/>
        <v>-5.7027214712751344E-3</v>
      </c>
      <c r="BO23" s="61">
        <f t="shared" si="69"/>
        <v>3.104250073523771</v>
      </c>
      <c r="BP23" s="61">
        <f t="shared" si="70"/>
        <v>0.1228944370150819</v>
      </c>
      <c r="BQ23" s="61">
        <f t="shared" si="71"/>
        <v>1.7716193501075634E-2</v>
      </c>
      <c r="BR23" s="61">
        <f t="shared" si="72"/>
        <v>0.10517824351400627</v>
      </c>
      <c r="BS23" s="61">
        <f t="shared" si="73"/>
        <v>1.9288875323377206</v>
      </c>
      <c r="BT23" s="61">
        <f t="shared" si="74"/>
        <v>0.20893476249169693</v>
      </c>
      <c r="BW23">
        <v>0.13380388247947289</v>
      </c>
      <c r="BX23">
        <f t="shared" si="0"/>
        <v>-8.0000000000000071E-2</v>
      </c>
      <c r="BY23">
        <f t="shared" si="1"/>
        <v>-53</v>
      </c>
      <c r="BZ23">
        <f t="shared" si="2"/>
        <v>6.9339000000000262E-2</v>
      </c>
      <c r="CA23">
        <f t="shared" si="3"/>
        <v>-5.5200000000000041E-4</v>
      </c>
      <c r="CB23">
        <f t="shared" si="4"/>
        <v>5.0000000000000711E-2</v>
      </c>
      <c r="CC23">
        <f t="shared" si="5"/>
        <v>1.3000000000000025E-3</v>
      </c>
      <c r="CD23">
        <f t="shared" si="6"/>
        <v>-1.1000000000000014</v>
      </c>
      <c r="CE23">
        <f t="shared" si="7"/>
        <v>0.15054237069999998</v>
      </c>
      <c r="CF23">
        <f t="shared" si="8"/>
        <v>-8.4891416299999994E-2</v>
      </c>
      <c r="CG23">
        <f t="shared" si="9"/>
        <v>0.23543378700000006</v>
      </c>
      <c r="CH23">
        <f t="shared" si="10"/>
        <v>-13.88069681</v>
      </c>
      <c r="CI23">
        <f t="shared" si="11"/>
        <v>-2.8099999999999792E-2</v>
      </c>
      <c r="CK23" s="65">
        <v>44208</v>
      </c>
      <c r="CL23" s="61"/>
      <c r="CM23" s="61">
        <v>0.13380388247947289</v>
      </c>
      <c r="CN23" s="61">
        <f t="shared" si="75"/>
        <v>-1.0704310598357841E-2</v>
      </c>
      <c r="CO23" s="61">
        <f t="shared" si="76"/>
        <v>-7.0916057714120635</v>
      </c>
      <c r="CP23" s="61">
        <f t="shared" si="77"/>
        <v>9.277827407244206E-3</v>
      </c>
      <c r="CQ23" s="61">
        <f t="shared" si="78"/>
        <v>-7.3859743128669087E-5</v>
      </c>
      <c r="CR23" s="61">
        <f t="shared" si="79"/>
        <v>6.6901941239737393E-3</v>
      </c>
      <c r="CS23" s="61">
        <f t="shared" si="80"/>
        <v>1.739450472233151E-4</v>
      </c>
      <c r="CT23" s="61">
        <f t="shared" si="81"/>
        <v>-0.14718427072742038</v>
      </c>
      <c r="CU23" s="61">
        <f t="shared" si="82"/>
        <v>2.0143153677324041E-2</v>
      </c>
      <c r="CV23" s="61">
        <f t="shared" si="83"/>
        <v>-1.1358801090121209E-2</v>
      </c>
      <c r="CW23" s="61">
        <f t="shared" si="84"/>
        <v>3.1501954767445259E-2</v>
      </c>
      <c r="CX23" s="61">
        <f t="shared" si="85"/>
        <v>-1.8572911246984343</v>
      </c>
      <c r="CY23" s="61">
        <f t="shared" si="86"/>
        <v>-3.7598890976731606E-3</v>
      </c>
      <c r="DB23" s="37">
        <v>44208</v>
      </c>
      <c r="DC23">
        <v>5</v>
      </c>
      <c r="DD23" t="s">
        <v>27</v>
      </c>
      <c r="DF23">
        <v>0.37471480054915918</v>
      </c>
      <c r="DG23">
        <v>8.16</v>
      </c>
      <c r="DH23">
        <v>545</v>
      </c>
      <c r="DI23">
        <v>5.8629870000000004</v>
      </c>
      <c r="DJ23">
        <v>3.6250999999999999E-2</v>
      </c>
      <c r="DK23">
        <v>5.79</v>
      </c>
      <c r="DL23">
        <v>-2.3619999999999999E-2</v>
      </c>
      <c r="DM23">
        <v>30.4</v>
      </c>
      <c r="DN23">
        <v>1.40314315</v>
      </c>
      <c r="DO23">
        <v>0.321147933</v>
      </c>
      <c r="DP23">
        <v>1.081995217</v>
      </c>
      <c r="DQ23">
        <v>22.887752620000001</v>
      </c>
      <c r="DR23">
        <v>1.6387</v>
      </c>
      <c r="DT23" s="65">
        <v>44208</v>
      </c>
      <c r="DX23" s="61">
        <v>0.37471480054915918</v>
      </c>
      <c r="DY23" s="61">
        <f t="shared" si="87"/>
        <v>3.0576727724811388</v>
      </c>
      <c r="DZ23" s="61">
        <f t="shared" si="88"/>
        <v>204.21956629929176</v>
      </c>
      <c r="EA23" s="61">
        <f t="shared" si="89"/>
        <v>2.1969480043273131</v>
      </c>
      <c r="EB23" s="61">
        <f t="shared" si="90"/>
        <v>1.3583786234707568E-2</v>
      </c>
      <c r="EC23" s="61">
        <f t="shared" si="91"/>
        <v>2.1695986951796318</v>
      </c>
      <c r="ED23" s="61">
        <f t="shared" si="92"/>
        <v>-8.8507635889711386E-3</v>
      </c>
      <c r="EE23" s="61">
        <f t="shared" si="93"/>
        <v>11.391329936694438</v>
      </c>
      <c r="EF23" s="61">
        <f t="shared" si="94"/>
        <v>0.52577850559416894</v>
      </c>
      <c r="EG23" s="61">
        <f t="shared" si="95"/>
        <v>0.12033888366086973</v>
      </c>
      <c r="EH23" s="61">
        <f t="shared" si="96"/>
        <v>0.40543962193329919</v>
      </c>
      <c r="EI23" s="61">
        <f t="shared" si="97"/>
        <v>8.5763796580217964</v>
      </c>
      <c r="EJ23" s="61">
        <f t="shared" si="98"/>
        <v>0.61404514365990714</v>
      </c>
      <c r="EM23" s="37">
        <v>44208</v>
      </c>
      <c r="EN23">
        <v>2</v>
      </c>
      <c r="EO23" t="s">
        <v>27</v>
      </c>
      <c r="EQ23">
        <v>0.37471480054915918</v>
      </c>
      <c r="ER23">
        <v>8.64</v>
      </c>
      <c r="ES23">
        <v>629</v>
      </c>
      <c r="ET23">
        <v>5.6411040000000003</v>
      </c>
      <c r="EU23">
        <v>3.7025000000000002E-2</v>
      </c>
      <c r="EV23">
        <v>5.78</v>
      </c>
      <c r="EW23">
        <v>-1.542E-2</v>
      </c>
      <c r="EX23">
        <v>30.3</v>
      </c>
      <c r="EY23">
        <v>1.1731557379999999</v>
      </c>
      <c r="EZ23">
        <v>0.30362021859999999</v>
      </c>
      <c r="FA23">
        <v>0.86953551910000004</v>
      </c>
      <c r="FB23">
        <v>25.880640469999999</v>
      </c>
      <c r="FC23">
        <v>1.6006</v>
      </c>
      <c r="FE23" s="65">
        <v>44208</v>
      </c>
      <c r="FI23" s="61">
        <v>0.37471480054915918</v>
      </c>
      <c r="FJ23" s="61">
        <f t="shared" si="99"/>
        <v>3.2375358767447353</v>
      </c>
      <c r="FK23" s="61">
        <f t="shared" si="100"/>
        <v>235.69560954542112</v>
      </c>
      <c r="FL23" s="61">
        <f t="shared" si="101"/>
        <v>2.1138051602370642</v>
      </c>
      <c r="FM23" s="61">
        <f t="shared" si="102"/>
        <v>1.3873815490332619E-2</v>
      </c>
      <c r="FN23" s="61">
        <f t="shared" si="103"/>
        <v>2.1658515471741402</v>
      </c>
      <c r="FO23" s="61">
        <f t="shared" si="104"/>
        <v>-5.7781022244680347E-3</v>
      </c>
      <c r="FP23" s="61">
        <f t="shared" si="105"/>
        <v>11.353858456639523</v>
      </c>
      <c r="FQ23" s="61">
        <f t="shared" si="106"/>
        <v>0.43959881837777159</v>
      </c>
      <c r="FR23" s="61">
        <f t="shared" si="107"/>
        <v>0.11377098965539111</v>
      </c>
      <c r="FS23" s="61">
        <f t="shared" si="108"/>
        <v>0.32582782860996612</v>
      </c>
      <c r="FT23" s="61">
        <f t="shared" si="109"/>
        <v>9.6978590318005473</v>
      </c>
      <c r="FU23" s="61">
        <f t="shared" si="110"/>
        <v>0.59976850975898421</v>
      </c>
      <c r="FW23">
        <v>0.37471480054915918</v>
      </c>
      <c r="FX23">
        <f t="shared" si="12"/>
        <v>0.48000000000000043</v>
      </c>
      <c r="FY23">
        <f t="shared" si="13"/>
        <v>84</v>
      </c>
      <c r="FZ23">
        <f t="shared" si="14"/>
        <v>-0.22188300000000005</v>
      </c>
      <c r="GA23">
        <f t="shared" si="15"/>
        <v>7.7400000000000385E-4</v>
      </c>
      <c r="GB23">
        <f t="shared" si="16"/>
        <v>-9.9999999999997868E-3</v>
      </c>
      <c r="GC23">
        <f t="shared" si="17"/>
        <v>8.199999999999999E-3</v>
      </c>
      <c r="GD23">
        <f t="shared" si="18"/>
        <v>-9.9999999999997868E-2</v>
      </c>
      <c r="GE23">
        <f t="shared" si="19"/>
        <v>-0.22998741200000006</v>
      </c>
      <c r="GF23">
        <f t="shared" si="20"/>
        <v>-1.7527714400000005E-2</v>
      </c>
      <c r="GG23">
        <f t="shared" si="21"/>
        <v>-0.21245969789999997</v>
      </c>
      <c r="GH23">
        <f t="shared" si="22"/>
        <v>2.9928878499999989</v>
      </c>
      <c r="GI23">
        <f t="shared" si="23"/>
        <v>-3.8100000000000023E-2</v>
      </c>
      <c r="GK23" s="65">
        <v>44208</v>
      </c>
      <c r="GL23" s="61">
        <v>0.37471480054915918</v>
      </c>
      <c r="GM23" s="61">
        <f t="shared" si="111"/>
        <v>0.17986310426359656</v>
      </c>
      <c r="GN23" s="61">
        <f t="shared" si="112"/>
        <v>31.476043246129372</v>
      </c>
      <c r="GO23" s="61">
        <f t="shared" si="113"/>
        <v>-8.3142844090249107E-2</v>
      </c>
      <c r="GP23" s="61">
        <f t="shared" si="114"/>
        <v>2.9002925562505067E-4</v>
      </c>
      <c r="GQ23" s="61">
        <f t="shared" si="115"/>
        <v>-3.7471480054915118E-3</v>
      </c>
      <c r="GR23" s="61">
        <f t="shared" si="116"/>
        <v>3.0726613645031048E-3</v>
      </c>
      <c r="GS23" s="61">
        <f t="shared" si="117"/>
        <v>-3.7471480054915116E-2</v>
      </c>
      <c r="GT23" s="61">
        <f t="shared" si="118"/>
        <v>-8.6179687216397322E-2</v>
      </c>
      <c r="GU23" s="61">
        <f t="shared" si="119"/>
        <v>-6.5678940054786274E-3</v>
      </c>
      <c r="GV23" s="61">
        <f t="shared" si="120"/>
        <v>-7.9611793323333097E-2</v>
      </c>
      <c r="GW23" s="61">
        <f t="shared" si="121"/>
        <v>1.1214793737787514</v>
      </c>
      <c r="GX23" s="61">
        <f t="shared" si="122"/>
        <v>-1.4276633900922974E-2</v>
      </c>
      <c r="GY23" s="61"/>
      <c r="HA23" s="16">
        <v>44208</v>
      </c>
      <c r="HB23" s="2">
        <v>19</v>
      </c>
      <c r="HC23" s="2" t="s">
        <v>25</v>
      </c>
      <c r="HD23" s="2"/>
      <c r="HE23">
        <v>6.8530899122418651E-2</v>
      </c>
      <c r="HF23" s="2">
        <v>8.51</v>
      </c>
      <c r="HG23" s="2">
        <v>595</v>
      </c>
      <c r="HH23" s="7">
        <v>3.422272</v>
      </c>
      <c r="HI23" s="36">
        <v>6.2665999999999999E-2</v>
      </c>
      <c r="HJ23" s="31">
        <v>3.16</v>
      </c>
      <c r="HK23" s="21">
        <v>4.0119999999999999E-3</v>
      </c>
      <c r="HL23" s="21">
        <v>49</v>
      </c>
      <c r="HM23" s="2">
        <v>3.2648000000000001</v>
      </c>
      <c r="HN23" s="2">
        <v>0.95320000000000005</v>
      </c>
      <c r="HO23" s="2">
        <v>2.3115999999999999</v>
      </c>
      <c r="HP23" s="2">
        <v>29.196275419999999</v>
      </c>
      <c r="HQ23" s="36">
        <v>2.3706</v>
      </c>
      <c r="HR23" s="36"/>
      <c r="HS23" s="65">
        <v>44208</v>
      </c>
      <c r="HT23" s="63"/>
      <c r="HU23" s="63"/>
      <c r="HV23" s="63"/>
      <c r="HW23" s="61">
        <v>6.8530899122418651E-2</v>
      </c>
      <c r="HX23" s="61">
        <f t="shared" si="123"/>
        <v>0.58319795153178267</v>
      </c>
      <c r="HY23" s="61">
        <f t="shared" si="124"/>
        <v>40.775884977839098</v>
      </c>
      <c r="HZ23" s="61">
        <f t="shared" si="125"/>
        <v>0.23453137720147793</v>
      </c>
      <c r="IA23" s="61">
        <f t="shared" si="126"/>
        <v>4.2945573244054869E-3</v>
      </c>
      <c r="IB23" s="61">
        <f t="shared" si="127"/>
        <v>0.21655764122684296</v>
      </c>
      <c r="IC23" s="61">
        <f t="shared" si="128"/>
        <v>2.7494596727914363E-4</v>
      </c>
      <c r="ID23" s="61">
        <f t="shared" si="129"/>
        <v>3.3580140569985137</v>
      </c>
      <c r="IE23" s="61">
        <f t="shared" si="130"/>
        <v>0.22373967945487241</v>
      </c>
      <c r="IF23" s="61">
        <f t="shared" si="131"/>
        <v>6.5323653043489457E-2</v>
      </c>
      <c r="IG23" s="61">
        <f t="shared" si="132"/>
        <v>0.15841602641138294</v>
      </c>
      <c r="IH23" s="61">
        <f t="shared" si="133"/>
        <v>2.0008470055583714</v>
      </c>
      <c r="II23" s="61">
        <f t="shared" si="134"/>
        <v>0.16245934945960566</v>
      </c>
      <c r="IJ23" s="36"/>
      <c r="IL23" s="12">
        <v>44208</v>
      </c>
      <c r="IM23" s="31">
        <v>16</v>
      </c>
      <c r="IN23" s="31" t="s">
        <v>25</v>
      </c>
      <c r="IO23" s="31"/>
      <c r="IP23">
        <v>6.8530899122418651E-2</v>
      </c>
      <c r="IQ23" s="31">
        <v>8.4600000000000009</v>
      </c>
      <c r="IR23" s="31">
        <v>605</v>
      </c>
      <c r="IS23" s="31">
        <v>2.9646370000000002</v>
      </c>
      <c r="IT23">
        <v>5.5703000000000003E-2</v>
      </c>
      <c r="IU23">
        <v>2.87</v>
      </c>
      <c r="IV23">
        <v>-2.462E-2</v>
      </c>
      <c r="IW23">
        <v>46.1</v>
      </c>
      <c r="IX23">
        <v>1.342013889</v>
      </c>
      <c r="IY23">
        <v>0.4527777778</v>
      </c>
      <c r="IZ23">
        <v>0.8892361111</v>
      </c>
      <c r="JA23">
        <v>33.738680469999998</v>
      </c>
      <c r="JB23" t="e">
        <v>#N/A</v>
      </c>
      <c r="JD23" s="65">
        <v>44208</v>
      </c>
      <c r="JE23" s="61"/>
      <c r="JF23" s="61"/>
      <c r="JG23" s="61"/>
      <c r="JH23" s="61">
        <v>6.8530899122418651E-2</v>
      </c>
      <c r="JI23" s="61">
        <f t="shared" si="135"/>
        <v>0.57977140657566184</v>
      </c>
      <c r="JJ23" s="61">
        <f t="shared" si="136"/>
        <v>41.461193969063281</v>
      </c>
      <c r="JK23" s="61">
        <f t="shared" si="137"/>
        <v>0.20316923918158988</v>
      </c>
      <c r="JL23" s="61">
        <f t="shared" si="138"/>
        <v>3.8173766738160862E-3</v>
      </c>
      <c r="JM23" s="61">
        <f t="shared" si="139"/>
        <v>0.19668368048134152</v>
      </c>
      <c r="JN23" s="61">
        <f t="shared" si="140"/>
        <v>-1.6872307363939472E-3</v>
      </c>
      <c r="JO23" s="61">
        <f t="shared" si="141"/>
        <v>3.1592744495435001</v>
      </c>
      <c r="JP23" s="61">
        <f t="shared" si="142"/>
        <v>9.1969418447943735E-2</v>
      </c>
      <c r="JQ23" s="61">
        <f t="shared" si="143"/>
        <v>3.1029268215284688E-2</v>
      </c>
      <c r="JR23" s="61">
        <f t="shared" si="144"/>
        <v>6.0940150225805963E-2</v>
      </c>
      <c r="JS23" s="61">
        <f t="shared" si="145"/>
        <v>2.3121421078130862</v>
      </c>
      <c r="JT23" s="61" t="e">
        <f t="shared" si="146"/>
        <v>#N/A</v>
      </c>
      <c r="JV23">
        <v>6.8530899122418651E-2</v>
      </c>
      <c r="JW23">
        <f t="shared" si="24"/>
        <v>-4.9999999999998934E-2</v>
      </c>
      <c r="JX23">
        <f t="shared" si="25"/>
        <v>10</v>
      </c>
      <c r="JY23">
        <f t="shared" si="26"/>
        <v>-0.45763499999999979</v>
      </c>
      <c r="JZ23">
        <f t="shared" si="27"/>
        <v>-6.962999999999997E-3</v>
      </c>
      <c r="KA23">
        <f t="shared" si="28"/>
        <v>-0.29000000000000004</v>
      </c>
      <c r="KB23">
        <f t="shared" si="29"/>
        <v>-2.8631999999999998E-2</v>
      </c>
      <c r="KC23">
        <f t="shared" si="30"/>
        <v>-2.8999999999999986</v>
      </c>
      <c r="KD23">
        <f t="shared" si="31"/>
        <v>-1.9227861110000002</v>
      </c>
      <c r="KE23">
        <f t="shared" si="32"/>
        <v>-0.5004222222000001</v>
      </c>
      <c r="KF23">
        <f t="shared" si="33"/>
        <v>-1.4223638888999999</v>
      </c>
      <c r="KG23">
        <f t="shared" si="34"/>
        <v>4.5424050499999993</v>
      </c>
      <c r="KH23" t="e">
        <f t="shared" si="35"/>
        <v>#N/A</v>
      </c>
      <c r="KJ23" s="65">
        <v>44208</v>
      </c>
      <c r="KK23" s="61">
        <v>6.8530899122418651E-2</v>
      </c>
      <c r="KL23" s="61">
        <f t="shared" si="147"/>
        <v>-3.4265449561208597E-3</v>
      </c>
      <c r="KM23" s="61">
        <f t="shared" si="148"/>
        <v>0.68530899122418654</v>
      </c>
      <c r="KN23" s="61">
        <f t="shared" si="149"/>
        <v>-3.1362138019888047E-2</v>
      </c>
      <c r="KO23" s="61">
        <f t="shared" si="150"/>
        <v>-4.7718065058940088E-4</v>
      </c>
      <c r="KP23" s="61">
        <f t="shared" si="151"/>
        <v>-1.987396074550141E-2</v>
      </c>
      <c r="KQ23" s="61">
        <f t="shared" si="152"/>
        <v>-1.9621767036730907E-3</v>
      </c>
      <c r="KR23" s="61">
        <f t="shared" si="153"/>
        <v>-0.19873960745501398</v>
      </c>
      <c r="KS23" s="61">
        <f t="shared" si="154"/>
        <v>-0.13177026100692868</v>
      </c>
      <c r="KT23" s="61">
        <f t="shared" si="155"/>
        <v>-3.429438482820478E-2</v>
      </c>
      <c r="KU23" s="61">
        <f t="shared" si="156"/>
        <v>-9.7475876185576987E-2</v>
      </c>
      <c r="KV23" s="61">
        <f t="shared" si="157"/>
        <v>0.31129510225471502</v>
      </c>
      <c r="KW23" s="61" t="e">
        <f t="shared" si="158"/>
        <v>#N/A</v>
      </c>
      <c r="KZ23" s="16">
        <v>44208</v>
      </c>
      <c r="LA23">
        <v>24</v>
      </c>
      <c r="LB23" t="s">
        <v>26</v>
      </c>
      <c r="LE23">
        <v>8.58</v>
      </c>
      <c r="LF23">
        <v>638</v>
      </c>
      <c r="LG23">
        <v>4.4207460000000003</v>
      </c>
      <c r="LH23">
        <v>3.3266999999999998E-2</v>
      </c>
      <c r="LI23">
        <v>4.28</v>
      </c>
      <c r="LJ23">
        <v>-3.0419999999999999E-2</v>
      </c>
      <c r="LK23">
        <v>30</v>
      </c>
      <c r="LL23">
        <v>1.0854253840000001</v>
      </c>
      <c r="LM23">
        <v>0.17329149229999999</v>
      </c>
      <c r="LN23">
        <v>0.91213389119999999</v>
      </c>
      <c r="LO23">
        <v>15.965306780000001</v>
      </c>
      <c r="LP23">
        <v>1.2016</v>
      </c>
      <c r="LR23" s="65">
        <v>44208</v>
      </c>
      <c r="LS23" s="61"/>
      <c r="LT23" s="61"/>
      <c r="LU23" s="61"/>
      <c r="LV23" s="61">
        <v>5.2014952433915761E-2</v>
      </c>
      <c r="LW23" s="61">
        <f t="shared" si="159"/>
        <v>0.44628829188299723</v>
      </c>
      <c r="LX23" s="61">
        <f t="shared" si="160"/>
        <v>33.185539652838258</v>
      </c>
      <c r="LY23" s="61">
        <f t="shared" si="161"/>
        <v>0.22994489291242337</v>
      </c>
      <c r="LZ23" s="61">
        <f t="shared" si="162"/>
        <v>1.7303814226190756E-3</v>
      </c>
      <c r="MA23" s="61">
        <f t="shared" si="163"/>
        <v>0.22262399641715946</v>
      </c>
      <c r="MB23" s="61">
        <f t="shared" si="164"/>
        <v>-1.5822948530397174E-3</v>
      </c>
      <c r="MC23" s="61">
        <f t="shared" si="165"/>
        <v>1.5604485730174729</v>
      </c>
      <c r="MD23" s="61">
        <f t="shared" si="166"/>
        <v>5.6458349719324757E-2</v>
      </c>
      <c r="ME23" s="61">
        <f t="shared" si="167"/>
        <v>9.0137487291867789E-3</v>
      </c>
      <c r="MF23" s="61">
        <f t="shared" si="168"/>
        <v>4.7444600964130494E-2</v>
      </c>
      <c r="MG23" s="61">
        <f t="shared" si="169"/>
        <v>0.83043467275457283</v>
      </c>
      <c r="MH23" s="61">
        <f t="shared" si="170"/>
        <v>6.2501166844593184E-2</v>
      </c>
      <c r="MK23" s="16"/>
      <c r="ML23">
        <v>22</v>
      </c>
      <c r="MM23" t="s">
        <v>26</v>
      </c>
      <c r="MP23">
        <v>8.5399999999999991</v>
      </c>
      <c r="MQ23">
        <v>620</v>
      </c>
      <c r="MR23">
        <v>3.990847</v>
      </c>
      <c r="MS23">
        <v>2.9729999999999999E-2</v>
      </c>
      <c r="MT23">
        <v>3.93</v>
      </c>
      <c r="MU23">
        <v>-2.3019999999999999E-2</v>
      </c>
      <c r="MV23">
        <v>27</v>
      </c>
      <c r="MW23">
        <v>25.908666669999999</v>
      </c>
      <c r="MX23">
        <v>4.3</v>
      </c>
      <c r="MY23">
        <v>21.608666670000002</v>
      </c>
      <c r="MZ23">
        <v>16.596762989999998</v>
      </c>
      <c r="NA23">
        <v>1.4613</v>
      </c>
      <c r="NC23" s="65">
        <v>44208</v>
      </c>
      <c r="ND23" s="61"/>
      <c r="NE23" s="61"/>
      <c r="NF23" s="61"/>
      <c r="NG23" s="61">
        <v>5.2014952433915761E-2</v>
      </c>
      <c r="NH23" s="61">
        <f t="shared" si="171"/>
        <v>0.44420769378564057</v>
      </c>
      <c r="NI23" s="61">
        <f t="shared" si="172"/>
        <v>32.249270509027774</v>
      </c>
      <c r="NJ23" s="61">
        <f t="shared" si="173"/>
        <v>0.20758371687603541</v>
      </c>
      <c r="NK23" s="61">
        <f t="shared" si="174"/>
        <v>1.5464045358603155E-3</v>
      </c>
      <c r="NL23" s="61">
        <f t="shared" si="175"/>
        <v>0.20441876306528894</v>
      </c>
      <c r="NM23" s="61">
        <f t="shared" si="176"/>
        <v>-1.1973842050287409E-3</v>
      </c>
      <c r="NN23" s="61">
        <f t="shared" si="177"/>
        <v>1.4044037157157256</v>
      </c>
      <c r="NO23" s="61">
        <f t="shared" si="178"/>
        <v>1.3476380644662287</v>
      </c>
      <c r="NP23" s="61">
        <f t="shared" si="179"/>
        <v>0.22366429546583777</v>
      </c>
      <c r="NQ23" s="61">
        <f t="shared" si="180"/>
        <v>1.123973769000391</v>
      </c>
      <c r="NR23" s="61">
        <f t="shared" si="181"/>
        <v>0.86327983748182346</v>
      </c>
      <c r="NS23" s="61">
        <f t="shared" si="182"/>
        <v>7.6009449991681105E-2</v>
      </c>
      <c r="NV23" s="16">
        <v>44208</v>
      </c>
      <c r="NW23" s="59">
        <v>5.2014952433915761E-2</v>
      </c>
      <c r="NX23">
        <f t="shared" si="36"/>
        <v>-4.0000000000000924E-2</v>
      </c>
      <c r="NY23">
        <f t="shared" si="37"/>
        <v>-18</v>
      </c>
      <c r="NZ23">
        <f t="shared" si="38"/>
        <v>-0.42989900000000025</v>
      </c>
      <c r="OA23">
        <f t="shared" si="39"/>
        <v>-3.5369999999999985E-3</v>
      </c>
      <c r="OB23">
        <f t="shared" si="40"/>
        <v>-0.35000000000000009</v>
      </c>
      <c r="OC23">
        <f t="shared" si="41"/>
        <v>7.4000000000000003E-3</v>
      </c>
      <c r="OD23">
        <f t="shared" si="42"/>
        <v>-3</v>
      </c>
      <c r="OE23">
        <f t="shared" si="43"/>
        <v>24.823241285999998</v>
      </c>
      <c r="OF23">
        <f t="shared" si="44"/>
        <v>4.1267085077000001</v>
      </c>
      <c r="OG23">
        <f t="shared" si="45"/>
        <v>20.696532778800002</v>
      </c>
      <c r="OH23">
        <f t="shared" si="46"/>
        <v>0.63145620999999785</v>
      </c>
      <c r="OI23">
        <f t="shared" si="47"/>
        <v>0.25970000000000004</v>
      </c>
      <c r="OK23" s="65">
        <v>44208</v>
      </c>
      <c r="OL23" s="61">
        <v>5.2014952433915761E-2</v>
      </c>
      <c r="OM23" s="61">
        <f t="shared" si="183"/>
        <v>-2.0805980973566786E-3</v>
      </c>
      <c r="ON23" s="61">
        <f t="shared" si="184"/>
        <v>-0.93626914381048365</v>
      </c>
      <c r="OO23" s="61">
        <f t="shared" si="185"/>
        <v>-2.2361176036387966E-2</v>
      </c>
      <c r="OP23" s="61">
        <f t="shared" si="186"/>
        <v>-1.8397688675875996E-4</v>
      </c>
      <c r="OQ23" s="61">
        <f t="shared" si="187"/>
        <v>-1.820523335187052E-2</v>
      </c>
      <c r="OR23" s="61">
        <f t="shared" si="188"/>
        <v>3.8491064801097666E-4</v>
      </c>
      <c r="OS23" s="61">
        <f t="shared" si="189"/>
        <v>-0.15604485730174728</v>
      </c>
      <c r="OT23" s="61">
        <f t="shared" si="190"/>
        <v>1.2911797147469037</v>
      </c>
      <c r="OU23" s="61">
        <f t="shared" si="191"/>
        <v>0.21465054673665099</v>
      </c>
      <c r="OV23" s="61">
        <f t="shared" si="192"/>
        <v>1.0765291680362605</v>
      </c>
      <c r="OW23" s="61">
        <f t="shared" si="193"/>
        <v>3.284516472725061E-2</v>
      </c>
      <c r="OX23" s="61">
        <f t="shared" si="194"/>
        <v>1.3508283147087925E-2</v>
      </c>
      <c r="PA23" s="16">
        <v>44208</v>
      </c>
      <c r="PB23" s="43" t="e">
        <v>#N/A</v>
      </c>
      <c r="PC23" s="2" t="e">
        <v>#N/A</v>
      </c>
      <c r="PD23" s="2" t="e">
        <v>#N/A</v>
      </c>
      <c r="PE23" s="2" t="e">
        <v>#N/A</v>
      </c>
      <c r="PF23" s="43" t="e">
        <v>#N/A</v>
      </c>
      <c r="PI23" s="16">
        <v>44208</v>
      </c>
      <c r="PJ23" s="41" t="e">
        <v>#N/A</v>
      </c>
      <c r="PK23" s="41" t="e">
        <v>#N/A</v>
      </c>
      <c r="PL23" s="41" t="e">
        <v>#N/A</v>
      </c>
      <c r="PM23" s="41" t="e">
        <v>#N/A</v>
      </c>
      <c r="PN23" s="41" t="e">
        <v>#N/A</v>
      </c>
      <c r="PR23" s="16">
        <v>44208</v>
      </c>
      <c r="PS23" s="46" t="e">
        <f t="shared" si="195"/>
        <v>#N/A</v>
      </c>
      <c r="PT23" s="46" t="e">
        <f t="shared" si="195"/>
        <v>#N/A</v>
      </c>
      <c r="PU23" s="46" t="e">
        <f t="shared" si="195"/>
        <v>#N/A</v>
      </c>
      <c r="PV23" s="46" t="e">
        <f t="shared" si="195"/>
        <v>#N/A</v>
      </c>
      <c r="PW23" s="46" t="e">
        <f t="shared" si="195"/>
        <v>#N/A</v>
      </c>
      <c r="PZ23" s="16">
        <v>44208</v>
      </c>
      <c r="QA23" s="2" t="e">
        <v>#N/A</v>
      </c>
      <c r="QB23" s="2" t="e">
        <v>#N/A</v>
      </c>
      <c r="QC23" s="2" t="e">
        <v>#N/A</v>
      </c>
      <c r="QD23" s="2" t="e">
        <v>#N/A</v>
      </c>
      <c r="QE23" s="2" t="e">
        <v>#N/A</v>
      </c>
      <c r="QF23" s="2"/>
      <c r="QI23" s="16">
        <v>44208</v>
      </c>
      <c r="QJ23" t="e">
        <v>#N/A</v>
      </c>
      <c r="QK23" t="e">
        <v>#N/A</v>
      </c>
      <c r="QL23" t="e">
        <v>#N/A</v>
      </c>
      <c r="QM23" t="e">
        <v>#N/A</v>
      </c>
      <c r="QN23" t="e">
        <v>#N/A</v>
      </c>
      <c r="QR23" s="16">
        <v>44208</v>
      </c>
      <c r="QS23" t="e">
        <f t="shared" si="196"/>
        <v>#N/A</v>
      </c>
      <c r="QT23" t="e">
        <f t="shared" si="196"/>
        <v>#N/A</v>
      </c>
      <c r="QU23" t="e">
        <f t="shared" si="196"/>
        <v>#N/A</v>
      </c>
      <c r="QV23" t="e">
        <f t="shared" si="196"/>
        <v>#N/A</v>
      </c>
      <c r="QW23" t="e">
        <f t="shared" si="196"/>
        <v>#N/A</v>
      </c>
      <c r="RA23" s="16">
        <v>44208</v>
      </c>
      <c r="RB23" t="e">
        <v>#N/A</v>
      </c>
      <c r="RC23" t="e">
        <v>#N/A</v>
      </c>
      <c r="RD23" t="e">
        <v>#N/A</v>
      </c>
      <c r="RE23" t="e">
        <v>#N/A</v>
      </c>
      <c r="RF23" t="e">
        <v>#N/A</v>
      </c>
      <c r="RI23" s="16">
        <v>44208</v>
      </c>
      <c r="RJ23" s="2" t="e">
        <v>#N/A</v>
      </c>
      <c r="RK23" s="2" t="e">
        <v>#N/A</v>
      </c>
      <c r="RL23" s="2" t="e">
        <v>#N/A</v>
      </c>
      <c r="RM23" s="2" t="e">
        <v>#N/A</v>
      </c>
      <c r="RN23" s="2" t="e">
        <v>#N/A</v>
      </c>
      <c r="RQ23" s="16">
        <v>44208</v>
      </c>
      <c r="RR23" t="e">
        <f t="shared" si="197"/>
        <v>#N/A</v>
      </c>
      <c r="RS23" t="e">
        <f t="shared" si="197"/>
        <v>#N/A</v>
      </c>
      <c r="RT23" t="e">
        <f t="shared" si="197"/>
        <v>#N/A</v>
      </c>
      <c r="RU23" t="e">
        <f t="shared" si="197"/>
        <v>#N/A</v>
      </c>
      <c r="RV23" t="e">
        <f t="shared" si="197"/>
        <v>#N/A</v>
      </c>
      <c r="RZ23" s="16">
        <v>44208</v>
      </c>
      <c r="SA23" t="e">
        <v>#N/A</v>
      </c>
      <c r="SB23" s="46" t="e">
        <v>#N/A</v>
      </c>
      <c r="SC23" s="46" t="e">
        <v>#N/A</v>
      </c>
      <c r="SD23" s="46" t="e">
        <v>#N/A</v>
      </c>
      <c r="SE23" s="46" t="e">
        <v>#N/A</v>
      </c>
      <c r="SF23" s="46" t="e">
        <v>#N/A</v>
      </c>
      <c r="SH23" s="16">
        <v>44208</v>
      </c>
      <c r="SI23" t="e">
        <v>#N/A</v>
      </c>
      <c r="SJ23" s="46" t="e">
        <v>#N/A</v>
      </c>
      <c r="SK23" s="46" t="e">
        <v>#N/A</v>
      </c>
      <c r="SL23" s="46" t="e">
        <v>#N/A</v>
      </c>
      <c r="SM23" s="46" t="e">
        <v>#N/A</v>
      </c>
      <c r="SN23" s="46" t="e">
        <v>#N/A</v>
      </c>
      <c r="SP23" s="16">
        <v>44208</v>
      </c>
      <c r="SQ23" t="e">
        <v>#N/A</v>
      </c>
      <c r="SR23" s="46" t="e">
        <v>#N/A</v>
      </c>
      <c r="SS23" s="46" t="e">
        <v>#N/A</v>
      </c>
      <c r="ST23" s="46" t="e">
        <v>#N/A</v>
      </c>
      <c r="SU23" s="46" t="e">
        <v>#N/A</v>
      </c>
      <c r="SV23" s="46" t="e">
        <v>#N/A</v>
      </c>
      <c r="SX23" s="16">
        <v>44208</v>
      </c>
      <c r="SY23" t="e">
        <v>#N/A</v>
      </c>
      <c r="SZ23" s="46" t="e">
        <v>#N/A</v>
      </c>
      <c r="TA23" s="46" t="e">
        <v>#N/A</v>
      </c>
      <c r="TB23" s="46" t="e">
        <v>#N/A</v>
      </c>
      <c r="TC23" s="46" t="e">
        <v>#N/A</v>
      </c>
      <c r="TD23" s="46" t="e">
        <v>#N/A</v>
      </c>
      <c r="TF23" s="16">
        <v>44208</v>
      </c>
      <c r="TG23" t="e">
        <v>#N/A</v>
      </c>
      <c r="TH23" s="46" t="e">
        <v>#N/A</v>
      </c>
      <c r="TI23" s="46" t="e">
        <v>#N/A</v>
      </c>
      <c r="TJ23" s="46" t="e">
        <v>#N/A</v>
      </c>
      <c r="TK23" s="46" t="e">
        <v>#N/A</v>
      </c>
      <c r="TL23" s="46" t="e">
        <v>#N/A</v>
      </c>
      <c r="TN23" s="16">
        <v>44208</v>
      </c>
      <c r="TO23" t="e">
        <v>#N/A</v>
      </c>
      <c r="TP23" s="46" t="e">
        <v>#N/A</v>
      </c>
      <c r="TQ23" s="46" t="e">
        <v>#N/A</v>
      </c>
      <c r="TR23" s="46" t="e">
        <v>#N/A</v>
      </c>
      <c r="TS23" s="46" t="e">
        <v>#N/A</v>
      </c>
      <c r="TT23" s="46" t="e">
        <v>#N/A</v>
      </c>
    </row>
    <row r="24" spans="1:540" ht="15.75" x14ac:dyDescent="0.25">
      <c r="A24" s="16">
        <v>44223</v>
      </c>
      <c r="B24" s="2">
        <v>11</v>
      </c>
      <c r="C24" s="2" t="s">
        <v>24</v>
      </c>
      <c r="D24" s="2"/>
      <c r="E24">
        <v>0.17716387723412474</v>
      </c>
      <c r="F24" s="2">
        <v>8.43</v>
      </c>
      <c r="G24" s="2">
        <v>608</v>
      </c>
      <c r="H24" s="7">
        <v>3.2558590000000001</v>
      </c>
      <c r="I24" s="36">
        <v>2.1994E-2</v>
      </c>
      <c r="J24" s="31">
        <v>3.22</v>
      </c>
      <c r="K24" s="21">
        <v>-1.882E-2</v>
      </c>
      <c r="L24" s="21">
        <v>12.4</v>
      </c>
      <c r="M24" s="2">
        <v>1.336231884</v>
      </c>
      <c r="N24" s="2">
        <v>0.7079710145</v>
      </c>
      <c r="O24" s="2">
        <v>0.62826086960000005</v>
      </c>
      <c r="P24" s="2">
        <v>52.982646420000002</v>
      </c>
      <c r="Q24" s="36">
        <v>1.8122</v>
      </c>
      <c r="R24" s="36"/>
      <c r="S24" s="65">
        <v>44223</v>
      </c>
      <c r="T24" s="63"/>
      <c r="U24" s="63"/>
      <c r="V24" s="63"/>
      <c r="W24" s="61">
        <v>0.17716387723412474</v>
      </c>
      <c r="X24" s="61">
        <f t="shared" si="51"/>
        <v>1.4934914850836716</v>
      </c>
      <c r="Y24" s="61">
        <f t="shared" si="52"/>
        <v>107.71563735834785</v>
      </c>
      <c r="Z24" s="61">
        <f t="shared" si="53"/>
        <v>0.57682060416762015</v>
      </c>
      <c r="AA24" s="61">
        <f t="shared" si="54"/>
        <v>3.8965423158873395E-3</v>
      </c>
      <c r="AB24" s="61">
        <f t="shared" si="55"/>
        <v>0.57046768469388176</v>
      </c>
      <c r="AC24" s="61">
        <f t="shared" si="56"/>
        <v>-3.3342241695462275E-3</v>
      </c>
      <c r="AD24" s="61">
        <f t="shared" si="57"/>
        <v>2.1968320777031467</v>
      </c>
      <c r="AE24" s="61">
        <f t="shared" si="58"/>
        <v>0.23673202145329922</v>
      </c>
      <c r="AF24" s="61">
        <f t="shared" si="59"/>
        <v>0.12542688989819675</v>
      </c>
      <c r="AG24" s="61">
        <f t="shared" si="60"/>
        <v>0.11130513157281886</v>
      </c>
      <c r="AH24" s="61">
        <f t="shared" si="61"/>
        <v>9.3866110658919197</v>
      </c>
      <c r="AI24" s="61">
        <f t="shared" si="62"/>
        <v>0.32105637832368089</v>
      </c>
      <c r="AL24" s="16">
        <v>44223</v>
      </c>
      <c r="AM24" s="2">
        <v>8</v>
      </c>
      <c r="AN24" s="2" t="s">
        <v>24</v>
      </c>
      <c r="AO24" s="2"/>
      <c r="AP24">
        <v>0.17716387723412474</v>
      </c>
      <c r="AQ24" s="2">
        <v>8.18</v>
      </c>
      <c r="AR24" s="2">
        <v>600</v>
      </c>
      <c r="AS24" s="7">
        <v>3.408404</v>
      </c>
      <c r="AT24" s="36">
        <v>2.1441000000000002E-2</v>
      </c>
      <c r="AU24" s="31">
        <v>3.23</v>
      </c>
      <c r="AV24" s="21">
        <v>-1.132E-2</v>
      </c>
      <c r="AW24" s="21">
        <v>12.4</v>
      </c>
      <c r="AX24" s="2">
        <v>1.225806452</v>
      </c>
      <c r="AY24" s="2">
        <v>0.41628264209999999</v>
      </c>
      <c r="AZ24" s="2">
        <v>0.80952380950000002</v>
      </c>
      <c r="BA24" s="2">
        <v>33.959899749999998</v>
      </c>
      <c r="BB24" s="36">
        <v>1.9004000000000001</v>
      </c>
      <c r="BC24" s="36"/>
      <c r="BD24" s="65">
        <v>44223</v>
      </c>
      <c r="BE24" s="63"/>
      <c r="BF24" s="63"/>
      <c r="BG24" s="63"/>
      <c r="BH24" s="61">
        <v>0.17716387723412474</v>
      </c>
      <c r="BI24" s="61">
        <f t="shared" si="63"/>
        <v>1.4492005157751404</v>
      </c>
      <c r="BJ24" s="61">
        <f t="shared" si="64"/>
        <v>106.29832634047484</v>
      </c>
      <c r="BK24" s="61">
        <f t="shared" si="65"/>
        <v>0.6038460678202997</v>
      </c>
      <c r="BL24" s="61">
        <f t="shared" si="66"/>
        <v>3.7985706917768691E-3</v>
      </c>
      <c r="BM24" s="61">
        <f t="shared" si="67"/>
        <v>0.57223932346622297</v>
      </c>
      <c r="BN24" s="61">
        <f t="shared" si="68"/>
        <v>-2.0054950902902921E-3</v>
      </c>
      <c r="BO24" s="61">
        <f t="shared" si="69"/>
        <v>2.1968320777031467</v>
      </c>
      <c r="BP24" s="61">
        <f t="shared" si="70"/>
        <v>0.21716862377492605</v>
      </c>
      <c r="BQ24" s="61">
        <f t="shared" si="71"/>
        <v>7.3750246899701485E-2</v>
      </c>
      <c r="BR24" s="61">
        <f t="shared" si="72"/>
        <v>0.14341837680435898</v>
      </c>
      <c r="BS24" s="61">
        <f t="shared" si="73"/>
        <v>6.0164675101921832</v>
      </c>
      <c r="BT24" s="61">
        <f t="shared" si="74"/>
        <v>0.33668223229573069</v>
      </c>
      <c r="BW24">
        <v>0.17716387723412474</v>
      </c>
      <c r="BX24">
        <f t="shared" si="0"/>
        <v>-0.25</v>
      </c>
      <c r="BY24">
        <f t="shared" si="1"/>
        <v>-8</v>
      </c>
      <c r="BZ24">
        <f t="shared" si="2"/>
        <v>0.15254499999999993</v>
      </c>
      <c r="CA24">
        <f t="shared" si="3"/>
        <v>-5.5299999999999794E-4</v>
      </c>
      <c r="CB24">
        <f t="shared" si="4"/>
        <v>9.9999999999997868E-3</v>
      </c>
      <c r="CC24">
        <f t="shared" si="5"/>
        <v>7.4999999999999997E-3</v>
      </c>
      <c r="CD24">
        <f t="shared" si="6"/>
        <v>0</v>
      </c>
      <c r="CE24">
        <f t="shared" si="7"/>
        <v>-0.11042543199999999</v>
      </c>
      <c r="CF24">
        <f t="shared" si="8"/>
        <v>-0.29168837240000001</v>
      </c>
      <c r="CG24">
        <f t="shared" si="9"/>
        <v>0.18126293989999998</v>
      </c>
      <c r="CH24">
        <f t="shared" si="10"/>
        <v>-19.022746670000004</v>
      </c>
      <c r="CI24">
        <f t="shared" si="11"/>
        <v>8.8200000000000056E-2</v>
      </c>
      <c r="CK24" s="65">
        <v>44223</v>
      </c>
      <c r="CL24" s="61"/>
      <c r="CM24" s="61">
        <v>0.17716387723412474</v>
      </c>
      <c r="CN24" s="61">
        <f t="shared" si="75"/>
        <v>-4.4290969308531186E-2</v>
      </c>
      <c r="CO24" s="61">
        <f t="shared" si="76"/>
        <v>-1.417311017872998</v>
      </c>
      <c r="CP24" s="61">
        <f t="shared" si="77"/>
        <v>2.7025463652679545E-2</v>
      </c>
      <c r="CQ24" s="61">
        <f t="shared" si="78"/>
        <v>-9.7971624110470621E-5</v>
      </c>
      <c r="CR24" s="61">
        <f t="shared" si="79"/>
        <v>1.7716387723412097E-3</v>
      </c>
      <c r="CS24" s="61">
        <f t="shared" si="80"/>
        <v>1.3287290792559354E-3</v>
      </c>
      <c r="CT24" s="61">
        <f t="shared" si="81"/>
        <v>0</v>
      </c>
      <c r="CU24" s="61">
        <f t="shared" si="82"/>
        <v>-1.9563397678373187E-2</v>
      </c>
      <c r="CV24" s="61">
        <f t="shared" si="83"/>
        <v>-5.167664299849526E-2</v>
      </c>
      <c r="CW24" s="61">
        <f t="shared" si="84"/>
        <v>3.2113245231540126E-2</v>
      </c>
      <c r="CX24" s="61">
        <f t="shared" si="85"/>
        <v>-3.3701435556997361</v>
      </c>
      <c r="CY24" s="61">
        <f t="shared" si="86"/>
        <v>1.5625853972049811E-2</v>
      </c>
      <c r="DB24" s="37">
        <v>44223</v>
      </c>
      <c r="DC24">
        <v>5</v>
      </c>
      <c r="DD24" t="s">
        <v>27</v>
      </c>
      <c r="DF24">
        <v>0.4099126977674028</v>
      </c>
      <c r="DG24">
        <v>8.43</v>
      </c>
      <c r="DH24">
        <v>585</v>
      </c>
      <c r="DI24">
        <v>4.2543340000000001</v>
      </c>
      <c r="DJ24">
        <v>2.6856999999999999E-2</v>
      </c>
      <c r="DK24">
        <v>4.08</v>
      </c>
      <c r="DL24">
        <v>-1.8020000000000001E-2</v>
      </c>
      <c r="DM24">
        <v>16.5</v>
      </c>
      <c r="DN24">
        <v>1.402640264</v>
      </c>
      <c r="DO24">
        <v>0.46798679869999998</v>
      </c>
      <c r="DP24">
        <v>0.93465346530000004</v>
      </c>
      <c r="DQ24">
        <v>33.364705880000002</v>
      </c>
      <c r="DR24">
        <v>1.7350000000000001</v>
      </c>
      <c r="DT24" s="65">
        <v>44223</v>
      </c>
      <c r="DX24" s="61">
        <v>0.4099126977674028</v>
      </c>
      <c r="DY24" s="61">
        <f t="shared" si="87"/>
        <v>3.4555640421792053</v>
      </c>
      <c r="DZ24" s="61">
        <f t="shared" si="88"/>
        <v>239.79892819393064</v>
      </c>
      <c r="EA24" s="61">
        <f t="shared" si="89"/>
        <v>1.7439055271435859</v>
      </c>
      <c r="EB24" s="61">
        <f t="shared" si="90"/>
        <v>1.1009025323939136E-2</v>
      </c>
      <c r="EC24" s="61">
        <f t="shared" si="91"/>
        <v>1.6724438068910035</v>
      </c>
      <c r="ED24" s="61">
        <f t="shared" si="92"/>
        <v>-7.3866268137685988E-3</v>
      </c>
      <c r="EE24" s="61">
        <f t="shared" si="93"/>
        <v>6.7635595131621464</v>
      </c>
      <c r="EF24" s="61">
        <f t="shared" si="94"/>
        <v>0.57496005461342203</v>
      </c>
      <c r="EG24" s="61">
        <f t="shared" si="95"/>
        <v>0.19183373117464747</v>
      </c>
      <c r="EH24" s="61">
        <f t="shared" si="96"/>
        <v>0.38312632343877462</v>
      </c>
      <c r="EI24" s="61">
        <f t="shared" si="97"/>
        <v>13.676616597486728</v>
      </c>
      <c r="EJ24" s="61">
        <f t="shared" si="98"/>
        <v>0.71119853062644389</v>
      </c>
      <c r="EM24" s="37">
        <v>44223</v>
      </c>
      <c r="EN24">
        <v>2</v>
      </c>
      <c r="EO24" t="s">
        <v>27</v>
      </c>
      <c r="EQ24">
        <v>0.4099126977674028</v>
      </c>
      <c r="ER24">
        <v>8.81</v>
      </c>
      <c r="ES24">
        <v>609</v>
      </c>
      <c r="ET24">
        <v>4.1711270000000003</v>
      </c>
      <c r="EU24">
        <v>2.6636E-2</v>
      </c>
      <c r="EV24">
        <v>4.0199999999999996</v>
      </c>
      <c r="EW24">
        <v>6.4359999999999999E-3</v>
      </c>
      <c r="EX24">
        <v>15.6</v>
      </c>
      <c r="EY24">
        <v>1.511418685</v>
      </c>
      <c r="EZ24">
        <v>0.56885813149999997</v>
      </c>
      <c r="FA24">
        <v>0.94256055360000002</v>
      </c>
      <c r="FB24">
        <v>37.637362639999999</v>
      </c>
      <c r="FC24" t="e">
        <v>#N/A</v>
      </c>
      <c r="FE24" s="65">
        <v>44223</v>
      </c>
      <c r="FI24" s="61">
        <v>0.4099126977674028</v>
      </c>
      <c r="FJ24" s="61">
        <f t="shared" si="99"/>
        <v>3.6113308673308189</v>
      </c>
      <c r="FK24" s="61">
        <f t="shared" si="100"/>
        <v>249.63683294034831</v>
      </c>
      <c r="FL24" s="61">
        <f t="shared" si="101"/>
        <v>1.7097979213004537</v>
      </c>
      <c r="FM24" s="61">
        <f t="shared" si="102"/>
        <v>1.0918434617732542E-2</v>
      </c>
      <c r="FN24" s="61">
        <f t="shared" si="103"/>
        <v>1.647849045024959</v>
      </c>
      <c r="FO24" s="61">
        <f t="shared" si="104"/>
        <v>2.6381981228310045E-3</v>
      </c>
      <c r="FP24" s="61">
        <f t="shared" si="105"/>
        <v>6.3946380851714837</v>
      </c>
      <c r="FQ24" s="61">
        <f t="shared" si="106"/>
        <v>0.61954971062441033</v>
      </c>
      <c r="FR24" s="61">
        <f t="shared" si="107"/>
        <v>0.23318217133008898</v>
      </c>
      <c r="FS24" s="61">
        <f t="shared" si="108"/>
        <v>0.38636753933531265</v>
      </c>
      <c r="FT24" s="61">
        <f t="shared" si="109"/>
        <v>15.428032856612457</v>
      </c>
      <c r="FU24" s="61" t="e">
        <f t="shared" si="110"/>
        <v>#N/A</v>
      </c>
      <c r="FW24">
        <v>0.4099126977674028</v>
      </c>
      <c r="FX24">
        <f t="shared" si="12"/>
        <v>0.38000000000000078</v>
      </c>
      <c r="FY24">
        <f t="shared" si="13"/>
        <v>24</v>
      </c>
      <c r="FZ24">
        <f t="shared" si="14"/>
        <v>-8.3206999999999809E-2</v>
      </c>
      <c r="GA24">
        <f t="shared" si="15"/>
        <v>-2.2099999999999898E-4</v>
      </c>
      <c r="GB24">
        <f t="shared" si="16"/>
        <v>-6.0000000000000497E-2</v>
      </c>
      <c r="GC24">
        <f t="shared" si="17"/>
        <v>2.4456000000000002E-2</v>
      </c>
      <c r="GD24">
        <f t="shared" si="18"/>
        <v>-0.90000000000000036</v>
      </c>
      <c r="GE24">
        <f t="shared" si="19"/>
        <v>0.10877842100000001</v>
      </c>
      <c r="GF24">
        <f t="shared" si="20"/>
        <v>0.10087133279999999</v>
      </c>
      <c r="GG24">
        <f t="shared" si="21"/>
        <v>7.9070882999999759E-3</v>
      </c>
      <c r="GH24">
        <f t="shared" si="22"/>
        <v>4.2726567599999967</v>
      </c>
      <c r="GI24" t="e">
        <f t="shared" si="23"/>
        <v>#N/A</v>
      </c>
      <c r="GK24" s="65">
        <v>44223</v>
      </c>
      <c r="GL24" s="61">
        <v>0.4099126977674028</v>
      </c>
      <c r="GM24" s="61">
        <f t="shared" si="111"/>
        <v>0.15576682515161339</v>
      </c>
      <c r="GN24" s="61">
        <f t="shared" si="112"/>
        <v>9.8379047464176672</v>
      </c>
      <c r="GO24" s="61">
        <f t="shared" si="113"/>
        <v>-3.4107605843132209E-2</v>
      </c>
      <c r="GP24" s="61">
        <f t="shared" si="114"/>
        <v>-9.0590706206595601E-5</v>
      </c>
      <c r="GQ24" s="61">
        <f t="shared" si="115"/>
        <v>-2.4594761866044371E-2</v>
      </c>
      <c r="GR24" s="61">
        <f t="shared" si="116"/>
        <v>1.0024824936599603E-2</v>
      </c>
      <c r="GS24" s="61">
        <f t="shared" si="117"/>
        <v>-0.36892142799066269</v>
      </c>
      <c r="GT24" s="61">
        <f t="shared" si="118"/>
        <v>4.4589656010988306E-2</v>
      </c>
      <c r="GU24" s="61">
        <f t="shared" si="119"/>
        <v>4.13484401554415E-2</v>
      </c>
      <c r="GV24" s="61">
        <f t="shared" si="120"/>
        <v>3.2412158965380569E-3</v>
      </c>
      <c r="GW24" s="61">
        <f t="shared" si="121"/>
        <v>1.7514162591257292</v>
      </c>
      <c r="GX24" s="61" t="e">
        <f t="shared" si="122"/>
        <v>#N/A</v>
      </c>
      <c r="GY24" s="61"/>
      <c r="HA24" s="16">
        <v>44223</v>
      </c>
      <c r="HB24" s="2">
        <v>19</v>
      </c>
      <c r="HC24" s="2" t="s">
        <v>25</v>
      </c>
      <c r="HD24" s="2"/>
      <c r="HE24">
        <v>7.7062941348232203E-2</v>
      </c>
      <c r="HF24" s="2">
        <v>8.34</v>
      </c>
      <c r="HG24" s="2">
        <v>545</v>
      </c>
      <c r="HH24" s="7">
        <v>2.5347390000000001</v>
      </c>
      <c r="HI24" s="36">
        <v>4.4429999999999997E-2</v>
      </c>
      <c r="HJ24" s="31">
        <v>2.41</v>
      </c>
      <c r="HK24" s="21">
        <v>-1.332E-2</v>
      </c>
      <c r="HL24" s="21">
        <v>30.3</v>
      </c>
      <c r="HM24" s="2">
        <v>2.482331512</v>
      </c>
      <c r="HN24" s="2">
        <v>0.87322404369999995</v>
      </c>
      <c r="HO24" s="2">
        <v>1.6091074679999999</v>
      </c>
      <c r="HP24" s="2">
        <v>35.177575580000003</v>
      </c>
      <c r="HQ24" s="36">
        <v>2.3685999999999998</v>
      </c>
      <c r="HR24" s="36"/>
      <c r="HS24" s="65">
        <v>44223</v>
      </c>
      <c r="HT24" s="63"/>
      <c r="HU24" s="63"/>
      <c r="HV24" s="63"/>
      <c r="HW24" s="61">
        <v>7.7062941348232203E-2</v>
      </c>
      <c r="HX24" s="61">
        <f t="shared" si="123"/>
        <v>0.64270493084425651</v>
      </c>
      <c r="HY24" s="61">
        <f t="shared" si="124"/>
        <v>41.99930303478655</v>
      </c>
      <c r="HZ24" s="61">
        <f t="shared" si="125"/>
        <v>0.19533444289007676</v>
      </c>
      <c r="IA24" s="61">
        <f t="shared" si="126"/>
        <v>3.4239064841019564E-3</v>
      </c>
      <c r="IB24" s="61">
        <f t="shared" si="127"/>
        <v>0.18572168864923963</v>
      </c>
      <c r="IC24" s="61">
        <f t="shared" si="128"/>
        <v>-1.0264783787584529E-3</v>
      </c>
      <c r="ID24" s="61">
        <f t="shared" si="129"/>
        <v>2.3350071228514357</v>
      </c>
      <c r="IE24" s="61">
        <f t="shared" si="130"/>
        <v>0.19129576771612455</v>
      </c>
      <c r="IF24" s="61">
        <f t="shared" si="131"/>
        <v>6.7293213263519253E-2</v>
      </c>
      <c r="IG24" s="61">
        <f t="shared" si="132"/>
        <v>0.12400255442948642</v>
      </c>
      <c r="IH24" s="61">
        <f t="shared" si="133"/>
        <v>2.7108874436945456</v>
      </c>
      <c r="II24" s="61">
        <f t="shared" si="134"/>
        <v>0.18253128287742279</v>
      </c>
      <c r="IJ24" s="36"/>
      <c r="IL24" s="12">
        <v>44223</v>
      </c>
      <c r="IM24" s="31">
        <v>16</v>
      </c>
      <c r="IN24" s="31" t="s">
        <v>25</v>
      </c>
      <c r="IO24" s="31"/>
      <c r="IP24">
        <v>7.7062941348232203E-2</v>
      </c>
      <c r="IQ24" s="31">
        <v>8.3000000000000007</v>
      </c>
      <c r="IR24" s="31">
        <v>567</v>
      </c>
      <c r="IS24" s="31">
        <v>2.3821940000000001</v>
      </c>
      <c r="IT24">
        <v>4.0009000000000003E-2</v>
      </c>
      <c r="IU24">
        <v>2.1800000000000002</v>
      </c>
      <c r="IV24">
        <v>-1.942E-2</v>
      </c>
      <c r="IW24">
        <v>28.7</v>
      </c>
      <c r="IX24">
        <v>1.328617363</v>
      </c>
      <c r="IY24">
        <v>0.4961414791</v>
      </c>
      <c r="IZ24">
        <v>0.83247588419999996</v>
      </c>
      <c r="JA24">
        <v>37.342691189999996</v>
      </c>
      <c r="JB24">
        <v>2.2111999999999998</v>
      </c>
      <c r="JD24" s="65">
        <v>44223</v>
      </c>
      <c r="JE24" s="61"/>
      <c r="JF24" s="61"/>
      <c r="JG24" s="61"/>
      <c r="JH24" s="61">
        <v>7.7062941348232203E-2</v>
      </c>
      <c r="JI24" s="61">
        <f t="shared" si="135"/>
        <v>0.63962241319032731</v>
      </c>
      <c r="JJ24" s="61">
        <f t="shared" si="136"/>
        <v>43.694687744447656</v>
      </c>
      <c r="JK24" s="61">
        <f t="shared" si="137"/>
        <v>0.18357887650211069</v>
      </c>
      <c r="JL24" s="61">
        <f t="shared" si="138"/>
        <v>3.0832112204014226E-3</v>
      </c>
      <c r="JM24" s="61">
        <f t="shared" si="139"/>
        <v>0.1679972121391462</v>
      </c>
      <c r="JN24" s="61">
        <f t="shared" si="140"/>
        <v>-1.4965623209826694E-3</v>
      </c>
      <c r="JO24" s="61">
        <f t="shared" si="141"/>
        <v>2.2117064166942644</v>
      </c>
      <c r="JP24" s="61">
        <f t="shared" si="142"/>
        <v>0.10238716191911193</v>
      </c>
      <c r="JQ24" s="61">
        <f t="shared" si="143"/>
        <v>3.8234121704308476E-2</v>
      </c>
      <c r="JR24" s="61">
        <f t="shared" si="144"/>
        <v>6.4153040237922343E-2</v>
      </c>
      <c r="JS24" s="61">
        <f t="shared" si="145"/>
        <v>2.8777376209601173</v>
      </c>
      <c r="JT24" s="61">
        <f t="shared" si="146"/>
        <v>0.17040157590921104</v>
      </c>
      <c r="JV24">
        <v>7.7062941348232203E-2</v>
      </c>
      <c r="JW24">
        <f t="shared" si="24"/>
        <v>-3.9999999999999147E-2</v>
      </c>
      <c r="JX24">
        <f t="shared" si="25"/>
        <v>22</v>
      </c>
      <c r="JY24">
        <f t="shared" si="26"/>
        <v>-0.15254499999999993</v>
      </c>
      <c r="JZ24">
        <f t="shared" si="27"/>
        <v>-4.4209999999999944E-3</v>
      </c>
      <c r="KA24">
        <f t="shared" si="28"/>
        <v>-0.22999999999999998</v>
      </c>
      <c r="KB24">
        <f t="shared" si="29"/>
        <v>-6.0999999999999995E-3</v>
      </c>
      <c r="KC24">
        <f t="shared" si="30"/>
        <v>-1.6000000000000014</v>
      </c>
      <c r="KD24">
        <f t="shared" si="31"/>
        <v>-1.153714149</v>
      </c>
      <c r="KE24">
        <f t="shared" si="32"/>
        <v>-0.37708256459999995</v>
      </c>
      <c r="KF24">
        <f t="shared" si="33"/>
        <v>-0.77663158379999997</v>
      </c>
      <c r="KG24">
        <f t="shared" si="34"/>
        <v>2.1651156099999938</v>
      </c>
      <c r="KH24">
        <f t="shared" si="35"/>
        <v>-0.15739999999999998</v>
      </c>
      <c r="KJ24" s="65">
        <v>44223</v>
      </c>
      <c r="KK24" s="61">
        <v>7.7062941348232203E-2</v>
      </c>
      <c r="KL24" s="61">
        <f t="shared" si="147"/>
        <v>-3.0825176539292223E-3</v>
      </c>
      <c r="KM24" s="61">
        <f t="shared" si="148"/>
        <v>1.6953847096611085</v>
      </c>
      <c r="KN24" s="61">
        <f t="shared" si="149"/>
        <v>-1.1755566387966076E-2</v>
      </c>
      <c r="KO24" s="61">
        <f t="shared" si="150"/>
        <v>-3.4069526370053414E-4</v>
      </c>
      <c r="KP24" s="61">
        <f t="shared" si="151"/>
        <v>-1.7724476510093404E-2</v>
      </c>
      <c r="KQ24" s="61">
        <f t="shared" si="152"/>
        <v>-4.7008394222421639E-4</v>
      </c>
      <c r="KR24" s="61">
        <f t="shared" si="153"/>
        <v>-0.12330070615717163</v>
      </c>
      <c r="KS24" s="61">
        <f t="shared" si="154"/>
        <v>-8.8908605797012624E-2</v>
      </c>
      <c r="KT24" s="61">
        <f t="shared" si="155"/>
        <v>-2.9059091559210777E-2</v>
      </c>
      <c r="KU24" s="61">
        <f t="shared" si="156"/>
        <v>-5.9849514191564084E-2</v>
      </c>
      <c r="KV24" s="61">
        <f t="shared" si="157"/>
        <v>0.1668501772655715</v>
      </c>
      <c r="KW24" s="61">
        <f t="shared" si="158"/>
        <v>-1.2129706968211747E-2</v>
      </c>
      <c r="KZ24" s="16">
        <v>44223</v>
      </c>
      <c r="LA24">
        <v>24</v>
      </c>
      <c r="LB24" t="s">
        <v>26</v>
      </c>
      <c r="LE24">
        <v>8.48</v>
      </c>
      <c r="LF24">
        <v>595</v>
      </c>
      <c r="LG24">
        <v>3.7273610000000001</v>
      </c>
      <c r="LH24">
        <v>3.1278E-2</v>
      </c>
      <c r="LI24">
        <v>3.64</v>
      </c>
      <c r="LJ24">
        <v>-2.2020000000000001E-2</v>
      </c>
      <c r="LK24">
        <v>25.3</v>
      </c>
      <c r="LL24">
        <v>1.2996666670000001</v>
      </c>
      <c r="LM24">
        <v>0.31933333330000002</v>
      </c>
      <c r="LN24">
        <v>0.98033333330000005</v>
      </c>
      <c r="LO24">
        <v>24.57040267</v>
      </c>
      <c r="LP24">
        <v>1.5074000000000001</v>
      </c>
      <c r="LR24" s="65">
        <v>44223</v>
      </c>
      <c r="LS24" s="61"/>
      <c r="LT24" s="61"/>
      <c r="LU24" s="61"/>
      <c r="LV24" s="61">
        <v>5.8490772483308244E-2</v>
      </c>
      <c r="LW24" s="61">
        <f t="shared" si="159"/>
        <v>0.49600175065845392</v>
      </c>
      <c r="LX24" s="61">
        <f t="shared" si="160"/>
        <v>34.802009627568403</v>
      </c>
      <c r="LY24" s="61">
        <f t="shared" si="161"/>
        <v>0.21801622421415631</v>
      </c>
      <c r="LZ24" s="61">
        <f t="shared" si="162"/>
        <v>1.8294743817329152E-3</v>
      </c>
      <c r="MA24" s="61">
        <f t="shared" si="163"/>
        <v>0.21290641183924203</v>
      </c>
      <c r="MB24" s="61">
        <f t="shared" si="164"/>
        <v>-1.2879668100824477E-3</v>
      </c>
      <c r="MC24" s="61">
        <f t="shared" si="165"/>
        <v>1.4798165438276987</v>
      </c>
      <c r="MD24" s="61">
        <f t="shared" si="166"/>
        <v>7.6018507323636547E-2</v>
      </c>
      <c r="ME24" s="61">
        <f t="shared" si="167"/>
        <v>1.8678053344386741E-2</v>
      </c>
      <c r="MF24" s="61">
        <f t="shared" si="168"/>
        <v>5.7340453955853493E-2</v>
      </c>
      <c r="MG24" s="61">
        <f t="shared" si="169"/>
        <v>1.4371418323942393</v>
      </c>
      <c r="MH24" s="61">
        <f t="shared" si="170"/>
        <v>8.8168990441338857E-2</v>
      </c>
      <c r="MK24" s="16"/>
      <c r="ML24">
        <v>22</v>
      </c>
      <c r="MM24" t="s">
        <v>26</v>
      </c>
      <c r="MP24">
        <v>8.7799999999999994</v>
      </c>
      <c r="MQ24">
        <v>651</v>
      </c>
      <c r="MR24">
        <v>3.5886840000000002</v>
      </c>
      <c r="MS24">
        <v>4.4318999999999997E-2</v>
      </c>
      <c r="MT24">
        <v>3.37</v>
      </c>
      <c r="MU24">
        <v>-5.2420000000000001E-2</v>
      </c>
      <c r="MV24">
        <v>20.100000000000001</v>
      </c>
      <c r="MW24">
        <v>12.43</v>
      </c>
      <c r="MX24">
        <v>2.3607692309999999</v>
      </c>
      <c r="MY24">
        <v>10.069230770000001</v>
      </c>
      <c r="MZ24">
        <v>18.992511910000001</v>
      </c>
      <c r="NA24">
        <v>2.4056999999999999</v>
      </c>
      <c r="NC24" s="65">
        <v>44223</v>
      </c>
      <c r="ND24" s="61"/>
      <c r="NE24" s="61"/>
      <c r="NF24" s="61"/>
      <c r="NG24" s="61">
        <v>5.8490772483308244E-2</v>
      </c>
      <c r="NH24" s="61">
        <f t="shared" si="171"/>
        <v>0.51354898240344637</v>
      </c>
      <c r="NI24" s="61">
        <f t="shared" si="172"/>
        <v>38.077492886633664</v>
      </c>
      <c r="NJ24" s="61">
        <f t="shared" si="173"/>
        <v>0.20990489935848858</v>
      </c>
      <c r="NK24" s="61">
        <f t="shared" si="174"/>
        <v>2.5922525456877378E-3</v>
      </c>
      <c r="NL24" s="61">
        <f t="shared" si="175"/>
        <v>0.19711390326874878</v>
      </c>
      <c r="NM24" s="61">
        <f t="shared" si="176"/>
        <v>-3.066086293575018E-3</v>
      </c>
      <c r="NN24" s="61">
        <f t="shared" si="177"/>
        <v>1.1756645269144959</v>
      </c>
      <c r="NO24" s="61">
        <f t="shared" si="178"/>
        <v>0.72704030196752145</v>
      </c>
      <c r="NP24" s="61">
        <f t="shared" si="179"/>
        <v>0.13808321597601556</v>
      </c>
      <c r="NQ24" s="61">
        <f t="shared" si="180"/>
        <v>0.58895708604999675</v>
      </c>
      <c r="NR24" s="61">
        <f t="shared" si="181"/>
        <v>1.1108866930143322</v>
      </c>
      <c r="NS24" s="61">
        <f t="shared" si="182"/>
        <v>0.14071125136309465</v>
      </c>
      <c r="NV24" s="16">
        <v>44223</v>
      </c>
      <c r="NW24" s="59">
        <v>5.8490772483308244E-2</v>
      </c>
      <c r="NX24">
        <f t="shared" si="36"/>
        <v>0.29999999999999893</v>
      </c>
      <c r="NY24">
        <f t="shared" si="37"/>
        <v>56</v>
      </c>
      <c r="NZ24">
        <f t="shared" si="38"/>
        <v>-0.13867699999999994</v>
      </c>
      <c r="OA24">
        <f t="shared" si="39"/>
        <v>1.3040999999999997E-2</v>
      </c>
      <c r="OB24">
        <f t="shared" si="40"/>
        <v>-0.27</v>
      </c>
      <c r="OC24">
        <f t="shared" si="41"/>
        <v>-3.04E-2</v>
      </c>
      <c r="OD24">
        <f t="shared" si="42"/>
        <v>-5.1999999999999993</v>
      </c>
      <c r="OE24">
        <f t="shared" si="43"/>
        <v>11.130333332999999</v>
      </c>
      <c r="OF24">
        <f t="shared" si="44"/>
        <v>2.0414358977</v>
      </c>
      <c r="OG24">
        <f t="shared" si="45"/>
        <v>9.0888974366999999</v>
      </c>
      <c r="OH24">
        <f t="shared" si="46"/>
        <v>-5.5778907599999989</v>
      </c>
      <c r="OI24">
        <f t="shared" si="47"/>
        <v>0.89829999999999988</v>
      </c>
      <c r="OK24" s="65">
        <v>44223</v>
      </c>
      <c r="OL24" s="61">
        <v>5.8490772483308244E-2</v>
      </c>
      <c r="OM24" s="61">
        <f t="shared" si="183"/>
        <v>1.7547231744992411E-2</v>
      </c>
      <c r="ON24" s="61">
        <f t="shared" si="184"/>
        <v>3.2754832590652616</v>
      </c>
      <c r="OO24" s="61">
        <f t="shared" si="185"/>
        <v>-8.1113248556677342E-3</v>
      </c>
      <c r="OP24" s="61">
        <f t="shared" si="186"/>
        <v>7.6277816395482268E-4</v>
      </c>
      <c r="OQ24" s="61">
        <f t="shared" si="187"/>
        <v>-1.5792508570493226E-2</v>
      </c>
      <c r="OR24" s="61">
        <f t="shared" si="188"/>
        <v>-1.7781194834925705E-3</v>
      </c>
      <c r="OS24" s="61">
        <f t="shared" si="189"/>
        <v>-0.30415201691320282</v>
      </c>
      <c r="OT24" s="61">
        <f t="shared" si="190"/>
        <v>0.65102179464388488</v>
      </c>
      <c r="OU24" s="61">
        <f t="shared" si="191"/>
        <v>0.11940516263162883</v>
      </c>
      <c r="OV24" s="61">
        <f t="shared" si="192"/>
        <v>0.53161663209414323</v>
      </c>
      <c r="OW24" s="61">
        <f t="shared" si="193"/>
        <v>-0.32625513937990724</v>
      </c>
      <c r="OX24" s="61">
        <f t="shared" si="194"/>
        <v>5.254226092175579E-2</v>
      </c>
      <c r="PA24" s="16">
        <v>44223</v>
      </c>
      <c r="PB24" s="43">
        <v>7.93</v>
      </c>
      <c r="PC24" s="2">
        <v>864</v>
      </c>
      <c r="PD24" s="31">
        <v>0.54400000000000004</v>
      </c>
      <c r="PE24" s="21">
        <v>5.98</v>
      </c>
      <c r="PF24" s="44">
        <v>1.359</v>
      </c>
      <c r="PI24" s="16">
        <v>44223</v>
      </c>
      <c r="PJ24" s="41" t="e">
        <v>#N/A</v>
      </c>
      <c r="PK24" s="41" t="e">
        <v>#N/A</v>
      </c>
      <c r="PL24">
        <v>1.35E-2</v>
      </c>
      <c r="PM24">
        <v>6.13</v>
      </c>
      <c r="PN24">
        <v>1.5024</v>
      </c>
      <c r="PR24" s="16">
        <v>44223</v>
      </c>
      <c r="PS24" s="46" t="e">
        <f t="shared" si="195"/>
        <v>#N/A</v>
      </c>
      <c r="PT24" s="46" t="e">
        <f t="shared" si="195"/>
        <v>#N/A</v>
      </c>
      <c r="PU24" s="46">
        <f t="shared" si="195"/>
        <v>-0.53050000000000008</v>
      </c>
      <c r="PV24" s="46">
        <f t="shared" si="195"/>
        <v>0.14999999999999947</v>
      </c>
      <c r="PW24" s="46">
        <f t="shared" si="195"/>
        <v>0.14339999999999997</v>
      </c>
      <c r="PZ24" s="16">
        <v>44223</v>
      </c>
      <c r="QA24" s="2">
        <v>7.65</v>
      </c>
      <c r="QB24" s="2">
        <v>809</v>
      </c>
      <c r="QC24" s="31">
        <v>3.2500000000000001E-2</v>
      </c>
      <c r="QD24" s="21">
        <v>6.4</v>
      </c>
      <c r="QE24" s="36">
        <v>2.6303000000000001</v>
      </c>
      <c r="QF24" s="36"/>
      <c r="QI24" s="16">
        <v>44223</v>
      </c>
      <c r="QJ24">
        <v>8.1199999999999992</v>
      </c>
      <c r="QK24">
        <v>578</v>
      </c>
      <c r="QL24">
        <v>6.6900000000000001E-2</v>
      </c>
      <c r="QM24">
        <v>5.58</v>
      </c>
      <c r="QN24">
        <v>0.99299999999999999</v>
      </c>
      <c r="QR24" s="16">
        <v>44223</v>
      </c>
      <c r="QS24">
        <f t="shared" si="196"/>
        <v>0.46999999999999886</v>
      </c>
      <c r="QT24">
        <f t="shared" si="196"/>
        <v>-231</v>
      </c>
      <c r="QU24">
        <f t="shared" si="196"/>
        <v>3.44E-2</v>
      </c>
      <c r="QV24">
        <f t="shared" si="196"/>
        <v>-0.82000000000000028</v>
      </c>
      <c r="QW24">
        <f t="shared" si="196"/>
        <v>-1.6373000000000002</v>
      </c>
      <c r="RA24" s="16">
        <v>44223</v>
      </c>
      <c r="RB24" t="e">
        <v>#N/A</v>
      </c>
      <c r="RC24" t="e">
        <v>#N/A</v>
      </c>
      <c r="RD24" t="e">
        <v>#N/A</v>
      </c>
      <c r="RE24" t="e">
        <v>#N/A</v>
      </c>
      <c r="RF24" t="e">
        <v>#N/A</v>
      </c>
      <c r="RI24" s="16">
        <v>44223</v>
      </c>
      <c r="RJ24" s="2">
        <v>7.88</v>
      </c>
      <c r="RK24" s="2">
        <v>627</v>
      </c>
      <c r="RL24" s="31">
        <v>1.77E-2</v>
      </c>
      <c r="RM24" s="21">
        <v>5.38</v>
      </c>
      <c r="RN24" s="36">
        <v>0.96199999999999997</v>
      </c>
      <c r="RQ24" s="16">
        <v>44223</v>
      </c>
      <c r="RR24" t="e">
        <f t="shared" si="197"/>
        <v>#N/A</v>
      </c>
      <c r="RS24" t="e">
        <f t="shared" si="197"/>
        <v>#N/A</v>
      </c>
      <c r="RT24" t="e">
        <f t="shared" si="197"/>
        <v>#N/A</v>
      </c>
      <c r="RU24" t="e">
        <f t="shared" si="197"/>
        <v>#N/A</v>
      </c>
      <c r="RV24" t="e">
        <f t="shared" si="197"/>
        <v>#N/A</v>
      </c>
      <c r="RZ24" s="16">
        <v>44223</v>
      </c>
      <c r="SA24">
        <v>31</v>
      </c>
      <c r="SB24" s="46">
        <v>8.34</v>
      </c>
      <c r="SC24" s="46">
        <v>569</v>
      </c>
      <c r="SD24" s="46">
        <v>5.07</v>
      </c>
      <c r="SE24" s="46">
        <v>17.100000000000001</v>
      </c>
      <c r="SF24" s="46">
        <v>0.70450000000000002</v>
      </c>
      <c r="SH24" s="16">
        <v>44223</v>
      </c>
      <c r="SI24" s="52" t="e">
        <v>#N/A</v>
      </c>
      <c r="SJ24" s="54" t="e">
        <v>#N/A</v>
      </c>
      <c r="SK24" s="54" t="e">
        <v>#N/A</v>
      </c>
      <c r="SL24" s="54" t="e">
        <v>#N/A</v>
      </c>
      <c r="SM24" s="54" t="e">
        <v>#N/A</v>
      </c>
      <c r="SN24" s="54" t="e">
        <v>#N/A</v>
      </c>
      <c r="SP24" s="16">
        <v>44223</v>
      </c>
      <c r="SQ24" t="e">
        <v>#N/A</v>
      </c>
      <c r="SR24" s="46" t="e">
        <v>#N/A</v>
      </c>
      <c r="SS24" s="46" t="e">
        <v>#N/A</v>
      </c>
      <c r="ST24" s="46" t="e">
        <v>#N/A</v>
      </c>
      <c r="SU24" s="46" t="e">
        <v>#N/A</v>
      </c>
      <c r="SV24" s="46" t="e">
        <v>#N/A</v>
      </c>
      <c r="SX24" s="16">
        <v>44223</v>
      </c>
      <c r="SY24" t="s">
        <v>33</v>
      </c>
      <c r="SZ24" s="46">
        <v>8.2899999999999991</v>
      </c>
      <c r="TA24" s="46">
        <v>657</v>
      </c>
      <c r="TB24" s="46">
        <v>10.4</v>
      </c>
      <c r="TC24" s="46">
        <v>28.4</v>
      </c>
      <c r="TD24" s="46">
        <v>0.99809999999999999</v>
      </c>
      <c r="TF24" s="16">
        <v>44223</v>
      </c>
      <c r="TG24" t="e">
        <v>#N/A</v>
      </c>
      <c r="TH24" s="46" t="e">
        <v>#N/A</v>
      </c>
      <c r="TI24" s="46" t="e">
        <v>#N/A</v>
      </c>
      <c r="TJ24" s="46" t="e">
        <v>#N/A</v>
      </c>
      <c r="TK24" s="46" t="e">
        <v>#N/A</v>
      </c>
      <c r="TL24" s="46" t="e">
        <v>#N/A</v>
      </c>
      <c r="TN24" s="16">
        <v>44223</v>
      </c>
      <c r="TO24" t="s">
        <v>34</v>
      </c>
      <c r="TP24" s="46">
        <v>8.1999999999999993</v>
      </c>
      <c r="TQ24" s="46">
        <v>658</v>
      </c>
      <c r="TR24" s="46">
        <v>5.87</v>
      </c>
      <c r="TS24" s="46">
        <v>32.700000000000003</v>
      </c>
      <c r="TT24" s="46">
        <v>0.90580000000000005</v>
      </c>
    </row>
    <row r="25" spans="1:540" ht="15.75" x14ac:dyDescent="0.25">
      <c r="A25" s="16">
        <v>44251</v>
      </c>
      <c r="B25" s="2">
        <v>11</v>
      </c>
      <c r="C25" s="2" t="s">
        <v>24</v>
      </c>
      <c r="E25">
        <v>5.555674283874863</v>
      </c>
      <c r="F25" s="23" t="e">
        <v>#N/A</v>
      </c>
      <c r="G25" s="23" t="e">
        <v>#N/A</v>
      </c>
      <c r="H25" s="7">
        <v>4.6842319999999997</v>
      </c>
      <c r="I25" s="36">
        <v>0.27928799999999998</v>
      </c>
      <c r="J25" s="31">
        <v>4.7699999999999996</v>
      </c>
      <c r="K25" s="21">
        <v>2.5281999999999999E-2</v>
      </c>
      <c r="L25" s="21">
        <v>113</v>
      </c>
      <c r="M25" s="2">
        <v>59.819277110000002</v>
      </c>
      <c r="N25" s="2">
        <v>10.59036145</v>
      </c>
      <c r="O25" s="2">
        <v>49.228915659999998</v>
      </c>
      <c r="P25" s="2">
        <v>17.703927490000002</v>
      </c>
      <c r="Q25" s="36">
        <v>4.0038</v>
      </c>
      <c r="R25" s="36"/>
      <c r="S25" s="65">
        <v>44251</v>
      </c>
      <c r="T25" s="63"/>
      <c r="U25" s="63"/>
      <c r="V25" s="63"/>
      <c r="W25" s="61">
        <v>5.555674283874863</v>
      </c>
      <c r="X25" s="61" t="e">
        <f t="shared" si="51"/>
        <v>#N/A</v>
      </c>
      <c r="Y25" s="61" t="e">
        <f t="shared" si="52"/>
        <v>#N/A</v>
      </c>
      <c r="Z25" s="61">
        <f t="shared" si="53"/>
        <v>26.024067262103717</v>
      </c>
      <c r="AA25" s="61">
        <f t="shared" si="54"/>
        <v>1.5516331593948427</v>
      </c>
      <c r="AB25" s="61">
        <f t="shared" si="55"/>
        <v>26.500566334083093</v>
      </c>
      <c r="AC25" s="61">
        <f t="shared" si="56"/>
        <v>0.14045855724492429</v>
      </c>
      <c r="AD25" s="61">
        <f t="shared" si="57"/>
        <v>627.79119407785947</v>
      </c>
      <c r="AE25" s="61">
        <f t="shared" si="58"/>
        <v>332.33641952001125</v>
      </c>
      <c r="AF25" s="61">
        <f t="shared" si="59"/>
        <v>58.836598764704704</v>
      </c>
      <c r="AG25" s="61">
        <f t="shared" si="60"/>
        <v>273.49982075530653</v>
      </c>
      <c r="AH25" s="61">
        <f t="shared" si="61"/>
        <v>98.357254679778265</v>
      </c>
      <c r="AI25" s="61">
        <f t="shared" si="62"/>
        <v>22.243808697778178</v>
      </c>
      <c r="AL25" s="16">
        <v>44251</v>
      </c>
      <c r="AM25" s="2">
        <v>8</v>
      </c>
      <c r="AN25" s="2" t="s">
        <v>24</v>
      </c>
      <c r="AP25">
        <v>5.555674283874863</v>
      </c>
      <c r="AQ25" s="5" t="e">
        <v>#N/A</v>
      </c>
      <c r="AR25" s="5" t="e">
        <v>#N/A</v>
      </c>
      <c r="AS25" s="7">
        <v>4.9615859999999996</v>
      </c>
      <c r="AT25" s="36">
        <v>0.23508000000000001</v>
      </c>
      <c r="AU25" s="31">
        <v>5.0599999999999996</v>
      </c>
      <c r="AV25" s="21">
        <v>0.119182</v>
      </c>
      <c r="AW25" s="21">
        <v>112</v>
      </c>
      <c r="AX25" s="2">
        <v>74.33</v>
      </c>
      <c r="AY25" s="2">
        <v>11.917999999999999</v>
      </c>
      <c r="AZ25" s="2">
        <v>62.411999999999999</v>
      </c>
      <c r="BA25" s="2">
        <v>16.033902869999999</v>
      </c>
      <c r="BB25" s="36">
        <v>4.3014999999999999</v>
      </c>
      <c r="BC25" s="36"/>
      <c r="BD25" s="65">
        <v>44251</v>
      </c>
      <c r="BE25" s="63"/>
      <c r="BF25" s="63"/>
      <c r="BG25" s="63"/>
      <c r="BH25" s="61">
        <v>5.555674283874863</v>
      </c>
      <c r="BI25" s="61" t="e">
        <f t="shared" si="63"/>
        <v>#N/A</v>
      </c>
      <c r="BJ25" s="61" t="e">
        <f t="shared" si="64"/>
        <v>#N/A</v>
      </c>
      <c r="BK25" s="61">
        <f t="shared" si="65"/>
        <v>27.564955747433544</v>
      </c>
      <c r="BL25" s="61">
        <f t="shared" si="66"/>
        <v>1.3060279106533028</v>
      </c>
      <c r="BM25" s="61">
        <f t="shared" si="67"/>
        <v>28.111711876406805</v>
      </c>
      <c r="BN25" s="61">
        <f t="shared" si="68"/>
        <v>0.66213637250077395</v>
      </c>
      <c r="BO25" s="61">
        <f t="shared" si="69"/>
        <v>622.23551979398462</v>
      </c>
      <c r="BP25" s="61">
        <f t="shared" si="70"/>
        <v>412.95326952041853</v>
      </c>
      <c r="BQ25" s="61">
        <f t="shared" si="71"/>
        <v>66.212526115220612</v>
      </c>
      <c r="BR25" s="61">
        <f t="shared" si="72"/>
        <v>346.74074340519792</v>
      </c>
      <c r="BS25" s="61">
        <f t="shared" si="73"/>
        <v>89.079141845006347</v>
      </c>
      <c r="BT25" s="61">
        <f t="shared" si="74"/>
        <v>23.897732932087724</v>
      </c>
      <c r="BW25">
        <v>5.555674283874863</v>
      </c>
      <c r="BX25" t="e">
        <f t="shared" si="0"/>
        <v>#N/A</v>
      </c>
      <c r="BY25" t="e">
        <f t="shared" si="1"/>
        <v>#N/A</v>
      </c>
      <c r="BZ25">
        <f t="shared" si="2"/>
        <v>0.27735399999999988</v>
      </c>
      <c r="CA25">
        <f t="shared" si="3"/>
        <v>-4.420799999999997E-2</v>
      </c>
      <c r="CB25">
        <f t="shared" si="4"/>
        <v>0.29000000000000004</v>
      </c>
      <c r="CC25">
        <f t="shared" si="5"/>
        <v>9.3899999999999997E-2</v>
      </c>
      <c r="CD25">
        <f t="shared" si="6"/>
        <v>-1</v>
      </c>
      <c r="CE25">
        <f t="shared" si="7"/>
        <v>14.510722889999997</v>
      </c>
      <c r="CF25">
        <f t="shared" si="8"/>
        <v>1.3276385499999996</v>
      </c>
      <c r="CG25">
        <f t="shared" si="9"/>
        <v>13.183084340000001</v>
      </c>
      <c r="CH25">
        <f t="shared" si="10"/>
        <v>-1.6700246200000031</v>
      </c>
      <c r="CI25">
        <f t="shared" si="11"/>
        <v>0.29769999999999985</v>
      </c>
      <c r="CK25" s="65">
        <v>44251</v>
      </c>
      <c r="CL25" s="61"/>
      <c r="CM25" s="61">
        <v>5.555674283874863</v>
      </c>
      <c r="CN25" s="61" t="e">
        <f t="shared" si="75"/>
        <v>#N/A</v>
      </c>
      <c r="CO25" s="61" t="e">
        <f t="shared" si="76"/>
        <v>#N/A</v>
      </c>
      <c r="CP25" s="61">
        <f t="shared" si="77"/>
        <v>1.5408884853298281</v>
      </c>
      <c r="CQ25" s="61">
        <f t="shared" si="78"/>
        <v>-0.24560524874153977</v>
      </c>
      <c r="CR25" s="61">
        <f t="shared" si="79"/>
        <v>1.6111455423237104</v>
      </c>
      <c r="CS25" s="61">
        <f t="shared" si="80"/>
        <v>0.52167781525584966</v>
      </c>
      <c r="CT25" s="61">
        <f t="shared" si="81"/>
        <v>-5.555674283874863</v>
      </c>
      <c r="CU25" s="61">
        <f t="shared" si="82"/>
        <v>80.616850000407311</v>
      </c>
      <c r="CV25" s="61">
        <f t="shared" si="83"/>
        <v>7.3759273505159095</v>
      </c>
      <c r="CW25" s="61">
        <f t="shared" si="84"/>
        <v>73.240922649891431</v>
      </c>
      <c r="CX25" s="61">
        <f t="shared" si="85"/>
        <v>-9.2781128347719068</v>
      </c>
      <c r="CY25" s="61">
        <f t="shared" si="86"/>
        <v>1.6539242343095459</v>
      </c>
      <c r="DB25" s="37">
        <v>44251</v>
      </c>
      <c r="DC25">
        <v>5</v>
      </c>
      <c r="DD25" t="s">
        <v>27</v>
      </c>
      <c r="DF25">
        <v>5.2301993774650484</v>
      </c>
      <c r="DG25" t="e">
        <v>#N/A</v>
      </c>
      <c r="DH25" t="e">
        <v>#N/A</v>
      </c>
      <c r="DI25">
        <v>6.2651500000000002</v>
      </c>
      <c r="DJ25">
        <v>0.41522999999999999</v>
      </c>
      <c r="DK25">
        <v>5.72</v>
      </c>
      <c r="DL25">
        <v>8.3082000000000003E-2</v>
      </c>
      <c r="DM25">
        <v>222</v>
      </c>
      <c r="DN25">
        <v>166.79249999999999</v>
      </c>
      <c r="DO25">
        <v>22.335000000000001</v>
      </c>
      <c r="DP25">
        <v>144.45750000000001</v>
      </c>
      <c r="DQ25">
        <v>13.39088988</v>
      </c>
      <c r="DR25">
        <v>3.4123000000000001</v>
      </c>
      <c r="DT25" s="65">
        <v>44251</v>
      </c>
      <c r="DX25" s="61">
        <v>5.2301993774650484</v>
      </c>
      <c r="DY25" s="61" t="e">
        <f t="shared" si="87"/>
        <v>#N/A</v>
      </c>
      <c r="DZ25" s="61" t="e">
        <f t="shared" si="88"/>
        <v>#N/A</v>
      </c>
      <c r="EA25" s="61">
        <f t="shared" si="89"/>
        <v>32.767983629725151</v>
      </c>
      <c r="EB25" s="61">
        <f t="shared" si="90"/>
        <v>2.1717356875048122</v>
      </c>
      <c r="EC25" s="61">
        <f t="shared" si="91"/>
        <v>29.916740439100074</v>
      </c>
      <c r="ED25" s="61">
        <f t="shared" si="92"/>
        <v>0.43453542467855116</v>
      </c>
      <c r="EE25" s="61">
        <f t="shared" si="93"/>
        <v>1161.1042617972407</v>
      </c>
      <c r="EF25" s="61">
        <f t="shared" si="94"/>
        <v>872.35802966583901</v>
      </c>
      <c r="EG25" s="61">
        <f t="shared" si="95"/>
        <v>116.81650309568187</v>
      </c>
      <c r="EH25" s="61">
        <f t="shared" si="96"/>
        <v>755.54152657015732</v>
      </c>
      <c r="EI25" s="61">
        <f t="shared" si="97"/>
        <v>70.037023914079015</v>
      </c>
      <c r="EJ25" s="61">
        <f t="shared" si="98"/>
        <v>17.847009335723985</v>
      </c>
      <c r="EM25" s="37">
        <v>44251</v>
      </c>
      <c r="EN25">
        <v>2</v>
      </c>
      <c r="EO25" t="s">
        <v>27</v>
      </c>
      <c r="EQ25">
        <v>5.2301993774650484</v>
      </c>
      <c r="ER25" t="e">
        <v>#N/A</v>
      </c>
      <c r="ES25" t="e">
        <v>#N/A</v>
      </c>
      <c r="ET25">
        <v>6.0432670000000002</v>
      </c>
      <c r="EU25">
        <v>0.32570700000000002</v>
      </c>
      <c r="EV25">
        <v>5.42</v>
      </c>
      <c r="EW25">
        <v>8.1281999999999993E-2</v>
      </c>
      <c r="EX25">
        <v>208</v>
      </c>
      <c r="EY25">
        <v>71.715789470000004</v>
      </c>
      <c r="EZ25">
        <v>12.65894737</v>
      </c>
      <c r="FA25">
        <v>59.056842109999998</v>
      </c>
      <c r="FB25">
        <v>17.651548510000001</v>
      </c>
      <c r="FC25">
        <v>3.4603999999999999</v>
      </c>
      <c r="FE25" s="65">
        <v>44251</v>
      </c>
      <c r="FI25" s="61">
        <v>5.2301993774650484</v>
      </c>
      <c r="FJ25" s="61" t="e">
        <f t="shared" si="99"/>
        <v>#N/A</v>
      </c>
      <c r="FK25" s="61" t="e">
        <f t="shared" si="100"/>
        <v>#N/A</v>
      </c>
      <c r="FL25" s="61">
        <f t="shared" si="101"/>
        <v>31.60749130125507</v>
      </c>
      <c r="FM25" s="61">
        <f t="shared" si="102"/>
        <v>1.7035125486360085</v>
      </c>
      <c r="FN25" s="61">
        <f t="shared" si="103"/>
        <v>28.347680625860562</v>
      </c>
      <c r="FO25" s="61">
        <f t="shared" si="104"/>
        <v>0.42512106579911402</v>
      </c>
      <c r="FP25" s="61">
        <f t="shared" si="105"/>
        <v>1087.8814705127302</v>
      </c>
      <c r="FQ25" s="61">
        <f t="shared" si="106"/>
        <v>375.08787744040848</v>
      </c>
      <c r="FR25" s="61">
        <f t="shared" si="107"/>
        <v>66.208818653936817</v>
      </c>
      <c r="FS25" s="61">
        <f t="shared" si="108"/>
        <v>308.87905883877363</v>
      </c>
      <c r="FT25" s="61">
        <f t="shared" si="109"/>
        <v>92.321118028296112</v>
      </c>
      <c r="FU25" s="61">
        <f t="shared" si="110"/>
        <v>18.098581925780053</v>
      </c>
      <c r="FW25">
        <v>5.2301993774650484</v>
      </c>
      <c r="FX25" t="e">
        <f t="shared" si="12"/>
        <v>#N/A</v>
      </c>
      <c r="FY25" t="e">
        <f t="shared" si="13"/>
        <v>#N/A</v>
      </c>
      <c r="FZ25">
        <f t="shared" si="14"/>
        <v>-0.22188300000000005</v>
      </c>
      <c r="GA25">
        <f t="shared" si="15"/>
        <v>-8.9522999999999964E-2</v>
      </c>
      <c r="GB25">
        <f t="shared" si="16"/>
        <v>-0.29999999999999982</v>
      </c>
      <c r="GC25">
        <f t="shared" si="17"/>
        <v>-1.8000000000000099E-3</v>
      </c>
      <c r="GD25">
        <f t="shared" si="18"/>
        <v>-14</v>
      </c>
      <c r="GE25" s="51">
        <f t="shared" si="19"/>
        <v>-95.076710529999986</v>
      </c>
      <c r="GF25">
        <f t="shared" si="20"/>
        <v>-9.6760526300000009</v>
      </c>
      <c r="GG25">
        <f t="shared" si="21"/>
        <v>-85.400657890000019</v>
      </c>
      <c r="GH25">
        <f t="shared" si="22"/>
        <v>4.2606586300000018</v>
      </c>
      <c r="GI25">
        <f t="shared" si="23"/>
        <v>4.809999999999981E-2</v>
      </c>
      <c r="GK25" s="65">
        <v>44251</v>
      </c>
      <c r="GL25" s="61">
        <v>5.2301993774650484</v>
      </c>
      <c r="GM25" s="61" t="e">
        <f t="shared" si="111"/>
        <v>#N/A</v>
      </c>
      <c r="GN25" s="61" t="e">
        <f t="shared" si="112"/>
        <v>#N/A</v>
      </c>
      <c r="GO25" s="61">
        <f t="shared" si="113"/>
        <v>-1.1604923284700777</v>
      </c>
      <c r="GP25" s="61">
        <f t="shared" si="114"/>
        <v>-0.46822313886880335</v>
      </c>
      <c r="GQ25" s="61">
        <f t="shared" si="115"/>
        <v>-1.5690598132395135</v>
      </c>
      <c r="GR25" s="61">
        <f t="shared" si="116"/>
        <v>-9.4143588794371388E-3</v>
      </c>
      <c r="GS25" s="61">
        <f t="shared" si="117"/>
        <v>-73.222791284510677</v>
      </c>
      <c r="GT25" s="61">
        <f t="shared" si="118"/>
        <v>-497.27015222543054</v>
      </c>
      <c r="GU25" s="61">
        <f t="shared" si="119"/>
        <v>-50.60768444174505</v>
      </c>
      <c r="GV25" s="61">
        <f t="shared" si="120"/>
        <v>-446.66246773138369</v>
      </c>
      <c r="GW25" s="61">
        <f t="shared" si="121"/>
        <v>22.284094114217094</v>
      </c>
      <c r="GX25" s="61">
        <f t="shared" si="122"/>
        <v>0.25157259005606786</v>
      </c>
      <c r="GY25" s="61"/>
      <c r="HA25" s="16">
        <v>44251</v>
      </c>
      <c r="HB25" s="2">
        <v>19</v>
      </c>
      <c r="HC25" s="2" t="s">
        <v>25</v>
      </c>
      <c r="HE25">
        <v>0.27713413890104849</v>
      </c>
      <c r="HF25" s="5" t="e">
        <v>#N/A</v>
      </c>
      <c r="HG25" s="5" t="e">
        <v>#N/A</v>
      </c>
      <c r="HH25" s="7">
        <v>3.644155</v>
      </c>
      <c r="HI25" s="36">
        <v>0.20855399999999999</v>
      </c>
      <c r="HJ25" s="31">
        <v>2.7</v>
      </c>
      <c r="HK25" s="21">
        <v>6.6082000000000002E-2</v>
      </c>
      <c r="HL25" s="21">
        <v>218</v>
      </c>
      <c r="HM25" s="2">
        <v>77.558441560000006</v>
      </c>
      <c r="HN25" s="2">
        <v>12.73766234</v>
      </c>
      <c r="HO25" s="2">
        <v>64.820779220000006</v>
      </c>
      <c r="HP25" s="2">
        <v>16.423308769999998</v>
      </c>
      <c r="HQ25" s="36">
        <v>4.1311</v>
      </c>
      <c r="HR25" s="36"/>
      <c r="HS25" s="65">
        <v>44251</v>
      </c>
      <c r="HT25" s="63"/>
      <c r="HU25" s="63"/>
      <c r="HV25" s="63"/>
      <c r="HW25" s="61">
        <v>0.27713413890104849</v>
      </c>
      <c r="HX25" s="61" t="e">
        <f t="shared" si="123"/>
        <v>#N/A</v>
      </c>
      <c r="HY25" s="61" t="e">
        <f t="shared" si="124"/>
        <v>#N/A</v>
      </c>
      <c r="HZ25" s="61">
        <f t="shared" si="125"/>
        <v>1.0099197579469503</v>
      </c>
      <c r="IA25" s="61">
        <f t="shared" si="126"/>
        <v>5.7797433204369267E-2</v>
      </c>
      <c r="IB25" s="61">
        <f t="shared" si="127"/>
        <v>0.74826217503283099</v>
      </c>
      <c r="IC25" s="61">
        <f t="shared" si="128"/>
        <v>1.8313578166859086E-2</v>
      </c>
      <c r="ID25" s="61">
        <f t="shared" si="129"/>
        <v>60.415242280428572</v>
      </c>
      <c r="IE25" s="61">
        <f t="shared" si="130"/>
        <v>21.494091916237892</v>
      </c>
      <c r="IF25" s="61">
        <f t="shared" si="131"/>
        <v>3.5300410842082144</v>
      </c>
      <c r="IG25" s="61">
        <f t="shared" si="132"/>
        <v>17.964050832029677</v>
      </c>
      <c r="IH25" s="61">
        <f t="shared" si="133"/>
        <v>4.5514595338799877</v>
      </c>
      <c r="II25" s="61">
        <f t="shared" si="134"/>
        <v>1.1448688412141215</v>
      </c>
      <c r="IJ25" s="36"/>
      <c r="IL25" s="12">
        <v>44251</v>
      </c>
      <c r="IM25" s="31">
        <v>16</v>
      </c>
      <c r="IN25" s="31" t="s">
        <v>25</v>
      </c>
      <c r="IO25" s="31"/>
      <c r="IP25">
        <v>0.27713413890104849</v>
      </c>
      <c r="IQ25" s="31" t="e">
        <v>#N/A</v>
      </c>
      <c r="IR25" s="31" t="e">
        <v>#N/A</v>
      </c>
      <c r="IS25" s="31">
        <v>3.5609489999999999</v>
      </c>
      <c r="IT25">
        <v>0.19750200000000001</v>
      </c>
      <c r="IU25">
        <v>3.08</v>
      </c>
      <c r="IV25">
        <v>2.9082E-2</v>
      </c>
      <c r="IW25">
        <v>146</v>
      </c>
      <c r="IX25">
        <v>21.10520833</v>
      </c>
      <c r="IY25">
        <v>4.5062499999999996</v>
      </c>
      <c r="IZ25">
        <v>16.598958329999999</v>
      </c>
      <c r="JA25">
        <v>21.35136469</v>
      </c>
      <c r="JB25">
        <v>3.7782</v>
      </c>
      <c r="JD25" s="65">
        <v>44251</v>
      </c>
      <c r="JE25" s="61"/>
      <c r="JF25" s="61"/>
      <c r="JG25" s="61"/>
      <c r="JH25" s="61">
        <v>0.27713413890104849</v>
      </c>
      <c r="JI25" s="61" t="e">
        <f t="shared" si="135"/>
        <v>#N/A</v>
      </c>
      <c r="JJ25" s="61" t="e">
        <f t="shared" si="136"/>
        <v>#N/A</v>
      </c>
      <c r="JK25" s="61">
        <f t="shared" si="137"/>
        <v>0.98686053478554969</v>
      </c>
      <c r="JL25" s="61">
        <f t="shared" si="138"/>
        <v>5.4734546701234885E-2</v>
      </c>
      <c r="JM25" s="61">
        <f t="shared" si="139"/>
        <v>0.85357314781522942</v>
      </c>
      <c r="JN25" s="61">
        <f t="shared" si="140"/>
        <v>8.0596150275202925E-3</v>
      </c>
      <c r="JO25" s="61">
        <f t="shared" si="141"/>
        <v>40.46158427955308</v>
      </c>
      <c r="JP25" s="61">
        <f t="shared" si="142"/>
        <v>5.8489737368617858</v>
      </c>
      <c r="JQ25" s="61">
        <f t="shared" si="143"/>
        <v>1.2488357134228496</v>
      </c>
      <c r="JR25" s="61">
        <f t="shared" si="144"/>
        <v>4.6001380234389355</v>
      </c>
      <c r="JS25" s="61">
        <f t="shared" si="145"/>
        <v>5.9171920677254022</v>
      </c>
      <c r="JT25" s="61">
        <f t="shared" si="146"/>
        <v>1.0470682035959413</v>
      </c>
      <c r="JV25">
        <v>0.27713413890104849</v>
      </c>
      <c r="JW25" t="e">
        <f t="shared" si="24"/>
        <v>#N/A</v>
      </c>
      <c r="JX25" t="e">
        <f t="shared" si="25"/>
        <v>#N/A</v>
      </c>
      <c r="JY25">
        <f t="shared" si="26"/>
        <v>-8.3206000000000113E-2</v>
      </c>
      <c r="JZ25">
        <f t="shared" si="27"/>
        <v>-1.1051999999999979E-2</v>
      </c>
      <c r="KA25">
        <f t="shared" si="28"/>
        <v>0.37999999999999989</v>
      </c>
      <c r="KB25">
        <f t="shared" si="29"/>
        <v>-3.7000000000000005E-2</v>
      </c>
      <c r="KC25">
        <f t="shared" si="30"/>
        <v>-72</v>
      </c>
      <c r="KD25">
        <f t="shared" si="31"/>
        <v>-56.453233230000009</v>
      </c>
      <c r="KE25">
        <f t="shared" si="32"/>
        <v>-8.2314123400000003</v>
      </c>
      <c r="KF25">
        <f t="shared" si="33"/>
        <v>-48.221820890000004</v>
      </c>
      <c r="KG25">
        <f t="shared" si="34"/>
        <v>4.928055920000002</v>
      </c>
      <c r="KH25">
        <f t="shared" si="35"/>
        <v>-0.35289999999999999</v>
      </c>
      <c r="KJ25" s="65">
        <v>44251</v>
      </c>
      <c r="KK25" s="61">
        <v>0.27713413890104849</v>
      </c>
      <c r="KL25" s="61" t="e">
        <f t="shared" si="147"/>
        <v>#N/A</v>
      </c>
      <c r="KM25" s="61" t="e">
        <f t="shared" si="148"/>
        <v>#N/A</v>
      </c>
      <c r="KN25" s="61">
        <f t="shared" si="149"/>
        <v>-2.3059223161400671E-2</v>
      </c>
      <c r="KO25" s="61">
        <f t="shared" si="150"/>
        <v>-3.0628865031343817E-3</v>
      </c>
      <c r="KP25" s="61">
        <f t="shared" si="151"/>
        <v>0.1053109727823984</v>
      </c>
      <c r="KQ25" s="61">
        <f t="shared" si="152"/>
        <v>-1.0253963139338795E-2</v>
      </c>
      <c r="KR25" s="61">
        <f t="shared" si="153"/>
        <v>-19.953658000875492</v>
      </c>
      <c r="KS25" s="61">
        <f t="shared" si="154"/>
        <v>-15.645118179376109</v>
      </c>
      <c r="KT25" s="61">
        <f t="shared" si="155"/>
        <v>-2.2812053707853646</v>
      </c>
      <c r="KU25" s="61">
        <f t="shared" si="156"/>
        <v>-13.363912808590742</v>
      </c>
      <c r="KV25" s="61">
        <f t="shared" si="157"/>
        <v>1.3657325338454149</v>
      </c>
      <c r="KW25" s="61">
        <f t="shared" si="158"/>
        <v>-9.7800637618180003E-2</v>
      </c>
      <c r="KZ25" s="16">
        <v>44251</v>
      </c>
      <c r="LA25">
        <v>24</v>
      </c>
      <c r="LB25" t="s">
        <v>26</v>
      </c>
      <c r="LE25" t="e">
        <v>#N/A</v>
      </c>
      <c r="LF25" t="e">
        <v>#N/A</v>
      </c>
      <c r="LG25">
        <v>5.127999</v>
      </c>
      <c r="LH25">
        <v>7.9243999999999995E-2</v>
      </c>
      <c r="LI25">
        <v>4.68</v>
      </c>
      <c r="LJ25">
        <v>-2.3220000000000001E-2</v>
      </c>
      <c r="LK25">
        <v>59</v>
      </c>
      <c r="LL25">
        <v>8.2838461540000008</v>
      </c>
      <c r="LM25">
        <v>1.536923077</v>
      </c>
      <c r="LN25">
        <v>6.7469230769999999</v>
      </c>
      <c r="LO25">
        <v>18.553254710000001</v>
      </c>
      <c r="LP25">
        <v>2.2443</v>
      </c>
      <c r="LR25" s="65">
        <v>44251</v>
      </c>
      <c r="LS25" s="61"/>
      <c r="LT25" s="61"/>
      <c r="LU25" s="61"/>
      <c r="LV25" s="61">
        <v>0.21034481142589581</v>
      </c>
      <c r="LW25" s="61" t="e">
        <f t="shared" si="159"/>
        <v>#N/A</v>
      </c>
      <c r="LX25" s="61" t="e">
        <f t="shared" si="160"/>
        <v>#N/A</v>
      </c>
      <c r="LY25" s="61">
        <f t="shared" si="161"/>
        <v>1.0786479826471822</v>
      </c>
      <c r="LZ25" s="61">
        <f t="shared" si="162"/>
        <v>1.6668564236633685E-2</v>
      </c>
      <c r="MA25" s="61">
        <f t="shared" si="163"/>
        <v>0.98441371747319228</v>
      </c>
      <c r="MB25" s="61">
        <f t="shared" si="164"/>
        <v>-4.8842065213093007E-3</v>
      </c>
      <c r="MC25" s="61">
        <f t="shared" si="165"/>
        <v>12.410343874127852</v>
      </c>
      <c r="MD25" s="61">
        <f t="shared" si="166"/>
        <v>1.7424640571442624</v>
      </c>
      <c r="ME25" s="61">
        <f t="shared" si="167"/>
        <v>0.32328379480767255</v>
      </c>
      <c r="MF25" s="61">
        <f t="shared" si="168"/>
        <v>1.4191802623365897</v>
      </c>
      <c r="MG25" s="61">
        <f t="shared" si="169"/>
        <v>3.9025808633115635</v>
      </c>
      <c r="MH25" s="61">
        <f t="shared" si="170"/>
        <v>0.47207686028313794</v>
      </c>
      <c r="MK25" s="16"/>
      <c r="ML25">
        <v>22</v>
      </c>
      <c r="MM25" t="s">
        <v>26</v>
      </c>
      <c r="MP25" t="e">
        <v>#N/A</v>
      </c>
      <c r="MQ25" t="e">
        <v>#N/A</v>
      </c>
      <c r="MR25">
        <v>4.7813059999999998</v>
      </c>
      <c r="MS25">
        <v>8.6317000000000005E-2</v>
      </c>
      <c r="MT25">
        <v>4.5</v>
      </c>
      <c r="MU25">
        <v>-3.9320000000000001E-2</v>
      </c>
      <c r="MV25">
        <v>61.7</v>
      </c>
      <c r="MW25">
        <v>4.491333333</v>
      </c>
      <c r="MX25">
        <v>0.9243333333</v>
      </c>
      <c r="MY25">
        <v>3.5670000000000002</v>
      </c>
      <c r="MZ25">
        <v>20.58037702</v>
      </c>
      <c r="NA25">
        <v>1.4365000000000001</v>
      </c>
      <c r="NC25" s="65">
        <v>44251</v>
      </c>
      <c r="ND25" s="61"/>
      <c r="NE25" s="61"/>
      <c r="NF25" s="61"/>
      <c r="NG25" s="61">
        <v>0.21034481142589581</v>
      </c>
      <c r="NH25" s="61" t="e">
        <f t="shared" si="171"/>
        <v>#N/A</v>
      </c>
      <c r="NI25" s="61" t="e">
        <f t="shared" si="172"/>
        <v>#N/A</v>
      </c>
      <c r="NJ25" s="61">
        <f t="shared" si="173"/>
        <v>1.0057229089395041</v>
      </c>
      <c r="NK25" s="61">
        <f t="shared" si="174"/>
        <v>1.8156333087849051E-2</v>
      </c>
      <c r="NL25" s="61">
        <f t="shared" si="175"/>
        <v>0.94655165141653119</v>
      </c>
      <c r="NM25" s="61">
        <f t="shared" si="176"/>
        <v>-8.2707579852662229E-3</v>
      </c>
      <c r="NN25" s="61">
        <f t="shared" si="177"/>
        <v>12.978274864977772</v>
      </c>
      <c r="NO25" s="61">
        <f t="shared" si="178"/>
        <v>0.94472866298072511</v>
      </c>
      <c r="NP25" s="61">
        <f t="shared" si="179"/>
        <v>0.19442872068765821</v>
      </c>
      <c r="NQ25" s="61">
        <f t="shared" si="180"/>
        <v>0.75029994235617037</v>
      </c>
      <c r="NR25" s="61">
        <f t="shared" si="181"/>
        <v>4.3289755233457399</v>
      </c>
      <c r="NS25" s="61">
        <f t="shared" si="182"/>
        <v>0.30216032161329937</v>
      </c>
      <c r="NV25" s="16">
        <v>44251</v>
      </c>
      <c r="NW25" s="59">
        <v>0.21034481142589581</v>
      </c>
      <c r="NX25" t="e">
        <f t="shared" si="36"/>
        <v>#N/A</v>
      </c>
      <c r="NY25" t="e">
        <f t="shared" si="37"/>
        <v>#N/A</v>
      </c>
      <c r="NZ25">
        <f t="shared" si="38"/>
        <v>-0.34669300000000014</v>
      </c>
      <c r="OA25">
        <f t="shared" si="39"/>
        <v>7.0730000000000098E-3</v>
      </c>
      <c r="OB25">
        <f t="shared" si="40"/>
        <v>-0.17999999999999972</v>
      </c>
      <c r="OC25">
        <f t="shared" si="41"/>
        <v>-1.61E-2</v>
      </c>
      <c r="OD25">
        <f t="shared" si="42"/>
        <v>2.7000000000000028</v>
      </c>
      <c r="OE25">
        <f t="shared" si="43"/>
        <v>-3.7925128210000008</v>
      </c>
      <c r="OF25">
        <f t="shared" si="44"/>
        <v>-0.61258974369999997</v>
      </c>
      <c r="OG25">
        <f t="shared" si="45"/>
        <v>-3.1799230769999998</v>
      </c>
      <c r="OH25">
        <f t="shared" si="46"/>
        <v>2.0271223099999993</v>
      </c>
      <c r="OI25">
        <f t="shared" si="47"/>
        <v>-0.80779999999999985</v>
      </c>
      <c r="OK25" s="65">
        <v>44251</v>
      </c>
      <c r="OL25" s="61">
        <v>0.21034481142589581</v>
      </c>
      <c r="OM25" s="61" t="e">
        <f t="shared" si="183"/>
        <v>#N/A</v>
      </c>
      <c r="ON25" s="61" t="e">
        <f t="shared" si="184"/>
        <v>#N/A</v>
      </c>
      <c r="OO25" s="61">
        <f t="shared" si="185"/>
        <v>-7.2925073707678131E-2</v>
      </c>
      <c r="OP25" s="61">
        <f t="shared" si="186"/>
        <v>1.4877688512153632E-3</v>
      </c>
      <c r="OQ25" s="61">
        <f t="shared" si="187"/>
        <v>-3.7862066056661189E-2</v>
      </c>
      <c r="OR25" s="61">
        <f t="shared" si="188"/>
        <v>-3.3865514639569226E-3</v>
      </c>
      <c r="OS25" s="61">
        <f t="shared" si="189"/>
        <v>0.56793099084991927</v>
      </c>
      <c r="OT25" s="61">
        <f t="shared" si="190"/>
        <v>-0.79773539416353734</v>
      </c>
      <c r="OU25" s="61">
        <f t="shared" si="191"/>
        <v>-0.12885507412001435</v>
      </c>
      <c r="OV25" s="61">
        <f t="shared" si="192"/>
        <v>-0.6688803199804193</v>
      </c>
      <c r="OW25" s="61">
        <f t="shared" si="193"/>
        <v>0.42639466003417614</v>
      </c>
      <c r="OX25" s="61">
        <f t="shared" si="194"/>
        <v>-0.16991653866983861</v>
      </c>
      <c r="PA25" s="16">
        <v>44251</v>
      </c>
      <c r="PB25" s="47" t="e">
        <v>#N/A</v>
      </c>
      <c r="PC25" s="5" t="e">
        <v>#N/A</v>
      </c>
      <c r="PD25" s="31">
        <v>6.2</v>
      </c>
      <c r="PE25" s="49">
        <v>212</v>
      </c>
      <c r="PF25" s="44">
        <v>3.6318000000000001</v>
      </c>
      <c r="PI25" s="16">
        <v>44251</v>
      </c>
      <c r="PJ25" s="41" t="e">
        <v>#N/A</v>
      </c>
      <c r="PK25" s="41" t="e">
        <v>#N/A</v>
      </c>
      <c r="PL25">
        <v>1.5100000000000001E-2</v>
      </c>
      <c r="PM25">
        <v>6.15</v>
      </c>
      <c r="PN25" t="s">
        <v>94</v>
      </c>
      <c r="PR25" s="16">
        <v>44251</v>
      </c>
      <c r="PS25" s="46" t="e">
        <f t="shared" si="195"/>
        <v>#N/A</v>
      </c>
      <c r="PT25" s="46" t="e">
        <f t="shared" si="195"/>
        <v>#N/A</v>
      </c>
      <c r="PU25" s="46">
        <f t="shared" si="195"/>
        <v>-6.1848999999999998</v>
      </c>
      <c r="PV25" s="46">
        <f t="shared" si="195"/>
        <v>-205.85</v>
      </c>
      <c r="PW25" s="46" t="e">
        <v>#N/A</v>
      </c>
      <c r="PZ25" s="16">
        <v>44251</v>
      </c>
      <c r="QA25" s="5" t="e">
        <v>#N/A</v>
      </c>
      <c r="QB25" s="5" t="e">
        <v>#N/A</v>
      </c>
      <c r="QC25" s="31">
        <v>9.7100000000000006E-2</v>
      </c>
      <c r="QD25" s="21">
        <v>7.44</v>
      </c>
      <c r="QE25" s="36">
        <v>3.9144999999999999</v>
      </c>
      <c r="QF25" s="36"/>
      <c r="QI25" s="16">
        <v>44251</v>
      </c>
      <c r="QJ25" t="e">
        <v>#N/A</v>
      </c>
      <c r="QK25" t="e">
        <v>#N/A</v>
      </c>
      <c r="QL25">
        <v>0.18099999999999999</v>
      </c>
      <c r="QM25">
        <v>5.76</v>
      </c>
      <c r="QN25">
        <v>1.0462</v>
      </c>
      <c r="QR25" s="16">
        <v>44251</v>
      </c>
      <c r="QS25" t="e">
        <f t="shared" si="196"/>
        <v>#N/A</v>
      </c>
      <c r="QT25" t="e">
        <f t="shared" si="196"/>
        <v>#N/A</v>
      </c>
      <c r="QU25">
        <f t="shared" si="196"/>
        <v>8.3899999999999988E-2</v>
      </c>
      <c r="QV25">
        <f t="shared" si="196"/>
        <v>-1.6800000000000006</v>
      </c>
      <c r="QW25">
        <f t="shared" si="196"/>
        <v>-2.8682999999999996</v>
      </c>
      <c r="RA25" s="16">
        <v>44251</v>
      </c>
      <c r="RB25" t="e">
        <v>#N/A</v>
      </c>
      <c r="RC25" t="e">
        <v>#N/A</v>
      </c>
      <c r="RD25" t="e">
        <v>#N/A</v>
      </c>
      <c r="RE25" t="e">
        <v>#N/A</v>
      </c>
      <c r="RF25" t="e">
        <v>#N/A</v>
      </c>
      <c r="RI25" s="16">
        <v>44251</v>
      </c>
      <c r="RJ25" s="5" t="e">
        <v>#N/A</v>
      </c>
      <c r="RK25" s="5" t="e">
        <v>#N/A</v>
      </c>
      <c r="RL25" s="31">
        <v>1.55E-2</v>
      </c>
      <c r="RM25" s="21">
        <v>5.51</v>
      </c>
      <c r="RN25" s="36">
        <v>1.1815</v>
      </c>
      <c r="RQ25" s="16">
        <v>44251</v>
      </c>
      <c r="RR25" t="e">
        <f t="shared" si="197"/>
        <v>#N/A</v>
      </c>
      <c r="RS25" t="e">
        <f t="shared" si="197"/>
        <v>#N/A</v>
      </c>
      <c r="RT25" t="e">
        <f t="shared" si="197"/>
        <v>#N/A</v>
      </c>
      <c r="RU25" t="e">
        <f t="shared" si="197"/>
        <v>#N/A</v>
      </c>
      <c r="RV25" t="e">
        <f t="shared" si="197"/>
        <v>#N/A</v>
      </c>
      <c r="RZ25" s="16">
        <v>44251</v>
      </c>
      <c r="SA25">
        <v>31</v>
      </c>
      <c r="SB25" s="46" t="e">
        <v>#N/A</v>
      </c>
      <c r="SC25" s="46" t="e">
        <v>#N/A</v>
      </c>
      <c r="SD25" s="46">
        <v>6.02</v>
      </c>
      <c r="SE25" s="46">
        <v>94.4</v>
      </c>
      <c r="SF25" s="46">
        <v>2.0909</v>
      </c>
      <c r="SH25" s="16">
        <v>44251</v>
      </c>
      <c r="SI25">
        <v>32</v>
      </c>
      <c r="SJ25" s="46" t="e">
        <v>#N/A</v>
      </c>
      <c r="SK25" s="46" t="e">
        <v>#N/A</v>
      </c>
      <c r="SL25" s="46" t="e">
        <v>#N/A</v>
      </c>
      <c r="SM25" s="46" t="e">
        <v>#N/A</v>
      </c>
      <c r="SN25" s="46" t="e">
        <v>#N/A</v>
      </c>
      <c r="SP25" s="16">
        <v>44251</v>
      </c>
      <c r="SQ25" t="e">
        <v>#N/A</v>
      </c>
      <c r="SR25" s="46" t="e">
        <v>#N/A</v>
      </c>
      <c r="SS25" s="46" t="e">
        <v>#N/A</v>
      </c>
      <c r="ST25" s="46" t="e">
        <v>#N/A</v>
      </c>
      <c r="SU25" s="46" t="e">
        <v>#N/A</v>
      </c>
      <c r="SV25" s="46" t="e">
        <v>#N/A</v>
      </c>
      <c r="SX25" s="16">
        <v>44251</v>
      </c>
      <c r="SY25" t="s">
        <v>33</v>
      </c>
      <c r="SZ25" s="46" t="e">
        <v>#N/A</v>
      </c>
      <c r="TA25" s="46" t="e">
        <v>#N/A</v>
      </c>
      <c r="TB25" s="46">
        <v>6.2</v>
      </c>
      <c r="TC25" s="46">
        <v>392</v>
      </c>
      <c r="TD25" s="46">
        <v>3.6177999999999999</v>
      </c>
      <c r="TF25" s="16">
        <v>44251</v>
      </c>
      <c r="TG25" t="e">
        <v>#N/A</v>
      </c>
      <c r="TH25" s="46" t="e">
        <v>#N/A</v>
      </c>
      <c r="TI25" s="46" t="e">
        <v>#N/A</v>
      </c>
      <c r="TJ25" s="46" t="e">
        <v>#N/A</v>
      </c>
      <c r="TK25" s="46" t="e">
        <v>#N/A</v>
      </c>
      <c r="TL25" s="46" t="e">
        <v>#N/A</v>
      </c>
      <c r="TN25" s="16">
        <v>44251</v>
      </c>
      <c r="TO25" t="s">
        <v>34</v>
      </c>
      <c r="TP25" s="46" t="e">
        <v>#N/A</v>
      </c>
      <c r="TQ25" s="46" t="e">
        <v>#N/A</v>
      </c>
      <c r="TR25" s="46">
        <v>0.97799999999999998</v>
      </c>
      <c r="TS25" s="46">
        <v>228</v>
      </c>
      <c r="TT25" s="46">
        <v>3.5796999999999999</v>
      </c>
    </row>
    <row r="26" spans="1:540" ht="15.75" x14ac:dyDescent="0.25">
      <c r="A26" s="16">
        <v>44265</v>
      </c>
      <c r="B26" s="2">
        <v>11</v>
      </c>
      <c r="C26" s="2" t="s">
        <v>24</v>
      </c>
      <c r="E26">
        <v>0.31059045031340532</v>
      </c>
      <c r="F26" s="23" t="e">
        <v>#N/A</v>
      </c>
      <c r="G26" s="23" t="e">
        <v>#N/A</v>
      </c>
      <c r="H26" s="7">
        <v>4.975454</v>
      </c>
      <c r="I26" s="36">
        <v>2.7408999999999999E-2</v>
      </c>
      <c r="J26" s="31">
        <v>4.72</v>
      </c>
      <c r="K26" s="21">
        <v>5.0000000000000001E-4</v>
      </c>
      <c r="L26" s="21">
        <v>18.3</v>
      </c>
      <c r="M26" s="2">
        <v>3.5626373629999999</v>
      </c>
      <c r="N26" s="2">
        <v>0.84908424910000002</v>
      </c>
      <c r="O26" s="2">
        <v>2.7135531140000002</v>
      </c>
      <c r="P26" s="2">
        <v>23.83302488</v>
      </c>
      <c r="Q26" s="36">
        <v>1.7769999999999999</v>
      </c>
      <c r="R26" s="36"/>
      <c r="S26" s="65">
        <v>44265</v>
      </c>
      <c r="T26" s="63"/>
      <c r="U26" s="63"/>
      <c r="V26" s="63"/>
      <c r="W26" s="61">
        <v>0.31059045031340532</v>
      </c>
      <c r="X26" s="61" t="e">
        <f t="shared" si="51"/>
        <v>#N/A</v>
      </c>
      <c r="Y26" s="61" t="e">
        <f t="shared" si="52"/>
        <v>#N/A</v>
      </c>
      <c r="Z26" s="61">
        <f t="shared" si="53"/>
        <v>1.5453284983736337</v>
      </c>
      <c r="AA26" s="61">
        <f t="shared" si="54"/>
        <v>8.512973652640126E-3</v>
      </c>
      <c r="AB26" s="61">
        <f t="shared" si="55"/>
        <v>1.465986925479273</v>
      </c>
      <c r="AC26" s="61">
        <f t="shared" si="56"/>
        <v>1.5529522515670267E-4</v>
      </c>
      <c r="AD26" s="61">
        <f t="shared" si="57"/>
        <v>5.6838052407353175</v>
      </c>
      <c r="AE26" s="61">
        <f t="shared" si="58"/>
        <v>1.1065211428775328</v>
      </c>
      <c r="AF26" s="61">
        <f t="shared" si="59"/>
        <v>0.26371745928198864</v>
      </c>
      <c r="AG26" s="61">
        <f t="shared" si="60"/>
        <v>0.84280368362660329</v>
      </c>
      <c r="AH26" s="61">
        <f t="shared" si="61"/>
        <v>7.4023099298097925</v>
      </c>
      <c r="AI26" s="61">
        <f t="shared" si="62"/>
        <v>0.55191923020692124</v>
      </c>
      <c r="AL26" s="16">
        <v>44265</v>
      </c>
      <c r="AM26" s="2">
        <v>8</v>
      </c>
      <c r="AN26" s="2" t="s">
        <v>24</v>
      </c>
      <c r="AP26">
        <v>0.31059045031340532</v>
      </c>
      <c r="AQ26" s="5" t="e">
        <v>#N/A</v>
      </c>
      <c r="AR26" s="5" t="e">
        <v>#N/A</v>
      </c>
      <c r="AS26" s="7">
        <v>5.0863959999999997</v>
      </c>
      <c r="AT26" s="36">
        <v>2.7962000000000001E-2</v>
      </c>
      <c r="AU26" s="31">
        <v>4.7300000000000004</v>
      </c>
      <c r="AV26" s="21">
        <v>-2.572E-2</v>
      </c>
      <c r="AW26" s="21">
        <v>19.3</v>
      </c>
      <c r="AX26" s="2">
        <v>3.009965636</v>
      </c>
      <c r="AY26" s="2">
        <v>0.66082474229999999</v>
      </c>
      <c r="AZ26" s="2">
        <v>2.349140893</v>
      </c>
      <c r="BA26" s="2">
        <v>21.95456102</v>
      </c>
      <c r="BB26" s="36">
        <v>1.8736999999999999</v>
      </c>
      <c r="BC26" s="36"/>
      <c r="BD26" s="65">
        <v>44265</v>
      </c>
      <c r="BE26" s="63"/>
      <c r="BF26" s="63"/>
      <c r="BG26" s="63"/>
      <c r="BH26" s="61">
        <v>0.31059045031340532</v>
      </c>
      <c r="BI26" s="61" t="e">
        <f t="shared" si="63"/>
        <v>#N/A</v>
      </c>
      <c r="BJ26" s="61" t="e">
        <f t="shared" si="64"/>
        <v>#N/A</v>
      </c>
      <c r="BK26" s="61">
        <f t="shared" si="65"/>
        <v>1.5797860241123034</v>
      </c>
      <c r="BL26" s="61">
        <f t="shared" si="66"/>
        <v>8.6847301716634403E-3</v>
      </c>
      <c r="BM26" s="61">
        <f t="shared" si="67"/>
        <v>1.4690928299824073</v>
      </c>
      <c r="BN26" s="61">
        <f t="shared" si="68"/>
        <v>-7.9883863820607841E-3</v>
      </c>
      <c r="BO26" s="61">
        <f t="shared" si="69"/>
        <v>5.9943956910487231</v>
      </c>
      <c r="BP26" s="61">
        <f t="shared" si="70"/>
        <v>0.93486658231311548</v>
      </c>
      <c r="BQ26" s="61">
        <f t="shared" si="71"/>
        <v>0.20524585428919703</v>
      </c>
      <c r="BR26" s="61">
        <f t="shared" si="72"/>
        <v>0.72962072780650511</v>
      </c>
      <c r="BS26" s="61">
        <f t="shared" si="73"/>
        <v>6.8188769936349356</v>
      </c>
      <c r="BT26" s="61">
        <f t="shared" si="74"/>
        <v>0.58195332675222755</v>
      </c>
      <c r="BW26">
        <v>0.31059045031340532</v>
      </c>
      <c r="BX26" t="e">
        <f t="shared" si="0"/>
        <v>#N/A</v>
      </c>
      <c r="BY26" t="e">
        <f t="shared" si="1"/>
        <v>#N/A</v>
      </c>
      <c r="BZ26">
        <f t="shared" si="2"/>
        <v>0.11094199999999965</v>
      </c>
      <c r="CA26">
        <f t="shared" si="3"/>
        <v>5.5300000000000141E-4</v>
      </c>
      <c r="CB26">
        <f t="shared" si="4"/>
        <v>1.0000000000000675E-2</v>
      </c>
      <c r="CC26">
        <f t="shared" si="5"/>
        <v>-2.622E-2</v>
      </c>
      <c r="CD26">
        <f t="shared" si="6"/>
        <v>1</v>
      </c>
      <c r="CE26">
        <f t="shared" si="7"/>
        <v>-0.55267172699999989</v>
      </c>
      <c r="CF26">
        <f t="shared" si="8"/>
        <v>-0.18825950680000003</v>
      </c>
      <c r="CG26">
        <f t="shared" si="9"/>
        <v>-0.36441222100000026</v>
      </c>
      <c r="CH26">
        <f t="shared" si="10"/>
        <v>-1.8784638600000001</v>
      </c>
      <c r="CI26">
        <f t="shared" si="11"/>
        <v>9.6700000000000008E-2</v>
      </c>
      <c r="CK26" s="65">
        <v>44265</v>
      </c>
      <c r="CL26" s="61"/>
      <c r="CM26" s="61">
        <v>0.31059045031340532</v>
      </c>
      <c r="CN26" s="61" t="e">
        <f t="shared" si="75"/>
        <v>#N/A</v>
      </c>
      <c r="CO26" s="61" t="e">
        <f t="shared" si="76"/>
        <v>#N/A</v>
      </c>
      <c r="CP26" s="61">
        <f t="shared" si="77"/>
        <v>3.4457525738669705E-2</v>
      </c>
      <c r="CQ26" s="61">
        <f t="shared" si="78"/>
        <v>1.7175651902331357E-4</v>
      </c>
      <c r="CR26" s="61">
        <f t="shared" si="79"/>
        <v>3.105904503134263E-3</v>
      </c>
      <c r="CS26" s="61">
        <f t="shared" si="80"/>
        <v>-8.1436816072174879E-3</v>
      </c>
      <c r="CT26" s="61">
        <f t="shared" si="81"/>
        <v>0.31059045031340532</v>
      </c>
      <c r="CU26" s="61">
        <f t="shared" si="82"/>
        <v>-0.17165456056441739</v>
      </c>
      <c r="CV26" s="61">
        <f t="shared" si="83"/>
        <v>-5.8471604992791602E-2</v>
      </c>
      <c r="CW26" s="61">
        <f t="shared" si="84"/>
        <v>-0.11318295582009825</v>
      </c>
      <c r="CX26" s="61">
        <f t="shared" si="85"/>
        <v>-0.58343293617485759</v>
      </c>
      <c r="CY26" s="61">
        <f t="shared" si="86"/>
        <v>3.0034096545306296E-2</v>
      </c>
      <c r="DB26" s="37">
        <v>44265</v>
      </c>
      <c r="DC26">
        <v>5</v>
      </c>
      <c r="DD26" t="s">
        <v>27</v>
      </c>
      <c r="DF26">
        <v>0.53661516815720212</v>
      </c>
      <c r="DG26" t="e">
        <v>#N/A</v>
      </c>
      <c r="DH26" t="e">
        <v>#N/A</v>
      </c>
      <c r="DI26">
        <v>6.7089169999999996</v>
      </c>
      <c r="DJ26">
        <v>3.3598999999999997E-2</v>
      </c>
      <c r="DK26">
        <v>6.19</v>
      </c>
      <c r="DL26">
        <v>-3.1519999999999999E-2</v>
      </c>
      <c r="DM26">
        <v>21.6</v>
      </c>
      <c r="DN26">
        <v>3.412200436</v>
      </c>
      <c r="DO26">
        <v>0.79956427019999998</v>
      </c>
      <c r="DP26">
        <v>2.6126361660000001</v>
      </c>
      <c r="DQ26">
        <v>23.432511810000001</v>
      </c>
      <c r="DR26">
        <v>2.2585999999999999</v>
      </c>
      <c r="DT26" s="65">
        <v>44265</v>
      </c>
      <c r="DX26" s="61">
        <v>0.53661516815720212</v>
      </c>
      <c r="DY26" s="61" t="e">
        <f t="shared" si="87"/>
        <v>#N/A</v>
      </c>
      <c r="DZ26" s="61" t="e">
        <f t="shared" si="88"/>
        <v>#N/A</v>
      </c>
      <c r="EA26" s="61">
        <f t="shared" si="89"/>
        <v>3.6001066241077115</v>
      </c>
      <c r="EB26" s="61">
        <f t="shared" si="90"/>
        <v>1.8029733034913831E-2</v>
      </c>
      <c r="EC26" s="61">
        <f t="shared" si="91"/>
        <v>3.3216478908930811</v>
      </c>
      <c r="ED26" s="61">
        <f t="shared" si="92"/>
        <v>-1.6914110100315009E-2</v>
      </c>
      <c r="EE26" s="61">
        <f t="shared" si="93"/>
        <v>11.590887632195566</v>
      </c>
      <c r="EF26" s="61">
        <f t="shared" si="94"/>
        <v>1.8310385107502183</v>
      </c>
      <c r="EG26" s="61">
        <f t="shared" si="95"/>
        <v>0.42905831530586358</v>
      </c>
      <c r="EH26" s="61">
        <f t="shared" si="96"/>
        <v>1.401980195551678</v>
      </c>
      <c r="EI26" s="61">
        <f t="shared" si="97"/>
        <v>12.574241265268775</v>
      </c>
      <c r="EJ26" s="61">
        <f t="shared" si="98"/>
        <v>1.2119990187998566</v>
      </c>
      <c r="EM26" s="37">
        <v>44265</v>
      </c>
      <c r="EN26">
        <v>2</v>
      </c>
      <c r="EO26" t="s">
        <v>27</v>
      </c>
      <c r="EQ26">
        <v>0.53661516815720212</v>
      </c>
      <c r="ER26" t="e">
        <v>#N/A</v>
      </c>
      <c r="ES26" t="e">
        <v>#N/A</v>
      </c>
      <c r="ET26">
        <v>6.6118430000000004</v>
      </c>
      <c r="EU26">
        <v>3.2162000000000003E-2</v>
      </c>
      <c r="EV26">
        <v>6.16</v>
      </c>
      <c r="EW26">
        <v>-2.3820000000000001E-2</v>
      </c>
      <c r="EX26">
        <v>19.399999999999999</v>
      </c>
      <c r="EY26">
        <v>4.224742268</v>
      </c>
      <c r="EZ26">
        <v>0.93676975949999997</v>
      </c>
      <c r="FA26">
        <v>3.2879725089999998</v>
      </c>
      <c r="FB26">
        <v>22.173417929999999</v>
      </c>
      <c r="FC26">
        <v>1.8011999999999999</v>
      </c>
      <c r="FE26" s="65">
        <v>44265</v>
      </c>
      <c r="FI26" s="61">
        <v>0.53661516815720212</v>
      </c>
      <c r="FJ26" s="61" t="e">
        <f t="shared" si="99"/>
        <v>#N/A</v>
      </c>
      <c r="FK26" s="61" t="e">
        <f t="shared" si="100"/>
        <v>#N/A</v>
      </c>
      <c r="FL26" s="61">
        <f t="shared" si="101"/>
        <v>3.54801524327402</v>
      </c>
      <c r="FM26" s="61">
        <f t="shared" si="102"/>
        <v>1.7258617038271935E-2</v>
      </c>
      <c r="FN26" s="61">
        <f t="shared" si="103"/>
        <v>3.305549435848365</v>
      </c>
      <c r="FO26" s="61">
        <f t="shared" si="104"/>
        <v>-1.2782173305504555E-2</v>
      </c>
      <c r="FP26" s="61">
        <f t="shared" si="105"/>
        <v>10.410334262249719</v>
      </c>
      <c r="FQ26" s="61">
        <f t="shared" si="106"/>
        <v>2.2670607825636595</v>
      </c>
      <c r="FR26" s="61">
        <f t="shared" si="107"/>
        <v>0.50268486201867424</v>
      </c>
      <c r="FS26" s="61">
        <f t="shared" si="108"/>
        <v>1.7643759208132928</v>
      </c>
      <c r="FT26" s="61">
        <f t="shared" si="109"/>
        <v>11.89859239112687</v>
      </c>
      <c r="FU26" s="61">
        <f t="shared" si="110"/>
        <v>0.96655124088475242</v>
      </c>
      <c r="FW26">
        <v>0.53661516815720212</v>
      </c>
      <c r="FX26" t="e">
        <f t="shared" si="12"/>
        <v>#N/A</v>
      </c>
      <c r="FY26" t="e">
        <f t="shared" si="13"/>
        <v>#N/A</v>
      </c>
      <c r="FZ26">
        <f t="shared" si="14"/>
        <v>-9.7073999999999216E-2</v>
      </c>
      <c r="GA26">
        <f t="shared" si="15"/>
        <v>-1.4369999999999938E-3</v>
      </c>
      <c r="GB26">
        <f t="shared" si="16"/>
        <v>-3.0000000000000249E-2</v>
      </c>
      <c r="GC26">
        <f t="shared" si="17"/>
        <v>7.6999999999999985E-3</v>
      </c>
      <c r="GD26">
        <f t="shared" si="18"/>
        <v>-2.2000000000000028</v>
      </c>
      <c r="GE26">
        <f t="shared" si="19"/>
        <v>0.81254183199999996</v>
      </c>
      <c r="GF26">
        <f t="shared" si="20"/>
        <v>0.13720548929999998</v>
      </c>
      <c r="GG26">
        <f t="shared" si="21"/>
        <v>0.67533634299999967</v>
      </c>
      <c r="GH26">
        <f t="shared" si="22"/>
        <v>-1.2590938800000018</v>
      </c>
      <c r="GI26">
        <f t="shared" si="23"/>
        <v>-0.45740000000000003</v>
      </c>
      <c r="GK26" s="65">
        <v>44265</v>
      </c>
      <c r="GL26" s="61">
        <v>0.53661516815720212</v>
      </c>
      <c r="GM26" s="61" t="e">
        <f t="shared" si="111"/>
        <v>#N/A</v>
      </c>
      <c r="GN26" s="61" t="e">
        <f t="shared" si="112"/>
        <v>#N/A</v>
      </c>
      <c r="GO26" s="61">
        <f t="shared" si="113"/>
        <v>-5.2091380833691817E-2</v>
      </c>
      <c r="GP26" s="61">
        <f t="shared" si="114"/>
        <v>-7.7111599664189613E-4</v>
      </c>
      <c r="GQ26" s="61">
        <f t="shared" si="115"/>
        <v>-1.6098455044716197E-2</v>
      </c>
      <c r="GR26" s="61">
        <f t="shared" si="116"/>
        <v>4.1319367948104554E-3</v>
      </c>
      <c r="GS26" s="61">
        <f t="shared" si="117"/>
        <v>-1.1805533699458461</v>
      </c>
      <c r="GT26" s="61">
        <f t="shared" si="118"/>
        <v>0.43602227181344105</v>
      </c>
      <c r="GU26" s="61">
        <f t="shared" si="119"/>
        <v>7.3626546712810687E-2</v>
      </c>
      <c r="GV26" s="61">
        <f t="shared" si="120"/>
        <v>0.36239572526161473</v>
      </c>
      <c r="GW26" s="61">
        <f t="shared" si="121"/>
        <v>-0.675648874141905</v>
      </c>
      <c r="GX26" s="61">
        <f t="shared" si="122"/>
        <v>-0.24544777791510428</v>
      </c>
      <c r="GY26" s="61"/>
      <c r="HA26" s="16">
        <v>44265</v>
      </c>
      <c r="HB26" s="2">
        <v>19</v>
      </c>
      <c r="HC26" s="2" t="s">
        <v>25</v>
      </c>
      <c r="HE26">
        <v>8.6645950083827444E-2</v>
      </c>
      <c r="HF26" s="5" t="e">
        <v>#N/A</v>
      </c>
      <c r="HG26" s="5" t="e">
        <v>#N/A</v>
      </c>
      <c r="HH26" s="7">
        <v>3.380668</v>
      </c>
      <c r="HI26" s="36">
        <v>5.4708E-2</v>
      </c>
      <c r="HJ26" s="31">
        <v>2.92</v>
      </c>
      <c r="HK26" s="21">
        <v>-1.392E-2</v>
      </c>
      <c r="HL26" s="21">
        <v>28.2</v>
      </c>
      <c r="HM26" s="2">
        <v>8.2185022029999999</v>
      </c>
      <c r="HN26" s="2">
        <v>1.937444934</v>
      </c>
      <c r="HO26" s="2">
        <v>6.2810572689999997</v>
      </c>
      <c r="HP26" s="2">
        <v>23.574185249999999</v>
      </c>
      <c r="HQ26" s="36">
        <v>2.5859999999999999</v>
      </c>
      <c r="HR26" s="36"/>
      <c r="HS26" s="65">
        <v>44265</v>
      </c>
      <c r="HT26" s="63"/>
      <c r="HU26" s="63"/>
      <c r="HV26" s="63"/>
      <c r="HW26" s="61">
        <v>8.6645950083827444E-2</v>
      </c>
      <c r="HX26" s="61" t="e">
        <f t="shared" si="123"/>
        <v>#N/A</v>
      </c>
      <c r="HY26" s="61" t="e">
        <f t="shared" si="124"/>
        <v>#N/A</v>
      </c>
      <c r="HZ26" s="61">
        <f t="shared" si="125"/>
        <v>0.29292119077799278</v>
      </c>
      <c r="IA26" s="61">
        <f t="shared" si="126"/>
        <v>4.7402266371860315E-3</v>
      </c>
      <c r="IB26" s="61">
        <f t="shared" si="127"/>
        <v>0.25300617424477612</v>
      </c>
      <c r="IC26" s="61">
        <f t="shared" si="128"/>
        <v>-1.2061116251668781E-3</v>
      </c>
      <c r="ID26" s="61">
        <f t="shared" si="129"/>
        <v>2.4434157923639339</v>
      </c>
      <c r="IE26" s="61">
        <f t="shared" si="130"/>
        <v>0.71209993164496388</v>
      </c>
      <c r="IF26" s="61">
        <f t="shared" si="131"/>
        <v>0.16787175704152835</v>
      </c>
      <c r="IG26" s="61">
        <f t="shared" si="132"/>
        <v>0.54422817460343553</v>
      </c>
      <c r="IH26" s="61">
        <f t="shared" si="133"/>
        <v>2.0426076784384013</v>
      </c>
      <c r="II26" s="61">
        <f t="shared" si="134"/>
        <v>0.22406642691677775</v>
      </c>
      <c r="IJ26" s="36"/>
      <c r="IL26" s="12">
        <v>44265</v>
      </c>
      <c r="IM26" s="31">
        <v>16</v>
      </c>
      <c r="IN26" s="31" t="s">
        <v>25</v>
      </c>
      <c r="IO26" s="31"/>
      <c r="IP26">
        <v>8.6645950083827444E-2</v>
      </c>
      <c r="IQ26" s="31" t="e">
        <v>#N/A</v>
      </c>
      <c r="IR26" s="31" t="e">
        <v>#N/A</v>
      </c>
      <c r="IS26" s="31">
        <v>2.9507699999999999</v>
      </c>
      <c r="IT26">
        <v>4.0561E-2</v>
      </c>
      <c r="IU26">
        <v>2.57</v>
      </c>
      <c r="IV26">
        <v>4.3200000000000001E-3</v>
      </c>
      <c r="IW26">
        <v>25.1</v>
      </c>
      <c r="IX26">
        <v>6.7181395349999997</v>
      </c>
      <c r="IY26">
        <v>1.4567441860000001</v>
      </c>
      <c r="IZ26">
        <v>5.2613953489999998</v>
      </c>
      <c r="JA26">
        <v>21.68374412</v>
      </c>
      <c r="JB26">
        <v>2.3441999999999998</v>
      </c>
      <c r="JD26" s="65">
        <v>44265</v>
      </c>
      <c r="JE26" s="61"/>
      <c r="JF26" s="61"/>
      <c r="JG26" s="61"/>
      <c r="JH26" s="61">
        <v>8.6645950083827444E-2</v>
      </c>
      <c r="JI26" s="61" t="e">
        <f t="shared" si="135"/>
        <v>#N/A</v>
      </c>
      <c r="JJ26" s="61" t="e">
        <f t="shared" si="136"/>
        <v>#N/A</v>
      </c>
      <c r="JK26" s="61">
        <f t="shared" si="137"/>
        <v>0.25567227012885552</v>
      </c>
      <c r="JL26" s="61">
        <f t="shared" si="138"/>
        <v>3.5144463813501252E-3</v>
      </c>
      <c r="JM26" s="61">
        <f t="shared" si="139"/>
        <v>0.22268009171543651</v>
      </c>
      <c r="JN26" s="61">
        <f t="shared" si="140"/>
        <v>3.7431050436213456E-4</v>
      </c>
      <c r="JO26" s="61">
        <f t="shared" si="141"/>
        <v>2.1748133471040689</v>
      </c>
      <c r="JP26" s="61">
        <f t="shared" si="142"/>
        <v>0.58209958280579766</v>
      </c>
      <c r="JQ26" s="61">
        <f t="shared" si="143"/>
        <v>0.12622098402506185</v>
      </c>
      <c r="JR26" s="61">
        <f t="shared" si="144"/>
        <v>0.45587859878073589</v>
      </c>
      <c r="JS26" s="61">
        <f t="shared" si="145"/>
        <v>1.8788086106520068</v>
      </c>
      <c r="JT26" s="61">
        <f t="shared" si="146"/>
        <v>0.20311543618650829</v>
      </c>
      <c r="JV26">
        <v>8.6645950083827444E-2</v>
      </c>
      <c r="JW26" t="e">
        <f t="shared" si="24"/>
        <v>#N/A</v>
      </c>
      <c r="JX26" t="e">
        <f t="shared" si="25"/>
        <v>#N/A</v>
      </c>
      <c r="JY26">
        <f t="shared" si="26"/>
        <v>-0.42989800000000011</v>
      </c>
      <c r="JZ26">
        <f t="shared" si="27"/>
        <v>-1.4147E-2</v>
      </c>
      <c r="KA26">
        <f t="shared" si="28"/>
        <v>-0.35000000000000009</v>
      </c>
      <c r="KB26">
        <f t="shared" si="29"/>
        <v>1.8239999999999999E-2</v>
      </c>
      <c r="KC26">
        <f t="shared" si="30"/>
        <v>-3.0999999999999979</v>
      </c>
      <c r="KD26">
        <f t="shared" si="31"/>
        <v>-1.5003626680000002</v>
      </c>
      <c r="KE26">
        <f t="shared" si="32"/>
        <v>-0.48070074799999984</v>
      </c>
      <c r="KF26">
        <f t="shared" si="33"/>
        <v>-1.0196619199999999</v>
      </c>
      <c r="KG26">
        <f t="shared" si="34"/>
        <v>-1.8904411299999992</v>
      </c>
      <c r="KH26">
        <f t="shared" si="35"/>
        <v>-0.24180000000000001</v>
      </c>
      <c r="KJ26" s="65">
        <v>44265</v>
      </c>
      <c r="KK26" s="61">
        <v>8.6645950083827444E-2</v>
      </c>
      <c r="KL26" s="61" t="e">
        <f t="shared" si="147"/>
        <v>#N/A</v>
      </c>
      <c r="KM26" s="61" t="e">
        <f t="shared" si="148"/>
        <v>#N/A</v>
      </c>
      <c r="KN26" s="61">
        <f t="shared" si="149"/>
        <v>-3.7248920649137263E-2</v>
      </c>
      <c r="KO26" s="61">
        <f t="shared" si="150"/>
        <v>-1.2257802558359068E-3</v>
      </c>
      <c r="KP26" s="61">
        <f t="shared" si="151"/>
        <v>-3.0326082529339615E-2</v>
      </c>
      <c r="KQ26" s="61">
        <f t="shared" si="152"/>
        <v>1.5804221295290125E-3</v>
      </c>
      <c r="KR26" s="61">
        <f t="shared" si="153"/>
        <v>-0.26860244525986487</v>
      </c>
      <c r="KS26" s="61">
        <f t="shared" si="154"/>
        <v>-0.1300003488391662</v>
      </c>
      <c r="KT26" s="61">
        <f t="shared" si="155"/>
        <v>-4.1650773016466504E-2</v>
      </c>
      <c r="KU26" s="61">
        <f t="shared" si="156"/>
        <v>-8.8349575822699644E-2</v>
      </c>
      <c r="KV26" s="61">
        <f t="shared" si="157"/>
        <v>-0.16379906778639428</v>
      </c>
      <c r="KW26" s="61">
        <f t="shared" si="158"/>
        <v>-2.0950990730269476E-2</v>
      </c>
      <c r="KZ26" s="16">
        <v>44265</v>
      </c>
      <c r="LA26">
        <v>24</v>
      </c>
      <c r="LB26" t="s">
        <v>26</v>
      </c>
      <c r="LE26" t="e">
        <v>#N/A</v>
      </c>
      <c r="LF26" t="e">
        <v>#N/A</v>
      </c>
      <c r="LG26">
        <v>4.0740540000000003</v>
      </c>
      <c r="LH26">
        <v>2.8183E-2</v>
      </c>
      <c r="LI26">
        <v>3.86</v>
      </c>
      <c r="LJ26">
        <v>-2.0619999999999999E-2</v>
      </c>
      <c r="LK26">
        <v>14.5</v>
      </c>
      <c r="LL26">
        <v>1.6514782610000001</v>
      </c>
      <c r="LM26">
        <v>0.38678260869999997</v>
      </c>
      <c r="LN26">
        <v>1.2646956519999999</v>
      </c>
      <c r="LO26">
        <v>23.420387529999999</v>
      </c>
      <c r="LP26">
        <v>1.3338000000000001</v>
      </c>
      <c r="LR26" s="65">
        <v>44265</v>
      </c>
      <c r="LS26" s="61"/>
      <c r="LT26" s="61"/>
      <c r="LU26" s="61"/>
      <c r="LV26" s="61">
        <v>6.5764276113625036E-2</v>
      </c>
      <c r="LW26" s="61" t="e">
        <f t="shared" si="159"/>
        <v>#N/A</v>
      </c>
      <c r="LX26" s="61" t="e">
        <f t="shared" si="160"/>
        <v>#N/A</v>
      </c>
      <c r="LY26" s="61">
        <f t="shared" si="161"/>
        <v>0.26792721215781856</v>
      </c>
      <c r="LZ26" s="61">
        <f t="shared" si="162"/>
        <v>1.8534345937102944E-3</v>
      </c>
      <c r="MA26" s="61">
        <f t="shared" si="163"/>
        <v>0.25385010579859263</v>
      </c>
      <c r="MB26" s="61">
        <f t="shared" si="164"/>
        <v>-1.3560593734629482E-3</v>
      </c>
      <c r="MC26" s="61">
        <f t="shared" si="165"/>
        <v>0.95358200364756307</v>
      </c>
      <c r="MD26" s="61">
        <f t="shared" si="166"/>
        <v>0.10860827235205332</v>
      </c>
      <c r="ME26" s="61">
        <f t="shared" si="167"/>
        <v>2.5436478274494988E-2</v>
      </c>
      <c r="MF26" s="61">
        <f t="shared" si="168"/>
        <v>8.317179405782904E-2</v>
      </c>
      <c r="MG26" s="61">
        <f t="shared" si="169"/>
        <v>1.5402248322110206</v>
      </c>
      <c r="MH26" s="61">
        <f t="shared" si="170"/>
        <v>8.7716391480353081E-2</v>
      </c>
      <c r="MK26" s="16"/>
      <c r="ML26">
        <v>22</v>
      </c>
      <c r="MM26" t="s">
        <v>26</v>
      </c>
      <c r="MP26" t="e">
        <v>#N/A</v>
      </c>
      <c r="MQ26" t="e">
        <v>#N/A</v>
      </c>
      <c r="MR26">
        <v>3.7966989999999998</v>
      </c>
      <c r="MS26">
        <v>2.332E-2</v>
      </c>
      <c r="MT26">
        <v>3.51</v>
      </c>
      <c r="MU26">
        <v>-2.232E-2</v>
      </c>
      <c r="MV26">
        <v>14.8</v>
      </c>
      <c r="MW26">
        <v>1.752666667</v>
      </c>
      <c r="MX26">
        <v>0.5403333333</v>
      </c>
      <c r="MY26">
        <v>1.2123333329999999</v>
      </c>
      <c r="MZ26">
        <v>30.829212630000001</v>
      </c>
      <c r="NA26">
        <v>1.4567000000000001</v>
      </c>
      <c r="NC26" s="65">
        <v>44265</v>
      </c>
      <c r="ND26" s="61"/>
      <c r="NE26" s="61"/>
      <c r="NF26" s="61"/>
      <c r="NG26" s="61">
        <v>6.5764276113625036E-2</v>
      </c>
      <c r="NH26" s="61" t="e">
        <f t="shared" si="171"/>
        <v>#N/A</v>
      </c>
      <c r="NI26" s="61" t="e">
        <f t="shared" si="172"/>
        <v>#N/A</v>
      </c>
      <c r="NJ26" s="61">
        <f t="shared" si="173"/>
        <v>0.24968716135632404</v>
      </c>
      <c r="NK26" s="61">
        <f t="shared" si="174"/>
        <v>1.5336229189697359E-3</v>
      </c>
      <c r="NL26" s="61">
        <f t="shared" si="175"/>
        <v>0.23083260915882386</v>
      </c>
      <c r="NM26" s="61">
        <f t="shared" si="176"/>
        <v>-1.4678586428561108E-3</v>
      </c>
      <c r="NN26" s="61">
        <f t="shared" si="177"/>
        <v>0.97331128648165055</v>
      </c>
      <c r="NO26" s="61">
        <f t="shared" si="178"/>
        <v>0.11526285462373491</v>
      </c>
      <c r="NP26" s="61">
        <f t="shared" si="179"/>
        <v>3.5534630524536585E-2</v>
      </c>
      <c r="NQ26" s="61">
        <f t="shared" si="180"/>
        <v>7.9728224053163321E-2</v>
      </c>
      <c r="NR26" s="61">
        <f t="shared" si="181"/>
        <v>2.0274608517649764</v>
      </c>
      <c r="NS26" s="61">
        <f t="shared" si="182"/>
        <v>9.5798821014717594E-2</v>
      </c>
      <c r="NV26" s="16">
        <v>44265</v>
      </c>
      <c r="NW26" s="59">
        <v>6.5764276113625036E-2</v>
      </c>
      <c r="NX26" t="e">
        <f t="shared" si="36"/>
        <v>#N/A</v>
      </c>
      <c r="NY26" t="e">
        <f t="shared" si="37"/>
        <v>#N/A</v>
      </c>
      <c r="NZ26">
        <f t="shared" si="38"/>
        <v>-0.27735500000000046</v>
      </c>
      <c r="OA26">
        <f t="shared" si="39"/>
        <v>-4.8629999999999993E-3</v>
      </c>
      <c r="OB26">
        <f t="shared" si="40"/>
        <v>-0.35000000000000009</v>
      </c>
      <c r="OC26">
        <f t="shared" si="41"/>
        <v>-1.7000000000000001E-3</v>
      </c>
      <c r="OD26">
        <f t="shared" si="42"/>
        <v>0.30000000000000071</v>
      </c>
      <c r="OE26">
        <f t="shared" si="43"/>
        <v>0.1011884059999999</v>
      </c>
      <c r="OF26">
        <f t="shared" si="44"/>
        <v>0.15355072460000002</v>
      </c>
      <c r="OG26">
        <f t="shared" si="45"/>
        <v>-5.2362318999999991E-2</v>
      </c>
      <c r="OH26">
        <f t="shared" si="46"/>
        <v>7.4088251000000014</v>
      </c>
      <c r="OI26">
        <f t="shared" si="47"/>
        <v>0.12290000000000001</v>
      </c>
      <c r="OK26" s="65">
        <v>44265</v>
      </c>
      <c r="OL26" s="61">
        <v>6.5764276113625036E-2</v>
      </c>
      <c r="OM26" s="61" t="e">
        <f t="shared" si="183"/>
        <v>#N/A</v>
      </c>
      <c r="ON26" s="61" t="e">
        <f t="shared" si="184"/>
        <v>#N/A</v>
      </c>
      <c r="OO26" s="61">
        <f t="shared" si="185"/>
        <v>-1.8240050801494503E-2</v>
      </c>
      <c r="OP26" s="61">
        <f t="shared" si="186"/>
        <v>-3.1981167474055849E-4</v>
      </c>
      <c r="OQ26" s="61">
        <f t="shared" si="187"/>
        <v>-2.3017496639768768E-2</v>
      </c>
      <c r="OR26" s="61">
        <f t="shared" si="188"/>
        <v>-1.1179926939316257E-4</v>
      </c>
      <c r="OS26" s="61">
        <f t="shared" si="189"/>
        <v>1.9729282834087557E-2</v>
      </c>
      <c r="OT26" s="61">
        <f t="shared" si="190"/>
        <v>6.6545822716815852E-3</v>
      </c>
      <c r="OU26" s="61">
        <f t="shared" si="191"/>
        <v>1.0098152250041598E-2</v>
      </c>
      <c r="OV26" s="61">
        <f t="shared" si="192"/>
        <v>-3.443570004665714E-3</v>
      </c>
      <c r="OW26" s="61">
        <f t="shared" si="193"/>
        <v>0.48723601955395573</v>
      </c>
      <c r="OX26" s="61">
        <f t="shared" si="194"/>
        <v>8.0824295343645183E-3</v>
      </c>
      <c r="PA26" s="16">
        <v>44265</v>
      </c>
      <c r="PB26" s="47" t="e">
        <v>#N/A</v>
      </c>
      <c r="PC26" s="5" t="e">
        <v>#N/A</v>
      </c>
      <c r="PD26" s="31">
        <v>6.29</v>
      </c>
      <c r="PE26" s="21">
        <v>26.4</v>
      </c>
      <c r="PF26" s="44">
        <v>1.8918999999999999</v>
      </c>
      <c r="PI26" s="16">
        <v>44265</v>
      </c>
      <c r="PJ26" s="41" t="e">
        <v>#N/A</v>
      </c>
      <c r="PK26" s="41" t="e">
        <v>#N/A</v>
      </c>
      <c r="PL26">
        <v>2.6700000000000002E-2</v>
      </c>
      <c r="PM26">
        <v>6.4</v>
      </c>
      <c r="PN26">
        <v>1.5</v>
      </c>
      <c r="PR26" s="16">
        <v>44265</v>
      </c>
      <c r="PS26" s="46" t="e">
        <f t="shared" si="195"/>
        <v>#N/A</v>
      </c>
      <c r="PT26" s="46" t="e">
        <f t="shared" si="195"/>
        <v>#N/A</v>
      </c>
      <c r="PU26" s="46">
        <f t="shared" si="195"/>
        <v>-6.2633000000000001</v>
      </c>
      <c r="PV26" s="46">
        <f t="shared" si="195"/>
        <v>-20</v>
      </c>
      <c r="PW26" s="46">
        <f t="shared" si="195"/>
        <v>-0.39189999999999992</v>
      </c>
      <c r="PZ26" s="16">
        <v>44265</v>
      </c>
      <c r="QA26" s="5" t="e">
        <v>#N/A</v>
      </c>
      <c r="QB26" s="5" t="e">
        <v>#N/A</v>
      </c>
      <c r="QC26" s="23" t="e">
        <v>#N/A</v>
      </c>
      <c r="QD26" s="24" t="e">
        <v>#N/A</v>
      </c>
      <c r="QE26" s="36">
        <v>4.4679000000000002</v>
      </c>
      <c r="QF26" s="36"/>
      <c r="QI26" s="16">
        <v>44265</v>
      </c>
      <c r="QJ26" t="e">
        <v>#N/A</v>
      </c>
      <c r="QK26" t="e">
        <v>#N/A</v>
      </c>
      <c r="QL26">
        <v>4.3499999999999997E-2</v>
      </c>
      <c r="QM26">
        <v>6.37</v>
      </c>
      <c r="QN26">
        <v>1.0759000000000001</v>
      </c>
      <c r="QR26" s="16">
        <v>44265</v>
      </c>
      <c r="QS26" t="e">
        <f t="shared" si="196"/>
        <v>#N/A</v>
      </c>
      <c r="QT26" t="e">
        <f t="shared" si="196"/>
        <v>#N/A</v>
      </c>
      <c r="QU26" t="e">
        <f t="shared" si="196"/>
        <v>#N/A</v>
      </c>
      <c r="QV26" t="e">
        <f t="shared" si="196"/>
        <v>#N/A</v>
      </c>
      <c r="QW26">
        <f t="shared" si="196"/>
        <v>-3.3920000000000003</v>
      </c>
      <c r="RA26" s="16">
        <v>44265</v>
      </c>
      <c r="RB26" t="e">
        <v>#N/A</v>
      </c>
      <c r="RC26" t="e">
        <v>#N/A</v>
      </c>
      <c r="RD26" t="e">
        <v>#N/A</v>
      </c>
      <c r="RE26" t="e">
        <v>#N/A</v>
      </c>
      <c r="RF26" t="e">
        <v>#N/A</v>
      </c>
      <c r="RI26" s="16">
        <v>44265</v>
      </c>
      <c r="RJ26" s="5" t="e">
        <v>#N/A</v>
      </c>
      <c r="RK26" s="5" t="e">
        <v>#N/A</v>
      </c>
      <c r="RL26" s="31">
        <v>2.58E-2</v>
      </c>
      <c r="RM26" s="21">
        <v>5.68</v>
      </c>
      <c r="RN26" s="36">
        <v>1.4557</v>
      </c>
      <c r="RQ26" s="16">
        <v>44265</v>
      </c>
      <c r="RR26" t="e">
        <f t="shared" si="197"/>
        <v>#N/A</v>
      </c>
      <c r="RS26" t="e">
        <f t="shared" si="197"/>
        <v>#N/A</v>
      </c>
      <c r="RT26" t="e">
        <f t="shared" si="197"/>
        <v>#N/A</v>
      </c>
      <c r="RU26" t="e">
        <f t="shared" si="197"/>
        <v>#N/A</v>
      </c>
      <c r="RV26" t="e">
        <f t="shared" si="197"/>
        <v>#N/A</v>
      </c>
      <c r="RZ26" s="16">
        <v>44265</v>
      </c>
      <c r="SA26">
        <v>31</v>
      </c>
      <c r="SB26" s="46" t="e">
        <v>#N/A</v>
      </c>
      <c r="SC26" s="46" t="e">
        <v>#N/A</v>
      </c>
      <c r="SD26" s="46">
        <v>4.9000000000000004</v>
      </c>
      <c r="SE26" s="46">
        <v>13.8</v>
      </c>
      <c r="SF26" s="46">
        <v>0.63490000000000002</v>
      </c>
      <c r="SH26" s="16">
        <v>44265</v>
      </c>
      <c r="SI26" t="e">
        <v>#N/A</v>
      </c>
      <c r="SJ26" s="46" t="e">
        <v>#N/A</v>
      </c>
      <c r="SK26" s="46" t="e">
        <v>#N/A</v>
      </c>
      <c r="SL26" s="46" t="e">
        <v>#N/A</v>
      </c>
      <c r="SM26" s="46" t="e">
        <v>#N/A</v>
      </c>
      <c r="SN26" s="46" t="e">
        <v>#N/A</v>
      </c>
      <c r="SP26" s="16">
        <v>44265</v>
      </c>
      <c r="SQ26" t="e">
        <v>#N/A</v>
      </c>
      <c r="SR26" s="46" t="e">
        <v>#N/A</v>
      </c>
      <c r="SS26" s="46" t="e">
        <v>#N/A</v>
      </c>
      <c r="ST26" s="46" t="e">
        <v>#N/A</v>
      </c>
      <c r="SU26" s="46" t="e">
        <v>#N/A</v>
      </c>
      <c r="SV26" s="46" t="e">
        <v>#N/A</v>
      </c>
      <c r="SX26" s="16">
        <v>44265</v>
      </c>
      <c r="SY26" t="s">
        <v>33</v>
      </c>
      <c r="SZ26" s="46" t="e">
        <v>#N/A</v>
      </c>
      <c r="TA26" s="46" t="e">
        <v>#N/A</v>
      </c>
      <c r="TB26" s="46">
        <v>10.3</v>
      </c>
      <c r="TC26" s="46">
        <v>21.2</v>
      </c>
      <c r="TD26" s="46">
        <v>0.98419999999999996</v>
      </c>
      <c r="TF26" s="16">
        <v>44265</v>
      </c>
      <c r="TG26" t="s">
        <v>35</v>
      </c>
      <c r="TH26" s="46" t="e">
        <v>#N/A</v>
      </c>
      <c r="TI26" s="46" t="e">
        <v>#N/A</v>
      </c>
      <c r="TJ26" s="46">
        <v>7.71</v>
      </c>
      <c r="TK26" s="46">
        <v>23.6</v>
      </c>
      <c r="TL26" s="46">
        <v>0.58399999999999996</v>
      </c>
      <c r="TN26" s="16">
        <v>44265</v>
      </c>
      <c r="TO26" t="s">
        <v>34</v>
      </c>
      <c r="TP26" s="46" t="e">
        <v>#N/A</v>
      </c>
      <c r="TQ26" s="46" t="e">
        <v>#N/A</v>
      </c>
      <c r="TR26" s="46">
        <v>4.82</v>
      </c>
      <c r="TS26" s="46">
        <v>35.4</v>
      </c>
      <c r="TT26" s="46">
        <v>0.85019999999999996</v>
      </c>
    </row>
    <row r="27" spans="1:540" ht="15.75" x14ac:dyDescent="0.25">
      <c r="A27" s="16">
        <v>44279</v>
      </c>
      <c r="B27" s="2">
        <v>11</v>
      </c>
      <c r="C27" s="2" t="s">
        <v>24</v>
      </c>
      <c r="E27">
        <v>0.72095387696004742</v>
      </c>
      <c r="F27" s="23" t="e">
        <v>#N/A</v>
      </c>
      <c r="G27" s="23" t="e">
        <v>#N/A</v>
      </c>
      <c r="H27" s="7">
        <v>5.3914850000000003</v>
      </c>
      <c r="I27" s="36">
        <v>2.6082999999999999E-2</v>
      </c>
      <c r="J27" s="31">
        <v>5.07</v>
      </c>
      <c r="K27" s="21">
        <v>-3.1719999999999998E-2</v>
      </c>
      <c r="L27" s="21">
        <v>14.7</v>
      </c>
      <c r="M27" s="2">
        <v>4.8034965029999999</v>
      </c>
      <c r="N27" s="2">
        <v>1.020979021</v>
      </c>
      <c r="O27" s="2">
        <v>3.7825174829999999</v>
      </c>
      <c r="P27" s="2">
        <v>21.254913380000001</v>
      </c>
      <c r="Q27" s="36">
        <v>1.8989</v>
      </c>
      <c r="R27" s="36"/>
      <c r="S27" s="65">
        <v>44279</v>
      </c>
      <c r="T27" s="63"/>
      <c r="U27" s="63"/>
      <c r="V27" s="63"/>
      <c r="W27" s="61">
        <v>0.72095387696004742</v>
      </c>
      <c r="X27" s="61" t="e">
        <f t="shared" si="51"/>
        <v>#N/A</v>
      </c>
      <c r="Y27" s="61" t="e">
        <f t="shared" si="52"/>
        <v>#N/A</v>
      </c>
      <c r="Z27" s="61">
        <f t="shared" si="53"/>
        <v>3.8870120133219417</v>
      </c>
      <c r="AA27" s="61">
        <f t="shared" si="54"/>
        <v>1.8804639972748918E-2</v>
      </c>
      <c r="AB27" s="61">
        <f t="shared" si="55"/>
        <v>3.6552361561874407</v>
      </c>
      <c r="AC27" s="61">
        <f t="shared" si="56"/>
        <v>-2.2868656977172701E-2</v>
      </c>
      <c r="AD27" s="61">
        <f t="shared" si="57"/>
        <v>10.598021991312697</v>
      </c>
      <c r="AE27" s="61">
        <f t="shared" si="58"/>
        <v>3.4630994268018798</v>
      </c>
      <c r="AF27" s="61">
        <f t="shared" si="59"/>
        <v>0.7360787834848237</v>
      </c>
      <c r="AG27" s="61">
        <f t="shared" si="60"/>
        <v>2.72702064403801</v>
      </c>
      <c r="AH27" s="61">
        <f t="shared" si="61"/>
        <v>15.323812205760987</v>
      </c>
      <c r="AI27" s="61">
        <f t="shared" si="62"/>
        <v>1.369019316959434</v>
      </c>
      <c r="AL27" s="16">
        <v>44279</v>
      </c>
      <c r="AM27" s="2">
        <v>8</v>
      </c>
      <c r="AN27" s="2" t="s">
        <v>24</v>
      </c>
      <c r="AP27">
        <v>0.72095387696004742</v>
      </c>
      <c r="AQ27" s="5" t="e">
        <v>#N/A</v>
      </c>
      <c r="AR27" s="5" t="e">
        <v>#N/A</v>
      </c>
      <c r="AS27" s="7">
        <v>5.6411040000000003</v>
      </c>
      <c r="AT27" s="36">
        <v>2.6745999999999999E-2</v>
      </c>
      <c r="AU27" s="31">
        <v>4.99</v>
      </c>
      <c r="AV27" s="21">
        <v>-1.9820000000000001E-2</v>
      </c>
      <c r="AW27" s="21">
        <v>16</v>
      </c>
      <c r="AX27" s="2">
        <v>4.2937759340000001</v>
      </c>
      <c r="AY27" s="2">
        <v>0.85933609960000001</v>
      </c>
      <c r="AZ27" s="2">
        <v>3.434439834</v>
      </c>
      <c r="BA27" s="2">
        <v>20.013529179999999</v>
      </c>
      <c r="BB27" s="36">
        <v>1.8857999999999999</v>
      </c>
      <c r="BC27" s="36"/>
      <c r="BD27" s="65">
        <v>44279</v>
      </c>
      <c r="BE27" s="63"/>
      <c r="BF27" s="63"/>
      <c r="BG27" s="63"/>
      <c r="BH27" s="61">
        <v>0.72095387696004742</v>
      </c>
      <c r="BI27" s="61" t="e">
        <f t="shared" si="63"/>
        <v>#N/A</v>
      </c>
      <c r="BJ27" s="61" t="e">
        <f t="shared" si="64"/>
        <v>#N/A</v>
      </c>
      <c r="BK27" s="61">
        <f t="shared" si="65"/>
        <v>4.0669757991348314</v>
      </c>
      <c r="BL27" s="61">
        <f t="shared" si="66"/>
        <v>1.9282632393173429E-2</v>
      </c>
      <c r="BM27" s="61">
        <f t="shared" si="67"/>
        <v>3.5975598460306366</v>
      </c>
      <c r="BN27" s="61">
        <f t="shared" si="68"/>
        <v>-1.4289305841348141E-2</v>
      </c>
      <c r="BO27" s="61">
        <f t="shared" si="69"/>
        <v>11.535262031360759</v>
      </c>
      <c r="BP27" s="61">
        <f t="shared" si="70"/>
        <v>3.0956144064150486</v>
      </c>
      <c r="BQ27" s="61">
        <f t="shared" si="71"/>
        <v>0.61954169261834546</v>
      </c>
      <c r="BR27" s="61">
        <f t="shared" si="72"/>
        <v>2.4760727135083216</v>
      </c>
      <c r="BS27" s="61">
        <f t="shared" si="73"/>
        <v>14.428831453974038</v>
      </c>
      <c r="BT27" s="61">
        <f t="shared" si="74"/>
        <v>1.3595748211712573</v>
      </c>
      <c r="BW27">
        <v>0.72095387696004742</v>
      </c>
      <c r="BX27" t="e">
        <f t="shared" si="0"/>
        <v>#N/A</v>
      </c>
      <c r="BY27" t="e">
        <f t="shared" si="1"/>
        <v>#N/A</v>
      </c>
      <c r="BZ27">
        <f t="shared" si="2"/>
        <v>0.24961900000000004</v>
      </c>
      <c r="CA27">
        <f t="shared" si="3"/>
        <v>6.6300000000000039E-4</v>
      </c>
      <c r="CB27">
        <f t="shared" si="4"/>
        <v>-8.0000000000000071E-2</v>
      </c>
      <c r="CC27">
        <f t="shared" si="5"/>
        <v>1.1899999999999997E-2</v>
      </c>
      <c r="CD27">
        <f t="shared" si="6"/>
        <v>1.3000000000000007</v>
      </c>
      <c r="CE27">
        <f t="shared" si="7"/>
        <v>-0.50972056899999973</v>
      </c>
      <c r="CF27">
        <f t="shared" si="8"/>
        <v>-0.16164292140000003</v>
      </c>
      <c r="CG27">
        <f t="shared" si="9"/>
        <v>-0.34807764899999993</v>
      </c>
      <c r="CH27">
        <f t="shared" si="10"/>
        <v>-1.2413842000000024</v>
      </c>
      <c r="CI27">
        <f t="shared" si="11"/>
        <v>-1.3100000000000112E-2</v>
      </c>
      <c r="CK27" s="65">
        <v>44279</v>
      </c>
      <c r="CL27" s="61"/>
      <c r="CM27" s="61">
        <v>0.72095387696004742</v>
      </c>
      <c r="CN27" s="61" t="e">
        <f t="shared" si="75"/>
        <v>#N/A</v>
      </c>
      <c r="CO27" s="61" t="e">
        <f t="shared" si="76"/>
        <v>#N/A</v>
      </c>
      <c r="CP27" s="61">
        <f t="shared" si="77"/>
        <v>0.1799637858128901</v>
      </c>
      <c r="CQ27" s="61">
        <f t="shared" si="78"/>
        <v>4.7799242042451172E-4</v>
      </c>
      <c r="CR27" s="61">
        <f t="shared" si="79"/>
        <v>-5.7676310156803842E-2</v>
      </c>
      <c r="CS27" s="61">
        <f t="shared" si="80"/>
        <v>8.5793511358245624E-3</v>
      </c>
      <c r="CT27" s="61">
        <f t="shared" si="81"/>
        <v>0.93724004004806216</v>
      </c>
      <c r="CU27" s="61">
        <f t="shared" si="82"/>
        <v>-0.36748502038683117</v>
      </c>
      <c r="CV27" s="61">
        <f t="shared" si="83"/>
        <v>-0.11653709086647823</v>
      </c>
      <c r="CW27" s="61">
        <f t="shared" si="84"/>
        <v>-0.2509479305296885</v>
      </c>
      <c r="CX27" s="61">
        <f t="shared" si="85"/>
        <v>-0.89498075178694858</v>
      </c>
      <c r="CY27" s="61">
        <f t="shared" si="86"/>
        <v>-9.4444957881767017E-3</v>
      </c>
      <c r="DB27" s="37">
        <v>44279</v>
      </c>
      <c r="DC27">
        <v>5</v>
      </c>
      <c r="DD27" t="s">
        <v>27</v>
      </c>
      <c r="DF27">
        <v>0.91961509247157569</v>
      </c>
      <c r="DG27" t="e">
        <v>#N/A</v>
      </c>
      <c r="DH27" t="e">
        <v>#N/A</v>
      </c>
      <c r="DI27">
        <v>7.4300369999999996</v>
      </c>
      <c r="DJ27">
        <v>2.9509000000000001E-2</v>
      </c>
      <c r="DK27">
        <v>6.94</v>
      </c>
      <c r="DL27">
        <v>-4.1200000000000004E-3</v>
      </c>
      <c r="DM27">
        <v>17</v>
      </c>
      <c r="DN27">
        <v>3.9620041750000001</v>
      </c>
      <c r="DO27">
        <v>-1.2296450940000001</v>
      </c>
      <c r="DP27">
        <v>5.191649269</v>
      </c>
      <c r="DQ27">
        <v>-31.03593635</v>
      </c>
      <c r="DR27">
        <v>1.7317</v>
      </c>
      <c r="DT27" s="65">
        <v>44279</v>
      </c>
      <c r="DX27" s="61">
        <v>0.91961509247157569</v>
      </c>
      <c r="DY27" s="61" t="e">
        <f t="shared" si="87"/>
        <v>#N/A</v>
      </c>
      <c r="DZ27" s="61" t="e">
        <f t="shared" si="88"/>
        <v>#N/A</v>
      </c>
      <c r="EA27" s="61">
        <f t="shared" si="89"/>
        <v>6.8327741628222283</v>
      </c>
      <c r="EB27" s="61">
        <f t="shared" si="90"/>
        <v>2.7136921763743726E-2</v>
      </c>
      <c r="EC27" s="61">
        <f t="shared" si="91"/>
        <v>6.3821287417527355</v>
      </c>
      <c r="ED27" s="61">
        <f t="shared" si="92"/>
        <v>-3.788814180982892E-3</v>
      </c>
      <c r="EE27" s="61">
        <f t="shared" si="93"/>
        <v>15.633456572016787</v>
      </c>
      <c r="EF27" s="61">
        <f t="shared" si="94"/>
        <v>3.643518835765394</v>
      </c>
      <c r="EG27" s="61">
        <f t="shared" si="95"/>
        <v>-1.1308001868260296</v>
      </c>
      <c r="EH27" s="61">
        <f t="shared" si="96"/>
        <v>4.7743190225914232</v>
      </c>
      <c r="EI27" s="61">
        <f t="shared" si="97"/>
        <v>-28.541115476447189</v>
      </c>
      <c r="EJ27" s="61">
        <f t="shared" si="98"/>
        <v>1.5924974556330276</v>
      </c>
      <c r="EM27" s="37">
        <v>44279</v>
      </c>
      <c r="EN27">
        <v>2</v>
      </c>
      <c r="EO27" t="s">
        <v>27</v>
      </c>
      <c r="EQ27">
        <v>0.91961509247157569</v>
      </c>
      <c r="ER27" t="e">
        <v>#N/A</v>
      </c>
      <c r="ES27" t="e">
        <v>#N/A</v>
      </c>
      <c r="ET27">
        <v>7.3329639999999996</v>
      </c>
      <c r="EU27">
        <v>2.7519999999999999E-2</v>
      </c>
      <c r="EV27">
        <v>6.87</v>
      </c>
      <c r="EW27">
        <v>9.7300000000000008E-3</v>
      </c>
      <c r="EX27">
        <v>13.9</v>
      </c>
      <c r="EY27">
        <v>4.2411764710000002</v>
      </c>
      <c r="EZ27">
        <v>0.97857142860000002</v>
      </c>
      <c r="FA27">
        <v>3.2626050420000001</v>
      </c>
      <c r="FB27">
        <v>23.073112739999999</v>
      </c>
      <c r="FC27">
        <v>1.7357</v>
      </c>
      <c r="FE27" s="65">
        <v>44279</v>
      </c>
      <c r="FI27" s="61">
        <v>0.91961509247157569</v>
      </c>
      <c r="FJ27" s="61" t="e">
        <f t="shared" si="99"/>
        <v>#N/A</v>
      </c>
      <c r="FK27" s="61" t="e">
        <f t="shared" si="100"/>
        <v>#N/A</v>
      </c>
      <c r="FL27" s="61">
        <f t="shared" si="101"/>
        <v>6.7435043669507353</v>
      </c>
      <c r="FM27" s="61">
        <f t="shared" si="102"/>
        <v>2.5307807344817763E-2</v>
      </c>
      <c r="FN27" s="61">
        <f t="shared" si="103"/>
        <v>6.3177556852797254</v>
      </c>
      <c r="FO27" s="61">
        <f t="shared" si="104"/>
        <v>8.947854849748433E-3</v>
      </c>
      <c r="FP27" s="61">
        <f t="shared" si="105"/>
        <v>12.782649785354902</v>
      </c>
      <c r="FQ27" s="61">
        <f t="shared" si="106"/>
        <v>3.900249892566936</v>
      </c>
      <c r="FR27" s="61">
        <f t="shared" si="107"/>
        <v>0.89990905480203098</v>
      </c>
      <c r="FS27" s="61">
        <f t="shared" si="108"/>
        <v>3.0003408373970593</v>
      </c>
      <c r="FT27" s="61">
        <f t="shared" si="109"/>
        <v>21.218382706002192</v>
      </c>
      <c r="FU27" s="61">
        <f t="shared" si="110"/>
        <v>1.5961759160029139</v>
      </c>
      <c r="FW27">
        <v>0.91961509247157569</v>
      </c>
      <c r="FX27" t="e">
        <f t="shared" si="12"/>
        <v>#N/A</v>
      </c>
      <c r="FY27" t="e">
        <f t="shared" si="13"/>
        <v>#N/A</v>
      </c>
      <c r="FZ27">
        <f t="shared" si="14"/>
        <v>-9.7072999999999965E-2</v>
      </c>
      <c r="GA27">
        <f t="shared" si="15"/>
        <v>-1.9890000000000012E-3</v>
      </c>
      <c r="GB27">
        <f t="shared" si="16"/>
        <v>-7.0000000000000284E-2</v>
      </c>
      <c r="GC27">
        <f t="shared" si="17"/>
        <v>1.3850000000000001E-2</v>
      </c>
      <c r="GD27">
        <f t="shared" si="18"/>
        <v>-3.0999999999999996</v>
      </c>
      <c r="GE27">
        <f t="shared" si="19"/>
        <v>0.27917229600000004</v>
      </c>
      <c r="GF27">
        <f t="shared" si="20"/>
        <v>2.2082165225999999</v>
      </c>
      <c r="GG27">
        <f t="shared" si="21"/>
        <v>-1.9290442269999999</v>
      </c>
      <c r="GH27">
        <f t="shared" si="22"/>
        <v>54.109049089999999</v>
      </c>
      <c r="GI27">
        <f t="shared" si="23"/>
        <v>4.0000000000000036E-3</v>
      </c>
      <c r="GK27" s="65">
        <v>44279</v>
      </c>
      <c r="GL27" s="61">
        <v>0.91961509247157569</v>
      </c>
      <c r="GM27" s="61" t="e">
        <f t="shared" si="111"/>
        <v>#N/A</v>
      </c>
      <c r="GN27" s="61" t="e">
        <f t="shared" si="112"/>
        <v>#N/A</v>
      </c>
      <c r="GO27" s="61">
        <f t="shared" si="113"/>
        <v>-8.9269795871493238E-2</v>
      </c>
      <c r="GP27" s="61">
        <f t="shared" si="114"/>
        <v>-1.8291144189259651E-3</v>
      </c>
      <c r="GQ27" s="61">
        <f t="shared" si="115"/>
        <v>-6.4373056473010559E-2</v>
      </c>
      <c r="GR27" s="61">
        <f t="shared" si="116"/>
        <v>1.2736669030731325E-2</v>
      </c>
      <c r="GS27" s="61">
        <f t="shared" si="117"/>
        <v>-2.8508067866618845</v>
      </c>
      <c r="GT27" s="61">
        <f t="shared" si="118"/>
        <v>0.25673105680154212</v>
      </c>
      <c r="GU27" s="61">
        <f t="shared" si="119"/>
        <v>2.0307092416280601</v>
      </c>
      <c r="GV27" s="61">
        <f t="shared" si="120"/>
        <v>-1.7739781851943641</v>
      </c>
      <c r="GW27" s="61">
        <f t="shared" si="121"/>
        <v>49.759498182449377</v>
      </c>
      <c r="GX27" s="61">
        <f t="shared" si="122"/>
        <v>3.6784603698863062E-3</v>
      </c>
      <c r="GY27" s="61"/>
      <c r="HA27" s="16">
        <v>44279</v>
      </c>
      <c r="HB27" s="2">
        <v>19</v>
      </c>
      <c r="HC27" s="2" t="s">
        <v>25</v>
      </c>
      <c r="HE27">
        <v>0.10949259489154538</v>
      </c>
      <c r="HF27" s="5" t="e">
        <v>#N/A</v>
      </c>
      <c r="HG27" s="5" t="e">
        <v>#N/A</v>
      </c>
      <c r="HH27" s="7">
        <v>3.380668</v>
      </c>
      <c r="HI27" s="36">
        <v>6.1560999999999998E-2</v>
      </c>
      <c r="HJ27" s="31">
        <v>2.65</v>
      </c>
      <c r="HK27" s="21">
        <v>-6.8199999999999997E-3</v>
      </c>
      <c r="HL27" s="21">
        <v>23.2</v>
      </c>
      <c r="HM27" s="2">
        <v>6.7598726109999996</v>
      </c>
      <c r="HN27" s="2">
        <v>2.1031847130000001</v>
      </c>
      <c r="HO27" s="2">
        <v>4.6566878980000004</v>
      </c>
      <c r="HP27" s="2">
        <v>31.112786209999999</v>
      </c>
      <c r="HQ27" s="36">
        <v>3.0706000000000002</v>
      </c>
      <c r="HR27" s="36"/>
      <c r="HS27" s="65">
        <v>44279</v>
      </c>
      <c r="HT27" s="63"/>
      <c r="HU27" s="63"/>
      <c r="HV27" s="63"/>
      <c r="HW27" s="61">
        <v>0.10949259489154538</v>
      </c>
      <c r="HX27" s="61" t="e">
        <f t="shared" si="123"/>
        <v>#N/A</v>
      </c>
      <c r="HY27" s="61" t="e">
        <f t="shared" si="124"/>
        <v>#N/A</v>
      </c>
      <c r="HZ27" s="61">
        <f t="shared" si="125"/>
        <v>0.37015811178681091</v>
      </c>
      <c r="IA27" s="61">
        <f t="shared" si="126"/>
        <v>6.7404736341184247E-3</v>
      </c>
      <c r="IB27" s="61">
        <f t="shared" si="127"/>
        <v>0.29015537646259526</v>
      </c>
      <c r="IC27" s="61">
        <f t="shared" si="128"/>
        <v>-7.4673949716033943E-4</v>
      </c>
      <c r="ID27" s="61">
        <f t="shared" si="129"/>
        <v>2.5402282014838526</v>
      </c>
      <c r="IE27" s="61">
        <f t="shared" si="130"/>
        <v>0.74015599331467608</v>
      </c>
      <c r="IF27" s="61">
        <f t="shared" si="131"/>
        <v>0.23028315176260014</v>
      </c>
      <c r="IG27" s="61">
        <f t="shared" si="132"/>
        <v>0.50987284155207602</v>
      </c>
      <c r="IH27" s="61">
        <f t="shared" si="133"/>
        <v>3.4066196964387894</v>
      </c>
      <c r="II27" s="61">
        <f t="shared" si="134"/>
        <v>0.33620796187397928</v>
      </c>
      <c r="IJ27" s="36"/>
      <c r="IL27" s="13">
        <v>44279</v>
      </c>
      <c r="IM27" s="5">
        <v>16</v>
      </c>
      <c r="IN27" s="5" t="s">
        <v>25</v>
      </c>
      <c r="IO27" s="5"/>
      <c r="IP27">
        <v>0.10949259489154538</v>
      </c>
      <c r="IQ27" s="5" t="e">
        <v>#N/A</v>
      </c>
      <c r="IR27" s="5" t="e">
        <v>#N/A</v>
      </c>
      <c r="IS27" s="5">
        <v>2.9507699999999999</v>
      </c>
      <c r="IT27">
        <v>4.6309000000000003E-2</v>
      </c>
      <c r="IU27">
        <v>2.33</v>
      </c>
      <c r="IV27">
        <v>-2.462E-2</v>
      </c>
      <c r="IW27">
        <v>20.399999999999999</v>
      </c>
      <c r="IX27">
        <v>5.5017793590000004</v>
      </c>
      <c r="IY27">
        <v>1.6818505340000001</v>
      </c>
      <c r="IZ27">
        <v>3.8199288259999999</v>
      </c>
      <c r="JA27">
        <v>30.569210869999999</v>
      </c>
      <c r="JB27">
        <v>2.8026</v>
      </c>
      <c r="JD27" s="65">
        <v>44279</v>
      </c>
      <c r="JE27" s="61"/>
      <c r="JF27" s="61"/>
      <c r="JG27" s="61"/>
      <c r="JH27" s="61">
        <v>0.10949259489154538</v>
      </c>
      <c r="JI27" s="61" t="e">
        <f t="shared" si="135"/>
        <v>#N/A</v>
      </c>
      <c r="JJ27" s="61" t="e">
        <f t="shared" si="136"/>
        <v>#N/A</v>
      </c>
      <c r="JK27" s="61">
        <f t="shared" si="137"/>
        <v>0.32308746422812534</v>
      </c>
      <c r="JL27" s="61">
        <f t="shared" si="138"/>
        <v>5.070492576832575E-3</v>
      </c>
      <c r="JM27" s="61">
        <f t="shared" si="139"/>
        <v>0.25511774609730076</v>
      </c>
      <c r="JN27" s="61">
        <f t="shared" si="140"/>
        <v>-2.6957076862298471E-3</v>
      </c>
      <c r="JO27" s="61">
        <f t="shared" si="141"/>
        <v>2.2336489357875258</v>
      </c>
      <c r="JP27" s="61">
        <f t="shared" si="142"/>
        <v>0.6024040985376532</v>
      </c>
      <c r="JQ27" s="61">
        <f t="shared" si="143"/>
        <v>0.18415017918739127</v>
      </c>
      <c r="JR27" s="61">
        <f t="shared" si="144"/>
        <v>0.41825391945975454</v>
      </c>
      <c r="JS27" s="61">
        <f t="shared" si="145"/>
        <v>3.3471022219431354</v>
      </c>
      <c r="JT27" s="61">
        <f t="shared" si="146"/>
        <v>0.3068639464430451</v>
      </c>
      <c r="JV27">
        <v>0.10949259489154538</v>
      </c>
      <c r="JW27" t="e">
        <f t="shared" si="24"/>
        <v>#N/A</v>
      </c>
      <c r="JX27" t="e">
        <f t="shared" si="25"/>
        <v>#N/A</v>
      </c>
      <c r="JY27">
        <f t="shared" si="26"/>
        <v>-0.42989800000000011</v>
      </c>
      <c r="JZ27">
        <f t="shared" si="27"/>
        <v>-1.5251999999999995E-2</v>
      </c>
      <c r="KA27">
        <f t="shared" si="28"/>
        <v>-0.31999999999999984</v>
      </c>
      <c r="KB27">
        <f t="shared" si="29"/>
        <v>-1.78E-2</v>
      </c>
      <c r="KC27">
        <f t="shared" si="30"/>
        <v>-2.8000000000000007</v>
      </c>
      <c r="KD27">
        <f t="shared" si="31"/>
        <v>-1.2580932519999992</v>
      </c>
      <c r="KE27">
        <f t="shared" si="32"/>
        <v>-0.42133417900000003</v>
      </c>
      <c r="KF27">
        <f t="shared" si="33"/>
        <v>-0.83675907200000044</v>
      </c>
      <c r="KG27">
        <f t="shared" si="34"/>
        <v>-0.5435753400000003</v>
      </c>
      <c r="KH27">
        <f t="shared" si="35"/>
        <v>-0.26800000000000024</v>
      </c>
      <c r="KJ27" s="65">
        <v>44279</v>
      </c>
      <c r="KK27" s="61">
        <v>0.10949259489154538</v>
      </c>
      <c r="KL27" s="61" t="e">
        <f t="shared" si="147"/>
        <v>#N/A</v>
      </c>
      <c r="KM27" s="61" t="e">
        <f t="shared" si="148"/>
        <v>#N/A</v>
      </c>
      <c r="KN27" s="61">
        <f t="shared" si="149"/>
        <v>-4.7070647558685584E-2</v>
      </c>
      <c r="KO27" s="61">
        <f t="shared" si="150"/>
        <v>-1.6699810572858495E-3</v>
      </c>
      <c r="KP27" s="61">
        <f t="shared" si="151"/>
        <v>-3.5037630365294503E-2</v>
      </c>
      <c r="KQ27" s="61">
        <f t="shared" si="152"/>
        <v>-1.9489681890695078E-3</v>
      </c>
      <c r="KR27" s="61">
        <f t="shared" si="153"/>
        <v>-0.30657926569632715</v>
      </c>
      <c r="KS27" s="61">
        <f t="shared" si="154"/>
        <v>-0.13775189477702282</v>
      </c>
      <c r="KT27" s="61">
        <f t="shared" si="155"/>
        <v>-4.6132972575208868E-2</v>
      </c>
      <c r="KU27" s="61">
        <f t="shared" si="156"/>
        <v>-9.1618922092321503E-2</v>
      </c>
      <c r="KV27" s="61">
        <f t="shared" si="157"/>
        <v>-5.9517474495654074E-2</v>
      </c>
      <c r="KW27" s="61">
        <f t="shared" si="158"/>
        <v>-2.9344015430934189E-2</v>
      </c>
      <c r="KZ27" s="16">
        <v>44279</v>
      </c>
      <c r="LA27">
        <v>24</v>
      </c>
      <c r="LB27" t="s">
        <v>26</v>
      </c>
      <c r="LE27" t="e">
        <v>#N/A</v>
      </c>
      <c r="LF27" t="e">
        <v>#N/A</v>
      </c>
      <c r="LG27">
        <v>4.5871589999999998</v>
      </c>
      <c r="LH27">
        <v>2.0889000000000001E-2</v>
      </c>
      <c r="LI27">
        <v>3.96</v>
      </c>
      <c r="LJ27">
        <v>9.4400000000000005E-3</v>
      </c>
      <c r="LK27">
        <v>10.4</v>
      </c>
      <c r="LL27">
        <v>2.1825783969999999</v>
      </c>
      <c r="LM27">
        <v>0.6114982578</v>
      </c>
      <c r="LN27">
        <v>1.571080139</v>
      </c>
      <c r="LO27">
        <v>28.017241380000002</v>
      </c>
      <c r="LP27">
        <v>1.4698</v>
      </c>
      <c r="LR27" s="65">
        <v>44279</v>
      </c>
      <c r="LS27" s="61"/>
      <c r="LT27" s="61"/>
      <c r="LU27" s="61"/>
      <c r="LV27" s="61">
        <v>8.3104879522682945E-2</v>
      </c>
      <c r="LW27" s="61" t="e">
        <f t="shared" si="159"/>
        <v>#N/A</v>
      </c>
      <c r="LX27" s="61" t="e">
        <f t="shared" si="160"/>
        <v>#N/A</v>
      </c>
      <c r="LY27" s="61">
        <f t="shared" si="161"/>
        <v>0.38121529604639076</v>
      </c>
      <c r="LZ27" s="61">
        <f t="shared" si="162"/>
        <v>1.7359778283493241E-3</v>
      </c>
      <c r="MA27" s="61">
        <f t="shared" si="163"/>
        <v>0.32909532290982446</v>
      </c>
      <c r="MB27" s="61">
        <f t="shared" si="164"/>
        <v>7.84510062694127E-4</v>
      </c>
      <c r="MC27" s="61">
        <f t="shared" si="165"/>
        <v>0.8642907470359027</v>
      </c>
      <c r="MD27" s="61">
        <f t="shared" si="166"/>
        <v>0.18138291473149545</v>
      </c>
      <c r="ME27" s="61">
        <f t="shared" si="167"/>
        <v>5.0818489042799515E-2</v>
      </c>
      <c r="MF27" s="61">
        <f t="shared" si="168"/>
        <v>0.13056442567207496</v>
      </c>
      <c r="MG27" s="61">
        <f t="shared" si="169"/>
        <v>2.3283694694428272</v>
      </c>
      <c r="MH27" s="61">
        <f t="shared" si="170"/>
        <v>0.1221475519224394</v>
      </c>
      <c r="MK27" s="16"/>
      <c r="ML27">
        <v>22</v>
      </c>
      <c r="MM27" t="s">
        <v>26</v>
      </c>
      <c r="MP27" t="e">
        <v>#N/A</v>
      </c>
      <c r="MQ27" t="e">
        <v>#N/A</v>
      </c>
      <c r="MR27">
        <v>4.0463180000000003</v>
      </c>
      <c r="MS27">
        <v>1.9782999999999999E-2</v>
      </c>
      <c r="MT27">
        <v>3.61</v>
      </c>
      <c r="MU27">
        <v>-2.9319999999999999E-2</v>
      </c>
      <c r="MV27">
        <v>10.6</v>
      </c>
      <c r="MW27">
        <v>1.3063999999999965</v>
      </c>
      <c r="MX27">
        <v>0.77239999999999898</v>
      </c>
      <c r="MY27">
        <v>0.53399999999999748</v>
      </c>
      <c r="MZ27">
        <v>59.124311083894753</v>
      </c>
      <c r="NA27">
        <v>1.6802999999999999</v>
      </c>
      <c r="NC27" s="65">
        <v>44279</v>
      </c>
      <c r="ND27" s="61"/>
      <c r="NE27" s="61"/>
      <c r="NF27" s="61"/>
      <c r="NG27" s="61">
        <v>8.3104879522682945E-2</v>
      </c>
      <c r="NH27" s="61" t="e">
        <f t="shared" si="171"/>
        <v>#N/A</v>
      </c>
      <c r="NI27" s="61" t="e">
        <f t="shared" si="172"/>
        <v>#N/A</v>
      </c>
      <c r="NJ27" s="61">
        <f t="shared" si="173"/>
        <v>0.33626876990046345</v>
      </c>
      <c r="NK27" s="61">
        <f t="shared" si="174"/>
        <v>1.6440638315972367E-3</v>
      </c>
      <c r="NL27" s="61">
        <f t="shared" si="175"/>
        <v>0.30000861507688542</v>
      </c>
      <c r="NM27" s="61">
        <f t="shared" si="176"/>
        <v>-2.4366350676050638E-3</v>
      </c>
      <c r="NN27" s="61">
        <f t="shared" si="177"/>
        <v>0.88091172294043918</v>
      </c>
      <c r="NO27" s="61">
        <f t="shared" si="178"/>
        <v>0.1085682146084327</v>
      </c>
      <c r="NP27" s="61">
        <f t="shared" si="179"/>
        <v>6.4190208943320226E-2</v>
      </c>
      <c r="NQ27" s="61">
        <f t="shared" si="180"/>
        <v>4.4378005665112484E-2</v>
      </c>
      <c r="NR27" s="61">
        <f t="shared" si="181"/>
        <v>4.9135187494887012</v>
      </c>
      <c r="NS27" s="61">
        <f t="shared" si="182"/>
        <v>0.13964112906196413</v>
      </c>
      <c r="NV27" s="16">
        <v>44279</v>
      </c>
      <c r="NW27" s="59">
        <v>8.3104879522682945E-2</v>
      </c>
      <c r="NX27" t="e">
        <f t="shared" si="36"/>
        <v>#N/A</v>
      </c>
      <c r="NY27" t="e">
        <f t="shared" si="37"/>
        <v>#N/A</v>
      </c>
      <c r="NZ27">
        <f t="shared" si="38"/>
        <v>-0.54084099999999946</v>
      </c>
      <c r="OA27">
        <f t="shared" si="39"/>
        <v>-1.1060000000000028E-3</v>
      </c>
      <c r="OB27">
        <f t="shared" si="40"/>
        <v>-0.35000000000000009</v>
      </c>
      <c r="OC27">
        <f t="shared" si="41"/>
        <v>-3.8760000000000003E-2</v>
      </c>
      <c r="OD27">
        <f t="shared" si="42"/>
        <v>0.19999999999999929</v>
      </c>
      <c r="OE27">
        <f t="shared" si="43"/>
        <v>-0.87617839700000344</v>
      </c>
      <c r="OF27">
        <f t="shared" si="44"/>
        <v>0.16090174219999898</v>
      </c>
      <c r="OG27">
        <f t="shared" si="45"/>
        <v>-1.0370801390000026</v>
      </c>
      <c r="OH27">
        <f t="shared" si="46"/>
        <v>31.107069703894751</v>
      </c>
      <c r="OI27">
        <f t="shared" si="47"/>
        <v>0.21049999999999991</v>
      </c>
      <c r="OK27" s="65">
        <v>44279</v>
      </c>
      <c r="OL27" s="61">
        <v>8.3104879522682945E-2</v>
      </c>
      <c r="OM27" s="61" t="e">
        <f t="shared" si="183"/>
        <v>#N/A</v>
      </c>
      <c r="ON27" s="61" t="e">
        <f t="shared" si="184"/>
        <v>#N/A</v>
      </c>
      <c r="OO27" s="61">
        <f t="shared" si="185"/>
        <v>-4.4946526145927319E-2</v>
      </c>
      <c r="OP27" s="61">
        <f t="shared" si="186"/>
        <v>-9.1913996752087578E-5</v>
      </c>
      <c r="OQ27" s="61">
        <f t="shared" si="187"/>
        <v>-2.9086707832939037E-2</v>
      </c>
      <c r="OR27" s="61">
        <f t="shared" si="188"/>
        <v>-3.2211451302991911E-3</v>
      </c>
      <c r="OS27" s="61">
        <f t="shared" si="189"/>
        <v>1.6620975904536529E-2</v>
      </c>
      <c r="OT27" s="61">
        <f t="shared" si="190"/>
        <v>-7.2814700123062751E-2</v>
      </c>
      <c r="OU27" s="61">
        <f t="shared" si="191"/>
        <v>1.3371719900520706E-2</v>
      </c>
      <c r="OV27" s="61">
        <f t="shared" si="192"/>
        <v>-8.61864200069625E-2</v>
      </c>
      <c r="OW27" s="61">
        <f t="shared" si="193"/>
        <v>2.585149280045874</v>
      </c>
      <c r="OX27" s="61">
        <f t="shared" si="194"/>
        <v>1.7493577139524753E-2</v>
      </c>
      <c r="PA27" s="16">
        <v>44279</v>
      </c>
      <c r="PB27" s="47" t="e">
        <v>#N/A</v>
      </c>
      <c r="PC27" s="5" t="e">
        <v>#N/A</v>
      </c>
      <c r="PD27" s="31">
        <v>1.68</v>
      </c>
      <c r="PE27" s="21">
        <v>6.67</v>
      </c>
      <c r="PF27" s="44">
        <v>1.3045</v>
      </c>
      <c r="PI27" s="16">
        <v>44279</v>
      </c>
      <c r="PJ27" s="41" t="e">
        <v>#N/A</v>
      </c>
      <c r="PK27" s="41" t="e">
        <v>#N/A</v>
      </c>
      <c r="PL27">
        <v>1.5100000000000001E-2</v>
      </c>
      <c r="PM27">
        <v>1.1299999999999999</v>
      </c>
      <c r="PN27">
        <v>4.4659000000000004</v>
      </c>
      <c r="PR27" s="16">
        <v>44279</v>
      </c>
      <c r="PS27" s="46" t="e">
        <f t="shared" si="195"/>
        <v>#N/A</v>
      </c>
      <c r="PT27" s="46" t="e">
        <f t="shared" si="195"/>
        <v>#N/A</v>
      </c>
      <c r="PU27" s="46">
        <f t="shared" si="195"/>
        <v>-1.6649</v>
      </c>
      <c r="PV27" s="46">
        <f t="shared" si="195"/>
        <v>-5.54</v>
      </c>
      <c r="PW27" s="46">
        <f t="shared" si="195"/>
        <v>3.1614000000000004</v>
      </c>
      <c r="PZ27" s="16">
        <v>44279</v>
      </c>
      <c r="QA27" s="5" t="e">
        <v>#N/A</v>
      </c>
      <c r="QB27" s="5" t="e">
        <v>#N/A</v>
      </c>
      <c r="QC27" s="31">
        <v>1.84E-2</v>
      </c>
      <c r="QD27" s="21">
        <v>6.26</v>
      </c>
      <c r="QE27" s="22" t="e">
        <v>#N/A</v>
      </c>
      <c r="QF27" s="22"/>
      <c r="QI27" s="16">
        <v>44279</v>
      </c>
      <c r="QJ27" t="e">
        <v>#N/A</v>
      </c>
      <c r="QK27" t="e">
        <v>#N/A</v>
      </c>
      <c r="QL27">
        <v>0.106</v>
      </c>
      <c r="QM27">
        <v>7.78</v>
      </c>
      <c r="QN27">
        <v>1.0577000000000001</v>
      </c>
      <c r="QR27" s="16">
        <v>44279</v>
      </c>
      <c r="QS27" t="e">
        <f t="shared" si="196"/>
        <v>#N/A</v>
      </c>
      <c r="QT27" t="e">
        <f t="shared" si="196"/>
        <v>#N/A</v>
      </c>
      <c r="QU27">
        <f t="shared" si="196"/>
        <v>8.7599999999999997E-2</v>
      </c>
      <c r="QV27">
        <f t="shared" si="196"/>
        <v>1.5200000000000005</v>
      </c>
      <c r="QW27" t="e">
        <f t="shared" si="196"/>
        <v>#N/A</v>
      </c>
      <c r="RA27" s="16">
        <v>44279</v>
      </c>
      <c r="RB27" t="e">
        <v>#N/A</v>
      </c>
      <c r="RC27" t="e">
        <v>#N/A</v>
      </c>
      <c r="RD27" t="e">
        <v>#N/A</v>
      </c>
      <c r="RE27" t="e">
        <v>#N/A</v>
      </c>
      <c r="RF27" t="e">
        <v>#N/A</v>
      </c>
      <c r="RI27" s="16">
        <v>44279</v>
      </c>
      <c r="RJ27" s="5" t="e">
        <v>#N/A</v>
      </c>
      <c r="RK27" s="5" t="e">
        <v>#N/A</v>
      </c>
      <c r="RL27" s="31">
        <v>1.8599999999999998E-2</v>
      </c>
      <c r="RM27" s="21">
        <v>7.12</v>
      </c>
      <c r="RN27" s="36">
        <v>1.1383000000000001</v>
      </c>
      <c r="RQ27" s="16">
        <v>44279</v>
      </c>
      <c r="RR27" t="e">
        <f t="shared" si="197"/>
        <v>#N/A</v>
      </c>
      <c r="RS27" t="e">
        <f t="shared" si="197"/>
        <v>#N/A</v>
      </c>
      <c r="RT27" t="e">
        <f t="shared" si="197"/>
        <v>#N/A</v>
      </c>
      <c r="RU27" t="e">
        <f t="shared" si="197"/>
        <v>#N/A</v>
      </c>
      <c r="RV27" t="e">
        <f t="shared" si="197"/>
        <v>#N/A</v>
      </c>
      <c r="RZ27" s="16">
        <v>44279</v>
      </c>
      <c r="SA27">
        <v>31</v>
      </c>
      <c r="SB27" s="46" t="e">
        <v>#N/A</v>
      </c>
      <c r="SC27" s="46" t="e">
        <v>#N/A</v>
      </c>
      <c r="SD27" s="46">
        <v>4.93</v>
      </c>
      <c r="SE27" s="46">
        <v>14.2</v>
      </c>
      <c r="SF27" s="46">
        <v>0.73299999999999998</v>
      </c>
      <c r="SH27" s="16">
        <v>44279</v>
      </c>
      <c r="SI27">
        <v>32</v>
      </c>
      <c r="SJ27" s="46" t="e">
        <v>#N/A</v>
      </c>
      <c r="SK27" s="46" t="e">
        <v>#N/A</v>
      </c>
      <c r="SL27" s="46">
        <v>3.9699999999999999E-2</v>
      </c>
      <c r="SM27" s="46">
        <v>7.59</v>
      </c>
      <c r="SN27" s="46">
        <v>3.9712000000000001</v>
      </c>
      <c r="SP27" s="16">
        <v>44279</v>
      </c>
      <c r="SQ27" t="e">
        <v>#N/A</v>
      </c>
      <c r="SR27" s="46" t="e">
        <v>#N/A</v>
      </c>
      <c r="SS27" s="46" t="e">
        <v>#N/A</v>
      </c>
      <c r="ST27" s="46" t="e">
        <v>#N/A</v>
      </c>
      <c r="SU27" s="46" t="e">
        <v>#N/A</v>
      </c>
      <c r="SV27" s="46" t="e">
        <v>#N/A</v>
      </c>
      <c r="SX27" s="16">
        <v>44279</v>
      </c>
      <c r="SY27" t="s">
        <v>33</v>
      </c>
      <c r="SZ27" s="46" t="e">
        <v>#N/A</v>
      </c>
      <c r="TA27" s="46" t="e">
        <v>#N/A</v>
      </c>
      <c r="TB27" s="46">
        <v>10.3</v>
      </c>
      <c r="TC27" s="46">
        <v>31.8</v>
      </c>
      <c r="TD27" s="46">
        <v>0.63029999999999997</v>
      </c>
      <c r="TF27" s="16">
        <v>44279</v>
      </c>
      <c r="TG27" t="s">
        <v>35</v>
      </c>
      <c r="TH27" s="46" t="e">
        <v>#N/A</v>
      </c>
      <c r="TI27" s="46" t="e">
        <v>#N/A</v>
      </c>
      <c r="TJ27" s="46">
        <v>6.53</v>
      </c>
      <c r="TK27" s="46">
        <v>27.1</v>
      </c>
      <c r="TL27" s="46">
        <v>0.65759999999999996</v>
      </c>
      <c r="TN27" s="16">
        <v>44279</v>
      </c>
      <c r="TO27" t="s">
        <v>34</v>
      </c>
      <c r="TP27" s="46" t="e">
        <v>#N/A</v>
      </c>
      <c r="TQ27" s="46" t="e">
        <v>#N/A</v>
      </c>
      <c r="TR27" s="46">
        <v>4.67</v>
      </c>
      <c r="TS27" s="46">
        <v>32.1</v>
      </c>
      <c r="TT27" s="46">
        <v>0.88139999999999996</v>
      </c>
    </row>
    <row r="28" spans="1:540" ht="15.75" x14ac:dyDescent="0.25">
      <c r="A28" s="16">
        <v>44293</v>
      </c>
      <c r="B28" s="2">
        <v>11</v>
      </c>
      <c r="E28">
        <v>0.26991987732459799</v>
      </c>
      <c r="F28" s="23" t="e">
        <v>#N/A</v>
      </c>
      <c r="G28" s="23" t="e">
        <v>#N/A</v>
      </c>
      <c r="H28" s="7">
        <v>4.1988630000000002</v>
      </c>
      <c r="I28" s="36">
        <v>2.1883E-2</v>
      </c>
      <c r="J28" s="31">
        <v>3.79</v>
      </c>
      <c r="K28" s="21">
        <v>3.49E-3</v>
      </c>
      <c r="L28" s="21">
        <v>4.67</v>
      </c>
      <c r="M28">
        <v>3.7926739926739872</v>
      </c>
      <c r="N28">
        <v>1.2146520146520152</v>
      </c>
      <c r="O28">
        <v>2.578021978021972</v>
      </c>
      <c r="P28">
        <v>32.026270040564093</v>
      </c>
      <c r="Q28" s="36">
        <v>2.2928000000000002</v>
      </c>
      <c r="R28" s="36"/>
      <c r="S28" s="65">
        <v>44293</v>
      </c>
      <c r="T28" s="63"/>
      <c r="U28" s="63"/>
      <c r="V28" s="63"/>
      <c r="W28" s="61">
        <v>0.26991987732459799</v>
      </c>
      <c r="X28" s="61" t="e">
        <f t="shared" si="51"/>
        <v>#N/A</v>
      </c>
      <c r="Y28" s="61" t="e">
        <f t="shared" si="52"/>
        <v>#N/A</v>
      </c>
      <c r="Z28" s="61">
        <f t="shared" si="53"/>
        <v>1.1333565858627936</v>
      </c>
      <c r="AA28" s="61">
        <f t="shared" si="54"/>
        <v>5.9066566754941777E-3</v>
      </c>
      <c r="AB28" s="61">
        <f t="shared" si="55"/>
        <v>1.0229963350602265</v>
      </c>
      <c r="AC28" s="61">
        <f t="shared" si="56"/>
        <v>9.4202037186284695E-4</v>
      </c>
      <c r="AD28" s="61">
        <f t="shared" si="57"/>
        <v>1.2605258271058726</v>
      </c>
      <c r="AE28" s="61">
        <f t="shared" si="58"/>
        <v>1.0237180988347558</v>
      </c>
      <c r="AF28" s="61">
        <f t="shared" si="59"/>
        <v>0.32785872278694778</v>
      </c>
      <c r="AG28" s="61">
        <f t="shared" si="60"/>
        <v>0.69585937604780812</v>
      </c>
      <c r="AH28" s="61">
        <f t="shared" si="61"/>
        <v>8.6445268805135083</v>
      </c>
      <c r="AI28" s="61">
        <f t="shared" si="62"/>
        <v>0.61887229472983829</v>
      </c>
      <c r="AL28" s="16">
        <v>44293</v>
      </c>
      <c r="AM28" s="2">
        <v>8</v>
      </c>
      <c r="AP28">
        <v>0.26991987732459799</v>
      </c>
      <c r="AQ28" s="5" t="e">
        <v>#N/A</v>
      </c>
      <c r="AR28" s="5" t="e">
        <v>#N/A</v>
      </c>
      <c r="AS28" s="7">
        <v>4.1156569999999997</v>
      </c>
      <c r="AT28" s="36">
        <v>2.3872999999999998E-2</v>
      </c>
      <c r="AU28" s="31">
        <v>3.75</v>
      </c>
      <c r="AV28" s="21">
        <v>-7.5799999999999999E-3</v>
      </c>
      <c r="AW28" s="21">
        <v>5.0199999999999996</v>
      </c>
      <c r="AX28">
        <v>2.4967999999999959</v>
      </c>
      <c r="AY28">
        <v>0.8623999999999965</v>
      </c>
      <c r="AZ28">
        <v>1.6343999999999994</v>
      </c>
      <c r="BA28">
        <v>34.540211470682394</v>
      </c>
      <c r="BB28" s="36">
        <v>2.2696999999999998</v>
      </c>
      <c r="BC28" s="36"/>
      <c r="BD28" s="65">
        <v>44293</v>
      </c>
      <c r="BE28" s="63"/>
      <c r="BF28" s="63"/>
      <c r="BG28" s="63"/>
      <c r="BH28" s="61">
        <v>0.26991987732459799</v>
      </c>
      <c r="BI28" s="61" t="e">
        <f t="shared" si="63"/>
        <v>#N/A</v>
      </c>
      <c r="BJ28" s="61" t="e">
        <f t="shared" si="64"/>
        <v>#N/A</v>
      </c>
      <c r="BK28" s="61">
        <f t="shared" si="65"/>
        <v>1.110897632550123</v>
      </c>
      <c r="BL28" s="61">
        <f t="shared" si="66"/>
        <v>6.4437972313701273E-3</v>
      </c>
      <c r="BM28" s="61">
        <f t="shared" si="67"/>
        <v>1.0121995399672425</v>
      </c>
      <c r="BN28" s="61">
        <f t="shared" si="68"/>
        <v>-2.0459926701204526E-3</v>
      </c>
      <c r="BO28" s="61">
        <f t="shared" si="69"/>
        <v>1.3549977841694818</v>
      </c>
      <c r="BP28" s="61">
        <f t="shared" si="70"/>
        <v>0.67393594970405513</v>
      </c>
      <c r="BQ28" s="61">
        <f t="shared" si="71"/>
        <v>0.23277890220473235</v>
      </c>
      <c r="BR28" s="61">
        <f t="shared" si="72"/>
        <v>0.44115704749932277</v>
      </c>
      <c r="BS28" s="61">
        <f t="shared" si="73"/>
        <v>9.3230896429322634</v>
      </c>
      <c r="BT28" s="61">
        <f t="shared" si="74"/>
        <v>0.61263714556364002</v>
      </c>
      <c r="BW28">
        <v>0.26991987732459799</v>
      </c>
      <c r="BX28" t="e">
        <f t="shared" si="0"/>
        <v>#N/A</v>
      </c>
      <c r="BY28" t="e">
        <f t="shared" si="1"/>
        <v>#N/A</v>
      </c>
      <c r="BZ28">
        <f t="shared" si="2"/>
        <v>-8.3206000000000557E-2</v>
      </c>
      <c r="CA28">
        <f t="shared" si="3"/>
        <v>1.9899999999999987E-3</v>
      </c>
      <c r="CB28">
        <f t="shared" si="4"/>
        <v>-4.0000000000000036E-2</v>
      </c>
      <c r="CC28">
        <f t="shared" si="5"/>
        <v>-1.107E-2</v>
      </c>
      <c r="CD28">
        <f t="shared" si="6"/>
        <v>0.34999999999999964</v>
      </c>
      <c r="CE28">
        <f t="shared" si="7"/>
        <v>-1.2958739926739913</v>
      </c>
      <c r="CF28">
        <f t="shared" si="8"/>
        <v>-0.35225201465201872</v>
      </c>
      <c r="CG28">
        <f t="shared" si="9"/>
        <v>-0.94362197802197256</v>
      </c>
      <c r="CH28">
        <f t="shared" si="10"/>
        <v>2.513941430118301</v>
      </c>
      <c r="CI28">
        <f t="shared" si="11"/>
        <v>-2.3100000000000342E-2</v>
      </c>
      <c r="CK28" s="65">
        <v>44293</v>
      </c>
      <c r="CL28" s="61"/>
      <c r="CM28" s="61">
        <v>0.26991987732459799</v>
      </c>
      <c r="CN28" s="61" t="e">
        <f t="shared" si="75"/>
        <v>#N/A</v>
      </c>
      <c r="CO28" s="61" t="e">
        <f t="shared" si="76"/>
        <v>#N/A</v>
      </c>
      <c r="CP28" s="61">
        <f t="shared" si="77"/>
        <v>-2.245895331267065E-2</v>
      </c>
      <c r="CQ28" s="61">
        <f t="shared" si="78"/>
        <v>5.3714055587594962E-4</v>
      </c>
      <c r="CR28" s="61">
        <f t="shared" si="79"/>
        <v>-1.0796795092983929E-2</v>
      </c>
      <c r="CS28" s="61">
        <f t="shared" si="80"/>
        <v>-2.9880130419832999E-3</v>
      </c>
      <c r="CT28" s="61">
        <f t="shared" si="81"/>
        <v>9.4471957063609197E-2</v>
      </c>
      <c r="CU28" s="61">
        <f t="shared" si="82"/>
        <v>-0.34978214913070071</v>
      </c>
      <c r="CV28" s="61">
        <f t="shared" si="83"/>
        <v>-9.5079820582215382E-2</v>
      </c>
      <c r="CW28" s="61">
        <f t="shared" si="84"/>
        <v>-0.25470232854848535</v>
      </c>
      <c r="CX28" s="61">
        <f t="shared" si="85"/>
        <v>0.67856276241875624</v>
      </c>
      <c r="CY28" s="61">
        <f t="shared" si="86"/>
        <v>-6.2351491661983057E-3</v>
      </c>
      <c r="DB28" s="37">
        <v>44293</v>
      </c>
      <c r="DC28">
        <v>5</v>
      </c>
      <c r="DF28">
        <v>0.53661516815720212</v>
      </c>
      <c r="DG28" t="e">
        <v>#N/A</v>
      </c>
      <c r="DH28" t="e">
        <v>#N/A</v>
      </c>
      <c r="DI28">
        <v>5.5717650000000001</v>
      </c>
      <c r="DJ28">
        <v>2.0556999999999999E-2</v>
      </c>
      <c r="DK28">
        <v>5.4</v>
      </c>
      <c r="DL28">
        <v>-4.5900000000000003E-2</v>
      </c>
      <c r="DM28">
        <v>4.8099999999999996</v>
      </c>
      <c r="DN28">
        <v>2.4068027210884382</v>
      </c>
      <c r="DO28">
        <v>0.89387755102041311</v>
      </c>
      <c r="DP28">
        <v>1.5129251700680251</v>
      </c>
      <c r="DQ28">
        <v>37.139626907857711</v>
      </c>
      <c r="DR28">
        <v>2.4247999999999998</v>
      </c>
      <c r="DT28" s="65">
        <v>44293</v>
      </c>
      <c r="DX28" s="61">
        <v>0.53661516815720212</v>
      </c>
      <c r="DY28" s="61" t="e">
        <f t="shared" si="87"/>
        <v>#N/A</v>
      </c>
      <c r="DZ28" s="61" t="e">
        <f t="shared" si="88"/>
        <v>#N/A</v>
      </c>
      <c r="EA28" s="61">
        <f t="shared" si="89"/>
        <v>2.9898936124074131</v>
      </c>
      <c r="EB28" s="61">
        <f t="shared" si="90"/>
        <v>1.1031198011807603E-2</v>
      </c>
      <c r="EC28" s="61">
        <f t="shared" si="91"/>
        <v>2.8977219080488914</v>
      </c>
      <c r="ED28" s="61">
        <f t="shared" si="92"/>
        <v>-2.4630636218415578E-2</v>
      </c>
      <c r="EE28" s="61">
        <f t="shared" si="93"/>
        <v>2.5811189588361421</v>
      </c>
      <c r="EF28" s="61">
        <f t="shared" si="94"/>
        <v>1.2915268468980838</v>
      </c>
      <c r="EG28" s="61">
        <f t="shared" si="95"/>
        <v>0.479668252352767</v>
      </c>
      <c r="EH28" s="61">
        <f t="shared" si="96"/>
        <v>0.81185859454531684</v>
      </c>
      <c r="EI28" s="61">
        <f t="shared" si="97"/>
        <v>19.929687138455815</v>
      </c>
      <c r="EJ28" s="61">
        <f t="shared" si="98"/>
        <v>1.3011844597475837</v>
      </c>
      <c r="EM28" s="37">
        <v>44293</v>
      </c>
      <c r="EN28">
        <v>2</v>
      </c>
      <c r="EQ28">
        <v>0.53661516815720212</v>
      </c>
      <c r="ER28" t="e">
        <v>#N/A</v>
      </c>
      <c r="ES28" t="e">
        <v>#N/A</v>
      </c>
      <c r="ET28">
        <v>5.6549719999999999</v>
      </c>
      <c r="EU28">
        <v>2.0999E-2</v>
      </c>
      <c r="EV28">
        <v>5.34</v>
      </c>
      <c r="EW28">
        <v>-6.7299999999999999E-2</v>
      </c>
      <c r="EX28">
        <v>4.58</v>
      </c>
      <c r="EY28">
        <v>2.8291095890410944</v>
      </c>
      <c r="EZ28">
        <v>0.988013698630134</v>
      </c>
      <c r="FA28">
        <v>1.8410958904109604</v>
      </c>
      <c r="FB28">
        <v>34.923132792640025</v>
      </c>
      <c r="FC28">
        <v>2.4379</v>
      </c>
      <c r="FE28" s="65">
        <v>44293</v>
      </c>
      <c r="FI28" s="61">
        <v>0.53661516815720212</v>
      </c>
      <c r="FJ28" s="61" t="e">
        <f t="shared" si="99"/>
        <v>#N/A</v>
      </c>
      <c r="FK28" s="61" t="e">
        <f t="shared" si="100"/>
        <v>#N/A</v>
      </c>
      <c r="FL28" s="61">
        <f t="shared" si="101"/>
        <v>3.0345437507042696</v>
      </c>
      <c r="FM28" s="61">
        <f t="shared" si="102"/>
        <v>1.1268381916133087E-2</v>
      </c>
      <c r="FN28" s="61">
        <f t="shared" si="103"/>
        <v>2.8655249979594593</v>
      </c>
      <c r="FO28" s="61">
        <f t="shared" si="104"/>
        <v>-3.6114200816979698E-2</v>
      </c>
      <c r="FP28" s="61">
        <f t="shared" si="105"/>
        <v>2.4576974701599856</v>
      </c>
      <c r="FQ28" s="61">
        <f t="shared" si="106"/>
        <v>1.5181431178584399</v>
      </c>
      <c r="FR28" s="61">
        <f t="shared" si="107"/>
        <v>0.53018313703202857</v>
      </c>
      <c r="FS28" s="61">
        <f t="shared" si="108"/>
        <v>0.98795998082641134</v>
      </c>
      <c r="FT28" s="61">
        <f t="shared" si="109"/>
        <v>18.740282776098827</v>
      </c>
      <c r="FU28" s="61">
        <f t="shared" si="110"/>
        <v>1.308214118450443</v>
      </c>
      <c r="FW28">
        <v>0.53661516815720212</v>
      </c>
      <c r="FX28" t="e">
        <f t="shared" si="12"/>
        <v>#N/A</v>
      </c>
      <c r="FY28" t="e">
        <f t="shared" si="13"/>
        <v>#N/A</v>
      </c>
      <c r="FZ28">
        <f t="shared" si="14"/>
        <v>8.3206999999999809E-2</v>
      </c>
      <c r="GA28">
        <f t="shared" si="15"/>
        <v>4.4200000000000142E-4</v>
      </c>
      <c r="GB28">
        <f t="shared" si="16"/>
        <v>-6.0000000000000497E-2</v>
      </c>
      <c r="GC28">
        <f t="shared" si="17"/>
        <v>-2.1399999999999995E-2</v>
      </c>
      <c r="GD28">
        <f t="shared" si="18"/>
        <v>-0.22999999999999954</v>
      </c>
      <c r="GE28">
        <f t="shared" si="19"/>
        <v>0.42230686795265626</v>
      </c>
      <c r="GF28">
        <f t="shared" si="20"/>
        <v>9.4136147609720888E-2</v>
      </c>
      <c r="GG28">
        <f t="shared" si="21"/>
        <v>0.32817072034293537</v>
      </c>
      <c r="GH28">
        <f t="shared" si="22"/>
        <v>-2.2164941152176851</v>
      </c>
      <c r="GI28">
        <f t="shared" si="23"/>
        <v>1.3100000000000112E-2</v>
      </c>
      <c r="GK28" s="65">
        <v>44293</v>
      </c>
      <c r="GL28" s="61">
        <v>0.53661516815720212</v>
      </c>
      <c r="GM28" s="61" t="e">
        <f t="shared" si="111"/>
        <v>#N/A</v>
      </c>
      <c r="GN28" s="61" t="e">
        <f t="shared" si="112"/>
        <v>#N/A</v>
      </c>
      <c r="GO28" s="61">
        <f t="shared" si="113"/>
        <v>4.4650138296856212E-2</v>
      </c>
      <c r="GP28" s="61">
        <f t="shared" si="114"/>
        <v>2.3718390432548409E-4</v>
      </c>
      <c r="GQ28" s="61">
        <f t="shared" si="115"/>
        <v>-3.2196910089432394E-2</v>
      </c>
      <c r="GR28" s="61">
        <f t="shared" si="116"/>
        <v>-1.1483564598564124E-2</v>
      </c>
      <c r="GS28" s="61">
        <f t="shared" si="117"/>
        <v>-0.12342148867615624</v>
      </c>
      <c r="GT28" s="61">
        <f t="shared" si="118"/>
        <v>0.226616270960356</v>
      </c>
      <c r="GU28" s="61">
        <f t="shared" si="119"/>
        <v>5.0514884679261574E-2</v>
      </c>
      <c r="GV28" s="61">
        <f t="shared" si="120"/>
        <v>0.17610138628109442</v>
      </c>
      <c r="GW28" s="61">
        <f t="shared" si="121"/>
        <v>-1.189404362356987</v>
      </c>
      <c r="GX28" s="61">
        <f t="shared" si="122"/>
        <v>7.0296587028594072E-3</v>
      </c>
      <c r="GY28" s="61"/>
      <c r="HA28" s="16">
        <v>44293</v>
      </c>
      <c r="HB28" s="2">
        <v>19</v>
      </c>
      <c r="HE28">
        <v>8.6645950083827444E-2</v>
      </c>
      <c r="HF28" s="5" t="e">
        <v>#N/A</v>
      </c>
      <c r="HG28" s="5" t="e">
        <v>#N/A</v>
      </c>
      <c r="HH28" s="7">
        <v>2.3128549999999999</v>
      </c>
      <c r="HI28" s="36">
        <v>3.5256000000000003E-2</v>
      </c>
      <c r="HJ28" s="31">
        <v>1.84</v>
      </c>
      <c r="HK28" s="21">
        <v>-1.4500000000000001E-2</v>
      </c>
      <c r="HL28" s="21">
        <v>8.9600000000000009</v>
      </c>
      <c r="HM28">
        <v>5.4518771331057989</v>
      </c>
      <c r="HN28">
        <v>2.1085324232081906</v>
      </c>
      <c r="HO28">
        <v>3.3433447098976083</v>
      </c>
      <c r="HP28">
        <v>38.675347439589345</v>
      </c>
      <c r="HQ28" s="36">
        <v>2.8288000000000002</v>
      </c>
      <c r="HR28" s="36"/>
      <c r="HS28" s="65">
        <v>44293</v>
      </c>
      <c r="HT28" s="63"/>
      <c r="HU28" s="63"/>
      <c r="HV28" s="63"/>
      <c r="HW28" s="61">
        <v>8.6645950083827444E-2</v>
      </c>
      <c r="HX28" s="61" t="e">
        <f t="shared" si="123"/>
        <v>#N/A</v>
      </c>
      <c r="HY28" s="61" t="e">
        <f t="shared" si="124"/>
        <v>#N/A</v>
      </c>
      <c r="HZ28" s="61">
        <f t="shared" si="125"/>
        <v>0.20039951888113072</v>
      </c>
      <c r="IA28" s="61">
        <f t="shared" si="126"/>
        <v>3.0547896161554206E-3</v>
      </c>
      <c r="IB28" s="61">
        <f t="shared" si="127"/>
        <v>0.15942854815424251</v>
      </c>
      <c r="IC28" s="61">
        <f t="shared" si="128"/>
        <v>-1.256366276215498E-3</v>
      </c>
      <c r="ID28" s="61">
        <f t="shared" si="129"/>
        <v>0.77634771275109393</v>
      </c>
      <c r="IE28" s="61">
        <f t="shared" si="130"/>
        <v>0.4723830739382453</v>
      </c>
      <c r="IF28" s="61">
        <f t="shared" si="131"/>
        <v>0.18269579509142861</v>
      </c>
      <c r="IG28" s="61">
        <f t="shared" si="132"/>
        <v>0.28968727884681672</v>
      </c>
      <c r="IH28" s="61">
        <f t="shared" si="133"/>
        <v>3.351062223725342</v>
      </c>
      <c r="II28" s="61">
        <f t="shared" si="134"/>
        <v>0.24510406359713111</v>
      </c>
      <c r="IJ28" s="36"/>
      <c r="IL28" s="13">
        <v>44293</v>
      </c>
      <c r="IM28" s="5">
        <v>16</v>
      </c>
      <c r="IN28" s="5"/>
      <c r="IO28" s="5"/>
      <c r="IP28">
        <v>8.6645950083827444E-2</v>
      </c>
      <c r="IQ28" s="5" t="e">
        <v>#N/A</v>
      </c>
      <c r="IR28" s="5" t="e">
        <v>#N/A</v>
      </c>
      <c r="IS28" s="5">
        <v>1.688809</v>
      </c>
      <c r="IT28">
        <v>2.4978E-2</v>
      </c>
      <c r="IU28">
        <v>1.38</v>
      </c>
      <c r="IV28">
        <v>-9.8099999999999993E-3</v>
      </c>
      <c r="IW28">
        <v>5.42</v>
      </c>
      <c r="IX28">
        <v>2.3215311004784707</v>
      </c>
      <c r="IY28">
        <v>0.86443381180223522</v>
      </c>
      <c r="IZ28">
        <v>1.4570972886762354</v>
      </c>
      <c r="JA28">
        <v>37.235504259411996</v>
      </c>
      <c r="JB28">
        <v>2.5991</v>
      </c>
      <c r="JD28" s="65">
        <v>44293</v>
      </c>
      <c r="JE28" s="61"/>
      <c r="JF28" s="61"/>
      <c r="JG28" s="61"/>
      <c r="JH28" s="61">
        <v>8.6645950083827444E-2</v>
      </c>
      <c r="JI28" s="61" t="e">
        <f t="shared" si="135"/>
        <v>#N/A</v>
      </c>
      <c r="JJ28" s="61" t="e">
        <f t="shared" si="136"/>
        <v>#N/A</v>
      </c>
      <c r="JK28" s="61">
        <f t="shared" si="137"/>
        <v>0.14632846031511854</v>
      </c>
      <c r="JL28" s="61">
        <f t="shared" si="138"/>
        <v>2.1642425411938417E-3</v>
      </c>
      <c r="JM28" s="61">
        <f t="shared" si="139"/>
        <v>0.11957141111568187</v>
      </c>
      <c r="JN28" s="61">
        <f t="shared" si="140"/>
        <v>-8.4999677032234714E-4</v>
      </c>
      <c r="JO28" s="61">
        <f t="shared" si="141"/>
        <v>0.46962104945434474</v>
      </c>
      <c r="JP28" s="61">
        <f t="shared" si="142"/>
        <v>0.20115126785011056</v>
      </c>
      <c r="JQ28" s="61">
        <f t="shared" si="143"/>
        <v>7.4899688908189155E-2</v>
      </c>
      <c r="JR28" s="61">
        <f t="shared" si="144"/>
        <v>0.12625157894192141</v>
      </c>
      <c r="JS28" s="61">
        <f t="shared" si="145"/>
        <v>3.226305643407156</v>
      </c>
      <c r="JT28" s="61">
        <f t="shared" si="146"/>
        <v>0.22520148886287591</v>
      </c>
      <c r="JV28">
        <v>8.6645950083827444E-2</v>
      </c>
      <c r="JW28" t="e">
        <f t="shared" si="24"/>
        <v>#N/A</v>
      </c>
      <c r="JX28" t="e">
        <f t="shared" si="25"/>
        <v>#N/A</v>
      </c>
      <c r="JY28">
        <f t="shared" si="26"/>
        <v>-0.62404599999999988</v>
      </c>
      <c r="JZ28">
        <f t="shared" si="27"/>
        <v>-1.0278000000000002E-2</v>
      </c>
      <c r="KA28">
        <f t="shared" si="28"/>
        <v>-0.46000000000000019</v>
      </c>
      <c r="KB28">
        <f t="shared" si="29"/>
        <v>4.6900000000000015E-3</v>
      </c>
      <c r="KC28">
        <f t="shared" si="30"/>
        <v>-3.5400000000000009</v>
      </c>
      <c r="KD28">
        <f t="shared" si="31"/>
        <v>-3.1303460326273282</v>
      </c>
      <c r="KE28">
        <f t="shared" si="32"/>
        <v>-1.2440986114059553</v>
      </c>
      <c r="KF28">
        <f t="shared" si="33"/>
        <v>-1.8862474212213729</v>
      </c>
      <c r="KG28">
        <f t="shared" si="34"/>
        <v>-1.4398431801773484</v>
      </c>
      <c r="KH28">
        <f t="shared" si="35"/>
        <v>-0.22970000000000024</v>
      </c>
      <c r="KJ28" s="65">
        <v>44293</v>
      </c>
      <c r="KK28" s="61">
        <v>8.6645950083827444E-2</v>
      </c>
      <c r="KL28" s="61" t="e">
        <f t="shared" si="147"/>
        <v>#N/A</v>
      </c>
      <c r="KM28" s="61" t="e">
        <f t="shared" si="148"/>
        <v>#N/A</v>
      </c>
      <c r="KN28" s="61">
        <f t="shared" si="149"/>
        <v>-5.4071058566012173E-2</v>
      </c>
      <c r="KO28" s="61">
        <f t="shared" si="150"/>
        <v>-8.9054707496157872E-4</v>
      </c>
      <c r="KP28" s="61">
        <f t="shared" si="151"/>
        <v>-3.9857137038560642E-2</v>
      </c>
      <c r="KQ28" s="61">
        <f t="shared" si="152"/>
        <v>4.0636950589315084E-4</v>
      </c>
      <c r="KR28" s="61">
        <f t="shared" si="153"/>
        <v>-0.30672666329674925</v>
      </c>
      <c r="KS28" s="61">
        <f t="shared" si="154"/>
        <v>-0.27123180608813474</v>
      </c>
      <c r="KT28" s="61">
        <f t="shared" si="155"/>
        <v>-0.10779610618323944</v>
      </c>
      <c r="KU28" s="61">
        <f t="shared" si="156"/>
        <v>-0.16343569990489532</v>
      </c>
      <c r="KV28" s="61">
        <f t="shared" si="157"/>
        <v>-0.12475658031818589</v>
      </c>
      <c r="KW28" s="61">
        <f t="shared" si="158"/>
        <v>-1.9902574734255184E-2</v>
      </c>
      <c r="KZ28" s="16">
        <v>44293</v>
      </c>
      <c r="LA28">
        <v>24</v>
      </c>
      <c r="LE28" t="e">
        <v>#N/A</v>
      </c>
      <c r="LF28" t="e">
        <v>#N/A</v>
      </c>
      <c r="LG28">
        <v>3.2003879999999998</v>
      </c>
      <c r="LH28">
        <v>1.5473000000000001E-2</v>
      </c>
      <c r="LI28">
        <v>2.94</v>
      </c>
      <c r="LJ28">
        <v>-1.1299999999999999E-2</v>
      </c>
      <c r="LK28">
        <v>3.36</v>
      </c>
      <c r="LL28">
        <v>1.3111999999999968</v>
      </c>
      <c r="LM28">
        <v>0.75639999999999663</v>
      </c>
      <c r="LN28">
        <v>0.55480000000000018</v>
      </c>
      <c r="LO28">
        <v>57.68761439902368</v>
      </c>
      <c r="LP28">
        <v>1.7004999999999999</v>
      </c>
      <c r="LR28" s="65">
        <v>44293</v>
      </c>
      <c r="LS28" s="61"/>
      <c r="LT28" s="61"/>
      <c r="LU28" s="61"/>
      <c r="LV28" s="61">
        <v>6.5764276113625036E-2</v>
      </c>
      <c r="LW28" s="61" t="e">
        <f t="shared" si="159"/>
        <v>#N/A</v>
      </c>
      <c r="LX28" s="61" t="e">
        <f t="shared" si="160"/>
        <v>#N/A</v>
      </c>
      <c r="LY28" s="61">
        <f t="shared" si="161"/>
        <v>0.21047120010273218</v>
      </c>
      <c r="LZ28" s="61">
        <f t="shared" si="162"/>
        <v>1.0175706443061202E-3</v>
      </c>
      <c r="MA28" s="61">
        <f t="shared" si="163"/>
        <v>0.1933469717740576</v>
      </c>
      <c r="MB28" s="61">
        <f t="shared" si="164"/>
        <v>-7.4313632008396284E-4</v>
      </c>
      <c r="MC28" s="61">
        <f t="shared" si="165"/>
        <v>0.22096796774178012</v>
      </c>
      <c r="MD28" s="61">
        <f t="shared" si="166"/>
        <v>8.6230118840184944E-2</v>
      </c>
      <c r="ME28" s="61">
        <f t="shared" si="167"/>
        <v>4.9744098452345759E-2</v>
      </c>
      <c r="MF28" s="61">
        <f t="shared" si="168"/>
        <v>3.6486020387839185E-2</v>
      </c>
      <c r="MG28" s="61">
        <f t="shared" si="169"/>
        <v>3.7937842016737249</v>
      </c>
      <c r="MH28" s="61">
        <f t="shared" si="170"/>
        <v>0.11183215153121936</v>
      </c>
      <c r="MK28" s="16"/>
      <c r="ML28">
        <v>22</v>
      </c>
      <c r="MP28" t="e">
        <v>#N/A</v>
      </c>
      <c r="MQ28" t="e">
        <v>#N/A</v>
      </c>
      <c r="MR28">
        <v>2.673416</v>
      </c>
      <c r="MS28">
        <v>1.5914999999999999E-2</v>
      </c>
      <c r="MT28">
        <v>2.4900000000000002</v>
      </c>
      <c r="MU28">
        <v>2.2200000000000002E-3</v>
      </c>
      <c r="MV28">
        <v>3.63</v>
      </c>
      <c r="MW28">
        <v>0.59239999999999782</v>
      </c>
      <c r="MX28">
        <v>0.4968000000000018</v>
      </c>
      <c r="MY28">
        <v>9.5599999999996049E-2</v>
      </c>
      <c r="MZ28">
        <v>83.862255232951327</v>
      </c>
      <c r="NA28">
        <v>1.4894284424975515</v>
      </c>
      <c r="NC28" s="65">
        <v>44293</v>
      </c>
      <c r="ND28" s="61"/>
      <c r="NE28" s="61"/>
      <c r="NF28" s="61"/>
      <c r="NG28" s="61">
        <v>6.5764276113625036E-2</v>
      </c>
      <c r="NH28" s="61" t="e">
        <f t="shared" si="171"/>
        <v>#N/A</v>
      </c>
      <c r="NI28" s="61" t="e">
        <f t="shared" si="172"/>
        <v>#N/A</v>
      </c>
      <c r="NJ28" s="61">
        <f t="shared" si="173"/>
        <v>0.175815267990583</v>
      </c>
      <c r="NK28" s="61">
        <f t="shared" si="174"/>
        <v>1.0466384543483423E-3</v>
      </c>
      <c r="NL28" s="61">
        <f t="shared" si="175"/>
        <v>0.16375304752292635</v>
      </c>
      <c r="NM28" s="61">
        <f t="shared" si="176"/>
        <v>1.4599669297224758E-4</v>
      </c>
      <c r="NN28" s="61">
        <f t="shared" si="177"/>
        <v>0.23872432229245888</v>
      </c>
      <c r="NO28" s="61">
        <f t="shared" si="178"/>
        <v>3.8958757169711325E-2</v>
      </c>
      <c r="NP28" s="61">
        <f t="shared" si="179"/>
        <v>3.2671692373249038E-2</v>
      </c>
      <c r="NQ28" s="61">
        <f t="shared" si="180"/>
        <v>6.2870647964622939E-3</v>
      </c>
      <c r="NR28" s="61">
        <f t="shared" si="181"/>
        <v>5.5151405086511067</v>
      </c>
      <c r="NS28" s="61">
        <f t="shared" si="182"/>
        <v>9.7951183343895465E-2</v>
      </c>
      <c r="NV28" s="16">
        <v>44293</v>
      </c>
      <c r="NW28" s="59">
        <v>6.5764276113625036E-2</v>
      </c>
      <c r="NX28" t="e">
        <f t="shared" si="36"/>
        <v>#N/A</v>
      </c>
      <c r="NY28" t="e">
        <f t="shared" si="37"/>
        <v>#N/A</v>
      </c>
      <c r="NZ28">
        <f t="shared" si="38"/>
        <v>-0.52697199999999977</v>
      </c>
      <c r="OA28">
        <f t="shared" si="39"/>
        <v>4.4199999999999795E-4</v>
      </c>
      <c r="OB28">
        <f t="shared" si="40"/>
        <v>-0.44999999999999973</v>
      </c>
      <c r="OC28">
        <f t="shared" si="41"/>
        <v>1.3519999999999999E-2</v>
      </c>
      <c r="OD28">
        <f t="shared" si="42"/>
        <v>0.27</v>
      </c>
      <c r="OE28">
        <f t="shared" si="43"/>
        <v>-0.718799999999999</v>
      </c>
      <c r="OF28">
        <f t="shared" si="44"/>
        <v>-0.25959999999999483</v>
      </c>
      <c r="OG28">
        <f t="shared" si="45"/>
        <v>-0.45920000000000416</v>
      </c>
      <c r="OH28">
        <f t="shared" si="46"/>
        <v>26.174640833927647</v>
      </c>
      <c r="OI28">
        <f t="shared" si="47"/>
        <v>-0.21107155750244844</v>
      </c>
      <c r="OK28" s="65">
        <v>44293</v>
      </c>
      <c r="OL28" s="61">
        <v>6.5764276113625036E-2</v>
      </c>
      <c r="OM28" s="61" t="e">
        <f t="shared" si="183"/>
        <v>#N/A</v>
      </c>
      <c r="ON28" s="61" t="e">
        <f t="shared" si="184"/>
        <v>#N/A</v>
      </c>
      <c r="OO28" s="61">
        <f t="shared" si="185"/>
        <v>-3.46559321121492E-2</v>
      </c>
      <c r="OP28" s="61">
        <f t="shared" si="186"/>
        <v>2.906781004222213E-5</v>
      </c>
      <c r="OQ28" s="61">
        <f t="shared" si="187"/>
        <v>-2.9593924251131248E-2</v>
      </c>
      <c r="OR28" s="61">
        <f t="shared" si="188"/>
        <v>8.8913301305621048E-4</v>
      </c>
      <c r="OS28" s="61">
        <f t="shared" si="189"/>
        <v>1.7756354550678762E-2</v>
      </c>
      <c r="OT28" s="61">
        <f t="shared" si="190"/>
        <v>-4.7271361670473612E-2</v>
      </c>
      <c r="OU28" s="61">
        <f t="shared" si="191"/>
        <v>-1.7072406079096721E-2</v>
      </c>
      <c r="OV28" s="61">
        <f t="shared" si="192"/>
        <v>-3.0198955591376891E-2</v>
      </c>
      <c r="OW28" s="61">
        <f t="shared" si="193"/>
        <v>1.7213563069773825</v>
      </c>
      <c r="OX28" s="61">
        <f t="shared" si="194"/>
        <v>-1.3880968187323903E-2</v>
      </c>
      <c r="PA28" s="16">
        <v>44293</v>
      </c>
      <c r="PB28" s="47" t="e">
        <v>#N/A</v>
      </c>
      <c r="PC28" s="5" t="e">
        <v>#N/A</v>
      </c>
      <c r="PD28" s="31" t="e">
        <v>#N/A</v>
      </c>
      <c r="PE28" s="21" t="e">
        <v>#N/A</v>
      </c>
      <c r="PF28" s="44" t="e">
        <v>#N/A</v>
      </c>
      <c r="PI28" s="16">
        <v>44293</v>
      </c>
      <c r="PJ28" s="41" t="e">
        <v>#N/A</v>
      </c>
      <c r="PK28" s="41" t="e">
        <v>#N/A</v>
      </c>
      <c r="PL28" s="41" t="e">
        <v>#N/A</v>
      </c>
      <c r="PM28" s="41" t="e">
        <v>#N/A</v>
      </c>
      <c r="PN28" s="41" t="e">
        <v>#N/A</v>
      </c>
      <c r="PR28" s="16">
        <v>44293</v>
      </c>
      <c r="PS28" s="46" t="e">
        <f t="shared" si="195"/>
        <v>#N/A</v>
      </c>
      <c r="PT28" s="46" t="e">
        <f t="shared" si="195"/>
        <v>#N/A</v>
      </c>
      <c r="PU28" s="46" t="e">
        <f t="shared" si="195"/>
        <v>#N/A</v>
      </c>
      <c r="PV28" s="46" t="e">
        <f t="shared" si="195"/>
        <v>#N/A</v>
      </c>
      <c r="PW28" s="46" t="e">
        <f t="shared" si="195"/>
        <v>#N/A</v>
      </c>
      <c r="PZ28" s="16">
        <v>44293</v>
      </c>
      <c r="QA28" s="31">
        <v>7.55</v>
      </c>
      <c r="QB28" s="31">
        <v>983</v>
      </c>
      <c r="QC28" s="31">
        <v>9.9600000000000001E-3</v>
      </c>
      <c r="QD28" s="21">
        <v>5.13</v>
      </c>
      <c r="QE28" s="31">
        <v>4.0941178841014541</v>
      </c>
      <c r="QF28" s="31"/>
      <c r="QI28" s="16">
        <v>44293</v>
      </c>
      <c r="QJ28" t="e">
        <v>#N/A</v>
      </c>
      <c r="QK28" t="e">
        <v>#N/A</v>
      </c>
      <c r="QL28" t="e">
        <v>#N/A</v>
      </c>
      <c r="QM28" t="e">
        <v>#N/A</v>
      </c>
      <c r="QN28" t="e">
        <v>#N/A</v>
      </c>
      <c r="QR28" s="16">
        <v>44293</v>
      </c>
      <c r="QS28" t="e">
        <f t="shared" si="196"/>
        <v>#N/A</v>
      </c>
      <c r="QT28" t="e">
        <f t="shared" si="196"/>
        <v>#N/A</v>
      </c>
      <c r="QU28" t="e">
        <f t="shared" si="196"/>
        <v>#N/A</v>
      </c>
      <c r="QV28" t="e">
        <f t="shared" si="196"/>
        <v>#N/A</v>
      </c>
      <c r="QW28" t="e">
        <f t="shared" si="196"/>
        <v>#N/A</v>
      </c>
      <c r="RA28" s="16">
        <v>44293</v>
      </c>
      <c r="RB28" t="e">
        <v>#N/A</v>
      </c>
      <c r="RC28" t="e">
        <v>#N/A</v>
      </c>
      <c r="RD28" t="e">
        <v>#N/A</v>
      </c>
      <c r="RE28" t="e">
        <v>#N/A</v>
      </c>
      <c r="RF28" t="e">
        <v>#N/A</v>
      </c>
      <c r="RI28" s="16">
        <v>44293</v>
      </c>
      <c r="RJ28" s="5" t="e">
        <v>#N/A</v>
      </c>
      <c r="RK28" s="5" t="e">
        <v>#N/A</v>
      </c>
      <c r="RL28" s="31" t="e">
        <v>#N/A</v>
      </c>
      <c r="RM28" s="21" t="e">
        <v>#N/A</v>
      </c>
      <c r="RN28" s="36" t="e">
        <v>#N/A</v>
      </c>
      <c r="RQ28" s="16">
        <v>44293</v>
      </c>
      <c r="RR28" t="e">
        <f t="shared" si="197"/>
        <v>#N/A</v>
      </c>
      <c r="RS28" t="e">
        <f t="shared" si="197"/>
        <v>#N/A</v>
      </c>
      <c r="RT28" t="e">
        <f t="shared" si="197"/>
        <v>#N/A</v>
      </c>
      <c r="RU28" t="e">
        <f t="shared" si="197"/>
        <v>#N/A</v>
      </c>
      <c r="RV28" t="e">
        <f t="shared" si="197"/>
        <v>#N/A</v>
      </c>
      <c r="RZ28" s="16">
        <v>44293</v>
      </c>
      <c r="SA28" t="e">
        <v>#N/A</v>
      </c>
      <c r="SB28" s="46" t="e">
        <v>#N/A</v>
      </c>
      <c r="SC28" s="46" t="e">
        <v>#N/A</v>
      </c>
      <c r="SD28" s="46" t="e">
        <v>#N/A</v>
      </c>
      <c r="SE28" s="46" t="e">
        <v>#N/A</v>
      </c>
      <c r="SF28" s="46" t="e">
        <v>#N/A</v>
      </c>
      <c r="SH28" s="16">
        <v>44293</v>
      </c>
      <c r="SI28" t="e">
        <v>#N/A</v>
      </c>
      <c r="SJ28" s="46" t="e">
        <v>#N/A</v>
      </c>
      <c r="SK28" s="46" t="e">
        <v>#N/A</v>
      </c>
      <c r="SL28" s="46" t="e">
        <v>#N/A</v>
      </c>
      <c r="SM28" s="46" t="e">
        <v>#N/A</v>
      </c>
      <c r="SN28" s="46" t="e">
        <v>#N/A</v>
      </c>
      <c r="SP28" s="16">
        <v>44293</v>
      </c>
      <c r="SQ28" t="e">
        <v>#N/A</v>
      </c>
      <c r="SR28" s="46" t="e">
        <v>#N/A</v>
      </c>
      <c r="SS28" s="46" t="e">
        <v>#N/A</v>
      </c>
      <c r="ST28" s="46" t="e">
        <v>#N/A</v>
      </c>
      <c r="SU28" s="46" t="e">
        <v>#N/A</v>
      </c>
      <c r="SV28" s="46" t="e">
        <v>#N/A</v>
      </c>
      <c r="SX28" s="16">
        <v>44293</v>
      </c>
      <c r="SY28" t="e">
        <v>#N/A</v>
      </c>
      <c r="SZ28" s="46" t="e">
        <v>#N/A</v>
      </c>
      <c r="TA28" s="46" t="e">
        <v>#N/A</v>
      </c>
      <c r="TB28" s="46" t="e">
        <v>#N/A</v>
      </c>
      <c r="TC28" s="46" t="e">
        <v>#N/A</v>
      </c>
      <c r="TD28" s="46" t="e">
        <v>#N/A</v>
      </c>
      <c r="TF28" s="16">
        <v>44293</v>
      </c>
      <c r="TG28" t="e">
        <v>#N/A</v>
      </c>
      <c r="TH28" s="46" t="e">
        <v>#N/A</v>
      </c>
      <c r="TI28" s="46" t="e">
        <v>#N/A</v>
      </c>
      <c r="TJ28" s="46" t="e">
        <v>#N/A</v>
      </c>
      <c r="TK28" s="46" t="e">
        <v>#N/A</v>
      </c>
      <c r="TL28" s="46" t="e">
        <v>#N/A</v>
      </c>
      <c r="TN28" s="16">
        <v>44293</v>
      </c>
      <c r="TO28" t="e">
        <v>#N/A</v>
      </c>
      <c r="TP28" s="46" t="e">
        <v>#N/A</v>
      </c>
      <c r="TQ28" s="46" t="e">
        <v>#N/A</v>
      </c>
      <c r="TR28" s="46" t="e">
        <v>#N/A</v>
      </c>
      <c r="TS28" s="46" t="e">
        <v>#N/A</v>
      </c>
      <c r="TT28" s="46" t="e">
        <v>#N/A</v>
      </c>
    </row>
    <row r="29" spans="1:540" ht="15.75" x14ac:dyDescent="0.25">
      <c r="A29" s="25">
        <v>44307</v>
      </c>
      <c r="B29" s="2">
        <v>11</v>
      </c>
      <c r="E29">
        <v>0.15396497851473431</v>
      </c>
      <c r="F29" s="31">
        <v>8.5</v>
      </c>
      <c r="G29" s="31">
        <v>540</v>
      </c>
      <c r="H29" s="36">
        <v>3.5086713700000001</v>
      </c>
      <c r="I29" s="36">
        <v>1.702E-2</v>
      </c>
      <c r="J29" s="31">
        <v>3.22</v>
      </c>
      <c r="K29" s="21">
        <v>-2.8799999999999999E-2</v>
      </c>
      <c r="L29" s="21">
        <v>4.18</v>
      </c>
      <c r="M29">
        <v>1.7280000000000029</v>
      </c>
      <c r="N29">
        <v>0.63160000000000305</v>
      </c>
      <c r="O29">
        <v>1.0963999999999998</v>
      </c>
      <c r="P29">
        <v>36.550925925926045</v>
      </c>
      <c r="Q29" s="31">
        <v>1.9472820422644856</v>
      </c>
      <c r="R29" s="31"/>
      <c r="S29" s="66">
        <v>44307</v>
      </c>
      <c r="T29" s="63"/>
      <c r="U29" s="63"/>
      <c r="V29" s="63"/>
      <c r="W29" s="61">
        <v>0.15396497851473431</v>
      </c>
      <c r="X29" s="61">
        <f t="shared" si="51"/>
        <v>1.3087023173752417</v>
      </c>
      <c r="Y29" s="61">
        <f t="shared" si="52"/>
        <v>83.141088397956523</v>
      </c>
      <c r="Z29" s="61">
        <f t="shared" si="53"/>
        <v>0.54021251209731347</v>
      </c>
      <c r="AA29" s="61">
        <f t="shared" si="54"/>
        <v>2.6204839343207781E-3</v>
      </c>
      <c r="AB29" s="61">
        <f t="shared" si="55"/>
        <v>0.4957672308174445</v>
      </c>
      <c r="AC29" s="61">
        <f t="shared" si="56"/>
        <v>-4.4341913812243477E-3</v>
      </c>
      <c r="AD29" s="61">
        <f t="shared" si="57"/>
        <v>0.64357361019158943</v>
      </c>
      <c r="AE29" s="61">
        <f t="shared" si="58"/>
        <v>0.26605148287346131</v>
      </c>
      <c r="AF29" s="61">
        <f t="shared" si="59"/>
        <v>9.7244280429906668E-2</v>
      </c>
      <c r="AG29" s="61">
        <f t="shared" si="60"/>
        <v>0.16880720244355468</v>
      </c>
      <c r="AH29" s="61">
        <f t="shared" si="61"/>
        <v>5.627562524878849</v>
      </c>
      <c r="AI29" s="61">
        <f t="shared" si="62"/>
        <v>0.29981323779937946</v>
      </c>
      <c r="AL29" s="25">
        <v>44307</v>
      </c>
      <c r="AM29" s="2">
        <v>8</v>
      </c>
      <c r="AP29">
        <v>0.15396497851473431</v>
      </c>
      <c r="AQ29" s="31">
        <v>8.4</v>
      </c>
      <c r="AR29" s="31">
        <v>550</v>
      </c>
      <c r="AS29" s="36">
        <v>3.6409465019999998</v>
      </c>
      <c r="AT29" s="36">
        <v>1.702E-2</v>
      </c>
      <c r="AU29" s="31">
        <v>3.21</v>
      </c>
      <c r="AV29" s="21">
        <v>-9.8899999999999995E-3</v>
      </c>
      <c r="AW29" s="21">
        <v>4.47</v>
      </c>
      <c r="AX29">
        <v>1.544799999999998</v>
      </c>
      <c r="AY29">
        <v>0.63679999999999948</v>
      </c>
      <c r="AZ29">
        <v>0.90799999999999847</v>
      </c>
      <c r="BA29">
        <v>41.22216468151219</v>
      </c>
      <c r="BB29" s="31">
        <v>2.010750206523392</v>
      </c>
      <c r="BC29" s="31"/>
      <c r="BD29" s="66">
        <v>44307</v>
      </c>
      <c r="BE29" s="63"/>
      <c r="BF29" s="63"/>
      <c r="BG29" s="63"/>
      <c r="BH29" s="61">
        <v>0.15396497851473431</v>
      </c>
      <c r="BI29" s="61">
        <f t="shared" si="63"/>
        <v>1.2933058195237683</v>
      </c>
      <c r="BJ29" s="61">
        <f t="shared" si="64"/>
        <v>84.68073818310387</v>
      </c>
      <c r="BK29" s="61">
        <f t="shared" si="65"/>
        <v>0.56057824995372707</v>
      </c>
      <c r="BL29" s="61">
        <f t="shared" si="66"/>
        <v>2.6204839343207781E-3</v>
      </c>
      <c r="BM29" s="61">
        <f t="shared" si="67"/>
        <v>0.49422758103229714</v>
      </c>
      <c r="BN29" s="61">
        <f t="shared" si="68"/>
        <v>-1.5227136375107224E-3</v>
      </c>
      <c r="BO29" s="61">
        <f t="shared" si="69"/>
        <v>0.68822345396086237</v>
      </c>
      <c r="BP29" s="61">
        <f t="shared" si="70"/>
        <v>0.23784509880956126</v>
      </c>
      <c r="BQ29" s="61">
        <f t="shared" si="71"/>
        <v>9.8044898318182735E-2</v>
      </c>
      <c r="BR29" s="61">
        <f t="shared" si="72"/>
        <v>0.13980020049137853</v>
      </c>
      <c r="BS29" s="61">
        <f t="shared" si="73"/>
        <v>6.3467696995198644</v>
      </c>
      <c r="BT29" s="61">
        <f t="shared" si="74"/>
        <v>0.3095851123458716</v>
      </c>
      <c r="BW29">
        <v>0.15396497851473431</v>
      </c>
      <c r="BX29">
        <f t="shared" si="0"/>
        <v>-9.9999999999999645E-2</v>
      </c>
      <c r="BY29">
        <f t="shared" si="1"/>
        <v>10</v>
      </c>
      <c r="BZ29">
        <f t="shared" si="2"/>
        <v>0.13227513199999974</v>
      </c>
      <c r="CA29">
        <f t="shared" si="3"/>
        <v>0</v>
      </c>
      <c r="CB29">
        <f t="shared" si="4"/>
        <v>-1.0000000000000231E-2</v>
      </c>
      <c r="CC29">
        <f t="shared" si="5"/>
        <v>1.891E-2</v>
      </c>
      <c r="CD29">
        <f t="shared" si="6"/>
        <v>0.29000000000000004</v>
      </c>
      <c r="CE29">
        <f t="shared" si="7"/>
        <v>-0.18320000000000491</v>
      </c>
      <c r="CF29">
        <f t="shared" si="8"/>
        <v>5.1999999999964297E-3</v>
      </c>
      <c r="CG29">
        <f t="shared" si="9"/>
        <v>-0.18840000000000134</v>
      </c>
      <c r="CH29">
        <f t="shared" si="10"/>
        <v>4.6712387555861454</v>
      </c>
      <c r="CI29">
        <f t="shared" si="11"/>
        <v>6.3468164258906334E-2</v>
      </c>
      <c r="CK29" s="66">
        <v>44307</v>
      </c>
      <c r="CL29" s="61"/>
      <c r="CM29" s="61">
        <v>0.15396497851473431</v>
      </c>
      <c r="CN29" s="61">
        <f t="shared" si="75"/>
        <v>-1.5396497851473376E-2</v>
      </c>
      <c r="CO29" s="61">
        <f t="shared" si="76"/>
        <v>1.5396497851473432</v>
      </c>
      <c r="CP29" s="61">
        <f t="shared" si="77"/>
        <v>2.0365737856413605E-2</v>
      </c>
      <c r="CQ29" s="61">
        <f t="shared" si="78"/>
        <v>0</v>
      </c>
      <c r="CR29" s="61">
        <f t="shared" si="79"/>
        <v>-1.5396497851473787E-3</v>
      </c>
      <c r="CS29" s="61">
        <f t="shared" si="80"/>
        <v>2.9114777437136258E-3</v>
      </c>
      <c r="CT29" s="61">
        <f t="shared" si="81"/>
        <v>4.4649843769272959E-2</v>
      </c>
      <c r="CU29" s="61">
        <f t="shared" si="82"/>
        <v>-2.8206384063900084E-2</v>
      </c>
      <c r="CV29" s="61">
        <f t="shared" si="83"/>
        <v>8.0061788827606869E-4</v>
      </c>
      <c r="CW29" s="61">
        <f t="shared" si="84"/>
        <v>-2.9007001952176151E-2</v>
      </c>
      <c r="CX29" s="61">
        <f t="shared" si="85"/>
        <v>0.71920717464101513</v>
      </c>
      <c r="CY29" s="61">
        <f t="shared" si="86"/>
        <v>9.7718745464921413E-3</v>
      </c>
      <c r="DB29" s="37">
        <v>44307</v>
      </c>
      <c r="DC29">
        <v>5</v>
      </c>
      <c r="DF29">
        <v>0.49053773352924324</v>
      </c>
      <c r="DG29">
        <v>8.4</v>
      </c>
      <c r="DH29">
        <v>518</v>
      </c>
      <c r="DI29">
        <v>5.0224867719999997</v>
      </c>
      <c r="DJ29">
        <v>2.5531000000000002E-2</v>
      </c>
      <c r="DK29">
        <v>4.57</v>
      </c>
      <c r="DL29">
        <v>-7.7400000000000004E-3</v>
      </c>
      <c r="DM29">
        <v>8.34</v>
      </c>
      <c r="DN29">
        <v>2.2371428571428553</v>
      </c>
      <c r="DO29">
        <v>0.7964285714285726</v>
      </c>
      <c r="DP29">
        <v>1.4407142857142827</v>
      </c>
      <c r="DQ29">
        <v>35.600255427841716</v>
      </c>
      <c r="DR29">
        <v>2.2555559829506011</v>
      </c>
      <c r="DT29" s="66">
        <v>44307</v>
      </c>
      <c r="DX29" s="61">
        <v>0.49053773352924324</v>
      </c>
      <c r="DY29" s="61">
        <f t="shared" si="87"/>
        <v>4.1205169616456434</v>
      </c>
      <c r="DZ29" s="61">
        <f t="shared" si="88"/>
        <v>254.09854596814799</v>
      </c>
      <c r="EA29" s="61">
        <f t="shared" si="89"/>
        <v>2.4637192778174848</v>
      </c>
      <c r="EB29" s="61">
        <f t="shared" si="90"/>
        <v>1.2523918874735109E-2</v>
      </c>
      <c r="EC29" s="61">
        <f t="shared" si="91"/>
        <v>2.2417574422286419</v>
      </c>
      <c r="ED29" s="61">
        <f t="shared" si="92"/>
        <v>-3.7967620575163428E-3</v>
      </c>
      <c r="EE29" s="61">
        <f t="shared" si="93"/>
        <v>4.0910846976338888</v>
      </c>
      <c r="EF29" s="61">
        <f t="shared" si="94"/>
        <v>1.0974029867239918</v>
      </c>
      <c r="EG29" s="61">
        <f t="shared" si="95"/>
        <v>0.39067826634650499</v>
      </c>
      <c r="EH29" s="61">
        <f t="shared" si="96"/>
        <v>0.70672472037748679</v>
      </c>
      <c r="EI29" s="61">
        <f t="shared" si="97"/>
        <v>17.463268610635616</v>
      </c>
      <c r="EJ29" s="61">
        <f t="shared" si="98"/>
        <v>1.1064353197249122</v>
      </c>
      <c r="EM29" s="37">
        <v>44307</v>
      </c>
      <c r="EN29">
        <v>2</v>
      </c>
      <c r="EQ29">
        <v>0.49053773352924324</v>
      </c>
      <c r="ER29">
        <v>8.41</v>
      </c>
      <c r="ES29">
        <v>451</v>
      </c>
      <c r="ET29">
        <v>5.0665784829999998</v>
      </c>
      <c r="EU29">
        <v>2.6082999999999999E-2</v>
      </c>
      <c r="EV29">
        <v>4.53</v>
      </c>
      <c r="EW29">
        <v>-4.9200000000000001E-2</v>
      </c>
      <c r="EX29">
        <v>8.85</v>
      </c>
      <c r="EY29">
        <v>3.0305400372439428</v>
      </c>
      <c r="EZ29">
        <v>0.97392923649906171</v>
      </c>
      <c r="FA29">
        <v>2.0566108007448811</v>
      </c>
      <c r="FB29">
        <v>32.137151284256916</v>
      </c>
      <c r="FC29">
        <v>2.2827566247758471</v>
      </c>
      <c r="FE29" s="66">
        <v>44307</v>
      </c>
      <c r="FI29" s="61">
        <v>0.49053773352924324</v>
      </c>
      <c r="FJ29" s="61">
        <f t="shared" si="99"/>
        <v>4.1254223389809352</v>
      </c>
      <c r="FK29" s="61">
        <f t="shared" si="100"/>
        <v>221.2325178216887</v>
      </c>
      <c r="FL29" s="61">
        <f t="shared" si="101"/>
        <v>2.4853479257988513</v>
      </c>
      <c r="FM29" s="61">
        <f t="shared" si="102"/>
        <v>1.2794695703643251E-2</v>
      </c>
      <c r="FN29" s="61">
        <f t="shared" si="103"/>
        <v>2.2221359328874719</v>
      </c>
      <c r="FO29" s="61">
        <f t="shared" si="104"/>
        <v>-2.4134456489638769E-2</v>
      </c>
      <c r="FP29" s="61">
        <f t="shared" si="105"/>
        <v>4.3412589417338028</v>
      </c>
      <c r="FQ29" s="61">
        <f t="shared" si="106"/>
        <v>1.4865942412392721</v>
      </c>
      <c r="FR29" s="61">
        <f t="shared" si="107"/>
        <v>0.47774904029011606</v>
      </c>
      <c r="FS29" s="61">
        <f t="shared" si="108"/>
        <v>1.008845200949156</v>
      </c>
      <c r="FT29" s="61">
        <f t="shared" si="109"/>
        <v>15.764485353065796</v>
      </c>
      <c r="FU29" s="61">
        <f t="shared" si="110"/>
        <v>1.1197782609164091</v>
      </c>
      <c r="FW29">
        <v>0.49053773352924324</v>
      </c>
      <c r="FX29">
        <f t="shared" si="12"/>
        <v>9.9999999999997868E-3</v>
      </c>
      <c r="FY29">
        <f t="shared" si="13"/>
        <v>-67</v>
      </c>
      <c r="FZ29">
        <f t="shared" si="14"/>
        <v>4.4091711000000089E-2</v>
      </c>
      <c r="GA29">
        <f t="shared" si="15"/>
        <v>5.5199999999999694E-4</v>
      </c>
      <c r="GB29">
        <f t="shared" si="16"/>
        <v>-4.0000000000000036E-2</v>
      </c>
      <c r="GC29">
        <f t="shared" si="17"/>
        <v>-4.1459999999999997E-2</v>
      </c>
      <c r="GD29">
        <f t="shared" si="18"/>
        <v>0.50999999999999979</v>
      </c>
      <c r="GE29">
        <f t="shared" si="19"/>
        <v>0.79339718010108751</v>
      </c>
      <c r="GF29">
        <f t="shared" si="20"/>
        <v>0.17750066507048912</v>
      </c>
      <c r="GG29">
        <f t="shared" si="21"/>
        <v>0.61589651503059839</v>
      </c>
      <c r="GH29">
        <f t="shared" si="22"/>
        <v>-3.4631041435848005</v>
      </c>
      <c r="GI29">
        <f t="shared" si="23"/>
        <v>2.7200641825245953E-2</v>
      </c>
      <c r="GK29" s="66">
        <v>44307</v>
      </c>
      <c r="GL29" s="61">
        <v>0.49053773352924324</v>
      </c>
      <c r="GM29" s="61">
        <f t="shared" si="111"/>
        <v>4.9053773352923276E-3</v>
      </c>
      <c r="GN29" s="61">
        <f t="shared" si="112"/>
        <v>-32.8660281464593</v>
      </c>
      <c r="GO29" s="61">
        <f t="shared" si="113"/>
        <v>2.1628647981366447E-2</v>
      </c>
      <c r="GP29" s="61">
        <f t="shared" si="114"/>
        <v>2.7077682890814077E-4</v>
      </c>
      <c r="GQ29" s="61">
        <f t="shared" si="115"/>
        <v>-1.9621509341169747E-2</v>
      </c>
      <c r="GR29" s="61">
        <f t="shared" si="116"/>
        <v>-2.0337694432122425E-2</v>
      </c>
      <c r="GS29" s="61">
        <f t="shared" si="117"/>
        <v>0.25017424409991396</v>
      </c>
      <c r="GT29" s="61">
        <f t="shared" si="118"/>
        <v>0.38919125451528025</v>
      </c>
      <c r="GU29" s="61">
        <f t="shared" si="119"/>
        <v>8.7070773943611041E-2</v>
      </c>
      <c r="GV29" s="61">
        <f t="shared" si="120"/>
        <v>0.30212048057166924</v>
      </c>
      <c r="GW29" s="61">
        <f t="shared" si="121"/>
        <v>-1.698783257569819</v>
      </c>
      <c r="GX29" s="61">
        <f t="shared" si="122"/>
        <v>1.3342941191496887E-2</v>
      </c>
      <c r="GY29" s="61"/>
      <c r="HA29" s="25">
        <v>44307</v>
      </c>
      <c r="HB29" s="2">
        <v>19</v>
      </c>
      <c r="HE29">
        <v>7.7062941348232203E-2</v>
      </c>
      <c r="HF29" s="31">
        <v>8.58</v>
      </c>
      <c r="HG29" s="31">
        <v>464</v>
      </c>
      <c r="HH29" s="36">
        <v>2.0095532039999999</v>
      </c>
      <c r="HI29" s="36">
        <v>2.8294E-2</v>
      </c>
      <c r="HJ29" s="31">
        <v>1.63</v>
      </c>
      <c r="HK29" s="21">
        <v>-6.4100000000000004E-2</v>
      </c>
      <c r="HL29" s="21">
        <v>9.66</v>
      </c>
      <c r="HM29">
        <v>2.7959183673469408</v>
      </c>
      <c r="HN29">
        <v>1.1132653061224502</v>
      </c>
      <c r="HO29">
        <v>1.6826530612244905</v>
      </c>
      <c r="HP29">
        <v>39.817518248175197</v>
      </c>
      <c r="HQ29" s="31">
        <v>2.8640444148931303</v>
      </c>
      <c r="HR29" s="31"/>
      <c r="HS29" s="66">
        <v>44307</v>
      </c>
      <c r="HT29" s="63"/>
      <c r="HU29" s="63"/>
      <c r="HV29" s="63"/>
      <c r="HW29" s="61">
        <v>7.7062941348232203E-2</v>
      </c>
      <c r="HX29" s="61">
        <f t="shared" si="123"/>
        <v>0.66120003676783234</v>
      </c>
      <c r="HY29" s="61">
        <f t="shared" si="124"/>
        <v>35.757204785579745</v>
      </c>
      <c r="HZ29" s="61">
        <f t="shared" si="125"/>
        <v>0.1548620806960041</v>
      </c>
      <c r="IA29" s="61">
        <f t="shared" si="126"/>
        <v>2.1804188625068818E-3</v>
      </c>
      <c r="IB29" s="61">
        <f t="shared" si="127"/>
        <v>0.12561259439761849</v>
      </c>
      <c r="IC29" s="61">
        <f t="shared" si="128"/>
        <v>-4.9397345404216843E-3</v>
      </c>
      <c r="ID29" s="61">
        <f t="shared" si="129"/>
        <v>0.74442801342392306</v>
      </c>
      <c r="IE29" s="61">
        <f t="shared" si="130"/>
        <v>0.21546169315730243</v>
      </c>
      <c r="IF29" s="61">
        <f t="shared" si="131"/>
        <v>8.5791498990736154E-2</v>
      </c>
      <c r="IG29" s="61">
        <f t="shared" si="132"/>
        <v>0.12967019416656628</v>
      </c>
      <c r="IH29" s="61">
        <f t="shared" si="133"/>
        <v>3.0684550733912905</v>
      </c>
      <c r="II29" s="61">
        <f t="shared" si="134"/>
        <v>0.22071168676364131</v>
      </c>
      <c r="IJ29" s="31"/>
      <c r="IL29" s="13">
        <v>44307</v>
      </c>
      <c r="IM29" s="5">
        <v>16</v>
      </c>
      <c r="IN29" s="5"/>
      <c r="IO29" s="5"/>
      <c r="IP29">
        <v>7.7062941348232203E-2</v>
      </c>
      <c r="IQ29" s="5">
        <v>8.3800000000000008</v>
      </c>
      <c r="IR29" s="5">
        <v>533</v>
      </c>
      <c r="IS29" s="5">
        <v>1.5392416229999999</v>
      </c>
      <c r="IT29">
        <v>2.3099000000000001E-2</v>
      </c>
      <c r="IU29">
        <v>1.27</v>
      </c>
      <c r="IV29">
        <v>-9.4599999999999997E-3</v>
      </c>
      <c r="IW29">
        <v>10.199999999999999</v>
      </c>
      <c r="IX29">
        <v>1.2778546712802761</v>
      </c>
      <c r="IY29">
        <v>0.59377162629757574</v>
      </c>
      <c r="IZ29">
        <v>0.68408304498270034</v>
      </c>
      <c r="JA29">
        <v>46.466287571080287</v>
      </c>
      <c r="JB29">
        <v>2.4177524027233614</v>
      </c>
      <c r="JD29" s="66">
        <v>44307</v>
      </c>
      <c r="JE29" s="61"/>
      <c r="JF29" s="61"/>
      <c r="JG29" s="61"/>
      <c r="JH29" s="61">
        <v>7.7062941348232203E-2</v>
      </c>
      <c r="JI29" s="61">
        <f t="shared" si="135"/>
        <v>0.64578744849818592</v>
      </c>
      <c r="JJ29" s="61">
        <f t="shared" si="136"/>
        <v>41.074547738607762</v>
      </c>
      <c r="JK29" s="61">
        <f t="shared" si="137"/>
        <v>0.11861848691400674</v>
      </c>
      <c r="JL29" s="61">
        <f t="shared" si="138"/>
        <v>1.7800768822028158E-3</v>
      </c>
      <c r="JM29" s="61">
        <f t="shared" si="139"/>
        <v>9.7869935512254896E-2</v>
      </c>
      <c r="JN29" s="61">
        <f t="shared" si="140"/>
        <v>-7.2901542515427665E-4</v>
      </c>
      <c r="JO29" s="61">
        <f t="shared" si="141"/>
        <v>0.78604200175196837</v>
      </c>
      <c r="JP29" s="61">
        <f t="shared" si="142"/>
        <v>9.8475239584436464E-2</v>
      </c>
      <c r="JQ29" s="61">
        <f t="shared" si="143"/>
        <v>4.5757788011614529E-2</v>
      </c>
      <c r="JR29" s="61">
        <f t="shared" si="144"/>
        <v>5.2717451572821927E-2</v>
      </c>
      <c r="JS29" s="61">
        <f t="shared" si="145"/>
        <v>3.5808287937602512</v>
      </c>
      <c r="JT29" s="61">
        <f t="shared" si="146"/>
        <v>0.1863191116056179</v>
      </c>
      <c r="JV29">
        <v>7.7062941348232203E-2</v>
      </c>
      <c r="JW29">
        <f t="shared" si="24"/>
        <v>-0.19999999999999929</v>
      </c>
      <c r="JX29">
        <f t="shared" si="25"/>
        <v>69</v>
      </c>
      <c r="JY29">
        <f t="shared" si="26"/>
        <v>-0.47031158100000003</v>
      </c>
      <c r="JZ29">
        <f t="shared" si="27"/>
        <v>-5.1949999999999982E-3</v>
      </c>
      <c r="KA29">
        <f t="shared" si="28"/>
        <v>-0.35999999999999988</v>
      </c>
      <c r="KB29">
        <f t="shared" si="29"/>
        <v>5.4640000000000008E-2</v>
      </c>
      <c r="KC29">
        <f t="shared" si="30"/>
        <v>0.53999999999999915</v>
      </c>
      <c r="KD29">
        <f t="shared" si="31"/>
        <v>-1.5180636960666647</v>
      </c>
      <c r="KE29">
        <f t="shared" si="32"/>
        <v>-0.51949367982487449</v>
      </c>
      <c r="KF29">
        <f t="shared" si="33"/>
        <v>-0.9985700162417902</v>
      </c>
      <c r="KG29">
        <f t="shared" si="34"/>
        <v>6.648769322905089</v>
      </c>
      <c r="KH29">
        <f t="shared" si="35"/>
        <v>-0.44629201216976888</v>
      </c>
      <c r="KJ29" s="66">
        <v>44307</v>
      </c>
      <c r="KK29" s="61">
        <v>7.7062941348232203E-2</v>
      </c>
      <c r="KL29" s="61">
        <f t="shared" si="147"/>
        <v>-1.5412588269646386E-2</v>
      </c>
      <c r="KM29" s="61">
        <f t="shared" si="148"/>
        <v>5.3173429530280218</v>
      </c>
      <c r="KN29" s="61">
        <f t="shared" si="149"/>
        <v>-3.624359378199736E-2</v>
      </c>
      <c r="KO29" s="61">
        <f t="shared" si="150"/>
        <v>-4.0034198030406613E-4</v>
      </c>
      <c r="KP29" s="61">
        <f t="shared" si="151"/>
        <v>-2.7742658885363584E-2</v>
      </c>
      <c r="KQ29" s="61">
        <f t="shared" si="152"/>
        <v>4.2107191152674084E-3</v>
      </c>
      <c r="KR29" s="61">
        <f t="shared" si="153"/>
        <v>4.1613988328045325E-2</v>
      </c>
      <c r="KS29" s="61">
        <f t="shared" si="154"/>
        <v>-0.11698645357286598</v>
      </c>
      <c r="KT29" s="61">
        <f t="shared" si="155"/>
        <v>-4.0033710979121624E-2</v>
      </c>
      <c r="KU29" s="61">
        <f t="shared" si="156"/>
        <v>-7.695274259374435E-2</v>
      </c>
      <c r="KV29" s="61">
        <f t="shared" si="157"/>
        <v>0.51237372036896045</v>
      </c>
      <c r="KW29" s="61">
        <f t="shared" si="158"/>
        <v>-3.4392575158023429E-2</v>
      </c>
      <c r="KZ29" s="25">
        <v>44307</v>
      </c>
      <c r="LA29">
        <v>24</v>
      </c>
      <c r="LE29">
        <v>8.3800000000000008</v>
      </c>
      <c r="LF29">
        <v>564</v>
      </c>
      <c r="LG29">
        <v>3.229423868</v>
      </c>
      <c r="LH29">
        <v>1.6025999999999999E-2</v>
      </c>
      <c r="LI29">
        <v>2.97</v>
      </c>
      <c r="LJ29">
        <v>-6.8500000000000005E-2</v>
      </c>
      <c r="LK29">
        <v>4.59</v>
      </c>
      <c r="LL29">
        <v>0.9139999999999987</v>
      </c>
      <c r="LM29">
        <v>0.5863999999999977</v>
      </c>
      <c r="LN29">
        <v>0.327600000000001</v>
      </c>
      <c r="LO29">
        <v>64.157549234135502</v>
      </c>
      <c r="LP29">
        <v>1.5349945518782264</v>
      </c>
      <c r="LR29" s="66">
        <v>44307</v>
      </c>
      <c r="LS29" s="61"/>
      <c r="LT29" s="61"/>
      <c r="LU29" s="61"/>
      <c r="LV29" s="61">
        <v>5.8490772483308244E-2</v>
      </c>
      <c r="LW29" s="61">
        <f t="shared" si="159"/>
        <v>0.49015267341012314</v>
      </c>
      <c r="LX29" s="61">
        <f t="shared" si="160"/>
        <v>32.988795680585852</v>
      </c>
      <c r="LY29" s="61">
        <f t="shared" si="161"/>
        <v>0.18889149671535327</v>
      </c>
      <c r="LZ29" s="61">
        <f t="shared" si="162"/>
        <v>9.3737311981749785E-4</v>
      </c>
      <c r="MA29" s="61">
        <f t="shared" si="163"/>
        <v>0.17371759427542549</v>
      </c>
      <c r="MB29" s="61">
        <f t="shared" si="164"/>
        <v>-4.0066179151066151E-3</v>
      </c>
      <c r="MC29" s="61">
        <f t="shared" si="165"/>
        <v>0.2684726456983848</v>
      </c>
      <c r="MD29" s="61">
        <f t="shared" si="166"/>
        <v>5.3460566049743662E-2</v>
      </c>
      <c r="ME29" s="61">
        <f t="shared" si="167"/>
        <v>3.4298988984211819E-2</v>
      </c>
      <c r="MF29" s="61">
        <f t="shared" si="168"/>
        <v>1.9161577065531839E-2</v>
      </c>
      <c r="MG29" s="61">
        <f t="shared" si="169"/>
        <v>3.7526246153404665</v>
      </c>
      <c r="MH29" s="61">
        <f t="shared" si="170"/>
        <v>8.9783017097027032E-2</v>
      </c>
      <c r="MK29" s="25"/>
      <c r="ML29">
        <v>22</v>
      </c>
      <c r="MP29">
        <v>8.39</v>
      </c>
      <c r="MQ29">
        <v>557</v>
      </c>
      <c r="MR29">
        <v>2.7150205760000001</v>
      </c>
      <c r="MS29">
        <v>1.5694E-2</v>
      </c>
      <c r="MT29">
        <v>2.5099999999999998</v>
      </c>
      <c r="MU29">
        <v>-1.3100000000000001E-2</v>
      </c>
      <c r="MV29">
        <v>4.6900000000000004</v>
      </c>
      <c r="MW29" t="e">
        <v>#N/A</v>
      </c>
      <c r="MX29" t="e">
        <v>#N/A</v>
      </c>
      <c r="MY29" t="e">
        <v>#N/A</v>
      </c>
      <c r="MZ29" t="e">
        <v>#N/A</v>
      </c>
      <c r="NA29" t="e">
        <v>#N/A</v>
      </c>
      <c r="NC29" s="66">
        <v>44307</v>
      </c>
      <c r="ND29" s="61"/>
      <c r="NE29" s="61"/>
      <c r="NF29" s="61"/>
      <c r="NG29" s="61">
        <v>5.8490772483308244E-2</v>
      </c>
      <c r="NH29" s="61">
        <f t="shared" si="171"/>
        <v>0.49073758113495619</v>
      </c>
      <c r="NI29" s="61">
        <f t="shared" si="172"/>
        <v>32.579360273202695</v>
      </c>
      <c r="NJ29" s="61">
        <f t="shared" si="173"/>
        <v>0.15880365079831651</v>
      </c>
      <c r="NK29" s="61">
        <f t="shared" si="174"/>
        <v>9.1795418335303958E-4</v>
      </c>
      <c r="NL29" s="61">
        <f t="shared" si="175"/>
        <v>0.14681183893310368</v>
      </c>
      <c r="NM29" s="61">
        <f t="shared" si="176"/>
        <v>-7.6622911953133806E-4</v>
      </c>
      <c r="NN29" s="61">
        <f t="shared" si="177"/>
        <v>0.2743217229467157</v>
      </c>
      <c r="NO29" s="61" t="e">
        <f t="shared" si="178"/>
        <v>#N/A</v>
      </c>
      <c r="NP29" s="61" t="e">
        <f t="shared" si="179"/>
        <v>#N/A</v>
      </c>
      <c r="NQ29" s="61" t="e">
        <f t="shared" si="180"/>
        <v>#N/A</v>
      </c>
      <c r="NR29" s="61" t="e">
        <f t="shared" si="181"/>
        <v>#N/A</v>
      </c>
      <c r="NS29" s="61" t="e">
        <f t="shared" si="182"/>
        <v>#N/A</v>
      </c>
      <c r="NV29" s="25">
        <v>44307</v>
      </c>
      <c r="NW29" s="59">
        <v>5.8490772483308244E-2</v>
      </c>
      <c r="NX29">
        <f t="shared" si="36"/>
        <v>9.9999999999997868E-3</v>
      </c>
      <c r="NY29">
        <f t="shared" si="37"/>
        <v>-7</v>
      </c>
      <c r="NZ29">
        <f t="shared" si="38"/>
        <v>-0.5144032919999999</v>
      </c>
      <c r="OA29">
        <f t="shared" si="39"/>
        <v>-3.3199999999999896E-4</v>
      </c>
      <c r="OB29">
        <f t="shared" si="40"/>
        <v>-0.46000000000000041</v>
      </c>
      <c r="OC29">
        <f t="shared" si="41"/>
        <v>5.5400000000000005E-2</v>
      </c>
      <c r="OD29">
        <f t="shared" si="42"/>
        <v>0.10000000000000053</v>
      </c>
      <c r="OE29" t="e">
        <f t="shared" si="43"/>
        <v>#N/A</v>
      </c>
      <c r="OF29" t="e">
        <f t="shared" si="44"/>
        <v>#N/A</v>
      </c>
      <c r="OG29" t="e">
        <f t="shared" si="45"/>
        <v>#N/A</v>
      </c>
      <c r="OH29" t="e">
        <f t="shared" si="46"/>
        <v>#N/A</v>
      </c>
      <c r="OI29" t="e">
        <f t="shared" si="47"/>
        <v>#N/A</v>
      </c>
      <c r="OK29" s="66">
        <v>44307</v>
      </c>
      <c r="OL29" s="61">
        <v>5.8490772483308244E-2</v>
      </c>
      <c r="OM29" s="61">
        <f t="shared" si="183"/>
        <v>5.8490772483306994E-4</v>
      </c>
      <c r="ON29" s="61">
        <f t="shared" si="184"/>
        <v>-0.4094354073831577</v>
      </c>
      <c r="OO29" s="61">
        <f t="shared" si="185"/>
        <v>-3.0087845917036771E-2</v>
      </c>
      <c r="OP29" s="61">
        <f t="shared" si="186"/>
        <v>-1.9418936464458275E-5</v>
      </c>
      <c r="OQ29" s="61">
        <f t="shared" si="187"/>
        <v>-2.6905755342321817E-2</v>
      </c>
      <c r="OR29" s="61">
        <f t="shared" si="188"/>
        <v>3.240388795575277E-3</v>
      </c>
      <c r="OS29" s="61">
        <f t="shared" si="189"/>
        <v>5.8490772483308553E-3</v>
      </c>
      <c r="OT29" s="61" t="e">
        <f t="shared" si="190"/>
        <v>#N/A</v>
      </c>
      <c r="OU29" s="61" t="e">
        <f t="shared" si="191"/>
        <v>#N/A</v>
      </c>
      <c r="OV29" s="61" t="e">
        <f t="shared" si="192"/>
        <v>#N/A</v>
      </c>
      <c r="OW29" s="61" t="e">
        <f t="shared" si="193"/>
        <v>#N/A</v>
      </c>
      <c r="OX29" s="61" t="e">
        <f t="shared" si="194"/>
        <v>#N/A</v>
      </c>
      <c r="PA29" s="25">
        <v>44307</v>
      </c>
      <c r="PB29" s="26">
        <v>7.6</v>
      </c>
      <c r="PC29" s="31">
        <v>722</v>
      </c>
      <c r="PD29" s="31">
        <v>2.61</v>
      </c>
      <c r="PE29" s="21">
        <v>3.84</v>
      </c>
      <c r="PF29" s="26">
        <v>1.2078275570892933</v>
      </c>
      <c r="PI29" s="25">
        <v>44307</v>
      </c>
      <c r="PJ29" s="41" t="e">
        <v>#N/A</v>
      </c>
      <c r="PK29" s="41" t="e">
        <v>#N/A</v>
      </c>
      <c r="PL29">
        <v>1.7600000000000001E-2</v>
      </c>
      <c r="PM29">
        <v>3.63</v>
      </c>
      <c r="PN29">
        <v>1.4435664529080876</v>
      </c>
      <c r="PR29" s="25">
        <v>44307</v>
      </c>
      <c r="PS29" s="46" t="e">
        <f t="shared" si="195"/>
        <v>#N/A</v>
      </c>
      <c r="PT29" s="46" t="e">
        <f t="shared" si="195"/>
        <v>#N/A</v>
      </c>
      <c r="PU29" s="46">
        <f t="shared" si="195"/>
        <v>-2.5924</v>
      </c>
      <c r="PV29" s="46">
        <f t="shared" si="195"/>
        <v>-0.20999999999999996</v>
      </c>
      <c r="PW29" s="46">
        <f t="shared" si="195"/>
        <v>0.23573889581879426</v>
      </c>
      <c r="PZ29" s="25">
        <v>44307</v>
      </c>
      <c r="QA29" s="31" t="e">
        <v>#N/A</v>
      </c>
      <c r="QB29" s="31" t="e">
        <v>#N/A</v>
      </c>
      <c r="QC29" s="31" t="e">
        <v>#N/A</v>
      </c>
      <c r="QD29" s="21" t="e">
        <v>#N/A</v>
      </c>
      <c r="QE29" s="31" t="e">
        <v>#N/A</v>
      </c>
      <c r="QF29" s="31"/>
      <c r="QI29" s="25">
        <v>44307</v>
      </c>
      <c r="QJ29">
        <v>7.75</v>
      </c>
      <c r="QK29">
        <v>658</v>
      </c>
      <c r="QL29">
        <v>0.126</v>
      </c>
      <c r="QM29">
        <v>3.42</v>
      </c>
      <c r="QN29">
        <v>1.0436162749591078</v>
      </c>
      <c r="QR29" s="25">
        <v>44307</v>
      </c>
      <c r="QS29" t="e">
        <f t="shared" si="196"/>
        <v>#N/A</v>
      </c>
      <c r="QT29" t="e">
        <f t="shared" si="196"/>
        <v>#N/A</v>
      </c>
      <c r="QU29" t="e">
        <f t="shared" si="196"/>
        <v>#N/A</v>
      </c>
      <c r="QV29" t="e">
        <f t="shared" si="196"/>
        <v>#N/A</v>
      </c>
      <c r="QW29" t="e">
        <f t="shared" si="196"/>
        <v>#N/A</v>
      </c>
      <c r="RA29" s="25">
        <v>44307</v>
      </c>
      <c r="RB29" t="e">
        <v>#N/A</v>
      </c>
      <c r="RC29" t="e">
        <v>#N/A</v>
      </c>
      <c r="RD29" t="e">
        <v>#N/A</v>
      </c>
      <c r="RE29" t="e">
        <v>#N/A</v>
      </c>
      <c r="RF29" t="e">
        <v>#N/A</v>
      </c>
      <c r="RI29" s="25">
        <v>44307</v>
      </c>
      <c r="RJ29" s="31">
        <v>7.58</v>
      </c>
      <c r="RK29" s="31">
        <v>562</v>
      </c>
      <c r="RL29" s="31">
        <v>1.9300000000000001E-2</v>
      </c>
      <c r="RM29" s="21">
        <v>3.95</v>
      </c>
      <c r="RN29" s="31">
        <v>1.4848711312353122</v>
      </c>
      <c r="RQ29" s="25">
        <v>44307</v>
      </c>
      <c r="RR29" t="e">
        <f t="shared" si="197"/>
        <v>#N/A</v>
      </c>
      <c r="RS29" t="e">
        <f t="shared" si="197"/>
        <v>#N/A</v>
      </c>
      <c r="RT29" t="e">
        <f t="shared" si="197"/>
        <v>#N/A</v>
      </c>
      <c r="RU29" t="e">
        <f t="shared" si="197"/>
        <v>#N/A</v>
      </c>
      <c r="RV29" t="e">
        <f t="shared" si="197"/>
        <v>#N/A</v>
      </c>
      <c r="RZ29" s="25">
        <v>44307</v>
      </c>
      <c r="SA29">
        <v>31</v>
      </c>
      <c r="SB29" s="46">
        <v>8.2100000000000009</v>
      </c>
      <c r="SC29" s="46">
        <v>578</v>
      </c>
      <c r="SD29" s="46">
        <v>4.83</v>
      </c>
      <c r="SE29" s="46">
        <v>12.9</v>
      </c>
      <c r="SF29" s="46">
        <v>0.65972902473117112</v>
      </c>
      <c r="SH29" s="25">
        <v>44307</v>
      </c>
      <c r="SI29">
        <v>32</v>
      </c>
      <c r="SJ29" s="46" t="e">
        <v>#N/A</v>
      </c>
      <c r="SK29" s="46" t="e">
        <v>#N/A</v>
      </c>
      <c r="SL29" s="46" t="e">
        <v>#N/A</v>
      </c>
      <c r="SM29" s="46" t="e">
        <v>#N/A</v>
      </c>
      <c r="SN29" s="46" t="e">
        <v>#N/A</v>
      </c>
      <c r="SP29" s="25">
        <v>44307</v>
      </c>
      <c r="SQ29" t="e">
        <v>#N/A</v>
      </c>
      <c r="SR29" s="46" t="e">
        <v>#N/A</v>
      </c>
      <c r="SS29" s="46" t="e">
        <v>#N/A</v>
      </c>
      <c r="ST29" s="46" t="e">
        <v>#N/A</v>
      </c>
      <c r="SU29" s="46" t="e">
        <v>#N/A</v>
      </c>
      <c r="SV29" s="46" t="e">
        <v>#N/A</v>
      </c>
      <c r="SX29" s="25">
        <v>44307</v>
      </c>
      <c r="SY29" t="s">
        <v>33</v>
      </c>
      <c r="SZ29" s="46" t="e">
        <v>#N/A</v>
      </c>
      <c r="TA29" s="46" t="e">
        <v>#N/A</v>
      </c>
      <c r="TB29" s="46" t="e">
        <v>#N/A</v>
      </c>
      <c r="TC29" s="46" t="e">
        <v>#N/A</v>
      </c>
      <c r="TD29" s="46" t="e">
        <v>#N/A</v>
      </c>
      <c r="TF29" s="25">
        <v>44307</v>
      </c>
      <c r="TG29" t="s">
        <v>35</v>
      </c>
      <c r="TH29" s="46" t="e">
        <v>#N/A</v>
      </c>
      <c r="TI29" s="46" t="e">
        <v>#N/A</v>
      </c>
      <c r="TJ29" s="46">
        <v>9</v>
      </c>
      <c r="TK29" s="46">
        <v>25.7</v>
      </c>
      <c r="TL29" s="46" t="e">
        <v>#N/A</v>
      </c>
      <c r="TN29" s="25">
        <v>44307</v>
      </c>
      <c r="TO29" t="s">
        <v>34</v>
      </c>
      <c r="TP29" s="46" t="e">
        <v>#N/A</v>
      </c>
      <c r="TQ29" s="46" t="e">
        <v>#N/A</v>
      </c>
      <c r="TR29" s="46">
        <v>3.28</v>
      </c>
      <c r="TS29" s="46">
        <v>32.799999999999997</v>
      </c>
      <c r="TT29" s="46">
        <v>0.8802293714298296</v>
      </c>
    </row>
    <row r="30" spans="1:540" x14ac:dyDescent="0.25">
      <c r="A30" s="27">
        <v>44315</v>
      </c>
      <c r="B30" s="2">
        <v>11</v>
      </c>
      <c r="E30">
        <v>2.3447312520114041</v>
      </c>
      <c r="F30" s="23" t="e">
        <v>#N/A</v>
      </c>
      <c r="G30" s="23" t="e">
        <v>#N/A</v>
      </c>
      <c r="H30" s="36">
        <v>2.7297178130000002</v>
      </c>
      <c r="I30" s="22" t="e">
        <v>#N/A</v>
      </c>
      <c r="J30" s="31">
        <v>1.9</v>
      </c>
      <c r="K30" s="21">
        <v>5.4299999999999999E-3</v>
      </c>
      <c r="L30" s="21">
        <v>18.8</v>
      </c>
      <c r="M30" s="23" t="e">
        <v>#N/A</v>
      </c>
      <c r="N30" s="23" t="e">
        <v>#N/A</v>
      </c>
      <c r="O30" s="23" t="e">
        <v>#N/A</v>
      </c>
      <c r="P30" s="23" t="e">
        <v>#N/A</v>
      </c>
      <c r="Q30" s="23" t="e">
        <v>#N/A</v>
      </c>
      <c r="R30" s="23"/>
      <c r="S30" s="66">
        <v>44315</v>
      </c>
      <c r="T30" s="62"/>
      <c r="U30" s="62"/>
      <c r="V30" s="62"/>
      <c r="W30" s="61">
        <v>2.3447312520114041</v>
      </c>
      <c r="X30" s="61" t="e">
        <f t="shared" si="51"/>
        <v>#N/A</v>
      </c>
      <c r="Y30" s="61" t="e">
        <f t="shared" si="52"/>
        <v>#N/A</v>
      </c>
      <c r="Z30" s="61">
        <f t="shared" si="53"/>
        <v>6.4004546653133225</v>
      </c>
      <c r="AA30" s="61" t="e">
        <f t="shared" si="54"/>
        <v>#N/A</v>
      </c>
      <c r="AB30" s="61">
        <f t="shared" si="55"/>
        <v>4.4549893788216677</v>
      </c>
      <c r="AC30" s="61">
        <f t="shared" si="56"/>
        <v>1.2731890698421924E-2</v>
      </c>
      <c r="AD30" s="61">
        <f t="shared" si="57"/>
        <v>44.080947537814396</v>
      </c>
      <c r="AE30" s="61" t="e">
        <f t="shared" si="58"/>
        <v>#N/A</v>
      </c>
      <c r="AF30" s="61" t="e">
        <f t="shared" si="59"/>
        <v>#N/A</v>
      </c>
      <c r="AG30" s="61" t="e">
        <f t="shared" si="60"/>
        <v>#N/A</v>
      </c>
      <c r="AH30" s="61" t="e">
        <f t="shared" si="61"/>
        <v>#N/A</v>
      </c>
      <c r="AI30" s="61" t="e">
        <f t="shared" si="62"/>
        <v>#N/A</v>
      </c>
      <c r="AL30" s="27">
        <v>44315</v>
      </c>
      <c r="AM30" s="2">
        <v>8</v>
      </c>
      <c r="AP30">
        <v>2.3447312520114041</v>
      </c>
      <c r="AQ30" s="5" t="e">
        <v>#N/A</v>
      </c>
      <c r="AR30" s="5" t="e">
        <v>#N/A</v>
      </c>
      <c r="AS30" s="36">
        <v>2.5239564959999998</v>
      </c>
      <c r="AT30" s="22" t="e">
        <v>#N/A</v>
      </c>
      <c r="AU30" s="31">
        <v>1.85</v>
      </c>
      <c r="AV30" s="21">
        <v>3.0880000000000001E-2</v>
      </c>
      <c r="AW30" s="21">
        <v>19.3</v>
      </c>
      <c r="AX30" t="e">
        <v>#N/A</v>
      </c>
      <c r="AY30" t="e">
        <v>#N/A</v>
      </c>
      <c r="AZ30" t="e">
        <v>#N/A</v>
      </c>
      <c r="BA30" t="e">
        <v>#N/A</v>
      </c>
      <c r="BB30" s="23" t="e">
        <v>#N/A</v>
      </c>
      <c r="BC30" s="23"/>
      <c r="BD30" s="66">
        <v>44315</v>
      </c>
      <c r="BE30" s="62"/>
      <c r="BF30" s="62"/>
      <c r="BG30" s="62"/>
      <c r="BH30" s="61">
        <v>2.3447312520114041</v>
      </c>
      <c r="BI30" s="61" t="e">
        <f t="shared" si="63"/>
        <v>#N/A</v>
      </c>
      <c r="BJ30" s="61" t="e">
        <f t="shared" si="64"/>
        <v>#N/A</v>
      </c>
      <c r="BK30" s="61">
        <f t="shared" si="65"/>
        <v>5.9179996748883958</v>
      </c>
      <c r="BL30" s="61" t="e">
        <f t="shared" si="66"/>
        <v>#N/A</v>
      </c>
      <c r="BM30" s="61">
        <f t="shared" si="67"/>
        <v>4.3377528162210979</v>
      </c>
      <c r="BN30" s="61">
        <f t="shared" si="68"/>
        <v>7.2405301062112168E-2</v>
      </c>
      <c r="BO30" s="61">
        <f t="shared" si="69"/>
        <v>45.253313163820103</v>
      </c>
      <c r="BP30" s="61" t="e">
        <f t="shared" si="70"/>
        <v>#N/A</v>
      </c>
      <c r="BQ30" s="61" t="e">
        <f t="shared" si="71"/>
        <v>#N/A</v>
      </c>
      <c r="BR30" s="61" t="e">
        <f t="shared" si="72"/>
        <v>#N/A</v>
      </c>
      <c r="BS30" s="61" t="e">
        <f t="shared" si="73"/>
        <v>#N/A</v>
      </c>
      <c r="BT30" s="61" t="e">
        <f t="shared" si="74"/>
        <v>#N/A</v>
      </c>
      <c r="BW30">
        <v>2.3447312520114041</v>
      </c>
      <c r="BX30" t="e">
        <f t="shared" si="0"/>
        <v>#N/A</v>
      </c>
      <c r="BY30" t="e">
        <f t="shared" si="1"/>
        <v>#N/A</v>
      </c>
      <c r="BZ30">
        <f t="shared" si="2"/>
        <v>-0.20576131700000033</v>
      </c>
      <c r="CA30" t="e">
        <f t="shared" si="3"/>
        <v>#N/A</v>
      </c>
      <c r="CB30">
        <f t="shared" si="4"/>
        <v>-4.9999999999999822E-2</v>
      </c>
      <c r="CC30">
        <f t="shared" si="5"/>
        <v>2.545E-2</v>
      </c>
      <c r="CD30">
        <f t="shared" si="6"/>
        <v>0.5</v>
      </c>
      <c r="CE30" t="e">
        <f t="shared" si="7"/>
        <v>#N/A</v>
      </c>
      <c r="CF30" t="e">
        <f t="shared" si="8"/>
        <v>#N/A</v>
      </c>
      <c r="CG30" t="e">
        <f t="shared" si="9"/>
        <v>#N/A</v>
      </c>
      <c r="CH30" t="e">
        <f t="shared" si="10"/>
        <v>#N/A</v>
      </c>
      <c r="CI30" t="e">
        <f t="shared" si="11"/>
        <v>#N/A</v>
      </c>
      <c r="CK30" s="66">
        <v>44315</v>
      </c>
      <c r="CL30" s="61"/>
      <c r="CM30" s="61">
        <v>2.3447312520114041</v>
      </c>
      <c r="CN30" s="61" t="e">
        <f t="shared" si="75"/>
        <v>#N/A</v>
      </c>
      <c r="CO30" s="61" t="e">
        <f t="shared" si="76"/>
        <v>#N/A</v>
      </c>
      <c r="CP30" s="61">
        <f t="shared" si="77"/>
        <v>-0.48245499042492618</v>
      </c>
      <c r="CQ30" s="61" t="e">
        <f t="shared" si="78"/>
        <v>#N/A</v>
      </c>
      <c r="CR30" s="61">
        <f t="shared" si="79"/>
        <v>-0.11723656260056979</v>
      </c>
      <c r="CS30" s="61">
        <f t="shared" si="80"/>
        <v>5.9673410363690234E-2</v>
      </c>
      <c r="CT30" s="61">
        <f t="shared" si="81"/>
        <v>1.172365626005702</v>
      </c>
      <c r="CU30" s="61" t="e">
        <f t="shared" si="82"/>
        <v>#N/A</v>
      </c>
      <c r="CV30" s="61" t="e">
        <f t="shared" si="83"/>
        <v>#N/A</v>
      </c>
      <c r="CW30" s="61" t="e">
        <f t="shared" si="84"/>
        <v>#N/A</v>
      </c>
      <c r="CX30" s="61" t="e">
        <f t="shared" si="85"/>
        <v>#N/A</v>
      </c>
      <c r="CY30" s="61" t="e">
        <f t="shared" si="86"/>
        <v>#N/A</v>
      </c>
      <c r="DB30" s="37">
        <v>44315</v>
      </c>
      <c r="DC30">
        <v>5</v>
      </c>
      <c r="DF30">
        <v>1.3169466665403</v>
      </c>
      <c r="DG30" t="e">
        <v>#N/A</v>
      </c>
      <c r="DH30" t="e">
        <v>#N/A</v>
      </c>
      <c r="DI30">
        <v>3.5380658440000001</v>
      </c>
      <c r="DJ30" t="e">
        <v>#N/A</v>
      </c>
      <c r="DK30">
        <v>2.7</v>
      </c>
      <c r="DL30">
        <v>5.0680000000000003E-2</v>
      </c>
      <c r="DM30">
        <v>28.2</v>
      </c>
      <c r="DN30" t="e">
        <v>#N/A</v>
      </c>
      <c r="DO30" t="e">
        <v>#N/A</v>
      </c>
      <c r="DP30" t="e">
        <v>#N/A</v>
      </c>
      <c r="DQ30" t="e">
        <v>#N/A</v>
      </c>
      <c r="DR30" t="e">
        <v>#N/A</v>
      </c>
      <c r="DT30" s="66">
        <v>44315</v>
      </c>
      <c r="DX30" s="61">
        <v>1.3169466665403</v>
      </c>
      <c r="DY30" s="61" t="e">
        <f t="shared" si="87"/>
        <v>#N/A</v>
      </c>
      <c r="DZ30" s="61" t="e">
        <f t="shared" si="88"/>
        <v>#N/A</v>
      </c>
      <c r="EA30" s="61">
        <f t="shared" si="89"/>
        <v>4.6594440192558935</v>
      </c>
      <c r="EB30" s="61" t="e">
        <f t="shared" si="90"/>
        <v>#N/A</v>
      </c>
      <c r="EC30" s="61">
        <f t="shared" si="91"/>
        <v>3.5557559996588104</v>
      </c>
      <c r="ED30" s="61">
        <f t="shared" si="92"/>
        <v>6.6742857060262409E-2</v>
      </c>
      <c r="EE30" s="61">
        <f t="shared" si="93"/>
        <v>37.137895996436463</v>
      </c>
      <c r="EF30" s="61" t="e">
        <f t="shared" si="94"/>
        <v>#N/A</v>
      </c>
      <c r="EG30" s="61" t="e">
        <f t="shared" si="95"/>
        <v>#N/A</v>
      </c>
      <c r="EH30" s="61" t="e">
        <f t="shared" si="96"/>
        <v>#N/A</v>
      </c>
      <c r="EI30" s="61" t="e">
        <f t="shared" si="97"/>
        <v>#N/A</v>
      </c>
      <c r="EJ30" s="61" t="e">
        <f t="shared" si="98"/>
        <v>#N/A</v>
      </c>
      <c r="EM30" s="37">
        <v>44315</v>
      </c>
      <c r="EN30">
        <v>2</v>
      </c>
      <c r="EQ30">
        <v>1.3169466665403</v>
      </c>
      <c r="ER30" t="e">
        <v>#N/A</v>
      </c>
      <c r="ES30" t="e">
        <v>#N/A</v>
      </c>
      <c r="ET30">
        <v>3.729129924</v>
      </c>
      <c r="EU30" t="e">
        <v>#N/A</v>
      </c>
      <c r="EV30">
        <v>2.89</v>
      </c>
      <c r="EW30">
        <v>-1.9019999999999999E-2</v>
      </c>
      <c r="EX30">
        <v>27.8</v>
      </c>
      <c r="EY30" t="e">
        <v>#N/A</v>
      </c>
      <c r="EZ30" t="e">
        <v>#N/A</v>
      </c>
      <c r="FA30" t="e">
        <v>#N/A</v>
      </c>
      <c r="FB30" t="e">
        <v>#N/A</v>
      </c>
      <c r="FC30" t="e">
        <v>#N/A</v>
      </c>
      <c r="FE30" s="66">
        <v>44315</v>
      </c>
      <c r="FI30" s="61">
        <v>1.3169466665403</v>
      </c>
      <c r="FJ30" s="61" t="e">
        <f t="shared" si="99"/>
        <v>#N/A</v>
      </c>
      <c r="FK30" s="61" t="e">
        <f t="shared" si="100"/>
        <v>#N/A</v>
      </c>
      <c r="FL30" s="61">
        <f t="shared" si="101"/>
        <v>4.9110652225074825</v>
      </c>
      <c r="FM30" s="61" t="e">
        <f t="shared" si="102"/>
        <v>#N/A</v>
      </c>
      <c r="FN30" s="61">
        <f t="shared" si="103"/>
        <v>3.8059758663014671</v>
      </c>
      <c r="FO30" s="61">
        <f t="shared" si="104"/>
        <v>-2.5048325597596503E-2</v>
      </c>
      <c r="FP30" s="61">
        <f t="shared" si="105"/>
        <v>36.611117329820338</v>
      </c>
      <c r="FQ30" s="61" t="e">
        <f t="shared" si="106"/>
        <v>#N/A</v>
      </c>
      <c r="FR30" s="61" t="e">
        <f t="shared" si="107"/>
        <v>#N/A</v>
      </c>
      <c r="FS30" s="61" t="e">
        <f t="shared" si="108"/>
        <v>#N/A</v>
      </c>
      <c r="FT30" s="61" t="e">
        <f t="shared" si="109"/>
        <v>#N/A</v>
      </c>
      <c r="FU30" s="61" t="e">
        <f t="shared" si="110"/>
        <v>#N/A</v>
      </c>
      <c r="FW30">
        <v>1.3169466665403</v>
      </c>
      <c r="FX30" t="e">
        <f t="shared" si="12"/>
        <v>#N/A</v>
      </c>
      <c r="FY30" t="e">
        <f t="shared" si="13"/>
        <v>#N/A</v>
      </c>
      <c r="FZ30">
        <f t="shared" si="14"/>
        <v>0.19106407999999986</v>
      </c>
      <c r="GA30" t="e">
        <f t="shared" si="15"/>
        <v>#N/A</v>
      </c>
      <c r="GB30">
        <f t="shared" si="16"/>
        <v>0.18999999999999995</v>
      </c>
      <c r="GC30">
        <f t="shared" si="17"/>
        <v>-6.9699999999999998E-2</v>
      </c>
      <c r="GD30">
        <f t="shared" si="18"/>
        <v>-0.39999999999999858</v>
      </c>
      <c r="GE30" t="e">
        <f t="shared" si="19"/>
        <v>#N/A</v>
      </c>
      <c r="GF30" t="e">
        <f t="shared" si="20"/>
        <v>#N/A</v>
      </c>
      <c r="GG30" t="e">
        <f t="shared" si="21"/>
        <v>#N/A</v>
      </c>
      <c r="GH30" t="e">
        <f t="shared" si="22"/>
        <v>#N/A</v>
      </c>
      <c r="GI30" t="e">
        <f t="shared" si="23"/>
        <v>#N/A</v>
      </c>
      <c r="GK30" s="66">
        <v>44315</v>
      </c>
      <c r="GL30" s="61">
        <v>1.3169466665403</v>
      </c>
      <c r="GM30" s="61" t="e">
        <f t="shared" si="111"/>
        <v>#N/A</v>
      </c>
      <c r="GN30" s="61" t="e">
        <f t="shared" si="112"/>
        <v>#N/A</v>
      </c>
      <c r="GO30" s="61">
        <f t="shared" si="113"/>
        <v>0.25162120325158904</v>
      </c>
      <c r="GP30" s="61" t="e">
        <f t="shared" si="114"/>
        <v>#N/A</v>
      </c>
      <c r="GQ30" s="61">
        <f t="shared" si="115"/>
        <v>0.25021986664265694</v>
      </c>
      <c r="GR30" s="61">
        <f t="shared" si="116"/>
        <v>-9.1791182657858905E-2</v>
      </c>
      <c r="GS30" s="61">
        <f t="shared" si="117"/>
        <v>-0.52677866661611816</v>
      </c>
      <c r="GT30" s="61" t="e">
        <f t="shared" si="118"/>
        <v>#N/A</v>
      </c>
      <c r="GU30" s="61" t="e">
        <f t="shared" si="119"/>
        <v>#N/A</v>
      </c>
      <c r="GV30" s="61" t="e">
        <f t="shared" si="120"/>
        <v>#N/A</v>
      </c>
      <c r="GW30" s="61" t="e">
        <f t="shared" si="121"/>
        <v>#N/A</v>
      </c>
      <c r="GX30" s="61" t="e">
        <f t="shared" si="122"/>
        <v>#N/A</v>
      </c>
      <c r="GY30" s="61"/>
      <c r="HA30" s="27">
        <v>44315</v>
      </c>
      <c r="HB30" s="2">
        <v>19</v>
      </c>
      <c r="HE30">
        <v>0.54959999999995546</v>
      </c>
      <c r="HF30" s="5" t="e">
        <v>#N/A</v>
      </c>
      <c r="HG30" s="5" t="e">
        <v>#N/A</v>
      </c>
      <c r="HH30" s="36">
        <v>3.214726631</v>
      </c>
      <c r="HI30" s="22" t="e">
        <v>#N/A</v>
      </c>
      <c r="HJ30" s="31">
        <v>1.73</v>
      </c>
      <c r="HK30" s="21">
        <v>4.0680000000000001E-2</v>
      </c>
      <c r="HL30" s="21">
        <v>56.1</v>
      </c>
      <c r="HM30" t="e">
        <v>#N/A</v>
      </c>
      <c r="HN30" t="e">
        <v>#N/A</v>
      </c>
      <c r="HO30" t="e">
        <v>#N/A</v>
      </c>
      <c r="HP30" t="e">
        <v>#N/A</v>
      </c>
      <c r="HQ30" s="23" t="e">
        <v>#N/A</v>
      </c>
      <c r="HR30" s="23"/>
      <c r="HS30" s="66">
        <v>44315</v>
      </c>
      <c r="HT30" s="62"/>
      <c r="HU30" s="62"/>
      <c r="HV30" s="62"/>
      <c r="HW30" s="61">
        <v>0.54959999999995546</v>
      </c>
      <c r="HX30" s="61" t="e">
        <f t="shared" si="123"/>
        <v>#N/A</v>
      </c>
      <c r="HY30" s="61" t="e">
        <f t="shared" si="124"/>
        <v>#N/A</v>
      </c>
      <c r="HZ30" s="61">
        <f t="shared" si="125"/>
        <v>1.7668137563974569</v>
      </c>
      <c r="IA30" s="61" t="e">
        <f t="shared" si="126"/>
        <v>#N/A</v>
      </c>
      <c r="IB30" s="61">
        <f t="shared" si="127"/>
        <v>0.95080799999992294</v>
      </c>
      <c r="IC30" s="61">
        <f t="shared" si="128"/>
        <v>2.2357727999998189E-2</v>
      </c>
      <c r="ID30" s="61">
        <f t="shared" si="129"/>
        <v>30.832559999997503</v>
      </c>
      <c r="IE30" s="61" t="e">
        <f t="shared" si="130"/>
        <v>#N/A</v>
      </c>
      <c r="IF30" s="61" t="e">
        <f t="shared" si="131"/>
        <v>#N/A</v>
      </c>
      <c r="IG30" s="61" t="e">
        <f t="shared" si="132"/>
        <v>#N/A</v>
      </c>
      <c r="IH30" s="61" t="e">
        <f t="shared" si="133"/>
        <v>#N/A</v>
      </c>
      <c r="II30" s="61" t="e">
        <f t="shared" si="134"/>
        <v>#N/A</v>
      </c>
      <c r="IJ30" s="23"/>
      <c r="IL30" s="13">
        <v>44315</v>
      </c>
      <c r="IM30" s="5">
        <v>16</v>
      </c>
      <c r="IN30" s="5"/>
      <c r="IO30" s="5"/>
      <c r="IP30">
        <v>0.54959999999995546</v>
      </c>
      <c r="IQ30" s="5" t="e">
        <v>#N/A</v>
      </c>
      <c r="IR30" s="5" t="e">
        <v>#N/A</v>
      </c>
      <c r="IS30" s="5">
        <v>1.9654614930000001</v>
      </c>
      <c r="IT30" t="e">
        <v>#N/A</v>
      </c>
      <c r="IU30">
        <v>1.1299999999999999</v>
      </c>
      <c r="IV30">
        <v>-3.2200000000000002E-3</v>
      </c>
      <c r="IW30">
        <v>23.9</v>
      </c>
      <c r="IX30" t="e">
        <v>#N/A</v>
      </c>
      <c r="IY30" t="e">
        <v>#N/A</v>
      </c>
      <c r="IZ30" t="e">
        <v>#N/A</v>
      </c>
      <c r="JA30" t="e">
        <v>#N/A</v>
      </c>
      <c r="JB30" t="e">
        <v>#N/A</v>
      </c>
      <c r="JD30" s="66">
        <v>44315</v>
      </c>
      <c r="JE30" s="61"/>
      <c r="JF30" s="61"/>
      <c r="JG30" s="61"/>
      <c r="JH30" s="61">
        <v>0.54959999999995546</v>
      </c>
      <c r="JI30" s="61" t="e">
        <f t="shared" si="135"/>
        <v>#N/A</v>
      </c>
      <c r="JJ30" s="61" t="e">
        <f t="shared" si="136"/>
        <v>#N/A</v>
      </c>
      <c r="JK30" s="61">
        <f t="shared" si="137"/>
        <v>1.0802176365527125</v>
      </c>
      <c r="JL30" s="61" t="e">
        <f t="shared" si="138"/>
        <v>#N/A</v>
      </c>
      <c r="JM30" s="61">
        <f t="shared" si="139"/>
        <v>0.62104799999994964</v>
      </c>
      <c r="JN30" s="61">
        <f t="shared" si="140"/>
        <v>-1.7697119999998568E-3</v>
      </c>
      <c r="JO30" s="61">
        <f t="shared" si="141"/>
        <v>13.135439999998935</v>
      </c>
      <c r="JP30" s="61" t="e">
        <f t="shared" si="142"/>
        <v>#N/A</v>
      </c>
      <c r="JQ30" s="61" t="e">
        <f t="shared" si="143"/>
        <v>#N/A</v>
      </c>
      <c r="JR30" s="61" t="e">
        <f t="shared" si="144"/>
        <v>#N/A</v>
      </c>
      <c r="JS30" s="61" t="e">
        <f t="shared" si="145"/>
        <v>#N/A</v>
      </c>
      <c r="JT30" s="61" t="e">
        <f t="shared" si="146"/>
        <v>#N/A</v>
      </c>
      <c r="JV30">
        <v>0.54959999999995546</v>
      </c>
      <c r="JW30" t="e">
        <f t="shared" si="24"/>
        <v>#N/A</v>
      </c>
      <c r="JX30" t="e">
        <f t="shared" si="25"/>
        <v>#N/A</v>
      </c>
      <c r="JY30">
        <f t="shared" si="26"/>
        <v>-1.2492651379999999</v>
      </c>
      <c r="JZ30" t="e">
        <f t="shared" si="27"/>
        <v>#N/A</v>
      </c>
      <c r="KA30">
        <f t="shared" si="28"/>
        <v>-0.60000000000000009</v>
      </c>
      <c r="KB30">
        <f t="shared" si="29"/>
        <v>-4.3900000000000002E-2</v>
      </c>
      <c r="KC30">
        <f t="shared" si="30"/>
        <v>-32.200000000000003</v>
      </c>
      <c r="KD30" t="e">
        <f t="shared" si="31"/>
        <v>#N/A</v>
      </c>
      <c r="KE30" t="e">
        <f t="shared" si="32"/>
        <v>#N/A</v>
      </c>
      <c r="KF30" t="e">
        <f t="shared" si="33"/>
        <v>#N/A</v>
      </c>
      <c r="KG30" t="e">
        <f t="shared" si="34"/>
        <v>#N/A</v>
      </c>
      <c r="KH30" t="e">
        <f t="shared" si="35"/>
        <v>#N/A</v>
      </c>
      <c r="KJ30" s="66">
        <v>44315</v>
      </c>
      <c r="KK30" s="61">
        <v>0.54959999999995546</v>
      </c>
      <c r="KL30" s="61" t="e">
        <f t="shared" si="147"/>
        <v>#N/A</v>
      </c>
      <c r="KM30" s="61" t="e">
        <f t="shared" si="148"/>
        <v>#N/A</v>
      </c>
      <c r="KN30" s="61">
        <f t="shared" si="149"/>
        <v>-0.68659611984474433</v>
      </c>
      <c r="KO30" s="61" t="e">
        <f t="shared" si="150"/>
        <v>#N/A</v>
      </c>
      <c r="KP30" s="61">
        <f t="shared" si="151"/>
        <v>-0.3297599999999733</v>
      </c>
      <c r="KQ30" s="61">
        <f t="shared" si="152"/>
        <v>-2.4127439999998047E-2</v>
      </c>
      <c r="KR30" s="61">
        <f t="shared" si="153"/>
        <v>-17.697119999998566</v>
      </c>
      <c r="KS30" s="61" t="e">
        <f t="shared" si="154"/>
        <v>#N/A</v>
      </c>
      <c r="KT30" s="61" t="e">
        <f t="shared" si="155"/>
        <v>#N/A</v>
      </c>
      <c r="KU30" s="61" t="e">
        <f t="shared" si="156"/>
        <v>#N/A</v>
      </c>
      <c r="KV30" s="61" t="e">
        <f t="shared" si="157"/>
        <v>#N/A</v>
      </c>
      <c r="KW30" s="61" t="e">
        <f t="shared" si="158"/>
        <v>#N/A</v>
      </c>
      <c r="KZ30" s="27">
        <v>44315</v>
      </c>
      <c r="LA30">
        <v>24</v>
      </c>
      <c r="LE30" t="e">
        <v>#N/A</v>
      </c>
      <c r="LF30" t="e">
        <v>#N/A</v>
      </c>
      <c r="LG30">
        <v>4.1259553200000001</v>
      </c>
      <c r="LH30" t="e">
        <v>#N/A</v>
      </c>
      <c r="LI30">
        <v>2.8</v>
      </c>
      <c r="LJ30">
        <v>5.1380000000000002E-2</v>
      </c>
      <c r="LK30" s="40">
        <v>377</v>
      </c>
      <c r="LL30" t="e">
        <v>#N/A</v>
      </c>
      <c r="LM30" t="e">
        <v>#N/A</v>
      </c>
      <c r="LN30" t="e">
        <v>#N/A</v>
      </c>
      <c r="LO30" t="e">
        <v>#N/A</v>
      </c>
      <c r="LP30" t="e">
        <v>#N/A</v>
      </c>
      <c r="LR30" s="66">
        <v>44315</v>
      </c>
      <c r="LS30" s="61"/>
      <c r="LT30" s="61"/>
      <c r="LU30" s="61"/>
      <c r="LV30" s="61">
        <v>0.41714639999996622</v>
      </c>
      <c r="LW30" s="61" t="e">
        <f t="shared" si="159"/>
        <v>#N/A</v>
      </c>
      <c r="LX30" s="61" t="e">
        <f t="shared" si="160"/>
        <v>#N/A</v>
      </c>
      <c r="LY30" s="61">
        <f t="shared" si="161"/>
        <v>1.7211274082987087</v>
      </c>
      <c r="LZ30" s="61" t="e">
        <f t="shared" si="162"/>
        <v>#N/A</v>
      </c>
      <c r="MA30" s="61">
        <f t="shared" si="163"/>
        <v>1.1680099199999054</v>
      </c>
      <c r="MB30" s="61">
        <f t="shared" si="164"/>
        <v>2.1432982031998265E-2</v>
      </c>
      <c r="MC30" s="61">
        <f t="shared" si="165"/>
        <v>157.26419279998726</v>
      </c>
      <c r="MD30" s="61" t="e">
        <f t="shared" si="166"/>
        <v>#N/A</v>
      </c>
      <c r="ME30" s="61" t="e">
        <f t="shared" si="167"/>
        <v>#N/A</v>
      </c>
      <c r="MF30" s="61" t="e">
        <f t="shared" si="168"/>
        <v>#N/A</v>
      </c>
      <c r="MG30" s="61" t="e">
        <f t="shared" si="169"/>
        <v>#N/A</v>
      </c>
      <c r="MH30" s="61" t="e">
        <f t="shared" si="170"/>
        <v>#N/A</v>
      </c>
      <c r="MK30" s="27"/>
      <c r="ML30">
        <v>22</v>
      </c>
      <c r="MP30" t="e">
        <v>#N/A</v>
      </c>
      <c r="MQ30" t="e">
        <v>#N/A</v>
      </c>
      <c r="MR30">
        <v>2.612139918</v>
      </c>
      <c r="MS30" t="e">
        <v>#N/A</v>
      </c>
      <c r="MT30">
        <v>1.72</v>
      </c>
      <c r="MU30">
        <v>7.0844999999999997E-3</v>
      </c>
      <c r="MV30">
        <v>19.5</v>
      </c>
      <c r="MW30">
        <v>24.262411347517734</v>
      </c>
      <c r="MX30">
        <v>4.5446808510638377</v>
      </c>
      <c r="MY30">
        <v>19.717730496453896</v>
      </c>
      <c r="MZ30">
        <v>18.731365097924613</v>
      </c>
      <c r="NA30">
        <v>2.6533453668952314</v>
      </c>
      <c r="NC30" s="66">
        <v>44315</v>
      </c>
      <c r="ND30" s="61"/>
      <c r="NE30" s="61"/>
      <c r="NF30" s="61"/>
      <c r="NG30" s="61">
        <v>0.41714639999996622</v>
      </c>
      <c r="NH30" s="61" t="e">
        <f t="shared" si="171"/>
        <v>#N/A</v>
      </c>
      <c r="NI30" s="61" t="e">
        <f t="shared" si="172"/>
        <v>#N/A</v>
      </c>
      <c r="NJ30" s="61">
        <f t="shared" si="173"/>
        <v>1.0896447630899069</v>
      </c>
      <c r="NK30" s="61" t="e">
        <f t="shared" si="174"/>
        <v>#N/A</v>
      </c>
      <c r="NL30" s="61">
        <f t="shared" si="175"/>
        <v>0.71749180799994194</v>
      </c>
      <c r="NM30" s="61">
        <f t="shared" si="176"/>
        <v>2.9552736707997604E-3</v>
      </c>
      <c r="NN30" s="61">
        <f t="shared" si="177"/>
        <v>8.1343547999993415</v>
      </c>
      <c r="NO30" s="61">
        <f t="shared" si="178"/>
        <v>10.120977548935352</v>
      </c>
      <c r="NP30" s="61">
        <f t="shared" si="179"/>
        <v>1.8957972561700625</v>
      </c>
      <c r="NQ30" s="61">
        <f t="shared" si="180"/>
        <v>8.2251802927652893</v>
      </c>
      <c r="NR30" s="61">
        <f t="shared" si="181"/>
        <v>7.8137215176842671</v>
      </c>
      <c r="NS30" s="61">
        <f t="shared" si="182"/>
        <v>1.1068334677569354</v>
      </c>
      <c r="NV30" s="27">
        <v>44315</v>
      </c>
      <c r="NW30" s="47">
        <v>0.41714639999996622</v>
      </c>
      <c r="NX30" t="e">
        <f t="shared" si="36"/>
        <v>#N/A</v>
      </c>
      <c r="NY30" t="e">
        <f t="shared" si="37"/>
        <v>#N/A</v>
      </c>
      <c r="NZ30">
        <f t="shared" si="38"/>
        <v>-1.5138154020000001</v>
      </c>
      <c r="OA30" t="e">
        <f t="shared" si="39"/>
        <v>#N/A</v>
      </c>
      <c r="OB30">
        <f t="shared" si="40"/>
        <v>-1.0799999999999998</v>
      </c>
      <c r="OC30">
        <f t="shared" si="41"/>
        <v>-4.4295500000000002E-2</v>
      </c>
      <c r="OD30">
        <f t="shared" si="42"/>
        <v>-357.5</v>
      </c>
      <c r="OE30" t="e">
        <f t="shared" si="43"/>
        <v>#N/A</v>
      </c>
      <c r="OF30" t="e">
        <f t="shared" si="44"/>
        <v>#N/A</v>
      </c>
      <c r="OG30" t="e">
        <f t="shared" si="45"/>
        <v>#N/A</v>
      </c>
      <c r="OH30" t="e">
        <f t="shared" si="46"/>
        <v>#N/A</v>
      </c>
      <c r="OI30" t="e">
        <f t="shared" si="47"/>
        <v>#N/A</v>
      </c>
      <c r="OK30" s="66">
        <v>44315</v>
      </c>
      <c r="OL30" s="61">
        <v>0.41714639999996622</v>
      </c>
      <c r="OM30" s="61" t="e">
        <f t="shared" si="183"/>
        <v>#N/A</v>
      </c>
      <c r="ON30" s="61" t="e">
        <f t="shared" si="184"/>
        <v>#N/A</v>
      </c>
      <c r="OO30" s="61">
        <f t="shared" si="185"/>
        <v>-0.63148264520880171</v>
      </c>
      <c r="OP30" s="61" t="e">
        <f t="shared" si="186"/>
        <v>#N/A</v>
      </c>
      <c r="OQ30" s="61">
        <f t="shared" si="187"/>
        <v>-0.45051811199996344</v>
      </c>
      <c r="OR30" s="61">
        <f t="shared" si="188"/>
        <v>-1.8477708361198504E-2</v>
      </c>
      <c r="OS30" s="61">
        <f t="shared" si="189"/>
        <v>-149.12983799998793</v>
      </c>
      <c r="OT30" s="61" t="e">
        <f t="shared" si="190"/>
        <v>#N/A</v>
      </c>
      <c r="OU30" s="61" t="e">
        <f t="shared" si="191"/>
        <v>#N/A</v>
      </c>
      <c r="OV30" s="61" t="e">
        <f t="shared" si="192"/>
        <v>#N/A</v>
      </c>
      <c r="OW30" s="61" t="e">
        <f t="shared" si="193"/>
        <v>#N/A</v>
      </c>
      <c r="OX30" s="61" t="e">
        <f t="shared" si="194"/>
        <v>#N/A</v>
      </c>
      <c r="PA30" s="27">
        <v>44315</v>
      </c>
      <c r="PB30" s="26" t="e">
        <v>#N/A</v>
      </c>
      <c r="PC30" s="31" t="e">
        <v>#N/A</v>
      </c>
      <c r="PD30" s="31" t="e">
        <v>#N/A</v>
      </c>
      <c r="PE30" s="21" t="e">
        <v>#N/A</v>
      </c>
      <c r="PF30" s="26" t="e">
        <v>#N/A</v>
      </c>
      <c r="PI30" s="27">
        <v>44315</v>
      </c>
      <c r="PJ30" s="41" t="e">
        <v>#N/A</v>
      </c>
      <c r="PK30" s="41" t="e">
        <v>#N/A</v>
      </c>
      <c r="PL30" s="41" t="e">
        <v>#N/A</v>
      </c>
      <c r="PM30" s="41" t="e">
        <v>#N/A</v>
      </c>
      <c r="PN30" s="41" t="e">
        <v>#N/A</v>
      </c>
      <c r="PR30" s="27">
        <v>44315</v>
      </c>
      <c r="PS30" s="46" t="e">
        <f t="shared" si="195"/>
        <v>#N/A</v>
      </c>
      <c r="PT30" s="46" t="e">
        <f t="shared" si="195"/>
        <v>#N/A</v>
      </c>
      <c r="PU30" s="46" t="e">
        <f t="shared" si="195"/>
        <v>#N/A</v>
      </c>
      <c r="PV30" s="46" t="e">
        <f t="shared" si="195"/>
        <v>#N/A</v>
      </c>
      <c r="PW30" s="46" t="e">
        <f t="shared" si="195"/>
        <v>#N/A</v>
      </c>
      <c r="PZ30" s="27">
        <v>44315</v>
      </c>
      <c r="QA30" s="31" t="e">
        <v>#N/A</v>
      </c>
      <c r="QB30" s="31" t="e">
        <v>#N/A</v>
      </c>
      <c r="QC30" s="31" t="e">
        <v>#N/A</v>
      </c>
      <c r="QD30" s="21" t="e">
        <v>#N/A</v>
      </c>
      <c r="QE30" s="31" t="e">
        <v>#N/A</v>
      </c>
      <c r="QF30" s="31"/>
      <c r="QI30" s="27">
        <v>44315</v>
      </c>
      <c r="QJ30" t="e">
        <v>#N/A</v>
      </c>
      <c r="QK30" t="e">
        <v>#N/A</v>
      </c>
      <c r="QL30" t="e">
        <v>#N/A</v>
      </c>
      <c r="QM30" t="e">
        <v>#N/A</v>
      </c>
      <c r="QN30" t="e">
        <v>#N/A</v>
      </c>
      <c r="QR30" s="27">
        <v>44315</v>
      </c>
      <c r="QS30" t="e">
        <f t="shared" si="196"/>
        <v>#N/A</v>
      </c>
      <c r="QT30" t="e">
        <f t="shared" si="196"/>
        <v>#N/A</v>
      </c>
      <c r="QU30" t="e">
        <f t="shared" si="196"/>
        <v>#N/A</v>
      </c>
      <c r="QV30" t="e">
        <f t="shared" si="196"/>
        <v>#N/A</v>
      </c>
      <c r="QW30" t="e">
        <f t="shared" si="196"/>
        <v>#N/A</v>
      </c>
      <c r="RA30" s="27">
        <v>44315</v>
      </c>
      <c r="RB30" t="e">
        <v>#N/A</v>
      </c>
      <c r="RC30" t="e">
        <v>#N/A</v>
      </c>
      <c r="RD30" t="e">
        <v>#N/A</v>
      </c>
      <c r="RE30" t="e">
        <v>#N/A</v>
      </c>
      <c r="RF30" t="e">
        <v>#N/A</v>
      </c>
      <c r="RI30" s="27">
        <v>44315</v>
      </c>
      <c r="RJ30" s="31" t="e">
        <v>#N/A</v>
      </c>
      <c r="RK30" s="31" t="e">
        <v>#N/A</v>
      </c>
      <c r="RL30" s="31" t="e">
        <v>#N/A</v>
      </c>
      <c r="RM30" s="21" t="e">
        <v>#N/A</v>
      </c>
      <c r="RN30" s="31" t="e">
        <v>#N/A</v>
      </c>
      <c r="RQ30" s="27">
        <v>44315</v>
      </c>
      <c r="RR30" t="e">
        <f t="shared" si="197"/>
        <v>#N/A</v>
      </c>
      <c r="RS30" t="e">
        <f t="shared" si="197"/>
        <v>#N/A</v>
      </c>
      <c r="RT30" t="e">
        <f t="shared" si="197"/>
        <v>#N/A</v>
      </c>
      <c r="RU30" t="e">
        <f t="shared" si="197"/>
        <v>#N/A</v>
      </c>
      <c r="RV30" t="e">
        <f t="shared" si="197"/>
        <v>#N/A</v>
      </c>
      <c r="RZ30" s="27">
        <v>44315</v>
      </c>
      <c r="SA30" t="e">
        <v>#N/A</v>
      </c>
      <c r="SB30" s="46" t="e">
        <v>#N/A</v>
      </c>
      <c r="SC30" s="46" t="e">
        <v>#N/A</v>
      </c>
      <c r="SD30" s="46" t="e">
        <v>#N/A</v>
      </c>
      <c r="SE30" s="46" t="e">
        <v>#N/A</v>
      </c>
      <c r="SF30" s="46" t="e">
        <v>#N/A</v>
      </c>
      <c r="SH30" s="27">
        <v>44315</v>
      </c>
      <c r="SI30" t="e">
        <v>#N/A</v>
      </c>
      <c r="SJ30" s="46" t="e">
        <v>#N/A</v>
      </c>
      <c r="SK30" s="46" t="e">
        <v>#N/A</v>
      </c>
      <c r="SL30" s="46" t="e">
        <v>#N/A</v>
      </c>
      <c r="SM30" s="46" t="e">
        <v>#N/A</v>
      </c>
      <c r="SN30" s="46" t="e">
        <v>#N/A</v>
      </c>
      <c r="SP30" s="27">
        <v>44315</v>
      </c>
      <c r="SQ30" t="e">
        <v>#N/A</v>
      </c>
      <c r="SR30" s="46" t="e">
        <v>#N/A</v>
      </c>
      <c r="SS30" s="46" t="e">
        <v>#N/A</v>
      </c>
      <c r="ST30" s="46" t="e">
        <v>#N/A</v>
      </c>
      <c r="SU30" s="46" t="e">
        <v>#N/A</v>
      </c>
      <c r="SV30" s="46" t="e">
        <v>#N/A</v>
      </c>
      <c r="SX30" s="27">
        <v>44315</v>
      </c>
      <c r="SY30" t="e">
        <v>#N/A</v>
      </c>
      <c r="SZ30" s="46" t="e">
        <v>#N/A</v>
      </c>
      <c r="TA30" s="46" t="e">
        <v>#N/A</v>
      </c>
      <c r="TB30" s="46" t="e">
        <v>#N/A</v>
      </c>
      <c r="TC30" s="46" t="e">
        <v>#N/A</v>
      </c>
      <c r="TD30" s="46" t="e">
        <v>#N/A</v>
      </c>
      <c r="TF30" s="27">
        <v>44315</v>
      </c>
      <c r="TG30" t="e">
        <v>#N/A</v>
      </c>
      <c r="TH30" s="46" t="e">
        <v>#N/A</v>
      </c>
      <c r="TI30" s="46" t="e">
        <v>#N/A</v>
      </c>
      <c r="TJ30" s="46" t="e">
        <v>#N/A</v>
      </c>
      <c r="TK30" s="46" t="e">
        <v>#N/A</v>
      </c>
      <c r="TL30" s="46" t="e">
        <v>#N/A</v>
      </c>
      <c r="TN30" s="27">
        <v>44315</v>
      </c>
      <c r="TO30" t="e">
        <v>#N/A</v>
      </c>
      <c r="TP30" s="46" t="e">
        <v>#N/A</v>
      </c>
      <c r="TQ30" s="46" t="e">
        <v>#N/A</v>
      </c>
      <c r="TR30" s="46" t="e">
        <v>#N/A</v>
      </c>
      <c r="TS30" s="46" t="e">
        <v>#N/A</v>
      </c>
      <c r="TT30" s="46" t="e">
        <v>#N/A</v>
      </c>
    </row>
    <row r="31" spans="1:540" x14ac:dyDescent="0.25">
      <c r="A31" s="27">
        <v>44321</v>
      </c>
      <c r="B31" s="2">
        <v>11</v>
      </c>
      <c r="E31">
        <v>7.3904988735111239</v>
      </c>
      <c r="F31" s="31">
        <v>8.5399999999999991</v>
      </c>
      <c r="G31" s="31">
        <v>493</v>
      </c>
      <c r="H31" s="36">
        <v>9.2699882420000002</v>
      </c>
      <c r="I31" s="36">
        <v>0.199713</v>
      </c>
      <c r="J31" s="31">
        <v>7.8</v>
      </c>
      <c r="K31" s="21">
        <v>0.13200000000000001</v>
      </c>
      <c r="L31" s="21">
        <v>113</v>
      </c>
      <c r="M31">
        <v>40.985999999999962</v>
      </c>
      <c r="N31">
        <v>7.1319999999999482</v>
      </c>
      <c r="O31">
        <v>33.854000000000013</v>
      </c>
      <c r="P31">
        <v>17.401063777875262</v>
      </c>
      <c r="Q31" s="31">
        <v>4.8761790505959928</v>
      </c>
      <c r="R31" s="31"/>
      <c r="S31" s="66">
        <v>44321</v>
      </c>
      <c r="T31" s="63"/>
      <c r="U31" s="63"/>
      <c r="V31" s="63"/>
      <c r="W31" s="61">
        <v>7.3904988735111239</v>
      </c>
      <c r="X31" s="61">
        <f t="shared" si="51"/>
        <v>63.114860379784993</v>
      </c>
      <c r="Y31" s="61">
        <f t="shared" si="52"/>
        <v>3643.5159446409839</v>
      </c>
      <c r="Z31" s="61">
        <f t="shared" si="53"/>
        <v>68.509837659962372</v>
      </c>
      <c r="AA31" s="61">
        <f t="shared" si="54"/>
        <v>1.475978701525527</v>
      </c>
      <c r="AB31" s="61">
        <f t="shared" si="55"/>
        <v>57.645891213386768</v>
      </c>
      <c r="AC31" s="61">
        <f t="shared" si="56"/>
        <v>0.97554585130346838</v>
      </c>
      <c r="AD31" s="61">
        <f t="shared" si="57"/>
        <v>835.12637270675702</v>
      </c>
      <c r="AE31" s="61">
        <f t="shared" si="58"/>
        <v>302.90698682972663</v>
      </c>
      <c r="AF31" s="61">
        <f t="shared" si="59"/>
        <v>52.709037965880952</v>
      </c>
      <c r="AG31" s="61">
        <f t="shared" si="60"/>
        <v>250.19794886384568</v>
      </c>
      <c r="AH31" s="61">
        <f t="shared" si="61"/>
        <v>128.60254224828233</v>
      </c>
      <c r="AI31" s="61">
        <f t="shared" si="62"/>
        <v>36.037395780468223</v>
      </c>
      <c r="AL31" s="27">
        <v>44321</v>
      </c>
      <c r="AM31" s="2">
        <v>8</v>
      </c>
      <c r="AP31">
        <v>7.3904988735111239</v>
      </c>
      <c r="AQ31" s="31">
        <v>8.4</v>
      </c>
      <c r="AR31" s="31">
        <v>432</v>
      </c>
      <c r="AS31" s="36">
        <v>9.5051440330000005</v>
      </c>
      <c r="AT31" s="36">
        <v>0.19529199999999999</v>
      </c>
      <c r="AU31" s="31">
        <v>7.88</v>
      </c>
      <c r="AV31" s="21">
        <v>0.157</v>
      </c>
      <c r="AW31" s="21">
        <v>108</v>
      </c>
      <c r="AX31">
        <v>49.789999999999992</v>
      </c>
      <c r="AY31">
        <v>7.8128571428571334</v>
      </c>
      <c r="AZ31">
        <v>41.977142857142859</v>
      </c>
      <c r="BA31">
        <v>15.691619085874944</v>
      </c>
      <c r="BB31" s="31">
        <v>5.020801919499875</v>
      </c>
      <c r="BC31" s="31"/>
      <c r="BD31" s="66">
        <v>44321</v>
      </c>
      <c r="BE31" s="63"/>
      <c r="BF31" s="63"/>
      <c r="BG31" s="63"/>
      <c r="BH31" s="61">
        <v>7.3904988735111239</v>
      </c>
      <c r="BI31" s="61">
        <f t="shared" si="63"/>
        <v>62.080190537493444</v>
      </c>
      <c r="BJ31" s="61">
        <f t="shared" si="64"/>
        <v>3192.6955133568053</v>
      </c>
      <c r="BK31" s="61">
        <f t="shared" si="65"/>
        <v>70.247756268447489</v>
      </c>
      <c r="BL31" s="61">
        <f t="shared" si="66"/>
        <v>1.4433053060057344</v>
      </c>
      <c r="BM31" s="61">
        <f t="shared" si="67"/>
        <v>58.237131123267659</v>
      </c>
      <c r="BN31" s="61">
        <f t="shared" si="68"/>
        <v>1.1603083231412465</v>
      </c>
      <c r="BO31" s="61">
        <f t="shared" si="69"/>
        <v>798.17387833920134</v>
      </c>
      <c r="BP31" s="61">
        <f t="shared" si="70"/>
        <v>367.97293891211882</v>
      </c>
      <c r="BQ31" s="61">
        <f t="shared" si="71"/>
        <v>57.740911913188981</v>
      </c>
      <c r="BR31" s="61">
        <f t="shared" si="72"/>
        <v>310.23202699892983</v>
      </c>
      <c r="BS31" s="61">
        <f t="shared" si="73"/>
        <v>115.96889317772442</v>
      </c>
      <c r="BT31" s="61">
        <f t="shared" si="74"/>
        <v>37.106230930186314</v>
      </c>
      <c r="BW31">
        <v>7.3904988735111239</v>
      </c>
      <c r="BX31">
        <f t="shared" si="0"/>
        <v>-0.13999999999999879</v>
      </c>
      <c r="BY31">
        <f t="shared" si="1"/>
        <v>-61</v>
      </c>
      <c r="BZ31">
        <f t="shared" si="2"/>
        <v>0.23515579100000039</v>
      </c>
      <c r="CA31">
        <f t="shared" si="3"/>
        <v>-4.4210000000000083E-3</v>
      </c>
      <c r="CB31">
        <f t="shared" si="4"/>
        <v>8.0000000000000071E-2</v>
      </c>
      <c r="CC31">
        <f t="shared" si="5"/>
        <v>2.4999999999999994E-2</v>
      </c>
      <c r="CD31">
        <f t="shared" si="6"/>
        <v>-5</v>
      </c>
      <c r="CE31">
        <f t="shared" si="7"/>
        <v>8.8040000000000305</v>
      </c>
      <c r="CF31">
        <f t="shared" si="8"/>
        <v>0.68085714285718524</v>
      </c>
      <c r="CG31">
        <f t="shared" si="9"/>
        <v>8.1231428571428452</v>
      </c>
      <c r="CH31">
        <f t="shared" si="10"/>
        <v>-1.7094446920003179</v>
      </c>
      <c r="CI31">
        <f t="shared" si="11"/>
        <v>0.14462286890388221</v>
      </c>
      <c r="CK31" s="66">
        <v>44321</v>
      </c>
      <c r="CL31" s="61"/>
      <c r="CM31" s="61">
        <v>7.3904988735111239</v>
      </c>
      <c r="CN31" s="61">
        <f t="shared" si="75"/>
        <v>-1.0346698422915483</v>
      </c>
      <c r="CO31" s="61">
        <f t="shared" si="76"/>
        <v>-450.82043128417854</v>
      </c>
      <c r="CP31" s="61">
        <f t="shared" si="77"/>
        <v>1.7379186084851201</v>
      </c>
      <c r="CQ31" s="61">
        <f t="shared" si="78"/>
        <v>-3.2673395519792738E-2</v>
      </c>
      <c r="CR31" s="61">
        <f t="shared" si="79"/>
        <v>0.59123990988089048</v>
      </c>
      <c r="CS31" s="61">
        <f t="shared" si="80"/>
        <v>0.18476247183777805</v>
      </c>
      <c r="CT31" s="61">
        <f t="shared" si="81"/>
        <v>-36.952494367555616</v>
      </c>
      <c r="CU31" s="61">
        <f t="shared" si="82"/>
        <v>65.065952082392158</v>
      </c>
      <c r="CV31" s="61">
        <f t="shared" si="83"/>
        <v>5.0318739473080303</v>
      </c>
      <c r="CW31" s="61">
        <f t="shared" si="84"/>
        <v>60.03407813508413</v>
      </c>
      <c r="CX31" s="61">
        <f t="shared" si="85"/>
        <v>-12.633649070557919</v>
      </c>
      <c r="CY31" s="61">
        <f t="shared" si="86"/>
        <v>1.0688351497180884</v>
      </c>
      <c r="DB31" s="37">
        <v>44321</v>
      </c>
      <c r="DC31">
        <v>5</v>
      </c>
      <c r="DF31">
        <v>4.7250399441159914</v>
      </c>
      <c r="DG31">
        <v>8.44</v>
      </c>
      <c r="DH31">
        <v>505</v>
      </c>
      <c r="DI31">
        <v>11.06305115</v>
      </c>
      <c r="DJ31">
        <v>0.155504</v>
      </c>
      <c r="DK31">
        <v>9.56</v>
      </c>
      <c r="DL31">
        <v>4.3099999999999999E-2</v>
      </c>
      <c r="DM31">
        <v>80.099999999999994</v>
      </c>
      <c r="DN31">
        <v>35.02000000000001</v>
      </c>
      <c r="DO31">
        <v>6.49538461538463</v>
      </c>
      <c r="DP31">
        <v>28.52461538461538</v>
      </c>
      <c r="DQ31">
        <v>18.547643105038915</v>
      </c>
      <c r="DR31">
        <v>3.6369789889606752</v>
      </c>
      <c r="DT31" s="66">
        <v>44321</v>
      </c>
      <c r="DX31" s="61">
        <v>4.7250399441159914</v>
      </c>
      <c r="DY31" s="61">
        <f t="shared" si="87"/>
        <v>39.879337128338967</v>
      </c>
      <c r="DZ31" s="61">
        <f t="shared" si="88"/>
        <v>2386.1451717785758</v>
      </c>
      <c r="EA31" s="61">
        <f t="shared" si="89"/>
        <v>52.273358587548351</v>
      </c>
      <c r="EB31" s="61">
        <f t="shared" si="90"/>
        <v>0.73476261146981314</v>
      </c>
      <c r="EC31" s="61">
        <f t="shared" si="91"/>
        <v>45.171381865748877</v>
      </c>
      <c r="ED31" s="61">
        <f t="shared" si="92"/>
        <v>0.20364922159139923</v>
      </c>
      <c r="EE31" s="61">
        <f t="shared" si="93"/>
        <v>378.47569952369088</v>
      </c>
      <c r="EF31" s="61">
        <f t="shared" si="94"/>
        <v>165.47089884294206</v>
      </c>
      <c r="EG31" s="61">
        <f t="shared" si="95"/>
        <v>30.690951760088861</v>
      </c>
      <c r="EH31" s="61">
        <f t="shared" si="96"/>
        <v>134.7799470828532</v>
      </c>
      <c r="EI31" s="61">
        <f t="shared" si="97"/>
        <v>87.638354540516431</v>
      </c>
      <c r="EJ31" s="61">
        <f t="shared" si="98"/>
        <v>17.184870998749783</v>
      </c>
      <c r="EM31" s="37">
        <v>44321</v>
      </c>
      <c r="EN31">
        <v>2</v>
      </c>
      <c r="EQ31">
        <v>4.7250399441159914</v>
      </c>
      <c r="ER31">
        <v>8.5299999999999994</v>
      </c>
      <c r="ES31">
        <v>500</v>
      </c>
      <c r="ET31">
        <v>10.21061141</v>
      </c>
      <c r="EU31">
        <v>0.17097699999999999</v>
      </c>
      <c r="EV31">
        <v>9.16</v>
      </c>
      <c r="EW31">
        <v>3.7999999999999999E-2</v>
      </c>
      <c r="EX31">
        <v>83</v>
      </c>
      <c r="EY31">
        <v>42.154716981132076</v>
      </c>
      <c r="EZ31">
        <v>7.5207547169811164</v>
      </c>
      <c r="FA31">
        <v>34.633962264150959</v>
      </c>
      <c r="FB31">
        <v>17.840837883806245</v>
      </c>
      <c r="FC31">
        <v>3.7340546132934183</v>
      </c>
      <c r="FE31" s="66">
        <v>44321</v>
      </c>
      <c r="FI31" s="61">
        <v>4.7250399441159914</v>
      </c>
      <c r="FJ31" s="61">
        <f t="shared" si="99"/>
        <v>40.304590723309403</v>
      </c>
      <c r="FK31" s="61">
        <f t="shared" si="100"/>
        <v>2362.5199720579958</v>
      </c>
      <c r="FL31" s="61">
        <f t="shared" si="101"/>
        <v>48.245546766096503</v>
      </c>
      <c r="FM31" s="61">
        <f t="shared" si="102"/>
        <v>0.80787315452511976</v>
      </c>
      <c r="FN31" s="61">
        <f t="shared" si="103"/>
        <v>43.281365888102485</v>
      </c>
      <c r="FO31" s="61">
        <f t="shared" si="104"/>
        <v>0.17955151787640766</v>
      </c>
      <c r="FP31" s="61">
        <f t="shared" si="105"/>
        <v>392.17831536162726</v>
      </c>
      <c r="FQ31" s="61">
        <f t="shared" si="106"/>
        <v>199.18272156875375</v>
      </c>
      <c r="FR31" s="61">
        <f t="shared" si="107"/>
        <v>35.535866447634533</v>
      </c>
      <c r="FS31" s="61">
        <f t="shared" si="108"/>
        <v>163.64685512111922</v>
      </c>
      <c r="FT31" s="61">
        <f t="shared" si="109"/>
        <v>84.298671637482315</v>
      </c>
      <c r="FU31" s="61">
        <f t="shared" si="110"/>
        <v>17.643557201321993</v>
      </c>
      <c r="FW31">
        <v>4.7250399441159914</v>
      </c>
      <c r="FX31">
        <f t="shared" si="12"/>
        <v>8.9999999999999858E-2</v>
      </c>
      <c r="FY31">
        <f t="shared" si="13"/>
        <v>-5</v>
      </c>
      <c r="FZ31">
        <f t="shared" si="14"/>
        <v>-0.85243973999999945</v>
      </c>
      <c r="GA31">
        <f t="shared" si="15"/>
        <v>1.5472999999999987E-2</v>
      </c>
      <c r="GB31">
        <f t="shared" si="16"/>
        <v>-0.40000000000000036</v>
      </c>
      <c r="GC31">
        <f t="shared" si="17"/>
        <v>-5.1000000000000004E-3</v>
      </c>
      <c r="GD31">
        <f t="shared" si="18"/>
        <v>2.9000000000000057</v>
      </c>
      <c r="GE31">
        <f t="shared" si="19"/>
        <v>7.1347169811320654</v>
      </c>
      <c r="GF31">
        <f t="shared" si="20"/>
        <v>1.0253701015964864</v>
      </c>
      <c r="GG31">
        <f t="shared" si="21"/>
        <v>6.109346879535579</v>
      </c>
      <c r="GH31">
        <f t="shared" si="22"/>
        <v>-0.70680522123267053</v>
      </c>
      <c r="GI31">
        <f t="shared" si="23"/>
        <v>9.7075624332743082E-2</v>
      </c>
      <c r="GK31" s="66">
        <v>44321</v>
      </c>
      <c r="GL31" s="61">
        <v>4.7250399441159914</v>
      </c>
      <c r="GM31" s="61">
        <f t="shared" si="111"/>
        <v>0.42525359497043858</v>
      </c>
      <c r="GN31" s="61">
        <f t="shared" si="112"/>
        <v>-23.625199720579957</v>
      </c>
      <c r="GO31" s="61">
        <f t="shared" si="113"/>
        <v>-4.0278118214518477</v>
      </c>
      <c r="GP31" s="61">
        <f t="shared" si="114"/>
        <v>7.3110543055306676E-2</v>
      </c>
      <c r="GQ31" s="61">
        <f t="shared" si="115"/>
        <v>-1.8900159776463983</v>
      </c>
      <c r="GR31" s="61">
        <f t="shared" si="116"/>
        <v>-2.4097703714991557E-2</v>
      </c>
      <c r="GS31" s="61">
        <f t="shared" si="117"/>
        <v>13.702615837936403</v>
      </c>
      <c r="GT31" s="61">
        <f t="shared" si="118"/>
        <v>33.711822725811672</v>
      </c>
      <c r="GU31" s="61">
        <f t="shared" si="119"/>
        <v>4.8449146875456703</v>
      </c>
      <c r="GV31" s="61">
        <f t="shared" si="120"/>
        <v>28.866908038265997</v>
      </c>
      <c r="GW31" s="61">
        <f t="shared" si="121"/>
        <v>-3.3396829030341086</v>
      </c>
      <c r="GX31" s="61">
        <f t="shared" si="122"/>
        <v>0.45868620257220932</v>
      </c>
      <c r="GY31" s="61"/>
      <c r="HA31" s="27">
        <v>44321</v>
      </c>
      <c r="HB31" s="2">
        <v>19</v>
      </c>
      <c r="HE31">
        <v>0.54959999999995546</v>
      </c>
      <c r="HF31" s="31">
        <v>8.7100000000000009</v>
      </c>
      <c r="HG31" s="31">
        <v>379</v>
      </c>
      <c r="HH31" s="36">
        <v>5.4487066430000004</v>
      </c>
      <c r="HI31" s="36">
        <v>0.17871400000000001</v>
      </c>
      <c r="HJ31" s="31">
        <v>4.0199999999999996</v>
      </c>
      <c r="HK31" s="21">
        <v>0.128</v>
      </c>
      <c r="HL31" s="21">
        <v>98.9</v>
      </c>
      <c r="HM31">
        <v>30.130645161290317</v>
      </c>
      <c r="HN31">
        <v>6.1919354838709637</v>
      </c>
      <c r="HO31">
        <v>23.938709677419354</v>
      </c>
      <c r="HP31">
        <v>20.550291740270854</v>
      </c>
      <c r="HQ31" s="31">
        <v>4.9663207017621112</v>
      </c>
      <c r="HR31" s="31"/>
      <c r="HS31" s="66">
        <v>44321</v>
      </c>
      <c r="HT31" s="63"/>
      <c r="HU31" s="63"/>
      <c r="HV31" s="63"/>
      <c r="HW31" s="61">
        <v>0.54959999999995546</v>
      </c>
      <c r="HX31" s="61">
        <f t="shared" si="123"/>
        <v>4.7870159999996122</v>
      </c>
      <c r="HY31" s="61">
        <f t="shared" si="124"/>
        <v>208.29839999998313</v>
      </c>
      <c r="HZ31" s="61">
        <f t="shared" si="125"/>
        <v>2.9946091709925575</v>
      </c>
      <c r="IA31" s="61">
        <f t="shared" si="126"/>
        <v>9.8221214399992041E-2</v>
      </c>
      <c r="IB31" s="61">
        <f t="shared" si="127"/>
        <v>2.2093919999998208</v>
      </c>
      <c r="IC31" s="61">
        <f t="shared" si="128"/>
        <v>7.0348799999994299E-2</v>
      </c>
      <c r="ID31" s="61">
        <f t="shared" si="129"/>
        <v>54.355439999995596</v>
      </c>
      <c r="IE31" s="61">
        <f t="shared" si="130"/>
        <v>16.559802580643815</v>
      </c>
      <c r="IF31" s="61">
        <f t="shared" si="131"/>
        <v>3.4030877419352059</v>
      </c>
      <c r="IG31" s="61">
        <f t="shared" si="132"/>
        <v>13.156714838708611</v>
      </c>
      <c r="IH31" s="61">
        <f t="shared" si="133"/>
        <v>11.294440340451946</v>
      </c>
      <c r="II31" s="61">
        <f t="shared" si="134"/>
        <v>2.7294898576882352</v>
      </c>
      <c r="IJ31" s="31"/>
      <c r="IL31" s="13">
        <v>44321</v>
      </c>
      <c r="IM31" s="5">
        <v>16</v>
      </c>
      <c r="IN31" s="5"/>
      <c r="IO31" s="5"/>
      <c r="IP31">
        <v>0.54959999999995546</v>
      </c>
      <c r="IQ31" s="5">
        <v>8.6</v>
      </c>
      <c r="IR31" s="5">
        <v>405</v>
      </c>
      <c r="IS31" s="5">
        <v>4.9930922989999997</v>
      </c>
      <c r="IT31">
        <v>0.15771399999999999</v>
      </c>
      <c r="IU31">
        <v>3.7</v>
      </c>
      <c r="IV31">
        <v>0.08</v>
      </c>
      <c r="IW31">
        <v>84.2</v>
      </c>
      <c r="IX31">
        <v>26.677999999999997</v>
      </c>
      <c r="IY31">
        <v>5.4580000000000268</v>
      </c>
      <c r="IZ31">
        <v>21.21999999999997</v>
      </c>
      <c r="JA31">
        <v>20.458805007871756</v>
      </c>
      <c r="JB31">
        <v>4.945518782262238</v>
      </c>
      <c r="JD31" s="66">
        <v>44321</v>
      </c>
      <c r="JE31" s="61"/>
      <c r="JF31" s="61"/>
      <c r="JG31" s="61"/>
      <c r="JH31" s="61">
        <v>0.54959999999995546</v>
      </c>
      <c r="JI31" s="61">
        <f t="shared" si="135"/>
        <v>4.7265599999996164</v>
      </c>
      <c r="JJ31" s="61">
        <f t="shared" si="136"/>
        <v>222.58799999998195</v>
      </c>
      <c r="JK31" s="61">
        <f t="shared" si="137"/>
        <v>2.7442035275301775</v>
      </c>
      <c r="JL31" s="61">
        <f t="shared" si="138"/>
        <v>8.6679614399992971E-2</v>
      </c>
      <c r="JM31" s="61">
        <f t="shared" si="139"/>
        <v>2.0335199999998355</v>
      </c>
      <c r="JN31" s="61">
        <f t="shared" si="140"/>
        <v>4.396799999999644E-2</v>
      </c>
      <c r="JO31" s="61">
        <f t="shared" si="141"/>
        <v>46.276319999996254</v>
      </c>
      <c r="JP31" s="61">
        <f t="shared" si="142"/>
        <v>14.662228799998811</v>
      </c>
      <c r="JQ31" s="61">
        <f t="shared" si="143"/>
        <v>2.9997167999997716</v>
      </c>
      <c r="JR31" s="61">
        <f t="shared" si="144"/>
        <v>11.662511999999039</v>
      </c>
      <c r="JS31" s="61">
        <f t="shared" si="145"/>
        <v>11.244159232325407</v>
      </c>
      <c r="JT31" s="61">
        <f t="shared" si="146"/>
        <v>2.7180571227311057</v>
      </c>
      <c r="JV31">
        <v>0.54959999999995546</v>
      </c>
      <c r="JW31">
        <f t="shared" si="24"/>
        <v>-0.11000000000000121</v>
      </c>
      <c r="JX31">
        <f t="shared" si="25"/>
        <v>26</v>
      </c>
      <c r="JY31">
        <f t="shared" si="26"/>
        <v>-0.45561434400000067</v>
      </c>
      <c r="JZ31">
        <f t="shared" si="27"/>
        <v>-2.1000000000000019E-2</v>
      </c>
      <c r="KA31">
        <f t="shared" si="28"/>
        <v>-0.3199999999999994</v>
      </c>
      <c r="KB31">
        <f t="shared" si="29"/>
        <v>-4.8000000000000001E-2</v>
      </c>
      <c r="KC31">
        <f t="shared" si="30"/>
        <v>-14.700000000000003</v>
      </c>
      <c r="KD31">
        <f t="shared" si="31"/>
        <v>-3.4526451612903202</v>
      </c>
      <c r="KE31">
        <f t="shared" si="32"/>
        <v>-0.73393548387093688</v>
      </c>
      <c r="KF31">
        <f t="shared" si="33"/>
        <v>-2.7187096774193833</v>
      </c>
      <c r="KG31">
        <f t="shared" si="34"/>
        <v>-9.1486732399097548E-2</v>
      </c>
      <c r="KH31">
        <f t="shared" si="35"/>
        <v>-2.08019194998732E-2</v>
      </c>
      <c r="KJ31" s="66">
        <v>44321</v>
      </c>
      <c r="KK31" s="61">
        <v>0.54959999999995546</v>
      </c>
      <c r="KL31" s="61">
        <f t="shared" si="147"/>
        <v>-6.0455999999995763E-2</v>
      </c>
      <c r="KM31" s="61">
        <f t="shared" si="148"/>
        <v>14.289599999998842</v>
      </c>
      <c r="KN31" s="61">
        <f t="shared" si="149"/>
        <v>-0.25040564346238009</v>
      </c>
      <c r="KO31" s="61">
        <f t="shared" si="150"/>
        <v>-1.1541599999999074E-2</v>
      </c>
      <c r="KP31" s="61">
        <f t="shared" si="151"/>
        <v>-0.1758719999999854</v>
      </c>
      <c r="KQ31" s="61">
        <f t="shared" si="152"/>
        <v>-2.6380799999997862E-2</v>
      </c>
      <c r="KR31" s="61">
        <f t="shared" si="153"/>
        <v>-8.0791199999993459</v>
      </c>
      <c r="KS31" s="61">
        <f t="shared" si="154"/>
        <v>-1.8975737806450061</v>
      </c>
      <c r="KT31" s="61">
        <f t="shared" si="155"/>
        <v>-0.40337094193543421</v>
      </c>
      <c r="KU31" s="61">
        <f t="shared" si="156"/>
        <v>-1.494202838709572</v>
      </c>
      <c r="KV31" s="61">
        <f t="shared" si="157"/>
        <v>-5.0281108126539936E-2</v>
      </c>
      <c r="KW31" s="61">
        <f t="shared" si="158"/>
        <v>-1.1432734957129384E-2</v>
      </c>
      <c r="KZ31" s="27">
        <v>44321</v>
      </c>
      <c r="LA31">
        <v>24</v>
      </c>
      <c r="LE31">
        <v>8.58</v>
      </c>
      <c r="LF31">
        <v>577</v>
      </c>
      <c r="LG31">
        <v>6.8449441499999999</v>
      </c>
      <c r="LH31">
        <v>8.4769999999999998E-2</v>
      </c>
      <c r="LI31">
        <v>6.67</v>
      </c>
      <c r="LJ31">
        <v>2.8900000000000002E-3</v>
      </c>
      <c r="LK31">
        <v>42.6</v>
      </c>
      <c r="LL31">
        <v>19.401333333333355</v>
      </c>
      <c r="LM31">
        <v>3.630666666666686</v>
      </c>
      <c r="LN31">
        <v>15.770666666666669</v>
      </c>
      <c r="LO31">
        <v>18.713490481753912</v>
      </c>
      <c r="LP31">
        <v>2.5721188240862021</v>
      </c>
      <c r="LR31" s="66">
        <v>44321</v>
      </c>
      <c r="LS31" s="61"/>
      <c r="LT31" s="61"/>
      <c r="LU31" s="61"/>
      <c r="LV31" s="61">
        <v>0.41714639999996622</v>
      </c>
      <c r="LW31" s="61">
        <f t="shared" si="159"/>
        <v>3.5791161119997104</v>
      </c>
      <c r="LX31" s="61">
        <f t="shared" si="160"/>
        <v>240.6934727999805</v>
      </c>
      <c r="LY31" s="61">
        <f t="shared" si="161"/>
        <v>2.8553438103733289</v>
      </c>
      <c r="LZ31" s="61">
        <f t="shared" si="162"/>
        <v>3.5361500327997133E-2</v>
      </c>
      <c r="MA31" s="61">
        <f t="shared" si="163"/>
        <v>2.7823664879997745</v>
      </c>
      <c r="MB31" s="61">
        <f t="shared" si="164"/>
        <v>1.2055530959999025E-3</v>
      </c>
      <c r="MC31" s="61">
        <f t="shared" si="165"/>
        <v>17.770436639998561</v>
      </c>
      <c r="MD31" s="61">
        <f t="shared" si="166"/>
        <v>8.0931963551993533</v>
      </c>
      <c r="ME31" s="61">
        <f t="shared" si="167"/>
        <v>1.5145195295998855</v>
      </c>
      <c r="MF31" s="61">
        <f t="shared" si="168"/>
        <v>6.5786768255994685</v>
      </c>
      <c r="MG31" s="61">
        <f t="shared" si="169"/>
        <v>7.8062651858972778</v>
      </c>
      <c r="MH31" s="61">
        <f t="shared" si="170"/>
        <v>1.0729501078397057</v>
      </c>
      <c r="MK31" s="27"/>
      <c r="ML31">
        <v>22</v>
      </c>
      <c r="MP31">
        <v>8.65</v>
      </c>
      <c r="MQ31">
        <v>543</v>
      </c>
      <c r="MR31" t="e">
        <v>#N/A</v>
      </c>
      <c r="MS31" t="e">
        <v>#N/A</v>
      </c>
      <c r="MT31">
        <v>5.74</v>
      </c>
      <c r="MU31">
        <v>-1.89E-2</v>
      </c>
      <c r="MV31">
        <v>50.5</v>
      </c>
      <c r="MW31" t="e">
        <v>#N/A</v>
      </c>
      <c r="MX31" t="e">
        <v>#N/A</v>
      </c>
      <c r="MY31" t="e">
        <v>#N/A</v>
      </c>
      <c r="MZ31" t="e">
        <v>#N/A</v>
      </c>
      <c r="NA31" t="e">
        <v>#N/A</v>
      </c>
      <c r="NC31" s="66">
        <v>44321</v>
      </c>
      <c r="ND31" s="61"/>
      <c r="NE31" s="61"/>
      <c r="NF31" s="61"/>
      <c r="NG31" s="61">
        <v>0.41714639999996622</v>
      </c>
      <c r="NH31" s="61">
        <f t="shared" si="171"/>
        <v>3.6083163599997081</v>
      </c>
      <c r="NI31" s="61">
        <f t="shared" si="172"/>
        <v>226.51049519998165</v>
      </c>
      <c r="NJ31" s="61" t="e">
        <f t="shared" si="173"/>
        <v>#N/A</v>
      </c>
      <c r="NK31" s="61" t="e">
        <f t="shared" si="174"/>
        <v>#N/A</v>
      </c>
      <c r="NL31" s="61">
        <f t="shared" si="175"/>
        <v>2.3944203359998064</v>
      </c>
      <c r="NM31" s="61">
        <f t="shared" si="176"/>
        <v>-7.8840669599993616E-3</v>
      </c>
      <c r="NN31" s="61">
        <f t="shared" si="177"/>
        <v>21.065893199998293</v>
      </c>
      <c r="NO31" s="61" t="e">
        <f t="shared" si="178"/>
        <v>#N/A</v>
      </c>
      <c r="NP31" s="61" t="e">
        <f t="shared" si="179"/>
        <v>#N/A</v>
      </c>
      <c r="NQ31" s="61" t="e">
        <f t="shared" si="180"/>
        <v>#N/A</v>
      </c>
      <c r="NR31" s="61" t="e">
        <f t="shared" si="181"/>
        <v>#N/A</v>
      </c>
      <c r="NS31" s="61" t="e">
        <f t="shared" si="182"/>
        <v>#N/A</v>
      </c>
      <c r="NV31" s="27">
        <v>44321</v>
      </c>
      <c r="NW31" s="47">
        <v>0.41714639999996622</v>
      </c>
      <c r="NX31">
        <f t="shared" si="36"/>
        <v>7.0000000000000284E-2</v>
      </c>
      <c r="NY31">
        <f t="shared" si="37"/>
        <v>-34</v>
      </c>
      <c r="NZ31" t="e">
        <f t="shared" si="38"/>
        <v>#N/A</v>
      </c>
      <c r="OA31" t="e">
        <f t="shared" si="39"/>
        <v>#N/A</v>
      </c>
      <c r="OB31">
        <f t="shared" si="40"/>
        <v>-0.92999999999999972</v>
      </c>
      <c r="OC31">
        <f t="shared" si="41"/>
        <v>-2.179E-2</v>
      </c>
      <c r="OD31">
        <f t="shared" si="42"/>
        <v>7.8999999999999986</v>
      </c>
      <c r="OE31" t="e">
        <f t="shared" si="43"/>
        <v>#N/A</v>
      </c>
      <c r="OF31" t="e">
        <f t="shared" si="44"/>
        <v>#N/A</v>
      </c>
      <c r="OG31" t="e">
        <f t="shared" si="45"/>
        <v>#N/A</v>
      </c>
      <c r="OH31" t="e">
        <f t="shared" si="46"/>
        <v>#N/A</v>
      </c>
      <c r="OI31" t="e">
        <f t="shared" si="47"/>
        <v>#N/A</v>
      </c>
      <c r="OK31" s="66">
        <v>44321</v>
      </c>
      <c r="OL31" s="61">
        <v>0.41714639999996622</v>
      </c>
      <c r="OM31" s="61">
        <f t="shared" si="183"/>
        <v>2.9200247999997753E-2</v>
      </c>
      <c r="ON31" s="61">
        <f t="shared" si="184"/>
        <v>-14.182977599998852</v>
      </c>
      <c r="OO31" s="61" t="e">
        <f t="shared" si="185"/>
        <v>#N/A</v>
      </c>
      <c r="OP31" s="61" t="e">
        <f t="shared" si="186"/>
        <v>#N/A</v>
      </c>
      <c r="OQ31" s="61">
        <f t="shared" si="187"/>
        <v>-0.38794615199996846</v>
      </c>
      <c r="OR31" s="61">
        <f t="shared" si="188"/>
        <v>-9.0896200559992639E-3</v>
      </c>
      <c r="OS31" s="61">
        <f t="shared" si="189"/>
        <v>3.2954565599997325</v>
      </c>
      <c r="OT31" s="61" t="e">
        <f t="shared" si="190"/>
        <v>#N/A</v>
      </c>
      <c r="OU31" s="61" t="e">
        <f t="shared" si="191"/>
        <v>#N/A</v>
      </c>
      <c r="OV31" s="61" t="e">
        <f t="shared" si="192"/>
        <v>#N/A</v>
      </c>
      <c r="OW31" s="61" t="e">
        <f t="shared" si="193"/>
        <v>#N/A</v>
      </c>
      <c r="OX31" s="61" t="e">
        <f t="shared" si="194"/>
        <v>#N/A</v>
      </c>
      <c r="PA31" s="27">
        <v>44321</v>
      </c>
      <c r="PB31" s="26">
        <v>7.65</v>
      </c>
      <c r="PC31" s="31">
        <v>704</v>
      </c>
      <c r="PD31" s="31">
        <v>0.86899999999999999</v>
      </c>
      <c r="PE31" s="21">
        <v>3.97</v>
      </c>
      <c r="PF31" s="26">
        <v>1.6657494744488597</v>
      </c>
      <c r="PI31" s="27">
        <v>44321</v>
      </c>
      <c r="PJ31" s="41" t="e">
        <v>#N/A</v>
      </c>
      <c r="PK31" s="41" t="e">
        <v>#N/A</v>
      </c>
      <c r="PL31">
        <v>1.4999999999999999E-2</v>
      </c>
      <c r="PM31">
        <v>4.1399999999999997</v>
      </c>
      <c r="PN31">
        <v>1.2625884631894078</v>
      </c>
      <c r="PR31" s="27">
        <v>44321</v>
      </c>
      <c r="PS31" s="46" t="e">
        <f t="shared" si="195"/>
        <v>#N/A</v>
      </c>
      <c r="PT31" s="46" t="e">
        <f t="shared" si="195"/>
        <v>#N/A</v>
      </c>
      <c r="PU31" s="46">
        <f t="shared" si="195"/>
        <v>-0.85399999999999998</v>
      </c>
      <c r="PV31" s="46">
        <f t="shared" si="195"/>
        <v>0.16999999999999948</v>
      </c>
      <c r="PW31" s="46">
        <f t="shared" si="195"/>
        <v>-0.40316101125945192</v>
      </c>
      <c r="PZ31" s="27">
        <v>44321</v>
      </c>
      <c r="QA31" s="31">
        <v>7.51</v>
      </c>
      <c r="QB31" s="31">
        <v>1066</v>
      </c>
      <c r="QC31" s="31">
        <v>1.3899999999999999E-2</v>
      </c>
      <c r="QD31" s="21">
        <v>4.97</v>
      </c>
      <c r="QE31" s="31">
        <v>3.4111295772477637</v>
      </c>
      <c r="QF31" s="31"/>
      <c r="QI31" s="27">
        <v>44321</v>
      </c>
      <c r="QJ31">
        <v>7.85</v>
      </c>
      <c r="QK31">
        <v>518</v>
      </c>
      <c r="QL31">
        <v>0.47799999999999998</v>
      </c>
      <c r="QM31">
        <v>3.67</v>
      </c>
      <c r="QN31">
        <v>1.0139559967861587</v>
      </c>
      <c r="QR31" s="27">
        <v>44321</v>
      </c>
      <c r="QS31">
        <f t="shared" si="196"/>
        <v>0.33999999999999986</v>
      </c>
      <c r="QT31">
        <f t="shared" si="196"/>
        <v>-548</v>
      </c>
      <c r="QU31">
        <f t="shared" si="196"/>
        <v>0.46409999999999996</v>
      </c>
      <c r="QV31">
        <f t="shared" si="196"/>
        <v>-1.2999999999999998</v>
      </c>
      <c r="QW31">
        <f t="shared" si="196"/>
        <v>-2.397173580461605</v>
      </c>
      <c r="RA31" s="27">
        <v>44321</v>
      </c>
      <c r="RB31" t="e">
        <v>#N/A</v>
      </c>
      <c r="RC31" t="e">
        <v>#N/A</v>
      </c>
      <c r="RD31" t="e">
        <v>#N/A</v>
      </c>
      <c r="RE31" t="e">
        <v>#N/A</v>
      </c>
      <c r="RF31" t="e">
        <v>#N/A</v>
      </c>
      <c r="RI31" s="27">
        <v>44321</v>
      </c>
      <c r="RJ31" s="31">
        <v>7.81</v>
      </c>
      <c r="RK31" s="31">
        <v>497</v>
      </c>
      <c r="RL31" s="31">
        <v>1.8100000000000002E-2</v>
      </c>
      <c r="RM31" s="21">
        <v>4.17</v>
      </c>
      <c r="RN31" s="31">
        <v>1.3269753568794922</v>
      </c>
      <c r="RQ31" s="27">
        <v>44321</v>
      </c>
      <c r="RR31" t="e">
        <f t="shared" si="197"/>
        <v>#N/A</v>
      </c>
      <c r="RS31" t="e">
        <f t="shared" si="197"/>
        <v>#N/A</v>
      </c>
      <c r="RT31" t="e">
        <f t="shared" si="197"/>
        <v>#N/A</v>
      </c>
      <c r="RU31" t="e">
        <f t="shared" si="197"/>
        <v>#N/A</v>
      </c>
      <c r="RV31" t="e">
        <f t="shared" si="197"/>
        <v>#N/A</v>
      </c>
      <c r="RZ31" s="27">
        <v>44321</v>
      </c>
      <c r="SA31">
        <v>31</v>
      </c>
      <c r="SB31" s="46">
        <v>7.94</v>
      </c>
      <c r="SC31" s="46">
        <v>555</v>
      </c>
      <c r="SD31" s="46">
        <v>0.13800000000000001</v>
      </c>
      <c r="SE31" s="46">
        <v>158</v>
      </c>
      <c r="SF31" s="46">
        <v>1.0109842940004625</v>
      </c>
      <c r="SH31" s="27">
        <v>44321</v>
      </c>
      <c r="SI31">
        <v>32</v>
      </c>
      <c r="SJ31" s="46">
        <v>7.97</v>
      </c>
      <c r="SK31" s="46">
        <v>292</v>
      </c>
      <c r="SL31" s="46" t="e">
        <v>#N/A</v>
      </c>
      <c r="SM31" s="46" t="e">
        <v>#N/A</v>
      </c>
      <c r="SN31" s="46">
        <v>11.659585942745197</v>
      </c>
      <c r="SP31" s="27">
        <v>44321</v>
      </c>
      <c r="SQ31" t="e">
        <v>#N/A</v>
      </c>
      <c r="SR31" s="46" t="e">
        <v>#N/A</v>
      </c>
      <c r="SS31" s="46" t="e">
        <v>#N/A</v>
      </c>
      <c r="ST31" s="46" t="e">
        <v>#N/A</v>
      </c>
      <c r="SU31" s="46" t="e">
        <v>#N/A</v>
      </c>
      <c r="SV31" s="46" t="e">
        <v>#N/A</v>
      </c>
      <c r="SX31" s="27">
        <v>44321</v>
      </c>
      <c r="SY31" t="s">
        <v>33</v>
      </c>
      <c r="SZ31" s="46">
        <v>8.1999999999999993</v>
      </c>
      <c r="TA31" s="46">
        <v>556</v>
      </c>
      <c r="TB31" s="46">
        <v>11.5</v>
      </c>
      <c r="TC31" s="46">
        <v>40.200000000000003</v>
      </c>
      <c r="TD31" s="46">
        <v>1.658815501282235</v>
      </c>
      <c r="TF31" s="27">
        <v>44321</v>
      </c>
      <c r="TG31" t="s">
        <v>35</v>
      </c>
      <c r="TH31" s="46">
        <v>7.91</v>
      </c>
      <c r="TI31" s="46">
        <v>611</v>
      </c>
      <c r="TJ31" s="46">
        <v>9.81</v>
      </c>
      <c r="TK31" s="46">
        <v>46.9</v>
      </c>
      <c r="TL31" s="46">
        <v>1.7172589894009271</v>
      </c>
      <c r="TN31" s="27">
        <v>44321</v>
      </c>
      <c r="TO31" t="s">
        <v>34</v>
      </c>
      <c r="TP31" s="46">
        <v>7.77</v>
      </c>
      <c r="TQ31" s="46">
        <v>521</v>
      </c>
      <c r="TR31" s="46">
        <v>4.97</v>
      </c>
      <c r="TS31" s="46">
        <v>47.7</v>
      </c>
      <c r="TT31" s="46">
        <v>1.5112209295926569</v>
      </c>
    </row>
    <row r="32" spans="1:540" x14ac:dyDescent="0.25">
      <c r="A32" s="27">
        <v>44326</v>
      </c>
      <c r="B32" s="2">
        <v>11</v>
      </c>
      <c r="E32">
        <v>3.4914966205340674</v>
      </c>
      <c r="F32" s="23" t="e">
        <v>#N/A</v>
      </c>
      <c r="G32" s="23" t="e">
        <v>#N/A</v>
      </c>
      <c r="H32" s="36">
        <v>9.5345385070000006</v>
      </c>
      <c r="I32" s="22" t="e">
        <v>#N/A</v>
      </c>
      <c r="J32" s="31">
        <v>7.55</v>
      </c>
      <c r="K32" s="21">
        <v>0.27917999999999998</v>
      </c>
      <c r="L32" s="21">
        <v>217</v>
      </c>
      <c r="M32" s="23" t="e">
        <v>#N/A</v>
      </c>
      <c r="N32" s="23" t="e">
        <v>#N/A</v>
      </c>
      <c r="O32" s="23" t="e">
        <v>#N/A</v>
      </c>
      <c r="P32" s="23" t="e">
        <v>#N/A</v>
      </c>
      <c r="Q32" s="23" t="e">
        <v>#N/A</v>
      </c>
      <c r="R32" s="23"/>
      <c r="S32" s="66">
        <v>44326</v>
      </c>
      <c r="T32" s="62"/>
      <c r="U32" s="62"/>
      <c r="V32" s="62"/>
      <c r="W32" s="61">
        <v>3.4914966205340674</v>
      </c>
      <c r="X32" s="61" t="e">
        <f t="shared" si="51"/>
        <v>#N/A</v>
      </c>
      <c r="Y32" s="61" t="e">
        <f t="shared" si="52"/>
        <v>#N/A</v>
      </c>
      <c r="Z32" s="61">
        <f t="shared" si="53"/>
        <v>33.289808975542435</v>
      </c>
      <c r="AA32" s="61" t="e">
        <f t="shared" si="54"/>
        <v>#N/A</v>
      </c>
      <c r="AB32" s="61">
        <f t="shared" si="55"/>
        <v>26.360799485032206</v>
      </c>
      <c r="AC32" s="61">
        <f t="shared" si="56"/>
        <v>0.97475602652070092</v>
      </c>
      <c r="AD32" s="61">
        <f t="shared" si="57"/>
        <v>757.65476665589267</v>
      </c>
      <c r="AE32" s="61" t="e">
        <f t="shared" si="58"/>
        <v>#N/A</v>
      </c>
      <c r="AF32" s="61" t="e">
        <f t="shared" si="59"/>
        <v>#N/A</v>
      </c>
      <c r="AG32" s="61" t="e">
        <f t="shared" si="60"/>
        <v>#N/A</v>
      </c>
      <c r="AH32" s="61" t="e">
        <f t="shared" si="61"/>
        <v>#N/A</v>
      </c>
      <c r="AI32" s="61" t="e">
        <f t="shared" si="62"/>
        <v>#N/A</v>
      </c>
      <c r="AL32" s="27">
        <v>44326</v>
      </c>
      <c r="AM32" s="2">
        <v>8</v>
      </c>
      <c r="AP32">
        <v>3.4914966205340674</v>
      </c>
      <c r="AQ32" s="5" t="e">
        <v>#N/A</v>
      </c>
      <c r="AR32" s="5" t="e">
        <v>#N/A</v>
      </c>
      <c r="AS32" s="36">
        <v>9.8872721929999994</v>
      </c>
      <c r="AT32" s="22" t="e">
        <v>#N/A</v>
      </c>
      <c r="AU32" s="31">
        <v>7.95</v>
      </c>
      <c r="AV32" s="21">
        <v>0.32418000000000002</v>
      </c>
      <c r="AW32" s="21">
        <v>224</v>
      </c>
      <c r="AX32" t="e">
        <v>#N/A</v>
      </c>
      <c r="AY32" t="e">
        <v>#N/A</v>
      </c>
      <c r="AZ32" t="e">
        <v>#N/A</v>
      </c>
      <c r="BA32" t="e">
        <v>#N/A</v>
      </c>
      <c r="BB32" s="23" t="e">
        <v>#N/A</v>
      </c>
      <c r="BC32" s="23"/>
      <c r="BD32" s="66">
        <v>44326</v>
      </c>
      <c r="BE32" s="62"/>
      <c r="BF32" s="62"/>
      <c r="BG32" s="62"/>
      <c r="BH32" s="61">
        <v>3.4914966205340674</v>
      </c>
      <c r="BI32" s="61" t="e">
        <f t="shared" si="63"/>
        <v>#N/A</v>
      </c>
      <c r="BJ32" s="61" t="e">
        <f t="shared" si="64"/>
        <v>#N/A</v>
      </c>
      <c r="BK32" s="61">
        <f t="shared" si="65"/>
        <v>34.521377448159953</v>
      </c>
      <c r="BL32" s="61" t="e">
        <f t="shared" si="66"/>
        <v>#N/A</v>
      </c>
      <c r="BM32" s="61">
        <f t="shared" si="67"/>
        <v>27.757398133245836</v>
      </c>
      <c r="BN32" s="61">
        <f t="shared" si="68"/>
        <v>1.131873374444734</v>
      </c>
      <c r="BO32" s="61">
        <f t="shared" si="69"/>
        <v>782.09524299963107</v>
      </c>
      <c r="BP32" s="61" t="e">
        <f t="shared" si="70"/>
        <v>#N/A</v>
      </c>
      <c r="BQ32" s="61" t="e">
        <f t="shared" si="71"/>
        <v>#N/A</v>
      </c>
      <c r="BR32" s="61" t="e">
        <f t="shared" si="72"/>
        <v>#N/A</v>
      </c>
      <c r="BS32" s="61" t="e">
        <f t="shared" si="73"/>
        <v>#N/A</v>
      </c>
      <c r="BT32" s="61" t="e">
        <f t="shared" si="74"/>
        <v>#N/A</v>
      </c>
      <c r="BW32">
        <v>3.4914966205340674</v>
      </c>
      <c r="BX32" t="e">
        <f t="shared" si="0"/>
        <v>#N/A</v>
      </c>
      <c r="BY32" t="e">
        <f t="shared" si="1"/>
        <v>#N/A</v>
      </c>
      <c r="BZ32">
        <f t="shared" si="2"/>
        <v>0.35273368599999877</v>
      </c>
      <c r="CA32" t="e">
        <f t="shared" si="3"/>
        <v>#N/A</v>
      </c>
      <c r="CB32">
        <f t="shared" si="4"/>
        <v>0.40000000000000036</v>
      </c>
      <c r="CC32">
        <f t="shared" si="5"/>
        <v>4.500000000000004E-2</v>
      </c>
      <c r="CD32">
        <f t="shared" si="6"/>
        <v>7</v>
      </c>
      <c r="CE32" t="e">
        <f t="shared" si="7"/>
        <v>#N/A</v>
      </c>
      <c r="CF32" t="e">
        <f t="shared" si="8"/>
        <v>#N/A</v>
      </c>
      <c r="CG32" t="e">
        <f t="shared" si="9"/>
        <v>#N/A</v>
      </c>
      <c r="CH32" t="e">
        <f t="shared" si="10"/>
        <v>#N/A</v>
      </c>
      <c r="CI32" t="e">
        <f t="shared" si="11"/>
        <v>#N/A</v>
      </c>
      <c r="CK32" s="66">
        <v>44326</v>
      </c>
      <c r="CL32" s="61"/>
      <c r="CM32" s="61">
        <v>3.4914966205340674</v>
      </c>
      <c r="CN32" s="61" t="e">
        <f t="shared" si="75"/>
        <v>#N/A</v>
      </c>
      <c r="CO32" s="61" t="e">
        <f t="shared" si="76"/>
        <v>#N/A</v>
      </c>
      <c r="CP32" s="61">
        <f t="shared" si="77"/>
        <v>1.2315684726175207</v>
      </c>
      <c r="CQ32" s="61" t="e">
        <f t="shared" si="78"/>
        <v>#N/A</v>
      </c>
      <c r="CR32" s="61">
        <f t="shared" si="79"/>
        <v>1.3965986482136281</v>
      </c>
      <c r="CS32" s="61">
        <f t="shared" si="80"/>
        <v>0.15711734792403317</v>
      </c>
      <c r="CT32" s="61">
        <f t="shared" si="81"/>
        <v>24.440476343738471</v>
      </c>
      <c r="CU32" s="61" t="e">
        <f t="shared" si="82"/>
        <v>#N/A</v>
      </c>
      <c r="CV32" s="61" t="e">
        <f t="shared" si="83"/>
        <v>#N/A</v>
      </c>
      <c r="CW32" s="61" t="e">
        <f t="shared" si="84"/>
        <v>#N/A</v>
      </c>
      <c r="CX32" s="61" t="e">
        <f t="shared" si="85"/>
        <v>#N/A</v>
      </c>
      <c r="CY32" s="61" t="e">
        <f t="shared" si="86"/>
        <v>#N/A</v>
      </c>
      <c r="DB32" s="37">
        <v>44326</v>
      </c>
      <c r="DC32">
        <v>5</v>
      </c>
      <c r="DF32">
        <v>2.063102516481147</v>
      </c>
      <c r="DG32" t="e">
        <v>#N/A</v>
      </c>
      <c r="DH32" t="e">
        <v>#N/A</v>
      </c>
      <c r="DI32">
        <v>11.092445619999999</v>
      </c>
      <c r="DJ32" t="e">
        <v>#N/A</v>
      </c>
      <c r="DK32">
        <v>9.49</v>
      </c>
      <c r="DL32">
        <v>1.081E-2</v>
      </c>
      <c r="DM32">
        <v>51.6</v>
      </c>
      <c r="DN32" t="e">
        <v>#N/A</v>
      </c>
      <c r="DO32" t="e">
        <v>#N/A</v>
      </c>
      <c r="DP32" t="e">
        <v>#N/A</v>
      </c>
      <c r="DQ32" t="e">
        <v>#N/A</v>
      </c>
      <c r="DR32" t="e">
        <v>#N/A</v>
      </c>
      <c r="DT32" s="66">
        <v>44326</v>
      </c>
      <c r="DX32" s="61">
        <v>2.063102516481147</v>
      </c>
      <c r="DY32" s="61" t="e">
        <f t="shared" si="87"/>
        <v>#N/A</v>
      </c>
      <c r="DZ32" s="61" t="e">
        <f t="shared" si="88"/>
        <v>#N/A</v>
      </c>
      <c r="EA32" s="61">
        <f t="shared" si="89"/>
        <v>22.884852472552275</v>
      </c>
      <c r="EB32" s="61" t="e">
        <f t="shared" si="90"/>
        <v>#N/A</v>
      </c>
      <c r="EC32" s="61">
        <f t="shared" si="91"/>
        <v>19.578842881406086</v>
      </c>
      <c r="ED32" s="61">
        <f t="shared" si="92"/>
        <v>2.2302138203161199E-2</v>
      </c>
      <c r="EE32" s="61">
        <f t="shared" si="93"/>
        <v>106.45608985042719</v>
      </c>
      <c r="EF32" s="61" t="e">
        <f t="shared" si="94"/>
        <v>#N/A</v>
      </c>
      <c r="EG32" s="61" t="e">
        <f t="shared" si="95"/>
        <v>#N/A</v>
      </c>
      <c r="EH32" s="61" t="e">
        <f t="shared" si="96"/>
        <v>#N/A</v>
      </c>
      <c r="EI32" s="61" t="e">
        <f t="shared" si="97"/>
        <v>#N/A</v>
      </c>
      <c r="EJ32" s="61" t="e">
        <f t="shared" si="98"/>
        <v>#N/A</v>
      </c>
      <c r="EM32" s="37">
        <v>44326</v>
      </c>
      <c r="EN32">
        <v>2</v>
      </c>
      <c r="EQ32">
        <v>2.063102516481147</v>
      </c>
      <c r="ER32" t="e">
        <v>#N/A</v>
      </c>
      <c r="ES32" t="e">
        <v>#N/A</v>
      </c>
      <c r="ET32">
        <v>10.01954733</v>
      </c>
      <c r="EU32" t="e">
        <v>#N/A</v>
      </c>
      <c r="EV32">
        <v>9.16</v>
      </c>
      <c r="EW32">
        <v>4.0400000000000002E-3</v>
      </c>
      <c r="EX32">
        <v>49.5</v>
      </c>
      <c r="EY32" t="e">
        <v>#N/A</v>
      </c>
      <c r="EZ32" t="e">
        <v>#N/A</v>
      </c>
      <c r="FA32" t="e">
        <v>#N/A</v>
      </c>
      <c r="FB32" t="e">
        <v>#N/A</v>
      </c>
      <c r="FC32" t="e">
        <v>#N/A</v>
      </c>
      <c r="FE32" s="66">
        <v>44326</v>
      </c>
      <c r="FI32" s="61">
        <v>2.063102516481147</v>
      </c>
      <c r="FJ32" s="61" t="e">
        <f t="shared" si="99"/>
        <v>#N/A</v>
      </c>
      <c r="FK32" s="61" t="e">
        <f t="shared" si="100"/>
        <v>#N/A</v>
      </c>
      <c r="FL32" s="61">
        <f t="shared" si="101"/>
        <v>20.671353310524957</v>
      </c>
      <c r="FM32" s="61" t="e">
        <f t="shared" si="102"/>
        <v>#N/A</v>
      </c>
      <c r="FN32" s="61">
        <f t="shared" si="103"/>
        <v>18.898019050967306</v>
      </c>
      <c r="FO32" s="61">
        <f t="shared" si="104"/>
        <v>8.334934166583834E-3</v>
      </c>
      <c r="FP32" s="61">
        <f t="shared" si="105"/>
        <v>102.12357456581677</v>
      </c>
      <c r="FQ32" s="61" t="e">
        <f t="shared" si="106"/>
        <v>#N/A</v>
      </c>
      <c r="FR32" s="61" t="e">
        <f t="shared" si="107"/>
        <v>#N/A</v>
      </c>
      <c r="FS32" s="61" t="e">
        <f t="shared" si="108"/>
        <v>#N/A</v>
      </c>
      <c r="FT32" s="61" t="e">
        <f t="shared" si="109"/>
        <v>#N/A</v>
      </c>
      <c r="FU32" s="61" t="e">
        <f t="shared" si="110"/>
        <v>#N/A</v>
      </c>
      <c r="FW32">
        <v>2.063102516481147</v>
      </c>
      <c r="FX32" t="e">
        <f t="shared" si="12"/>
        <v>#N/A</v>
      </c>
      <c r="FY32" t="e">
        <f t="shared" si="13"/>
        <v>#N/A</v>
      </c>
      <c r="FZ32">
        <f t="shared" si="14"/>
        <v>-1.0728982899999995</v>
      </c>
      <c r="GA32" t="e">
        <f t="shared" si="15"/>
        <v>#N/A</v>
      </c>
      <c r="GB32">
        <f t="shared" si="16"/>
        <v>-0.33000000000000007</v>
      </c>
      <c r="GC32">
        <f t="shared" si="17"/>
        <v>-6.77E-3</v>
      </c>
      <c r="GD32">
        <f t="shared" si="18"/>
        <v>-2.1000000000000014</v>
      </c>
      <c r="GE32" t="e">
        <f t="shared" si="19"/>
        <v>#N/A</v>
      </c>
      <c r="GF32" t="e">
        <f t="shared" si="20"/>
        <v>#N/A</v>
      </c>
      <c r="GG32" t="e">
        <f t="shared" si="21"/>
        <v>#N/A</v>
      </c>
      <c r="GH32" t="e">
        <f t="shared" si="22"/>
        <v>#N/A</v>
      </c>
      <c r="GI32" t="e">
        <f t="shared" si="23"/>
        <v>#N/A</v>
      </c>
      <c r="GK32" s="66">
        <v>44326</v>
      </c>
      <c r="GL32" s="61">
        <v>2.063102516481147</v>
      </c>
      <c r="GM32" s="61" t="e">
        <f t="shared" si="111"/>
        <v>#N/A</v>
      </c>
      <c r="GN32" s="61" t="e">
        <f t="shared" si="112"/>
        <v>#N/A</v>
      </c>
      <c r="GO32" s="61">
        <f t="shared" si="113"/>
        <v>-2.2134991620273183</v>
      </c>
      <c r="GP32" s="61" t="e">
        <f t="shared" si="114"/>
        <v>#N/A</v>
      </c>
      <c r="GQ32" s="61">
        <f t="shared" si="115"/>
        <v>-0.68082383043877859</v>
      </c>
      <c r="GR32" s="61">
        <f t="shared" si="116"/>
        <v>-1.3967204036577365E-2</v>
      </c>
      <c r="GS32" s="61">
        <f t="shared" si="117"/>
        <v>-4.3325152846104116</v>
      </c>
      <c r="GT32" s="61" t="e">
        <f t="shared" si="118"/>
        <v>#N/A</v>
      </c>
      <c r="GU32" s="61" t="e">
        <f t="shared" si="119"/>
        <v>#N/A</v>
      </c>
      <c r="GV32" s="61" t="e">
        <f t="shared" si="120"/>
        <v>#N/A</v>
      </c>
      <c r="GW32" s="61" t="e">
        <f t="shared" si="121"/>
        <v>#N/A</v>
      </c>
      <c r="GX32" s="61" t="e">
        <f t="shared" si="122"/>
        <v>#N/A</v>
      </c>
      <c r="GY32" s="61"/>
      <c r="HA32" s="27">
        <v>44326</v>
      </c>
      <c r="HB32" s="2">
        <v>19</v>
      </c>
      <c r="HE32">
        <v>0.38819999999995503</v>
      </c>
      <c r="HF32" s="5" t="e">
        <v>#N/A</v>
      </c>
      <c r="HG32" s="5" t="e">
        <v>#N/A</v>
      </c>
      <c r="HH32" s="36">
        <v>5.6691651969999999</v>
      </c>
      <c r="HI32" s="22" t="e">
        <v>#N/A</v>
      </c>
      <c r="HJ32" s="31">
        <v>4.88</v>
      </c>
      <c r="HK32" s="21">
        <v>8.7080000000000005E-2</v>
      </c>
      <c r="HL32" s="21">
        <v>82.9</v>
      </c>
      <c r="HM32" t="e">
        <v>#N/A</v>
      </c>
      <c r="HN32" t="e">
        <v>#N/A</v>
      </c>
      <c r="HO32" t="e">
        <v>#N/A</v>
      </c>
      <c r="HP32" t="e">
        <v>#N/A</v>
      </c>
      <c r="HQ32" s="23" t="e">
        <v>#N/A</v>
      </c>
      <c r="HR32" s="23"/>
      <c r="HS32" s="66">
        <v>44326</v>
      </c>
      <c r="HT32" s="62"/>
      <c r="HU32" s="62"/>
      <c r="HV32" s="62"/>
      <c r="HW32" s="61">
        <v>0.38819999999995503</v>
      </c>
      <c r="HX32" s="61" t="e">
        <f t="shared" si="123"/>
        <v>#N/A</v>
      </c>
      <c r="HY32" s="61" t="e">
        <f t="shared" si="124"/>
        <v>#N/A</v>
      </c>
      <c r="HZ32" s="61">
        <f t="shared" si="125"/>
        <v>2.200769929475145</v>
      </c>
      <c r="IA32" s="61" t="e">
        <f t="shared" si="126"/>
        <v>#N/A</v>
      </c>
      <c r="IB32" s="61">
        <f t="shared" si="127"/>
        <v>1.8944159999997805</v>
      </c>
      <c r="IC32" s="61">
        <f t="shared" si="128"/>
        <v>3.3804455999996083E-2</v>
      </c>
      <c r="ID32" s="61">
        <f t="shared" si="129"/>
        <v>32.181779999996273</v>
      </c>
      <c r="IE32" s="61" t="e">
        <f t="shared" si="130"/>
        <v>#N/A</v>
      </c>
      <c r="IF32" s="61" t="e">
        <f t="shared" si="131"/>
        <v>#N/A</v>
      </c>
      <c r="IG32" s="61" t="e">
        <f t="shared" si="132"/>
        <v>#N/A</v>
      </c>
      <c r="IH32" s="61" t="e">
        <f t="shared" si="133"/>
        <v>#N/A</v>
      </c>
      <c r="II32" s="61" t="e">
        <f t="shared" si="134"/>
        <v>#N/A</v>
      </c>
      <c r="IJ32" s="23"/>
      <c r="IL32" s="13">
        <v>44326</v>
      </c>
      <c r="IM32" s="5">
        <v>16</v>
      </c>
      <c r="IN32" s="5"/>
      <c r="IO32" s="5"/>
      <c r="IP32">
        <v>0.38819999999995503</v>
      </c>
      <c r="IQ32" s="5" t="e">
        <v>#N/A</v>
      </c>
      <c r="IR32" s="5" t="e">
        <v>#N/A</v>
      </c>
      <c r="IS32" s="5">
        <v>5.0959729569999999</v>
      </c>
      <c r="IT32" t="e">
        <v>#N/A</v>
      </c>
      <c r="IU32">
        <v>4.62</v>
      </c>
      <c r="IV32">
        <v>7.6880000000000004E-2</v>
      </c>
      <c r="IW32">
        <v>80.5</v>
      </c>
      <c r="IX32" t="e">
        <v>#N/A</v>
      </c>
      <c r="IY32" t="e">
        <v>#N/A</v>
      </c>
      <c r="IZ32" t="e">
        <v>#N/A</v>
      </c>
      <c r="JA32" t="e">
        <v>#N/A</v>
      </c>
      <c r="JB32" t="e">
        <v>#N/A</v>
      </c>
      <c r="JD32" s="66">
        <v>44326</v>
      </c>
      <c r="JE32" s="61"/>
      <c r="JF32" s="61"/>
      <c r="JG32" s="61"/>
      <c r="JH32" s="61">
        <v>0.38819999999995503</v>
      </c>
      <c r="JI32" s="61" t="e">
        <f t="shared" si="135"/>
        <v>#N/A</v>
      </c>
      <c r="JJ32" s="61" t="e">
        <f t="shared" si="136"/>
        <v>#N/A</v>
      </c>
      <c r="JK32" s="61">
        <f t="shared" si="137"/>
        <v>1.9782567019071708</v>
      </c>
      <c r="JL32" s="61" t="e">
        <f t="shared" si="138"/>
        <v>#N/A</v>
      </c>
      <c r="JM32" s="61">
        <f t="shared" si="139"/>
        <v>1.7934839999997922</v>
      </c>
      <c r="JN32" s="61">
        <f t="shared" si="140"/>
        <v>2.9844815999996544E-2</v>
      </c>
      <c r="JO32" s="61">
        <f t="shared" si="141"/>
        <v>31.25009999999638</v>
      </c>
      <c r="JP32" s="61" t="e">
        <f t="shared" si="142"/>
        <v>#N/A</v>
      </c>
      <c r="JQ32" s="61" t="e">
        <f t="shared" si="143"/>
        <v>#N/A</v>
      </c>
      <c r="JR32" s="61" t="e">
        <f t="shared" si="144"/>
        <v>#N/A</v>
      </c>
      <c r="JS32" s="61" t="e">
        <f t="shared" si="145"/>
        <v>#N/A</v>
      </c>
      <c r="JT32" s="61" t="e">
        <f t="shared" si="146"/>
        <v>#N/A</v>
      </c>
      <c r="JV32">
        <v>0.38819999999995503</v>
      </c>
      <c r="JW32" t="e">
        <f t="shared" si="24"/>
        <v>#N/A</v>
      </c>
      <c r="JX32" t="e">
        <f t="shared" si="25"/>
        <v>#N/A</v>
      </c>
      <c r="JY32">
        <f t="shared" si="26"/>
        <v>-0.57319224000000002</v>
      </c>
      <c r="JZ32" t="e">
        <f t="shared" si="27"/>
        <v>#N/A</v>
      </c>
      <c r="KA32">
        <f t="shared" si="28"/>
        <v>-0.25999999999999979</v>
      </c>
      <c r="KB32">
        <f t="shared" si="29"/>
        <v>-1.0200000000000001E-2</v>
      </c>
      <c r="KC32">
        <f t="shared" si="30"/>
        <v>-2.4000000000000057</v>
      </c>
      <c r="KD32" t="e">
        <f t="shared" si="31"/>
        <v>#N/A</v>
      </c>
      <c r="KE32" t="e">
        <f t="shared" si="32"/>
        <v>#N/A</v>
      </c>
      <c r="KF32" t="e">
        <f t="shared" si="33"/>
        <v>#N/A</v>
      </c>
      <c r="KG32" t="e">
        <f t="shared" si="34"/>
        <v>#N/A</v>
      </c>
      <c r="KH32" t="e">
        <f t="shared" si="35"/>
        <v>#N/A</v>
      </c>
      <c r="KJ32" s="66">
        <v>44326</v>
      </c>
      <c r="KK32" s="61">
        <v>0.38819999999995503</v>
      </c>
      <c r="KL32" s="61" t="e">
        <f t="shared" si="147"/>
        <v>#N/A</v>
      </c>
      <c r="KM32" s="61" t="e">
        <f t="shared" si="148"/>
        <v>#N/A</v>
      </c>
      <c r="KN32" s="61">
        <f t="shared" si="149"/>
        <v>-0.22251322756797423</v>
      </c>
      <c r="KO32" s="61" t="e">
        <f t="shared" si="150"/>
        <v>#N/A</v>
      </c>
      <c r="KP32" s="61">
        <f t="shared" si="151"/>
        <v>-0.10093199999998823</v>
      </c>
      <c r="KQ32" s="61">
        <f t="shared" si="152"/>
        <v>-3.9596399999995415E-3</v>
      </c>
      <c r="KR32" s="61">
        <f t="shared" si="153"/>
        <v>-0.93167999999989426</v>
      </c>
      <c r="KS32" s="61" t="e">
        <f t="shared" si="154"/>
        <v>#N/A</v>
      </c>
      <c r="KT32" s="61" t="e">
        <f t="shared" si="155"/>
        <v>#N/A</v>
      </c>
      <c r="KU32" s="61" t="e">
        <f t="shared" si="156"/>
        <v>#N/A</v>
      </c>
      <c r="KV32" s="61" t="e">
        <f t="shared" si="157"/>
        <v>#N/A</v>
      </c>
      <c r="KW32" s="61" t="e">
        <f t="shared" si="158"/>
        <v>#N/A</v>
      </c>
      <c r="KZ32" s="27">
        <v>44326</v>
      </c>
      <c r="LA32">
        <v>24</v>
      </c>
      <c r="LE32" t="e">
        <v>#N/A</v>
      </c>
      <c r="LF32" t="e">
        <v>#N/A</v>
      </c>
      <c r="LG32">
        <v>7.5063198120000001</v>
      </c>
      <c r="LH32" t="e">
        <v>#N/A</v>
      </c>
      <c r="LI32">
        <v>7.13</v>
      </c>
      <c r="LJ32">
        <v>2.1680000000000001E-2</v>
      </c>
      <c r="LK32">
        <v>61.9</v>
      </c>
      <c r="LL32" t="e">
        <v>#N/A</v>
      </c>
      <c r="LM32" t="e">
        <v>#N/A</v>
      </c>
      <c r="LN32" t="e">
        <v>#N/A</v>
      </c>
      <c r="LO32" t="e">
        <v>#N/A</v>
      </c>
      <c r="LP32" t="e">
        <v>#N/A</v>
      </c>
      <c r="LR32" s="66">
        <v>44326</v>
      </c>
      <c r="LS32" s="61"/>
      <c r="LT32" s="61"/>
      <c r="LU32" s="61"/>
      <c r="LV32" s="61">
        <v>0.29464379999996587</v>
      </c>
      <c r="LW32" s="61" t="e">
        <f t="shared" si="159"/>
        <v>#N/A</v>
      </c>
      <c r="LX32" s="61" t="e">
        <f t="shared" si="160"/>
        <v>#N/A</v>
      </c>
      <c r="LY32" s="61">
        <f t="shared" si="161"/>
        <v>2.2116905934227096</v>
      </c>
      <c r="LZ32" s="61" t="e">
        <f t="shared" si="162"/>
        <v>#N/A</v>
      </c>
      <c r="MA32" s="61">
        <f t="shared" si="163"/>
        <v>2.1008102939997566</v>
      </c>
      <c r="MB32" s="61">
        <f t="shared" si="164"/>
        <v>6.3878775839992605E-3</v>
      </c>
      <c r="MC32" s="61">
        <f t="shared" si="165"/>
        <v>18.238451219997888</v>
      </c>
      <c r="MD32" s="61" t="e">
        <f t="shared" si="166"/>
        <v>#N/A</v>
      </c>
      <c r="ME32" s="61" t="e">
        <f t="shared" si="167"/>
        <v>#N/A</v>
      </c>
      <c r="MF32" s="61" t="e">
        <f t="shared" si="168"/>
        <v>#N/A</v>
      </c>
      <c r="MG32" s="61" t="e">
        <f t="shared" si="169"/>
        <v>#N/A</v>
      </c>
      <c r="MH32" s="61" t="e">
        <f t="shared" si="170"/>
        <v>#N/A</v>
      </c>
      <c r="MK32" s="27"/>
      <c r="ML32">
        <v>22</v>
      </c>
      <c r="MP32" t="e">
        <v>#N/A</v>
      </c>
      <c r="MQ32" t="e">
        <v>#N/A</v>
      </c>
      <c r="MR32">
        <v>7.2270723099999996</v>
      </c>
      <c r="MS32" t="e">
        <v>#N/A</v>
      </c>
      <c r="MT32" t="e">
        <v>#N/A</v>
      </c>
      <c r="MU32" t="e">
        <v>#N/A</v>
      </c>
      <c r="MV32" t="e">
        <v>#N/A</v>
      </c>
      <c r="MW32">
        <v>3.4593856655290089</v>
      </c>
      <c r="MX32">
        <v>1.2546075085324189</v>
      </c>
      <c r="MY32">
        <v>2.2047781569965901</v>
      </c>
      <c r="MZ32">
        <v>36.266771902130905</v>
      </c>
      <c r="NA32">
        <v>1.8727781018523619</v>
      </c>
      <c r="NC32" s="66">
        <v>44326</v>
      </c>
      <c r="ND32" s="61"/>
      <c r="NE32" s="61"/>
      <c r="NF32" s="61"/>
      <c r="NG32" s="61">
        <v>0.29464379999996587</v>
      </c>
      <c r="NH32" s="61" t="e">
        <f t="shared" si="171"/>
        <v>#N/A</v>
      </c>
      <c r="NI32" s="61" t="e">
        <f t="shared" si="172"/>
        <v>#N/A</v>
      </c>
      <c r="NJ32" s="61">
        <f t="shared" si="173"/>
        <v>2.1294120482929313</v>
      </c>
      <c r="NK32" s="61" t="e">
        <f t="shared" si="174"/>
        <v>#N/A</v>
      </c>
      <c r="NL32" s="61" t="e">
        <f t="shared" si="175"/>
        <v>#N/A</v>
      </c>
      <c r="NM32" s="61" t="e">
        <f t="shared" si="176"/>
        <v>#N/A</v>
      </c>
      <c r="NN32" s="61" t="e">
        <f t="shared" si="177"/>
        <v>#N/A</v>
      </c>
      <c r="NO32" s="61">
        <f t="shared" si="178"/>
        <v>1.0192865381568781</v>
      </c>
      <c r="NP32" s="61">
        <f t="shared" si="179"/>
        <v>0.36966232382248149</v>
      </c>
      <c r="NQ32" s="61">
        <f t="shared" si="180"/>
        <v>0.64962421433439665</v>
      </c>
      <c r="NR32" s="61">
        <f t="shared" si="181"/>
        <v>10.685779486975841</v>
      </c>
      <c r="NS32" s="61">
        <f t="shared" si="182"/>
        <v>0.55180245648650306</v>
      </c>
      <c r="NV32" s="27">
        <v>44326</v>
      </c>
      <c r="NW32" s="47">
        <v>0.29464379999996587</v>
      </c>
      <c r="NX32" t="e">
        <f t="shared" si="36"/>
        <v>#N/A</v>
      </c>
      <c r="NY32" t="e">
        <f t="shared" si="37"/>
        <v>#N/A</v>
      </c>
      <c r="NZ32">
        <f t="shared" si="38"/>
        <v>-0.27924750200000048</v>
      </c>
      <c r="OA32" t="e">
        <f t="shared" si="39"/>
        <v>#N/A</v>
      </c>
      <c r="OB32" t="e">
        <f t="shared" si="40"/>
        <v>#N/A</v>
      </c>
      <c r="OC32" t="e">
        <f t="shared" si="41"/>
        <v>#N/A</v>
      </c>
      <c r="OD32" t="e">
        <f t="shared" si="42"/>
        <v>#N/A</v>
      </c>
      <c r="OE32" t="e">
        <f t="shared" si="43"/>
        <v>#N/A</v>
      </c>
      <c r="OF32" t="e">
        <f t="shared" si="44"/>
        <v>#N/A</v>
      </c>
      <c r="OG32" t="e">
        <f t="shared" si="45"/>
        <v>#N/A</v>
      </c>
      <c r="OH32" t="e">
        <f t="shared" si="46"/>
        <v>#N/A</v>
      </c>
      <c r="OI32" t="e">
        <f t="shared" si="47"/>
        <v>#N/A</v>
      </c>
      <c r="OK32" s="66">
        <v>44326</v>
      </c>
      <c r="OL32" s="61">
        <v>0.29464379999996587</v>
      </c>
      <c r="OM32" s="61" t="e">
        <f t="shared" si="183"/>
        <v>#N/A</v>
      </c>
      <c r="ON32" s="61" t="e">
        <f t="shared" si="184"/>
        <v>#N/A</v>
      </c>
      <c r="OO32" s="61">
        <f t="shared" si="185"/>
        <v>-8.2278545129778211E-2</v>
      </c>
      <c r="OP32" s="61" t="e">
        <f t="shared" si="186"/>
        <v>#N/A</v>
      </c>
      <c r="OQ32" s="61" t="e">
        <f t="shared" si="187"/>
        <v>#N/A</v>
      </c>
      <c r="OR32" s="61" t="e">
        <f t="shared" si="188"/>
        <v>#N/A</v>
      </c>
      <c r="OS32" s="61" t="e">
        <f t="shared" si="189"/>
        <v>#N/A</v>
      </c>
      <c r="OT32" s="61" t="e">
        <f t="shared" si="190"/>
        <v>#N/A</v>
      </c>
      <c r="OU32" s="61" t="e">
        <f t="shared" si="191"/>
        <v>#N/A</v>
      </c>
      <c r="OV32" s="61" t="e">
        <f t="shared" si="192"/>
        <v>#N/A</v>
      </c>
      <c r="OW32" s="61" t="e">
        <f t="shared" si="193"/>
        <v>#N/A</v>
      </c>
      <c r="OX32" s="61" t="e">
        <f t="shared" si="194"/>
        <v>#N/A</v>
      </c>
      <c r="PA32" s="27">
        <v>44326</v>
      </c>
      <c r="PB32" s="26" t="e">
        <v>#N/A</v>
      </c>
      <c r="PC32" s="31" t="e">
        <v>#N/A</v>
      </c>
      <c r="PD32" s="31" t="e">
        <v>#N/A</v>
      </c>
      <c r="PE32" s="21" t="e">
        <v>#N/A</v>
      </c>
      <c r="PF32" s="26" t="e">
        <v>#N/A</v>
      </c>
      <c r="PI32" s="27">
        <v>44326</v>
      </c>
      <c r="PJ32" s="41" t="e">
        <v>#N/A</v>
      </c>
      <c r="PK32" s="41" t="e">
        <v>#N/A</v>
      </c>
      <c r="PL32" s="41" t="e">
        <v>#N/A</v>
      </c>
      <c r="PM32" s="41" t="e">
        <v>#N/A</v>
      </c>
      <c r="PN32" s="41" t="e">
        <v>#N/A</v>
      </c>
      <c r="PR32" s="27">
        <v>44326</v>
      </c>
      <c r="PS32" s="46" t="e">
        <f t="shared" si="195"/>
        <v>#N/A</v>
      </c>
      <c r="PT32" s="46" t="e">
        <f t="shared" si="195"/>
        <v>#N/A</v>
      </c>
      <c r="PU32" s="46" t="e">
        <f t="shared" si="195"/>
        <v>#N/A</v>
      </c>
      <c r="PV32" s="46" t="e">
        <f t="shared" si="195"/>
        <v>#N/A</v>
      </c>
      <c r="PW32" s="46" t="e">
        <f t="shared" si="195"/>
        <v>#N/A</v>
      </c>
      <c r="PZ32" s="27">
        <v>44326</v>
      </c>
      <c r="QA32" s="31" t="e">
        <v>#N/A</v>
      </c>
      <c r="QB32" s="31" t="e">
        <v>#N/A</v>
      </c>
      <c r="QC32" s="31" t="e">
        <v>#N/A</v>
      </c>
      <c r="QD32" s="21" t="e">
        <v>#N/A</v>
      </c>
      <c r="QE32" s="31" t="e">
        <v>#N/A</v>
      </c>
      <c r="QF32" s="31"/>
      <c r="QI32" s="27">
        <v>44326</v>
      </c>
      <c r="QJ32" t="e">
        <v>#N/A</v>
      </c>
      <c r="QK32" t="e">
        <v>#N/A</v>
      </c>
      <c r="QL32" t="e">
        <v>#N/A</v>
      </c>
      <c r="QM32" t="e">
        <v>#N/A</v>
      </c>
      <c r="QN32" t="e">
        <v>#N/A</v>
      </c>
      <c r="QR32" s="27">
        <v>44326</v>
      </c>
      <c r="QS32" t="e">
        <f t="shared" si="196"/>
        <v>#N/A</v>
      </c>
      <c r="QT32" t="e">
        <f t="shared" si="196"/>
        <v>#N/A</v>
      </c>
      <c r="QU32" t="e">
        <f t="shared" si="196"/>
        <v>#N/A</v>
      </c>
      <c r="QV32" t="e">
        <f t="shared" si="196"/>
        <v>#N/A</v>
      </c>
      <c r="QW32" t="e">
        <f t="shared" si="196"/>
        <v>#N/A</v>
      </c>
      <c r="RA32" s="27">
        <v>44326</v>
      </c>
      <c r="RB32" t="e">
        <v>#N/A</v>
      </c>
      <c r="RC32" t="e">
        <v>#N/A</v>
      </c>
      <c r="RD32" t="e">
        <v>#N/A</v>
      </c>
      <c r="RE32" t="e">
        <v>#N/A</v>
      </c>
      <c r="RF32" t="e">
        <v>#N/A</v>
      </c>
      <c r="RI32" s="27">
        <v>44326</v>
      </c>
      <c r="RJ32" s="31" t="e">
        <v>#N/A</v>
      </c>
      <c r="RK32" s="31" t="e">
        <v>#N/A</v>
      </c>
      <c r="RL32" s="31" t="e">
        <v>#N/A</v>
      </c>
      <c r="RM32" s="21" t="e">
        <v>#N/A</v>
      </c>
      <c r="RN32" s="31" t="e">
        <v>#N/A</v>
      </c>
      <c r="RQ32" s="27">
        <v>44326</v>
      </c>
      <c r="RR32" t="e">
        <f t="shared" si="197"/>
        <v>#N/A</v>
      </c>
      <c r="RS32" t="e">
        <f t="shared" si="197"/>
        <v>#N/A</v>
      </c>
      <c r="RT32" t="e">
        <f t="shared" si="197"/>
        <v>#N/A</v>
      </c>
      <c r="RU32" t="e">
        <f t="shared" si="197"/>
        <v>#N/A</v>
      </c>
      <c r="RV32" t="e">
        <f t="shared" si="197"/>
        <v>#N/A</v>
      </c>
      <c r="RZ32" s="27">
        <v>44326</v>
      </c>
      <c r="SA32" t="e">
        <v>#N/A</v>
      </c>
      <c r="SB32" s="46" t="e">
        <v>#N/A</v>
      </c>
      <c r="SC32" s="46" t="e">
        <v>#N/A</v>
      </c>
      <c r="SD32" s="46" t="e">
        <v>#N/A</v>
      </c>
      <c r="SE32" s="46" t="e">
        <v>#N/A</v>
      </c>
      <c r="SF32" s="46" t="e">
        <v>#N/A</v>
      </c>
      <c r="SH32" s="27">
        <v>44326</v>
      </c>
      <c r="SI32" t="e">
        <v>#N/A</v>
      </c>
      <c r="SJ32" s="46" t="e">
        <v>#N/A</v>
      </c>
      <c r="SK32" s="46" t="e">
        <v>#N/A</v>
      </c>
      <c r="SL32" s="46" t="e">
        <v>#N/A</v>
      </c>
      <c r="SM32" s="46" t="e">
        <v>#N/A</v>
      </c>
      <c r="SN32" s="46" t="e">
        <v>#N/A</v>
      </c>
      <c r="SP32" s="27">
        <v>44326</v>
      </c>
      <c r="SQ32" t="e">
        <v>#N/A</v>
      </c>
      <c r="SR32" s="46" t="e">
        <v>#N/A</v>
      </c>
      <c r="SS32" s="46" t="e">
        <v>#N/A</v>
      </c>
      <c r="ST32" s="46" t="e">
        <v>#N/A</v>
      </c>
      <c r="SU32" s="46" t="e">
        <v>#N/A</v>
      </c>
      <c r="SV32" s="46" t="e">
        <v>#N/A</v>
      </c>
      <c r="SX32" s="27">
        <v>44326</v>
      </c>
      <c r="SY32" t="e">
        <v>#N/A</v>
      </c>
      <c r="SZ32" s="46" t="e">
        <v>#N/A</v>
      </c>
      <c r="TA32" s="46" t="e">
        <v>#N/A</v>
      </c>
      <c r="TB32" s="46" t="e">
        <v>#N/A</v>
      </c>
      <c r="TC32" s="46" t="e">
        <v>#N/A</v>
      </c>
      <c r="TD32" s="46" t="e">
        <v>#N/A</v>
      </c>
      <c r="TF32" s="27">
        <v>44326</v>
      </c>
      <c r="TG32" t="e">
        <v>#N/A</v>
      </c>
      <c r="TH32" s="46" t="e">
        <v>#N/A</v>
      </c>
      <c r="TI32" s="46" t="e">
        <v>#N/A</v>
      </c>
      <c r="TJ32" s="46" t="e">
        <v>#N/A</v>
      </c>
      <c r="TK32" s="46" t="e">
        <v>#N/A</v>
      </c>
      <c r="TL32" s="46" t="e">
        <v>#N/A</v>
      </c>
      <c r="TN32" s="27">
        <v>44326</v>
      </c>
      <c r="TO32" t="e">
        <v>#N/A</v>
      </c>
      <c r="TP32" s="46" t="e">
        <v>#N/A</v>
      </c>
      <c r="TQ32" s="46" t="e">
        <v>#N/A</v>
      </c>
      <c r="TR32" s="46" t="e">
        <v>#N/A</v>
      </c>
      <c r="TS32" s="46" t="e">
        <v>#N/A</v>
      </c>
      <c r="TT32" s="46" t="e">
        <v>#N/A</v>
      </c>
    </row>
    <row r="33" spans="1:540" x14ac:dyDescent="0.25">
      <c r="A33" s="27">
        <v>44334</v>
      </c>
      <c r="B33" s="2">
        <v>11</v>
      </c>
      <c r="E33">
        <v>8.7823152722225684E-2</v>
      </c>
      <c r="F33" s="31">
        <v>8.57</v>
      </c>
      <c r="G33" s="31">
        <v>554</v>
      </c>
      <c r="H33" s="36">
        <v>4.7579365080000002</v>
      </c>
      <c r="I33" s="36">
        <v>1.6760000000000001E-2</v>
      </c>
      <c r="J33" s="23" t="e">
        <v>#N/A</v>
      </c>
      <c r="K33" s="24" t="e">
        <v>#N/A</v>
      </c>
      <c r="L33" s="24" t="e">
        <v>#N/A</v>
      </c>
      <c r="M33">
        <v>6.5037282518641266</v>
      </c>
      <c r="N33">
        <v>4.6913835956917982</v>
      </c>
      <c r="O33">
        <v>1.812344656172328</v>
      </c>
      <c r="P33">
        <v>72.133757961783445</v>
      </c>
      <c r="Q33" s="31">
        <v>2.2165050573978897</v>
      </c>
      <c r="R33" s="31"/>
      <c r="S33" s="66">
        <v>44334</v>
      </c>
      <c r="T33" s="63"/>
      <c r="U33" s="63"/>
      <c r="V33" s="63"/>
      <c r="W33" s="61">
        <v>8.7823152722225684E-2</v>
      </c>
      <c r="X33" s="61">
        <f t="shared" si="51"/>
        <v>0.75264441882947408</v>
      </c>
      <c r="Y33" s="61">
        <f t="shared" si="52"/>
        <v>48.654026608113028</v>
      </c>
      <c r="Z33" s="61">
        <f t="shared" si="53"/>
        <v>0.41785698458473719</v>
      </c>
      <c r="AA33" s="61">
        <f t="shared" si="54"/>
        <v>1.4719160396245024E-3</v>
      </c>
      <c r="AB33" s="61" t="e">
        <f t="shared" si="55"/>
        <v>#N/A</v>
      </c>
      <c r="AC33" s="61" t="e">
        <f t="shared" si="56"/>
        <v>#N/A</v>
      </c>
      <c r="AD33" s="61" t="e">
        <f t="shared" si="57"/>
        <v>#N/A</v>
      </c>
      <c r="AE33" s="61">
        <f t="shared" si="58"/>
        <v>0.57117791952731711</v>
      </c>
      <c r="AF33" s="61">
        <f t="shared" si="59"/>
        <v>0.41201209800298505</v>
      </c>
      <c r="AG33" s="61">
        <f t="shared" si="60"/>
        <v>0.15916582152433195</v>
      </c>
      <c r="AH33" s="61">
        <f t="shared" si="61"/>
        <v>6.3350140419057706</v>
      </c>
      <c r="AI33" s="61">
        <f t="shared" si="62"/>
        <v>0.19466046216544047</v>
      </c>
      <c r="AL33" s="27">
        <v>44334</v>
      </c>
      <c r="AM33" s="2">
        <v>8</v>
      </c>
      <c r="AP33">
        <v>8.7823152722225684E-2</v>
      </c>
      <c r="AQ33" s="31">
        <v>8.5</v>
      </c>
      <c r="AR33" s="31">
        <v>552</v>
      </c>
      <c r="AS33" s="36">
        <v>4.8314226930000004</v>
      </c>
      <c r="AT33" s="36">
        <v>1.4775999999999999E-2</v>
      </c>
      <c r="AU33" s="23" t="e">
        <v>#N/A</v>
      </c>
      <c r="AV33" s="24" t="e">
        <v>#N/A</v>
      </c>
      <c r="AW33" s="24" t="e">
        <v>#N/A</v>
      </c>
      <c r="AX33">
        <v>2.9274915149645171</v>
      </c>
      <c r="AY33">
        <v>0.83215057081147892</v>
      </c>
      <c r="AZ33">
        <v>2.0953409441530382</v>
      </c>
      <c r="BA33">
        <v>28.425379426644216</v>
      </c>
      <c r="BB33" s="31">
        <v>2.22145789537405</v>
      </c>
      <c r="BC33" s="31"/>
      <c r="BD33" s="66">
        <v>44334</v>
      </c>
      <c r="BE33" s="63"/>
      <c r="BF33" s="63"/>
      <c r="BG33" s="63"/>
      <c r="BH33" s="61">
        <v>8.7823152722225684E-2</v>
      </c>
      <c r="BI33" s="61">
        <f t="shared" si="63"/>
        <v>0.74649679813891834</v>
      </c>
      <c r="BJ33" s="61">
        <f t="shared" si="64"/>
        <v>48.478380302668576</v>
      </c>
      <c r="BK33" s="61">
        <f t="shared" si="65"/>
        <v>0.42431077303296594</v>
      </c>
      <c r="BL33" s="61">
        <f t="shared" si="66"/>
        <v>1.2976749046236067E-3</v>
      </c>
      <c r="BM33" s="61" t="e">
        <f t="shared" si="67"/>
        <v>#N/A</v>
      </c>
      <c r="BN33" s="61" t="e">
        <f t="shared" si="68"/>
        <v>#N/A</v>
      </c>
      <c r="BO33" s="61" t="e">
        <f t="shared" si="69"/>
        <v>#N/A</v>
      </c>
      <c r="BP33" s="61">
        <f t="shared" si="70"/>
        <v>0.2571015344117486</v>
      </c>
      <c r="BQ33" s="61">
        <f t="shared" si="71"/>
        <v>7.3082086668263796E-2</v>
      </c>
      <c r="BR33" s="61">
        <f t="shared" si="72"/>
        <v>0.18401944774348483</v>
      </c>
      <c r="BS33" s="61">
        <f t="shared" si="73"/>
        <v>2.4964064385733868</v>
      </c>
      <c r="BT33" s="61">
        <f t="shared" si="74"/>
        <v>0.19509543601142923</v>
      </c>
      <c r="BW33">
        <v>8.7823152722225684E-2</v>
      </c>
      <c r="BX33">
        <f t="shared" si="0"/>
        <v>-7.0000000000000284E-2</v>
      </c>
      <c r="BY33">
        <f t="shared" si="1"/>
        <v>-2</v>
      </c>
      <c r="BZ33">
        <f t="shared" si="2"/>
        <v>7.3486185000000148E-2</v>
      </c>
      <c r="CA33">
        <f t="shared" si="3"/>
        <v>-1.9840000000000014E-3</v>
      </c>
      <c r="CB33" t="e">
        <f t="shared" si="4"/>
        <v>#N/A</v>
      </c>
      <c r="CC33" t="e">
        <f t="shared" si="5"/>
        <v>#N/A</v>
      </c>
      <c r="CD33" t="e">
        <f t="shared" si="6"/>
        <v>#N/A</v>
      </c>
      <c r="CE33">
        <f t="shared" si="7"/>
        <v>-3.5762367368996095</v>
      </c>
      <c r="CF33">
        <f t="shared" si="8"/>
        <v>-3.8592330248803193</v>
      </c>
      <c r="CG33">
        <f t="shared" si="9"/>
        <v>0.28299628798071019</v>
      </c>
      <c r="CH33">
        <f t="shared" si="10"/>
        <v>-43.708378535139232</v>
      </c>
      <c r="CI33">
        <f t="shared" si="11"/>
        <v>4.952837976160307E-3</v>
      </c>
      <c r="CK33" s="66">
        <v>44334</v>
      </c>
      <c r="CL33" s="61"/>
      <c r="CM33" s="61">
        <v>8.7823152722225684E-2</v>
      </c>
      <c r="CN33" s="61">
        <f t="shared" si="75"/>
        <v>-6.1476206905558229E-3</v>
      </c>
      <c r="CO33" s="61">
        <f t="shared" si="76"/>
        <v>-0.17564630544445137</v>
      </c>
      <c r="CP33" s="61">
        <f t="shared" si="77"/>
        <v>6.4537884482287434E-3</v>
      </c>
      <c r="CQ33" s="61">
        <f t="shared" si="78"/>
        <v>-1.7424113500089588E-4</v>
      </c>
      <c r="CR33" s="61" t="e">
        <f t="shared" si="79"/>
        <v>#N/A</v>
      </c>
      <c r="CS33" s="61" t="e">
        <f t="shared" si="80"/>
        <v>#N/A</v>
      </c>
      <c r="CT33" s="61" t="e">
        <f t="shared" si="81"/>
        <v>#N/A</v>
      </c>
      <c r="CU33" s="61">
        <f t="shared" si="82"/>
        <v>-0.31407638511556846</v>
      </c>
      <c r="CV33" s="61">
        <f t="shared" si="83"/>
        <v>-0.33893001133472128</v>
      </c>
      <c r="CW33" s="61">
        <f t="shared" si="84"/>
        <v>2.4853626219152873E-2</v>
      </c>
      <c r="CX33" s="61">
        <f t="shared" si="85"/>
        <v>-3.8386076033323837</v>
      </c>
      <c r="CY33" s="61">
        <f t="shared" si="86"/>
        <v>4.3497384598876581E-4</v>
      </c>
      <c r="DB33" s="37">
        <v>44334</v>
      </c>
      <c r="DC33">
        <v>5</v>
      </c>
      <c r="DF33">
        <v>0.31312648199636056</v>
      </c>
      <c r="DG33">
        <v>8.6999999999999993</v>
      </c>
      <c r="DH33">
        <v>526</v>
      </c>
      <c r="DI33">
        <v>6.0218988830000004</v>
      </c>
      <c r="DJ33">
        <v>1.6760000000000001E-2</v>
      </c>
      <c r="DK33" t="e">
        <v>#N/A</v>
      </c>
      <c r="DL33" t="e">
        <v>#N/A</v>
      </c>
      <c r="DM33" t="e">
        <v>#N/A</v>
      </c>
      <c r="DN33">
        <v>1.8997920997921007</v>
      </c>
      <c r="DO33">
        <v>0.68981288981289213</v>
      </c>
      <c r="DP33">
        <v>1.2099792099792086</v>
      </c>
      <c r="DQ33">
        <v>36.309914642153743</v>
      </c>
      <c r="DR33">
        <v>2.2898070594450624</v>
      </c>
      <c r="DT33" s="66">
        <v>44334</v>
      </c>
      <c r="DX33" s="61">
        <v>0.31312648199636056</v>
      </c>
      <c r="DY33" s="61">
        <f t="shared" si="87"/>
        <v>2.7242003933683367</v>
      </c>
      <c r="DZ33" s="61">
        <f t="shared" si="88"/>
        <v>164.70452953008567</v>
      </c>
      <c r="EA33" s="61">
        <f t="shared" si="89"/>
        <v>1.8856160121716035</v>
      </c>
      <c r="EB33" s="61">
        <f t="shared" si="90"/>
        <v>5.2479998382590036E-3</v>
      </c>
      <c r="EC33" s="61" t="e">
        <f t="shared" si="91"/>
        <v>#N/A</v>
      </c>
      <c r="ED33" s="61" t="e">
        <f t="shared" si="92"/>
        <v>#N/A</v>
      </c>
      <c r="EE33" s="61" t="e">
        <f t="shared" si="93"/>
        <v>#N/A</v>
      </c>
      <c r="EF33" s="61">
        <f t="shared" si="94"/>
        <v>0.59487521673237931</v>
      </c>
      <c r="EG33" s="61">
        <f t="shared" si="95"/>
        <v>0.21599868342285403</v>
      </c>
      <c r="EH33" s="61">
        <f t="shared" si="96"/>
        <v>0.37887653330952525</v>
      </c>
      <c r="EI33" s="61">
        <f t="shared" si="97"/>
        <v>11.369595833485743</v>
      </c>
      <c r="EJ33" s="61">
        <f t="shared" si="98"/>
        <v>0.71699922897446366</v>
      </c>
      <c r="EM33" s="37">
        <v>44334</v>
      </c>
      <c r="EN33">
        <v>2</v>
      </c>
      <c r="EQ33">
        <v>0.31312648199636056</v>
      </c>
      <c r="ER33">
        <v>8.68</v>
      </c>
      <c r="ES33">
        <v>511</v>
      </c>
      <c r="ET33">
        <v>6.2570546739999999</v>
      </c>
      <c r="EU33">
        <v>1.7863E-2</v>
      </c>
      <c r="EV33" t="e">
        <v>#N/A</v>
      </c>
      <c r="EW33" t="e">
        <v>#N/A</v>
      </c>
      <c r="EX33" t="e">
        <v>#N/A</v>
      </c>
      <c r="EY33">
        <v>4.0235067437379524</v>
      </c>
      <c r="EZ33">
        <v>1.1148362235067433</v>
      </c>
      <c r="FA33">
        <v>2.9086705202312091</v>
      </c>
      <c r="FB33">
        <v>27.70807393927787</v>
      </c>
      <c r="FC33">
        <v>2.3343826012305056</v>
      </c>
      <c r="FE33" s="66">
        <v>44334</v>
      </c>
      <c r="FI33" s="61">
        <v>0.31312648199636056</v>
      </c>
      <c r="FJ33" s="61">
        <f t="shared" si="99"/>
        <v>2.7179378637284097</v>
      </c>
      <c r="FK33" s="61">
        <f t="shared" si="100"/>
        <v>160.00763230014024</v>
      </c>
      <c r="FL33" s="61">
        <f t="shared" si="101"/>
        <v>1.9592495177285048</v>
      </c>
      <c r="FM33" s="61">
        <f t="shared" si="102"/>
        <v>5.5933783479009888E-3</v>
      </c>
      <c r="FN33" s="61" t="e">
        <f t="shared" si="103"/>
        <v>#N/A</v>
      </c>
      <c r="FO33" s="61" t="e">
        <f t="shared" si="104"/>
        <v>#N/A</v>
      </c>
      <c r="FP33" s="61" t="e">
        <f t="shared" si="105"/>
        <v>#N/A</v>
      </c>
      <c r="FQ33" s="61">
        <f t="shared" si="106"/>
        <v>1.2598665119552972</v>
      </c>
      <c r="FR33" s="61">
        <f t="shared" si="107"/>
        <v>0.34908474466877487</v>
      </c>
      <c r="FS33" s="61">
        <f t="shared" si="108"/>
        <v>0.91078176728652238</v>
      </c>
      <c r="FT33" s="61">
        <f t="shared" si="109"/>
        <v>8.6761317155011195</v>
      </c>
      <c r="FU33" s="61">
        <f t="shared" si="110"/>
        <v>0.73095701155682125</v>
      </c>
      <c r="FW33">
        <v>0.31312648199636056</v>
      </c>
      <c r="FX33">
        <f t="shared" si="12"/>
        <v>-1.9999999999999574E-2</v>
      </c>
      <c r="FY33">
        <f t="shared" si="13"/>
        <v>-15</v>
      </c>
      <c r="FZ33">
        <f t="shared" si="14"/>
        <v>0.2351557909999995</v>
      </c>
      <c r="GA33">
        <f t="shared" si="15"/>
        <v>1.1029999999999998E-3</v>
      </c>
      <c r="GB33" t="e">
        <f t="shared" si="16"/>
        <v>#N/A</v>
      </c>
      <c r="GC33" t="e">
        <f t="shared" si="17"/>
        <v>#N/A</v>
      </c>
      <c r="GD33" t="e">
        <f t="shared" si="18"/>
        <v>#N/A</v>
      </c>
      <c r="GE33">
        <f t="shared" si="19"/>
        <v>2.1237146439458519</v>
      </c>
      <c r="GF33">
        <f t="shared" si="20"/>
        <v>0.42502333369385115</v>
      </c>
      <c r="GG33">
        <f t="shared" si="21"/>
        <v>1.6986913102520005</v>
      </c>
      <c r="GH33">
        <f t="shared" si="22"/>
        <v>-8.6018407028758723</v>
      </c>
      <c r="GI33">
        <f t="shared" si="23"/>
        <v>4.4575541785443207E-2</v>
      </c>
      <c r="GK33" s="66">
        <v>44334</v>
      </c>
      <c r="GL33" s="61">
        <v>0.31312648199636056</v>
      </c>
      <c r="GM33" s="61">
        <f t="shared" si="111"/>
        <v>-6.2625296399270777E-3</v>
      </c>
      <c r="GN33" s="61">
        <f t="shared" si="112"/>
        <v>-4.6968972299454084</v>
      </c>
      <c r="GO33" s="61">
        <f t="shared" si="113"/>
        <v>7.3633505556901277E-2</v>
      </c>
      <c r="GP33" s="61">
        <f t="shared" si="114"/>
        <v>3.4537850964198565E-4</v>
      </c>
      <c r="GQ33" s="61" t="e">
        <f t="shared" si="115"/>
        <v>#N/A</v>
      </c>
      <c r="GR33" s="61" t="e">
        <f t="shared" si="116"/>
        <v>#N/A</v>
      </c>
      <c r="GS33" s="61" t="e">
        <f t="shared" si="117"/>
        <v>#N/A</v>
      </c>
      <c r="GT33" s="61">
        <f t="shared" si="118"/>
        <v>0.66499129522291811</v>
      </c>
      <c r="GU33" s="61">
        <f t="shared" si="119"/>
        <v>0.13308606124592082</v>
      </c>
      <c r="GV33" s="61">
        <f t="shared" si="120"/>
        <v>0.53190523397699718</v>
      </c>
      <c r="GW33" s="61">
        <f t="shared" si="121"/>
        <v>-2.6934641179846235</v>
      </c>
      <c r="GX33" s="61">
        <f t="shared" si="122"/>
        <v>1.39577825823576E-2</v>
      </c>
      <c r="GY33" s="61"/>
      <c r="HA33" s="27">
        <v>44334</v>
      </c>
      <c r="HB33" s="2">
        <v>19</v>
      </c>
      <c r="HE33">
        <v>0.1382919387748007</v>
      </c>
      <c r="HF33" s="31">
        <v>8.8800000000000008</v>
      </c>
      <c r="HG33" s="31">
        <v>411</v>
      </c>
      <c r="HH33" s="36">
        <v>4.052469136</v>
      </c>
      <c r="HI33" s="36">
        <v>3.0654000000000001E-2</v>
      </c>
      <c r="HJ33" s="23" t="e">
        <v>#N/A</v>
      </c>
      <c r="HK33" s="24" t="e">
        <v>#N/A</v>
      </c>
      <c r="HL33" s="24" t="e">
        <v>#N/A</v>
      </c>
      <c r="HM33">
        <v>3.6752475247524736</v>
      </c>
      <c r="HN33">
        <v>1.2244224422442267</v>
      </c>
      <c r="HO33">
        <v>2.4508250825082469</v>
      </c>
      <c r="HP33">
        <v>33.315373563218472</v>
      </c>
      <c r="HQ33" s="31">
        <v>3.5220731479137557</v>
      </c>
      <c r="HR33" s="31"/>
      <c r="HS33" s="66">
        <v>44334</v>
      </c>
      <c r="HT33" s="63"/>
      <c r="HU33" s="63"/>
      <c r="HV33" s="63"/>
      <c r="HW33" s="61">
        <v>0.1382919387748007</v>
      </c>
      <c r="HX33" s="61">
        <f t="shared" si="123"/>
        <v>1.2280324163202303</v>
      </c>
      <c r="HY33" s="61">
        <f t="shared" si="124"/>
        <v>56.837986836443086</v>
      </c>
      <c r="HZ33" s="61">
        <f t="shared" si="125"/>
        <v>0.56042381364248151</v>
      </c>
      <c r="IA33" s="61">
        <f t="shared" si="126"/>
        <v>4.2392010912027404E-3</v>
      </c>
      <c r="IB33" s="61" t="e">
        <f t="shared" si="127"/>
        <v>#N/A</v>
      </c>
      <c r="IC33" s="61" t="e">
        <f t="shared" si="128"/>
        <v>#N/A</v>
      </c>
      <c r="ID33" s="61" t="e">
        <f t="shared" si="129"/>
        <v>#N/A</v>
      </c>
      <c r="IE33" s="61">
        <f t="shared" si="130"/>
        <v>0.50825710567530691</v>
      </c>
      <c r="IF33" s="61">
        <f t="shared" si="131"/>
        <v>0.16932775341733056</v>
      </c>
      <c r="IG33" s="61">
        <f t="shared" si="132"/>
        <v>0.33892935225797638</v>
      </c>
      <c r="IH33" s="61">
        <f t="shared" si="133"/>
        <v>4.6072476010642225</v>
      </c>
      <c r="II33" s="61">
        <f t="shared" si="134"/>
        <v>0.48707432413165869</v>
      </c>
      <c r="IJ33" s="31"/>
      <c r="IL33" s="13">
        <v>44334</v>
      </c>
      <c r="IM33" s="5">
        <v>16</v>
      </c>
      <c r="IN33" s="5"/>
      <c r="IO33" s="5"/>
      <c r="IP33">
        <v>0.1382919387748007</v>
      </c>
      <c r="IQ33" s="5">
        <v>8.6300000000000008</v>
      </c>
      <c r="IR33" s="5">
        <v>519</v>
      </c>
      <c r="IS33" s="5">
        <v>3.6409465019999998</v>
      </c>
      <c r="IT33">
        <v>2.5361000000000002E-2</v>
      </c>
      <c r="IU33" t="e">
        <v>#N/A</v>
      </c>
      <c r="IV33" t="e">
        <v>#N/A</v>
      </c>
      <c r="IW33" t="e">
        <v>#N/A</v>
      </c>
      <c r="IX33">
        <v>2.7377926421404708</v>
      </c>
      <c r="IY33">
        <v>1.0488294314381257</v>
      </c>
      <c r="IZ33">
        <v>1.6889632107023451</v>
      </c>
      <c r="JA33">
        <v>38.309308575616818</v>
      </c>
      <c r="JB33">
        <v>3.1208932718447677</v>
      </c>
      <c r="JD33" s="66">
        <v>44334</v>
      </c>
      <c r="JE33" s="61"/>
      <c r="JF33" s="61"/>
      <c r="JG33" s="61"/>
      <c r="JH33" s="61">
        <v>0.1382919387748007</v>
      </c>
      <c r="JI33" s="61">
        <f t="shared" si="135"/>
        <v>1.1934594316265301</v>
      </c>
      <c r="JJ33" s="61">
        <f t="shared" si="136"/>
        <v>71.773516224121565</v>
      </c>
      <c r="JK33" s="61">
        <f t="shared" si="137"/>
        <v>0.50351355073690873</v>
      </c>
      <c r="JL33" s="61">
        <f t="shared" si="138"/>
        <v>3.5072218592677208E-3</v>
      </c>
      <c r="JM33" s="61" t="e">
        <f t="shared" si="139"/>
        <v>#N/A</v>
      </c>
      <c r="JN33" s="61" t="e">
        <f t="shared" si="140"/>
        <v>#N/A</v>
      </c>
      <c r="JO33" s="61" t="e">
        <f t="shared" si="141"/>
        <v>#N/A</v>
      </c>
      <c r="JP33" s="61">
        <f t="shared" si="142"/>
        <v>0.37861465244498982</v>
      </c>
      <c r="JQ33" s="61">
        <f t="shared" si="143"/>
        <v>0.14504465551765031</v>
      </c>
      <c r="JR33" s="61">
        <f t="shared" si="144"/>
        <v>0.23356999692733951</v>
      </c>
      <c r="JS33" s="61">
        <f t="shared" si="145"/>
        <v>5.2978685560441487</v>
      </c>
      <c r="JT33" s="61">
        <f t="shared" si="146"/>
        <v>0.43159438127264405</v>
      </c>
      <c r="JV33">
        <v>0.1382919387748007</v>
      </c>
      <c r="JW33">
        <f t="shared" si="24"/>
        <v>-0.25</v>
      </c>
      <c r="JX33">
        <f t="shared" si="25"/>
        <v>108</v>
      </c>
      <c r="JY33">
        <f t="shared" si="26"/>
        <v>-0.41152263400000022</v>
      </c>
      <c r="JZ33">
        <f t="shared" si="27"/>
        <v>-5.2929999999999991E-3</v>
      </c>
      <c r="KA33" t="e">
        <f t="shared" si="28"/>
        <v>#N/A</v>
      </c>
      <c r="KB33" t="e">
        <f t="shared" si="29"/>
        <v>#N/A</v>
      </c>
      <c r="KC33" t="e">
        <f t="shared" si="30"/>
        <v>#N/A</v>
      </c>
      <c r="KD33">
        <f t="shared" si="31"/>
        <v>-0.93745488261200283</v>
      </c>
      <c r="KE33">
        <f t="shared" si="32"/>
        <v>-0.17559301080610101</v>
      </c>
      <c r="KF33">
        <f t="shared" si="33"/>
        <v>-0.76186187180590181</v>
      </c>
      <c r="KG33">
        <f t="shared" si="34"/>
        <v>4.9939350123983459</v>
      </c>
      <c r="KH33">
        <f t="shared" si="35"/>
        <v>-0.40117987606898797</v>
      </c>
      <c r="KJ33" s="66">
        <v>44334</v>
      </c>
      <c r="KK33" s="61">
        <v>0.1382919387748007</v>
      </c>
      <c r="KL33" s="61">
        <f t="shared" si="147"/>
        <v>-3.4572984693700175E-2</v>
      </c>
      <c r="KM33" s="61">
        <f t="shared" si="148"/>
        <v>14.935529387678475</v>
      </c>
      <c r="KN33" s="61">
        <f t="shared" si="149"/>
        <v>-5.6910262905572745E-2</v>
      </c>
      <c r="KO33" s="61">
        <f t="shared" si="150"/>
        <v>-7.3197923193502002E-4</v>
      </c>
      <c r="KP33" s="61" t="e">
        <f t="shared" si="151"/>
        <v>#N/A</v>
      </c>
      <c r="KQ33" s="61" t="e">
        <f t="shared" si="152"/>
        <v>#N/A</v>
      </c>
      <c r="KR33" s="61" t="e">
        <f t="shared" si="153"/>
        <v>#N/A</v>
      </c>
      <c r="KS33" s="61">
        <f t="shared" si="154"/>
        <v>-0.12964245323031706</v>
      </c>
      <c r="KT33" s="61">
        <f t="shared" si="155"/>
        <v>-2.428309789968024E-2</v>
      </c>
      <c r="KU33" s="61">
        <f t="shared" si="156"/>
        <v>-0.10535935533063684</v>
      </c>
      <c r="KV33" s="61">
        <f t="shared" si="157"/>
        <v>0.69062095497992559</v>
      </c>
      <c r="KW33" s="61">
        <f t="shared" si="158"/>
        <v>-5.5479942859014614E-2</v>
      </c>
      <c r="KZ33" s="27">
        <v>44334</v>
      </c>
      <c r="LA33">
        <v>24</v>
      </c>
      <c r="LE33">
        <v>8.51</v>
      </c>
      <c r="LF33">
        <v>597</v>
      </c>
      <c r="LG33">
        <v>5.5221928279999997</v>
      </c>
      <c r="LH33">
        <v>3.2418000000000002E-2</v>
      </c>
      <c r="LI33" t="e">
        <v>#N/A</v>
      </c>
      <c r="LJ33" t="e">
        <v>#N/A</v>
      </c>
      <c r="LK33" t="e">
        <v>#N/A</v>
      </c>
      <c r="LL33">
        <v>6.5816326530612201</v>
      </c>
      <c r="LM33">
        <v>1.5969387755102025</v>
      </c>
      <c r="LN33">
        <v>4.9846938775510177</v>
      </c>
      <c r="LO33">
        <v>24.263565891472862</v>
      </c>
      <c r="LP33">
        <v>1.7717402071386907</v>
      </c>
      <c r="LR33" s="66">
        <v>44334</v>
      </c>
      <c r="LS33" s="61"/>
      <c r="LT33" s="61"/>
      <c r="LU33" s="61"/>
      <c r="LV33" s="61">
        <v>0.10496358153007375</v>
      </c>
      <c r="LW33" s="61">
        <f t="shared" si="159"/>
        <v>0.8932400788209276</v>
      </c>
      <c r="LX33" s="61">
        <f t="shared" si="160"/>
        <v>62.663258173454025</v>
      </c>
      <c r="LY33" s="61">
        <f t="shared" si="161"/>
        <v>0.5796291371265665</v>
      </c>
      <c r="LZ33" s="61">
        <f t="shared" si="162"/>
        <v>3.4027093860419309E-3</v>
      </c>
      <c r="MA33" s="61" t="e">
        <f t="shared" si="163"/>
        <v>#N/A</v>
      </c>
      <c r="MB33" s="61" t="e">
        <f t="shared" si="164"/>
        <v>#N/A</v>
      </c>
      <c r="MC33" s="61" t="e">
        <f t="shared" si="165"/>
        <v>#N/A</v>
      </c>
      <c r="MD33" s="61">
        <f t="shared" si="166"/>
        <v>0.69083173558058697</v>
      </c>
      <c r="ME33" s="61">
        <f t="shared" si="167"/>
        <v>0.16762041336180128</v>
      </c>
      <c r="MF33" s="61">
        <f t="shared" si="168"/>
        <v>0.52321132221878575</v>
      </c>
      <c r="MG33" s="61">
        <f t="shared" si="169"/>
        <v>2.546790776659928</v>
      </c>
      <c r="MH33" s="61">
        <f t="shared" si="170"/>
        <v>0.18596819768211173</v>
      </c>
      <c r="MK33" s="27"/>
      <c r="ML33">
        <v>22</v>
      </c>
      <c r="MP33">
        <v>8.5</v>
      </c>
      <c r="MQ33">
        <v>596</v>
      </c>
      <c r="MR33">
        <v>5.1988536160000001</v>
      </c>
      <c r="MS33">
        <v>2.9661E-2</v>
      </c>
      <c r="MT33" t="e">
        <v>#N/A</v>
      </c>
      <c r="MU33" t="e">
        <v>#N/A</v>
      </c>
      <c r="MV33" t="e">
        <v>#N/A</v>
      </c>
      <c r="MW33">
        <v>2.877595628415301</v>
      </c>
      <c r="MX33">
        <v>0.76976320582877955</v>
      </c>
      <c r="MY33">
        <v>2.1078324225865215</v>
      </c>
      <c r="MZ33">
        <v>26.750221547031259</v>
      </c>
      <c r="NA33">
        <v>1.4630491768213498</v>
      </c>
      <c r="NC33" s="66">
        <v>44334</v>
      </c>
      <c r="ND33" s="61"/>
      <c r="NE33" s="61"/>
      <c r="NF33" s="61"/>
      <c r="NG33" s="61">
        <v>0.10496358153007375</v>
      </c>
      <c r="NH33" s="61">
        <f t="shared" si="171"/>
        <v>0.89219044300562689</v>
      </c>
      <c r="NI33" s="61">
        <f t="shared" si="172"/>
        <v>62.558294591923953</v>
      </c>
      <c r="NJ33" s="61">
        <f t="shared" si="173"/>
        <v>0.54569029538593472</v>
      </c>
      <c r="NK33" s="61">
        <f t="shared" si="174"/>
        <v>3.1133247917635174E-3</v>
      </c>
      <c r="NL33" s="61" t="e">
        <f t="shared" si="175"/>
        <v>#N/A</v>
      </c>
      <c r="NM33" s="61" t="e">
        <f t="shared" si="176"/>
        <v>#N/A</v>
      </c>
      <c r="NN33" s="61" t="e">
        <f t="shared" si="177"/>
        <v>#N/A</v>
      </c>
      <c r="NO33" s="61">
        <f t="shared" si="178"/>
        <v>0.30204274335375325</v>
      </c>
      <c r="NP33" s="61">
        <f t="shared" si="179"/>
        <v>8.0797103013860047E-2</v>
      </c>
      <c r="NQ33" s="61">
        <f t="shared" si="180"/>
        <v>0.22124564033989322</v>
      </c>
      <c r="NR33" s="61">
        <f t="shared" si="181"/>
        <v>2.807799060299351</v>
      </c>
      <c r="NS33" s="61">
        <f t="shared" si="182"/>
        <v>0.15356688155379503</v>
      </c>
      <c r="NV33" s="27">
        <v>44334</v>
      </c>
      <c r="NW33" s="47">
        <v>0.10496358153007375</v>
      </c>
      <c r="NX33">
        <f t="shared" si="36"/>
        <v>-9.9999999999997868E-3</v>
      </c>
      <c r="NY33">
        <f t="shared" si="37"/>
        <v>-1</v>
      </c>
      <c r="NZ33">
        <f t="shared" si="38"/>
        <v>-0.3233392119999996</v>
      </c>
      <c r="OA33">
        <f t="shared" si="39"/>
        <v>-2.7570000000000025E-3</v>
      </c>
      <c r="OB33" t="e">
        <f t="shared" si="40"/>
        <v>#N/A</v>
      </c>
      <c r="OC33" t="e">
        <f t="shared" si="41"/>
        <v>#N/A</v>
      </c>
      <c r="OD33" t="e">
        <f t="shared" si="42"/>
        <v>#N/A</v>
      </c>
      <c r="OE33">
        <f t="shared" si="43"/>
        <v>-3.7040370246459191</v>
      </c>
      <c r="OF33">
        <f t="shared" si="44"/>
        <v>-0.82717556968142292</v>
      </c>
      <c r="OG33">
        <f t="shared" si="45"/>
        <v>-2.8768614549644962</v>
      </c>
      <c r="OH33">
        <f t="shared" si="46"/>
        <v>2.4866556555583976</v>
      </c>
      <c r="OI33">
        <f t="shared" si="47"/>
        <v>-0.30869103031734091</v>
      </c>
      <c r="OK33" s="66">
        <v>44334</v>
      </c>
      <c r="OL33" s="61">
        <v>0.10496358153007375</v>
      </c>
      <c r="OM33" s="61">
        <f t="shared" si="183"/>
        <v>-1.0496358153007151E-3</v>
      </c>
      <c r="ON33" s="61">
        <f t="shared" si="184"/>
        <v>-0.10496358153007375</v>
      </c>
      <c r="OO33" s="61">
        <f t="shared" si="185"/>
        <v>-3.3938841740631762E-2</v>
      </c>
      <c r="OP33" s="61">
        <f t="shared" si="186"/>
        <v>-2.8938459427841359E-4</v>
      </c>
      <c r="OQ33" s="61" t="e">
        <f t="shared" si="187"/>
        <v>#N/A</v>
      </c>
      <c r="OR33" s="61" t="e">
        <f t="shared" si="188"/>
        <v>#N/A</v>
      </c>
      <c r="OS33" s="61" t="e">
        <f t="shared" si="189"/>
        <v>#N/A</v>
      </c>
      <c r="OT33" s="61">
        <f t="shared" si="190"/>
        <v>-0.38878899222683372</v>
      </c>
      <c r="OU33" s="61">
        <f t="shared" si="191"/>
        <v>-8.6823310347941232E-2</v>
      </c>
      <c r="OV33" s="61">
        <f t="shared" si="192"/>
        <v>-0.3019656818788925</v>
      </c>
      <c r="OW33" s="61">
        <f t="shared" si="193"/>
        <v>0.26100828363942286</v>
      </c>
      <c r="OX33" s="61">
        <f t="shared" si="194"/>
        <v>-3.2401316128316683E-2</v>
      </c>
      <c r="PA33" s="27">
        <v>44334</v>
      </c>
      <c r="PB33" s="26">
        <v>7.92</v>
      </c>
      <c r="PC33" s="31">
        <v>729</v>
      </c>
      <c r="PD33" s="23" t="e">
        <v>#N/A</v>
      </c>
      <c r="PE33" s="24" t="e">
        <v>#N/A</v>
      </c>
      <c r="PF33" s="26">
        <v>1.3913622505695766</v>
      </c>
      <c r="PI33" s="27">
        <v>44334</v>
      </c>
      <c r="PJ33">
        <v>7.88</v>
      </c>
      <c r="PK33">
        <v>786</v>
      </c>
      <c r="PL33" t="s">
        <v>94</v>
      </c>
      <c r="PM33" t="s">
        <v>94</v>
      </c>
      <c r="PN33">
        <v>1.2170223538087326</v>
      </c>
      <c r="PR33" s="27">
        <v>44334</v>
      </c>
      <c r="PS33" s="46">
        <f t="shared" si="195"/>
        <v>-4.0000000000000036E-2</v>
      </c>
      <c r="PT33" s="46">
        <f t="shared" si="195"/>
        <v>57</v>
      </c>
      <c r="PU33" s="46" t="e">
        <v>#N/A</v>
      </c>
      <c r="PV33" s="46" t="e">
        <v>#N/A</v>
      </c>
      <c r="PW33" s="46">
        <f t="shared" si="195"/>
        <v>-0.17433989676084405</v>
      </c>
      <c r="PZ33" s="27">
        <v>44334</v>
      </c>
      <c r="QA33" s="31">
        <v>7.43</v>
      </c>
      <c r="QB33" s="31">
        <v>1171</v>
      </c>
      <c r="QC33" s="23" t="e">
        <v>#N/A</v>
      </c>
      <c r="QD33" s="24" t="e">
        <v>#N/A</v>
      </c>
      <c r="QE33" s="31">
        <v>4.0629230549104651</v>
      </c>
      <c r="QF33" s="31"/>
      <c r="QI33" s="27">
        <v>44334</v>
      </c>
      <c r="QJ33">
        <v>7.76</v>
      </c>
      <c r="QK33">
        <v>651</v>
      </c>
      <c r="QL33" t="e">
        <v>#N/A</v>
      </c>
      <c r="QM33" t="e">
        <v>#N/A</v>
      </c>
      <c r="QN33">
        <v>0.95055967069130642</v>
      </c>
      <c r="QR33" s="27">
        <v>44334</v>
      </c>
      <c r="QS33">
        <f t="shared" si="196"/>
        <v>0.33000000000000007</v>
      </c>
      <c r="QT33">
        <f t="shared" si="196"/>
        <v>-520</v>
      </c>
      <c r="QU33" t="e">
        <f t="shared" si="196"/>
        <v>#N/A</v>
      </c>
      <c r="QV33" t="e">
        <f t="shared" si="196"/>
        <v>#N/A</v>
      </c>
      <c r="QW33">
        <f t="shared" si="196"/>
        <v>-3.1123633842191589</v>
      </c>
      <c r="RA33" s="27">
        <v>44334</v>
      </c>
      <c r="RB33" t="e">
        <v>#N/A</v>
      </c>
      <c r="RC33" t="e">
        <v>#N/A</v>
      </c>
      <c r="RD33" t="e">
        <v>#N/A</v>
      </c>
      <c r="RE33" t="e">
        <v>#N/A</v>
      </c>
      <c r="RF33" t="e">
        <v>#N/A</v>
      </c>
      <c r="RI33" s="27">
        <v>44334</v>
      </c>
      <c r="RJ33" s="31">
        <v>7.7</v>
      </c>
      <c r="RK33" s="31">
        <v>597</v>
      </c>
      <c r="RL33" s="23" t="e">
        <v>#N/A</v>
      </c>
      <c r="RM33" s="24" t="e">
        <v>#N/A</v>
      </c>
      <c r="RN33" s="31">
        <v>1.2249468945705893</v>
      </c>
      <c r="RQ33" s="27">
        <v>44334</v>
      </c>
      <c r="RR33" t="e">
        <f t="shared" si="197"/>
        <v>#N/A</v>
      </c>
      <c r="RS33" t="e">
        <f t="shared" si="197"/>
        <v>#N/A</v>
      </c>
      <c r="RT33" t="e">
        <f t="shared" si="197"/>
        <v>#N/A</v>
      </c>
      <c r="RU33" t="e">
        <f t="shared" si="197"/>
        <v>#N/A</v>
      </c>
      <c r="RV33" t="e">
        <f t="shared" si="197"/>
        <v>#N/A</v>
      </c>
      <c r="RZ33" s="27">
        <v>44334</v>
      </c>
      <c r="SA33">
        <v>31</v>
      </c>
      <c r="SB33" s="46">
        <v>8</v>
      </c>
      <c r="SC33" s="46">
        <v>592</v>
      </c>
      <c r="SD33" s="46" t="e">
        <v>#N/A</v>
      </c>
      <c r="SE33" s="46" t="e">
        <v>#N/A</v>
      </c>
      <c r="SF33" s="46">
        <v>0.80494623419219236</v>
      </c>
      <c r="SH33" s="27">
        <v>44334</v>
      </c>
      <c r="SI33">
        <v>32</v>
      </c>
      <c r="SJ33" s="46" t="e">
        <v>#N/A</v>
      </c>
      <c r="SK33" s="46" t="e">
        <v>#N/A</v>
      </c>
      <c r="SL33" s="46" t="e">
        <v>#N/A</v>
      </c>
      <c r="SM33" s="46" t="e">
        <v>#N/A</v>
      </c>
      <c r="SN33" s="46" t="e">
        <v>#N/A</v>
      </c>
      <c r="SP33" s="27">
        <v>44334</v>
      </c>
      <c r="SQ33" t="e">
        <v>#N/A</v>
      </c>
      <c r="SR33" s="46" t="e">
        <v>#N/A</v>
      </c>
      <c r="SS33" s="46" t="e">
        <v>#N/A</v>
      </c>
      <c r="ST33" s="46" t="e">
        <v>#N/A</v>
      </c>
      <c r="SU33" s="46" t="e">
        <v>#N/A</v>
      </c>
      <c r="SV33" s="46" t="e">
        <v>#N/A</v>
      </c>
      <c r="SX33" s="27">
        <v>44334</v>
      </c>
      <c r="SY33" t="s">
        <v>33</v>
      </c>
      <c r="SZ33" s="46">
        <v>8.6199999999999992</v>
      </c>
      <c r="TA33" s="46">
        <v>690</v>
      </c>
      <c r="TB33" s="46" t="e">
        <v>#N/A</v>
      </c>
      <c r="TC33" s="46" t="e">
        <v>#N/A</v>
      </c>
      <c r="TD33" s="46">
        <v>1.1308429730235428</v>
      </c>
      <c r="TF33" s="27">
        <v>44334</v>
      </c>
      <c r="TG33" t="s">
        <v>35</v>
      </c>
      <c r="TH33" s="46">
        <v>8.02</v>
      </c>
      <c r="TI33" s="46">
        <v>663</v>
      </c>
      <c r="TJ33" s="46" t="e">
        <v>#N/A</v>
      </c>
      <c r="TK33" s="46" t="e">
        <v>#N/A</v>
      </c>
      <c r="TL33" s="46">
        <v>0.83961610002531473</v>
      </c>
      <c r="TN33" s="27">
        <v>44334</v>
      </c>
      <c r="TO33" t="s">
        <v>34</v>
      </c>
      <c r="TP33" s="46">
        <v>7.8</v>
      </c>
      <c r="TQ33" s="46">
        <v>686</v>
      </c>
      <c r="TR33" s="46" t="e">
        <v>#N/A</v>
      </c>
      <c r="TS33" s="46" t="e">
        <v>#N/A</v>
      </c>
      <c r="TT33" s="46">
        <v>1.0684372145239225</v>
      </c>
    </row>
    <row r="34" spans="1:540" x14ac:dyDescent="0.25">
      <c r="A34" s="27">
        <v>44348</v>
      </c>
      <c r="B34" s="2">
        <v>11</v>
      </c>
      <c r="E34">
        <v>5.0095198456663111E-2</v>
      </c>
      <c r="F34" s="31">
        <v>8.8000000000000007</v>
      </c>
      <c r="G34" s="31">
        <v>558</v>
      </c>
      <c r="H34" s="36">
        <v>3.0236625510000001</v>
      </c>
      <c r="I34" s="36">
        <v>1.5989E-2</v>
      </c>
      <c r="J34" s="31">
        <v>2.52</v>
      </c>
      <c r="K34" s="21">
        <v>-4.0800000000000003E-2</v>
      </c>
      <c r="L34" s="21">
        <v>5.91</v>
      </c>
      <c r="M34">
        <v>2.099358974358978</v>
      </c>
      <c r="N34">
        <v>0.84807692307692806</v>
      </c>
      <c r="O34">
        <v>1.2512820512820499</v>
      </c>
      <c r="P34">
        <v>40.39694656488566</v>
      </c>
      <c r="Q34" s="31">
        <v>2.0317332477742638</v>
      </c>
      <c r="R34" s="31"/>
      <c r="S34" s="66">
        <v>44348</v>
      </c>
      <c r="T34" s="63"/>
      <c r="U34" s="63"/>
      <c r="V34" s="63"/>
      <c r="W34" s="61">
        <v>5.0095198456663111E-2</v>
      </c>
      <c r="X34" s="61">
        <f t="shared" si="51"/>
        <v>0.44083774641863543</v>
      </c>
      <c r="Y34" s="61">
        <f t="shared" si="52"/>
        <v>27.953120738818015</v>
      </c>
      <c r="Z34" s="61">
        <f t="shared" si="53"/>
        <v>0.15147097555832525</v>
      </c>
      <c r="AA34" s="61">
        <f t="shared" si="54"/>
        <v>8.0097212812358645E-4</v>
      </c>
      <c r="AB34" s="61">
        <f t="shared" si="55"/>
        <v>0.12623990011079103</v>
      </c>
      <c r="AC34" s="61">
        <f t="shared" si="56"/>
        <v>-2.0438840970318549E-3</v>
      </c>
      <c r="AD34" s="61">
        <f t="shared" si="57"/>
        <v>0.29606262287887897</v>
      </c>
      <c r="AE34" s="61">
        <f t="shared" si="58"/>
        <v>0.10516780445228972</v>
      </c>
      <c r="AF34" s="61">
        <f t="shared" si="59"/>
        <v>4.2484581768054926E-2</v>
      </c>
      <c r="AG34" s="61">
        <f t="shared" si="60"/>
        <v>6.2683222684234804E-2</v>
      </c>
      <c r="AH34" s="61">
        <f t="shared" si="61"/>
        <v>2.0236930552111621</v>
      </c>
      <c r="AI34" s="61">
        <f t="shared" si="62"/>
        <v>0.10178008025825243</v>
      </c>
      <c r="AL34" s="27">
        <v>44348</v>
      </c>
      <c r="AM34" s="2">
        <v>8</v>
      </c>
      <c r="AP34">
        <v>5.0095198456663111E-2</v>
      </c>
      <c r="AQ34" s="31">
        <v>8.64</v>
      </c>
      <c r="AR34" s="31">
        <v>521</v>
      </c>
      <c r="AS34" s="36">
        <v>2.891387419</v>
      </c>
      <c r="AT34" s="36">
        <v>1.4555E-2</v>
      </c>
      <c r="AU34" s="31">
        <v>2.5</v>
      </c>
      <c r="AV34" s="21">
        <v>-4.6600000000000003E-2</v>
      </c>
      <c r="AW34" s="21">
        <v>5.26</v>
      </c>
      <c r="AX34">
        <v>1.197590361445783</v>
      </c>
      <c r="AY34">
        <v>0.56224899598393818</v>
      </c>
      <c r="AZ34">
        <v>0.63534136546184483</v>
      </c>
      <c r="BA34">
        <v>46.948356807511942</v>
      </c>
      <c r="BB34" s="31">
        <v>2.0101252174444464</v>
      </c>
      <c r="BC34" s="31"/>
      <c r="BD34" s="66">
        <v>44348</v>
      </c>
      <c r="BE34" s="63"/>
      <c r="BF34" s="63"/>
      <c r="BG34" s="63"/>
      <c r="BH34" s="61">
        <v>5.0095198456663111E-2</v>
      </c>
      <c r="BI34" s="61">
        <f t="shared" si="63"/>
        <v>0.43282251466556931</v>
      </c>
      <c r="BJ34" s="61">
        <f t="shared" si="64"/>
        <v>26.099598395921479</v>
      </c>
      <c r="BK34" s="61">
        <f t="shared" si="65"/>
        <v>0.14484462656990393</v>
      </c>
      <c r="BL34" s="61">
        <f t="shared" si="66"/>
        <v>7.2913561353673162E-4</v>
      </c>
      <c r="BM34" s="61">
        <f t="shared" si="67"/>
        <v>0.12523799614165779</v>
      </c>
      <c r="BN34" s="61">
        <f t="shared" si="68"/>
        <v>-2.3344362480805011E-3</v>
      </c>
      <c r="BO34" s="61">
        <f t="shared" si="69"/>
        <v>0.26350074388204797</v>
      </c>
      <c r="BP34" s="61">
        <f t="shared" si="70"/>
        <v>5.9993526826413408E-2</v>
      </c>
      <c r="BQ34" s="61">
        <f t="shared" si="71"/>
        <v>2.8165975035874962E-2</v>
      </c>
      <c r="BR34" s="61">
        <f t="shared" si="72"/>
        <v>3.1827551790538443E-2</v>
      </c>
      <c r="BS34" s="61">
        <f t="shared" si="73"/>
        <v>2.3518872514865414</v>
      </c>
      <c r="BT34" s="61">
        <f t="shared" si="74"/>
        <v>0.10069762169062263</v>
      </c>
      <c r="BW34">
        <v>5.0095198456663111E-2</v>
      </c>
      <c r="BX34">
        <f t="shared" si="0"/>
        <v>-0.16000000000000014</v>
      </c>
      <c r="BY34">
        <f t="shared" si="1"/>
        <v>-37</v>
      </c>
      <c r="BZ34">
        <f t="shared" si="2"/>
        <v>-0.13227513200000018</v>
      </c>
      <c r="CA34">
        <f t="shared" si="3"/>
        <v>-1.4339999999999995E-3</v>
      </c>
      <c r="CB34">
        <f t="shared" si="4"/>
        <v>-2.0000000000000018E-2</v>
      </c>
      <c r="CC34">
        <f t="shared" si="5"/>
        <v>-5.7999999999999996E-3</v>
      </c>
      <c r="CD34">
        <f t="shared" si="6"/>
        <v>-0.65000000000000036</v>
      </c>
      <c r="CE34">
        <f t="shared" si="7"/>
        <v>-0.90176861291319499</v>
      </c>
      <c r="CF34">
        <f t="shared" si="8"/>
        <v>-0.28582792709298988</v>
      </c>
      <c r="CG34">
        <f t="shared" si="9"/>
        <v>-0.61594068582020511</v>
      </c>
      <c r="CH34">
        <f t="shared" si="10"/>
        <v>6.5514102426262824</v>
      </c>
      <c r="CI34">
        <f t="shared" si="11"/>
        <v>-2.1608030329817396E-2</v>
      </c>
      <c r="CK34" s="66">
        <v>44348</v>
      </c>
      <c r="CL34" s="61"/>
      <c r="CM34" s="61">
        <v>5.0095198456663111E-2</v>
      </c>
      <c r="CN34" s="61">
        <f t="shared" si="75"/>
        <v>-8.0152317530661054E-3</v>
      </c>
      <c r="CO34" s="61">
        <f t="shared" si="76"/>
        <v>-1.8535223428965351</v>
      </c>
      <c r="CP34" s="61">
        <f t="shared" si="77"/>
        <v>-6.6263489884213185E-3</v>
      </c>
      <c r="CQ34" s="61">
        <f t="shared" si="78"/>
        <v>-7.1836514586854879E-5</v>
      </c>
      <c r="CR34" s="61">
        <f t="shared" si="79"/>
        <v>-1.0019039691332632E-3</v>
      </c>
      <c r="CS34" s="61">
        <f t="shared" si="80"/>
        <v>-2.90552151048646E-4</v>
      </c>
      <c r="CT34" s="61">
        <f t="shared" si="81"/>
        <v>-3.2561878996831037E-2</v>
      </c>
      <c r="CU34" s="61">
        <f t="shared" si="82"/>
        <v>-4.5174277625876322E-2</v>
      </c>
      <c r="CV34" s="61">
        <f t="shared" si="83"/>
        <v>-1.4318606732179962E-2</v>
      </c>
      <c r="CW34" s="61">
        <f t="shared" si="84"/>
        <v>-3.0855670893696358E-2</v>
      </c>
      <c r="CX34" s="61">
        <f t="shared" si="85"/>
        <v>0.32819419627537905</v>
      </c>
      <c r="CY34" s="61">
        <f t="shared" si="86"/>
        <v>-1.0824585676297981E-3</v>
      </c>
      <c r="DB34" s="37">
        <v>44348</v>
      </c>
      <c r="DC34">
        <v>5</v>
      </c>
      <c r="DF34">
        <v>0.18271603105093812</v>
      </c>
      <c r="DG34">
        <v>8.57</v>
      </c>
      <c r="DH34">
        <v>546</v>
      </c>
      <c r="DI34">
        <v>4.3170194000000004</v>
      </c>
      <c r="DJ34">
        <v>2.0619999999999999E-2</v>
      </c>
      <c r="DK34">
        <v>3.56</v>
      </c>
      <c r="DL34">
        <v>-3.3799999999999997E-2</v>
      </c>
      <c r="DM34">
        <v>9.35</v>
      </c>
      <c r="DN34" t="e">
        <v>#N/A</v>
      </c>
      <c r="DO34" t="e">
        <v>#N/A</v>
      </c>
      <c r="DP34" t="e">
        <v>#N/A</v>
      </c>
      <c r="DQ34" t="e">
        <v>#N/A</v>
      </c>
      <c r="DR34">
        <v>2.2959405277161182</v>
      </c>
      <c r="DT34" s="66">
        <v>44348</v>
      </c>
      <c r="DX34" s="61">
        <v>0.18271603105093812</v>
      </c>
      <c r="DY34" s="61">
        <f t="shared" si="87"/>
        <v>1.5658763861065397</v>
      </c>
      <c r="DZ34" s="61">
        <f t="shared" si="88"/>
        <v>99.762952953812217</v>
      </c>
      <c r="EA34" s="61">
        <f t="shared" si="89"/>
        <v>0.78878865073790227</v>
      </c>
      <c r="EB34" s="61">
        <f t="shared" si="90"/>
        <v>3.7676045602703439E-3</v>
      </c>
      <c r="EC34" s="61">
        <f t="shared" si="91"/>
        <v>0.65046907054133973</v>
      </c>
      <c r="ED34" s="61">
        <f t="shared" si="92"/>
        <v>-6.175801849521708E-3</v>
      </c>
      <c r="EE34" s="61">
        <f t="shared" si="93"/>
        <v>1.7083948903262713</v>
      </c>
      <c r="EF34" s="61" t="e">
        <f t="shared" si="94"/>
        <v>#N/A</v>
      </c>
      <c r="EG34" s="61" t="e">
        <f t="shared" si="95"/>
        <v>#N/A</v>
      </c>
      <c r="EH34" s="61" t="e">
        <f t="shared" si="96"/>
        <v>#N/A</v>
      </c>
      <c r="EI34" s="61" t="e">
        <f t="shared" si="97"/>
        <v>#N/A</v>
      </c>
      <c r="EJ34" s="61">
        <f t="shared" si="98"/>
        <v>0.41950514075328549</v>
      </c>
      <c r="EM34" s="37">
        <v>44348</v>
      </c>
      <c r="EN34">
        <v>2</v>
      </c>
      <c r="EQ34">
        <v>0.18271603105093812</v>
      </c>
      <c r="ER34">
        <v>8.86</v>
      </c>
      <c r="ES34">
        <v>535</v>
      </c>
      <c r="ET34">
        <v>3.9789829509999999</v>
      </c>
      <c r="EU34">
        <v>1.6981E-2</v>
      </c>
      <c r="EV34">
        <v>3.41</v>
      </c>
      <c r="EW34">
        <v>2.1600000000000001E-2</v>
      </c>
      <c r="EX34">
        <v>6.67</v>
      </c>
      <c r="EY34">
        <v>2.5146067415730333</v>
      </c>
      <c r="EZ34">
        <v>0.82209737827715124</v>
      </c>
      <c r="FA34">
        <v>1.6925093632958821</v>
      </c>
      <c r="FB34">
        <v>32.692880548108342</v>
      </c>
      <c r="FC34">
        <v>2.296922710912928</v>
      </c>
      <c r="FE34" s="66">
        <v>44348</v>
      </c>
      <c r="FI34" s="61">
        <v>0.18271603105093812</v>
      </c>
      <c r="FJ34" s="61">
        <f t="shared" si="99"/>
        <v>1.6188640351113115</v>
      </c>
      <c r="FK34" s="61">
        <f t="shared" si="100"/>
        <v>97.753076612251888</v>
      </c>
      <c r="FL34" s="61">
        <f t="shared" si="101"/>
        <v>0.72702397242606931</v>
      </c>
      <c r="FM34" s="61">
        <f t="shared" si="102"/>
        <v>3.1027009232759799E-3</v>
      </c>
      <c r="FN34" s="61">
        <f t="shared" si="103"/>
        <v>0.62306166588369905</v>
      </c>
      <c r="FO34" s="61">
        <f t="shared" si="104"/>
        <v>3.9466662707002631E-3</v>
      </c>
      <c r="FP34" s="61">
        <f t="shared" si="105"/>
        <v>1.2187159271097572</v>
      </c>
      <c r="FQ34" s="61">
        <f t="shared" si="106"/>
        <v>0.45945896347415666</v>
      </c>
      <c r="FR34" s="61">
        <f t="shared" si="107"/>
        <v>0.15021037009618279</v>
      </c>
      <c r="FS34" s="61">
        <f t="shared" si="108"/>
        <v>0.30924859337797389</v>
      </c>
      <c r="FT34" s="61">
        <f t="shared" si="109"/>
        <v>5.9735133773727744</v>
      </c>
      <c r="FU34" s="61">
        <f t="shared" si="110"/>
        <v>0.4196846013687715</v>
      </c>
      <c r="FW34">
        <v>0.18271603105093812</v>
      </c>
      <c r="FX34">
        <f t="shared" si="12"/>
        <v>0.28999999999999915</v>
      </c>
      <c r="FY34">
        <f t="shared" si="13"/>
        <v>-11</v>
      </c>
      <c r="FZ34">
        <f t="shared" si="14"/>
        <v>-0.33803644900000052</v>
      </c>
      <c r="GA34">
        <f t="shared" si="15"/>
        <v>-3.6389999999999999E-3</v>
      </c>
      <c r="GB34">
        <f t="shared" si="16"/>
        <v>-0.14999999999999991</v>
      </c>
      <c r="GC34">
        <f t="shared" si="17"/>
        <v>5.5399999999999998E-2</v>
      </c>
      <c r="GD34">
        <f t="shared" si="18"/>
        <v>-2.6799999999999997</v>
      </c>
      <c r="GE34" t="e">
        <f t="shared" si="19"/>
        <v>#N/A</v>
      </c>
      <c r="GF34" t="e">
        <f t="shared" si="20"/>
        <v>#N/A</v>
      </c>
      <c r="GG34" t="e">
        <f t="shared" si="21"/>
        <v>#N/A</v>
      </c>
      <c r="GH34" t="e">
        <f t="shared" si="22"/>
        <v>#N/A</v>
      </c>
      <c r="GI34">
        <f t="shared" si="23"/>
        <v>9.8218319680976052E-4</v>
      </c>
      <c r="GK34" s="66">
        <v>44348</v>
      </c>
      <c r="GL34" s="61">
        <v>0.18271603105093812</v>
      </c>
      <c r="GM34" s="61">
        <f t="shared" si="111"/>
        <v>5.2987649004771896E-2</v>
      </c>
      <c r="GN34" s="61">
        <f t="shared" si="112"/>
        <v>-2.0098763415603194</v>
      </c>
      <c r="GO34" s="61">
        <f t="shared" si="113"/>
        <v>-6.1764678311832952E-2</v>
      </c>
      <c r="GP34" s="61">
        <f t="shared" si="114"/>
        <v>-6.6490363699436383E-4</v>
      </c>
      <c r="GQ34" s="61">
        <f t="shared" si="115"/>
        <v>-2.7407404657640702E-2</v>
      </c>
      <c r="GR34" s="61">
        <f t="shared" si="116"/>
        <v>1.0122468120221972E-2</v>
      </c>
      <c r="GS34" s="61">
        <f t="shared" si="117"/>
        <v>-0.48967896321651411</v>
      </c>
      <c r="GT34" s="61" t="e">
        <f t="shared" si="118"/>
        <v>#N/A</v>
      </c>
      <c r="GU34" s="61" t="e">
        <f t="shared" si="119"/>
        <v>#N/A</v>
      </c>
      <c r="GV34" s="61" t="e">
        <f t="shared" si="120"/>
        <v>#N/A</v>
      </c>
      <c r="GW34" s="61" t="e">
        <f t="shared" si="121"/>
        <v>#N/A</v>
      </c>
      <c r="GX34" s="61">
        <f t="shared" si="122"/>
        <v>1.7946061548600187E-4</v>
      </c>
      <c r="GY34" s="61"/>
      <c r="HA34" s="27">
        <v>44348</v>
      </c>
      <c r="HB34" s="2">
        <v>19</v>
      </c>
      <c r="HE34">
        <v>7.7062941348232203E-2</v>
      </c>
      <c r="HF34" s="31">
        <v>9.07</v>
      </c>
      <c r="HG34" s="31">
        <v>435</v>
      </c>
      <c r="HH34" s="36">
        <v>2.0830393890000001</v>
      </c>
      <c r="HI34" s="36">
        <v>1.6098999999999999E-2</v>
      </c>
      <c r="HJ34" s="31">
        <v>1.6</v>
      </c>
      <c r="HK34" s="21">
        <v>-1.1599999999999999E-2</v>
      </c>
      <c r="HL34" s="21">
        <v>4.6900000000000004</v>
      </c>
      <c r="HM34">
        <v>1.5304504504504504</v>
      </c>
      <c r="HN34">
        <v>0.57405405405405019</v>
      </c>
      <c r="HO34">
        <v>0.95639639639640017</v>
      </c>
      <c r="HP34">
        <v>37.508829762184817</v>
      </c>
      <c r="HQ34" s="31">
        <v>2.5935420363495085</v>
      </c>
      <c r="HR34" s="31"/>
      <c r="HS34" s="66">
        <v>44348</v>
      </c>
      <c r="HT34" s="63"/>
      <c r="HU34" s="63"/>
      <c r="HV34" s="63"/>
      <c r="HW34" s="61">
        <v>7.7062941348232203E-2</v>
      </c>
      <c r="HX34" s="61">
        <f t="shared" si="123"/>
        <v>0.69896087802846607</v>
      </c>
      <c r="HY34" s="61">
        <f t="shared" si="124"/>
        <v>33.522379486481007</v>
      </c>
      <c r="HZ34" s="61">
        <f t="shared" si="125"/>
        <v>0.16052514226056444</v>
      </c>
      <c r="IA34" s="61">
        <f t="shared" si="126"/>
        <v>1.2406362927651902E-3</v>
      </c>
      <c r="IB34" s="61">
        <f t="shared" si="127"/>
        <v>0.12330070615717154</v>
      </c>
      <c r="IC34" s="61">
        <f t="shared" si="128"/>
        <v>-8.9393011963949354E-4</v>
      </c>
      <c r="ID34" s="61">
        <f t="shared" si="129"/>
        <v>0.36142519492320907</v>
      </c>
      <c r="IE34" s="61">
        <f t="shared" si="130"/>
        <v>0.11794101329943861</v>
      </c>
      <c r="IF34" s="61">
        <f t="shared" si="131"/>
        <v>4.423829389828219E-2</v>
      </c>
      <c r="IG34" s="61">
        <f t="shared" si="132"/>
        <v>7.3702719401156427E-2</v>
      </c>
      <c r="IH34" s="61">
        <f t="shared" si="133"/>
        <v>2.8905407480040748</v>
      </c>
      <c r="II34" s="61">
        <f t="shared" si="134"/>
        <v>0.19986597783137688</v>
      </c>
      <c r="IJ34" s="31"/>
      <c r="IL34" s="13">
        <v>44348</v>
      </c>
      <c r="IM34" s="5">
        <v>16</v>
      </c>
      <c r="IN34" s="5"/>
      <c r="IO34" s="5"/>
      <c r="IP34">
        <v>7.7062941348232203E-2</v>
      </c>
      <c r="IQ34" s="5">
        <v>8.58</v>
      </c>
      <c r="IR34" s="5">
        <v>552</v>
      </c>
      <c r="IS34" s="5">
        <v>1.5245443860000001</v>
      </c>
      <c r="IT34">
        <v>2.2494E-2</v>
      </c>
      <c r="IU34">
        <v>1.05</v>
      </c>
      <c r="IV34">
        <v>-4.7E-2</v>
      </c>
      <c r="IW34">
        <v>12.3</v>
      </c>
      <c r="IX34">
        <v>1.727495621716288</v>
      </c>
      <c r="IY34">
        <v>0.62837127845884311</v>
      </c>
      <c r="IZ34">
        <v>1.0991243432574449</v>
      </c>
      <c r="JA34">
        <v>36.374695863746879</v>
      </c>
      <c r="JB34">
        <v>2.3411209547693721</v>
      </c>
      <c r="JD34" s="66">
        <v>44348</v>
      </c>
      <c r="JE34" s="61"/>
      <c r="JF34" s="61"/>
      <c r="JG34" s="61"/>
      <c r="JH34" s="61">
        <v>7.7062941348232203E-2</v>
      </c>
      <c r="JI34" s="61">
        <f t="shared" si="135"/>
        <v>0.66120003676783234</v>
      </c>
      <c r="JJ34" s="61">
        <f t="shared" si="136"/>
        <v>42.538743624224175</v>
      </c>
      <c r="JK34" s="61">
        <f t="shared" si="137"/>
        <v>0.11748587460109468</v>
      </c>
      <c r="JL34" s="61">
        <f t="shared" si="138"/>
        <v>1.7334538026871351E-3</v>
      </c>
      <c r="JM34" s="61">
        <f t="shared" si="139"/>
        <v>8.0916088415643822E-2</v>
      </c>
      <c r="JN34" s="61">
        <f t="shared" si="140"/>
        <v>-3.6219582433669136E-3</v>
      </c>
      <c r="JO34" s="61">
        <f t="shared" si="141"/>
        <v>0.94787417858325618</v>
      </c>
      <c r="JP34" s="61">
        <f t="shared" si="142"/>
        <v>0.13312589377565023</v>
      </c>
      <c r="JQ34" s="61">
        <f t="shared" si="143"/>
        <v>4.8424138976787511E-2</v>
      </c>
      <c r="JR34" s="61">
        <f t="shared" si="144"/>
        <v>8.4701754798862716E-2</v>
      </c>
      <c r="JS34" s="61">
        <f t="shared" si="145"/>
        <v>2.8031410539077104</v>
      </c>
      <c r="JT34" s="61">
        <f t="shared" si="146"/>
        <v>0.1804136668265095</v>
      </c>
      <c r="JV34">
        <v>7.7062941348232203E-2</v>
      </c>
      <c r="JW34">
        <f t="shared" si="24"/>
        <v>-0.49000000000000021</v>
      </c>
      <c r="JX34">
        <f t="shared" si="25"/>
        <v>117</v>
      </c>
      <c r="JY34">
        <f t="shared" si="26"/>
        <v>-0.55849500299999999</v>
      </c>
      <c r="JZ34">
        <f t="shared" si="27"/>
        <v>6.3950000000000014E-3</v>
      </c>
      <c r="KA34">
        <f t="shared" si="28"/>
        <v>-0.55000000000000004</v>
      </c>
      <c r="KB34">
        <f t="shared" si="29"/>
        <v>-3.5400000000000001E-2</v>
      </c>
      <c r="KC34">
        <f t="shared" si="30"/>
        <v>7.61</v>
      </c>
      <c r="KD34">
        <f t="shared" si="31"/>
        <v>0.19704517126583765</v>
      </c>
      <c r="KE34">
        <f t="shared" si="32"/>
        <v>5.4317224404792919E-2</v>
      </c>
      <c r="KF34">
        <f t="shared" si="33"/>
        <v>0.14272794686104473</v>
      </c>
      <c r="KG34">
        <f t="shared" si="34"/>
        <v>-1.1341338984379377</v>
      </c>
      <c r="KH34">
        <f t="shared" si="35"/>
        <v>-0.25242108158013643</v>
      </c>
      <c r="KJ34" s="66">
        <v>44348</v>
      </c>
      <c r="KK34" s="61">
        <v>7.7062941348232203E-2</v>
      </c>
      <c r="KL34" s="61">
        <f t="shared" si="147"/>
        <v>-3.7760841260633796E-2</v>
      </c>
      <c r="KM34" s="61">
        <f t="shared" si="148"/>
        <v>9.0163641377431674</v>
      </c>
      <c r="KN34" s="61">
        <f t="shared" si="149"/>
        <v>-4.303926765946977E-2</v>
      </c>
      <c r="KO34" s="61">
        <f t="shared" si="150"/>
        <v>4.9281750992194505E-4</v>
      </c>
      <c r="KP34" s="61">
        <f t="shared" si="151"/>
        <v>-4.2384617741527714E-2</v>
      </c>
      <c r="KQ34" s="61">
        <f t="shared" si="152"/>
        <v>-2.7280281237274202E-3</v>
      </c>
      <c r="KR34" s="61">
        <f t="shared" si="153"/>
        <v>0.58644898366004705</v>
      </c>
      <c r="KS34" s="61">
        <f t="shared" si="154"/>
        <v>1.5184880476211617E-2</v>
      </c>
      <c r="KT34" s="61">
        <f t="shared" si="155"/>
        <v>4.1858450785053234E-3</v>
      </c>
      <c r="KU34" s="61">
        <f t="shared" si="156"/>
        <v>1.0999035397706292E-2</v>
      </c>
      <c r="KV34" s="61">
        <f t="shared" si="157"/>
        <v>-8.7399694096364722E-2</v>
      </c>
      <c r="KW34" s="61">
        <f t="shared" si="158"/>
        <v>-1.9452311004867391E-2</v>
      </c>
      <c r="KZ34" s="27">
        <v>44348</v>
      </c>
      <c r="LA34">
        <v>24</v>
      </c>
      <c r="LE34">
        <v>8.64</v>
      </c>
      <c r="LF34">
        <v>461</v>
      </c>
      <c r="LG34">
        <v>4.2582304530000004</v>
      </c>
      <c r="LH34">
        <v>4.3444999999999998E-2</v>
      </c>
      <c r="LI34">
        <v>3.56</v>
      </c>
      <c r="LJ34">
        <v>-6.1800000000000001E-2</v>
      </c>
      <c r="LK34">
        <v>36.700000000000003</v>
      </c>
      <c r="LL34">
        <v>2.419485294117643</v>
      </c>
      <c r="LM34">
        <v>0.60955882352940693</v>
      </c>
      <c r="LN34">
        <v>1.8099264705882361</v>
      </c>
      <c r="LO34">
        <v>25.193739553259224</v>
      </c>
      <c r="LP34">
        <v>1.4659957264117791</v>
      </c>
      <c r="LR34" s="66">
        <v>44348</v>
      </c>
      <c r="LS34" s="61"/>
      <c r="LT34" s="61"/>
      <c r="LU34" s="61"/>
      <c r="LV34" s="61">
        <v>5.8490772483308244E-2</v>
      </c>
      <c r="LW34" s="61">
        <f t="shared" si="159"/>
        <v>0.50536027425578323</v>
      </c>
      <c r="LX34" s="61">
        <f t="shared" si="160"/>
        <v>26.9642461148051</v>
      </c>
      <c r="LY34" s="61">
        <f t="shared" si="161"/>
        <v>0.24906718860791763</v>
      </c>
      <c r="LZ34" s="61">
        <f t="shared" si="162"/>
        <v>2.5411316105373267E-3</v>
      </c>
      <c r="MA34" s="61">
        <f t="shared" si="163"/>
        <v>0.20822715004057735</v>
      </c>
      <c r="MB34" s="61">
        <f t="shared" si="164"/>
        <v>-3.6147297394684497E-3</v>
      </c>
      <c r="MC34" s="61">
        <f t="shared" si="165"/>
        <v>2.1466113501374129</v>
      </c>
      <c r="MD34" s="61">
        <f t="shared" si="166"/>
        <v>0.14151756386494518</v>
      </c>
      <c r="ME34" s="61">
        <f t="shared" si="167"/>
        <v>3.5653566462251582E-2</v>
      </c>
      <c r="MF34" s="61">
        <f t="shared" si="168"/>
        <v>0.1058639974026936</v>
      </c>
      <c r="MG34" s="61">
        <f t="shared" si="169"/>
        <v>1.4736012882134091</v>
      </c>
      <c r="MH34" s="61">
        <f t="shared" si="170"/>
        <v>8.5747222495053566E-2</v>
      </c>
      <c r="MK34" s="27"/>
      <c r="ML34">
        <v>22</v>
      </c>
      <c r="MP34">
        <v>8.49</v>
      </c>
      <c r="MQ34">
        <v>460</v>
      </c>
      <c r="MR34">
        <v>3.5086713700000001</v>
      </c>
      <c r="MS34">
        <v>3.3079999999999998E-2</v>
      </c>
      <c r="MT34">
        <v>2.98</v>
      </c>
      <c r="MU34">
        <v>-3.5499999999999997E-2</v>
      </c>
      <c r="MV34">
        <v>28.1</v>
      </c>
      <c r="MW34" t="e">
        <v>#N/A</v>
      </c>
      <c r="MX34" t="e">
        <v>#N/A</v>
      </c>
      <c r="MY34" t="e">
        <v>#N/A</v>
      </c>
      <c r="MZ34" t="e">
        <v>#N/A</v>
      </c>
      <c r="NA34">
        <v>2.6210431658601849</v>
      </c>
      <c r="NC34" s="66">
        <v>44348</v>
      </c>
      <c r="ND34" s="61"/>
      <c r="NE34" s="61"/>
      <c r="NF34" s="61"/>
      <c r="NG34" s="61">
        <v>5.8490772483308244E-2</v>
      </c>
      <c r="NH34" s="61">
        <f t="shared" si="171"/>
        <v>0.49658665838328703</v>
      </c>
      <c r="NI34" s="61">
        <f t="shared" si="172"/>
        <v>26.905755342321793</v>
      </c>
      <c r="NJ34" s="61">
        <f t="shared" si="173"/>
        <v>0.20522489882136744</v>
      </c>
      <c r="NK34" s="61">
        <f t="shared" si="174"/>
        <v>1.9348747537478366E-3</v>
      </c>
      <c r="NL34" s="61">
        <f t="shared" si="175"/>
        <v>0.17430250200025857</v>
      </c>
      <c r="NM34" s="61">
        <f t="shared" si="176"/>
        <v>-2.0764224231574423E-3</v>
      </c>
      <c r="NN34" s="61">
        <f t="shared" si="177"/>
        <v>1.6435907067809616</v>
      </c>
      <c r="NO34" s="61" t="e">
        <f t="shared" si="178"/>
        <v>#N/A</v>
      </c>
      <c r="NP34" s="61" t="e">
        <f t="shared" si="179"/>
        <v>#N/A</v>
      </c>
      <c r="NQ34" s="61" t="e">
        <f t="shared" si="180"/>
        <v>#N/A</v>
      </c>
      <c r="NR34" s="61" t="e">
        <f t="shared" si="181"/>
        <v>#N/A</v>
      </c>
      <c r="NS34" s="61">
        <f t="shared" si="182"/>
        <v>0.15330683948325802</v>
      </c>
      <c r="NV34" s="27">
        <v>44348</v>
      </c>
      <c r="NW34" s="47">
        <v>5.8490772483308244E-2</v>
      </c>
      <c r="NX34">
        <f t="shared" si="36"/>
        <v>-0.15000000000000036</v>
      </c>
      <c r="NY34">
        <f t="shared" si="37"/>
        <v>-1</v>
      </c>
      <c r="NZ34">
        <f t="shared" si="38"/>
        <v>-0.74955908300000029</v>
      </c>
      <c r="OA34">
        <f t="shared" si="39"/>
        <v>-1.0364999999999999E-2</v>
      </c>
      <c r="OB34">
        <f t="shared" si="40"/>
        <v>-0.58000000000000007</v>
      </c>
      <c r="OC34">
        <f t="shared" si="41"/>
        <v>2.6300000000000004E-2</v>
      </c>
      <c r="OD34">
        <f t="shared" si="42"/>
        <v>-8.6000000000000014</v>
      </c>
      <c r="OE34" t="e">
        <f t="shared" si="43"/>
        <v>#N/A</v>
      </c>
      <c r="OF34" t="e">
        <f t="shared" si="44"/>
        <v>#N/A</v>
      </c>
      <c r="OG34" t="e">
        <f t="shared" si="45"/>
        <v>#N/A</v>
      </c>
      <c r="OH34" t="e">
        <f t="shared" si="46"/>
        <v>#N/A</v>
      </c>
      <c r="OI34">
        <f t="shared" si="47"/>
        <v>1.1550474394484058</v>
      </c>
      <c r="OK34" s="66">
        <v>44348</v>
      </c>
      <c r="OL34" s="61">
        <v>5.8490772483308244E-2</v>
      </c>
      <c r="OM34" s="61">
        <f t="shared" si="183"/>
        <v>-8.7736158724962578E-3</v>
      </c>
      <c r="ON34" s="61">
        <f t="shared" si="184"/>
        <v>-5.8490772483308244E-2</v>
      </c>
      <c r="OO34" s="61">
        <f t="shared" si="185"/>
        <v>-4.3842289786550179E-2</v>
      </c>
      <c r="OP34" s="61">
        <f t="shared" si="186"/>
        <v>-6.0625685678948995E-4</v>
      </c>
      <c r="OQ34" s="61">
        <f t="shared" si="187"/>
        <v>-3.3924648040318785E-2</v>
      </c>
      <c r="OR34" s="61">
        <f t="shared" si="188"/>
        <v>1.5383073163110069E-3</v>
      </c>
      <c r="OS34" s="61">
        <f t="shared" si="189"/>
        <v>-0.50302064335645102</v>
      </c>
      <c r="OT34" s="61" t="e">
        <f t="shared" si="190"/>
        <v>#N/A</v>
      </c>
      <c r="OU34" s="61" t="e">
        <f t="shared" si="191"/>
        <v>#N/A</v>
      </c>
      <c r="OV34" s="61" t="e">
        <f t="shared" si="192"/>
        <v>#N/A</v>
      </c>
      <c r="OW34" s="61" t="e">
        <f t="shared" si="193"/>
        <v>#N/A</v>
      </c>
      <c r="OX34" s="61">
        <f t="shared" si="194"/>
        <v>6.7559616988204466E-2</v>
      </c>
      <c r="PA34" s="27">
        <v>44348</v>
      </c>
      <c r="PB34" s="26">
        <v>7.61</v>
      </c>
      <c r="PC34" s="31">
        <v>743</v>
      </c>
      <c r="PD34" s="31">
        <v>0.94199999999999995</v>
      </c>
      <c r="PE34" s="21">
        <v>4.09</v>
      </c>
      <c r="PF34" s="26">
        <v>1.4492986120660114</v>
      </c>
      <c r="PI34" s="27">
        <v>44348</v>
      </c>
      <c r="PJ34">
        <v>8.25</v>
      </c>
      <c r="PK34">
        <v>897</v>
      </c>
      <c r="PL34">
        <v>1.5299999999999999E-2</v>
      </c>
      <c r="PM34">
        <v>4.22</v>
      </c>
      <c r="PN34">
        <v>1.5209979854331317</v>
      </c>
      <c r="PR34" s="27">
        <v>44348</v>
      </c>
      <c r="PS34" s="46">
        <f t="shared" si="195"/>
        <v>0.63999999999999968</v>
      </c>
      <c r="PT34" s="46">
        <f t="shared" si="195"/>
        <v>154</v>
      </c>
      <c r="PU34" s="46">
        <f t="shared" si="195"/>
        <v>-0.92669999999999997</v>
      </c>
      <c r="PV34" s="46">
        <f t="shared" si="195"/>
        <v>0.12999999999999989</v>
      </c>
      <c r="PW34" s="46">
        <f t="shared" si="195"/>
        <v>7.1699373367120289E-2</v>
      </c>
      <c r="PZ34" s="27">
        <v>44348</v>
      </c>
      <c r="QA34" s="31">
        <v>7.48</v>
      </c>
      <c r="QB34" s="31">
        <v>790</v>
      </c>
      <c r="QC34" s="31">
        <v>2.1899999999999999E-2</v>
      </c>
      <c r="QD34" s="21">
        <v>6.07</v>
      </c>
      <c r="QE34" s="31">
        <v>3.6601929880850261</v>
      </c>
      <c r="QF34" s="31"/>
      <c r="QI34" s="27">
        <v>44348</v>
      </c>
      <c r="QJ34">
        <v>7.67</v>
      </c>
      <c r="QK34">
        <v>665</v>
      </c>
      <c r="QL34">
        <v>8.4199999999999997E-2</v>
      </c>
      <c r="QM34">
        <v>3.65</v>
      </c>
      <c r="QN34">
        <v>1.0593718829324936</v>
      </c>
      <c r="QR34" s="27">
        <v>44348</v>
      </c>
      <c r="QS34">
        <f t="shared" si="196"/>
        <v>0.1899999999999995</v>
      </c>
      <c r="QT34">
        <f t="shared" si="196"/>
        <v>-125</v>
      </c>
      <c r="QU34">
        <f t="shared" si="196"/>
        <v>6.2299999999999994E-2</v>
      </c>
      <c r="QV34">
        <f t="shared" si="196"/>
        <v>-2.4200000000000004</v>
      </c>
      <c r="QW34">
        <f t="shared" si="196"/>
        <v>-2.6008211051525327</v>
      </c>
      <c r="RA34" s="27">
        <v>44348</v>
      </c>
      <c r="RB34" t="e">
        <v>#N/A</v>
      </c>
      <c r="RC34" t="e">
        <v>#N/A</v>
      </c>
      <c r="RD34" t="e">
        <v>#N/A</v>
      </c>
      <c r="RE34" t="e">
        <v>#N/A</v>
      </c>
      <c r="RF34" t="e">
        <v>#N/A</v>
      </c>
      <c r="RI34" s="27">
        <v>44348</v>
      </c>
      <c r="RJ34" s="31">
        <v>7.62</v>
      </c>
      <c r="RK34" s="31">
        <v>580</v>
      </c>
      <c r="RL34" s="31">
        <v>9.5500000000000002E-2</v>
      </c>
      <c r="RM34" s="21">
        <v>49.7</v>
      </c>
      <c r="RN34" s="31">
        <v>1.4276905817361945</v>
      </c>
      <c r="RQ34" s="27">
        <v>44348</v>
      </c>
      <c r="RR34" t="e">
        <f t="shared" si="197"/>
        <v>#N/A</v>
      </c>
      <c r="RS34" t="e">
        <f t="shared" si="197"/>
        <v>#N/A</v>
      </c>
      <c r="RT34" t="e">
        <f t="shared" si="197"/>
        <v>#N/A</v>
      </c>
      <c r="RU34" t="e">
        <f t="shared" si="197"/>
        <v>#N/A</v>
      </c>
      <c r="RV34" t="e">
        <f t="shared" si="197"/>
        <v>#N/A</v>
      </c>
      <c r="RZ34" s="27">
        <v>44348</v>
      </c>
      <c r="SA34">
        <v>31</v>
      </c>
      <c r="SB34" s="46">
        <v>8.24</v>
      </c>
      <c r="SC34" s="46">
        <v>459</v>
      </c>
      <c r="SD34" s="46">
        <v>4.9400000000000004</v>
      </c>
      <c r="SE34" s="46">
        <v>13.4</v>
      </c>
      <c r="SF34" s="46">
        <v>0.66630216756918392</v>
      </c>
      <c r="SH34" s="27">
        <v>44348</v>
      </c>
      <c r="SI34">
        <v>32</v>
      </c>
      <c r="SJ34" s="46" t="e">
        <v>#N/A</v>
      </c>
      <c r="SK34" s="46" t="e">
        <v>#N/A</v>
      </c>
      <c r="SL34" s="46" t="e">
        <v>#N/A</v>
      </c>
      <c r="SM34" s="46" t="e">
        <v>#N/A</v>
      </c>
      <c r="SN34" s="46" t="e">
        <v>#N/A</v>
      </c>
      <c r="SP34" s="27">
        <v>44348</v>
      </c>
      <c r="SQ34" t="e">
        <v>#N/A</v>
      </c>
      <c r="SR34" s="46" t="e">
        <v>#N/A</v>
      </c>
      <c r="SS34" s="46" t="e">
        <v>#N/A</v>
      </c>
      <c r="ST34" s="46" t="e">
        <v>#N/A</v>
      </c>
      <c r="SU34" s="46" t="e">
        <v>#N/A</v>
      </c>
      <c r="SV34" s="46" t="e">
        <v>#N/A</v>
      </c>
      <c r="SX34" s="27">
        <v>44348</v>
      </c>
      <c r="SY34" t="s">
        <v>33</v>
      </c>
      <c r="SZ34" s="46">
        <v>8.52</v>
      </c>
      <c r="TA34" s="46">
        <v>512</v>
      </c>
      <c r="TB34" s="46">
        <v>10.199999999999999</v>
      </c>
      <c r="TC34" s="46">
        <v>31.3</v>
      </c>
      <c r="TD34" s="46">
        <v>1.0809799132623106</v>
      </c>
      <c r="TF34" s="27">
        <v>44348</v>
      </c>
      <c r="TG34" t="s">
        <v>35</v>
      </c>
      <c r="TH34" s="46" t="e">
        <v>#N/A</v>
      </c>
      <c r="TI34" s="46" t="e">
        <v>#N/A</v>
      </c>
      <c r="TJ34" s="46">
        <v>8.17</v>
      </c>
      <c r="TK34" s="46">
        <v>23.3</v>
      </c>
      <c r="TL34" s="46">
        <v>0.67956164072611713</v>
      </c>
      <c r="TN34" s="27">
        <v>44348</v>
      </c>
      <c r="TO34" t="s">
        <v>34</v>
      </c>
      <c r="TP34" s="46">
        <v>7.76</v>
      </c>
      <c r="TQ34" s="46">
        <v>602</v>
      </c>
      <c r="TR34" s="46">
        <v>3.47</v>
      </c>
      <c r="TS34" s="46">
        <v>37.200000000000003</v>
      </c>
      <c r="TT34" s="46">
        <v>0.90124038824610453</v>
      </c>
    </row>
    <row r="35" spans="1:540" x14ac:dyDescent="0.25">
      <c r="A35" s="27">
        <v>44356</v>
      </c>
      <c r="B35" s="2">
        <v>11</v>
      </c>
      <c r="E35">
        <v>0.95458354258749523</v>
      </c>
      <c r="F35" s="23" t="e">
        <v>#N/A</v>
      </c>
      <c r="G35" s="23" t="e">
        <v>#N/A</v>
      </c>
      <c r="H35" s="36">
        <v>7.9913286299999999</v>
      </c>
      <c r="I35" s="22" t="e">
        <v>#N/A</v>
      </c>
      <c r="J35" s="31">
        <v>7.13</v>
      </c>
      <c r="K35" s="21">
        <v>2.818E-2</v>
      </c>
      <c r="L35" s="21">
        <v>130</v>
      </c>
      <c r="M35" s="23" t="e">
        <v>#N/A</v>
      </c>
      <c r="N35" s="23" t="e">
        <v>#N/A</v>
      </c>
      <c r="O35" s="23" t="e">
        <v>#N/A</v>
      </c>
      <c r="P35" s="23" t="e">
        <v>#N/A</v>
      </c>
      <c r="Q35" s="31">
        <v>4.500941804554274</v>
      </c>
      <c r="R35" s="31"/>
      <c r="S35" s="66">
        <v>44356</v>
      </c>
      <c r="T35" s="63"/>
      <c r="U35" s="63"/>
      <c r="V35" s="63"/>
      <c r="W35" s="61">
        <v>0.95458354258749523</v>
      </c>
      <c r="X35" s="61" t="e">
        <f t="shared" si="51"/>
        <v>#N/A</v>
      </c>
      <c r="Y35" s="61" t="e">
        <f t="shared" si="52"/>
        <v>#N/A</v>
      </c>
      <c r="Z35" s="61">
        <f t="shared" si="53"/>
        <v>7.6283907936062745</v>
      </c>
      <c r="AA35" s="61" t="e">
        <f t="shared" si="54"/>
        <v>#N/A</v>
      </c>
      <c r="AB35" s="61">
        <f t="shared" si="55"/>
        <v>6.8061806586488407</v>
      </c>
      <c r="AC35" s="61">
        <f t="shared" si="56"/>
        <v>2.6900164230115615E-2</v>
      </c>
      <c r="AD35" s="61">
        <f t="shared" si="57"/>
        <v>124.09586053637437</v>
      </c>
      <c r="AE35" s="61" t="e">
        <f t="shared" si="58"/>
        <v>#N/A</v>
      </c>
      <c r="AF35" s="61" t="e">
        <f t="shared" si="59"/>
        <v>#N/A</v>
      </c>
      <c r="AG35" s="61" t="e">
        <f t="shared" si="60"/>
        <v>#N/A</v>
      </c>
      <c r="AH35" s="61" t="e">
        <f t="shared" si="61"/>
        <v>#N/A</v>
      </c>
      <c r="AI35" s="61">
        <f t="shared" si="62"/>
        <v>4.2965249727715724</v>
      </c>
      <c r="AL35" s="27">
        <v>44356</v>
      </c>
      <c r="AM35" s="2">
        <v>8</v>
      </c>
      <c r="AP35">
        <v>0.95458354258749523</v>
      </c>
      <c r="AQ35" s="5" t="e">
        <v>#N/A</v>
      </c>
      <c r="AR35" s="5" t="e">
        <v>#N/A</v>
      </c>
      <c r="AS35" s="36">
        <v>8.5204291590000008</v>
      </c>
      <c r="AT35" s="22" t="e">
        <v>#N/A</v>
      </c>
      <c r="AU35" s="31">
        <v>7.2</v>
      </c>
      <c r="AV35" s="21">
        <v>5.4379999999999998E-2</v>
      </c>
      <c r="AW35" s="21">
        <v>150</v>
      </c>
      <c r="AX35" t="e">
        <v>#N/A</v>
      </c>
      <c r="AY35" t="e">
        <v>#N/A</v>
      </c>
      <c r="AZ35" t="e">
        <v>#N/A</v>
      </c>
      <c r="BA35" t="e">
        <v>#N/A</v>
      </c>
      <c r="BB35" s="31">
        <v>4.8397950074536791</v>
      </c>
      <c r="BC35" s="31"/>
      <c r="BD35" s="66">
        <v>44356</v>
      </c>
      <c r="BE35" s="63"/>
      <c r="BF35" s="63"/>
      <c r="BG35" s="63"/>
      <c r="BH35" s="61">
        <v>0.95458354258749523</v>
      </c>
      <c r="BI35" s="61" t="e">
        <f t="shared" si="63"/>
        <v>#N/A</v>
      </c>
      <c r="BJ35" s="61" t="e">
        <f t="shared" si="64"/>
        <v>#N/A</v>
      </c>
      <c r="BK35" s="61">
        <f t="shared" si="65"/>
        <v>8.1334614509640133</v>
      </c>
      <c r="BL35" s="61" t="e">
        <f t="shared" si="66"/>
        <v>#N/A</v>
      </c>
      <c r="BM35" s="61">
        <f t="shared" si="67"/>
        <v>6.8730015066299659</v>
      </c>
      <c r="BN35" s="61">
        <f t="shared" si="68"/>
        <v>5.1910253045907989E-2</v>
      </c>
      <c r="BO35" s="61">
        <f t="shared" si="69"/>
        <v>143.18753138812428</v>
      </c>
      <c r="BP35" s="61" t="e">
        <f t="shared" si="70"/>
        <v>#N/A</v>
      </c>
      <c r="BQ35" s="61" t="e">
        <f t="shared" si="71"/>
        <v>#N/A</v>
      </c>
      <c r="BR35" s="61" t="e">
        <f t="shared" si="72"/>
        <v>#N/A</v>
      </c>
      <c r="BS35" s="61" t="e">
        <f t="shared" si="73"/>
        <v>#N/A</v>
      </c>
      <c r="BT35" s="61">
        <f t="shared" si="74"/>
        <v>4.6199886636124061</v>
      </c>
      <c r="BW35">
        <v>0.95458354258749523</v>
      </c>
      <c r="BX35" t="e">
        <f t="shared" si="0"/>
        <v>#N/A</v>
      </c>
      <c r="BY35" t="e">
        <f t="shared" si="1"/>
        <v>#N/A</v>
      </c>
      <c r="BZ35">
        <f t="shared" si="2"/>
        <v>0.52910052900000082</v>
      </c>
      <c r="CA35" t="e">
        <f t="shared" si="3"/>
        <v>#N/A</v>
      </c>
      <c r="CB35">
        <f t="shared" si="4"/>
        <v>7.0000000000000284E-2</v>
      </c>
      <c r="CC35">
        <f t="shared" si="5"/>
        <v>2.6199999999999998E-2</v>
      </c>
      <c r="CD35">
        <f t="shared" si="6"/>
        <v>20</v>
      </c>
      <c r="CE35" t="e">
        <f t="shared" si="7"/>
        <v>#N/A</v>
      </c>
      <c r="CF35" t="e">
        <f t="shared" si="8"/>
        <v>#N/A</v>
      </c>
      <c r="CG35" t="e">
        <f t="shared" si="9"/>
        <v>#N/A</v>
      </c>
      <c r="CH35" t="e">
        <f t="shared" si="10"/>
        <v>#N/A</v>
      </c>
      <c r="CI35">
        <f t="shared" si="11"/>
        <v>0.33885320289940513</v>
      </c>
      <c r="CK35" s="66">
        <v>44356</v>
      </c>
      <c r="CL35" s="61"/>
      <c r="CM35" s="61">
        <v>0.95458354258749523</v>
      </c>
      <c r="CN35" s="61" t="e">
        <f t="shared" si="75"/>
        <v>#N/A</v>
      </c>
      <c r="CO35" s="61" t="e">
        <f t="shared" si="76"/>
        <v>#N/A</v>
      </c>
      <c r="CP35" s="61">
        <f t="shared" si="77"/>
        <v>0.50507065735773848</v>
      </c>
      <c r="CQ35" s="61" t="e">
        <f t="shared" si="78"/>
        <v>#N/A</v>
      </c>
      <c r="CR35" s="61">
        <f t="shared" si="79"/>
        <v>6.6820847981124934E-2</v>
      </c>
      <c r="CS35" s="61">
        <f t="shared" si="80"/>
        <v>2.5010088815792371E-2</v>
      </c>
      <c r="CT35" s="61">
        <f t="shared" si="81"/>
        <v>19.091670851749903</v>
      </c>
      <c r="CU35" s="61" t="e">
        <f t="shared" si="82"/>
        <v>#N/A</v>
      </c>
      <c r="CV35" s="61" t="e">
        <f t="shared" si="83"/>
        <v>#N/A</v>
      </c>
      <c r="CW35" s="61" t="e">
        <f t="shared" si="84"/>
        <v>#N/A</v>
      </c>
      <c r="CX35" s="61" t="e">
        <f t="shared" si="85"/>
        <v>#N/A</v>
      </c>
      <c r="CY35" s="61">
        <f t="shared" si="86"/>
        <v>0.32346369084083343</v>
      </c>
      <c r="DB35" s="37">
        <v>44356</v>
      </c>
      <c r="DC35">
        <v>5</v>
      </c>
      <c r="DF35">
        <v>0.70248089474841624</v>
      </c>
      <c r="DG35" t="e">
        <v>#N/A</v>
      </c>
      <c r="DH35" t="e">
        <v>#N/A</v>
      </c>
      <c r="DI35">
        <v>9.5933274540000006</v>
      </c>
      <c r="DJ35" t="e">
        <v>#N/A</v>
      </c>
      <c r="DK35">
        <v>9.02</v>
      </c>
      <c r="DL35">
        <v>3.8780000000000002E-2</v>
      </c>
      <c r="DM35">
        <v>82.5</v>
      </c>
      <c r="DN35" t="e">
        <v>#N/A</v>
      </c>
      <c r="DO35" t="e">
        <v>#N/A</v>
      </c>
      <c r="DP35" t="e">
        <v>#N/A</v>
      </c>
      <c r="DQ35" t="e">
        <v>#N/A</v>
      </c>
      <c r="DR35">
        <v>2.8066757900572501</v>
      </c>
      <c r="DT35" s="66">
        <v>44356</v>
      </c>
      <c r="DX35" s="61">
        <v>0.70248089474841624</v>
      </c>
      <c r="DY35" s="61" t="e">
        <f t="shared" si="87"/>
        <v>#N/A</v>
      </c>
      <c r="DZ35" s="61" t="e">
        <f t="shared" si="88"/>
        <v>#N/A</v>
      </c>
      <c r="EA35" s="61">
        <f t="shared" si="89"/>
        <v>6.7391292535004661</v>
      </c>
      <c r="EB35" s="61" t="e">
        <f t="shared" si="90"/>
        <v>#N/A</v>
      </c>
      <c r="EC35" s="61">
        <f t="shared" si="91"/>
        <v>6.3363776706307142</v>
      </c>
      <c r="ED35" s="61">
        <f t="shared" si="92"/>
        <v>2.7242209098343583E-2</v>
      </c>
      <c r="EE35" s="61">
        <f t="shared" si="93"/>
        <v>57.954673816744339</v>
      </c>
      <c r="EF35" s="61" t="e">
        <f t="shared" si="94"/>
        <v>#N/A</v>
      </c>
      <c r="EG35" s="61" t="e">
        <f t="shared" si="95"/>
        <v>#N/A</v>
      </c>
      <c r="EH35" s="61" t="e">
        <f t="shared" si="96"/>
        <v>#N/A</v>
      </c>
      <c r="EI35" s="61" t="e">
        <f t="shared" si="97"/>
        <v>#N/A</v>
      </c>
      <c r="EJ35" s="61">
        <f t="shared" si="98"/>
        <v>1.9716361202681352</v>
      </c>
      <c r="EM35" s="37">
        <v>44356</v>
      </c>
      <c r="EN35">
        <v>2</v>
      </c>
      <c r="EQ35">
        <v>0.70248089474841624</v>
      </c>
      <c r="ER35" t="e">
        <v>#N/A</v>
      </c>
      <c r="ES35" t="e">
        <v>#N/A</v>
      </c>
      <c r="ET35">
        <v>9.2552910050000001</v>
      </c>
      <c r="EU35" t="e">
        <v>#N/A</v>
      </c>
      <c r="EV35">
        <v>9.1300000000000008</v>
      </c>
      <c r="EW35">
        <v>3.2980000000000002E-2</v>
      </c>
      <c r="EX35">
        <v>90.7</v>
      </c>
      <c r="EY35" t="e">
        <v>#N/A</v>
      </c>
      <c r="EZ35" t="e">
        <v>#N/A</v>
      </c>
      <c r="FA35" t="e">
        <v>#N/A</v>
      </c>
      <c r="FB35" t="e">
        <v>#N/A</v>
      </c>
      <c r="FC35">
        <v>2.8734642474403209</v>
      </c>
      <c r="FE35" s="66">
        <v>44356</v>
      </c>
      <c r="FI35" s="61">
        <v>0.70248089474841624</v>
      </c>
      <c r="FJ35" s="61" t="e">
        <f t="shared" si="99"/>
        <v>#N/A</v>
      </c>
      <c r="FK35" s="61" t="e">
        <f t="shared" si="100"/>
        <v>#N/A</v>
      </c>
      <c r="FL35" s="61">
        <f t="shared" si="101"/>
        <v>6.5016651063493685</v>
      </c>
      <c r="FM35" s="61" t="e">
        <f t="shared" si="102"/>
        <v>#N/A</v>
      </c>
      <c r="FN35" s="61">
        <f t="shared" si="103"/>
        <v>6.4136505690530408</v>
      </c>
      <c r="FO35" s="61">
        <f t="shared" si="104"/>
        <v>2.3167819908802768E-2</v>
      </c>
      <c r="FP35" s="61">
        <f t="shared" si="105"/>
        <v>63.715017153681352</v>
      </c>
      <c r="FQ35" s="61" t="e">
        <f t="shared" si="106"/>
        <v>#N/A</v>
      </c>
      <c r="FR35" s="61" t="e">
        <f t="shared" si="107"/>
        <v>#N/A</v>
      </c>
      <c r="FS35" s="61" t="e">
        <f t="shared" si="108"/>
        <v>#N/A</v>
      </c>
      <c r="FT35" s="61" t="e">
        <f t="shared" si="109"/>
        <v>#N/A</v>
      </c>
      <c r="FU35" s="61">
        <f t="shared" si="110"/>
        <v>2.0185537355694612</v>
      </c>
      <c r="FW35">
        <v>0.70248089474841624</v>
      </c>
      <c r="FX35" t="e">
        <f t="shared" si="12"/>
        <v>#N/A</v>
      </c>
      <c r="FY35" t="e">
        <f t="shared" si="13"/>
        <v>#N/A</v>
      </c>
      <c r="FZ35">
        <f t="shared" si="14"/>
        <v>-0.33803644900000052</v>
      </c>
      <c r="GA35" t="e">
        <f t="shared" si="15"/>
        <v>#N/A</v>
      </c>
      <c r="GB35">
        <f t="shared" si="16"/>
        <v>0.11000000000000121</v>
      </c>
      <c r="GC35">
        <f t="shared" si="17"/>
        <v>-5.7999999999999996E-3</v>
      </c>
      <c r="GD35">
        <f t="shared" si="18"/>
        <v>8.2000000000000028</v>
      </c>
      <c r="GE35" t="e">
        <f t="shared" si="19"/>
        <v>#N/A</v>
      </c>
      <c r="GF35" t="e">
        <f t="shared" si="20"/>
        <v>#N/A</v>
      </c>
      <c r="GG35" t="e">
        <f t="shared" si="21"/>
        <v>#N/A</v>
      </c>
      <c r="GH35" t="e">
        <f t="shared" si="22"/>
        <v>#N/A</v>
      </c>
      <c r="GI35">
        <f t="shared" si="23"/>
        <v>6.6788457383070821E-2</v>
      </c>
      <c r="GK35" s="66">
        <v>44356</v>
      </c>
      <c r="GL35" s="61">
        <v>0.70248089474841624</v>
      </c>
      <c r="GM35" s="61" t="e">
        <f t="shared" si="111"/>
        <v>#N/A</v>
      </c>
      <c r="GN35" s="61" t="e">
        <f t="shared" si="112"/>
        <v>#N/A</v>
      </c>
      <c r="GO35" s="61">
        <f t="shared" si="113"/>
        <v>-0.23746414715109773</v>
      </c>
      <c r="GP35" s="61" t="e">
        <f t="shared" si="114"/>
        <v>#N/A</v>
      </c>
      <c r="GQ35" s="61">
        <f t="shared" si="115"/>
        <v>7.7272898422326639E-2</v>
      </c>
      <c r="GR35" s="61">
        <f t="shared" si="116"/>
        <v>-4.0743891895408139E-3</v>
      </c>
      <c r="GS35" s="61">
        <f t="shared" si="117"/>
        <v>5.7603433369370149</v>
      </c>
      <c r="GT35" s="61" t="e">
        <f t="shared" si="118"/>
        <v>#N/A</v>
      </c>
      <c r="GU35" s="61" t="e">
        <f t="shared" si="119"/>
        <v>#N/A</v>
      </c>
      <c r="GV35" s="61" t="e">
        <f t="shared" si="120"/>
        <v>#N/A</v>
      </c>
      <c r="GW35" s="61" t="e">
        <f t="shared" si="121"/>
        <v>#N/A</v>
      </c>
      <c r="GX35" s="61">
        <f t="shared" si="122"/>
        <v>4.6917615301326057E-2</v>
      </c>
      <c r="GY35" s="61"/>
      <c r="HA35" s="27">
        <v>44356</v>
      </c>
      <c r="HB35" s="2">
        <v>19</v>
      </c>
      <c r="HE35">
        <v>0.15538857950515705</v>
      </c>
      <c r="HF35" s="5" t="e">
        <v>#N/A</v>
      </c>
      <c r="HG35" s="5" t="e">
        <v>#N/A</v>
      </c>
      <c r="HH35" s="36">
        <v>7.2270723099999996</v>
      </c>
      <c r="HI35" s="22" t="e">
        <v>#N/A</v>
      </c>
      <c r="HJ35" s="31">
        <v>6.42</v>
      </c>
      <c r="HK35" s="21">
        <v>2.648E-2</v>
      </c>
      <c r="HL35" s="21">
        <v>58.8</v>
      </c>
      <c r="HM35" t="e">
        <v>#N/A</v>
      </c>
      <c r="HN35" t="e">
        <v>#N/A</v>
      </c>
      <c r="HO35" t="e">
        <v>#N/A</v>
      </c>
      <c r="HP35" t="e">
        <v>#N/A</v>
      </c>
      <c r="HQ35" s="31">
        <v>3.9597588631120364</v>
      </c>
      <c r="HR35" s="31"/>
      <c r="HS35" s="66">
        <v>44356</v>
      </c>
      <c r="HT35" s="63"/>
      <c r="HU35" s="63"/>
      <c r="HV35" s="63"/>
      <c r="HW35" s="61">
        <v>0.15538857950515705</v>
      </c>
      <c r="HX35" s="61" t="e">
        <f t="shared" si="123"/>
        <v>#N/A</v>
      </c>
      <c r="HY35" s="61" t="e">
        <f t="shared" si="124"/>
        <v>#N/A</v>
      </c>
      <c r="HZ35" s="61">
        <f t="shared" si="125"/>
        <v>1.123004500231954</v>
      </c>
      <c r="IA35" s="61" t="e">
        <f t="shared" si="126"/>
        <v>#N/A</v>
      </c>
      <c r="IB35" s="61">
        <f t="shared" si="127"/>
        <v>0.99759468042310828</v>
      </c>
      <c r="IC35" s="61">
        <f t="shared" si="128"/>
        <v>4.114689585296559E-3</v>
      </c>
      <c r="ID35" s="61">
        <f t="shared" si="129"/>
        <v>9.1368484749032337</v>
      </c>
      <c r="IE35" s="61" t="e">
        <f t="shared" si="130"/>
        <v>#N/A</v>
      </c>
      <c r="IF35" s="61" t="e">
        <f t="shared" si="131"/>
        <v>#N/A</v>
      </c>
      <c r="IG35" s="61" t="e">
        <f t="shared" si="132"/>
        <v>#N/A</v>
      </c>
      <c r="IH35" s="61" t="e">
        <f t="shared" si="133"/>
        <v>#N/A</v>
      </c>
      <c r="II35" s="61">
        <f t="shared" si="134"/>
        <v>0.61530130492193502</v>
      </c>
      <c r="IJ35" s="31"/>
      <c r="IL35" s="13">
        <v>44356</v>
      </c>
      <c r="IM35" s="5">
        <v>16</v>
      </c>
      <c r="IN35" s="5"/>
      <c r="IO35" s="5"/>
      <c r="IP35">
        <v>0.15538857950515705</v>
      </c>
      <c r="IQ35" s="5" t="e">
        <v>#N/A</v>
      </c>
      <c r="IR35" s="5" t="e">
        <v>#N/A</v>
      </c>
      <c r="IS35" s="5">
        <v>6.3746325690000001</v>
      </c>
      <c r="IT35" t="e">
        <v>#N/A</v>
      </c>
      <c r="IU35">
        <v>5.75</v>
      </c>
      <c r="IV35">
        <v>3.0980000000000001E-2</v>
      </c>
      <c r="IW35">
        <v>77</v>
      </c>
      <c r="IX35" t="e">
        <v>#N/A</v>
      </c>
      <c r="IY35" t="e">
        <v>#N/A</v>
      </c>
      <c r="IZ35" t="e">
        <v>#N/A</v>
      </c>
      <c r="JA35" t="e">
        <v>#N/A</v>
      </c>
      <c r="JB35">
        <v>3.6729613696435544</v>
      </c>
      <c r="JD35" s="66">
        <v>44356</v>
      </c>
      <c r="JE35" s="61"/>
      <c r="JF35" s="61"/>
      <c r="JG35" s="61"/>
      <c r="JH35" s="61">
        <v>0.15538857950515705</v>
      </c>
      <c r="JI35" s="61" t="e">
        <f t="shared" si="135"/>
        <v>#N/A</v>
      </c>
      <c r="JJ35" s="61" t="e">
        <f t="shared" si="136"/>
        <v>#N/A</v>
      </c>
      <c r="JK35" s="61">
        <f t="shared" si="137"/>
        <v>0.99054509976422012</v>
      </c>
      <c r="JL35" s="61" t="e">
        <f t="shared" si="138"/>
        <v>#N/A</v>
      </c>
      <c r="JM35" s="61">
        <f t="shared" si="139"/>
        <v>0.89348433215465306</v>
      </c>
      <c r="JN35" s="61">
        <f t="shared" si="140"/>
        <v>4.8139381930697653E-3</v>
      </c>
      <c r="JO35" s="61">
        <f t="shared" si="141"/>
        <v>11.964920621897093</v>
      </c>
      <c r="JP35" s="61" t="e">
        <f t="shared" si="142"/>
        <v>#N/A</v>
      </c>
      <c r="JQ35" s="61" t="e">
        <f t="shared" si="143"/>
        <v>#N/A</v>
      </c>
      <c r="JR35" s="61" t="e">
        <f t="shared" si="144"/>
        <v>#N/A</v>
      </c>
      <c r="JS35" s="61" t="e">
        <f t="shared" si="145"/>
        <v>#N/A</v>
      </c>
      <c r="JT35" s="61">
        <f t="shared" si="146"/>
        <v>0.57073624980622795</v>
      </c>
      <c r="JV35">
        <v>0.15538857950515705</v>
      </c>
      <c r="JW35" t="e">
        <f t="shared" si="24"/>
        <v>#N/A</v>
      </c>
      <c r="JX35" t="e">
        <f t="shared" si="25"/>
        <v>#N/A</v>
      </c>
      <c r="JY35">
        <f t="shared" si="26"/>
        <v>-0.85243974099999953</v>
      </c>
      <c r="JZ35" t="e">
        <f t="shared" si="27"/>
        <v>#N/A</v>
      </c>
      <c r="KA35">
        <f t="shared" si="28"/>
        <v>-0.66999999999999993</v>
      </c>
      <c r="KB35">
        <f t="shared" si="29"/>
        <v>4.5000000000000005E-3</v>
      </c>
      <c r="KC35">
        <f t="shared" si="30"/>
        <v>18.200000000000003</v>
      </c>
      <c r="KD35" t="e">
        <f t="shared" si="31"/>
        <v>#N/A</v>
      </c>
      <c r="KE35" t="e">
        <f t="shared" si="32"/>
        <v>#N/A</v>
      </c>
      <c r="KF35" t="e">
        <f t="shared" si="33"/>
        <v>#N/A</v>
      </c>
      <c r="KG35" t="e">
        <f t="shared" si="34"/>
        <v>#N/A</v>
      </c>
      <c r="KH35">
        <f t="shared" si="35"/>
        <v>-0.28679749346848205</v>
      </c>
      <c r="KJ35" s="66">
        <v>44356</v>
      </c>
      <c r="KK35" s="61">
        <v>0.15538857950515705</v>
      </c>
      <c r="KL35" s="61" t="e">
        <f t="shared" si="147"/>
        <v>#N/A</v>
      </c>
      <c r="KM35" s="61" t="e">
        <f t="shared" si="148"/>
        <v>#N/A</v>
      </c>
      <c r="KN35" s="61">
        <f t="shared" si="149"/>
        <v>-0.13245940046773391</v>
      </c>
      <c r="KO35" s="61" t="e">
        <f t="shared" si="150"/>
        <v>#N/A</v>
      </c>
      <c r="KP35" s="61">
        <f t="shared" si="151"/>
        <v>-0.10411034826845522</v>
      </c>
      <c r="KQ35" s="61">
        <f t="shared" si="152"/>
        <v>6.9924860777320684E-4</v>
      </c>
      <c r="KR35" s="61">
        <f t="shared" si="153"/>
        <v>2.828072146993859</v>
      </c>
      <c r="KS35" s="61" t="e">
        <f t="shared" si="154"/>
        <v>#N/A</v>
      </c>
      <c r="KT35" s="61" t="e">
        <f t="shared" si="155"/>
        <v>#N/A</v>
      </c>
      <c r="KU35" s="61" t="e">
        <f t="shared" si="156"/>
        <v>#N/A</v>
      </c>
      <c r="KV35" s="61" t="e">
        <f t="shared" si="157"/>
        <v>#N/A</v>
      </c>
      <c r="KW35" s="61">
        <f t="shared" si="158"/>
        <v>-4.4565055115706985E-2</v>
      </c>
      <c r="KZ35" s="27">
        <v>44356</v>
      </c>
      <c r="LA35">
        <v>24</v>
      </c>
      <c r="LE35" t="e">
        <v>#N/A</v>
      </c>
      <c r="LF35" t="e">
        <v>#N/A</v>
      </c>
      <c r="LG35">
        <v>6.5216049380000003</v>
      </c>
      <c r="LH35" t="e">
        <v>#N/A</v>
      </c>
      <c r="LI35">
        <v>6.22</v>
      </c>
      <c r="LJ35">
        <v>1.08E-3</v>
      </c>
      <c r="LK35">
        <v>65.5</v>
      </c>
      <c r="LL35" t="e">
        <v>#N/A</v>
      </c>
      <c r="LM35" t="e">
        <v>#N/A</v>
      </c>
      <c r="LN35" t="e">
        <v>#N/A</v>
      </c>
      <c r="LO35" t="e">
        <v>#N/A</v>
      </c>
      <c r="LP35">
        <v>2.4638938543706059</v>
      </c>
      <c r="LR35" s="66">
        <v>44356</v>
      </c>
      <c r="LS35" s="61"/>
      <c r="LT35" s="61"/>
      <c r="LU35" s="61"/>
      <c r="LV35" s="61">
        <v>0.1179399318444142</v>
      </c>
      <c r="LW35" s="61" t="e">
        <f t="shared" si="159"/>
        <v>#N/A</v>
      </c>
      <c r="LX35" s="61" t="e">
        <f t="shared" si="160"/>
        <v>#N/A</v>
      </c>
      <c r="LY35" s="61">
        <f t="shared" si="161"/>
        <v>0.76915764190391511</v>
      </c>
      <c r="LZ35" s="61" t="e">
        <f t="shared" si="162"/>
        <v>#N/A</v>
      </c>
      <c r="MA35" s="61">
        <f t="shared" si="163"/>
        <v>0.7335863760722563</v>
      </c>
      <c r="MB35" s="61">
        <f t="shared" si="164"/>
        <v>1.2737512639196733E-4</v>
      </c>
      <c r="MC35" s="61">
        <f t="shared" si="165"/>
        <v>7.7250655358091302</v>
      </c>
      <c r="MD35" s="61" t="e">
        <f t="shared" si="166"/>
        <v>#N/A</v>
      </c>
      <c r="ME35" s="61" t="e">
        <f t="shared" si="167"/>
        <v>#N/A</v>
      </c>
      <c r="MF35" s="61" t="e">
        <f t="shared" si="168"/>
        <v>#N/A</v>
      </c>
      <c r="MG35" s="61" t="e">
        <f t="shared" si="169"/>
        <v>#N/A</v>
      </c>
      <c r="MH35" s="61">
        <f t="shared" si="170"/>
        <v>0.29059147325634027</v>
      </c>
      <c r="MK35" s="27"/>
      <c r="ML35">
        <v>22</v>
      </c>
      <c r="MP35" t="e">
        <v>#N/A</v>
      </c>
      <c r="MQ35" t="e">
        <v>#N/A</v>
      </c>
      <c r="MR35">
        <v>5.9484126980000003</v>
      </c>
      <c r="MS35" t="e">
        <v>#N/A</v>
      </c>
      <c r="MT35">
        <v>5.51</v>
      </c>
      <c r="MU35">
        <v>-4.5199999999999997E-3</v>
      </c>
      <c r="MV35">
        <v>64.8</v>
      </c>
      <c r="MW35">
        <v>3.248085106382971</v>
      </c>
      <c r="MX35">
        <v>0.77276595744680376</v>
      </c>
      <c r="MY35">
        <v>2.4753191489361672</v>
      </c>
      <c r="MZ35">
        <v>23.791431940259312</v>
      </c>
      <c r="NA35">
        <v>1.3942963530446586</v>
      </c>
      <c r="NC35" s="66">
        <v>44356</v>
      </c>
      <c r="ND35" s="61"/>
      <c r="NE35" s="61"/>
      <c r="NF35" s="61"/>
      <c r="NG35" s="61">
        <v>0.1179399318444142</v>
      </c>
      <c r="NH35" s="61" t="e">
        <f t="shared" si="171"/>
        <v>#N/A</v>
      </c>
      <c r="NI35" s="61" t="e">
        <f t="shared" si="172"/>
        <v>#N/A</v>
      </c>
      <c r="NJ35" s="61">
        <f t="shared" si="173"/>
        <v>0.70155538818456809</v>
      </c>
      <c r="NK35" s="61" t="e">
        <f t="shared" si="174"/>
        <v>#N/A</v>
      </c>
      <c r="NL35" s="61">
        <f t="shared" si="175"/>
        <v>0.64984902446272219</v>
      </c>
      <c r="NM35" s="61">
        <f t="shared" si="176"/>
        <v>-5.3308849193675221E-4</v>
      </c>
      <c r="NN35" s="61">
        <f t="shared" si="177"/>
        <v>7.6425075835180403</v>
      </c>
      <c r="NO35" s="61">
        <f t="shared" si="178"/>
        <v>0.38307893607166443</v>
      </c>
      <c r="NP35" s="61">
        <f t="shared" si="179"/>
        <v>9.1139964352959527E-2</v>
      </c>
      <c r="NQ35" s="61">
        <f t="shared" si="180"/>
        <v>0.29193897171870492</v>
      </c>
      <c r="NR35" s="61">
        <f t="shared" si="181"/>
        <v>2.8059598615152024</v>
      </c>
      <c r="NS35" s="61">
        <f t="shared" si="182"/>
        <v>0.16444321684900232</v>
      </c>
      <c r="NV35" s="27">
        <v>44356</v>
      </c>
      <c r="NW35" s="47">
        <v>0.1179399318444142</v>
      </c>
      <c r="NX35" t="e">
        <f t="shared" si="36"/>
        <v>#N/A</v>
      </c>
      <c r="NY35" t="e">
        <f t="shared" si="37"/>
        <v>#N/A</v>
      </c>
      <c r="NZ35">
        <f t="shared" si="38"/>
        <v>-0.57319224000000002</v>
      </c>
      <c r="OA35" t="e">
        <f t="shared" si="39"/>
        <v>#N/A</v>
      </c>
      <c r="OB35">
        <f t="shared" si="40"/>
        <v>-0.71</v>
      </c>
      <c r="OC35">
        <f t="shared" si="41"/>
        <v>-5.5999999999999999E-3</v>
      </c>
      <c r="OD35">
        <f t="shared" si="42"/>
        <v>-0.70000000000000284</v>
      </c>
      <c r="OE35" t="e">
        <f t="shared" si="43"/>
        <v>#N/A</v>
      </c>
      <c r="OF35" t="e">
        <f t="shared" si="44"/>
        <v>#N/A</v>
      </c>
      <c r="OG35" t="e">
        <f t="shared" si="45"/>
        <v>#N/A</v>
      </c>
      <c r="OH35" t="e">
        <f t="shared" si="46"/>
        <v>#N/A</v>
      </c>
      <c r="OI35">
        <f t="shared" si="47"/>
        <v>-1.0695975013259473</v>
      </c>
      <c r="OK35" s="66">
        <v>44356</v>
      </c>
      <c r="OL35" s="61">
        <v>0.1179399318444142</v>
      </c>
      <c r="OM35" s="61" t="e">
        <f t="shared" si="183"/>
        <v>#N/A</v>
      </c>
      <c r="ON35" s="61" t="e">
        <f t="shared" si="184"/>
        <v>#N/A</v>
      </c>
      <c r="OO35" s="61">
        <f t="shared" si="185"/>
        <v>-6.7602253719347111E-2</v>
      </c>
      <c r="OP35" s="61" t="e">
        <f t="shared" si="186"/>
        <v>#N/A</v>
      </c>
      <c r="OQ35" s="61">
        <f t="shared" si="187"/>
        <v>-8.3737351609534078E-2</v>
      </c>
      <c r="OR35" s="61">
        <f t="shared" si="188"/>
        <v>-6.6046361832871952E-4</v>
      </c>
      <c r="OS35" s="61">
        <f t="shared" si="189"/>
        <v>-8.2557952291090281E-2</v>
      </c>
      <c r="OT35" s="61" t="e">
        <f t="shared" si="190"/>
        <v>#N/A</v>
      </c>
      <c r="OU35" s="61" t="e">
        <f t="shared" si="191"/>
        <v>#N/A</v>
      </c>
      <c r="OV35" s="61" t="e">
        <f t="shared" si="192"/>
        <v>#N/A</v>
      </c>
      <c r="OW35" s="61" t="e">
        <f t="shared" si="193"/>
        <v>#N/A</v>
      </c>
      <c r="OX35" s="61">
        <f t="shared" si="194"/>
        <v>-0.12614825640733796</v>
      </c>
      <c r="PA35" s="27">
        <v>44356</v>
      </c>
      <c r="PB35" s="26" t="e">
        <v>#N/A</v>
      </c>
      <c r="PC35" s="31" t="e">
        <v>#N/A</v>
      </c>
      <c r="PD35" s="31" t="e">
        <v>#N/A</v>
      </c>
      <c r="PE35" s="21" t="e">
        <v>#N/A</v>
      </c>
      <c r="PF35" s="26" t="e">
        <v>#N/A</v>
      </c>
      <c r="PI35" s="27">
        <v>44356</v>
      </c>
      <c r="PJ35" s="41" t="e">
        <v>#N/A</v>
      </c>
      <c r="PK35" s="41" t="e">
        <v>#N/A</v>
      </c>
      <c r="PL35" s="41" t="e">
        <v>#N/A</v>
      </c>
      <c r="PM35" s="41" t="e">
        <v>#N/A</v>
      </c>
      <c r="PN35" s="41" t="e">
        <v>#N/A</v>
      </c>
      <c r="PR35" s="27">
        <v>44356</v>
      </c>
      <c r="PS35" s="46" t="e">
        <f t="shared" si="195"/>
        <v>#N/A</v>
      </c>
      <c r="PT35" s="46" t="e">
        <f t="shared" si="195"/>
        <v>#N/A</v>
      </c>
      <c r="PU35" s="46" t="e">
        <f t="shared" si="195"/>
        <v>#N/A</v>
      </c>
      <c r="PV35" s="46" t="e">
        <f t="shared" si="195"/>
        <v>#N/A</v>
      </c>
      <c r="PW35" s="46" t="e">
        <f t="shared" si="195"/>
        <v>#N/A</v>
      </c>
      <c r="PZ35" s="27">
        <v>44356</v>
      </c>
      <c r="QA35" s="31" t="e">
        <v>#N/A</v>
      </c>
      <c r="QB35" s="31" t="e">
        <v>#N/A</v>
      </c>
      <c r="QC35" s="31" t="e">
        <v>#N/A</v>
      </c>
      <c r="QD35" s="21" t="e">
        <v>#N/A</v>
      </c>
      <c r="QE35" s="31" t="e">
        <v>#N/A</v>
      </c>
      <c r="QF35" s="31"/>
      <c r="QI35" s="27">
        <v>44356</v>
      </c>
      <c r="QJ35" t="e">
        <v>#N/A</v>
      </c>
      <c r="QK35" t="e">
        <v>#N/A</v>
      </c>
      <c r="QL35" t="e">
        <v>#N/A</v>
      </c>
      <c r="QM35" t="e">
        <v>#N/A</v>
      </c>
      <c r="QN35" t="e">
        <v>#N/A</v>
      </c>
      <c r="QR35" s="27">
        <v>44356</v>
      </c>
      <c r="QS35" t="e">
        <f t="shared" si="196"/>
        <v>#N/A</v>
      </c>
      <c r="QT35" t="e">
        <f t="shared" si="196"/>
        <v>#N/A</v>
      </c>
      <c r="QU35" t="e">
        <f t="shared" si="196"/>
        <v>#N/A</v>
      </c>
      <c r="QV35" t="e">
        <f t="shared" si="196"/>
        <v>#N/A</v>
      </c>
      <c r="QW35" t="e">
        <f t="shared" si="196"/>
        <v>#N/A</v>
      </c>
      <c r="RA35" s="27">
        <v>44356</v>
      </c>
      <c r="RB35" t="e">
        <v>#N/A</v>
      </c>
      <c r="RC35" t="e">
        <v>#N/A</v>
      </c>
      <c r="RD35" t="e">
        <v>#N/A</v>
      </c>
      <c r="RE35" t="e">
        <v>#N/A</v>
      </c>
      <c r="RF35" t="e">
        <v>#N/A</v>
      </c>
      <c r="RI35" s="27">
        <v>44356</v>
      </c>
      <c r="RJ35" s="31" t="e">
        <v>#N/A</v>
      </c>
      <c r="RK35" s="31" t="e">
        <v>#N/A</v>
      </c>
      <c r="RL35" s="31" t="e">
        <v>#N/A</v>
      </c>
      <c r="RM35" s="21" t="e">
        <v>#N/A</v>
      </c>
      <c r="RN35" s="31" t="e">
        <v>#N/A</v>
      </c>
      <c r="RQ35" s="27">
        <v>44356</v>
      </c>
      <c r="RR35" t="e">
        <f t="shared" si="197"/>
        <v>#N/A</v>
      </c>
      <c r="RS35" t="e">
        <f t="shared" si="197"/>
        <v>#N/A</v>
      </c>
      <c r="RT35" t="e">
        <f t="shared" si="197"/>
        <v>#N/A</v>
      </c>
      <c r="RU35" t="e">
        <f t="shared" si="197"/>
        <v>#N/A</v>
      </c>
      <c r="RV35" t="e">
        <f t="shared" si="197"/>
        <v>#N/A</v>
      </c>
      <c r="RZ35" s="27">
        <v>44356</v>
      </c>
      <c r="SA35" t="e">
        <v>#N/A</v>
      </c>
      <c r="SB35" s="46" t="e">
        <v>#N/A</v>
      </c>
      <c r="SC35" s="46" t="e">
        <v>#N/A</v>
      </c>
      <c r="SD35" s="46" t="e">
        <v>#N/A</v>
      </c>
      <c r="SE35" s="46" t="e">
        <v>#N/A</v>
      </c>
      <c r="SF35" s="46" t="e">
        <v>#N/A</v>
      </c>
      <c r="SH35" s="27">
        <v>44356</v>
      </c>
      <c r="SI35" t="e">
        <v>#N/A</v>
      </c>
      <c r="SJ35" s="46" t="e">
        <v>#N/A</v>
      </c>
      <c r="SK35" s="46" t="e">
        <v>#N/A</v>
      </c>
      <c r="SL35" s="46" t="e">
        <v>#N/A</v>
      </c>
      <c r="SM35" s="46" t="e">
        <v>#N/A</v>
      </c>
      <c r="SN35" s="46" t="e">
        <v>#N/A</v>
      </c>
      <c r="SP35" s="27">
        <v>44356</v>
      </c>
      <c r="SQ35" t="e">
        <v>#N/A</v>
      </c>
      <c r="SR35" s="46" t="e">
        <v>#N/A</v>
      </c>
      <c r="SS35" s="46" t="e">
        <v>#N/A</v>
      </c>
      <c r="ST35" s="46" t="e">
        <v>#N/A</v>
      </c>
      <c r="SU35" s="46" t="e">
        <v>#N/A</v>
      </c>
      <c r="SV35" s="46" t="e">
        <v>#N/A</v>
      </c>
      <c r="SX35" s="27">
        <v>44356</v>
      </c>
      <c r="SY35" t="e">
        <v>#N/A</v>
      </c>
      <c r="SZ35" s="46" t="e">
        <v>#N/A</v>
      </c>
      <c r="TA35" s="46" t="e">
        <v>#N/A</v>
      </c>
      <c r="TB35" s="46" t="e">
        <v>#N/A</v>
      </c>
      <c r="TC35" s="46" t="e">
        <v>#N/A</v>
      </c>
      <c r="TD35" s="46" t="e">
        <v>#N/A</v>
      </c>
      <c r="TF35" s="27">
        <v>44356</v>
      </c>
      <c r="TG35" t="e">
        <v>#N/A</v>
      </c>
      <c r="TH35" s="46" t="e">
        <v>#N/A</v>
      </c>
      <c r="TI35" s="46" t="e">
        <v>#N/A</v>
      </c>
      <c r="TJ35" s="46" t="e">
        <v>#N/A</v>
      </c>
      <c r="TK35" s="46" t="e">
        <v>#N/A</v>
      </c>
      <c r="TL35" s="46" t="e">
        <v>#N/A</v>
      </c>
      <c r="TN35" s="27">
        <v>44356</v>
      </c>
      <c r="TO35" t="e">
        <v>#N/A</v>
      </c>
      <c r="TP35" s="46" t="e">
        <v>#N/A</v>
      </c>
      <c r="TQ35" s="46" t="e">
        <v>#N/A</v>
      </c>
      <c r="TR35" s="46" t="e">
        <v>#N/A</v>
      </c>
      <c r="TS35" s="46" t="e">
        <v>#N/A</v>
      </c>
      <c r="TT35" s="46" t="e">
        <v>#N/A</v>
      </c>
    </row>
    <row r="36" spans="1:540" x14ac:dyDescent="0.25">
      <c r="A36" s="27">
        <v>44362</v>
      </c>
      <c r="B36" s="2">
        <v>11</v>
      </c>
      <c r="E36">
        <v>0.13380388247947289</v>
      </c>
      <c r="F36" s="31">
        <v>8.68</v>
      </c>
      <c r="G36" s="31">
        <v>581</v>
      </c>
      <c r="H36" s="36">
        <v>7.7414756029999996</v>
      </c>
      <c r="I36" s="36">
        <v>4.6642000000000003E-2</v>
      </c>
      <c r="J36" s="31">
        <v>6.84</v>
      </c>
      <c r="K36" s="21">
        <v>-3.7699999999999997E-2</v>
      </c>
      <c r="L36" s="21">
        <v>37.700000000000003</v>
      </c>
      <c r="M36">
        <v>5.9779999999999891</v>
      </c>
      <c r="N36">
        <v>1.3526666666666642</v>
      </c>
      <c r="O36">
        <v>4.6253333333333249</v>
      </c>
      <c r="P36">
        <v>22.62741162038586</v>
      </c>
      <c r="Q36" s="31">
        <v>2.4619294879769864</v>
      </c>
      <c r="R36" s="31"/>
      <c r="S36" s="66">
        <v>44362</v>
      </c>
      <c r="T36" s="63"/>
      <c r="U36" s="63"/>
      <c r="V36" s="63"/>
      <c r="W36" s="61">
        <v>0.13380388247947289</v>
      </c>
      <c r="X36" s="61">
        <f t="shared" si="51"/>
        <v>1.1614176999218246</v>
      </c>
      <c r="Y36" s="61">
        <f t="shared" si="52"/>
        <v>77.74005572057375</v>
      </c>
      <c r="Z36" s="61">
        <f t="shared" si="53"/>
        <v>1.0358394918015186</v>
      </c>
      <c r="AA36" s="61">
        <f t="shared" si="54"/>
        <v>6.2408806866075753E-3</v>
      </c>
      <c r="AB36" s="61">
        <f t="shared" si="55"/>
        <v>0.91521855615959458</v>
      </c>
      <c r="AC36" s="61">
        <f t="shared" si="56"/>
        <v>-5.0444063694761281E-3</v>
      </c>
      <c r="AD36" s="61">
        <f t="shared" si="57"/>
        <v>5.0444063694761283</v>
      </c>
      <c r="AE36" s="61">
        <f t="shared" si="58"/>
        <v>0.79987960946228753</v>
      </c>
      <c r="AF36" s="61">
        <f t="shared" si="59"/>
        <v>0.18099205170056668</v>
      </c>
      <c r="AG36" s="61">
        <f t="shared" si="60"/>
        <v>0.61888755776172077</v>
      </c>
      <c r="AH36" s="61">
        <f t="shared" si="61"/>
        <v>3.027635525268769</v>
      </c>
      <c r="AI36" s="61">
        <f t="shared" si="62"/>
        <v>0.32941572388202156</v>
      </c>
      <c r="AL36" s="27">
        <v>44362</v>
      </c>
      <c r="AM36" s="2">
        <v>8</v>
      </c>
      <c r="AP36">
        <v>0.13380388247947289</v>
      </c>
      <c r="AQ36" s="31">
        <v>8.65</v>
      </c>
      <c r="AR36" s="31">
        <v>588</v>
      </c>
      <c r="AS36" s="36">
        <v>7.8149617869999997</v>
      </c>
      <c r="AT36" s="36">
        <v>5.0280999999999999E-2</v>
      </c>
      <c r="AU36" s="31">
        <v>6.83</v>
      </c>
      <c r="AV36" s="21">
        <v>-5.0099999999999999E-2</v>
      </c>
      <c r="AW36" s="21">
        <v>38.4</v>
      </c>
      <c r="AX36">
        <v>4.6635000000000062</v>
      </c>
      <c r="AY36">
        <v>1.1025000000000063</v>
      </c>
      <c r="AZ36">
        <v>3.5609999999999999</v>
      </c>
      <c r="BA36">
        <v>23.641042135735066</v>
      </c>
      <c r="BB36" s="31">
        <v>2.4442501904344085</v>
      </c>
      <c r="BC36" s="31"/>
      <c r="BD36" s="66">
        <v>44362</v>
      </c>
      <c r="BE36" s="63"/>
      <c r="BF36" s="63"/>
      <c r="BG36" s="63"/>
      <c r="BH36" s="61">
        <v>0.13380388247947289</v>
      </c>
      <c r="BI36" s="61">
        <f t="shared" si="63"/>
        <v>1.1574035834474405</v>
      </c>
      <c r="BJ36" s="61">
        <f t="shared" si="64"/>
        <v>78.676682897930064</v>
      </c>
      <c r="BK36" s="61">
        <f t="shared" si="65"/>
        <v>1.0456722285293194</v>
      </c>
      <c r="BL36" s="61">
        <f t="shared" si="66"/>
        <v>6.7277930149503761E-3</v>
      </c>
      <c r="BM36" s="61">
        <f t="shared" si="67"/>
        <v>0.9138805173347998</v>
      </c>
      <c r="BN36" s="61">
        <f t="shared" si="68"/>
        <v>-6.7035745122215919E-3</v>
      </c>
      <c r="BO36" s="61">
        <f t="shared" si="69"/>
        <v>5.1380690872117585</v>
      </c>
      <c r="BP36" s="61">
        <f t="shared" si="70"/>
        <v>0.62399440594302269</v>
      </c>
      <c r="BQ36" s="61">
        <f t="shared" si="71"/>
        <v>0.14751878043361971</v>
      </c>
      <c r="BR36" s="61">
        <f t="shared" si="72"/>
        <v>0.47647562550940298</v>
      </c>
      <c r="BS36" s="61">
        <f t="shared" si="73"/>
        <v>3.1632632236221618</v>
      </c>
      <c r="BT36" s="61">
        <f t="shared" si="74"/>
        <v>0.3270501652313148</v>
      </c>
      <c r="BW36">
        <v>0.13380388247947289</v>
      </c>
      <c r="BX36">
        <f t="shared" si="0"/>
        <v>-2.9999999999999361E-2</v>
      </c>
      <c r="BY36">
        <f t="shared" si="1"/>
        <v>7</v>
      </c>
      <c r="BZ36">
        <f t="shared" si="2"/>
        <v>7.3486184000000065E-2</v>
      </c>
      <c r="CA36">
        <f t="shared" si="3"/>
        <v>3.6389999999999964E-3</v>
      </c>
      <c r="CB36">
        <f t="shared" si="4"/>
        <v>-9.9999999999997868E-3</v>
      </c>
      <c r="CC36">
        <f t="shared" si="5"/>
        <v>-1.2400000000000001E-2</v>
      </c>
      <c r="CD36">
        <f t="shared" si="6"/>
        <v>0.69999999999999574</v>
      </c>
      <c r="CE36">
        <f t="shared" si="7"/>
        <v>-1.3144999999999829</v>
      </c>
      <c r="CF36">
        <f t="shared" si="8"/>
        <v>-0.25016666666665799</v>
      </c>
      <c r="CG36">
        <f t="shared" si="9"/>
        <v>-1.0643333333333249</v>
      </c>
      <c r="CH36">
        <f t="shared" si="10"/>
        <v>1.013630515349206</v>
      </c>
      <c r="CI36">
        <f t="shared" si="11"/>
        <v>-1.767929754257791E-2</v>
      </c>
      <c r="CK36" s="66">
        <v>44362</v>
      </c>
      <c r="CL36" s="61"/>
      <c r="CM36" s="61">
        <v>0.13380388247947289</v>
      </c>
      <c r="CN36" s="61">
        <f t="shared" si="75"/>
        <v>-4.0141164743841013E-3</v>
      </c>
      <c r="CO36" s="61">
        <f t="shared" si="76"/>
        <v>0.93662717735631018</v>
      </c>
      <c r="CP36" s="61">
        <f t="shared" si="77"/>
        <v>9.8327367278009305E-3</v>
      </c>
      <c r="CQ36" s="61">
        <f t="shared" si="78"/>
        <v>4.8691232834280134E-4</v>
      </c>
      <c r="CR36" s="61">
        <f t="shared" si="79"/>
        <v>-1.3380388247947004E-3</v>
      </c>
      <c r="CS36" s="61">
        <f t="shared" si="80"/>
        <v>-1.659168142745464E-3</v>
      </c>
      <c r="CT36" s="61">
        <f t="shared" si="81"/>
        <v>9.3662717735630452E-2</v>
      </c>
      <c r="CU36" s="61">
        <f t="shared" si="82"/>
        <v>-0.17588520351926482</v>
      </c>
      <c r="CV36" s="61">
        <f t="shared" si="83"/>
        <v>-3.347327126694697E-2</v>
      </c>
      <c r="CW36" s="61">
        <f t="shared" si="84"/>
        <v>-0.14241193225231785</v>
      </c>
      <c r="CX36" s="61">
        <f t="shared" si="85"/>
        <v>0.13562769835339269</v>
      </c>
      <c r="CY36" s="61">
        <f t="shared" si="86"/>
        <v>-2.3655586507067283E-3</v>
      </c>
      <c r="DB36" s="37">
        <v>44362</v>
      </c>
      <c r="DC36">
        <v>5</v>
      </c>
      <c r="DF36">
        <v>0.37471480054915918</v>
      </c>
      <c r="DG36">
        <v>8.5</v>
      </c>
      <c r="DH36">
        <v>590</v>
      </c>
      <c r="DI36">
        <v>10.813198119999999</v>
      </c>
      <c r="DJ36">
        <v>5.2596999999999998E-2</v>
      </c>
      <c r="DK36">
        <v>9.4</v>
      </c>
      <c r="DL36">
        <v>-5.74E-2</v>
      </c>
      <c r="DM36">
        <v>40</v>
      </c>
      <c r="DN36">
        <v>5.9061643835616371</v>
      </c>
      <c r="DO36">
        <v>1.4164383561643721</v>
      </c>
      <c r="DP36">
        <v>4.489726027397265</v>
      </c>
      <c r="DQ36">
        <v>23.982372724109773</v>
      </c>
      <c r="DR36">
        <v>2.0268223317902145</v>
      </c>
      <c r="DT36" s="66">
        <v>44362</v>
      </c>
      <c r="DX36" s="61">
        <v>0.37471480054915918</v>
      </c>
      <c r="DY36" s="61">
        <f t="shared" si="87"/>
        <v>3.1850758046678531</v>
      </c>
      <c r="DZ36" s="61">
        <f t="shared" si="88"/>
        <v>221.08173232400392</v>
      </c>
      <c r="EA36" s="61">
        <f t="shared" si="89"/>
        <v>4.0518653768343427</v>
      </c>
      <c r="EB36" s="61">
        <f t="shared" si="90"/>
        <v>1.9708874364484125E-2</v>
      </c>
      <c r="EC36" s="61">
        <f t="shared" si="91"/>
        <v>3.5223191251620962</v>
      </c>
      <c r="ED36" s="61">
        <f t="shared" si="92"/>
        <v>-2.1508629551521736E-2</v>
      </c>
      <c r="EE36" s="61">
        <f t="shared" si="93"/>
        <v>14.988592021966367</v>
      </c>
      <c r="EF36" s="61">
        <f t="shared" si="94"/>
        <v>2.2131272089968466</v>
      </c>
      <c r="EG36" s="61">
        <f t="shared" si="95"/>
        <v>0.53076041612031155</v>
      </c>
      <c r="EH36" s="61">
        <f t="shared" si="96"/>
        <v>1.6823667928765349</v>
      </c>
      <c r="EI36" s="61">
        <f t="shared" si="97"/>
        <v>8.9865500120103885</v>
      </c>
      <c r="EJ36" s="61">
        <f t="shared" si="98"/>
        <v>0.75948032580535196</v>
      </c>
      <c r="EM36" s="37">
        <v>44362</v>
      </c>
      <c r="EN36">
        <v>2</v>
      </c>
      <c r="EQ36">
        <v>0.37471480054915918</v>
      </c>
      <c r="ER36">
        <v>8.73</v>
      </c>
      <c r="ES36">
        <v>569</v>
      </c>
      <c r="ET36">
        <v>10.798500880000001</v>
      </c>
      <c r="EU36">
        <v>5.0280999999999999E-2</v>
      </c>
      <c r="EV36">
        <v>9.31</v>
      </c>
      <c r="EW36">
        <v>-6.5699999999999995E-2</v>
      </c>
      <c r="EX36">
        <v>38.6</v>
      </c>
      <c r="EY36">
        <v>5.9791245791245728</v>
      </c>
      <c r="EZ36">
        <v>1.4491582491582493</v>
      </c>
      <c r="FA36">
        <v>4.5299663299663235</v>
      </c>
      <c r="FB36">
        <v>24.236963622029535</v>
      </c>
      <c r="FC36">
        <v>1.970837889572052</v>
      </c>
      <c r="FE36" s="66">
        <v>44362</v>
      </c>
      <c r="FI36" s="61">
        <v>0.37471480054915918</v>
      </c>
      <c r="FJ36" s="61">
        <f t="shared" si="99"/>
        <v>3.2712602087941596</v>
      </c>
      <c r="FK36" s="61">
        <f t="shared" si="100"/>
        <v>213.21272151247157</v>
      </c>
      <c r="FL36" s="61">
        <f t="shared" si="101"/>
        <v>4.0463581034791201</v>
      </c>
      <c r="FM36" s="61">
        <f t="shared" si="102"/>
        <v>1.8841034886412273E-2</v>
      </c>
      <c r="FN36" s="61">
        <f t="shared" si="103"/>
        <v>3.488594793112672</v>
      </c>
      <c r="FO36" s="61">
        <f t="shared" si="104"/>
        <v>-2.4618762396079755E-2</v>
      </c>
      <c r="FP36" s="61">
        <f t="shared" si="105"/>
        <v>14.463991301197545</v>
      </c>
      <c r="FQ36" s="61">
        <f t="shared" si="106"/>
        <v>2.2404664741252396</v>
      </c>
      <c r="FR36" s="61">
        <f t="shared" si="107"/>
        <v>0.54302104429750209</v>
      </c>
      <c r="FS36" s="61">
        <f t="shared" si="108"/>
        <v>1.6974454298277375</v>
      </c>
      <c r="FT36" s="61">
        <f t="shared" si="109"/>
        <v>9.0819489895460244</v>
      </c>
      <c r="FU36" s="61">
        <f t="shared" si="110"/>
        <v>0.73850212670571724</v>
      </c>
      <c r="FW36">
        <v>0.37471480054915918</v>
      </c>
      <c r="FX36">
        <f t="shared" si="12"/>
        <v>0.23000000000000043</v>
      </c>
      <c r="FY36">
        <f t="shared" si="13"/>
        <v>-21</v>
      </c>
      <c r="FZ36">
        <f t="shared" si="14"/>
        <v>-1.4697239999998502E-2</v>
      </c>
      <c r="GA36">
        <f t="shared" si="15"/>
        <v>-2.3159999999999986E-3</v>
      </c>
      <c r="GB36">
        <f t="shared" si="16"/>
        <v>-8.9999999999999858E-2</v>
      </c>
      <c r="GC36">
        <f t="shared" si="17"/>
        <v>-8.2999999999999949E-3</v>
      </c>
      <c r="GD36">
        <f t="shared" si="18"/>
        <v>-1.3999999999999986</v>
      </c>
      <c r="GE36">
        <f t="shared" si="19"/>
        <v>7.2960195562935759E-2</v>
      </c>
      <c r="GF36">
        <f t="shared" si="20"/>
        <v>3.2719892993877231E-2</v>
      </c>
      <c r="GG36">
        <f t="shared" si="21"/>
        <v>4.0240302569058528E-2</v>
      </c>
      <c r="GH36">
        <f t="shared" si="22"/>
        <v>0.25459089791976197</v>
      </c>
      <c r="GI36">
        <f t="shared" si="23"/>
        <v>-5.5984442218162567E-2</v>
      </c>
      <c r="GK36" s="66">
        <v>44362</v>
      </c>
      <c r="GL36" s="61">
        <v>0.37471480054915918</v>
      </c>
      <c r="GM36" s="61">
        <f t="shared" si="111"/>
        <v>8.6184404126306777E-2</v>
      </c>
      <c r="GN36" s="61">
        <f t="shared" si="112"/>
        <v>-7.8690108115323429</v>
      </c>
      <c r="GO36" s="61">
        <f t="shared" si="113"/>
        <v>-5.5072733552225623E-3</v>
      </c>
      <c r="GP36" s="61">
        <f t="shared" si="114"/>
        <v>-8.6783947807185209E-4</v>
      </c>
      <c r="GQ36" s="61">
        <f t="shared" si="115"/>
        <v>-3.3724332049424273E-2</v>
      </c>
      <c r="GR36" s="61">
        <f t="shared" si="116"/>
        <v>-3.1101328445580193E-3</v>
      </c>
      <c r="GS36" s="61">
        <f t="shared" si="117"/>
        <v>-0.52460072076882236</v>
      </c>
      <c r="GT36" s="61">
        <f t="shared" si="118"/>
        <v>2.7339265128393121E-2</v>
      </c>
      <c r="GU36" s="61">
        <f t="shared" si="119"/>
        <v>1.2260628177190537E-2</v>
      </c>
      <c r="GV36" s="61">
        <f t="shared" si="120"/>
        <v>1.5078636951202583E-2</v>
      </c>
      <c r="GW36" s="61">
        <f t="shared" si="121"/>
        <v>9.5398977535634949E-2</v>
      </c>
      <c r="GX36" s="61">
        <f t="shared" si="122"/>
        <v>-2.0978199099634713E-2</v>
      </c>
      <c r="GY36" s="61"/>
      <c r="HA36" s="27">
        <v>44362</v>
      </c>
      <c r="HB36" s="2">
        <v>19</v>
      </c>
      <c r="HE36">
        <v>9.7407997595545387E-2</v>
      </c>
      <c r="HF36" s="31">
        <v>8.92</v>
      </c>
      <c r="HG36" s="31">
        <v>409</v>
      </c>
      <c r="HH36" s="36">
        <v>6.1100823049999997</v>
      </c>
      <c r="HI36" s="36">
        <v>5.6125000000000001E-2</v>
      </c>
      <c r="HJ36" s="31">
        <v>5.03</v>
      </c>
      <c r="HK36" s="21">
        <v>-4.87E-2</v>
      </c>
      <c r="HL36" s="21">
        <v>40</v>
      </c>
      <c r="HM36">
        <v>3.6190721649484541</v>
      </c>
      <c r="HN36">
        <v>1.0226804123711384</v>
      </c>
      <c r="HO36">
        <v>2.5963917525773157</v>
      </c>
      <c r="HP36">
        <v>28.258082894174734</v>
      </c>
      <c r="HQ36" s="31">
        <v>3.0679365204086753</v>
      </c>
      <c r="HR36" s="31"/>
      <c r="HS36" s="66">
        <v>44362</v>
      </c>
      <c r="HT36" s="63"/>
      <c r="HU36" s="63"/>
      <c r="HV36" s="63"/>
      <c r="HW36" s="61">
        <v>9.7407997595545387E-2</v>
      </c>
      <c r="HX36" s="61">
        <f t="shared" si="123"/>
        <v>0.86887933855226485</v>
      </c>
      <c r="HY36" s="61">
        <f t="shared" si="124"/>
        <v>39.839871016578066</v>
      </c>
      <c r="HZ36" s="61">
        <f t="shared" si="125"/>
        <v>0.59517088247402439</v>
      </c>
      <c r="IA36" s="61">
        <f t="shared" si="126"/>
        <v>5.4670238650499853E-3</v>
      </c>
      <c r="IB36" s="61">
        <f t="shared" si="127"/>
        <v>0.48996222790559329</v>
      </c>
      <c r="IC36" s="61">
        <f t="shared" si="128"/>
        <v>-4.7437694829030605E-3</v>
      </c>
      <c r="ID36" s="61">
        <f t="shared" si="129"/>
        <v>3.8963199038218157</v>
      </c>
      <c r="IE36" s="61">
        <f t="shared" si="130"/>
        <v>0.35252657274140425</v>
      </c>
      <c r="IF36" s="61">
        <f t="shared" si="131"/>
        <v>9.9617251149259206E-2</v>
      </c>
      <c r="IG36" s="61">
        <f t="shared" si="132"/>
        <v>0.25290932159214502</v>
      </c>
      <c r="IH36" s="61">
        <f t="shared" si="133"/>
        <v>2.7525632706104948</v>
      </c>
      <c r="II36" s="61">
        <f t="shared" si="134"/>
        <v>0.29884155320325412</v>
      </c>
      <c r="IJ36" s="31"/>
      <c r="IL36" s="13">
        <v>44362</v>
      </c>
      <c r="IM36" s="5">
        <v>16</v>
      </c>
      <c r="IN36" s="5"/>
      <c r="IO36" s="5"/>
      <c r="IP36">
        <v>9.7407997595545387E-2</v>
      </c>
      <c r="IQ36" s="5">
        <v>8.48</v>
      </c>
      <c r="IR36" s="5">
        <v>497</v>
      </c>
      <c r="IS36" s="5">
        <v>4.8461199290000003</v>
      </c>
      <c r="IT36">
        <v>5.9323000000000001E-2</v>
      </c>
      <c r="IU36">
        <v>4.17</v>
      </c>
      <c r="IV36">
        <v>-5.9799999999999999E-2</v>
      </c>
      <c r="IW36">
        <v>48.9</v>
      </c>
      <c r="IX36">
        <v>3.1759450171821371</v>
      </c>
      <c r="IY36">
        <v>1.0536082474226816</v>
      </c>
      <c r="IZ36">
        <v>2.1223367697594555</v>
      </c>
      <c r="JA36">
        <v>33.174637524345343</v>
      </c>
      <c r="JB36">
        <v>2.6839028904560167</v>
      </c>
      <c r="JD36" s="66">
        <v>44362</v>
      </c>
      <c r="JE36" s="61"/>
      <c r="JF36" s="61"/>
      <c r="JG36" s="61"/>
      <c r="JH36" s="61">
        <v>9.7407997595545387E-2</v>
      </c>
      <c r="JI36" s="61">
        <f t="shared" si="135"/>
        <v>0.82601981961022497</v>
      </c>
      <c r="JJ36" s="61">
        <f t="shared" si="136"/>
        <v>48.411774804986059</v>
      </c>
      <c r="JK36" s="61">
        <f t="shared" si="137"/>
        <v>0.4720508383917566</v>
      </c>
      <c r="JL36" s="61">
        <f t="shared" si="138"/>
        <v>5.7785346413605394E-3</v>
      </c>
      <c r="JM36" s="61">
        <f t="shared" si="139"/>
        <v>0.40619134997342426</v>
      </c>
      <c r="JN36" s="61">
        <f t="shared" si="140"/>
        <v>-5.8249982562136142E-3</v>
      </c>
      <c r="JO36" s="61">
        <f t="shared" si="141"/>
        <v>4.763251082422169</v>
      </c>
      <c r="JP36" s="61">
        <f t="shared" si="142"/>
        <v>0.30936244459726198</v>
      </c>
      <c r="JQ36" s="61">
        <f t="shared" si="143"/>
        <v>0.10262986963159536</v>
      </c>
      <c r="JR36" s="61">
        <f t="shared" si="144"/>
        <v>0.2067325749656666</v>
      </c>
      <c r="JS36" s="61">
        <f t="shared" si="145"/>
        <v>3.231475012204521</v>
      </c>
      <c r="JT36" s="61">
        <f t="shared" si="146"/>
        <v>0.261433606300217</v>
      </c>
      <c r="JV36">
        <v>9.7407997595545387E-2</v>
      </c>
      <c r="JW36">
        <f t="shared" si="24"/>
        <v>-0.4399999999999995</v>
      </c>
      <c r="JX36">
        <f t="shared" si="25"/>
        <v>88</v>
      </c>
      <c r="JY36">
        <f t="shared" si="26"/>
        <v>-1.2639623759999994</v>
      </c>
      <c r="JZ36">
        <f t="shared" si="27"/>
        <v>3.1979999999999995E-3</v>
      </c>
      <c r="KA36">
        <f t="shared" si="28"/>
        <v>-0.86000000000000032</v>
      </c>
      <c r="KB36">
        <f t="shared" si="29"/>
        <v>-1.1099999999999999E-2</v>
      </c>
      <c r="KC36">
        <f t="shared" si="30"/>
        <v>8.8999999999999986</v>
      </c>
      <c r="KD36">
        <f t="shared" si="31"/>
        <v>-0.44312714776631701</v>
      </c>
      <c r="KE36">
        <f t="shared" si="32"/>
        <v>3.0927835051543173E-2</v>
      </c>
      <c r="KF36">
        <f t="shared" si="33"/>
        <v>-0.47405498281786018</v>
      </c>
      <c r="KG36">
        <f t="shared" si="34"/>
        <v>4.9165546301706087</v>
      </c>
      <c r="KH36">
        <f t="shared" si="35"/>
        <v>-0.38403362995265855</v>
      </c>
      <c r="KJ36" s="66">
        <v>44362</v>
      </c>
      <c r="KK36" s="61">
        <v>9.7407997595545387E-2</v>
      </c>
      <c r="KL36" s="61">
        <f t="shared" si="147"/>
        <v>-4.2859518942039924E-2</v>
      </c>
      <c r="KM36" s="61">
        <f t="shared" si="148"/>
        <v>8.5719037884079938</v>
      </c>
      <c r="KN36" s="61">
        <f t="shared" si="149"/>
        <v>-0.12312004408226777</v>
      </c>
      <c r="KO36" s="61">
        <f t="shared" si="150"/>
        <v>3.1151077631055412E-4</v>
      </c>
      <c r="KP36" s="61">
        <f t="shared" si="151"/>
        <v>-8.3770877932169058E-2</v>
      </c>
      <c r="KQ36" s="61">
        <f t="shared" si="152"/>
        <v>-1.0812287733105537E-3</v>
      </c>
      <c r="KR36" s="61">
        <f t="shared" si="153"/>
        <v>0.86693117860035385</v>
      </c>
      <c r="KS36" s="61">
        <f t="shared" si="154"/>
        <v>-4.3164128144142291E-2</v>
      </c>
      <c r="KT36" s="61">
        <f t="shared" si="155"/>
        <v>3.0126184823361418E-3</v>
      </c>
      <c r="KU36" s="61">
        <f t="shared" si="156"/>
        <v>-4.6176746626478436E-2</v>
      </c>
      <c r="KV36" s="61">
        <f t="shared" si="157"/>
        <v>0.47891174159402616</v>
      </c>
      <c r="KW36" s="61">
        <f t="shared" si="158"/>
        <v>-3.7407946903037129E-2</v>
      </c>
      <c r="KZ36" s="27">
        <v>44362</v>
      </c>
      <c r="LA36">
        <v>24</v>
      </c>
      <c r="LE36">
        <v>8.58</v>
      </c>
      <c r="LF36">
        <v>556</v>
      </c>
      <c r="LG36">
        <v>6.7567607289999998</v>
      </c>
      <c r="LH36">
        <v>5.9102000000000002E-2</v>
      </c>
      <c r="LI36">
        <v>6.12</v>
      </c>
      <c r="LJ36">
        <v>-4.7500000000000001E-2</v>
      </c>
      <c r="LK36">
        <v>48</v>
      </c>
      <c r="LL36">
        <v>4.6290909090909169</v>
      </c>
      <c r="LM36">
        <v>0.95272727272727398</v>
      </c>
      <c r="LN36">
        <v>3.6763636363636429</v>
      </c>
      <c r="LO36">
        <v>20.581304006284359</v>
      </c>
      <c r="LP36">
        <v>1.4502807952628212</v>
      </c>
      <c r="LR36" s="66">
        <v>44362</v>
      </c>
      <c r="LS36" s="61"/>
      <c r="LT36" s="61"/>
      <c r="LU36" s="61"/>
      <c r="LV36" s="61">
        <v>7.3932670175018964E-2</v>
      </c>
      <c r="LW36" s="61">
        <f t="shared" si="159"/>
        <v>0.63434231010166275</v>
      </c>
      <c r="LX36" s="61">
        <f t="shared" si="160"/>
        <v>41.106564617310546</v>
      </c>
      <c r="LY36" s="61">
        <f t="shared" si="161"/>
        <v>0.4995453624286777</v>
      </c>
      <c r="LZ36" s="61">
        <f t="shared" si="162"/>
        <v>4.3695686726839709E-3</v>
      </c>
      <c r="MA36" s="61">
        <f t="shared" si="163"/>
        <v>0.45246794147111608</v>
      </c>
      <c r="MB36" s="61">
        <f t="shared" si="164"/>
        <v>-3.5118018333134006E-3</v>
      </c>
      <c r="MC36" s="61">
        <f t="shared" si="165"/>
        <v>3.54876816840091</v>
      </c>
      <c r="MD36" s="61">
        <f t="shared" si="166"/>
        <v>0.34224105139199745</v>
      </c>
      <c r="ME36" s="61">
        <f t="shared" si="167"/>
        <v>7.0437671221290882E-2</v>
      </c>
      <c r="MF36" s="61">
        <f t="shared" si="168"/>
        <v>0.27180338017070654</v>
      </c>
      <c r="MG36" s="61">
        <f t="shared" si="169"/>
        <v>1.5216307608684179</v>
      </c>
      <c r="MH36" s="61">
        <f t="shared" si="170"/>
        <v>0.10722313169733036</v>
      </c>
      <c r="MK36" s="27"/>
      <c r="ML36">
        <v>22</v>
      </c>
      <c r="MP36">
        <v>8.4700000000000006</v>
      </c>
      <c r="MQ36">
        <v>551</v>
      </c>
      <c r="MR36">
        <v>6.315843621</v>
      </c>
      <c r="MS36">
        <v>4.5208999999999999E-2</v>
      </c>
      <c r="MT36">
        <v>5.51</v>
      </c>
      <c r="MU36">
        <v>-5.5500000000000001E-2</v>
      </c>
      <c r="MV36">
        <v>40.1</v>
      </c>
      <c r="MW36">
        <v>3.6613333333333364</v>
      </c>
      <c r="MX36">
        <v>0.78266666666667106</v>
      </c>
      <c r="MY36">
        <v>2.8786666666666654</v>
      </c>
      <c r="MZ36">
        <v>21.376547705753925</v>
      </c>
      <c r="NA36">
        <v>1.4011716354223278</v>
      </c>
      <c r="NC36" s="66">
        <v>44362</v>
      </c>
      <c r="ND36" s="61"/>
      <c r="NE36" s="61"/>
      <c r="NF36" s="61"/>
      <c r="NG36" s="61">
        <v>7.3932670175018964E-2</v>
      </c>
      <c r="NH36" s="61">
        <f t="shared" si="171"/>
        <v>0.62620971638241063</v>
      </c>
      <c r="NI36" s="61">
        <f t="shared" si="172"/>
        <v>40.736901266435446</v>
      </c>
      <c r="NJ36" s="61">
        <f t="shared" si="173"/>
        <v>0.46694718330839047</v>
      </c>
      <c r="NK36" s="61">
        <f t="shared" si="174"/>
        <v>3.3424220859424323E-3</v>
      </c>
      <c r="NL36" s="61">
        <f t="shared" si="175"/>
        <v>0.40736901266435449</v>
      </c>
      <c r="NM36" s="61">
        <f t="shared" si="176"/>
        <v>-4.1032631947135528E-3</v>
      </c>
      <c r="NN36" s="61">
        <f t="shared" si="177"/>
        <v>2.9647000740182605</v>
      </c>
      <c r="NO36" s="61">
        <f t="shared" si="178"/>
        <v>0.2706921497341363</v>
      </c>
      <c r="NP36" s="61">
        <f t="shared" si="179"/>
        <v>5.7864636523648504E-2</v>
      </c>
      <c r="NQ36" s="61">
        <f t="shared" si="180"/>
        <v>0.21282751321048782</v>
      </c>
      <c r="NR36" s="61">
        <f t="shared" si="181"/>
        <v>1.5804252510100634</v>
      </c>
      <c r="NS36" s="61">
        <f t="shared" si="182"/>
        <v>0.10359236038027088</v>
      </c>
      <c r="NV36" s="27">
        <v>44362</v>
      </c>
      <c r="NW36" s="47">
        <v>7.3932670175018964E-2</v>
      </c>
      <c r="NX36">
        <f t="shared" si="36"/>
        <v>-0.10999999999999943</v>
      </c>
      <c r="NY36">
        <f t="shared" si="37"/>
        <v>-5</v>
      </c>
      <c r="NZ36">
        <f t="shared" si="38"/>
        <v>-0.44091710799999984</v>
      </c>
      <c r="OA36">
        <f t="shared" si="39"/>
        <v>-1.3893000000000003E-2</v>
      </c>
      <c r="OB36">
        <f t="shared" si="40"/>
        <v>-0.61000000000000032</v>
      </c>
      <c r="OC36">
        <f t="shared" si="41"/>
        <v>-8.0000000000000002E-3</v>
      </c>
      <c r="OD36">
        <f t="shared" si="42"/>
        <v>-7.8999999999999986</v>
      </c>
      <c r="OE36">
        <f t="shared" si="43"/>
        <v>-0.96775757575758048</v>
      </c>
      <c r="OF36">
        <f t="shared" si="44"/>
        <v>-0.17006060606060291</v>
      </c>
      <c r="OG36">
        <f t="shared" si="45"/>
        <v>-0.79769696969697756</v>
      </c>
      <c r="OH36">
        <f t="shared" si="46"/>
        <v>0.79524369946956597</v>
      </c>
      <c r="OI36">
        <f t="shared" si="47"/>
        <v>-4.9109159840493355E-2</v>
      </c>
      <c r="OK36" s="66">
        <v>44362</v>
      </c>
      <c r="OL36" s="61">
        <v>7.3932670175018964E-2</v>
      </c>
      <c r="OM36" s="61">
        <f t="shared" si="183"/>
        <v>-8.1325937192520438E-3</v>
      </c>
      <c r="ON36" s="61">
        <f t="shared" si="184"/>
        <v>-0.36966335087509483</v>
      </c>
      <c r="OO36" s="61">
        <f t="shared" si="185"/>
        <v>-3.2598179120287202E-2</v>
      </c>
      <c r="OP36" s="61">
        <f t="shared" si="186"/>
        <v>-1.0271465867415387E-3</v>
      </c>
      <c r="OQ36" s="61">
        <f t="shared" si="187"/>
        <v>-4.5098928806761591E-2</v>
      </c>
      <c r="OR36" s="61">
        <f t="shared" si="188"/>
        <v>-5.9146136140015172E-4</v>
      </c>
      <c r="OS36" s="61">
        <f t="shared" si="189"/>
        <v>-0.58406809438264973</v>
      </c>
      <c r="OT36" s="61">
        <f t="shared" si="190"/>
        <v>-7.1548901657861125E-2</v>
      </c>
      <c r="OU36" s="61">
        <f t="shared" si="191"/>
        <v>-1.2573034697642387E-2</v>
      </c>
      <c r="OV36" s="61">
        <f t="shared" si="192"/>
        <v>-5.897586696021874E-2</v>
      </c>
      <c r="OW36" s="61">
        <f t="shared" si="193"/>
        <v>5.8794490141645325E-2</v>
      </c>
      <c r="OX36" s="61">
        <f t="shared" si="194"/>
        <v>-3.6307713170594821E-3</v>
      </c>
      <c r="PA36" s="27">
        <v>44362</v>
      </c>
      <c r="PB36" s="26">
        <v>7.56</v>
      </c>
      <c r="PC36" s="31">
        <v>746</v>
      </c>
      <c r="PD36" s="31">
        <v>0.64400000000000002</v>
      </c>
      <c r="PE36" s="21">
        <v>7.05</v>
      </c>
      <c r="PF36" s="26">
        <v>1.4934968559224553</v>
      </c>
      <c r="PI36" s="27">
        <v>44362</v>
      </c>
      <c r="PJ36">
        <v>8.2899999999999991</v>
      </c>
      <c r="PK36">
        <v>907</v>
      </c>
      <c r="PL36">
        <v>1.54E-2</v>
      </c>
      <c r="PM36">
        <v>7.63</v>
      </c>
      <c r="PN36">
        <v>1.9953924694922984</v>
      </c>
      <c r="PR36" s="27">
        <v>44362</v>
      </c>
      <c r="PS36" s="46">
        <f t="shared" si="195"/>
        <v>0.72999999999999954</v>
      </c>
      <c r="PT36" s="46">
        <f t="shared" si="195"/>
        <v>161</v>
      </c>
      <c r="PU36" s="46">
        <f t="shared" si="195"/>
        <v>-0.62860000000000005</v>
      </c>
      <c r="PV36" s="46">
        <f t="shared" si="195"/>
        <v>0.58000000000000007</v>
      </c>
      <c r="PW36" s="46">
        <f t="shared" si="195"/>
        <v>0.50189561356984314</v>
      </c>
      <c r="PZ36" s="27">
        <v>44362</v>
      </c>
      <c r="QA36" s="31">
        <v>7.38</v>
      </c>
      <c r="QB36" s="31">
        <v>1133</v>
      </c>
      <c r="QC36" s="31">
        <v>1.6299999999999999E-2</v>
      </c>
      <c r="QD36" s="21">
        <v>6.54</v>
      </c>
      <c r="QE36" s="31">
        <v>3.8998456881066343</v>
      </c>
      <c r="QF36" s="31"/>
      <c r="QI36" s="27">
        <v>44362</v>
      </c>
      <c r="QJ36">
        <v>7.64</v>
      </c>
      <c r="QK36">
        <v>650</v>
      </c>
      <c r="QL36">
        <v>4.82E-2</v>
      </c>
      <c r="QM36" s="40">
        <v>-1.2</v>
      </c>
      <c r="QN36">
        <v>1.0426747685867255</v>
      </c>
      <c r="QR36" s="27">
        <v>44362</v>
      </c>
      <c r="QS36">
        <f t="shared" si="196"/>
        <v>0.25999999999999979</v>
      </c>
      <c r="QT36">
        <f t="shared" si="196"/>
        <v>-483</v>
      </c>
      <c r="QU36">
        <f t="shared" si="196"/>
        <v>3.1899999999999998E-2</v>
      </c>
      <c r="QV36">
        <f t="shared" si="196"/>
        <v>-7.74</v>
      </c>
      <c r="QW36">
        <f t="shared" si="196"/>
        <v>-2.8571709195199091</v>
      </c>
      <c r="RA36" s="27">
        <v>44362</v>
      </c>
      <c r="RB36" t="e">
        <v>#N/A</v>
      </c>
      <c r="RC36" t="e">
        <v>#N/A</v>
      </c>
      <c r="RD36" t="e">
        <v>#N/A</v>
      </c>
      <c r="RE36" t="e">
        <v>#N/A</v>
      </c>
      <c r="RF36" t="e">
        <v>#N/A</v>
      </c>
      <c r="RI36" s="27">
        <v>44362</v>
      </c>
      <c r="RJ36" s="31">
        <v>7.62</v>
      </c>
      <c r="RK36" s="31">
        <v>677</v>
      </c>
      <c r="RL36" s="31">
        <v>4.7099999999999998E-3</v>
      </c>
      <c r="RM36" s="21">
        <v>7.92</v>
      </c>
      <c r="RN36" s="31">
        <v>1.279380919017904</v>
      </c>
      <c r="RQ36" s="27">
        <v>44362</v>
      </c>
      <c r="RR36" t="e">
        <f t="shared" si="197"/>
        <v>#N/A</v>
      </c>
      <c r="RS36" t="e">
        <f t="shared" si="197"/>
        <v>#N/A</v>
      </c>
      <c r="RT36" t="e">
        <f t="shared" si="197"/>
        <v>#N/A</v>
      </c>
      <c r="RU36" t="e">
        <f t="shared" si="197"/>
        <v>#N/A</v>
      </c>
      <c r="RV36" t="e">
        <f t="shared" si="197"/>
        <v>#N/A</v>
      </c>
      <c r="RZ36" s="27">
        <v>44362</v>
      </c>
      <c r="SA36">
        <v>31</v>
      </c>
      <c r="SB36" s="46">
        <v>8.1300000000000008</v>
      </c>
      <c r="SC36" s="46">
        <v>617</v>
      </c>
      <c r="SD36" s="46">
        <v>8.43</v>
      </c>
      <c r="SE36" s="46">
        <v>14.1</v>
      </c>
      <c r="SF36" s="46">
        <v>0.74212671036290567</v>
      </c>
      <c r="SH36" s="27">
        <v>44362</v>
      </c>
      <c r="SI36">
        <v>32</v>
      </c>
      <c r="SJ36" s="46" t="e">
        <v>#N/A</v>
      </c>
      <c r="SK36" s="46" t="e">
        <v>#N/A</v>
      </c>
      <c r="SL36" s="46" t="e">
        <v>#N/A</v>
      </c>
      <c r="SM36" s="46" t="e">
        <v>#N/A</v>
      </c>
      <c r="SN36" s="46" t="e">
        <v>#N/A</v>
      </c>
      <c r="SP36" s="27">
        <v>44362</v>
      </c>
      <c r="SQ36" t="e">
        <v>#N/A</v>
      </c>
      <c r="SR36" s="46" t="e">
        <v>#N/A</v>
      </c>
      <c r="SS36" s="46" t="e">
        <v>#N/A</v>
      </c>
      <c r="ST36" s="46" t="e">
        <v>#N/A</v>
      </c>
      <c r="SU36" s="46" t="e">
        <v>#N/A</v>
      </c>
      <c r="SV36" s="46" t="e">
        <v>#N/A</v>
      </c>
      <c r="SX36" s="27">
        <v>44362</v>
      </c>
      <c r="SY36" t="s">
        <v>33</v>
      </c>
      <c r="SZ36" s="46">
        <v>8.36</v>
      </c>
      <c r="TA36" s="46">
        <v>604</v>
      </c>
      <c r="TB36" s="46">
        <v>12.1</v>
      </c>
      <c r="TC36" s="46">
        <v>33.9</v>
      </c>
      <c r="TD36" s="46">
        <v>1.0132092726824296</v>
      </c>
      <c r="TF36" s="27">
        <v>44362</v>
      </c>
      <c r="TG36" t="s">
        <v>35</v>
      </c>
      <c r="TH36" s="46">
        <v>8</v>
      </c>
      <c r="TI36" s="46">
        <v>555</v>
      </c>
      <c r="TJ36" s="46">
        <v>7.95</v>
      </c>
      <c r="TK36" s="46">
        <v>23</v>
      </c>
      <c r="TL36" s="46">
        <v>0.76668129028315246</v>
      </c>
      <c r="TN36" s="27">
        <v>44362</v>
      </c>
      <c r="TO36" t="s">
        <v>34</v>
      </c>
      <c r="TP36" s="46">
        <v>7.86</v>
      </c>
      <c r="TQ36" s="46">
        <v>716</v>
      </c>
      <c r="TR36" s="46">
        <v>4.12</v>
      </c>
      <c r="TS36" s="46">
        <v>40.200000000000003</v>
      </c>
      <c r="TT36" s="46">
        <v>0.97293976161322493</v>
      </c>
    </row>
    <row r="37" spans="1:540" x14ac:dyDescent="0.25">
      <c r="A37" s="27">
        <v>44376</v>
      </c>
      <c r="B37" s="2">
        <v>11</v>
      </c>
      <c r="E37">
        <v>5.0095198456663111E-2</v>
      </c>
      <c r="F37" s="31">
        <v>8.7100000000000009</v>
      </c>
      <c r="G37" s="31">
        <v>440</v>
      </c>
      <c r="H37" s="31">
        <v>5.8008961079999999</v>
      </c>
      <c r="I37" s="31">
        <v>4.0385246999999999E-2</v>
      </c>
      <c r="J37" s="31">
        <v>5.48</v>
      </c>
      <c r="K37" s="21">
        <v>-6.7199999999999996E-2</v>
      </c>
      <c r="L37" s="21">
        <v>32.700000000000003</v>
      </c>
      <c r="M37">
        <v>4.8034722222222239</v>
      </c>
      <c r="N37">
        <v>1.3055555555555531</v>
      </c>
      <c r="O37">
        <v>3.4979166666666708</v>
      </c>
      <c r="P37">
        <v>27.179413040335344</v>
      </c>
      <c r="Q37" s="31">
        <v>2.036644163758313</v>
      </c>
      <c r="R37" s="31"/>
      <c r="S37" s="66">
        <v>44376</v>
      </c>
      <c r="T37" s="63"/>
      <c r="U37" s="63"/>
      <c r="V37" s="63"/>
      <c r="W37" s="61">
        <v>5.0095198456663111E-2</v>
      </c>
      <c r="X37" s="61">
        <f t="shared" si="51"/>
        <v>0.43632917855753572</v>
      </c>
      <c r="Y37" s="61">
        <f t="shared" si="52"/>
        <v>22.041887320931767</v>
      </c>
      <c r="Z37" s="61">
        <f t="shared" si="53"/>
        <v>0.29059704175674461</v>
      </c>
      <c r="AA37" s="61">
        <f t="shared" si="54"/>
        <v>2.0231069631863586E-3</v>
      </c>
      <c r="AB37" s="61">
        <f t="shared" si="55"/>
        <v>0.27452168754251388</v>
      </c>
      <c r="AC37" s="61">
        <f t="shared" si="56"/>
        <v>-3.3663973362877608E-3</v>
      </c>
      <c r="AD37" s="61">
        <f t="shared" si="57"/>
        <v>1.6381129895328839</v>
      </c>
      <c r="AE37" s="61">
        <f t="shared" si="58"/>
        <v>0.24063089425329087</v>
      </c>
      <c r="AF37" s="61">
        <f t="shared" si="59"/>
        <v>6.5402064651754493E-2</v>
      </c>
      <c r="AG37" s="61">
        <f t="shared" si="60"/>
        <v>0.17522882960153638</v>
      </c>
      <c r="AH37" s="61">
        <f t="shared" si="61"/>
        <v>1.3615580901912163</v>
      </c>
      <c r="AI37" s="61">
        <f t="shared" si="62"/>
        <v>0.10202609356907738</v>
      </c>
      <c r="AL37" s="27">
        <v>44376</v>
      </c>
      <c r="AM37" s="2">
        <v>8</v>
      </c>
      <c r="AP37">
        <v>5.0095198456663111E-2</v>
      </c>
      <c r="AQ37" s="31">
        <v>8.64</v>
      </c>
      <c r="AR37" s="31">
        <v>592</v>
      </c>
      <c r="AS37" s="31">
        <v>5.6888826659999996</v>
      </c>
      <c r="AT37" s="31">
        <v>3.8634124999999998E-2</v>
      </c>
      <c r="AU37" s="31">
        <v>5.46</v>
      </c>
      <c r="AV37" s="21">
        <v>-5.45E-2</v>
      </c>
      <c r="AW37" s="21">
        <v>32.6</v>
      </c>
      <c r="AX37">
        <v>4.1791999999999971</v>
      </c>
      <c r="AY37">
        <v>0.99759999999999982</v>
      </c>
      <c r="AZ37">
        <v>3.1815999999999973</v>
      </c>
      <c r="BA37">
        <v>23.870597243491591</v>
      </c>
      <c r="BB37" s="31">
        <v>2.0395907133487428</v>
      </c>
      <c r="BC37" s="31"/>
      <c r="BD37" s="66">
        <v>44376</v>
      </c>
      <c r="BE37" s="63"/>
      <c r="BF37" s="63"/>
      <c r="BG37" s="63"/>
      <c r="BH37" s="61">
        <v>5.0095198456663111E-2</v>
      </c>
      <c r="BI37" s="61">
        <f t="shared" si="63"/>
        <v>0.43282251466556931</v>
      </c>
      <c r="BJ37" s="61">
        <f t="shared" si="64"/>
        <v>29.656357486344561</v>
      </c>
      <c r="BK37" s="61">
        <f t="shared" si="65"/>
        <v>0.28498570614994068</v>
      </c>
      <c r="BL37" s="61">
        <f t="shared" si="66"/>
        <v>1.9353841590745297E-3</v>
      </c>
      <c r="BM37" s="61">
        <f t="shared" si="67"/>
        <v>0.27351978357338058</v>
      </c>
      <c r="BN37" s="61">
        <f t="shared" si="68"/>
        <v>-2.7301883158881396E-3</v>
      </c>
      <c r="BO37" s="61">
        <f t="shared" si="69"/>
        <v>1.6331034696872175</v>
      </c>
      <c r="BP37" s="61">
        <f t="shared" si="70"/>
        <v>0.20935785339008633</v>
      </c>
      <c r="BQ37" s="61">
        <f t="shared" si="71"/>
        <v>4.9974969980367108E-2</v>
      </c>
      <c r="BR37" s="61">
        <f t="shared" si="72"/>
        <v>0.15938288340971921</v>
      </c>
      <c r="BS37" s="61">
        <f t="shared" si="73"/>
        <v>1.1958023061917866</v>
      </c>
      <c r="BT37" s="61">
        <f t="shared" si="74"/>
        <v>0.10217370155557236</v>
      </c>
      <c r="BW37">
        <v>5.0095198456663111E-2</v>
      </c>
      <c r="BX37">
        <f t="shared" si="0"/>
        <v>-7.0000000000000284E-2</v>
      </c>
      <c r="BY37">
        <f t="shared" si="1"/>
        <v>152</v>
      </c>
      <c r="BZ37">
        <f t="shared" si="2"/>
        <v>-0.1120134420000003</v>
      </c>
      <c r="CA37">
        <f t="shared" si="3"/>
        <v>-1.7511220000000008E-3</v>
      </c>
      <c r="CB37">
        <f t="shared" si="4"/>
        <v>-2.0000000000000462E-2</v>
      </c>
      <c r="CC37">
        <f t="shared" si="5"/>
        <v>1.2699999999999996E-2</v>
      </c>
      <c r="CD37">
        <f t="shared" si="6"/>
        <v>-0.10000000000000142</v>
      </c>
      <c r="CE37">
        <f t="shared" si="7"/>
        <v>-0.62427222222222678</v>
      </c>
      <c r="CF37">
        <f t="shared" si="8"/>
        <v>-0.30795555555555332</v>
      </c>
      <c r="CG37">
        <f t="shared" si="9"/>
        <v>-0.31631666666667346</v>
      </c>
      <c r="CH37">
        <f t="shared" si="10"/>
        <v>-3.3088157968437528</v>
      </c>
      <c r="CI37">
        <f t="shared" si="11"/>
        <v>2.9465495904297256E-3</v>
      </c>
      <c r="CK37" s="66">
        <v>44376</v>
      </c>
      <c r="CL37" s="61"/>
      <c r="CM37" s="61">
        <v>5.0095198456663111E-2</v>
      </c>
      <c r="CN37" s="61">
        <f t="shared" si="75"/>
        <v>-3.5066638919664318E-3</v>
      </c>
      <c r="CO37" s="61">
        <f t="shared" si="76"/>
        <v>7.6144701654127926</v>
      </c>
      <c r="CP37" s="61">
        <f t="shared" si="77"/>
        <v>-5.6113356068039381E-3</v>
      </c>
      <c r="CQ37" s="61">
        <f t="shared" si="78"/>
        <v>-8.7722804111828865E-5</v>
      </c>
      <c r="CR37" s="61">
        <f t="shared" si="79"/>
        <v>-1.0019039691332853E-3</v>
      </c>
      <c r="CS37" s="61">
        <f t="shared" si="80"/>
        <v>6.3620902039962133E-4</v>
      </c>
      <c r="CT37" s="61">
        <f t="shared" si="81"/>
        <v>-5.009519845666382E-3</v>
      </c>
      <c r="CU37" s="61">
        <f t="shared" si="82"/>
        <v>-3.1273040863204545E-2</v>
      </c>
      <c r="CV37" s="61">
        <f t="shared" si="83"/>
        <v>-1.5427094671387385E-2</v>
      </c>
      <c r="CW37" s="61">
        <f t="shared" si="84"/>
        <v>-1.5845946191817159E-2</v>
      </c>
      <c r="CX37" s="61">
        <f t="shared" si="85"/>
        <v>-0.1657557839994297</v>
      </c>
      <c r="CY37" s="61">
        <f t="shared" si="86"/>
        <v>1.4760798649497651E-4</v>
      </c>
      <c r="DB37" s="37">
        <v>44376</v>
      </c>
      <c r="DC37">
        <v>5</v>
      </c>
      <c r="DF37">
        <v>0.19987900425517541</v>
      </c>
      <c r="DG37">
        <v>8.6</v>
      </c>
      <c r="DH37">
        <v>595</v>
      </c>
      <c r="DI37">
        <v>7.8171380570000002</v>
      </c>
      <c r="DJ37">
        <v>6.5229287999999996E-2</v>
      </c>
      <c r="DK37">
        <v>7.09</v>
      </c>
      <c r="DL37">
        <v>-4.6399999999999997E-2</v>
      </c>
      <c r="DM37">
        <v>49.6</v>
      </c>
      <c r="DN37">
        <v>6.6083769633507856</v>
      </c>
      <c r="DO37">
        <v>1.6518324607329857</v>
      </c>
      <c r="DP37">
        <v>4.9565445026177999</v>
      </c>
      <c r="DQ37">
        <v>24.996038662652531</v>
      </c>
      <c r="DR37">
        <v>2.193793475247892</v>
      </c>
      <c r="DT37" s="66">
        <v>44376</v>
      </c>
      <c r="DX37" s="61">
        <v>0.19987900425517541</v>
      </c>
      <c r="DY37" s="61">
        <f t="shared" si="87"/>
        <v>1.7189594365945084</v>
      </c>
      <c r="DZ37" s="61">
        <f t="shared" si="88"/>
        <v>118.92800753182937</v>
      </c>
      <c r="EA37" s="61">
        <f t="shared" si="89"/>
        <v>1.5624817709583967</v>
      </c>
      <c r="EB37" s="61">
        <f t="shared" si="90"/>
        <v>1.3037965133714061E-2</v>
      </c>
      <c r="EC37" s="61">
        <f t="shared" si="91"/>
        <v>1.4171421401691937</v>
      </c>
      <c r="ED37" s="61">
        <f t="shared" si="92"/>
        <v>-9.2743857974401378E-3</v>
      </c>
      <c r="EE37" s="61">
        <f t="shared" si="93"/>
        <v>9.9139986110566998</v>
      </c>
      <c r="EF37" s="61">
        <f t="shared" si="94"/>
        <v>1.3208758071773947</v>
      </c>
      <c r="EG37" s="61">
        <f t="shared" si="95"/>
        <v>0.33016662744768532</v>
      </c>
      <c r="EH37" s="61">
        <f t="shared" si="96"/>
        <v>0.99070917972970951</v>
      </c>
      <c r="EI37" s="61">
        <f t="shared" si="97"/>
        <v>4.9961833182148538</v>
      </c>
      <c r="EJ37" s="61">
        <f t="shared" si="98"/>
        <v>0.43849325537404948</v>
      </c>
      <c r="EM37" s="37">
        <v>44376</v>
      </c>
      <c r="EN37">
        <v>2</v>
      </c>
      <c r="EQ37">
        <v>0.19987900425517541</v>
      </c>
      <c r="ER37">
        <v>8.76</v>
      </c>
      <c r="ES37">
        <v>585</v>
      </c>
      <c r="ET37">
        <v>7.831139737</v>
      </c>
      <c r="EU37">
        <v>6.0304257E-2</v>
      </c>
      <c r="EV37">
        <v>7.04</v>
      </c>
      <c r="EW37">
        <v>-4.1399999999999999E-2</v>
      </c>
      <c r="EX37">
        <v>46.7</v>
      </c>
      <c r="EY37">
        <v>6.1342105263157913</v>
      </c>
      <c r="EZ37">
        <v>1.4315789473684255</v>
      </c>
      <c r="FA37">
        <v>4.7026315789473658</v>
      </c>
      <c r="FB37">
        <v>23.337623337623402</v>
      </c>
      <c r="FC37">
        <v>2.1947756584447018</v>
      </c>
      <c r="FE37" s="66">
        <v>44376</v>
      </c>
      <c r="FI37" s="61">
        <v>0.19987900425517541</v>
      </c>
      <c r="FJ37" s="61">
        <f t="shared" si="99"/>
        <v>1.7509400772753365</v>
      </c>
      <c r="FK37" s="61">
        <f t="shared" si="100"/>
        <v>116.92921748927762</v>
      </c>
      <c r="FL37" s="61">
        <f t="shared" si="101"/>
        <v>1.5652804128146962</v>
      </c>
      <c r="FM37" s="61">
        <f t="shared" si="102"/>
        <v>1.2053554841508191E-2</v>
      </c>
      <c r="FN37" s="61">
        <f t="shared" si="103"/>
        <v>1.4071481899564349</v>
      </c>
      <c r="FO37" s="61">
        <f t="shared" si="104"/>
        <v>-8.2749907761642625E-3</v>
      </c>
      <c r="FP37" s="61">
        <f t="shared" si="105"/>
        <v>9.3343494987166924</v>
      </c>
      <c r="FQ37" s="61">
        <f t="shared" si="106"/>
        <v>1.2260998918916157</v>
      </c>
      <c r="FR37" s="61">
        <f t="shared" si="107"/>
        <v>0.28614257451267305</v>
      </c>
      <c r="FS37" s="61">
        <f t="shared" si="108"/>
        <v>0.93995731737894284</v>
      </c>
      <c r="FT37" s="61">
        <f t="shared" si="109"/>
        <v>4.6647009144065086</v>
      </c>
      <c r="FU37" s="61">
        <f t="shared" si="110"/>
        <v>0.43868957317342394</v>
      </c>
      <c r="FW37">
        <v>0.19987900425517541</v>
      </c>
      <c r="FX37">
        <f t="shared" si="12"/>
        <v>0.16000000000000014</v>
      </c>
      <c r="FY37">
        <f t="shared" si="13"/>
        <v>-10</v>
      </c>
      <c r="FZ37">
        <f t="shared" si="14"/>
        <v>1.4001679999999794E-2</v>
      </c>
      <c r="GA37">
        <f t="shared" si="15"/>
        <v>-4.9250309999999964E-3</v>
      </c>
      <c r="GB37">
        <f t="shared" si="16"/>
        <v>-4.9999999999999822E-2</v>
      </c>
      <c r="GC37">
        <f t="shared" si="17"/>
        <v>4.9999999999999975E-3</v>
      </c>
      <c r="GD37">
        <f t="shared" si="18"/>
        <v>-2.8999999999999986</v>
      </c>
      <c r="GE37">
        <f t="shared" si="19"/>
        <v>-0.47416643703499428</v>
      </c>
      <c r="GF37">
        <f t="shared" si="20"/>
        <v>-0.22025351336456023</v>
      </c>
      <c r="GG37">
        <f t="shared" si="21"/>
        <v>-0.25391292367043405</v>
      </c>
      <c r="GH37">
        <f t="shared" si="22"/>
        <v>-1.6584153250291287</v>
      </c>
      <c r="GI37">
        <f t="shared" si="23"/>
        <v>9.8218319680976052E-4</v>
      </c>
      <c r="GK37" s="66">
        <v>44376</v>
      </c>
      <c r="GL37" s="61">
        <v>0.19987900425517541</v>
      </c>
      <c r="GM37" s="61">
        <f t="shared" si="111"/>
        <v>3.1980640680828093E-2</v>
      </c>
      <c r="GN37" s="61">
        <f t="shared" si="112"/>
        <v>-1.9987900425517542</v>
      </c>
      <c r="GO37" s="61">
        <f t="shared" si="113"/>
        <v>2.7986418562995631E-3</v>
      </c>
      <c r="GP37" s="61">
        <f t="shared" si="114"/>
        <v>-9.8441029220586998E-4</v>
      </c>
      <c r="GQ37" s="61">
        <f t="shared" si="115"/>
        <v>-9.9939502127587357E-3</v>
      </c>
      <c r="GR37" s="61">
        <f t="shared" si="116"/>
        <v>9.993950212758766E-4</v>
      </c>
      <c r="GS37" s="61">
        <f t="shared" si="117"/>
        <v>-0.57964911234000838</v>
      </c>
      <c r="GT37" s="61">
        <f t="shared" si="118"/>
        <v>-9.4775915285778986E-2</v>
      </c>
      <c r="GU37" s="61">
        <f t="shared" si="119"/>
        <v>-4.402405293501227E-2</v>
      </c>
      <c r="GV37" s="61">
        <f t="shared" si="120"/>
        <v>-5.0751862350766716E-2</v>
      </c>
      <c r="GW37" s="61">
        <f t="shared" si="121"/>
        <v>-0.33148240380834532</v>
      </c>
      <c r="GX37" s="61">
        <f t="shared" si="122"/>
        <v>1.9631779937449991E-4</v>
      </c>
      <c r="GY37" s="61"/>
      <c r="HA37" s="27">
        <v>44376</v>
      </c>
      <c r="HB37" s="2">
        <v>19</v>
      </c>
      <c r="HE37">
        <v>7.7062941348232203E-2</v>
      </c>
      <c r="HF37" s="31">
        <v>8.9700000000000006</v>
      </c>
      <c r="HG37" s="31">
        <v>544</v>
      </c>
      <c r="HH37" s="31">
        <v>5.5348641839999999</v>
      </c>
      <c r="HI37" s="31">
        <v>0.124001313</v>
      </c>
      <c r="HJ37" s="31">
        <v>3.85</v>
      </c>
      <c r="HK37" s="21">
        <v>-1.44E-2</v>
      </c>
      <c r="HL37" s="21">
        <v>71.5</v>
      </c>
      <c r="HM37">
        <v>13.759803921568624</v>
      </c>
      <c r="HN37">
        <v>3.8892156862744951</v>
      </c>
      <c r="HO37">
        <v>9.8705882352941288</v>
      </c>
      <c r="HP37">
        <v>28.265051656572755</v>
      </c>
      <c r="HQ37" s="31">
        <v>3.8222532155586548</v>
      </c>
      <c r="HR37" s="31"/>
      <c r="HS37" s="66">
        <v>44376</v>
      </c>
      <c r="HT37" s="63"/>
      <c r="HU37" s="63"/>
      <c r="HV37" s="63"/>
      <c r="HW37" s="61">
        <v>7.7062941348232203E-2</v>
      </c>
      <c r="HX37" s="61">
        <f t="shared" si="123"/>
        <v>0.69125458389364292</v>
      </c>
      <c r="HY37" s="61">
        <f t="shared" si="124"/>
        <v>41.922240093438319</v>
      </c>
      <c r="HZ37" s="61">
        <f t="shared" si="125"/>
        <v>0.42653291398202309</v>
      </c>
      <c r="IA37" s="61">
        <f t="shared" si="126"/>
        <v>9.5559059108227835E-3</v>
      </c>
      <c r="IB37" s="61">
        <f t="shared" si="127"/>
        <v>0.29669232419069397</v>
      </c>
      <c r="IC37" s="61">
        <f t="shared" si="128"/>
        <v>-1.1097063554145437E-3</v>
      </c>
      <c r="ID37" s="61">
        <f t="shared" si="129"/>
        <v>5.5100003063986023</v>
      </c>
      <c r="IE37" s="61">
        <f t="shared" si="130"/>
        <v>1.0603709625710183</v>
      </c>
      <c r="IF37" s="61">
        <f t="shared" si="131"/>
        <v>0.29971440032199609</v>
      </c>
      <c r="IG37" s="61">
        <f t="shared" si="132"/>
        <v>0.76065656224902223</v>
      </c>
      <c r="IH37" s="61">
        <f t="shared" si="133"/>
        <v>2.1781880180152196</v>
      </c>
      <c r="II37" s="61">
        <f t="shared" si="134"/>
        <v>0.29455407536868855</v>
      </c>
      <c r="IJ37" s="31"/>
      <c r="IL37" s="13">
        <v>44376</v>
      </c>
      <c r="IM37" s="5">
        <v>16</v>
      </c>
      <c r="IN37" s="5"/>
      <c r="IO37" s="5"/>
      <c r="IP37">
        <v>7.7062941348232203E-2</v>
      </c>
      <c r="IQ37" s="5">
        <v>8.5500000000000007</v>
      </c>
      <c r="IR37" s="5">
        <v>481</v>
      </c>
      <c r="IS37" s="5">
        <v>3.1825819100000001</v>
      </c>
      <c r="IT37">
        <v>6.3697056000000002E-2</v>
      </c>
      <c r="IU37">
        <v>2.75</v>
      </c>
      <c r="IV37">
        <v>-7.4899999999999994E-2</v>
      </c>
      <c r="IW37">
        <v>55.6</v>
      </c>
      <c r="IX37">
        <v>3.6539249146757737</v>
      </c>
      <c r="IY37">
        <v>1.1023890784982995</v>
      </c>
      <c r="IZ37">
        <v>2.5515358361774743</v>
      </c>
      <c r="JA37">
        <v>30.169998131888775</v>
      </c>
      <c r="JB37">
        <v>2.5522903420834937</v>
      </c>
      <c r="JD37" s="66">
        <v>44376</v>
      </c>
      <c r="JE37" s="61"/>
      <c r="JF37" s="61"/>
      <c r="JG37" s="61"/>
      <c r="JH37" s="61">
        <v>7.7062941348232203E-2</v>
      </c>
      <c r="JI37" s="61">
        <f t="shared" si="135"/>
        <v>0.65888814852738542</v>
      </c>
      <c r="JJ37" s="61">
        <f t="shared" si="136"/>
        <v>37.067274788499688</v>
      </c>
      <c r="JK37" s="61">
        <f t="shared" si="137"/>
        <v>0.24525912306627484</v>
      </c>
      <c r="JL37" s="61">
        <f t="shared" si="138"/>
        <v>4.9086824905830622E-3</v>
      </c>
      <c r="JM37" s="61">
        <f t="shared" si="139"/>
        <v>0.21192308870763857</v>
      </c>
      <c r="JN37" s="61">
        <f t="shared" si="140"/>
        <v>-5.7720143069825919E-3</v>
      </c>
      <c r="JO37" s="61">
        <f t="shared" si="141"/>
        <v>4.2846995389617106</v>
      </c>
      <c r="JP37" s="61">
        <f t="shared" si="142"/>
        <v>0.28158220139050349</v>
      </c>
      <c r="JQ37" s="61">
        <f t="shared" si="143"/>
        <v>8.4953344899246205E-2</v>
      </c>
      <c r="JR37" s="61">
        <f t="shared" si="144"/>
        <v>0.1966288564912573</v>
      </c>
      <c r="JS37" s="61">
        <f t="shared" si="145"/>
        <v>2.3249887965140199</v>
      </c>
      <c r="JT37" s="61">
        <f t="shared" si="146"/>
        <v>0.19668700093563979</v>
      </c>
      <c r="JV37">
        <v>7.7062941348232203E-2</v>
      </c>
      <c r="JW37">
        <f t="shared" si="24"/>
        <v>-0.41999999999999993</v>
      </c>
      <c r="JX37">
        <f t="shared" si="25"/>
        <v>-63</v>
      </c>
      <c r="JY37">
        <f t="shared" si="26"/>
        <v>-2.3522822739999998</v>
      </c>
      <c r="JZ37">
        <f t="shared" si="27"/>
        <v>-6.0304257E-2</v>
      </c>
      <c r="KA37">
        <f t="shared" si="28"/>
        <v>-1.1000000000000001</v>
      </c>
      <c r="KB37">
        <f t="shared" si="29"/>
        <v>-6.0499999999999998E-2</v>
      </c>
      <c r="KC37">
        <f t="shared" si="30"/>
        <v>-15.899999999999999</v>
      </c>
      <c r="KD37">
        <f t="shared" si="31"/>
        <v>-10.105879006892851</v>
      </c>
      <c r="KE37">
        <f t="shared" si="32"/>
        <v>-2.7868266077761956</v>
      </c>
      <c r="KF37">
        <f t="shared" si="33"/>
        <v>-7.3190523991166545</v>
      </c>
      <c r="KG37">
        <f t="shared" si="34"/>
        <v>1.9049464753160201</v>
      </c>
      <c r="KH37">
        <f t="shared" si="35"/>
        <v>-1.2699628734751611</v>
      </c>
      <c r="KJ37" s="66">
        <v>44376</v>
      </c>
      <c r="KK37" s="61">
        <v>7.7062941348232203E-2</v>
      </c>
      <c r="KL37" s="61">
        <f t="shared" si="147"/>
        <v>-3.2366435366257516E-2</v>
      </c>
      <c r="KM37" s="61">
        <f t="shared" si="148"/>
        <v>-4.854965304938629</v>
      </c>
      <c r="KN37" s="61">
        <f t="shared" si="149"/>
        <v>-0.18127379091574825</v>
      </c>
      <c r="KO37" s="61">
        <f t="shared" si="150"/>
        <v>-4.6472234202397213E-3</v>
      </c>
      <c r="KP37" s="61">
        <f t="shared" si="151"/>
        <v>-8.4769235483055427E-2</v>
      </c>
      <c r="KQ37" s="61">
        <f t="shared" si="152"/>
        <v>-4.6623079515680484E-3</v>
      </c>
      <c r="KR37" s="61">
        <f t="shared" si="153"/>
        <v>-1.2253007674368919</v>
      </c>
      <c r="KS37" s="61">
        <f t="shared" si="154"/>
        <v>-0.77878876118051488</v>
      </c>
      <c r="KT37" s="61">
        <f t="shared" si="155"/>
        <v>-0.21476105542274987</v>
      </c>
      <c r="KU37" s="61">
        <f t="shared" si="156"/>
        <v>-0.56402770575776495</v>
      </c>
      <c r="KV37" s="61">
        <f t="shared" si="157"/>
        <v>0.14680077849880013</v>
      </c>
      <c r="KW37" s="61">
        <f t="shared" si="158"/>
        <v>-9.7867074433048776E-2</v>
      </c>
      <c r="KZ37" s="27">
        <v>44376</v>
      </c>
      <c r="LA37">
        <v>24</v>
      </c>
      <c r="LE37">
        <v>8.7200000000000006</v>
      </c>
      <c r="LF37">
        <v>554</v>
      </c>
      <c r="LG37">
        <v>5.8288994680000004</v>
      </c>
      <c r="LH37">
        <v>6.2055379000000001E-2</v>
      </c>
      <c r="LI37">
        <v>5.28</v>
      </c>
      <c r="LJ37">
        <v>-1.39E-3</v>
      </c>
      <c r="LK37">
        <v>57.2</v>
      </c>
      <c r="LL37">
        <v>5.8455000000000013</v>
      </c>
      <c r="LM37">
        <v>1.8485000000000014</v>
      </c>
      <c r="LN37">
        <v>3.9969999999999999</v>
      </c>
      <c r="LO37">
        <v>31.622615687280831</v>
      </c>
      <c r="LP37">
        <v>1.4866215735447865</v>
      </c>
      <c r="LR37" s="66">
        <v>44376</v>
      </c>
      <c r="LS37" s="61"/>
      <c r="LT37" s="61"/>
      <c r="LU37" s="61"/>
      <c r="LV37" s="61">
        <v>5.8490772483308244E-2</v>
      </c>
      <c r="LW37" s="61">
        <f t="shared" si="159"/>
        <v>0.51003953605444796</v>
      </c>
      <c r="LX37" s="61">
        <f t="shared" si="160"/>
        <v>32.403887955752765</v>
      </c>
      <c r="LY37" s="61">
        <f t="shared" si="161"/>
        <v>0.34093683261086449</v>
      </c>
      <c r="LZ37" s="61">
        <f t="shared" si="162"/>
        <v>3.6296670544544644E-3</v>
      </c>
      <c r="MA37" s="61">
        <f t="shared" si="163"/>
        <v>0.30883127871186755</v>
      </c>
      <c r="MB37" s="61">
        <f t="shared" si="164"/>
        <v>-8.130217375179846E-5</v>
      </c>
      <c r="MC37" s="61">
        <f t="shared" si="165"/>
        <v>3.3456721860452316</v>
      </c>
      <c r="MD37" s="61">
        <f t="shared" si="166"/>
        <v>0.34190781055117841</v>
      </c>
      <c r="ME37" s="61">
        <f t="shared" si="167"/>
        <v>0.10812019293539536</v>
      </c>
      <c r="MF37" s="61">
        <f t="shared" si="168"/>
        <v>0.23378761761578304</v>
      </c>
      <c r="MG37" s="61">
        <f t="shared" si="169"/>
        <v>1.8496312194918372</v>
      </c>
      <c r="MH37" s="61">
        <f t="shared" si="170"/>
        <v>8.6953644226985802E-2</v>
      </c>
      <c r="MK37" s="27"/>
      <c r="ML37">
        <v>22</v>
      </c>
      <c r="MP37">
        <v>8.67</v>
      </c>
      <c r="MQ37">
        <v>508</v>
      </c>
      <c r="MR37">
        <v>5.2968356200000004</v>
      </c>
      <c r="MS37">
        <v>4.8593629999999999E-2</v>
      </c>
      <c r="MT37">
        <v>4.83</v>
      </c>
      <c r="MU37">
        <v>-5.8400000000000001E-2</v>
      </c>
      <c r="MV37">
        <v>45.4</v>
      </c>
      <c r="MW37">
        <v>5.2149999999999963</v>
      </c>
      <c r="MX37">
        <v>1.3449999999999989</v>
      </c>
      <c r="MY37">
        <v>3.8699999999999974</v>
      </c>
      <c r="MZ37">
        <v>25.790987535953974</v>
      </c>
      <c r="NA37">
        <v>2.1575225410000001</v>
      </c>
      <c r="NC37" s="66">
        <v>44376</v>
      </c>
      <c r="ND37" s="61"/>
      <c r="NE37" s="61"/>
      <c r="NF37" s="61"/>
      <c r="NG37" s="61">
        <v>5.8490772483308244E-2</v>
      </c>
      <c r="NH37" s="61">
        <f t="shared" si="171"/>
        <v>0.50711499743028243</v>
      </c>
      <c r="NI37" s="61">
        <f t="shared" si="172"/>
        <v>29.713312421520587</v>
      </c>
      <c r="NJ37" s="61">
        <f t="shared" si="173"/>
        <v>0.30981600713090296</v>
      </c>
      <c r="NK37" s="61">
        <f t="shared" si="174"/>
        <v>2.842278956468062E-3</v>
      </c>
      <c r="NL37" s="61">
        <f t="shared" si="175"/>
        <v>0.28251043109437884</v>
      </c>
      <c r="NM37" s="61">
        <f t="shared" si="176"/>
        <v>-3.4158611130252017E-3</v>
      </c>
      <c r="NN37" s="61">
        <f t="shared" si="177"/>
        <v>2.6554810707421943</v>
      </c>
      <c r="NO37" s="61">
        <f t="shared" si="178"/>
        <v>0.30502937850045225</v>
      </c>
      <c r="NP37" s="61">
        <f t="shared" si="179"/>
        <v>7.8670088990049528E-2</v>
      </c>
      <c r="NQ37" s="61">
        <f t="shared" si="180"/>
        <v>0.22635928951040277</v>
      </c>
      <c r="NR37" s="61">
        <f t="shared" si="181"/>
        <v>1.5085347840853225</v>
      </c>
      <c r="NS37" s="61">
        <f t="shared" si="182"/>
        <v>0.12619516007324008</v>
      </c>
      <c r="NV37" s="27">
        <v>44376</v>
      </c>
      <c r="NW37" s="47">
        <v>5.8490772483308244E-2</v>
      </c>
      <c r="NX37">
        <f t="shared" si="36"/>
        <v>-5.0000000000000711E-2</v>
      </c>
      <c r="NY37">
        <f t="shared" si="37"/>
        <v>-46</v>
      </c>
      <c r="NZ37">
        <f t="shared" si="38"/>
        <v>-0.53206384799999995</v>
      </c>
      <c r="OA37">
        <f t="shared" si="39"/>
        <v>-1.3461749000000002E-2</v>
      </c>
      <c r="OB37">
        <f t="shared" si="40"/>
        <v>-0.45000000000000018</v>
      </c>
      <c r="OC37">
        <f t="shared" si="41"/>
        <v>-5.7009999999999998E-2</v>
      </c>
      <c r="OD37">
        <f t="shared" si="42"/>
        <v>-11.800000000000004</v>
      </c>
      <c r="OE37">
        <f t="shared" si="43"/>
        <v>-0.63050000000000495</v>
      </c>
      <c r="OF37">
        <f t="shared" si="44"/>
        <v>-0.5035000000000025</v>
      </c>
      <c r="OG37">
        <f t="shared" si="45"/>
        <v>-0.12700000000000244</v>
      </c>
      <c r="OH37">
        <f t="shared" si="46"/>
        <v>-5.8316281513268571</v>
      </c>
      <c r="OI37">
        <f t="shared" si="47"/>
        <v>0.67090096745521355</v>
      </c>
      <c r="OK37" s="66">
        <v>44376</v>
      </c>
      <c r="OL37" s="61">
        <v>5.8490772483308244E-2</v>
      </c>
      <c r="OM37" s="61">
        <f t="shared" si="183"/>
        <v>-2.9245386241654537E-3</v>
      </c>
      <c r="ON37" s="61">
        <f t="shared" si="184"/>
        <v>-2.6905755342321793</v>
      </c>
      <c r="OO37" s="61">
        <f t="shared" si="185"/>
        <v>-3.1120825479961499E-2</v>
      </c>
      <c r="OP37" s="61">
        <f t="shared" si="186"/>
        <v>-7.8738809798640239E-4</v>
      </c>
      <c r="OQ37" s="61">
        <f t="shared" si="187"/>
        <v>-2.6320847617488721E-2</v>
      </c>
      <c r="OR37" s="61">
        <f t="shared" si="188"/>
        <v>-3.334558939273403E-3</v>
      </c>
      <c r="OS37" s="61">
        <f t="shared" si="189"/>
        <v>-0.69019111530303756</v>
      </c>
      <c r="OT37" s="61">
        <f t="shared" si="190"/>
        <v>-3.6878432050726134E-2</v>
      </c>
      <c r="OU37" s="61">
        <f t="shared" si="191"/>
        <v>-2.9450103945345849E-2</v>
      </c>
      <c r="OV37" s="61">
        <f t="shared" si="192"/>
        <v>-7.4283281053802901E-3</v>
      </c>
      <c r="OW37" s="61">
        <f t="shared" si="193"/>
        <v>-0.34109643540651463</v>
      </c>
      <c r="OX37" s="61">
        <f t="shared" si="194"/>
        <v>3.9241515846254287E-2</v>
      </c>
      <c r="PA37" s="27">
        <v>44376</v>
      </c>
      <c r="PB37" s="47" t="e">
        <v>#N/A</v>
      </c>
      <c r="PC37" s="5" t="e">
        <v>#N/A</v>
      </c>
      <c r="PD37" s="23" t="e">
        <v>#N/A</v>
      </c>
      <c r="PE37" s="24" t="e">
        <v>#N/A</v>
      </c>
      <c r="PF37" s="45" t="e">
        <v>#N/A</v>
      </c>
      <c r="PI37" s="27">
        <v>44376</v>
      </c>
      <c r="PJ37" s="41" t="e">
        <v>#N/A</v>
      </c>
      <c r="PK37" s="41" t="e">
        <v>#N/A</v>
      </c>
      <c r="PL37" t="s">
        <v>94</v>
      </c>
      <c r="PM37" t="s">
        <v>94</v>
      </c>
      <c r="PN37" t="s">
        <v>94</v>
      </c>
      <c r="PR37" s="27">
        <v>44376</v>
      </c>
      <c r="PS37" s="46" t="e">
        <f t="shared" si="195"/>
        <v>#N/A</v>
      </c>
      <c r="PT37" s="46" t="e">
        <f t="shared" si="195"/>
        <v>#N/A</v>
      </c>
      <c r="PU37" s="46" t="e">
        <v>#N/A</v>
      </c>
      <c r="PV37" s="46" t="e">
        <v>#N/A</v>
      </c>
      <c r="PW37" s="46" t="e">
        <v>#N/A</v>
      </c>
      <c r="PZ37" s="27">
        <v>44376</v>
      </c>
      <c r="QA37" s="5" t="e">
        <v>#N/A</v>
      </c>
      <c r="QB37" s="5" t="e">
        <v>#N/A</v>
      </c>
      <c r="QC37" s="23" t="e">
        <v>#N/A</v>
      </c>
      <c r="QD37" s="24" t="e">
        <v>#N/A</v>
      </c>
      <c r="QE37" s="23" t="e">
        <v>#N/A</v>
      </c>
      <c r="QF37" s="23"/>
      <c r="QI37" s="27">
        <v>44376</v>
      </c>
      <c r="QJ37" t="e">
        <v>#N/A</v>
      </c>
      <c r="QK37" t="e">
        <v>#N/A</v>
      </c>
      <c r="QL37" t="e">
        <v>#N/A</v>
      </c>
      <c r="QM37" t="e">
        <v>#N/A</v>
      </c>
      <c r="QN37" t="e">
        <v>#N/A</v>
      </c>
      <c r="QR37" s="27">
        <v>44376</v>
      </c>
      <c r="QS37" t="e">
        <f t="shared" si="196"/>
        <v>#N/A</v>
      </c>
      <c r="QT37" t="e">
        <f t="shared" si="196"/>
        <v>#N/A</v>
      </c>
      <c r="QU37" t="e">
        <f t="shared" si="196"/>
        <v>#N/A</v>
      </c>
      <c r="QV37" t="e">
        <f t="shared" si="196"/>
        <v>#N/A</v>
      </c>
      <c r="QW37" t="e">
        <f t="shared" si="196"/>
        <v>#N/A</v>
      </c>
      <c r="RA37" s="27">
        <v>44376</v>
      </c>
      <c r="RB37" t="e">
        <v>#N/A</v>
      </c>
      <c r="RC37" t="e">
        <v>#N/A</v>
      </c>
      <c r="RD37" t="e">
        <v>#N/A</v>
      </c>
      <c r="RE37" t="e">
        <v>#N/A</v>
      </c>
      <c r="RF37" t="e">
        <v>#N/A</v>
      </c>
      <c r="RI37" s="27">
        <v>44376</v>
      </c>
      <c r="RJ37" s="5" t="e">
        <v>#N/A</v>
      </c>
      <c r="RK37" s="5" t="e">
        <v>#N/A</v>
      </c>
      <c r="RL37" s="23" t="e">
        <v>#N/A</v>
      </c>
      <c r="RM37" s="24" t="e">
        <v>#N/A</v>
      </c>
      <c r="RN37" s="23" t="e">
        <v>#N/A</v>
      </c>
      <c r="RQ37" s="27">
        <v>44376</v>
      </c>
      <c r="RR37" t="e">
        <f t="shared" si="197"/>
        <v>#N/A</v>
      </c>
      <c r="RS37" t="e">
        <f t="shared" si="197"/>
        <v>#N/A</v>
      </c>
      <c r="RT37" t="e">
        <f t="shared" si="197"/>
        <v>#N/A</v>
      </c>
      <c r="RU37" t="e">
        <f t="shared" si="197"/>
        <v>#N/A</v>
      </c>
      <c r="RV37" t="e">
        <f t="shared" si="197"/>
        <v>#N/A</v>
      </c>
      <c r="RZ37" s="27">
        <v>44376</v>
      </c>
      <c r="SA37">
        <v>31</v>
      </c>
      <c r="SB37" s="46">
        <v>8.35</v>
      </c>
      <c r="SC37" s="46">
        <v>524</v>
      </c>
      <c r="SD37" s="46">
        <v>8.49</v>
      </c>
      <c r="SE37" s="46">
        <v>14.3</v>
      </c>
      <c r="SF37" s="46">
        <v>0.72641177921394784</v>
      </c>
      <c r="SH37" s="27">
        <v>44376</v>
      </c>
      <c r="SI37">
        <v>32</v>
      </c>
      <c r="SJ37" s="46" t="e">
        <v>#N/A</v>
      </c>
      <c r="SK37" s="46" t="e">
        <v>#N/A</v>
      </c>
      <c r="SL37" s="46" t="e">
        <v>#N/A</v>
      </c>
      <c r="SM37" s="46" t="e">
        <v>#N/A</v>
      </c>
      <c r="SN37" s="46" t="e">
        <v>#N/A</v>
      </c>
      <c r="SP37" s="27">
        <v>44376</v>
      </c>
      <c r="SQ37" t="e">
        <v>#N/A</v>
      </c>
      <c r="SR37" s="46" t="e">
        <v>#N/A</v>
      </c>
      <c r="SS37" s="46" t="e">
        <v>#N/A</v>
      </c>
      <c r="ST37" s="46" t="e">
        <v>#N/A</v>
      </c>
      <c r="SU37" s="46" t="e">
        <v>#N/A</v>
      </c>
      <c r="SV37" s="46" t="e">
        <v>#N/A</v>
      </c>
      <c r="SX37" s="27">
        <v>44376</v>
      </c>
      <c r="SY37" s="51" t="s">
        <v>33</v>
      </c>
      <c r="SZ37" s="53">
        <v>8.69</v>
      </c>
      <c r="TA37" s="53">
        <v>549</v>
      </c>
      <c r="TB37" s="53">
        <v>11.6</v>
      </c>
      <c r="TC37" s="53">
        <v>25.3</v>
      </c>
      <c r="TD37" s="53">
        <v>1.0200845550600988</v>
      </c>
      <c r="TF37" s="27">
        <v>44376</v>
      </c>
      <c r="TG37" t="s">
        <v>35</v>
      </c>
      <c r="TH37" s="46">
        <v>8.02</v>
      </c>
      <c r="TI37" s="46">
        <v>578</v>
      </c>
      <c r="TJ37" s="46">
        <v>7.86</v>
      </c>
      <c r="TK37" s="46">
        <v>19.2</v>
      </c>
      <c r="TL37" s="46">
        <v>0.60481749944888608</v>
      </c>
      <c r="TN37" s="27">
        <v>44376</v>
      </c>
      <c r="TO37" t="s">
        <v>34</v>
      </c>
      <c r="TP37" s="46">
        <v>7.9</v>
      </c>
      <c r="TQ37" s="46">
        <v>698</v>
      </c>
      <c r="TR37" s="46">
        <v>4.3</v>
      </c>
      <c r="TS37" s="46">
        <v>47.3</v>
      </c>
      <c r="TT37" s="46">
        <v>0.87079270914499862</v>
      </c>
    </row>
    <row r="38" spans="1:540" x14ac:dyDescent="0.25">
      <c r="A38" s="27">
        <v>44390</v>
      </c>
      <c r="B38" s="2">
        <v>11</v>
      </c>
      <c r="E38">
        <v>0.17716387723412474</v>
      </c>
      <c r="F38" s="2">
        <v>8.74</v>
      </c>
      <c r="G38" s="2">
        <v>555</v>
      </c>
      <c r="H38" s="31">
        <v>3.392607113</v>
      </c>
      <c r="I38" s="31">
        <v>3.4146875E-2</v>
      </c>
      <c r="J38" s="31">
        <v>3.26</v>
      </c>
      <c r="K38" s="31">
        <v>5.5899999999999998E-2</v>
      </c>
      <c r="L38" s="31">
        <v>26.2</v>
      </c>
      <c r="M38">
        <v>5.5160000000000009</v>
      </c>
      <c r="N38">
        <v>1.5440000000000018</v>
      </c>
      <c r="O38">
        <v>3.9719999999999991</v>
      </c>
      <c r="P38">
        <v>27.991298042059494</v>
      </c>
      <c r="Q38" s="23">
        <v>2.3117253029999998</v>
      </c>
      <c r="R38" s="23"/>
      <c r="S38" s="66">
        <v>44390</v>
      </c>
      <c r="T38" s="62"/>
      <c r="U38" s="62"/>
      <c r="V38" s="62"/>
      <c r="W38" s="61">
        <v>0.17716387723412474</v>
      </c>
      <c r="X38" s="61">
        <f t="shared" si="51"/>
        <v>1.5484122870262502</v>
      </c>
      <c r="Y38" s="61">
        <f t="shared" si="52"/>
        <v>98.325951864939228</v>
      </c>
      <c r="Z38" s="61">
        <f t="shared" si="53"/>
        <v>0.60104743007115036</v>
      </c>
      <c r="AA38" s="61">
        <f t="shared" si="54"/>
        <v>6.049592770429003E-3</v>
      </c>
      <c r="AB38" s="61">
        <f t="shared" si="55"/>
        <v>0.5775542397832466</v>
      </c>
      <c r="AC38" s="61">
        <f t="shared" si="56"/>
        <v>9.9034607373875722E-3</v>
      </c>
      <c r="AD38" s="61">
        <f t="shared" si="57"/>
        <v>4.6416935835340682</v>
      </c>
      <c r="AE38" s="61">
        <f t="shared" si="58"/>
        <v>0.97723594682343229</v>
      </c>
      <c r="AF38" s="61">
        <f t="shared" si="59"/>
        <v>0.27354102644948891</v>
      </c>
      <c r="AG38" s="61">
        <f t="shared" si="60"/>
        <v>0.70369492037394332</v>
      </c>
      <c r="AH38" s="61">
        <f t="shared" si="61"/>
        <v>4.9590468899472242</v>
      </c>
      <c r="AI38" s="61">
        <f t="shared" si="62"/>
        <v>0.40955421777971179</v>
      </c>
      <c r="AL38" s="27">
        <v>44390</v>
      </c>
      <c r="AM38" s="2">
        <v>8</v>
      </c>
      <c r="AP38">
        <v>0.17716387723412474</v>
      </c>
      <c r="AQ38" s="2">
        <v>8.67</v>
      </c>
      <c r="AR38" s="2">
        <v>385</v>
      </c>
      <c r="AS38" s="31">
        <v>3.392607113</v>
      </c>
      <c r="AT38" s="31">
        <v>3.3709095000000001E-2</v>
      </c>
      <c r="AU38" s="31">
        <v>3.26</v>
      </c>
      <c r="AV38" s="31">
        <v>4.53E-2</v>
      </c>
      <c r="AW38" s="31">
        <v>24.5</v>
      </c>
      <c r="AX38">
        <v>5.4838926174496585</v>
      </c>
      <c r="AY38">
        <v>1.5644295302013433</v>
      </c>
      <c r="AZ38">
        <v>3.9194630872483152</v>
      </c>
      <c r="BA38">
        <v>28.527719985313965</v>
      </c>
      <c r="BB38" s="23">
        <v>2.3057623600000001</v>
      </c>
      <c r="BC38" s="23"/>
      <c r="BD38" s="66">
        <v>44390</v>
      </c>
      <c r="BE38" s="62"/>
      <c r="BF38" s="62"/>
      <c r="BG38" s="62"/>
      <c r="BH38" s="61">
        <v>0.17716387723412474</v>
      </c>
      <c r="BI38" s="61">
        <f t="shared" si="63"/>
        <v>1.5360108156198615</v>
      </c>
      <c r="BJ38" s="61">
        <f t="shared" si="64"/>
        <v>68.208092735138024</v>
      </c>
      <c r="BK38" s="61">
        <f t="shared" si="65"/>
        <v>0.60104743007115036</v>
      </c>
      <c r="BL38" s="61">
        <f t="shared" si="66"/>
        <v>5.9720339682534486E-3</v>
      </c>
      <c r="BM38" s="61">
        <f t="shared" si="67"/>
        <v>0.5775542397832466</v>
      </c>
      <c r="BN38" s="61">
        <f t="shared" si="68"/>
        <v>8.0255236387058518E-3</v>
      </c>
      <c r="BO38" s="61">
        <f t="shared" si="69"/>
        <v>4.3405149922360566</v>
      </c>
      <c r="BP38" s="61">
        <f t="shared" si="70"/>
        <v>0.97154767844297429</v>
      </c>
      <c r="BQ38" s="61">
        <f t="shared" si="71"/>
        <v>0.27716040123003022</v>
      </c>
      <c r="BR38" s="61">
        <f t="shared" si="72"/>
        <v>0.69438727721294402</v>
      </c>
      <c r="BS38" s="61">
        <f t="shared" si="73"/>
        <v>5.0540814812476507</v>
      </c>
      <c r="BT38" s="61">
        <f t="shared" si="74"/>
        <v>0.40849779967810579</v>
      </c>
      <c r="BW38">
        <v>0.17716387723412474</v>
      </c>
      <c r="BX38">
        <f t="shared" si="0"/>
        <v>-7.0000000000000284E-2</v>
      </c>
      <c r="BY38">
        <f t="shared" si="1"/>
        <v>-170</v>
      </c>
      <c r="BZ38">
        <f t="shared" si="2"/>
        <v>0</v>
      </c>
      <c r="CA38">
        <f t="shared" si="3"/>
        <v>-4.3777999999999873E-4</v>
      </c>
      <c r="CB38">
        <f t="shared" si="4"/>
        <v>0</v>
      </c>
      <c r="CC38">
        <f t="shared" si="5"/>
        <v>-1.0599999999999998E-2</v>
      </c>
      <c r="CD38">
        <f t="shared" si="6"/>
        <v>-1.6999999999999993</v>
      </c>
      <c r="CE38">
        <f t="shared" si="7"/>
        <v>-3.21073825503424E-2</v>
      </c>
      <c r="CF38">
        <f t="shared" si="8"/>
        <v>2.0429530201341528E-2</v>
      </c>
      <c r="CG38">
        <f t="shared" si="9"/>
        <v>-5.2536912751683928E-2</v>
      </c>
      <c r="CH38">
        <f t="shared" si="10"/>
        <v>0.53642194325447079</v>
      </c>
      <c r="CI38">
        <f t="shared" si="11"/>
        <v>-5.9629429999996653E-3</v>
      </c>
      <c r="CK38" s="66">
        <v>44390</v>
      </c>
      <c r="CL38" s="61"/>
      <c r="CM38" s="61">
        <v>0.17716387723412474</v>
      </c>
      <c r="CN38" s="61">
        <f t="shared" si="75"/>
        <v>-1.2401471406388783E-2</v>
      </c>
      <c r="CO38" s="61">
        <f t="shared" si="76"/>
        <v>-30.117859129801207</v>
      </c>
      <c r="CP38" s="61">
        <f t="shared" si="77"/>
        <v>0</v>
      </c>
      <c r="CQ38" s="61">
        <f t="shared" si="78"/>
        <v>-7.7558802175554909E-5</v>
      </c>
      <c r="CR38" s="61">
        <f t="shared" si="79"/>
        <v>0</v>
      </c>
      <c r="CS38" s="61">
        <f t="shared" si="80"/>
        <v>-1.877937098681722E-3</v>
      </c>
      <c r="CT38" s="61">
        <f t="shared" si="81"/>
        <v>-0.30117859129801194</v>
      </c>
      <c r="CU38" s="61">
        <f t="shared" si="82"/>
        <v>-5.6882683804579401E-3</v>
      </c>
      <c r="CV38" s="61">
        <f t="shared" si="83"/>
        <v>3.6193747805413142E-3</v>
      </c>
      <c r="CW38" s="61">
        <f t="shared" si="84"/>
        <v>-9.3076431609992547E-3</v>
      </c>
      <c r="CX38" s="61">
        <f t="shared" si="85"/>
        <v>9.50345913004257E-2</v>
      </c>
      <c r="CY38" s="61">
        <f t="shared" si="86"/>
        <v>-1.0564181016060241E-3</v>
      </c>
      <c r="DB38" s="37">
        <v>44390</v>
      </c>
      <c r="DC38">
        <v>5</v>
      </c>
      <c r="DF38">
        <v>0.15268472962228824</v>
      </c>
      <c r="DG38">
        <v>8.64</v>
      </c>
      <c r="DH38">
        <v>562</v>
      </c>
      <c r="DI38">
        <v>3.4486138340000001</v>
      </c>
      <c r="DJ38">
        <v>6.7637080000000002E-2</v>
      </c>
      <c r="DK38">
        <v>3.15</v>
      </c>
      <c r="DL38">
        <v>5.3999999999999999E-2</v>
      </c>
      <c r="DM38">
        <v>52.2</v>
      </c>
      <c r="DN38">
        <v>5.8116838487972524</v>
      </c>
      <c r="DO38">
        <v>1.7518900343642656</v>
      </c>
      <c r="DP38">
        <v>4.0597938144329868</v>
      </c>
      <c r="DQ38">
        <v>30.144276253547847</v>
      </c>
      <c r="DR38">
        <v>2.7389051489999998</v>
      </c>
      <c r="DT38" s="66">
        <v>44390</v>
      </c>
      <c r="DX38" s="61">
        <v>0.15268472962228824</v>
      </c>
      <c r="DY38" s="61">
        <f t="shared" si="87"/>
        <v>1.3191960639365705</v>
      </c>
      <c r="DZ38" s="61">
        <f t="shared" si="88"/>
        <v>85.808818047725993</v>
      </c>
      <c r="EA38" s="61">
        <f t="shared" si="89"/>
        <v>0.52655067081597284</v>
      </c>
      <c r="EB38" s="61">
        <f t="shared" si="90"/>
        <v>1.0327149272241079E-2</v>
      </c>
      <c r="EC38" s="61">
        <f t="shared" si="91"/>
        <v>0.48095689831020794</v>
      </c>
      <c r="ED38" s="61">
        <f t="shared" si="92"/>
        <v>8.2449753996035654E-3</v>
      </c>
      <c r="EE38" s="61">
        <f t="shared" si="93"/>
        <v>7.9701428862834467</v>
      </c>
      <c r="EF38" s="61">
        <f t="shared" si="94"/>
        <v>0.88735537710382795</v>
      </c>
      <c r="EG38" s="61">
        <f t="shared" si="95"/>
        <v>0.26748685622488916</v>
      </c>
      <c r="EH38" s="61">
        <f t="shared" si="96"/>
        <v>0.61986852087893884</v>
      </c>
      <c r="EI38" s="61">
        <f t="shared" si="97"/>
        <v>4.6025706694325166</v>
      </c>
      <c r="EJ38" s="61">
        <f t="shared" si="98"/>
        <v>0.41818899213615807</v>
      </c>
      <c r="EM38" s="37">
        <v>44390</v>
      </c>
      <c r="EN38">
        <v>2</v>
      </c>
      <c r="EQ38">
        <v>0.15268472962228824</v>
      </c>
      <c r="ER38">
        <v>8.76</v>
      </c>
      <c r="ES38">
        <v>514</v>
      </c>
      <c r="ET38">
        <v>3.126575189</v>
      </c>
      <c r="EU38">
        <v>6.0851482999999998E-2</v>
      </c>
      <c r="EV38">
        <v>3.05</v>
      </c>
      <c r="EW38">
        <v>6.0100000000000001E-2</v>
      </c>
      <c r="EX38">
        <v>48.9</v>
      </c>
      <c r="EY38">
        <v>5.637948717948718</v>
      </c>
      <c r="EZ38">
        <v>1.4902564102564133</v>
      </c>
      <c r="FA38">
        <v>4.1476923076923047</v>
      </c>
      <c r="FB38">
        <v>26.432599599781753</v>
      </c>
      <c r="FC38">
        <v>2.7565844469999998</v>
      </c>
      <c r="FE38" s="66">
        <v>44390</v>
      </c>
      <c r="FI38" s="61">
        <v>0.15268472962228824</v>
      </c>
      <c r="FJ38" s="61">
        <f t="shared" si="99"/>
        <v>1.337518231491245</v>
      </c>
      <c r="FK38" s="61">
        <f t="shared" si="100"/>
        <v>78.479951025856153</v>
      </c>
      <c r="FL38" s="61">
        <f t="shared" si="101"/>
        <v>0.47738028737621974</v>
      </c>
      <c r="FM38" s="61">
        <f t="shared" si="102"/>
        <v>9.2910922289702689E-3</v>
      </c>
      <c r="FN38" s="61">
        <f t="shared" si="103"/>
        <v>0.46568842534797911</v>
      </c>
      <c r="FO38" s="61">
        <f t="shared" si="104"/>
        <v>9.1763522502995229E-3</v>
      </c>
      <c r="FP38" s="61">
        <f t="shared" si="105"/>
        <v>7.4662832785298949</v>
      </c>
      <c r="FQ38" s="61">
        <f t="shared" si="106"/>
        <v>0.86082867562432663</v>
      </c>
      <c r="FR38" s="61">
        <f t="shared" si="107"/>
        <v>0.22753939706788232</v>
      </c>
      <c r="FS38" s="61">
        <f t="shared" si="108"/>
        <v>0.63328927855644435</v>
      </c>
      <c r="FT38" s="61">
        <f t="shared" si="109"/>
        <v>4.0358543231068813</v>
      </c>
      <c r="FU38" s="61">
        <f t="shared" si="110"/>
        <v>0.42088835097119992</v>
      </c>
      <c r="FW38">
        <v>0.15268472962228824</v>
      </c>
      <c r="FX38">
        <f t="shared" si="12"/>
        <v>0.11999999999999922</v>
      </c>
      <c r="FY38">
        <f t="shared" si="13"/>
        <v>-48</v>
      </c>
      <c r="FZ38">
        <f t="shared" si="14"/>
        <v>-0.32203864500000012</v>
      </c>
      <c r="GA38">
        <f t="shared" si="15"/>
        <v>-6.7855970000000043E-3</v>
      </c>
      <c r="GB38">
        <f t="shared" si="16"/>
        <v>-0.10000000000000009</v>
      </c>
      <c r="GC38">
        <f t="shared" si="17"/>
        <v>6.1000000000000013E-3</v>
      </c>
      <c r="GD38">
        <f t="shared" si="18"/>
        <v>-3.3000000000000043</v>
      </c>
      <c r="GE38">
        <f t="shared" si="19"/>
        <v>-0.17373513084853442</v>
      </c>
      <c r="GF38">
        <f t="shared" si="20"/>
        <v>-0.26163362410785229</v>
      </c>
      <c r="GG38">
        <f t="shared" si="21"/>
        <v>8.7898493259317867E-2</v>
      </c>
      <c r="GH38">
        <f t="shared" si="22"/>
        <v>-3.7116766537660943</v>
      </c>
      <c r="GI38">
        <f t="shared" si="23"/>
        <v>1.767929800000001E-2</v>
      </c>
      <c r="GK38" s="66">
        <v>44390</v>
      </c>
      <c r="GL38" s="61">
        <v>0.15268472962228824</v>
      </c>
      <c r="GM38" s="61">
        <f t="shared" si="111"/>
        <v>1.832216755467447E-2</v>
      </c>
      <c r="GN38" s="61">
        <f t="shared" si="112"/>
        <v>-7.3288670218698355</v>
      </c>
      <c r="GO38" s="61">
        <f t="shared" si="113"/>
        <v>-4.9170383439753086E-2</v>
      </c>
      <c r="GP38" s="61">
        <f t="shared" si="114"/>
        <v>-1.0360570432708109E-3</v>
      </c>
      <c r="GQ38" s="61">
        <f t="shared" si="115"/>
        <v>-1.5268472962228838E-2</v>
      </c>
      <c r="GR38" s="61">
        <f t="shared" si="116"/>
        <v>9.3137685069595848E-4</v>
      </c>
      <c r="GS38" s="61">
        <f t="shared" si="117"/>
        <v>-0.50385960775355187</v>
      </c>
      <c r="GT38" s="61">
        <f t="shared" si="118"/>
        <v>-2.6526701479501348E-2</v>
      </c>
      <c r="GU38" s="61">
        <f t="shared" si="119"/>
        <v>-3.9947459157006822E-2</v>
      </c>
      <c r="GV38" s="61">
        <f t="shared" si="120"/>
        <v>1.3420757677505474E-2</v>
      </c>
      <c r="GW38" s="61">
        <f t="shared" si="121"/>
        <v>-0.56671634632563572</v>
      </c>
      <c r="GX38" s="61">
        <f t="shared" si="122"/>
        <v>2.6993588350418627E-3</v>
      </c>
      <c r="GY38" s="61"/>
      <c r="HA38" s="27">
        <v>44390</v>
      </c>
      <c r="HB38" s="2">
        <v>19</v>
      </c>
      <c r="HE38">
        <v>3.8039894349423752E-2</v>
      </c>
      <c r="HF38" s="2">
        <v>8.69</v>
      </c>
      <c r="HG38" s="2">
        <v>382</v>
      </c>
      <c r="HH38" s="31">
        <v>2.370484458</v>
      </c>
      <c r="HI38" s="31">
        <v>0.116340155</v>
      </c>
      <c r="HJ38" s="31">
        <v>1.39</v>
      </c>
      <c r="HK38" s="31">
        <v>7.8100000000000003E-2</v>
      </c>
      <c r="HL38" s="31">
        <v>55.8</v>
      </c>
      <c r="HM38" t="e">
        <v>#N/A</v>
      </c>
      <c r="HN38" t="e">
        <v>#N/A</v>
      </c>
      <c r="HO38" t="e">
        <v>#N/A</v>
      </c>
      <c r="HP38" t="e">
        <v>#N/A</v>
      </c>
      <c r="HQ38" s="23">
        <v>4.4892254500000002</v>
      </c>
      <c r="HR38" s="23"/>
      <c r="HS38" s="66">
        <v>44390</v>
      </c>
      <c r="HT38" s="62"/>
      <c r="HU38" s="62"/>
      <c r="HV38" s="62"/>
      <c r="HW38" s="61">
        <v>3.8039894349423752E-2</v>
      </c>
      <c r="HX38" s="61">
        <f t="shared" si="123"/>
        <v>0.33056668189649241</v>
      </c>
      <c r="HY38" s="61">
        <f t="shared" si="124"/>
        <v>14.531239641479873</v>
      </c>
      <c r="HZ38" s="61">
        <f t="shared" si="125"/>
        <v>9.0172978339271029E-2</v>
      </c>
      <c r="IA38" s="61">
        <f t="shared" si="126"/>
        <v>4.4255672047955833E-3</v>
      </c>
      <c r="IB38" s="61">
        <f t="shared" si="127"/>
        <v>5.2875453145699011E-2</v>
      </c>
      <c r="IC38" s="61">
        <f t="shared" si="128"/>
        <v>2.9709157486899952E-3</v>
      </c>
      <c r="ID38" s="61">
        <f t="shared" si="129"/>
        <v>2.1226261046978454</v>
      </c>
      <c r="IE38" s="61" t="e">
        <f t="shared" si="130"/>
        <v>#N/A</v>
      </c>
      <c r="IF38" s="61" t="e">
        <f t="shared" si="131"/>
        <v>#N/A</v>
      </c>
      <c r="IG38" s="61" t="e">
        <f t="shared" si="132"/>
        <v>#N/A</v>
      </c>
      <c r="IH38" s="61" t="e">
        <f t="shared" si="133"/>
        <v>#N/A</v>
      </c>
      <c r="II38" s="61">
        <f t="shared" si="134"/>
        <v>0.17076966182874431</v>
      </c>
      <c r="IJ38" s="23"/>
      <c r="IL38" s="13">
        <v>44390</v>
      </c>
      <c r="IM38" s="5">
        <v>16</v>
      </c>
      <c r="IN38" s="5"/>
      <c r="IO38" s="5"/>
      <c r="IP38">
        <v>3.8039894349423752E-2</v>
      </c>
      <c r="IQ38" s="5">
        <v>8.5500000000000007</v>
      </c>
      <c r="IR38" s="5">
        <v>411</v>
      </c>
      <c r="IS38" s="5">
        <v>1.460375245</v>
      </c>
      <c r="IT38">
        <v>7.2452664999999999E-2</v>
      </c>
      <c r="IU38">
        <v>1.07</v>
      </c>
      <c r="IV38">
        <v>5.2200000000000003E-2</v>
      </c>
      <c r="IW38">
        <v>51</v>
      </c>
      <c r="IX38">
        <v>2.8189274447949551</v>
      </c>
      <c r="IY38">
        <v>1.5331230283911716</v>
      </c>
      <c r="IZ38">
        <v>1.2858044164037834</v>
      </c>
      <c r="JA38">
        <v>54.386750223813898</v>
      </c>
      <c r="JB38">
        <v>3.454004361</v>
      </c>
      <c r="JD38" s="66">
        <v>44390</v>
      </c>
      <c r="JE38" s="61"/>
      <c r="JF38" s="61"/>
      <c r="JG38" s="61"/>
      <c r="JH38" s="61">
        <v>3.8039894349423752E-2</v>
      </c>
      <c r="JI38" s="61">
        <f t="shared" si="135"/>
        <v>0.32524109668757312</v>
      </c>
      <c r="JJ38" s="61">
        <f t="shared" si="136"/>
        <v>15.634396577613161</v>
      </c>
      <c r="JK38" s="61">
        <f t="shared" si="137"/>
        <v>5.5552520030313829E-2</v>
      </c>
      <c r="JL38" s="61">
        <f t="shared" si="138"/>
        <v>2.7560917219341921E-3</v>
      </c>
      <c r="JM38" s="61">
        <f t="shared" si="139"/>
        <v>4.0702686953883419E-2</v>
      </c>
      <c r="JN38" s="61">
        <f t="shared" si="140"/>
        <v>1.98568248503992E-3</v>
      </c>
      <c r="JO38" s="61">
        <f t="shared" si="141"/>
        <v>1.9400346118206113</v>
      </c>
      <c r="JP38" s="61">
        <f t="shared" si="142"/>
        <v>0.10723170217869114</v>
      </c>
      <c r="JQ38" s="61">
        <f t="shared" si="143"/>
        <v>5.8319838024668759E-2</v>
      </c>
      <c r="JR38" s="61">
        <f t="shared" si="144"/>
        <v>4.8911864154022384E-2</v>
      </c>
      <c r="JS38" s="61">
        <f t="shared" si="145"/>
        <v>2.0688662325223794</v>
      </c>
      <c r="JT38" s="61">
        <f t="shared" si="146"/>
        <v>0.13138996097488889</v>
      </c>
      <c r="JV38">
        <v>3.8039894349423752E-2</v>
      </c>
      <c r="JW38">
        <f t="shared" si="24"/>
        <v>-0.13999999999999879</v>
      </c>
      <c r="JX38">
        <f t="shared" si="25"/>
        <v>29</v>
      </c>
      <c r="JY38">
        <f t="shared" si="26"/>
        <v>-0.91010921299999992</v>
      </c>
      <c r="JZ38">
        <f t="shared" si="27"/>
        <v>-4.3887490000000001E-2</v>
      </c>
      <c r="KA38">
        <f t="shared" si="28"/>
        <v>-0.31999999999999984</v>
      </c>
      <c r="KB38">
        <f t="shared" si="29"/>
        <v>-2.5899999999999999E-2</v>
      </c>
      <c r="KC38">
        <f t="shared" si="30"/>
        <v>-4.7999999999999972</v>
      </c>
      <c r="KD38" t="e">
        <f t="shared" si="31"/>
        <v>#N/A</v>
      </c>
      <c r="KE38" t="e">
        <f t="shared" si="32"/>
        <v>#N/A</v>
      </c>
      <c r="KF38" t="e">
        <f t="shared" si="33"/>
        <v>#N/A</v>
      </c>
      <c r="KG38" t="e">
        <f t="shared" si="34"/>
        <v>#N/A</v>
      </c>
      <c r="KH38">
        <f t="shared" si="35"/>
        <v>-1.0352210890000002</v>
      </c>
      <c r="KJ38" s="66">
        <v>44390</v>
      </c>
      <c r="KK38" s="61">
        <v>3.8039894349423752E-2</v>
      </c>
      <c r="KL38" s="61">
        <f t="shared" si="147"/>
        <v>-5.3255852089192793E-3</v>
      </c>
      <c r="KM38" s="61">
        <f t="shared" si="148"/>
        <v>1.1031569361332887</v>
      </c>
      <c r="KN38" s="61">
        <f t="shared" si="149"/>
        <v>-3.4620458308957193E-2</v>
      </c>
      <c r="KO38" s="61">
        <f t="shared" si="150"/>
        <v>-1.6694754828613914E-3</v>
      </c>
      <c r="KP38" s="61">
        <f t="shared" si="151"/>
        <v>-1.2172766191815594E-2</v>
      </c>
      <c r="KQ38" s="61">
        <f t="shared" si="152"/>
        <v>-9.8523326365007515E-4</v>
      </c>
      <c r="KR38" s="61">
        <f t="shared" si="153"/>
        <v>-0.18259149287723389</v>
      </c>
      <c r="KS38" s="61" t="e">
        <f t="shared" si="154"/>
        <v>#N/A</v>
      </c>
      <c r="KT38" s="61" t="e">
        <f t="shared" si="155"/>
        <v>#N/A</v>
      </c>
      <c r="KU38" s="61" t="e">
        <f t="shared" si="156"/>
        <v>#N/A</v>
      </c>
      <c r="KV38" s="61" t="e">
        <f t="shared" si="157"/>
        <v>#N/A</v>
      </c>
      <c r="KW38" s="61">
        <f t="shared" si="158"/>
        <v>-3.9379700853855414E-2</v>
      </c>
      <c r="KZ38" s="27">
        <v>44390</v>
      </c>
      <c r="LA38">
        <v>24</v>
      </c>
      <c r="LE38">
        <v>8.6300000000000008</v>
      </c>
      <c r="LF38">
        <v>532</v>
      </c>
      <c r="LG38">
        <v>3.5746289550000001</v>
      </c>
      <c r="LH38">
        <v>7.7596584999999996E-2</v>
      </c>
      <c r="LI38">
        <v>3.33</v>
      </c>
      <c r="LJ38">
        <v>6.5500000000000003E-2</v>
      </c>
      <c r="LK38">
        <v>66</v>
      </c>
      <c r="LL38">
        <v>6.5483333333333364</v>
      </c>
      <c r="LM38">
        <v>1.8183333333333351</v>
      </c>
      <c r="LN38">
        <v>4.7300000000000013</v>
      </c>
      <c r="LO38">
        <v>27.767879867650819</v>
      </c>
      <c r="LP38">
        <v>2.390299959</v>
      </c>
      <c r="LR38" s="66">
        <v>44390</v>
      </c>
      <c r="LS38" s="61"/>
      <c r="LT38" s="61"/>
      <c r="LU38" s="61"/>
      <c r="LV38" s="61">
        <v>2.8872279811212632E-2</v>
      </c>
      <c r="LW38" s="61">
        <f t="shared" si="159"/>
        <v>0.24916777477076504</v>
      </c>
      <c r="LX38" s="61">
        <f t="shared" si="160"/>
        <v>15.360052859565121</v>
      </c>
      <c r="LY38" s="61">
        <f t="shared" si="161"/>
        <v>0.10320768741002262</v>
      </c>
      <c r="LZ38" s="61">
        <f t="shared" si="162"/>
        <v>2.2403903145145447E-3</v>
      </c>
      <c r="MA38" s="61">
        <f t="shared" si="163"/>
        <v>9.6144691771338067E-2</v>
      </c>
      <c r="MB38" s="61">
        <f t="shared" si="164"/>
        <v>1.8911343276344274E-3</v>
      </c>
      <c r="MC38" s="61">
        <f t="shared" si="165"/>
        <v>1.9055704675400338</v>
      </c>
      <c r="MD38" s="61">
        <f t="shared" si="166"/>
        <v>0.18906531229709081</v>
      </c>
      <c r="ME38" s="61">
        <f t="shared" si="167"/>
        <v>5.2499428790055022E-2</v>
      </c>
      <c r="MF38" s="61">
        <f t="shared" si="168"/>
        <v>0.1365658835070358</v>
      </c>
      <c r="MG38" s="61">
        <f t="shared" si="169"/>
        <v>0.80172199730295246</v>
      </c>
      <c r="MH38" s="61">
        <f t="shared" si="170"/>
        <v>6.9013409248978086E-2</v>
      </c>
      <c r="MK38" s="27"/>
      <c r="ML38">
        <v>22</v>
      </c>
      <c r="MP38">
        <v>8.5500000000000007</v>
      </c>
      <c r="MQ38">
        <v>484</v>
      </c>
      <c r="MR38">
        <v>2.8885466260000001</v>
      </c>
      <c r="MS38">
        <v>5.9319251000000003E-2</v>
      </c>
      <c r="MT38">
        <v>2.82</v>
      </c>
      <c r="MU38">
        <v>4.5900000000000003E-2</v>
      </c>
      <c r="MV38">
        <v>54.9</v>
      </c>
      <c r="MW38" t="e">
        <v>#N/A</v>
      </c>
      <c r="MX38" t="e">
        <v>#N/A</v>
      </c>
      <c r="MY38" t="e">
        <v>#N/A</v>
      </c>
      <c r="MZ38" t="e">
        <v>#N/A</v>
      </c>
      <c r="NA38">
        <v>5.2926513049999997</v>
      </c>
      <c r="NC38" s="66">
        <v>44390</v>
      </c>
      <c r="ND38" s="61"/>
      <c r="NE38" s="61"/>
      <c r="NF38" s="61"/>
      <c r="NG38" s="61">
        <v>2.8872279811212632E-2</v>
      </c>
      <c r="NH38" s="61">
        <f t="shared" si="171"/>
        <v>0.24685799238586803</v>
      </c>
      <c r="NI38" s="61">
        <f t="shared" si="172"/>
        <v>13.974183428626914</v>
      </c>
      <c r="NJ38" s="61">
        <f t="shared" si="173"/>
        <v>8.3398926433606163E-2</v>
      </c>
      <c r="NK38" s="61">
        <f t="shared" si="174"/>
        <v>1.7126820130635549E-3</v>
      </c>
      <c r="NL38" s="61">
        <f t="shared" si="175"/>
        <v>8.1419829067619617E-2</v>
      </c>
      <c r="NM38" s="61">
        <f t="shared" si="176"/>
        <v>1.32523764333466E-3</v>
      </c>
      <c r="NN38" s="61">
        <f t="shared" si="177"/>
        <v>1.5850881616355734</v>
      </c>
      <c r="NO38" s="61" t="e">
        <f t="shared" si="178"/>
        <v>#N/A</v>
      </c>
      <c r="NP38" s="61" t="e">
        <f t="shared" si="179"/>
        <v>#N/A</v>
      </c>
      <c r="NQ38" s="61" t="e">
        <f t="shared" si="180"/>
        <v>#N/A</v>
      </c>
      <c r="NR38" s="61" t="e">
        <f t="shared" si="181"/>
        <v>#N/A</v>
      </c>
      <c r="NS38" s="61">
        <f t="shared" si="182"/>
        <v>0.15281090942113967</v>
      </c>
      <c r="NV38" s="27">
        <v>44390</v>
      </c>
      <c r="NW38" s="47">
        <v>2.8872279811212632E-2</v>
      </c>
      <c r="NX38">
        <f t="shared" si="36"/>
        <v>-8.0000000000000071E-2</v>
      </c>
      <c r="NY38">
        <f t="shared" si="37"/>
        <v>-48</v>
      </c>
      <c r="NZ38">
        <f t="shared" si="38"/>
        <v>-0.68608232899999999</v>
      </c>
      <c r="OA38">
        <f t="shared" si="39"/>
        <v>-1.8277333999999992E-2</v>
      </c>
      <c r="OB38">
        <f t="shared" si="40"/>
        <v>-0.51000000000000023</v>
      </c>
      <c r="OC38">
        <f t="shared" si="41"/>
        <v>-1.9599999999999999E-2</v>
      </c>
      <c r="OD38">
        <f t="shared" si="42"/>
        <v>-11.100000000000001</v>
      </c>
      <c r="OE38" t="e">
        <f t="shared" si="43"/>
        <v>#N/A</v>
      </c>
      <c r="OF38" t="e">
        <f t="shared" si="44"/>
        <v>#N/A</v>
      </c>
      <c r="OG38" t="e">
        <f t="shared" si="45"/>
        <v>#N/A</v>
      </c>
      <c r="OH38" t="e">
        <f t="shared" si="46"/>
        <v>#N/A</v>
      </c>
      <c r="OI38">
        <f t="shared" si="47"/>
        <v>2.9023513459999997</v>
      </c>
      <c r="OK38" s="66">
        <v>44390</v>
      </c>
      <c r="OL38" s="61">
        <v>2.8872279811212632E-2</v>
      </c>
      <c r="OM38" s="61">
        <f t="shared" si="183"/>
        <v>-2.3097823848970125E-3</v>
      </c>
      <c r="ON38" s="61">
        <f t="shared" si="184"/>
        <v>-1.3858694309382065</v>
      </c>
      <c r="OO38" s="61">
        <f t="shared" si="185"/>
        <v>-1.9808760976416442E-2</v>
      </c>
      <c r="OP38" s="61">
        <f t="shared" si="186"/>
        <v>-5.2770830145099003E-4</v>
      </c>
      <c r="OQ38" s="61">
        <f t="shared" si="187"/>
        <v>-1.472486270371845E-2</v>
      </c>
      <c r="OR38" s="61">
        <f t="shared" si="188"/>
        <v>-5.6589668429976754E-4</v>
      </c>
      <c r="OS38" s="61">
        <f t="shared" si="189"/>
        <v>-0.32048230590446025</v>
      </c>
      <c r="OT38" s="61" t="e">
        <f t="shared" si="190"/>
        <v>#N/A</v>
      </c>
      <c r="OU38" s="61" t="e">
        <f t="shared" si="191"/>
        <v>#N/A</v>
      </c>
      <c r="OV38" s="61" t="e">
        <f t="shared" si="192"/>
        <v>#N/A</v>
      </c>
      <c r="OW38" s="61" t="e">
        <f t="shared" si="193"/>
        <v>#N/A</v>
      </c>
      <c r="OX38" s="61">
        <f t="shared" si="194"/>
        <v>8.3797500172161601E-2</v>
      </c>
      <c r="PA38" s="27">
        <v>44390</v>
      </c>
      <c r="PB38" s="43">
        <v>7.63</v>
      </c>
      <c r="PC38" s="2">
        <v>721</v>
      </c>
      <c r="PD38" s="31">
        <v>1.69</v>
      </c>
      <c r="PE38" s="31">
        <v>5.59</v>
      </c>
      <c r="PF38" s="26">
        <v>1.4483164289999999</v>
      </c>
      <c r="PI38" s="27">
        <v>44390</v>
      </c>
      <c r="PJ38">
        <v>8.1199999999999992</v>
      </c>
      <c r="PK38">
        <v>954</v>
      </c>
      <c r="PL38">
        <v>3.95E-2</v>
      </c>
      <c r="PM38">
        <v>7.11</v>
      </c>
      <c r="PN38">
        <v>2.5149673809999999</v>
      </c>
      <c r="PR38" s="27">
        <v>44390</v>
      </c>
      <c r="PS38" s="46">
        <f t="shared" si="195"/>
        <v>0.48999999999999932</v>
      </c>
      <c r="PT38" s="46">
        <f t="shared" si="195"/>
        <v>233</v>
      </c>
      <c r="PU38" s="46">
        <f t="shared" si="195"/>
        <v>-1.6504999999999999</v>
      </c>
      <c r="PV38" s="46">
        <f t="shared" si="195"/>
        <v>1.5200000000000005</v>
      </c>
      <c r="PW38" s="46">
        <f t="shared" si="195"/>
        <v>1.066650952</v>
      </c>
      <c r="PZ38" s="27">
        <v>44390</v>
      </c>
      <c r="QA38" s="2">
        <v>7.74</v>
      </c>
      <c r="QB38" s="2">
        <v>1047</v>
      </c>
      <c r="QC38" s="31">
        <v>3.0499999999999999E-2</v>
      </c>
      <c r="QD38" s="31">
        <v>6.47</v>
      </c>
      <c r="QE38" s="23">
        <v>3.350875125</v>
      </c>
      <c r="QF38" s="23"/>
      <c r="QI38" s="27">
        <v>44390</v>
      </c>
      <c r="QJ38">
        <v>7.67</v>
      </c>
      <c r="QK38">
        <v>617</v>
      </c>
      <c r="QL38">
        <v>0.82299999999999995</v>
      </c>
      <c r="QM38">
        <v>5.62</v>
      </c>
      <c r="QN38">
        <v>1.042744613</v>
      </c>
      <c r="QR38" s="27">
        <v>44390</v>
      </c>
      <c r="QS38">
        <f t="shared" si="196"/>
        <v>-7.0000000000000284E-2</v>
      </c>
      <c r="QT38">
        <f t="shared" si="196"/>
        <v>-430</v>
      </c>
      <c r="QU38">
        <f t="shared" si="196"/>
        <v>0.79249999999999998</v>
      </c>
      <c r="QV38">
        <f t="shared" si="196"/>
        <v>-0.84999999999999964</v>
      </c>
      <c r="QW38">
        <f t="shared" si="196"/>
        <v>-2.308130512</v>
      </c>
      <c r="RA38" s="27">
        <v>44390</v>
      </c>
      <c r="RB38" t="e">
        <v>#N/A</v>
      </c>
      <c r="RC38" t="e">
        <v>#N/A</v>
      </c>
      <c r="RD38" t="e">
        <v>#N/A</v>
      </c>
      <c r="RE38" t="e">
        <v>#N/A</v>
      </c>
      <c r="RF38" t="e">
        <v>#N/A</v>
      </c>
      <c r="RI38" s="27">
        <v>44390</v>
      </c>
      <c r="RJ38" s="2">
        <v>7.71</v>
      </c>
      <c r="RK38" s="2">
        <v>564</v>
      </c>
      <c r="RL38" s="31">
        <v>1.34E-2</v>
      </c>
      <c r="RM38" s="31">
        <v>7.19</v>
      </c>
      <c r="RN38" s="23">
        <v>1.9100123760000001</v>
      </c>
      <c r="RQ38" s="27">
        <v>44390</v>
      </c>
      <c r="RR38" t="e">
        <f t="shared" si="197"/>
        <v>#N/A</v>
      </c>
      <c r="RS38" t="e">
        <f t="shared" si="197"/>
        <v>#N/A</v>
      </c>
      <c r="RT38" t="e">
        <f t="shared" si="197"/>
        <v>#N/A</v>
      </c>
      <c r="RU38" t="e">
        <f t="shared" si="197"/>
        <v>#N/A</v>
      </c>
      <c r="RV38" t="e">
        <f t="shared" si="197"/>
        <v>#N/A</v>
      </c>
      <c r="RZ38" s="27">
        <v>44390</v>
      </c>
      <c r="SA38" t="e">
        <v>#N/A</v>
      </c>
      <c r="SB38" s="46" t="e">
        <v>#N/A</v>
      </c>
      <c r="SC38" s="46" t="e">
        <v>#N/A</v>
      </c>
      <c r="SD38" s="46" t="e">
        <v>#N/A</v>
      </c>
      <c r="SE38" s="46" t="e">
        <v>#N/A</v>
      </c>
      <c r="SF38" s="46" t="e">
        <v>#N/A</v>
      </c>
      <c r="SH38" s="27">
        <v>44390</v>
      </c>
      <c r="SI38" t="e">
        <v>#N/A</v>
      </c>
      <c r="SJ38" s="46" t="e">
        <v>#N/A</v>
      </c>
      <c r="SK38" s="46" t="e">
        <v>#N/A</v>
      </c>
      <c r="SL38" s="46" t="e">
        <v>#N/A</v>
      </c>
      <c r="SM38" s="46" t="e">
        <v>#N/A</v>
      </c>
      <c r="SN38" s="46" t="e">
        <v>#N/A</v>
      </c>
      <c r="SP38" s="27">
        <v>44390</v>
      </c>
      <c r="SQ38" t="e">
        <v>#N/A</v>
      </c>
      <c r="SR38" s="46" t="e">
        <v>#N/A</v>
      </c>
      <c r="SS38" s="46" t="e">
        <v>#N/A</v>
      </c>
      <c r="ST38" s="46" t="e">
        <v>#N/A</v>
      </c>
      <c r="SU38" s="46" t="e">
        <v>#N/A</v>
      </c>
      <c r="SV38" s="46" t="e">
        <v>#N/A</v>
      </c>
      <c r="SX38" s="27">
        <v>44390</v>
      </c>
      <c r="SY38" t="s">
        <v>33</v>
      </c>
      <c r="SZ38" s="46">
        <v>8.3699999999999992</v>
      </c>
      <c r="TA38" s="46">
        <v>558</v>
      </c>
      <c r="TB38" s="46">
        <v>10.8</v>
      </c>
      <c r="TC38" s="46">
        <v>22.2</v>
      </c>
      <c r="TD38" s="46">
        <v>1.3256133729999999</v>
      </c>
      <c r="TF38" s="27">
        <v>44390</v>
      </c>
      <c r="TG38" t="s">
        <v>35</v>
      </c>
      <c r="TH38" s="46">
        <v>8.11</v>
      </c>
      <c r="TI38" s="46">
        <v>696</v>
      </c>
      <c r="TJ38" s="46">
        <v>6.24</v>
      </c>
      <c r="TK38" s="46">
        <v>26.7</v>
      </c>
      <c r="TL38" s="46">
        <v>0.78285893900000003</v>
      </c>
      <c r="TN38" s="27">
        <v>44390</v>
      </c>
      <c r="TO38" t="s">
        <v>34</v>
      </c>
      <c r="TP38" s="46">
        <v>7.74</v>
      </c>
      <c r="TQ38" s="46">
        <v>657</v>
      </c>
      <c r="TR38" s="46">
        <v>3.28</v>
      </c>
      <c r="TS38" s="46">
        <v>45.4</v>
      </c>
      <c r="TT38" s="46">
        <v>0.99854636900000004</v>
      </c>
    </row>
    <row r="39" spans="1:540" x14ac:dyDescent="0.25">
      <c r="A39" s="27">
        <v>44394</v>
      </c>
      <c r="B39" s="2">
        <v>11</v>
      </c>
      <c r="E39">
        <v>26.107716417909263</v>
      </c>
      <c r="F39" s="23" t="e">
        <v>#N/A</v>
      </c>
      <c r="G39" s="23" t="e">
        <v>#N/A</v>
      </c>
      <c r="H39" s="23" t="e">
        <v>#N/A</v>
      </c>
      <c r="I39" s="23" t="e">
        <v>#N/A</v>
      </c>
      <c r="J39" s="31">
        <v>4.8499999999999996</v>
      </c>
      <c r="K39" s="31">
        <v>0.14000000000000001</v>
      </c>
      <c r="L39" s="31">
        <v>236</v>
      </c>
      <c r="M39" s="23" t="e">
        <v>#N/A</v>
      </c>
      <c r="N39" s="23" t="e">
        <v>#N/A</v>
      </c>
      <c r="O39" s="23" t="e">
        <v>#N/A</v>
      </c>
      <c r="P39" s="23" t="e">
        <v>#N/A</v>
      </c>
      <c r="Q39" s="23">
        <v>6.418233249</v>
      </c>
      <c r="R39" s="23"/>
      <c r="S39" s="66">
        <v>44394</v>
      </c>
      <c r="T39" s="62"/>
      <c r="U39" s="62"/>
      <c r="V39" s="62"/>
      <c r="W39" s="61">
        <v>26.107716417909263</v>
      </c>
      <c r="X39" s="61" t="e">
        <f t="shared" si="51"/>
        <v>#N/A</v>
      </c>
      <c r="Y39" s="61" t="e">
        <f t="shared" si="52"/>
        <v>#N/A</v>
      </c>
      <c r="Z39" s="61" t="e">
        <f t="shared" si="53"/>
        <v>#N/A</v>
      </c>
      <c r="AA39" s="61" t="e">
        <f t="shared" si="54"/>
        <v>#N/A</v>
      </c>
      <c r="AB39" s="61">
        <f t="shared" si="55"/>
        <v>126.62242462685991</v>
      </c>
      <c r="AC39" s="61">
        <f t="shared" si="56"/>
        <v>3.655080298507297</v>
      </c>
      <c r="AD39" s="61">
        <f t="shared" si="57"/>
        <v>6161.4210746265862</v>
      </c>
      <c r="AE39" s="61" t="e">
        <f t="shared" si="58"/>
        <v>#N/A</v>
      </c>
      <c r="AF39" s="61" t="e">
        <f t="shared" si="59"/>
        <v>#N/A</v>
      </c>
      <c r="AG39" s="61" t="e">
        <f t="shared" si="60"/>
        <v>#N/A</v>
      </c>
      <c r="AH39" s="61" t="e">
        <f t="shared" si="61"/>
        <v>#N/A</v>
      </c>
      <c r="AI39" s="61">
        <f t="shared" si="62"/>
        <v>167.5654135688884</v>
      </c>
      <c r="AL39" s="27">
        <v>44394</v>
      </c>
      <c r="AM39" s="2">
        <v>8</v>
      </c>
      <c r="AP39">
        <v>26.107716417909263</v>
      </c>
      <c r="AQ39" t="e">
        <v>#N/A</v>
      </c>
      <c r="AR39" t="e">
        <v>#N/A</v>
      </c>
      <c r="AS39" s="23" t="e">
        <v>#N/A</v>
      </c>
      <c r="AT39" s="23" t="e">
        <v>#N/A</v>
      </c>
      <c r="AU39" s="31">
        <v>6.27</v>
      </c>
      <c r="AV39" s="31">
        <v>0.16800000000000001</v>
      </c>
      <c r="AW39" s="31">
        <v>262</v>
      </c>
      <c r="AX39" t="e">
        <v>#N/A</v>
      </c>
      <c r="AY39" t="e">
        <v>#N/A</v>
      </c>
      <c r="AZ39" t="e">
        <v>#N/A</v>
      </c>
      <c r="BA39" t="e">
        <v>#N/A</v>
      </c>
      <c r="BB39" s="23">
        <v>6.3907321189999999</v>
      </c>
      <c r="BC39" s="23"/>
      <c r="BD39" s="66">
        <v>44394</v>
      </c>
      <c r="BE39" s="62"/>
      <c r="BF39" s="62"/>
      <c r="BG39" s="62"/>
      <c r="BH39" s="61">
        <v>26.107716417909263</v>
      </c>
      <c r="BI39" s="61" t="e">
        <f t="shared" si="63"/>
        <v>#N/A</v>
      </c>
      <c r="BJ39" s="61" t="e">
        <f t="shared" si="64"/>
        <v>#N/A</v>
      </c>
      <c r="BK39" s="61" t="e">
        <f t="shared" si="65"/>
        <v>#N/A</v>
      </c>
      <c r="BL39" s="61" t="e">
        <f t="shared" si="66"/>
        <v>#N/A</v>
      </c>
      <c r="BM39" s="61">
        <f t="shared" si="67"/>
        <v>163.69538194029107</v>
      </c>
      <c r="BN39" s="61">
        <f t="shared" si="68"/>
        <v>4.3860963582087562</v>
      </c>
      <c r="BO39" s="61">
        <f t="shared" si="69"/>
        <v>6840.2217014922271</v>
      </c>
      <c r="BP39" s="61" t="e">
        <f t="shared" si="70"/>
        <v>#N/A</v>
      </c>
      <c r="BQ39" s="61" t="e">
        <f t="shared" si="71"/>
        <v>#N/A</v>
      </c>
      <c r="BR39" s="61" t="e">
        <f t="shared" si="72"/>
        <v>#N/A</v>
      </c>
      <c r="BS39" s="61" t="e">
        <f t="shared" si="73"/>
        <v>#N/A</v>
      </c>
      <c r="BT39" s="61">
        <f t="shared" si="74"/>
        <v>166.84742186567635</v>
      </c>
      <c r="BW39">
        <v>26.107716417909263</v>
      </c>
      <c r="BX39" t="e">
        <f t="shared" si="0"/>
        <v>#N/A</v>
      </c>
      <c r="BY39" t="e">
        <f t="shared" si="1"/>
        <v>#N/A</v>
      </c>
      <c r="BZ39" t="e">
        <f t="shared" si="2"/>
        <v>#N/A</v>
      </c>
      <c r="CA39" t="e">
        <f t="shared" si="3"/>
        <v>#N/A</v>
      </c>
      <c r="CB39">
        <f t="shared" si="4"/>
        <v>1.42</v>
      </c>
      <c r="CC39">
        <f t="shared" si="5"/>
        <v>2.7999999999999997E-2</v>
      </c>
      <c r="CD39">
        <f t="shared" si="6"/>
        <v>26</v>
      </c>
      <c r="CE39" t="e">
        <f t="shared" si="7"/>
        <v>#N/A</v>
      </c>
      <c r="CF39" t="e">
        <f t="shared" si="8"/>
        <v>#N/A</v>
      </c>
      <c r="CG39" t="e">
        <f t="shared" si="9"/>
        <v>#N/A</v>
      </c>
      <c r="CH39" t="e">
        <f t="shared" si="10"/>
        <v>#N/A</v>
      </c>
      <c r="CI39">
        <f t="shared" si="11"/>
        <v>-2.7501130000000096E-2</v>
      </c>
      <c r="CK39" s="66">
        <v>44394</v>
      </c>
      <c r="CL39" s="61"/>
      <c r="CM39" s="61">
        <v>26.107716417909263</v>
      </c>
      <c r="CN39" s="61" t="e">
        <f t="shared" si="75"/>
        <v>#N/A</v>
      </c>
      <c r="CO39" s="61" t="e">
        <f t="shared" si="76"/>
        <v>#N/A</v>
      </c>
      <c r="CP39" s="61" t="e">
        <f t="shared" si="77"/>
        <v>#N/A</v>
      </c>
      <c r="CQ39" s="61" t="e">
        <f t="shared" si="78"/>
        <v>#N/A</v>
      </c>
      <c r="CR39" s="61">
        <f t="shared" si="79"/>
        <v>37.072957313431154</v>
      </c>
      <c r="CS39" s="61">
        <f t="shared" si="80"/>
        <v>0.73101605970145933</v>
      </c>
      <c r="CT39" s="61">
        <f t="shared" si="81"/>
        <v>678.80062686564088</v>
      </c>
      <c r="CU39" s="61" t="e">
        <f t="shared" si="82"/>
        <v>#N/A</v>
      </c>
      <c r="CV39" s="61" t="e">
        <f t="shared" si="83"/>
        <v>#N/A</v>
      </c>
      <c r="CW39" s="61" t="e">
        <f t="shared" si="84"/>
        <v>#N/A</v>
      </c>
      <c r="CX39" s="61" t="e">
        <f t="shared" si="85"/>
        <v>#N/A</v>
      </c>
      <c r="CY39" s="61">
        <f t="shared" si="86"/>
        <v>-0.71799170321205941</v>
      </c>
      <c r="DB39" s="37">
        <v>44394</v>
      </c>
      <c r="DC39">
        <v>5</v>
      </c>
      <c r="DF39">
        <v>9.7332052256527959</v>
      </c>
      <c r="DG39" t="e">
        <v>#N/A</v>
      </c>
      <c r="DH39" t="e">
        <v>#N/A</v>
      </c>
      <c r="DI39" t="e">
        <v>#N/A</v>
      </c>
      <c r="DJ39" t="e">
        <v>#N/A</v>
      </c>
      <c r="DK39">
        <v>5.71</v>
      </c>
      <c r="DL39">
        <v>7.6100000000000001E-2</v>
      </c>
      <c r="DM39">
        <v>234</v>
      </c>
      <c r="DN39" t="e">
        <v>#N/A</v>
      </c>
      <c r="DO39" t="e">
        <v>#N/A</v>
      </c>
      <c r="DP39" t="e">
        <v>#N/A</v>
      </c>
      <c r="DQ39" t="e">
        <v>#N/A</v>
      </c>
      <c r="DR39">
        <v>4.9518337360000002</v>
      </c>
      <c r="DT39" s="66">
        <v>44394</v>
      </c>
      <c r="DX39" s="61">
        <v>9.7332052256527959</v>
      </c>
      <c r="DY39" s="61" t="e">
        <f t="shared" si="87"/>
        <v>#N/A</v>
      </c>
      <c r="DZ39" s="61" t="e">
        <f t="shared" si="88"/>
        <v>#N/A</v>
      </c>
      <c r="EA39" s="61" t="e">
        <f t="shared" si="89"/>
        <v>#N/A</v>
      </c>
      <c r="EB39" s="61" t="e">
        <f t="shared" si="90"/>
        <v>#N/A</v>
      </c>
      <c r="EC39" s="61">
        <f t="shared" si="91"/>
        <v>55.576601838477465</v>
      </c>
      <c r="ED39" s="61">
        <f t="shared" si="92"/>
        <v>0.74069691767217782</v>
      </c>
      <c r="EE39" s="61">
        <f t="shared" si="93"/>
        <v>2277.5700228027545</v>
      </c>
      <c r="EF39" s="61" t="e">
        <f t="shared" si="94"/>
        <v>#N/A</v>
      </c>
      <c r="EG39" s="61" t="e">
        <f t="shared" si="95"/>
        <v>#N/A</v>
      </c>
      <c r="EH39" s="61" t="e">
        <f t="shared" si="96"/>
        <v>#N/A</v>
      </c>
      <c r="EI39" s="61" t="e">
        <f t="shared" si="97"/>
        <v>#N/A</v>
      </c>
      <c r="EJ39" s="61">
        <f t="shared" si="98"/>
        <v>48.197213995799011</v>
      </c>
      <c r="EM39" s="37">
        <v>44394</v>
      </c>
      <c r="EN39">
        <v>2</v>
      </c>
      <c r="EQ39">
        <v>9.7332052256527959</v>
      </c>
      <c r="ER39" t="e">
        <v>#N/A</v>
      </c>
      <c r="ES39" t="e">
        <v>#N/A</v>
      </c>
      <c r="ET39" t="e">
        <v>#N/A</v>
      </c>
      <c r="EU39" t="e">
        <v>#N/A</v>
      </c>
      <c r="EV39">
        <v>5.68</v>
      </c>
      <c r="EW39">
        <v>7.7600000000000002E-2</v>
      </c>
      <c r="EX39">
        <v>224</v>
      </c>
      <c r="EY39" t="e">
        <v>#N/A</v>
      </c>
      <c r="EZ39" t="e">
        <v>#N/A</v>
      </c>
      <c r="FA39" t="e">
        <v>#N/A</v>
      </c>
      <c r="FB39" t="e">
        <v>#N/A</v>
      </c>
      <c r="FC39">
        <v>4.9616555680000003</v>
      </c>
      <c r="FE39" s="66">
        <v>44394</v>
      </c>
      <c r="FI39" s="61">
        <v>9.7332052256527959</v>
      </c>
      <c r="FJ39" s="61" t="e">
        <f t="shared" si="99"/>
        <v>#N/A</v>
      </c>
      <c r="FK39" s="61" t="e">
        <f t="shared" si="100"/>
        <v>#N/A</v>
      </c>
      <c r="FL39" s="61" t="e">
        <f t="shared" si="101"/>
        <v>#N/A</v>
      </c>
      <c r="FM39" s="61" t="e">
        <f t="shared" si="102"/>
        <v>#N/A</v>
      </c>
      <c r="FN39" s="61">
        <f t="shared" si="103"/>
        <v>55.28460568170788</v>
      </c>
      <c r="FO39" s="61">
        <f t="shared" si="104"/>
        <v>0.75529672551065696</v>
      </c>
      <c r="FP39" s="61">
        <f t="shared" si="105"/>
        <v>2180.2379705462263</v>
      </c>
      <c r="FQ39" s="61" t="e">
        <f t="shared" si="106"/>
        <v>#N/A</v>
      </c>
      <c r="FR39" s="61" t="e">
        <f t="shared" si="107"/>
        <v>#N/A</v>
      </c>
      <c r="FS39" s="61" t="e">
        <f t="shared" si="108"/>
        <v>#N/A</v>
      </c>
      <c r="FT39" s="61" t="e">
        <f t="shared" si="109"/>
        <v>#N/A</v>
      </c>
      <c r="FU39" s="61">
        <f t="shared" si="110"/>
        <v>48.292811902346891</v>
      </c>
      <c r="FW39">
        <v>9.7332052256527959</v>
      </c>
      <c r="FX39" t="e">
        <f t="shared" si="12"/>
        <v>#N/A</v>
      </c>
      <c r="FY39" t="e">
        <f t="shared" si="13"/>
        <v>#N/A</v>
      </c>
      <c r="FZ39" t="e">
        <f t="shared" si="14"/>
        <v>#N/A</v>
      </c>
      <c r="GA39" t="e">
        <f t="shared" si="15"/>
        <v>#N/A</v>
      </c>
      <c r="GB39">
        <f t="shared" si="16"/>
        <v>-3.0000000000000249E-2</v>
      </c>
      <c r="GC39">
        <f t="shared" si="17"/>
        <v>1.5000000000000013E-3</v>
      </c>
      <c r="GD39">
        <f t="shared" si="18"/>
        <v>-10</v>
      </c>
      <c r="GE39" t="e">
        <f t="shared" si="19"/>
        <v>#N/A</v>
      </c>
      <c r="GF39" t="e">
        <f t="shared" si="20"/>
        <v>#N/A</v>
      </c>
      <c r="GG39" t="e">
        <f t="shared" si="21"/>
        <v>#N/A</v>
      </c>
      <c r="GH39" t="e">
        <f t="shared" si="22"/>
        <v>#N/A</v>
      </c>
      <c r="GI39">
        <f t="shared" si="23"/>
        <v>9.8218320000000858E-3</v>
      </c>
      <c r="GK39" s="66">
        <v>44394</v>
      </c>
      <c r="GL39" s="61">
        <v>9.7332052256527959</v>
      </c>
      <c r="GM39" s="61" t="e">
        <f t="shared" si="111"/>
        <v>#N/A</v>
      </c>
      <c r="GN39" s="61" t="e">
        <f t="shared" si="112"/>
        <v>#N/A</v>
      </c>
      <c r="GO39" s="61" t="e">
        <f t="shared" si="113"/>
        <v>#N/A</v>
      </c>
      <c r="GP39" s="61" t="e">
        <f t="shared" si="114"/>
        <v>#N/A</v>
      </c>
      <c r="GQ39" s="61">
        <f t="shared" si="115"/>
        <v>-0.29199615676958629</v>
      </c>
      <c r="GR39" s="61">
        <f t="shared" si="116"/>
        <v>1.4599807838479207E-2</v>
      </c>
      <c r="GS39" s="61">
        <f t="shared" si="117"/>
        <v>-97.332052256527959</v>
      </c>
      <c r="GT39" s="61" t="e">
        <f t="shared" si="118"/>
        <v>#N/A</v>
      </c>
      <c r="GU39" s="61" t="e">
        <f t="shared" si="119"/>
        <v>#N/A</v>
      </c>
      <c r="GV39" s="61" t="e">
        <f t="shared" si="120"/>
        <v>#N/A</v>
      </c>
      <c r="GW39" s="61" t="e">
        <f t="shared" si="121"/>
        <v>#N/A</v>
      </c>
      <c r="GX39" s="61">
        <f t="shared" si="122"/>
        <v>9.5597906547884692E-2</v>
      </c>
      <c r="GY39" s="61"/>
      <c r="HA39" s="27">
        <v>44394</v>
      </c>
      <c r="HB39" s="2">
        <v>19</v>
      </c>
      <c r="HE39">
        <v>2.1587599999998446</v>
      </c>
      <c r="HF39" t="e">
        <v>#N/A</v>
      </c>
      <c r="HG39" t="e">
        <v>#N/A</v>
      </c>
      <c r="HH39" s="23" t="e">
        <v>#N/A</v>
      </c>
      <c r="HI39" s="23" t="e">
        <v>#N/A</v>
      </c>
      <c r="HJ39" s="31">
        <v>1.61</v>
      </c>
      <c r="HK39" s="31">
        <v>0.13600000000000001</v>
      </c>
      <c r="HL39" s="31">
        <v>204</v>
      </c>
      <c r="HM39" t="e">
        <v>#N/A</v>
      </c>
      <c r="HN39" t="e">
        <v>#N/A</v>
      </c>
      <c r="HO39" t="e">
        <v>#N/A</v>
      </c>
      <c r="HP39" t="e">
        <v>#N/A</v>
      </c>
      <c r="HQ39" s="23">
        <v>6.0057163060000001</v>
      </c>
      <c r="HR39" s="23"/>
      <c r="HS39" s="66">
        <v>44394</v>
      </c>
      <c r="HT39" s="62"/>
      <c r="HU39" s="62"/>
      <c r="HV39" s="62"/>
      <c r="HW39" s="61">
        <v>2.1587599999998446</v>
      </c>
      <c r="HX39" s="61" t="e">
        <f t="shared" si="123"/>
        <v>#N/A</v>
      </c>
      <c r="HY39" s="61" t="e">
        <f t="shared" si="124"/>
        <v>#N/A</v>
      </c>
      <c r="HZ39" s="61" t="e">
        <f t="shared" si="125"/>
        <v>#N/A</v>
      </c>
      <c r="IA39" s="61" t="e">
        <f t="shared" si="126"/>
        <v>#N/A</v>
      </c>
      <c r="IB39" s="61">
        <f t="shared" si="127"/>
        <v>3.4756035999997499</v>
      </c>
      <c r="IC39" s="61">
        <f t="shared" si="128"/>
        <v>0.29359135999997887</v>
      </c>
      <c r="ID39" s="61">
        <f t="shared" si="129"/>
        <v>440.38703999996829</v>
      </c>
      <c r="IE39" s="61" t="e">
        <f t="shared" si="130"/>
        <v>#N/A</v>
      </c>
      <c r="IF39" s="61" t="e">
        <f t="shared" si="131"/>
        <v>#N/A</v>
      </c>
      <c r="IG39" s="61" t="e">
        <f t="shared" si="132"/>
        <v>#N/A</v>
      </c>
      <c r="IH39" s="61" t="e">
        <f t="shared" si="133"/>
        <v>#N/A</v>
      </c>
      <c r="II39" s="61">
        <f t="shared" si="134"/>
        <v>12.964900132739627</v>
      </c>
      <c r="IJ39" s="23"/>
      <c r="IL39" s="13">
        <v>44394</v>
      </c>
      <c r="IM39" s="5">
        <v>16</v>
      </c>
      <c r="IN39" s="5"/>
      <c r="IO39" s="5"/>
      <c r="IP39">
        <v>2.1587599999998446</v>
      </c>
      <c r="IQ39" s="5" t="e">
        <v>#N/A</v>
      </c>
      <c r="IR39" s="5" t="e">
        <v>#N/A</v>
      </c>
      <c r="IS39" s="5" t="e">
        <v>#N/A</v>
      </c>
      <c r="IT39" t="e">
        <v>#N/A</v>
      </c>
      <c r="IU39">
        <v>1.71</v>
      </c>
      <c r="IV39">
        <v>0.11890000000000001</v>
      </c>
      <c r="IW39">
        <v>203</v>
      </c>
      <c r="IX39" t="e">
        <v>#N/A</v>
      </c>
      <c r="IY39" t="e">
        <v>#N/A</v>
      </c>
      <c r="IZ39" t="e">
        <v>#N/A</v>
      </c>
      <c r="JA39" t="e">
        <v>#N/A</v>
      </c>
      <c r="JB39">
        <v>5.9477674980000002</v>
      </c>
      <c r="JD39" s="66">
        <v>44394</v>
      </c>
      <c r="JE39" s="61"/>
      <c r="JF39" s="61"/>
      <c r="JG39" s="61"/>
      <c r="JH39" s="61">
        <v>2.1587599999998446</v>
      </c>
      <c r="JI39" s="61" t="e">
        <f t="shared" si="135"/>
        <v>#N/A</v>
      </c>
      <c r="JJ39" s="61" t="e">
        <f t="shared" si="136"/>
        <v>#N/A</v>
      </c>
      <c r="JK39" s="61" t="e">
        <f t="shared" si="137"/>
        <v>#N/A</v>
      </c>
      <c r="JL39" s="61" t="e">
        <f t="shared" si="138"/>
        <v>#N/A</v>
      </c>
      <c r="JM39" s="61">
        <f t="shared" si="139"/>
        <v>3.6914795999997341</v>
      </c>
      <c r="JN39" s="61">
        <f t="shared" si="140"/>
        <v>0.25667656399998151</v>
      </c>
      <c r="JO39" s="61">
        <f t="shared" si="141"/>
        <v>438.22827999996844</v>
      </c>
      <c r="JP39" s="61" t="e">
        <f t="shared" si="142"/>
        <v>#N/A</v>
      </c>
      <c r="JQ39" s="61" t="e">
        <f t="shared" si="143"/>
        <v>#N/A</v>
      </c>
      <c r="JR39" s="61" t="e">
        <f t="shared" si="144"/>
        <v>#N/A</v>
      </c>
      <c r="JS39" s="61" t="e">
        <f t="shared" si="145"/>
        <v>#N/A</v>
      </c>
      <c r="JT39" s="61">
        <f t="shared" si="146"/>
        <v>12.839802563981555</v>
      </c>
      <c r="JV39">
        <v>2.1587599999998446</v>
      </c>
      <c r="JW39" t="e">
        <f t="shared" si="24"/>
        <v>#N/A</v>
      </c>
      <c r="JX39" t="e">
        <f t="shared" si="25"/>
        <v>#N/A</v>
      </c>
      <c r="JY39" t="e">
        <f t="shared" si="26"/>
        <v>#N/A</v>
      </c>
      <c r="JZ39" t="e">
        <f t="shared" si="27"/>
        <v>#N/A</v>
      </c>
      <c r="KA39">
        <f t="shared" si="28"/>
        <v>9.9999999999999867E-2</v>
      </c>
      <c r="KB39">
        <f t="shared" si="29"/>
        <v>-1.7100000000000004E-2</v>
      </c>
      <c r="KC39">
        <f t="shared" si="30"/>
        <v>-1</v>
      </c>
      <c r="KD39" t="e">
        <f t="shared" si="31"/>
        <v>#N/A</v>
      </c>
      <c r="KE39" t="e">
        <f t="shared" si="32"/>
        <v>#N/A</v>
      </c>
      <c r="KF39" t="e">
        <f t="shared" si="33"/>
        <v>#N/A</v>
      </c>
      <c r="KG39" t="e">
        <f t="shared" si="34"/>
        <v>#N/A</v>
      </c>
      <c r="KH39">
        <f t="shared" si="35"/>
        <v>-5.7948807999999907E-2</v>
      </c>
      <c r="KJ39" s="66">
        <v>44394</v>
      </c>
      <c r="KK39" s="61">
        <v>2.1587599999998446</v>
      </c>
      <c r="KL39" s="61" t="e">
        <f t="shared" si="147"/>
        <v>#N/A</v>
      </c>
      <c r="KM39" s="61" t="e">
        <f t="shared" si="148"/>
        <v>#N/A</v>
      </c>
      <c r="KN39" s="61" t="e">
        <f t="shared" si="149"/>
        <v>#N/A</v>
      </c>
      <c r="KO39" s="61" t="e">
        <f t="shared" si="150"/>
        <v>#N/A</v>
      </c>
      <c r="KP39" s="61">
        <f t="shared" si="151"/>
        <v>0.21587599999998416</v>
      </c>
      <c r="KQ39" s="61">
        <f t="shared" si="152"/>
        <v>-3.6914795999997349E-2</v>
      </c>
      <c r="KR39" s="61">
        <f t="shared" si="153"/>
        <v>-2.1587599999998446</v>
      </c>
      <c r="KS39" s="61" t="e">
        <f t="shared" si="154"/>
        <v>#N/A</v>
      </c>
      <c r="KT39" s="61" t="e">
        <f t="shared" si="155"/>
        <v>#N/A</v>
      </c>
      <c r="KU39" s="61" t="e">
        <f t="shared" si="156"/>
        <v>#N/A</v>
      </c>
      <c r="KV39" s="61" t="e">
        <f t="shared" si="157"/>
        <v>#N/A</v>
      </c>
      <c r="KW39" s="61">
        <f t="shared" si="158"/>
        <v>-0.12509756875807079</v>
      </c>
      <c r="KZ39" s="27">
        <v>44394</v>
      </c>
      <c r="LA39">
        <v>24</v>
      </c>
      <c r="LE39" t="e">
        <v>#N/A</v>
      </c>
      <c r="LF39" t="e">
        <v>#N/A</v>
      </c>
      <c r="LG39" t="e">
        <v>#N/A</v>
      </c>
      <c r="LH39" t="e">
        <v>#N/A</v>
      </c>
      <c r="LI39">
        <v>5.4</v>
      </c>
      <c r="LJ39">
        <v>8.6400000000000005E-2</v>
      </c>
      <c r="LK39">
        <v>207</v>
      </c>
      <c r="LL39" t="e">
        <v>#N/A</v>
      </c>
      <c r="LM39" t="e">
        <v>#N/A</v>
      </c>
      <c r="LN39" t="e">
        <v>#N/A</v>
      </c>
      <c r="LO39" t="e">
        <v>#N/A</v>
      </c>
      <c r="LP39">
        <v>5.2101479169999996</v>
      </c>
      <c r="LR39" s="66">
        <v>44394</v>
      </c>
      <c r="LS39" s="61"/>
      <c r="LT39" s="61"/>
      <c r="LU39" s="61"/>
      <c r="LV39" s="61">
        <v>1.6384988399998821</v>
      </c>
      <c r="LW39" s="61" t="e">
        <f t="shared" si="159"/>
        <v>#N/A</v>
      </c>
      <c r="LX39" s="61" t="e">
        <f t="shared" si="160"/>
        <v>#N/A</v>
      </c>
      <c r="LY39" s="61" t="e">
        <f t="shared" si="161"/>
        <v>#N/A</v>
      </c>
      <c r="LZ39" s="61" t="e">
        <f t="shared" si="162"/>
        <v>#N/A</v>
      </c>
      <c r="MA39" s="61">
        <f t="shared" si="163"/>
        <v>8.8478937359993637</v>
      </c>
      <c r="MB39" s="61">
        <f t="shared" si="164"/>
        <v>0.14156629977598983</v>
      </c>
      <c r="MC39" s="61">
        <f t="shared" si="165"/>
        <v>339.16925987997558</v>
      </c>
      <c r="MD39" s="61" t="e">
        <f t="shared" si="166"/>
        <v>#N/A</v>
      </c>
      <c r="ME39" s="61" t="e">
        <f t="shared" si="167"/>
        <v>#N/A</v>
      </c>
      <c r="MF39" s="61" t="e">
        <f t="shared" si="168"/>
        <v>#N/A</v>
      </c>
      <c r="MG39" s="61" t="e">
        <f t="shared" si="169"/>
        <v>#N/A</v>
      </c>
      <c r="MH39" s="61">
        <f t="shared" si="170"/>
        <v>8.5368213182323007</v>
      </c>
      <c r="MK39" s="27"/>
      <c r="ML39">
        <v>22</v>
      </c>
      <c r="MP39" t="e">
        <v>#N/A</v>
      </c>
      <c r="MQ39" t="e">
        <v>#N/A</v>
      </c>
      <c r="MR39" t="e">
        <v>#N/A</v>
      </c>
      <c r="MS39" t="e">
        <v>#N/A</v>
      </c>
      <c r="MT39">
        <v>5</v>
      </c>
      <c r="MU39">
        <v>6.6299999999999998E-2</v>
      </c>
      <c r="MV39">
        <v>207</v>
      </c>
      <c r="MW39">
        <v>1.253898305084745</v>
      </c>
      <c r="MX39">
        <v>0.38644067796610171</v>
      </c>
      <c r="MY39">
        <v>0.86745762711864327</v>
      </c>
      <c r="MZ39">
        <v>30.819140308191422</v>
      </c>
      <c r="NA39">
        <v>1.348923235</v>
      </c>
      <c r="NC39" s="66">
        <v>44394</v>
      </c>
      <c r="ND39" s="61"/>
      <c r="NE39" s="61"/>
      <c r="NF39" s="61"/>
      <c r="NG39" s="61">
        <v>1.6384988399998821</v>
      </c>
      <c r="NH39" s="61" t="e">
        <f t="shared" si="171"/>
        <v>#N/A</v>
      </c>
      <c r="NI39" s="61" t="e">
        <f t="shared" si="172"/>
        <v>#N/A</v>
      </c>
      <c r="NJ39" s="61" t="e">
        <f t="shared" si="173"/>
        <v>#N/A</v>
      </c>
      <c r="NK39" s="61" t="e">
        <f t="shared" si="174"/>
        <v>#N/A</v>
      </c>
      <c r="NL39" s="61">
        <f t="shared" si="175"/>
        <v>8.1924941999994108</v>
      </c>
      <c r="NM39" s="61">
        <f t="shared" si="176"/>
        <v>0.10863247309199218</v>
      </c>
      <c r="NN39" s="61">
        <f t="shared" si="177"/>
        <v>339.16925987997558</v>
      </c>
      <c r="NO39" s="61">
        <f t="shared" si="178"/>
        <v>2.0545109183591728</v>
      </c>
      <c r="NP39" s="61">
        <f t="shared" si="179"/>
        <v>0.63318260257622561</v>
      </c>
      <c r="NQ39" s="61">
        <f t="shared" si="180"/>
        <v>1.4213283157829473</v>
      </c>
      <c r="NR39" s="61">
        <f t="shared" si="181"/>
        <v>50.497125644765255</v>
      </c>
      <c r="NS39" s="61">
        <f t="shared" si="182"/>
        <v>2.2102091557963885</v>
      </c>
      <c r="NV39" s="27">
        <v>44394</v>
      </c>
      <c r="NW39" s="47">
        <v>1.6384988399998821</v>
      </c>
      <c r="NX39" t="e">
        <f t="shared" si="36"/>
        <v>#N/A</v>
      </c>
      <c r="NY39" t="e">
        <f t="shared" si="37"/>
        <v>#N/A</v>
      </c>
      <c r="NZ39" t="e">
        <f t="shared" si="38"/>
        <v>#N/A</v>
      </c>
      <c r="OA39" t="e">
        <f t="shared" si="39"/>
        <v>#N/A</v>
      </c>
      <c r="OB39">
        <f t="shared" si="40"/>
        <v>-0.40000000000000036</v>
      </c>
      <c r="OC39">
        <f t="shared" si="41"/>
        <v>-2.0100000000000007E-2</v>
      </c>
      <c r="OD39">
        <f t="shared" si="42"/>
        <v>0</v>
      </c>
      <c r="OE39" t="e">
        <f t="shared" si="43"/>
        <v>#N/A</v>
      </c>
      <c r="OF39" t="e">
        <f t="shared" si="44"/>
        <v>#N/A</v>
      </c>
      <c r="OG39" t="e">
        <f t="shared" si="45"/>
        <v>#N/A</v>
      </c>
      <c r="OH39" t="e">
        <f t="shared" si="46"/>
        <v>#N/A</v>
      </c>
      <c r="OI39">
        <f t="shared" si="47"/>
        <v>-3.8612246819999996</v>
      </c>
      <c r="OK39" s="66">
        <v>44394</v>
      </c>
      <c r="OL39" s="61">
        <v>1.6384988399998821</v>
      </c>
      <c r="OM39" s="61" t="e">
        <f t="shared" si="183"/>
        <v>#N/A</v>
      </c>
      <c r="ON39" s="61" t="e">
        <f t="shared" si="184"/>
        <v>#N/A</v>
      </c>
      <c r="OO39" s="61" t="e">
        <f t="shared" si="185"/>
        <v>#N/A</v>
      </c>
      <c r="OP39" s="61" t="e">
        <f t="shared" si="186"/>
        <v>#N/A</v>
      </c>
      <c r="OQ39" s="61">
        <f t="shared" si="187"/>
        <v>-0.65539953599995338</v>
      </c>
      <c r="OR39" s="61">
        <f t="shared" si="188"/>
        <v>-3.2933826683997643E-2</v>
      </c>
      <c r="OS39" s="61">
        <f t="shared" si="189"/>
        <v>0</v>
      </c>
      <c r="OT39" s="61" t="e">
        <f t="shared" si="190"/>
        <v>#N/A</v>
      </c>
      <c r="OU39" s="61" t="e">
        <f t="shared" si="191"/>
        <v>#N/A</v>
      </c>
      <c r="OV39" s="61" t="e">
        <f t="shared" si="192"/>
        <v>#N/A</v>
      </c>
      <c r="OW39" s="61" t="e">
        <f t="shared" si="193"/>
        <v>#N/A</v>
      </c>
      <c r="OX39" s="61">
        <f t="shared" si="194"/>
        <v>-6.3266121624359126</v>
      </c>
      <c r="PA39" s="27">
        <v>44394</v>
      </c>
      <c r="PB39" s="43" t="e">
        <v>#N/A</v>
      </c>
      <c r="PC39" s="2" t="e">
        <v>#N/A</v>
      </c>
      <c r="PD39" s="31" t="e">
        <v>#N/A</v>
      </c>
      <c r="PE39" s="31" t="e">
        <v>#N/A</v>
      </c>
      <c r="PF39" s="45" t="e">
        <v>#N/A</v>
      </c>
      <c r="PI39" s="27">
        <v>44394</v>
      </c>
      <c r="PJ39" s="41" t="e">
        <v>#N/A</v>
      </c>
      <c r="PK39" s="41" t="e">
        <v>#N/A</v>
      </c>
      <c r="PL39" s="41" t="e">
        <v>#N/A</v>
      </c>
      <c r="PM39" s="41" t="e">
        <v>#N/A</v>
      </c>
      <c r="PN39" s="41" t="e">
        <v>#N/A</v>
      </c>
      <c r="PR39" s="27">
        <v>44394</v>
      </c>
      <c r="PS39" s="46" t="e">
        <f t="shared" si="195"/>
        <v>#N/A</v>
      </c>
      <c r="PT39" s="46" t="e">
        <f t="shared" si="195"/>
        <v>#N/A</v>
      </c>
      <c r="PU39" s="46" t="e">
        <f t="shared" si="195"/>
        <v>#N/A</v>
      </c>
      <c r="PV39" s="46" t="e">
        <f t="shared" si="195"/>
        <v>#N/A</v>
      </c>
      <c r="PW39" s="46" t="e">
        <f t="shared" si="195"/>
        <v>#N/A</v>
      </c>
      <c r="PZ39" s="27">
        <v>44394</v>
      </c>
      <c r="QA39" s="2" t="e">
        <v>#N/A</v>
      </c>
      <c r="QB39" s="2" t="e">
        <v>#N/A</v>
      </c>
      <c r="QC39" s="31" t="e">
        <v>#N/A</v>
      </c>
      <c r="QD39" s="31" t="e">
        <v>#N/A</v>
      </c>
      <c r="QE39" s="23" t="e">
        <v>#N/A</v>
      </c>
      <c r="QF39" s="23"/>
      <c r="QI39" s="27">
        <v>44394</v>
      </c>
      <c r="QJ39" t="e">
        <v>#N/A</v>
      </c>
      <c r="QK39" t="e">
        <v>#N/A</v>
      </c>
      <c r="QL39" t="e">
        <v>#N/A</v>
      </c>
      <c r="QM39" t="e">
        <v>#N/A</v>
      </c>
      <c r="QN39" t="e">
        <v>#N/A</v>
      </c>
      <c r="QR39" s="27">
        <v>44394</v>
      </c>
      <c r="QS39" t="e">
        <f t="shared" si="196"/>
        <v>#N/A</v>
      </c>
      <c r="QT39" t="e">
        <f t="shared" si="196"/>
        <v>#N/A</v>
      </c>
      <c r="QU39" t="e">
        <f t="shared" si="196"/>
        <v>#N/A</v>
      </c>
      <c r="QV39" t="e">
        <f t="shared" si="196"/>
        <v>#N/A</v>
      </c>
      <c r="QW39" t="e">
        <f t="shared" si="196"/>
        <v>#N/A</v>
      </c>
      <c r="RA39" s="27">
        <v>44394</v>
      </c>
      <c r="RB39" t="e">
        <v>#N/A</v>
      </c>
      <c r="RC39" t="e">
        <v>#N/A</v>
      </c>
      <c r="RD39" t="e">
        <v>#N/A</v>
      </c>
      <c r="RE39" t="e">
        <v>#N/A</v>
      </c>
      <c r="RF39" t="e">
        <v>#N/A</v>
      </c>
      <c r="RI39" s="27">
        <v>44394</v>
      </c>
      <c r="RJ39" s="2" t="e">
        <v>#N/A</v>
      </c>
      <c r="RK39" s="2" t="e">
        <v>#N/A</v>
      </c>
      <c r="RL39" s="31" t="e">
        <v>#N/A</v>
      </c>
      <c r="RM39" s="31" t="e">
        <v>#N/A</v>
      </c>
      <c r="RN39" s="23" t="e">
        <v>#N/A</v>
      </c>
      <c r="RQ39" s="27">
        <v>44394</v>
      </c>
      <c r="RR39" t="e">
        <f t="shared" si="197"/>
        <v>#N/A</v>
      </c>
      <c r="RS39" t="e">
        <f t="shared" si="197"/>
        <v>#N/A</v>
      </c>
      <c r="RT39" t="e">
        <f t="shared" si="197"/>
        <v>#N/A</v>
      </c>
      <c r="RU39" t="e">
        <f t="shared" si="197"/>
        <v>#N/A</v>
      </c>
      <c r="RV39" t="e">
        <f t="shared" si="197"/>
        <v>#N/A</v>
      </c>
      <c r="RZ39" s="27">
        <v>44394</v>
      </c>
      <c r="SA39" t="e">
        <v>#N/A</v>
      </c>
      <c r="SB39" s="46" t="e">
        <v>#N/A</v>
      </c>
      <c r="SC39" s="46" t="e">
        <v>#N/A</v>
      </c>
      <c r="SD39" s="46" t="e">
        <v>#N/A</v>
      </c>
      <c r="SE39" s="46" t="e">
        <v>#N/A</v>
      </c>
      <c r="SF39" s="46" t="e">
        <v>#N/A</v>
      </c>
      <c r="SH39" s="27">
        <v>44394</v>
      </c>
      <c r="SI39" t="e">
        <v>#N/A</v>
      </c>
      <c r="SJ39" s="46" t="e">
        <v>#N/A</v>
      </c>
      <c r="SK39" s="46" t="e">
        <v>#N/A</v>
      </c>
      <c r="SL39" s="46" t="e">
        <v>#N/A</v>
      </c>
      <c r="SM39" s="46" t="e">
        <v>#N/A</v>
      </c>
      <c r="SN39" s="46" t="e">
        <v>#N/A</v>
      </c>
      <c r="SP39" s="27">
        <v>44394</v>
      </c>
      <c r="SQ39" t="e">
        <v>#N/A</v>
      </c>
      <c r="SR39" s="46" t="e">
        <v>#N/A</v>
      </c>
      <c r="SS39" s="46" t="e">
        <v>#N/A</v>
      </c>
      <c r="ST39" s="46" t="e">
        <v>#N/A</v>
      </c>
      <c r="SU39" s="46" t="e">
        <v>#N/A</v>
      </c>
      <c r="SV39" s="46" t="e">
        <v>#N/A</v>
      </c>
      <c r="SX39" s="27">
        <v>44394</v>
      </c>
      <c r="SY39" t="e">
        <v>#N/A</v>
      </c>
      <c r="SZ39" s="46" t="e">
        <v>#N/A</v>
      </c>
      <c r="TA39" s="46" t="e">
        <v>#N/A</v>
      </c>
      <c r="TB39" s="46" t="e">
        <v>#N/A</v>
      </c>
      <c r="TC39" s="46" t="e">
        <v>#N/A</v>
      </c>
      <c r="TD39" s="46" t="e">
        <v>#N/A</v>
      </c>
      <c r="TF39" s="27">
        <v>44394</v>
      </c>
      <c r="TG39" t="e">
        <v>#N/A</v>
      </c>
      <c r="TH39" s="46" t="e">
        <v>#N/A</v>
      </c>
      <c r="TI39" s="46" t="e">
        <v>#N/A</v>
      </c>
      <c r="TJ39" s="46" t="e">
        <v>#N/A</v>
      </c>
      <c r="TK39" s="46" t="e">
        <v>#N/A</v>
      </c>
      <c r="TL39" s="46" t="e">
        <v>#N/A</v>
      </c>
      <c r="TN39" s="27">
        <v>44394</v>
      </c>
      <c r="TO39" t="e">
        <v>#N/A</v>
      </c>
      <c r="TP39" s="46" t="e">
        <v>#N/A</v>
      </c>
      <c r="TQ39" s="46" t="e">
        <v>#N/A</v>
      </c>
      <c r="TR39" s="46" t="e">
        <v>#N/A</v>
      </c>
      <c r="TS39" s="46" t="e">
        <v>#N/A</v>
      </c>
      <c r="TT39" s="46" t="e">
        <v>#N/A</v>
      </c>
    </row>
    <row r="40" spans="1:540" x14ac:dyDescent="0.25">
      <c r="A40" s="27">
        <v>44404</v>
      </c>
      <c r="B40" s="2">
        <v>11</v>
      </c>
      <c r="E40">
        <v>0.13380388247947289</v>
      </c>
      <c r="F40" s="2">
        <v>8.77</v>
      </c>
      <c r="G40" s="2">
        <v>464</v>
      </c>
      <c r="H40" s="31">
        <v>3.1405768690000002</v>
      </c>
      <c r="I40" s="31">
        <v>2.2217358E-2</v>
      </c>
      <c r="J40" s="31">
        <v>2.92</v>
      </c>
      <c r="K40" s="31">
        <v>5.3600000000000002E-2</v>
      </c>
      <c r="L40" s="31">
        <v>14.8</v>
      </c>
      <c r="M40">
        <v>5.1060402684563693</v>
      </c>
      <c r="N40">
        <v>1.2946308724832134</v>
      </c>
      <c r="O40">
        <v>3.8114093959731559</v>
      </c>
      <c r="P40">
        <v>25.354889589905238</v>
      </c>
      <c r="Q40" s="23">
        <v>1.968792981</v>
      </c>
      <c r="R40" s="23"/>
      <c r="S40" s="66">
        <v>44404</v>
      </c>
      <c r="T40" s="62"/>
      <c r="U40" s="62"/>
      <c r="V40" s="62"/>
      <c r="W40" s="61">
        <v>0.13380388247947289</v>
      </c>
      <c r="X40" s="61">
        <f t="shared" si="51"/>
        <v>1.1734600493449772</v>
      </c>
      <c r="Y40" s="61">
        <f t="shared" si="52"/>
        <v>62.085001470475419</v>
      </c>
      <c r="Z40" s="61">
        <f t="shared" si="53"/>
        <v>0.42022137829742695</v>
      </c>
      <c r="AA40" s="61">
        <f t="shared" si="54"/>
        <v>2.9727687588363767E-3</v>
      </c>
      <c r="AB40" s="61">
        <f t="shared" si="55"/>
        <v>0.39070733684006081</v>
      </c>
      <c r="AC40" s="61">
        <f t="shared" si="56"/>
        <v>7.1718881008997473E-3</v>
      </c>
      <c r="AD40" s="61">
        <f t="shared" si="57"/>
        <v>1.9802974606961989</v>
      </c>
      <c r="AE40" s="61">
        <f t="shared" si="58"/>
        <v>0.68320801201599224</v>
      </c>
      <c r="AF40" s="61">
        <f t="shared" si="59"/>
        <v>0.17322663711604133</v>
      </c>
      <c r="AG40" s="61">
        <f t="shared" si="60"/>
        <v>0.50998137489995088</v>
      </c>
      <c r="AH40" s="61">
        <f t="shared" si="61"/>
        <v>3.3925826669676908</v>
      </c>
      <c r="AI40" s="61">
        <f t="shared" si="62"/>
        <v>0.26343214465613513</v>
      </c>
      <c r="AL40" s="27">
        <v>44404</v>
      </c>
      <c r="AM40" s="2">
        <v>8</v>
      </c>
      <c r="AP40">
        <v>0.13380388247947289</v>
      </c>
      <c r="AQ40" s="2">
        <v>8.76</v>
      </c>
      <c r="AR40" s="2">
        <v>582</v>
      </c>
      <c r="AS40" s="31">
        <v>3.126575189</v>
      </c>
      <c r="AT40" s="31">
        <v>2.1451241999999999E-2</v>
      </c>
      <c r="AU40" s="31">
        <v>2.93</v>
      </c>
      <c r="AV40" s="31">
        <v>4.0800000000000003E-2</v>
      </c>
      <c r="AW40" s="31">
        <v>14.9</v>
      </c>
      <c r="AX40">
        <v>3.1601476014760119</v>
      </c>
      <c r="AY40">
        <v>0.82619926199261595</v>
      </c>
      <c r="AZ40">
        <v>2.333948339483396</v>
      </c>
      <c r="BA40">
        <v>26.144325081737403</v>
      </c>
      <c r="BB40" s="23">
        <v>2.0516934939999998</v>
      </c>
      <c r="BC40" s="23"/>
      <c r="BD40" s="66">
        <v>44404</v>
      </c>
      <c r="BE40" s="62"/>
      <c r="BF40" s="62"/>
      <c r="BG40" s="62"/>
      <c r="BH40" s="61">
        <v>0.13380388247947289</v>
      </c>
      <c r="BI40" s="61">
        <f t="shared" si="63"/>
        <v>1.1721220105201824</v>
      </c>
      <c r="BJ40" s="61">
        <f t="shared" si="64"/>
        <v>77.873859603053219</v>
      </c>
      <c r="BK40" s="61">
        <f t="shared" si="65"/>
        <v>0.41834789915219173</v>
      </c>
      <c r="BL40" s="61">
        <f t="shared" si="66"/>
        <v>2.8702594636067329E-3</v>
      </c>
      <c r="BM40" s="61">
        <f t="shared" si="67"/>
        <v>0.39204537566485559</v>
      </c>
      <c r="BN40" s="61">
        <f t="shared" si="68"/>
        <v>5.459198405162494E-3</v>
      </c>
      <c r="BO40" s="61">
        <f t="shared" si="69"/>
        <v>1.993677848944146</v>
      </c>
      <c r="BP40" s="61">
        <f t="shared" si="70"/>
        <v>0.4228400182856844</v>
      </c>
      <c r="BQ40" s="61">
        <f t="shared" si="71"/>
        <v>0.11054866895628722</v>
      </c>
      <c r="BR40" s="61">
        <f t="shared" si="72"/>
        <v>0.31229134932939723</v>
      </c>
      <c r="BS40" s="61">
        <f t="shared" si="73"/>
        <v>3.4982122007419267</v>
      </c>
      <c r="BT40" s="61">
        <f t="shared" si="74"/>
        <v>0.27452455515507507</v>
      </c>
      <c r="BW40">
        <v>0.13380388247947289</v>
      </c>
      <c r="BX40">
        <f t="shared" si="0"/>
        <v>-9.9999999999997868E-3</v>
      </c>
      <c r="BY40">
        <f t="shared" si="1"/>
        <v>118</v>
      </c>
      <c r="BZ40">
        <f t="shared" si="2"/>
        <v>-1.4001680000000238E-2</v>
      </c>
      <c r="CA40">
        <f t="shared" si="3"/>
        <v>-7.6611600000000071E-4</v>
      </c>
      <c r="CB40">
        <f t="shared" si="4"/>
        <v>1.0000000000000231E-2</v>
      </c>
      <c r="CC40">
        <f t="shared" si="5"/>
        <v>-1.2799999999999999E-2</v>
      </c>
      <c r="CD40">
        <f t="shared" si="6"/>
        <v>9.9999999999999645E-2</v>
      </c>
      <c r="CE40">
        <f t="shared" si="7"/>
        <v>-1.9458926669803573</v>
      </c>
      <c r="CF40">
        <f t="shared" si="8"/>
        <v>-0.46843161049059745</v>
      </c>
      <c r="CG40">
        <f t="shared" si="9"/>
        <v>-1.4774610564897599</v>
      </c>
      <c r="CH40">
        <f t="shared" si="10"/>
        <v>0.78943549183216533</v>
      </c>
      <c r="CI40">
        <f t="shared" si="11"/>
        <v>8.2900512999999787E-2</v>
      </c>
      <c r="CK40" s="66">
        <v>44404</v>
      </c>
      <c r="CL40" s="61"/>
      <c r="CM40" s="61">
        <v>0.13380388247947289</v>
      </c>
      <c r="CN40" s="61">
        <f t="shared" si="75"/>
        <v>-1.3380388247947004E-3</v>
      </c>
      <c r="CO40" s="61">
        <f t="shared" si="76"/>
        <v>15.788858132577801</v>
      </c>
      <c r="CP40" s="61">
        <f t="shared" si="77"/>
        <v>-1.8734791452352179E-3</v>
      </c>
      <c r="CQ40" s="61">
        <f t="shared" si="78"/>
        <v>-1.0250929522964394E-4</v>
      </c>
      <c r="CR40" s="61">
        <f t="shared" si="79"/>
        <v>1.3380388247947598E-3</v>
      </c>
      <c r="CS40" s="61">
        <f t="shared" si="80"/>
        <v>-1.7126896957372528E-3</v>
      </c>
      <c r="CT40" s="61">
        <f t="shared" si="81"/>
        <v>1.3380388247947241E-2</v>
      </c>
      <c r="CU40" s="61">
        <f t="shared" si="82"/>
        <v>-0.26036799373030783</v>
      </c>
      <c r="CV40" s="61">
        <f t="shared" si="83"/>
        <v>-6.2677968159754127E-2</v>
      </c>
      <c r="CW40" s="61">
        <f t="shared" si="84"/>
        <v>-0.19769002557055368</v>
      </c>
      <c r="CX40" s="61">
        <f t="shared" si="85"/>
        <v>0.10562953377423594</v>
      </c>
      <c r="CY40" s="61">
        <f t="shared" si="86"/>
        <v>1.1092410498939985E-2</v>
      </c>
      <c r="DB40" s="37">
        <v>44404</v>
      </c>
      <c r="DC40">
        <v>5</v>
      </c>
      <c r="DF40">
        <v>0.1275893884392211</v>
      </c>
      <c r="DG40">
        <v>8.6300000000000008</v>
      </c>
      <c r="DH40">
        <v>482</v>
      </c>
      <c r="DI40">
        <v>3.8966675999999998</v>
      </c>
      <c r="DJ40">
        <v>5.2205319E-2</v>
      </c>
      <c r="DK40">
        <v>3.63</v>
      </c>
      <c r="DL40">
        <v>6.1699999999999998E-2</v>
      </c>
      <c r="DM40">
        <v>42.1</v>
      </c>
      <c r="DN40">
        <v>3.8311864406779637</v>
      </c>
      <c r="DO40">
        <v>1.2481355932203351</v>
      </c>
      <c r="DP40">
        <v>2.5830508474576286</v>
      </c>
      <c r="DQ40">
        <v>32.578304724827383</v>
      </c>
      <c r="DR40">
        <v>2.3644545209999999</v>
      </c>
      <c r="DT40" s="66">
        <v>44404</v>
      </c>
      <c r="DX40" s="61">
        <v>0.1275893884392211</v>
      </c>
      <c r="DY40" s="61">
        <f t="shared" si="87"/>
        <v>1.1010964222304782</v>
      </c>
      <c r="DZ40" s="61">
        <f t="shared" si="88"/>
        <v>61.498085227704571</v>
      </c>
      <c r="EA40" s="61">
        <f t="shared" si="89"/>
        <v>0.49717343603492742</v>
      </c>
      <c r="EB40" s="61">
        <f t="shared" si="90"/>
        <v>6.6608447244844498E-3</v>
      </c>
      <c r="EC40" s="61">
        <f t="shared" si="91"/>
        <v>0.46314948003437256</v>
      </c>
      <c r="ED40" s="61">
        <f t="shared" si="92"/>
        <v>7.8722652666999415E-3</v>
      </c>
      <c r="EE40" s="61">
        <f t="shared" si="93"/>
        <v>5.3715132532912087</v>
      </c>
      <c r="EF40" s="61">
        <f t="shared" si="94"/>
        <v>0.48881873496273764</v>
      </c>
      <c r="EG40" s="61">
        <f t="shared" si="95"/>
        <v>0.15924885702820699</v>
      </c>
      <c r="EH40" s="61">
        <f t="shared" si="96"/>
        <v>0.32956987793453063</v>
      </c>
      <c r="EI40" s="61">
        <f t="shared" si="97"/>
        <v>4.1566459762273134</v>
      </c>
      <c r="EJ40" s="61">
        <f t="shared" si="98"/>
        <v>0.30167930632674145</v>
      </c>
      <c r="EM40" s="37">
        <v>44404</v>
      </c>
      <c r="EN40">
        <v>2</v>
      </c>
      <c r="EQ40">
        <v>0.1275893884392211</v>
      </c>
      <c r="ER40">
        <v>8.92</v>
      </c>
      <c r="ES40">
        <v>466</v>
      </c>
      <c r="ET40">
        <v>3.5466255950000001</v>
      </c>
      <c r="EU40">
        <v>4.4872495999999998E-2</v>
      </c>
      <c r="EV40">
        <v>3.45</v>
      </c>
      <c r="EW40">
        <v>3.2660000000000002E-2</v>
      </c>
      <c r="EX40">
        <v>32.5</v>
      </c>
      <c r="EY40">
        <v>3.9598971722365031</v>
      </c>
      <c r="EZ40">
        <v>1.1778920308483274</v>
      </c>
      <c r="FA40">
        <v>2.7820051413881757</v>
      </c>
      <c r="FB40">
        <v>29.745520643988538</v>
      </c>
      <c r="FC40">
        <v>2.3258304179999998</v>
      </c>
      <c r="FE40" s="66">
        <v>44404</v>
      </c>
      <c r="FI40" s="61">
        <v>0.1275893884392211</v>
      </c>
      <c r="FJ40" s="61">
        <f t="shared" si="99"/>
        <v>1.1380973448778522</v>
      </c>
      <c r="FK40" s="61">
        <f t="shared" si="100"/>
        <v>59.456655012677032</v>
      </c>
      <c r="FL40" s="61">
        <f t="shared" si="101"/>
        <v>0.45251179068893865</v>
      </c>
      <c r="FM40" s="61">
        <f t="shared" si="102"/>
        <v>5.725254322381395E-3</v>
      </c>
      <c r="FN40" s="61">
        <f t="shared" si="103"/>
        <v>0.44018339011531282</v>
      </c>
      <c r="FO40" s="61">
        <f t="shared" si="104"/>
        <v>4.1670694264249611E-3</v>
      </c>
      <c r="FP40" s="61">
        <f t="shared" si="105"/>
        <v>4.1466551242746856</v>
      </c>
      <c r="FQ40" s="61">
        <f t="shared" si="106"/>
        <v>0.50524085848785638</v>
      </c>
      <c r="FR40" s="61">
        <f t="shared" si="107"/>
        <v>0.15028652386337024</v>
      </c>
      <c r="FS40" s="61">
        <f t="shared" si="108"/>
        <v>0.35495433462448617</v>
      </c>
      <c r="FT40" s="61">
        <f t="shared" si="109"/>
        <v>3.7952127877727238</v>
      </c>
      <c r="FU40" s="61">
        <f t="shared" si="110"/>
        <v>0.29675128064595796</v>
      </c>
      <c r="FW40">
        <v>0.1275893884392211</v>
      </c>
      <c r="FX40">
        <f t="shared" si="12"/>
        <v>0.28999999999999915</v>
      </c>
      <c r="FY40">
        <f t="shared" si="13"/>
        <v>-16</v>
      </c>
      <c r="FZ40">
        <f t="shared" si="14"/>
        <v>-0.35004200499999971</v>
      </c>
      <c r="GA40">
        <f t="shared" si="15"/>
        <v>-7.3328230000000022E-3</v>
      </c>
      <c r="GB40">
        <f t="shared" si="16"/>
        <v>-0.17999999999999972</v>
      </c>
      <c r="GC40">
        <f t="shared" si="17"/>
        <v>-2.9039999999999996E-2</v>
      </c>
      <c r="GD40">
        <f t="shared" si="18"/>
        <v>-9.6000000000000014</v>
      </c>
      <c r="GE40">
        <f t="shared" si="19"/>
        <v>0.1287107315585394</v>
      </c>
      <c r="GF40">
        <f t="shared" si="20"/>
        <v>-7.0243562372007684E-2</v>
      </c>
      <c r="GG40">
        <f t="shared" si="21"/>
        <v>0.19895429393054709</v>
      </c>
      <c r="GH40">
        <f t="shared" si="22"/>
        <v>-2.8327840808388451</v>
      </c>
      <c r="GI40">
        <f t="shared" si="23"/>
        <v>-3.8624103000000076E-2</v>
      </c>
      <c r="GK40" s="66">
        <v>44404</v>
      </c>
      <c r="GL40" s="61">
        <v>0.1275893884392211</v>
      </c>
      <c r="GM40" s="61">
        <f t="shared" si="111"/>
        <v>3.7000922647374014E-2</v>
      </c>
      <c r="GN40" s="61">
        <f t="shared" si="112"/>
        <v>-2.0414302150275376</v>
      </c>
      <c r="GO40" s="61">
        <f t="shared" si="113"/>
        <v>-4.4661645345988737E-2</v>
      </c>
      <c r="GP40" s="61">
        <f t="shared" si="114"/>
        <v>-9.3559040210305488E-4</v>
      </c>
      <c r="GQ40" s="61">
        <f t="shared" si="115"/>
        <v>-2.2966089919059761E-2</v>
      </c>
      <c r="GR40" s="61">
        <f t="shared" si="116"/>
        <v>-3.7051958402749803E-3</v>
      </c>
      <c r="GS40" s="61">
        <f t="shared" si="117"/>
        <v>-1.2248581290165228</v>
      </c>
      <c r="GT40" s="61">
        <f t="shared" si="118"/>
        <v>1.6422123525118799E-2</v>
      </c>
      <c r="GU40" s="61">
        <f t="shared" si="119"/>
        <v>-8.9623331648367444E-3</v>
      </c>
      <c r="GV40" s="61">
        <f t="shared" si="120"/>
        <v>2.538445668995554E-2</v>
      </c>
      <c r="GW40" s="61">
        <f t="shared" si="121"/>
        <v>-0.36143318845458933</v>
      </c>
      <c r="GX40" s="61">
        <f t="shared" si="122"/>
        <v>-4.9280256807834946E-3</v>
      </c>
      <c r="GY40" s="61"/>
      <c r="HA40" s="27">
        <v>44404</v>
      </c>
      <c r="HB40" s="2">
        <v>19</v>
      </c>
      <c r="HE40">
        <v>3.3801713448429346E-2</v>
      </c>
      <c r="HF40" s="2">
        <v>8.75</v>
      </c>
      <c r="HG40" s="2">
        <v>563</v>
      </c>
      <c r="HH40" s="31">
        <v>4.2887146459999999</v>
      </c>
      <c r="HI40" s="31">
        <v>0.14370143399999999</v>
      </c>
      <c r="HJ40" s="31">
        <v>2.0499999999999998</v>
      </c>
      <c r="HK40" s="31">
        <v>0.19400000000000001</v>
      </c>
      <c r="HL40" s="31">
        <v>107</v>
      </c>
      <c r="HM40">
        <v>8.218367346938777</v>
      </c>
      <c r="HN40">
        <v>3.1489795918367331</v>
      </c>
      <c r="HO40">
        <v>5.0693877551020439</v>
      </c>
      <c r="HP40">
        <v>38.316364539359299</v>
      </c>
      <c r="HQ40" s="23">
        <v>3.9574632439999999</v>
      </c>
      <c r="HR40" s="23"/>
      <c r="HS40" s="66">
        <v>44404</v>
      </c>
      <c r="HT40" s="62"/>
      <c r="HU40" s="62"/>
      <c r="HV40" s="62"/>
      <c r="HW40" s="61">
        <v>3.3801713448429346E-2</v>
      </c>
      <c r="HX40" s="61">
        <f t="shared" si="123"/>
        <v>0.29576499267375678</v>
      </c>
      <c r="HY40" s="61">
        <f t="shared" si="124"/>
        <v>19.030364671465723</v>
      </c>
      <c r="HZ40" s="61">
        <f t="shared" si="125"/>
        <v>0.14496590352617411</v>
      </c>
      <c r="IA40" s="61">
        <f t="shared" si="126"/>
        <v>4.8573546941963822E-3</v>
      </c>
      <c r="IB40" s="61">
        <f t="shared" si="127"/>
        <v>6.9293512569280152E-2</v>
      </c>
      <c r="IC40" s="61">
        <f t="shared" si="128"/>
        <v>6.557532408995293E-3</v>
      </c>
      <c r="ID40" s="61">
        <f t="shared" si="129"/>
        <v>3.6167833389819402</v>
      </c>
      <c r="IE40" s="61">
        <f t="shared" si="130"/>
        <v>0.27779489807515306</v>
      </c>
      <c r="IF40" s="61">
        <f t="shared" si="131"/>
        <v>0.10644090581821726</v>
      </c>
      <c r="IG40" s="61">
        <f t="shared" si="132"/>
        <v>0.17135399225693582</v>
      </c>
      <c r="IH40" s="61">
        <f t="shared" si="133"/>
        <v>1.2951587745449826</v>
      </c>
      <c r="II40" s="61">
        <f t="shared" si="134"/>
        <v>0.13376903855637962</v>
      </c>
      <c r="IJ40" s="23"/>
      <c r="IL40" s="13">
        <v>44404</v>
      </c>
      <c r="IM40" s="5">
        <v>16</v>
      </c>
      <c r="IN40" s="5"/>
      <c r="IO40" s="5"/>
      <c r="IP40">
        <v>3.3801713448429346E-2</v>
      </c>
      <c r="IQ40" s="5">
        <v>8.5299999999999994</v>
      </c>
      <c r="IR40" s="5">
        <v>590</v>
      </c>
      <c r="IS40" s="5">
        <v>1.5863903669999999</v>
      </c>
      <c r="IT40">
        <v>5.82248E-2</v>
      </c>
      <c r="IU40">
        <v>1.39</v>
      </c>
      <c r="IV40">
        <v>5.5800000000000002E-2</v>
      </c>
      <c r="IW40">
        <v>50.2</v>
      </c>
      <c r="IX40">
        <v>1.293333333333335</v>
      </c>
      <c r="IY40">
        <v>0.63277777777778343</v>
      </c>
      <c r="IZ40">
        <v>0.66055555555555157</v>
      </c>
      <c r="JA40">
        <v>48.926116838488348</v>
      </c>
      <c r="JB40">
        <v>2.4765586239999999</v>
      </c>
      <c r="JD40" s="66">
        <v>44404</v>
      </c>
      <c r="JE40" s="61"/>
      <c r="JF40" s="61"/>
      <c r="JG40" s="61"/>
      <c r="JH40" s="61">
        <v>3.3801713448429346E-2</v>
      </c>
      <c r="JI40" s="61">
        <f t="shared" si="135"/>
        <v>0.28832861571510232</v>
      </c>
      <c r="JJ40" s="61">
        <f t="shared" si="136"/>
        <v>19.943010934573316</v>
      </c>
      <c r="JK40" s="61">
        <f t="shared" si="137"/>
        <v>5.3622712602682664E-2</v>
      </c>
      <c r="JL40" s="61">
        <f t="shared" si="138"/>
        <v>1.9680980051921091E-3</v>
      </c>
      <c r="JM40" s="61">
        <f t="shared" si="139"/>
        <v>4.6984381693316792E-2</v>
      </c>
      <c r="JN40" s="61">
        <f t="shared" si="140"/>
        <v>1.8861356104223576E-3</v>
      </c>
      <c r="JO40" s="61">
        <f t="shared" si="141"/>
        <v>1.6968460151111533</v>
      </c>
      <c r="JP40" s="61">
        <f t="shared" si="142"/>
        <v>4.3716882726635348E-2</v>
      </c>
      <c r="JQ40" s="61">
        <f t="shared" si="143"/>
        <v>2.1388973120978538E-2</v>
      </c>
      <c r="JR40" s="61">
        <f t="shared" si="144"/>
        <v>2.2327909605656806E-2</v>
      </c>
      <c r="JS40" s="61">
        <f t="shared" si="145"/>
        <v>1.653786581518957</v>
      </c>
      <c r="JT40" s="61">
        <f t="shared" si="146"/>
        <v>8.3711924946684474E-2</v>
      </c>
      <c r="JV40">
        <v>3.3801713448429346E-2</v>
      </c>
      <c r="JW40">
        <f t="shared" si="24"/>
        <v>-0.22000000000000064</v>
      </c>
      <c r="JX40">
        <f t="shared" si="25"/>
        <v>27</v>
      </c>
      <c r="JY40">
        <f t="shared" si="26"/>
        <v>-2.7023242789999999</v>
      </c>
      <c r="JZ40">
        <f t="shared" si="27"/>
        <v>-8.5476633999999996E-2</v>
      </c>
      <c r="KA40">
        <f t="shared" si="28"/>
        <v>-0.65999999999999992</v>
      </c>
      <c r="KB40">
        <f t="shared" si="29"/>
        <v>-0.13819999999999999</v>
      </c>
      <c r="KC40">
        <f t="shared" si="30"/>
        <v>-56.8</v>
      </c>
      <c r="KD40">
        <f t="shared" si="31"/>
        <v>-6.9250340136054422</v>
      </c>
      <c r="KE40">
        <f t="shared" si="32"/>
        <v>-2.5162018140589497</v>
      </c>
      <c r="KF40">
        <f t="shared" si="33"/>
        <v>-4.4088321995464925</v>
      </c>
      <c r="KG40">
        <f t="shared" si="34"/>
        <v>10.609752299129049</v>
      </c>
      <c r="KH40">
        <f t="shared" si="35"/>
        <v>-1.48090462</v>
      </c>
      <c r="KJ40" s="66">
        <v>44404</v>
      </c>
      <c r="KK40" s="61">
        <v>3.3801713448429346E-2</v>
      </c>
      <c r="KL40" s="61">
        <f t="shared" si="147"/>
        <v>-7.4363769586544776E-3</v>
      </c>
      <c r="KM40" s="61">
        <f t="shared" si="148"/>
        <v>0.91264626310759234</v>
      </c>
      <c r="KN40" s="61">
        <f t="shared" si="149"/>
        <v>-9.1343190923491441E-2</v>
      </c>
      <c r="KO40" s="61">
        <f t="shared" si="150"/>
        <v>-2.8892566890042731E-3</v>
      </c>
      <c r="KP40" s="61">
        <f t="shared" si="151"/>
        <v>-2.2309130875963364E-2</v>
      </c>
      <c r="KQ40" s="61">
        <f t="shared" si="152"/>
        <v>-4.6713967985729356E-3</v>
      </c>
      <c r="KR40" s="61">
        <f t="shared" si="153"/>
        <v>-1.9199373238707869</v>
      </c>
      <c r="KS40" s="61">
        <f t="shared" si="154"/>
        <v>-0.23407801534851774</v>
      </c>
      <c r="KT40" s="61">
        <f t="shared" si="155"/>
        <v>-8.5051932697238722E-2</v>
      </c>
      <c r="KU40" s="61">
        <f t="shared" si="156"/>
        <v>-0.14902608265127901</v>
      </c>
      <c r="KV40" s="61">
        <f t="shared" si="157"/>
        <v>0.35862780697397456</v>
      </c>
      <c r="KW40" s="61">
        <f t="shared" si="158"/>
        <v>-5.0057113609695149E-2</v>
      </c>
      <c r="KZ40" s="27">
        <v>44404</v>
      </c>
      <c r="LA40">
        <v>24</v>
      </c>
      <c r="LE40">
        <v>8.64</v>
      </c>
      <c r="LF40">
        <v>495</v>
      </c>
      <c r="LG40">
        <v>3.88266592</v>
      </c>
      <c r="LH40">
        <v>4.5748057000000002E-2</v>
      </c>
      <c r="LI40">
        <v>3.9</v>
      </c>
      <c r="LJ40">
        <v>4.2200000000000001E-2</v>
      </c>
      <c r="LK40">
        <v>45.1</v>
      </c>
      <c r="LL40">
        <v>2.4941414141414149</v>
      </c>
      <c r="LM40">
        <v>0.53535353535353636</v>
      </c>
      <c r="LN40">
        <v>1.9587878787878785</v>
      </c>
      <c r="LO40">
        <v>21.464441924509998</v>
      </c>
      <c r="LP40">
        <v>1.4902309279999999</v>
      </c>
      <c r="LR40" s="66">
        <v>44404</v>
      </c>
      <c r="LS40" s="61"/>
      <c r="LT40" s="61"/>
      <c r="LU40" s="61"/>
      <c r="LV40" s="61">
        <v>2.5655500507357876E-2</v>
      </c>
      <c r="LW40" s="61">
        <f t="shared" si="159"/>
        <v>0.22166352438357206</v>
      </c>
      <c r="LX40" s="61">
        <f t="shared" si="160"/>
        <v>12.699472751142148</v>
      </c>
      <c r="LY40" s="61">
        <f t="shared" si="161"/>
        <v>9.9611737480461135E-2</v>
      </c>
      <c r="LZ40" s="61">
        <f t="shared" si="162"/>
        <v>1.1736892995741371E-3</v>
      </c>
      <c r="MA40" s="61">
        <f t="shared" si="163"/>
        <v>0.10005645197869571</v>
      </c>
      <c r="MB40" s="61">
        <f t="shared" si="164"/>
        <v>1.0826621214105024E-3</v>
      </c>
      <c r="MC40" s="61">
        <f t="shared" si="165"/>
        <v>1.1570630728818403</v>
      </c>
      <c r="MD40" s="61">
        <f t="shared" si="166"/>
        <v>6.3988446315927358E-2</v>
      </c>
      <c r="ME40" s="61">
        <f t="shared" si="167"/>
        <v>1.3734762897878484E-2</v>
      </c>
      <c r="MF40" s="61">
        <f t="shared" si="168"/>
        <v>5.0253683418048874E-2</v>
      </c>
      <c r="MG40" s="61">
        <f t="shared" si="169"/>
        <v>0.55068100068441994</v>
      </c>
      <c r="MH40" s="61">
        <f t="shared" si="170"/>
        <v>3.8232620329384397E-2</v>
      </c>
      <c r="MK40" s="27"/>
      <c r="ML40">
        <v>22</v>
      </c>
      <c r="MP40">
        <v>8.3800000000000008</v>
      </c>
      <c r="MQ40">
        <v>507</v>
      </c>
      <c r="MR40">
        <v>3.22458695</v>
      </c>
      <c r="MS40">
        <v>3.2286308E-2</v>
      </c>
      <c r="MT40">
        <v>3.18</v>
      </c>
      <c r="MU40">
        <v>3.2939999999999997E-2</v>
      </c>
      <c r="MV40">
        <v>31.9</v>
      </c>
      <c r="MW40">
        <v>2.3767088607594951</v>
      </c>
      <c r="MX40">
        <v>1.0075949367088581</v>
      </c>
      <c r="MY40">
        <v>1.3691139240506369</v>
      </c>
      <c r="MZ40">
        <v>42.394546229228666</v>
      </c>
      <c r="NA40">
        <v>0.99094374699999999</v>
      </c>
      <c r="NC40" s="66">
        <v>44404</v>
      </c>
      <c r="ND40" s="61"/>
      <c r="NE40" s="61"/>
      <c r="NF40" s="61"/>
      <c r="NG40" s="61">
        <v>2.5655500507357876E-2</v>
      </c>
      <c r="NH40" s="61">
        <f t="shared" si="171"/>
        <v>0.21499309425165902</v>
      </c>
      <c r="NI40" s="61">
        <f t="shared" si="172"/>
        <v>13.007338757230443</v>
      </c>
      <c r="NJ40" s="61">
        <f t="shared" si="173"/>
        <v>8.2728392131744585E-2</v>
      </c>
      <c r="NK40" s="61">
        <f t="shared" si="174"/>
        <v>8.2832139127471264E-4</v>
      </c>
      <c r="NL40" s="61">
        <f t="shared" si="175"/>
        <v>8.158449161339805E-2</v>
      </c>
      <c r="NM40" s="61">
        <f t="shared" si="176"/>
        <v>8.4509218671236831E-4</v>
      </c>
      <c r="NN40" s="61">
        <f t="shared" si="177"/>
        <v>0.81841046618471625</v>
      </c>
      <c r="NO40" s="61">
        <f t="shared" si="178"/>
        <v>6.0975655383057187E-2</v>
      </c>
      <c r="NP40" s="61">
        <f t="shared" si="179"/>
        <v>2.5850352409945338E-2</v>
      </c>
      <c r="NQ40" s="61">
        <f t="shared" si="180"/>
        <v>3.5125302973111845E-2</v>
      </c>
      <c r="NR40" s="61">
        <f t="shared" si="181"/>
        <v>1.0876533022931829</v>
      </c>
      <c r="NS40" s="61">
        <f t="shared" si="182"/>
        <v>2.5423157803921615E-2</v>
      </c>
      <c r="NV40" s="27">
        <v>44404</v>
      </c>
      <c r="NW40" s="47">
        <v>2.5655500507357876E-2</v>
      </c>
      <c r="NX40">
        <f t="shared" si="36"/>
        <v>-0.25999999999999979</v>
      </c>
      <c r="NY40">
        <f t="shared" si="37"/>
        <v>12</v>
      </c>
      <c r="NZ40">
        <f t="shared" si="38"/>
        <v>-0.65807897000000004</v>
      </c>
      <c r="OA40">
        <f t="shared" si="39"/>
        <v>-1.3461749000000002E-2</v>
      </c>
      <c r="OB40">
        <f t="shared" si="40"/>
        <v>-0.71999999999999975</v>
      </c>
      <c r="OC40">
        <f t="shared" si="41"/>
        <v>-9.2600000000000043E-3</v>
      </c>
      <c r="OD40">
        <f t="shared" si="42"/>
        <v>-13.200000000000003</v>
      </c>
      <c r="OE40">
        <f t="shared" si="43"/>
        <v>-0.11743255338191982</v>
      </c>
      <c r="OF40">
        <f t="shared" si="44"/>
        <v>0.47224140135532178</v>
      </c>
      <c r="OG40">
        <f t="shared" si="45"/>
        <v>-0.5896739547372416</v>
      </c>
      <c r="OH40">
        <f t="shared" si="46"/>
        <v>20.930104304718668</v>
      </c>
      <c r="OI40">
        <f t="shared" si="47"/>
        <v>-0.49928718099999991</v>
      </c>
      <c r="OK40" s="66">
        <v>44404</v>
      </c>
      <c r="OL40" s="61">
        <v>2.5655500507357876E-2</v>
      </c>
      <c r="OM40" s="61">
        <f t="shared" si="183"/>
        <v>-6.6704301319130419E-3</v>
      </c>
      <c r="ON40" s="61">
        <f t="shared" si="184"/>
        <v>0.30786600608829451</v>
      </c>
      <c r="OO40" s="61">
        <f t="shared" si="185"/>
        <v>-1.688334534871655E-2</v>
      </c>
      <c r="OP40" s="61">
        <f t="shared" si="186"/>
        <v>-3.453679082994244E-4</v>
      </c>
      <c r="OQ40" s="61">
        <f t="shared" si="187"/>
        <v>-1.8471960365297663E-2</v>
      </c>
      <c r="OR40" s="61">
        <f t="shared" si="188"/>
        <v>-2.3756993469813405E-4</v>
      </c>
      <c r="OS40" s="61">
        <f t="shared" si="189"/>
        <v>-0.33865260669712405</v>
      </c>
      <c r="OT40" s="61">
        <f t="shared" si="190"/>
        <v>-3.0127909328701748E-3</v>
      </c>
      <c r="OU40" s="61">
        <f t="shared" si="191"/>
        <v>1.2115589512066852E-2</v>
      </c>
      <c r="OV40" s="61">
        <f t="shared" si="192"/>
        <v>-1.5128380444937027E-2</v>
      </c>
      <c r="OW40" s="61">
        <f t="shared" si="193"/>
        <v>0.53697230160876308</v>
      </c>
      <c r="OX40" s="61">
        <f t="shared" si="194"/>
        <v>-1.2809462525462782E-2</v>
      </c>
      <c r="PA40" s="27">
        <v>44404</v>
      </c>
      <c r="PB40" s="43">
        <v>7.73</v>
      </c>
      <c r="PC40" s="2">
        <v>540</v>
      </c>
      <c r="PD40" s="31">
        <v>0.42199999999999999</v>
      </c>
      <c r="PE40" s="31">
        <v>3.99</v>
      </c>
      <c r="PF40" s="26">
        <v>1.7172652879999999</v>
      </c>
      <c r="PI40" s="27">
        <v>44404</v>
      </c>
      <c r="PJ40">
        <v>7.9</v>
      </c>
      <c r="PK40">
        <v>955</v>
      </c>
      <c r="PL40">
        <v>1.3299999999999999E-2</v>
      </c>
      <c r="PM40">
        <v>4.78</v>
      </c>
      <c r="PN40">
        <v>4.6197252979999996</v>
      </c>
      <c r="PR40" s="27">
        <v>44404</v>
      </c>
      <c r="PS40" s="46">
        <f t="shared" si="195"/>
        <v>0.16999999999999993</v>
      </c>
      <c r="PT40" s="46">
        <f t="shared" si="195"/>
        <v>415</v>
      </c>
      <c r="PU40" s="46">
        <f t="shared" si="195"/>
        <v>-0.40870000000000001</v>
      </c>
      <c r="PV40" s="46">
        <f t="shared" si="195"/>
        <v>0.79</v>
      </c>
      <c r="PW40" s="46">
        <f t="shared" si="195"/>
        <v>2.9024600099999995</v>
      </c>
      <c r="PZ40" s="27">
        <v>44404</v>
      </c>
      <c r="QA40" s="2">
        <v>7.45</v>
      </c>
      <c r="QB40" s="2">
        <v>823</v>
      </c>
      <c r="QC40" s="31">
        <v>1.2200000000000001E-2</v>
      </c>
      <c r="QD40" s="31">
        <v>5.83</v>
      </c>
      <c r="QE40" s="23">
        <v>3.6899206790000001</v>
      </c>
      <c r="QF40" s="23"/>
      <c r="QI40" s="27">
        <v>44404</v>
      </c>
      <c r="QJ40">
        <v>7.67</v>
      </c>
      <c r="QK40">
        <v>762</v>
      </c>
      <c r="QL40">
        <v>1.04E-2</v>
      </c>
      <c r="QM40">
        <v>4.09</v>
      </c>
      <c r="QN40">
        <v>1.1228309270000001</v>
      </c>
      <c r="QR40" s="27">
        <v>44404</v>
      </c>
      <c r="QS40">
        <f t="shared" si="196"/>
        <v>0.21999999999999975</v>
      </c>
      <c r="QT40">
        <f t="shared" si="196"/>
        <v>-61</v>
      </c>
      <c r="QU40">
        <f t="shared" si="196"/>
        <v>-1.8000000000000013E-3</v>
      </c>
      <c r="QV40">
        <f t="shared" si="196"/>
        <v>-1.7400000000000002</v>
      </c>
      <c r="QW40">
        <f t="shared" si="196"/>
        <v>-2.5670897520000002</v>
      </c>
      <c r="RA40" s="27">
        <v>44404</v>
      </c>
      <c r="RB40" t="e">
        <v>#N/A</v>
      </c>
      <c r="RC40" t="e">
        <v>#N/A</v>
      </c>
      <c r="RD40" t="e">
        <v>#N/A</v>
      </c>
      <c r="RE40" t="e">
        <v>#N/A</v>
      </c>
      <c r="RF40" t="e">
        <v>#N/A</v>
      </c>
      <c r="RI40" s="27">
        <v>44404</v>
      </c>
      <c r="RJ40" s="2">
        <v>7.66</v>
      </c>
      <c r="RK40" s="2">
        <v>710</v>
      </c>
      <c r="RL40" s="31">
        <v>1.6899999999999998E-2</v>
      </c>
      <c r="RM40" s="31">
        <v>3.95</v>
      </c>
      <c r="RN40" s="23">
        <v>1.5458119539999999</v>
      </c>
      <c r="RQ40" s="27">
        <v>44404</v>
      </c>
      <c r="RR40" t="e">
        <f t="shared" si="197"/>
        <v>#N/A</v>
      </c>
      <c r="RS40" t="e">
        <f t="shared" si="197"/>
        <v>#N/A</v>
      </c>
      <c r="RT40" t="e">
        <f t="shared" si="197"/>
        <v>#N/A</v>
      </c>
      <c r="RU40" t="e">
        <f t="shared" si="197"/>
        <v>#N/A</v>
      </c>
      <c r="RV40" t="e">
        <f t="shared" si="197"/>
        <v>#N/A</v>
      </c>
      <c r="RZ40" s="27">
        <v>44404</v>
      </c>
      <c r="SA40" t="e">
        <v>#N/A</v>
      </c>
      <c r="SB40" s="46" t="e">
        <v>#N/A</v>
      </c>
      <c r="SC40" s="46" t="e">
        <v>#N/A</v>
      </c>
      <c r="SD40" s="46" t="e">
        <v>#N/A</v>
      </c>
      <c r="SE40" s="46" t="e">
        <v>#N/A</v>
      </c>
      <c r="SF40" s="46" t="e">
        <v>#N/A</v>
      </c>
      <c r="SH40" s="27">
        <v>44404</v>
      </c>
      <c r="SI40" t="e">
        <v>#N/A</v>
      </c>
      <c r="SJ40" s="46" t="e">
        <v>#N/A</v>
      </c>
      <c r="SK40" s="46" t="e">
        <v>#N/A</v>
      </c>
      <c r="SL40" s="46" t="e">
        <v>#N/A</v>
      </c>
      <c r="SM40" s="46" t="e">
        <v>#N/A</v>
      </c>
      <c r="SN40" s="46" t="e">
        <v>#N/A</v>
      </c>
      <c r="SP40" s="27">
        <v>44404</v>
      </c>
      <c r="SQ40" t="e">
        <v>#N/A</v>
      </c>
      <c r="SR40" s="46" t="e">
        <v>#N/A</v>
      </c>
      <c r="SS40" s="46" t="e">
        <v>#N/A</v>
      </c>
      <c r="ST40" s="46" t="e">
        <v>#N/A</v>
      </c>
      <c r="SU40" s="46" t="e">
        <v>#N/A</v>
      </c>
      <c r="SV40" s="46" t="e">
        <v>#N/A</v>
      </c>
      <c r="SX40" s="27">
        <v>44404</v>
      </c>
      <c r="SY40" t="s">
        <v>33</v>
      </c>
      <c r="SZ40" s="46">
        <v>8.5</v>
      </c>
      <c r="TA40" s="46">
        <v>440</v>
      </c>
      <c r="TB40" s="46">
        <v>11.4</v>
      </c>
      <c r="TC40" s="46">
        <v>12.7</v>
      </c>
      <c r="TD40" s="46">
        <v>0.99471195199999995</v>
      </c>
      <c r="TF40" s="27">
        <v>44404</v>
      </c>
      <c r="TG40" t="s">
        <v>35</v>
      </c>
      <c r="TH40" s="46">
        <v>7.97</v>
      </c>
      <c r="TI40" s="46">
        <v>576</v>
      </c>
      <c r="TJ40" s="46">
        <v>7.33</v>
      </c>
      <c r="TK40" s="46">
        <v>19.7</v>
      </c>
      <c r="TL40" s="46">
        <v>0.61600733500000004</v>
      </c>
      <c r="TN40" s="27">
        <v>44404</v>
      </c>
      <c r="TO40" t="s">
        <v>34</v>
      </c>
      <c r="TP40" s="46">
        <v>9.64</v>
      </c>
      <c r="TQ40" s="46">
        <v>612</v>
      </c>
      <c r="TR40" s="46">
        <v>3.63</v>
      </c>
      <c r="TS40" s="46">
        <v>53.4</v>
      </c>
      <c r="TT40" s="46">
        <v>0.94949349000000005</v>
      </c>
    </row>
    <row r="41" spans="1:540" x14ac:dyDescent="0.25">
      <c r="A41" s="27">
        <v>44418</v>
      </c>
      <c r="B41" s="2">
        <v>11</v>
      </c>
      <c r="E41">
        <v>4.3535433263738987E-2</v>
      </c>
      <c r="F41" s="2">
        <v>8.74</v>
      </c>
      <c r="G41" s="2">
        <v>358</v>
      </c>
      <c r="H41" s="31">
        <v>0.65667880099999998</v>
      </c>
      <c r="I41" s="31">
        <v>2.2217358E-2</v>
      </c>
      <c r="J41" s="31">
        <v>0.38500000000000001</v>
      </c>
      <c r="K41" s="31">
        <v>4.7699999999999999E-2</v>
      </c>
      <c r="L41" s="31">
        <v>14.8</v>
      </c>
      <c r="M41">
        <v>3.4770833333333266</v>
      </c>
      <c r="N41">
        <v>1.0937500000000018</v>
      </c>
      <c r="O41">
        <v>2.3833333333333249</v>
      </c>
      <c r="P41">
        <v>31.455961653684955</v>
      </c>
      <c r="Q41" s="23">
        <v>2.0846652890000001</v>
      </c>
      <c r="R41" s="23"/>
      <c r="S41" s="66">
        <v>44418</v>
      </c>
      <c r="T41" s="62"/>
      <c r="U41" s="62"/>
      <c r="V41" s="62"/>
      <c r="W41" s="61">
        <v>4.3535433263738987E-2</v>
      </c>
      <c r="X41" s="61">
        <f t="shared" si="51"/>
        <v>0.38049968672507878</v>
      </c>
      <c r="Y41" s="61">
        <f t="shared" si="52"/>
        <v>15.585685108418557</v>
      </c>
      <c r="Z41" s="61">
        <f t="shared" si="53"/>
        <v>2.8588796116647636E-2</v>
      </c>
      <c r="AA41" s="61">
        <f t="shared" si="54"/>
        <v>9.6724230650559748E-4</v>
      </c>
      <c r="AB41" s="61">
        <f t="shared" si="55"/>
        <v>1.6761141806539509E-2</v>
      </c>
      <c r="AC41" s="61">
        <f t="shared" si="56"/>
        <v>2.0766401666803495E-3</v>
      </c>
      <c r="AD41" s="61">
        <f t="shared" si="57"/>
        <v>0.64432441230333704</v>
      </c>
      <c r="AE41" s="61">
        <f t="shared" si="58"/>
        <v>0.15137632941079215</v>
      </c>
      <c r="AF41" s="61">
        <f t="shared" si="59"/>
        <v>4.7616880132214594E-2</v>
      </c>
      <c r="AG41" s="61">
        <f t="shared" si="60"/>
        <v>0.10375944927857755</v>
      </c>
      <c r="AH41" s="61">
        <f t="shared" si="61"/>
        <v>1.369448919320734</v>
      </c>
      <c r="AI41" s="61">
        <f t="shared" si="62"/>
        <v>9.0756806566492654E-2</v>
      </c>
      <c r="AL41" s="27">
        <v>44418</v>
      </c>
      <c r="AM41" s="2">
        <v>8</v>
      </c>
      <c r="AP41">
        <v>4.3535433263738987E-2</v>
      </c>
      <c r="AQ41" s="2">
        <v>8.56</v>
      </c>
      <c r="AR41" s="2">
        <v>396</v>
      </c>
      <c r="AS41" s="31">
        <v>0.62727527299999997</v>
      </c>
      <c r="AT41" s="31">
        <v>2.0247345999999999E-2</v>
      </c>
      <c r="AU41" s="31">
        <v>0.35399999999999998</v>
      </c>
      <c r="AV41" s="31">
        <v>4.8099999999999997E-2</v>
      </c>
      <c r="AW41" s="31">
        <v>10.5</v>
      </c>
      <c r="AX41">
        <v>3.1062499999999993</v>
      </c>
      <c r="AY41">
        <v>1.0979166666666691</v>
      </c>
      <c r="AZ41">
        <v>2.0083333333333302</v>
      </c>
      <c r="BA41">
        <v>35.34540576794106</v>
      </c>
      <c r="BB41" s="23">
        <v>2.0290842630000001</v>
      </c>
      <c r="BC41" s="23"/>
      <c r="BD41" s="66">
        <v>44418</v>
      </c>
      <c r="BE41" s="62"/>
      <c r="BF41" s="62"/>
      <c r="BG41" s="62"/>
      <c r="BH41" s="61">
        <v>4.3535433263738987E-2</v>
      </c>
      <c r="BI41" s="61">
        <f t="shared" si="63"/>
        <v>0.37266330873760578</v>
      </c>
      <c r="BJ41" s="61">
        <f t="shared" si="64"/>
        <v>17.240031572440639</v>
      </c>
      <c r="BK41" s="61">
        <f t="shared" si="65"/>
        <v>2.7308700785685154E-2</v>
      </c>
      <c r="BL41" s="61">
        <f t="shared" si="66"/>
        <v>8.8147698055083255E-4</v>
      </c>
      <c r="BM41" s="61">
        <f t="shared" si="67"/>
        <v>1.5411543375363601E-2</v>
      </c>
      <c r="BN41" s="61">
        <f t="shared" si="68"/>
        <v>2.0940543399858452E-3</v>
      </c>
      <c r="BO41" s="61">
        <f t="shared" si="69"/>
        <v>0.45712204926925937</v>
      </c>
      <c r="BP41" s="61">
        <f t="shared" si="70"/>
        <v>0.13523193957548921</v>
      </c>
      <c r="BQ41" s="61">
        <f t="shared" si="71"/>
        <v>4.7798277770813538E-2</v>
      </c>
      <c r="BR41" s="61">
        <f t="shared" si="72"/>
        <v>8.7433661804675669E-2</v>
      </c>
      <c r="BS41" s="61">
        <f t="shared" si="73"/>
        <v>1.5387775539899731</v>
      </c>
      <c r="BT41" s="61">
        <f t="shared" si="74"/>
        <v>8.8337062518339518E-2</v>
      </c>
      <c r="BW41">
        <v>4.3535433263738987E-2</v>
      </c>
      <c r="BX41">
        <f t="shared" si="0"/>
        <v>-0.17999999999999972</v>
      </c>
      <c r="BY41">
        <f t="shared" si="1"/>
        <v>38</v>
      </c>
      <c r="BZ41">
        <f t="shared" si="2"/>
        <v>-2.9403528000000012E-2</v>
      </c>
      <c r="CA41">
        <f t="shared" si="3"/>
        <v>-1.9700120000000002E-3</v>
      </c>
      <c r="CB41">
        <f t="shared" si="4"/>
        <v>-3.1000000000000028E-2</v>
      </c>
      <c r="CC41">
        <f t="shared" si="5"/>
        <v>3.9999999999999758E-4</v>
      </c>
      <c r="CD41">
        <f t="shared" si="6"/>
        <v>-4.3000000000000007</v>
      </c>
      <c r="CE41">
        <f t="shared" si="7"/>
        <v>-0.37083333333332735</v>
      </c>
      <c r="CF41">
        <f t="shared" si="8"/>
        <v>4.166666666667318E-3</v>
      </c>
      <c r="CG41">
        <f t="shared" si="9"/>
        <v>-0.37499999999999467</v>
      </c>
      <c r="CH41">
        <f t="shared" si="10"/>
        <v>3.8894441142561043</v>
      </c>
      <c r="CI41">
        <f t="shared" si="11"/>
        <v>-5.5581026000000033E-2</v>
      </c>
      <c r="CK41" s="66">
        <v>44418</v>
      </c>
      <c r="CL41" s="61"/>
      <c r="CM41" s="61">
        <v>4.3535433263738987E-2</v>
      </c>
      <c r="CN41" s="61">
        <f t="shared" si="75"/>
        <v>-7.8363779874730047E-3</v>
      </c>
      <c r="CO41" s="61">
        <f t="shared" si="76"/>
        <v>1.6543464640220815</v>
      </c>
      <c r="CP41" s="61">
        <f t="shared" si="77"/>
        <v>-1.2800953309624811E-3</v>
      </c>
      <c r="CQ41" s="61">
        <f t="shared" si="78"/>
        <v>-8.5765325954764973E-5</v>
      </c>
      <c r="CR41" s="61">
        <f t="shared" si="79"/>
        <v>-1.3495984311759099E-3</v>
      </c>
      <c r="CS41" s="61">
        <f t="shared" si="80"/>
        <v>1.741417330549549E-5</v>
      </c>
      <c r="CT41" s="61">
        <f t="shared" si="81"/>
        <v>-0.18720236303407767</v>
      </c>
      <c r="CU41" s="61">
        <f t="shared" si="82"/>
        <v>-1.6144389835302947E-2</v>
      </c>
      <c r="CV41" s="61">
        <f t="shared" si="83"/>
        <v>1.8139763859894082E-4</v>
      </c>
      <c r="CW41" s="61">
        <f t="shared" si="84"/>
        <v>-1.6325787473901888E-2</v>
      </c>
      <c r="CX41" s="61">
        <f t="shared" si="85"/>
        <v>0.16932863466923903</v>
      </c>
      <c r="CY41" s="61">
        <f t="shared" si="86"/>
        <v>-2.4197440481531431E-3</v>
      </c>
      <c r="DB41" s="37">
        <v>44418</v>
      </c>
      <c r="DC41">
        <v>5</v>
      </c>
      <c r="DF41">
        <v>3.9713461258845145E-2</v>
      </c>
      <c r="DG41">
        <v>8.64</v>
      </c>
      <c r="DH41">
        <v>471</v>
      </c>
      <c r="DI41">
        <v>0.81489778800000001</v>
      </c>
      <c r="DJ41">
        <v>5.3737551000000001E-2</v>
      </c>
      <c r="DK41">
        <v>0.41099999999999998</v>
      </c>
      <c r="DL41">
        <v>3.9699999999999999E-2</v>
      </c>
      <c r="DM41">
        <v>36.6</v>
      </c>
      <c r="DN41">
        <v>4.1733695652174001</v>
      </c>
      <c r="DO41">
        <v>1.6070652173913085</v>
      </c>
      <c r="DP41">
        <v>2.5663043478260916</v>
      </c>
      <c r="DQ41">
        <v>38.507618179450468</v>
      </c>
      <c r="DR41">
        <v>2.7506955479999999</v>
      </c>
      <c r="DT41" s="66">
        <v>44418</v>
      </c>
      <c r="DX41" s="61">
        <v>3.9713461258845145E-2</v>
      </c>
      <c r="DY41" s="61">
        <f t="shared" si="87"/>
        <v>0.34312430527642207</v>
      </c>
      <c r="DZ41" s="61">
        <f t="shared" si="88"/>
        <v>18.705040252916064</v>
      </c>
      <c r="EA41" s="61">
        <f t="shared" si="89"/>
        <v>3.2362411733656601E-2</v>
      </c>
      <c r="EB41" s="61">
        <f t="shared" si="90"/>
        <v>2.1341041497837153E-3</v>
      </c>
      <c r="EC41" s="61">
        <f t="shared" si="91"/>
        <v>1.6322232577385354E-2</v>
      </c>
      <c r="ED41" s="61">
        <f t="shared" si="92"/>
        <v>1.5766244119761522E-3</v>
      </c>
      <c r="EE41" s="61">
        <f t="shared" si="93"/>
        <v>1.4535126820737323</v>
      </c>
      <c r="EF41" s="61">
        <f t="shared" si="94"/>
        <v>0.16573895054710464</v>
      </c>
      <c r="EG41" s="61">
        <f t="shared" si="95"/>
        <v>6.3822122251307276E-2</v>
      </c>
      <c r="EH41" s="61">
        <f t="shared" si="96"/>
        <v>0.10191682829579735</v>
      </c>
      <c r="EI41" s="61">
        <f t="shared" si="97"/>
        <v>1.5292708027400073</v>
      </c>
      <c r="EJ41" s="61">
        <f t="shared" si="98"/>
        <v>0.10923964108037582</v>
      </c>
      <c r="EM41" s="37">
        <v>44418</v>
      </c>
      <c r="EN41">
        <v>2</v>
      </c>
      <c r="EQ41">
        <v>3.9713461258845145E-2</v>
      </c>
      <c r="ER41">
        <v>8.7100000000000009</v>
      </c>
      <c r="ES41">
        <v>397</v>
      </c>
      <c r="ET41">
        <v>0.58667040000000004</v>
      </c>
      <c r="EU41">
        <v>5.5050891999999997E-2</v>
      </c>
      <c r="EV41">
        <v>0.29799999999999999</v>
      </c>
      <c r="EW41">
        <v>4.1000000000000002E-2</v>
      </c>
      <c r="EX41">
        <v>44.6</v>
      </c>
      <c r="EY41">
        <v>4.8811594202898601</v>
      </c>
      <c r="EZ41">
        <v>1.1685300207039355</v>
      </c>
      <c r="FA41">
        <v>3.7126293995859245</v>
      </c>
      <c r="FB41">
        <v>23.939599592806253</v>
      </c>
      <c r="FC41">
        <v>2.5604011880000002</v>
      </c>
      <c r="FE41" s="66">
        <v>44418</v>
      </c>
      <c r="FI41" s="61">
        <v>3.9713461258845145E-2</v>
      </c>
      <c r="FJ41" s="61">
        <f t="shared" si="99"/>
        <v>0.34590424756454125</v>
      </c>
      <c r="FK41" s="61">
        <f t="shared" si="100"/>
        <v>15.766244119761522</v>
      </c>
      <c r="FL41" s="61">
        <f t="shared" si="101"/>
        <v>2.3298712202111185E-2</v>
      </c>
      <c r="FM41" s="61">
        <f t="shared" si="102"/>
        <v>2.1862614667068681E-3</v>
      </c>
      <c r="FN41" s="61">
        <f t="shared" si="103"/>
        <v>1.1834611455135853E-2</v>
      </c>
      <c r="FO41" s="61">
        <f t="shared" si="104"/>
        <v>1.6282519116126511E-3</v>
      </c>
      <c r="FP41" s="61">
        <f t="shared" si="105"/>
        <v>1.7712203721444935</v>
      </c>
      <c r="FQ41" s="61">
        <f t="shared" si="106"/>
        <v>0.19384773553592838</v>
      </c>
      <c r="FR41" s="61">
        <f t="shared" si="107"/>
        <v>4.6406371707023261E-2</v>
      </c>
      <c r="FS41" s="61">
        <f t="shared" si="108"/>
        <v>0.14744136382890513</v>
      </c>
      <c r="FT41" s="61">
        <f t="shared" si="109"/>
        <v>0.95072436098117619</v>
      </c>
      <c r="FU41" s="61">
        <f t="shared" si="110"/>
        <v>0.10168239338673909</v>
      </c>
      <c r="FW41">
        <v>3.9713461258845145E-2</v>
      </c>
      <c r="FX41">
        <f t="shared" si="12"/>
        <v>7.0000000000000284E-2</v>
      </c>
      <c r="FY41">
        <f t="shared" si="13"/>
        <v>-74</v>
      </c>
      <c r="FZ41">
        <f t="shared" si="14"/>
        <v>-0.22822738799999998</v>
      </c>
      <c r="GA41">
        <f t="shared" si="15"/>
        <v>1.3133409999999957E-3</v>
      </c>
      <c r="GB41">
        <f t="shared" si="16"/>
        <v>-0.11299999999999999</v>
      </c>
      <c r="GC41">
        <f t="shared" si="17"/>
        <v>1.3000000000000025E-3</v>
      </c>
      <c r="GD41">
        <f t="shared" si="18"/>
        <v>8</v>
      </c>
      <c r="GE41">
        <f t="shared" si="19"/>
        <v>0.70778985507245995</v>
      </c>
      <c r="GF41">
        <f t="shared" si="20"/>
        <v>-0.43853519668737295</v>
      </c>
      <c r="GG41">
        <f t="shared" si="21"/>
        <v>1.1463250517598329</v>
      </c>
      <c r="GH41">
        <f t="shared" si="22"/>
        <v>-14.568018586644214</v>
      </c>
      <c r="GI41">
        <f t="shared" si="23"/>
        <v>-0.19029435999999977</v>
      </c>
      <c r="GK41" s="66">
        <v>44418</v>
      </c>
      <c r="GL41" s="61">
        <v>3.9713461258845145E-2</v>
      </c>
      <c r="GM41" s="61">
        <f t="shared" si="111"/>
        <v>2.7799422881191714E-3</v>
      </c>
      <c r="GN41" s="61">
        <f t="shared" si="112"/>
        <v>-2.9387961331545407</v>
      </c>
      <c r="GO41" s="61">
        <f t="shared" si="113"/>
        <v>-9.0636995315454185E-3</v>
      </c>
      <c r="GP41" s="61">
        <f t="shared" si="114"/>
        <v>5.2157316923152769E-5</v>
      </c>
      <c r="GQ41" s="61">
        <f t="shared" si="115"/>
        <v>-4.4876211222495011E-3</v>
      </c>
      <c r="GR41" s="61">
        <f t="shared" si="116"/>
        <v>5.1627499636498792E-5</v>
      </c>
      <c r="GS41" s="61">
        <f t="shared" si="117"/>
        <v>0.31770769007076116</v>
      </c>
      <c r="GT41" s="61">
        <f t="shared" si="118"/>
        <v>2.8108784988823757E-2</v>
      </c>
      <c r="GU41" s="61">
        <f t="shared" si="119"/>
        <v>-1.7415750544284021E-2</v>
      </c>
      <c r="GV41" s="61">
        <f t="shared" si="120"/>
        <v>4.5524535533107778E-2</v>
      </c>
      <c r="GW41" s="61">
        <f t="shared" si="121"/>
        <v>-0.57854644175883096</v>
      </c>
      <c r="GX41" s="61">
        <f t="shared" si="122"/>
        <v>-7.5572476936367223E-3</v>
      </c>
      <c r="GY41" s="61"/>
      <c r="HA41" s="27">
        <v>44418</v>
      </c>
      <c r="HB41" s="2">
        <v>19</v>
      </c>
      <c r="HE41">
        <v>0</v>
      </c>
      <c r="HF41" s="2">
        <v>8.49</v>
      </c>
      <c r="HG41" s="2">
        <v>555</v>
      </c>
      <c r="HH41" s="31">
        <v>4.3587230469999998</v>
      </c>
      <c r="HI41" s="31">
        <v>0.26518550899999999</v>
      </c>
      <c r="HJ41" s="31">
        <v>3.38</v>
      </c>
      <c r="HK41" s="31">
        <v>0.36799999999999999</v>
      </c>
      <c r="HL41" s="31">
        <v>225</v>
      </c>
      <c r="HM41">
        <v>5.410880829015543</v>
      </c>
      <c r="HN41">
        <v>1.9145077720207291</v>
      </c>
      <c r="HO41">
        <v>3.4963730569948139</v>
      </c>
      <c r="HP41">
        <v>35.382552906253068</v>
      </c>
      <c r="HQ41" s="23">
        <v>4.1515258089999998</v>
      </c>
      <c r="HR41" s="23"/>
      <c r="HS41" s="66">
        <v>44418</v>
      </c>
      <c r="HT41" s="62"/>
      <c r="HU41" s="62"/>
      <c r="HV41" s="62"/>
      <c r="HW41" s="61">
        <v>0</v>
      </c>
      <c r="HX41" s="61">
        <f t="shared" si="123"/>
        <v>0</v>
      </c>
      <c r="HY41" s="61">
        <f t="shared" si="124"/>
        <v>0</v>
      </c>
      <c r="HZ41" s="61">
        <f t="shared" si="125"/>
        <v>0</v>
      </c>
      <c r="IA41" s="61">
        <f t="shared" si="126"/>
        <v>0</v>
      </c>
      <c r="IB41" s="61">
        <f t="shared" si="127"/>
        <v>0</v>
      </c>
      <c r="IC41" s="61">
        <f t="shared" si="128"/>
        <v>0</v>
      </c>
      <c r="ID41" s="61">
        <f t="shared" si="129"/>
        <v>0</v>
      </c>
      <c r="IE41" s="61">
        <f t="shared" si="130"/>
        <v>0</v>
      </c>
      <c r="IF41" s="61">
        <f t="shared" si="131"/>
        <v>0</v>
      </c>
      <c r="IG41" s="61">
        <f t="shared" si="132"/>
        <v>0</v>
      </c>
      <c r="IH41" s="61">
        <f t="shared" si="133"/>
        <v>0</v>
      </c>
      <c r="II41" s="61">
        <f t="shared" si="134"/>
        <v>0</v>
      </c>
      <c r="IJ41" s="23"/>
      <c r="IL41" s="13">
        <v>44418</v>
      </c>
      <c r="IM41" s="5">
        <v>16</v>
      </c>
      <c r="IN41" s="5"/>
      <c r="IO41" s="5"/>
      <c r="IP41">
        <v>0</v>
      </c>
      <c r="IQ41" s="5">
        <v>8.4700000000000006</v>
      </c>
      <c r="IR41" s="5">
        <v>489</v>
      </c>
      <c r="IS41" s="5">
        <v>0.32063847699999998</v>
      </c>
      <c r="IT41">
        <v>3.2067418E-2</v>
      </c>
      <c r="IU41">
        <v>0.156</v>
      </c>
      <c r="IV41">
        <v>3.8390000000000001E-2</v>
      </c>
      <c r="IW41">
        <v>21.7</v>
      </c>
      <c r="IX41">
        <v>2.1665480427046346</v>
      </c>
      <c r="IY41">
        <v>3.6918149466192256</v>
      </c>
      <c r="IZ41">
        <v>-1.5252669039145912</v>
      </c>
      <c r="JA41">
        <v>170.40078843626782</v>
      </c>
      <c r="JB41">
        <v>1.4704478510000001</v>
      </c>
      <c r="JD41" s="66">
        <v>44418</v>
      </c>
      <c r="JE41" s="61"/>
      <c r="JF41" s="61"/>
      <c r="JG41" s="61"/>
      <c r="JH41" s="61">
        <v>0</v>
      </c>
      <c r="JI41" s="61">
        <f t="shared" si="135"/>
        <v>0</v>
      </c>
      <c r="JJ41" s="61">
        <f t="shared" si="136"/>
        <v>0</v>
      </c>
      <c r="JK41" s="61">
        <f t="shared" si="137"/>
        <v>0</v>
      </c>
      <c r="JL41" s="61">
        <f t="shared" si="138"/>
        <v>0</v>
      </c>
      <c r="JM41" s="61">
        <f t="shared" si="139"/>
        <v>0</v>
      </c>
      <c r="JN41" s="61">
        <f t="shared" si="140"/>
        <v>0</v>
      </c>
      <c r="JO41" s="61">
        <f t="shared" si="141"/>
        <v>0</v>
      </c>
      <c r="JP41" s="61">
        <f t="shared" si="142"/>
        <v>0</v>
      </c>
      <c r="JQ41" s="61">
        <f t="shared" si="143"/>
        <v>0</v>
      </c>
      <c r="JR41" s="61">
        <f t="shared" si="144"/>
        <v>0</v>
      </c>
      <c r="JS41" s="61">
        <f t="shared" si="145"/>
        <v>0</v>
      </c>
      <c r="JT41" s="61">
        <f t="shared" si="146"/>
        <v>0</v>
      </c>
      <c r="JV41">
        <v>0</v>
      </c>
      <c r="JW41">
        <f t="shared" si="24"/>
        <v>-1.9999999999999574E-2</v>
      </c>
      <c r="JX41">
        <f t="shared" si="25"/>
        <v>-66</v>
      </c>
      <c r="JY41">
        <f t="shared" si="26"/>
        <v>-4.0380845699999997</v>
      </c>
      <c r="JZ41">
        <f t="shared" si="27"/>
        <v>-0.23311809099999997</v>
      </c>
      <c r="KA41">
        <f t="shared" si="28"/>
        <v>-3.2239999999999998</v>
      </c>
      <c r="KB41">
        <f t="shared" si="29"/>
        <v>-0.32961000000000001</v>
      </c>
      <c r="KC41">
        <f t="shared" si="30"/>
        <v>-203.3</v>
      </c>
      <c r="KD41">
        <f t="shared" si="31"/>
        <v>-3.2443327863109084</v>
      </c>
      <c r="KE41">
        <f t="shared" si="32"/>
        <v>1.7773071745984965</v>
      </c>
      <c r="KF41">
        <f t="shared" si="33"/>
        <v>-5.0216399609094049</v>
      </c>
      <c r="KG41">
        <f t="shared" si="34"/>
        <v>135.01823553001475</v>
      </c>
      <c r="KH41">
        <f t="shared" si="35"/>
        <v>-2.6810779579999995</v>
      </c>
      <c r="KJ41" s="66">
        <v>44418</v>
      </c>
      <c r="KK41" s="61">
        <v>0</v>
      </c>
      <c r="KL41" s="61">
        <f t="shared" si="147"/>
        <v>0</v>
      </c>
      <c r="KM41" s="61">
        <f t="shared" si="148"/>
        <v>0</v>
      </c>
      <c r="KN41" s="61">
        <f t="shared" si="149"/>
        <v>0</v>
      </c>
      <c r="KO41" s="61">
        <f t="shared" si="150"/>
        <v>0</v>
      </c>
      <c r="KP41" s="61">
        <f t="shared" si="151"/>
        <v>0</v>
      </c>
      <c r="KQ41" s="61">
        <f t="shared" si="152"/>
        <v>0</v>
      </c>
      <c r="KR41" s="61">
        <f t="shared" si="153"/>
        <v>0</v>
      </c>
      <c r="KS41" s="61">
        <f t="shared" si="154"/>
        <v>0</v>
      </c>
      <c r="KT41" s="61">
        <f t="shared" si="155"/>
        <v>0</v>
      </c>
      <c r="KU41" s="61">
        <f t="shared" si="156"/>
        <v>0</v>
      </c>
      <c r="KV41" s="61">
        <f t="shared" si="157"/>
        <v>0</v>
      </c>
      <c r="KW41" s="61">
        <f t="shared" si="158"/>
        <v>0</v>
      </c>
      <c r="KZ41" s="27">
        <v>44418</v>
      </c>
      <c r="LA41">
        <v>24</v>
      </c>
      <c r="LE41">
        <v>8.6300000000000008</v>
      </c>
      <c r="LF41">
        <v>461</v>
      </c>
      <c r="LG41">
        <v>0.80929711599999998</v>
      </c>
      <c r="LH41">
        <v>3.9071904999999997E-2</v>
      </c>
      <c r="LI41">
        <v>0.68300000000000005</v>
      </c>
      <c r="LJ41">
        <v>3.8429999999999999E-2</v>
      </c>
      <c r="LK41">
        <v>36.799999999999997</v>
      </c>
      <c r="LL41">
        <v>1.402013422818791</v>
      </c>
      <c r="LM41">
        <v>0.72281879194630749</v>
      </c>
      <c r="LN41">
        <v>0.67919463087248355</v>
      </c>
      <c r="LO41">
        <v>51.555768310196214</v>
      </c>
      <c r="LP41">
        <v>1.4969518319999999</v>
      </c>
      <c r="LR41" s="66">
        <v>44418</v>
      </c>
      <c r="LS41" s="61"/>
      <c r="LT41" s="61"/>
      <c r="LU41" s="61"/>
      <c r="LV41" s="61">
        <v>0</v>
      </c>
      <c r="LW41" s="61">
        <f t="shared" si="159"/>
        <v>0</v>
      </c>
      <c r="LX41" s="61">
        <f t="shared" si="160"/>
        <v>0</v>
      </c>
      <c r="LY41" s="61">
        <f t="shared" si="161"/>
        <v>0</v>
      </c>
      <c r="LZ41" s="61">
        <f t="shared" si="162"/>
        <v>0</v>
      </c>
      <c r="MA41" s="61">
        <f t="shared" si="163"/>
        <v>0</v>
      </c>
      <c r="MB41" s="61">
        <f t="shared" si="164"/>
        <v>0</v>
      </c>
      <c r="MC41" s="61">
        <f t="shared" si="165"/>
        <v>0</v>
      </c>
      <c r="MD41" s="61">
        <f t="shared" si="166"/>
        <v>0</v>
      </c>
      <c r="ME41" s="61">
        <f t="shared" si="167"/>
        <v>0</v>
      </c>
      <c r="MF41" s="61">
        <f t="shared" si="168"/>
        <v>0</v>
      </c>
      <c r="MG41" s="61">
        <f t="shared" si="169"/>
        <v>0</v>
      </c>
      <c r="MH41" s="61">
        <f t="shared" si="170"/>
        <v>0</v>
      </c>
      <c r="MK41" s="27"/>
      <c r="ML41">
        <v>22</v>
      </c>
      <c r="MP41">
        <v>8.18</v>
      </c>
      <c r="MQ41">
        <v>471</v>
      </c>
      <c r="MR41">
        <v>0.97731727800000001</v>
      </c>
      <c r="MS41">
        <v>2.3640143999999998E-2</v>
      </c>
      <c r="MT41">
        <v>0.84099999999999997</v>
      </c>
      <c r="MU41">
        <v>2.7689999999999999E-2</v>
      </c>
      <c r="MV41">
        <v>19.7</v>
      </c>
      <c r="MW41">
        <v>1.5424812030075166</v>
      </c>
      <c r="MX41">
        <v>0.59060150375939757</v>
      </c>
      <c r="MY41">
        <v>0.95187969924811899</v>
      </c>
      <c r="MZ41">
        <v>38.289056787716305</v>
      </c>
      <c r="NA41">
        <v>2.8503323520000001</v>
      </c>
      <c r="NC41" s="66">
        <v>44418</v>
      </c>
      <c r="ND41" s="61"/>
      <c r="NE41" s="61"/>
      <c r="NF41" s="61"/>
      <c r="NG41" s="61">
        <v>0</v>
      </c>
      <c r="NH41" s="61">
        <f t="shared" si="171"/>
        <v>0</v>
      </c>
      <c r="NI41" s="61">
        <f t="shared" si="172"/>
        <v>0</v>
      </c>
      <c r="NJ41" s="61">
        <f t="shared" si="173"/>
        <v>0</v>
      </c>
      <c r="NK41" s="61">
        <f t="shared" si="174"/>
        <v>0</v>
      </c>
      <c r="NL41" s="61">
        <f t="shared" si="175"/>
        <v>0</v>
      </c>
      <c r="NM41" s="61">
        <f t="shared" si="176"/>
        <v>0</v>
      </c>
      <c r="NN41" s="61">
        <f t="shared" si="177"/>
        <v>0</v>
      </c>
      <c r="NO41" s="61">
        <f t="shared" si="178"/>
        <v>0</v>
      </c>
      <c r="NP41" s="61">
        <f t="shared" si="179"/>
        <v>0</v>
      </c>
      <c r="NQ41" s="61">
        <f t="shared" si="180"/>
        <v>0</v>
      </c>
      <c r="NR41" s="61">
        <f t="shared" si="181"/>
        <v>0</v>
      </c>
      <c r="NS41" s="61">
        <f t="shared" si="182"/>
        <v>0</v>
      </c>
      <c r="NV41" s="27">
        <v>44418</v>
      </c>
      <c r="NW41" s="47">
        <v>0</v>
      </c>
      <c r="NX41">
        <f t="shared" si="36"/>
        <v>-0.45000000000000107</v>
      </c>
      <c r="NY41">
        <f t="shared" si="37"/>
        <v>10</v>
      </c>
      <c r="NZ41">
        <f t="shared" si="38"/>
        <v>0.16802016200000003</v>
      </c>
      <c r="OA41">
        <f t="shared" si="39"/>
        <v>-1.5431760999999999E-2</v>
      </c>
      <c r="OB41">
        <f t="shared" si="40"/>
        <v>0.15799999999999992</v>
      </c>
      <c r="OC41">
        <f t="shared" si="41"/>
        <v>-1.074E-2</v>
      </c>
      <c r="OD41">
        <f t="shared" si="42"/>
        <v>-17.099999999999998</v>
      </c>
      <c r="OE41">
        <f t="shared" si="43"/>
        <v>0.14046778018872552</v>
      </c>
      <c r="OF41">
        <f t="shared" si="44"/>
        <v>-0.13221728818690992</v>
      </c>
      <c r="OG41">
        <f t="shared" si="45"/>
        <v>0.27268506837563544</v>
      </c>
      <c r="OH41">
        <f t="shared" si="46"/>
        <v>-13.266711522479909</v>
      </c>
      <c r="OI41">
        <f t="shared" si="47"/>
        <v>1.3533805200000002</v>
      </c>
      <c r="OK41" s="66">
        <v>44418</v>
      </c>
      <c r="OL41" s="61">
        <v>0</v>
      </c>
      <c r="OM41" s="61">
        <f t="shared" si="183"/>
        <v>0</v>
      </c>
      <c r="ON41" s="61">
        <f t="shared" si="184"/>
        <v>0</v>
      </c>
      <c r="OO41" s="61">
        <f t="shared" si="185"/>
        <v>0</v>
      </c>
      <c r="OP41" s="61">
        <f t="shared" si="186"/>
        <v>0</v>
      </c>
      <c r="OQ41" s="61">
        <f t="shared" si="187"/>
        <v>0</v>
      </c>
      <c r="OR41" s="61">
        <f t="shared" si="188"/>
        <v>0</v>
      </c>
      <c r="OS41" s="61">
        <f t="shared" si="189"/>
        <v>0</v>
      </c>
      <c r="OT41" s="61">
        <f t="shared" si="190"/>
        <v>0</v>
      </c>
      <c r="OU41" s="61">
        <f t="shared" si="191"/>
        <v>0</v>
      </c>
      <c r="OV41" s="61">
        <f t="shared" si="192"/>
        <v>0</v>
      </c>
      <c r="OW41" s="61">
        <f t="shared" si="193"/>
        <v>0</v>
      </c>
      <c r="OX41" s="61">
        <f t="shared" si="194"/>
        <v>0</v>
      </c>
      <c r="PA41" s="27">
        <v>44418</v>
      </c>
      <c r="PB41" s="43">
        <v>7.61</v>
      </c>
      <c r="PC41" s="2">
        <v>800</v>
      </c>
      <c r="PD41" s="31">
        <v>1.67</v>
      </c>
      <c r="PE41" s="31">
        <v>3.9</v>
      </c>
      <c r="PF41" s="26">
        <v>1.4440704150000001</v>
      </c>
      <c r="PI41" s="27">
        <v>44418</v>
      </c>
      <c r="PJ41" s="41" t="e">
        <v>#N/A</v>
      </c>
      <c r="PK41" s="41" t="e">
        <v>#N/A</v>
      </c>
      <c r="PL41" s="41" t="e">
        <v>#N/A</v>
      </c>
      <c r="PM41" s="41" t="e">
        <v>#N/A</v>
      </c>
      <c r="PN41" s="41" t="e">
        <v>#N/A</v>
      </c>
      <c r="PR41" s="27">
        <v>44418</v>
      </c>
      <c r="PS41" s="46" t="e">
        <f t="shared" si="195"/>
        <v>#N/A</v>
      </c>
      <c r="PT41" s="46" t="e">
        <f t="shared" si="195"/>
        <v>#N/A</v>
      </c>
      <c r="PU41" s="46" t="e">
        <f t="shared" si="195"/>
        <v>#N/A</v>
      </c>
      <c r="PV41" s="46" t="e">
        <f t="shared" si="195"/>
        <v>#N/A</v>
      </c>
      <c r="PW41" s="46" t="e">
        <f t="shared" si="195"/>
        <v>#N/A</v>
      </c>
      <c r="PZ41" s="27">
        <v>44418</v>
      </c>
      <c r="QA41" s="2">
        <v>7.68</v>
      </c>
      <c r="QB41" s="2">
        <v>751</v>
      </c>
      <c r="QC41" s="31">
        <v>1.7500000000000002E-2</v>
      </c>
      <c r="QD41" s="31">
        <v>5.66</v>
      </c>
      <c r="QE41" s="23">
        <v>3.1284581130000002</v>
      </c>
      <c r="QF41" s="23"/>
      <c r="QI41" s="27">
        <v>44418</v>
      </c>
      <c r="QJ41">
        <v>7.7</v>
      </c>
      <c r="QK41">
        <v>653</v>
      </c>
      <c r="QL41">
        <v>4.8500000000000001E-2</v>
      </c>
      <c r="QM41">
        <v>3.29</v>
      </c>
      <c r="QN41">
        <v>1.2217463120000001</v>
      </c>
      <c r="QR41" s="27">
        <v>44418</v>
      </c>
      <c r="QS41">
        <f t="shared" si="196"/>
        <v>2.0000000000000462E-2</v>
      </c>
      <c r="QT41">
        <f t="shared" si="196"/>
        <v>-98</v>
      </c>
      <c r="QU41">
        <f t="shared" si="196"/>
        <v>3.1E-2</v>
      </c>
      <c r="QV41">
        <f t="shared" si="196"/>
        <v>-2.37</v>
      </c>
      <c r="QW41">
        <f t="shared" si="196"/>
        <v>-1.9067118010000002</v>
      </c>
      <c r="RA41" s="27">
        <v>44418</v>
      </c>
      <c r="RB41" t="e">
        <v>#N/A</v>
      </c>
      <c r="RC41" t="e">
        <v>#N/A</v>
      </c>
      <c r="RD41" t="e">
        <v>#N/A</v>
      </c>
      <c r="RE41" t="e">
        <v>#N/A</v>
      </c>
      <c r="RF41" t="e">
        <v>#N/A</v>
      </c>
      <c r="RI41" s="27">
        <v>44418</v>
      </c>
      <c r="RJ41" s="2">
        <v>7.74</v>
      </c>
      <c r="RK41" s="2">
        <v>592</v>
      </c>
      <c r="RL41" s="31">
        <v>1.09E-2</v>
      </c>
      <c r="RM41" s="31">
        <v>4.01</v>
      </c>
      <c r="RN41" s="23">
        <v>1.129425286</v>
      </c>
      <c r="RQ41" s="27">
        <v>44418</v>
      </c>
      <c r="RR41" t="e">
        <f t="shared" si="197"/>
        <v>#N/A</v>
      </c>
      <c r="RS41" t="e">
        <f t="shared" si="197"/>
        <v>#N/A</v>
      </c>
      <c r="RT41" t="e">
        <f t="shared" si="197"/>
        <v>#N/A</v>
      </c>
      <c r="RU41" t="e">
        <f t="shared" si="197"/>
        <v>#N/A</v>
      </c>
      <c r="RV41" t="e">
        <f t="shared" si="197"/>
        <v>#N/A</v>
      </c>
      <c r="RZ41" s="27">
        <v>44418</v>
      </c>
      <c r="SA41" t="e">
        <v>#N/A</v>
      </c>
      <c r="SB41" s="46" t="e">
        <v>#N/A</v>
      </c>
      <c r="SC41" s="46" t="e">
        <v>#N/A</v>
      </c>
      <c r="SD41" s="46" t="e">
        <v>#N/A</v>
      </c>
      <c r="SE41" s="46" t="e">
        <v>#N/A</v>
      </c>
      <c r="SF41" s="46" t="e">
        <v>#N/A</v>
      </c>
      <c r="SH41" s="27">
        <v>44418</v>
      </c>
      <c r="SI41" t="e">
        <v>#N/A</v>
      </c>
      <c r="SJ41" s="46" t="e">
        <v>#N/A</v>
      </c>
      <c r="SK41" s="46" t="e">
        <v>#N/A</v>
      </c>
      <c r="SL41" s="46" t="e">
        <v>#N/A</v>
      </c>
      <c r="SM41" s="46" t="e">
        <v>#N/A</v>
      </c>
      <c r="SN41" s="46" t="e">
        <v>#N/A</v>
      </c>
      <c r="SP41" s="27">
        <v>44418</v>
      </c>
      <c r="SQ41" t="e">
        <v>#N/A</v>
      </c>
      <c r="SR41" s="46" t="e">
        <v>#N/A</v>
      </c>
      <c r="SS41" s="46" t="e">
        <v>#N/A</v>
      </c>
      <c r="ST41" s="46" t="e">
        <v>#N/A</v>
      </c>
      <c r="SU41" s="46" t="e">
        <v>#N/A</v>
      </c>
      <c r="SV41" s="46" t="e">
        <v>#N/A</v>
      </c>
      <c r="SX41" s="27">
        <v>44418</v>
      </c>
      <c r="SY41" t="s">
        <v>33</v>
      </c>
      <c r="SZ41" s="46">
        <v>8.76</v>
      </c>
      <c r="TA41" s="46">
        <v>379</v>
      </c>
      <c r="TB41" s="46">
        <v>7.45</v>
      </c>
      <c r="TC41" s="46">
        <v>8.4700000000000006</v>
      </c>
      <c r="TD41" s="46">
        <v>1.8833657130000001</v>
      </c>
      <c r="TF41" s="27">
        <v>44418</v>
      </c>
      <c r="TG41" t="e">
        <v>#N/A</v>
      </c>
      <c r="TH41" s="46" t="e">
        <v>#N/A</v>
      </c>
      <c r="TI41" s="46" t="e">
        <v>#N/A</v>
      </c>
      <c r="TJ41" s="46" t="e">
        <v>#N/A</v>
      </c>
      <c r="TK41" s="46" t="e">
        <v>#N/A</v>
      </c>
      <c r="TL41" s="46" t="e">
        <v>#N/A</v>
      </c>
      <c r="TN41" s="27">
        <v>44418</v>
      </c>
      <c r="TO41" t="s">
        <v>34</v>
      </c>
      <c r="TP41" s="46">
        <v>7.75</v>
      </c>
      <c r="TQ41" s="46">
        <v>579</v>
      </c>
      <c r="TR41" s="46">
        <v>3.68</v>
      </c>
      <c r="TS41" s="46">
        <v>50.4</v>
      </c>
      <c r="TT41" s="46">
        <v>0.831982314</v>
      </c>
    </row>
    <row r="42" spans="1:540" x14ac:dyDescent="0.25">
      <c r="A42" s="27">
        <v>44433</v>
      </c>
      <c r="B42" s="2">
        <v>11</v>
      </c>
      <c r="E42">
        <v>2.8574798679224956E-2</v>
      </c>
      <c r="F42" s="23" t="e">
        <v>#N/A</v>
      </c>
      <c r="G42" s="23" t="e">
        <v>#N/A</v>
      </c>
      <c r="H42" s="23" t="e">
        <v>#N/A</v>
      </c>
      <c r="I42" s="23" t="e">
        <v>#N/A</v>
      </c>
      <c r="J42" s="31">
        <v>0.104</v>
      </c>
      <c r="K42" s="31">
        <v>5.4300000000000001E-2</v>
      </c>
      <c r="L42" s="31">
        <v>28.4</v>
      </c>
      <c r="M42" s="23" t="e">
        <v>#N/A</v>
      </c>
      <c r="N42" s="23" t="e">
        <v>#N/A</v>
      </c>
      <c r="O42" s="23" t="e">
        <v>#N/A</v>
      </c>
      <c r="P42" s="23" t="e">
        <v>#N/A</v>
      </c>
      <c r="Q42" s="23">
        <v>2.294164936</v>
      </c>
      <c r="R42" s="23"/>
      <c r="S42" s="66">
        <v>44433</v>
      </c>
      <c r="T42" s="62"/>
      <c r="U42" s="62"/>
      <c r="V42" s="62"/>
      <c r="W42" s="61">
        <v>2.8574798679224956E-2</v>
      </c>
      <c r="X42" s="61" t="e">
        <f t="shared" si="51"/>
        <v>#N/A</v>
      </c>
      <c r="Y42" s="61" t="e">
        <f t="shared" si="52"/>
        <v>#N/A</v>
      </c>
      <c r="Z42" s="61" t="e">
        <f t="shared" si="53"/>
        <v>#N/A</v>
      </c>
      <c r="AA42" s="61" t="e">
        <f t="shared" si="54"/>
        <v>#N/A</v>
      </c>
      <c r="AB42" s="61">
        <f t="shared" si="55"/>
        <v>2.9717790626393953E-3</v>
      </c>
      <c r="AC42" s="61">
        <f t="shared" si="56"/>
        <v>1.5516115682819151E-3</v>
      </c>
      <c r="AD42" s="61">
        <f t="shared" si="57"/>
        <v>0.81152428248998876</v>
      </c>
      <c r="AE42" s="61" t="e">
        <f t="shared" si="58"/>
        <v>#N/A</v>
      </c>
      <c r="AF42" s="61" t="e">
        <f t="shared" si="59"/>
        <v>#N/A</v>
      </c>
      <c r="AG42" s="61" t="e">
        <f t="shared" si="60"/>
        <v>#N/A</v>
      </c>
      <c r="AH42" s="61" t="e">
        <f t="shared" si="61"/>
        <v>#N/A</v>
      </c>
      <c r="AI42" s="61">
        <f t="shared" si="62"/>
        <v>6.5555301183137002E-2</v>
      </c>
      <c r="AL42" s="27">
        <v>44433</v>
      </c>
      <c r="AM42" s="2">
        <v>8</v>
      </c>
      <c r="AP42">
        <v>2.8574798679224956E-2</v>
      </c>
      <c r="AQ42" t="e">
        <v>#N/A</v>
      </c>
      <c r="AR42" t="e">
        <v>#N/A</v>
      </c>
      <c r="AS42" s="23" t="e">
        <v>#N/A</v>
      </c>
      <c r="AT42" s="23" t="e">
        <v>#N/A</v>
      </c>
      <c r="AU42" s="31">
        <v>7.6700000000000004E-2</v>
      </c>
      <c r="AV42" s="31">
        <v>6.3500000000000001E-2</v>
      </c>
      <c r="AW42" s="31">
        <v>22.6</v>
      </c>
      <c r="AX42" t="e">
        <v>#N/A</v>
      </c>
      <c r="AY42" t="e">
        <v>#N/A</v>
      </c>
      <c r="AZ42" t="e">
        <v>#N/A</v>
      </c>
      <c r="BA42" t="e">
        <v>#N/A</v>
      </c>
      <c r="BB42" s="23">
        <v>2.3316808469999999</v>
      </c>
      <c r="BC42" s="23"/>
      <c r="BD42" s="66">
        <v>44433</v>
      </c>
      <c r="BE42" s="62"/>
      <c r="BF42" s="62"/>
      <c r="BG42" s="62"/>
      <c r="BH42" s="61">
        <v>2.8574798679224956E-2</v>
      </c>
      <c r="BI42" s="61" t="e">
        <f t="shared" si="63"/>
        <v>#N/A</v>
      </c>
      <c r="BJ42" s="61" t="e">
        <f t="shared" si="64"/>
        <v>#N/A</v>
      </c>
      <c r="BK42" s="61" t="e">
        <f t="shared" si="65"/>
        <v>#N/A</v>
      </c>
      <c r="BL42" s="61" t="e">
        <f t="shared" si="66"/>
        <v>#N/A</v>
      </c>
      <c r="BM42" s="61">
        <f t="shared" si="67"/>
        <v>2.1916870586965544E-3</v>
      </c>
      <c r="BN42" s="61">
        <f t="shared" si="68"/>
        <v>1.8144997161307847E-3</v>
      </c>
      <c r="BO42" s="61">
        <f t="shared" si="69"/>
        <v>0.64579045015048409</v>
      </c>
      <c r="BP42" s="61" t="e">
        <f t="shared" si="70"/>
        <v>#N/A</v>
      </c>
      <c r="BQ42" s="61" t="e">
        <f t="shared" si="71"/>
        <v>#N/A</v>
      </c>
      <c r="BR42" s="61" t="e">
        <f t="shared" si="72"/>
        <v>#N/A</v>
      </c>
      <c r="BS42" s="61" t="e">
        <f t="shared" si="73"/>
        <v>#N/A</v>
      </c>
      <c r="BT42" s="61">
        <f t="shared" si="74"/>
        <v>6.6627310787229721E-2</v>
      </c>
      <c r="BW42">
        <v>2.8574798679224956E-2</v>
      </c>
      <c r="BX42" t="e">
        <f t="shared" si="0"/>
        <v>#N/A</v>
      </c>
      <c r="BY42" t="e">
        <f t="shared" si="1"/>
        <v>#N/A</v>
      </c>
      <c r="BZ42" t="e">
        <f t="shared" si="2"/>
        <v>#N/A</v>
      </c>
      <c r="CA42" t="e">
        <f t="shared" si="3"/>
        <v>#N/A</v>
      </c>
      <c r="CB42">
        <f t="shared" si="4"/>
        <v>-2.7299999999999991E-2</v>
      </c>
      <c r="CC42">
        <f t="shared" si="5"/>
        <v>9.1999999999999998E-3</v>
      </c>
      <c r="CD42">
        <f t="shared" si="6"/>
        <v>-5.7999999999999972</v>
      </c>
      <c r="CE42" t="e">
        <f t="shared" si="7"/>
        <v>#N/A</v>
      </c>
      <c r="CF42" t="e">
        <f t="shared" si="8"/>
        <v>#N/A</v>
      </c>
      <c r="CG42" t="e">
        <f t="shared" si="9"/>
        <v>#N/A</v>
      </c>
      <c r="CH42" t="e">
        <f t="shared" si="10"/>
        <v>#N/A</v>
      </c>
      <c r="CI42">
        <f t="shared" si="11"/>
        <v>3.7515910999999846E-2</v>
      </c>
      <c r="CK42" s="66">
        <v>44433</v>
      </c>
      <c r="CL42" s="61"/>
      <c r="CM42" s="61">
        <v>2.8574798679224956E-2</v>
      </c>
      <c r="CN42" s="61" t="e">
        <f t="shared" si="75"/>
        <v>#N/A</v>
      </c>
      <c r="CO42" s="61" t="e">
        <f t="shared" si="76"/>
        <v>#N/A</v>
      </c>
      <c r="CP42" s="61" t="e">
        <f t="shared" si="77"/>
        <v>#N/A</v>
      </c>
      <c r="CQ42" s="61" t="e">
        <f t="shared" si="78"/>
        <v>#N/A</v>
      </c>
      <c r="CR42" s="61">
        <f t="shared" si="79"/>
        <v>-7.8009200394284109E-4</v>
      </c>
      <c r="CS42" s="61">
        <f t="shared" si="80"/>
        <v>2.6288814784886962E-4</v>
      </c>
      <c r="CT42" s="61">
        <f t="shared" si="81"/>
        <v>-0.16573383233950467</v>
      </c>
      <c r="CU42" s="61" t="e">
        <f t="shared" si="82"/>
        <v>#N/A</v>
      </c>
      <c r="CV42" s="61" t="e">
        <f t="shared" si="83"/>
        <v>#N/A</v>
      </c>
      <c r="CW42" s="61" t="e">
        <f t="shared" si="84"/>
        <v>#N/A</v>
      </c>
      <c r="CX42" s="61" t="e">
        <f t="shared" si="85"/>
        <v>#N/A</v>
      </c>
      <c r="CY42" s="61">
        <f t="shared" si="86"/>
        <v>1.0720096040927167E-3</v>
      </c>
      <c r="DF42">
        <v>2.5131645689086553E-2</v>
      </c>
      <c r="DG42" t="e">
        <v>#N/A</v>
      </c>
      <c r="DH42" t="e">
        <v>#N/A</v>
      </c>
      <c r="DI42" t="e">
        <v>#N/A</v>
      </c>
      <c r="DJ42" t="e">
        <v>#N/A</v>
      </c>
      <c r="DK42" t="e">
        <v>#N/A</v>
      </c>
      <c r="DL42" t="e">
        <v>#N/A</v>
      </c>
      <c r="DM42" t="e">
        <v>#N/A</v>
      </c>
      <c r="DN42" t="e">
        <v>#N/A</v>
      </c>
      <c r="DO42" t="e">
        <v>#N/A</v>
      </c>
      <c r="DP42" t="e">
        <v>#N/A</v>
      </c>
      <c r="DQ42" t="e">
        <v>#N/A</v>
      </c>
      <c r="DR42" t="e">
        <v>#N/A</v>
      </c>
      <c r="DT42" s="66">
        <v>44433</v>
      </c>
      <c r="DX42" s="61">
        <v>2.5131645689086553E-2</v>
      </c>
      <c r="DY42" s="61" t="e">
        <f t="shared" si="87"/>
        <v>#N/A</v>
      </c>
      <c r="DZ42" s="61" t="e">
        <f t="shared" si="88"/>
        <v>#N/A</v>
      </c>
      <c r="EA42" s="61" t="e">
        <f t="shared" si="89"/>
        <v>#N/A</v>
      </c>
      <c r="EB42" s="61" t="e">
        <f t="shared" si="90"/>
        <v>#N/A</v>
      </c>
      <c r="EC42" s="61" t="e">
        <f t="shared" si="91"/>
        <v>#N/A</v>
      </c>
      <c r="ED42" s="61" t="e">
        <f t="shared" si="92"/>
        <v>#N/A</v>
      </c>
      <c r="EE42" s="61" t="e">
        <f t="shared" si="93"/>
        <v>#N/A</v>
      </c>
      <c r="EF42" s="61" t="e">
        <f t="shared" si="94"/>
        <v>#N/A</v>
      </c>
      <c r="EG42" s="61" t="e">
        <f t="shared" si="95"/>
        <v>#N/A</v>
      </c>
      <c r="EH42" s="61" t="e">
        <f t="shared" si="96"/>
        <v>#N/A</v>
      </c>
      <c r="EI42" s="61" t="e">
        <f t="shared" si="97"/>
        <v>#N/A</v>
      </c>
      <c r="EJ42" s="61" t="e">
        <f t="shared" si="98"/>
        <v>#N/A</v>
      </c>
      <c r="EQ42">
        <v>2.5131645689086553E-2</v>
      </c>
      <c r="ER42" t="e">
        <v>#N/A</v>
      </c>
      <c r="ES42" t="e">
        <v>#N/A</v>
      </c>
      <c r="ET42" t="e">
        <v>#N/A</v>
      </c>
      <c r="EU42" t="e">
        <v>#N/A</v>
      </c>
      <c r="EV42" t="e">
        <v>#N/A</v>
      </c>
      <c r="EW42" t="e">
        <v>#N/A</v>
      </c>
      <c r="EX42" t="e">
        <v>#N/A</v>
      </c>
      <c r="EY42" t="e">
        <v>#N/A</v>
      </c>
      <c r="EZ42" t="e">
        <v>#N/A</v>
      </c>
      <c r="FA42" t="e">
        <v>#N/A</v>
      </c>
      <c r="FB42" t="e">
        <v>#N/A</v>
      </c>
      <c r="FC42" t="e">
        <v>#N/A</v>
      </c>
      <c r="FE42" s="66">
        <v>44433</v>
      </c>
      <c r="FI42" s="61">
        <v>2.5131645689086553E-2</v>
      </c>
      <c r="FJ42" s="61" t="e">
        <f t="shared" si="99"/>
        <v>#N/A</v>
      </c>
      <c r="FK42" s="61" t="e">
        <f t="shared" si="100"/>
        <v>#N/A</v>
      </c>
      <c r="FL42" s="61" t="e">
        <f t="shared" si="101"/>
        <v>#N/A</v>
      </c>
      <c r="FM42" s="61" t="e">
        <f t="shared" si="102"/>
        <v>#N/A</v>
      </c>
      <c r="FN42" s="61" t="e">
        <f t="shared" si="103"/>
        <v>#N/A</v>
      </c>
      <c r="FO42" s="61" t="e">
        <f t="shared" si="104"/>
        <v>#N/A</v>
      </c>
      <c r="FP42" s="61" t="e">
        <f t="shared" si="105"/>
        <v>#N/A</v>
      </c>
      <c r="FQ42" s="61" t="e">
        <f t="shared" si="106"/>
        <v>#N/A</v>
      </c>
      <c r="FR42" s="61" t="e">
        <f t="shared" si="107"/>
        <v>#N/A</v>
      </c>
      <c r="FS42" s="61" t="e">
        <f t="shared" si="108"/>
        <v>#N/A</v>
      </c>
      <c r="FT42" s="61" t="e">
        <f t="shared" si="109"/>
        <v>#N/A</v>
      </c>
      <c r="FU42" s="61" t="e">
        <f t="shared" si="110"/>
        <v>#N/A</v>
      </c>
      <c r="FW42">
        <v>2.5131645689086553E-2</v>
      </c>
      <c r="FX42" t="e">
        <f t="shared" si="12"/>
        <v>#N/A</v>
      </c>
      <c r="FY42" t="e">
        <f t="shared" si="13"/>
        <v>#N/A</v>
      </c>
      <c r="FZ42" t="e">
        <f t="shared" si="14"/>
        <v>#N/A</v>
      </c>
      <c r="GA42" t="e">
        <f t="shared" si="15"/>
        <v>#N/A</v>
      </c>
      <c r="GB42" t="e">
        <f t="shared" si="16"/>
        <v>#N/A</v>
      </c>
      <c r="GC42" t="e">
        <f t="shared" si="17"/>
        <v>#N/A</v>
      </c>
      <c r="GD42" t="e">
        <f t="shared" si="18"/>
        <v>#N/A</v>
      </c>
      <c r="GE42" t="e">
        <f t="shared" si="19"/>
        <v>#N/A</v>
      </c>
      <c r="GF42" t="e">
        <f t="shared" si="20"/>
        <v>#N/A</v>
      </c>
      <c r="GG42" t="e">
        <f t="shared" si="21"/>
        <v>#N/A</v>
      </c>
      <c r="GH42" t="e">
        <f t="shared" si="22"/>
        <v>#N/A</v>
      </c>
      <c r="GI42" t="e">
        <f t="shared" si="23"/>
        <v>#N/A</v>
      </c>
      <c r="GK42" s="66">
        <v>44433</v>
      </c>
      <c r="GL42" s="61">
        <v>2.5131645689086553E-2</v>
      </c>
      <c r="GM42" s="61" t="e">
        <f t="shared" si="111"/>
        <v>#N/A</v>
      </c>
      <c r="GN42" s="61" t="e">
        <f t="shared" si="112"/>
        <v>#N/A</v>
      </c>
      <c r="GO42" s="61" t="e">
        <f t="shared" si="113"/>
        <v>#N/A</v>
      </c>
      <c r="GP42" s="61" t="e">
        <f t="shared" si="114"/>
        <v>#N/A</v>
      </c>
      <c r="GQ42" s="61" t="e">
        <f t="shared" si="115"/>
        <v>#N/A</v>
      </c>
      <c r="GR42" s="61" t="e">
        <f t="shared" si="116"/>
        <v>#N/A</v>
      </c>
      <c r="GS42" s="61" t="e">
        <f t="shared" si="117"/>
        <v>#N/A</v>
      </c>
      <c r="GT42" s="61" t="e">
        <f t="shared" si="118"/>
        <v>#N/A</v>
      </c>
      <c r="GU42" s="61" t="e">
        <f t="shared" si="119"/>
        <v>#N/A</v>
      </c>
      <c r="GV42" s="61" t="e">
        <f t="shared" si="120"/>
        <v>#N/A</v>
      </c>
      <c r="GW42" s="61" t="e">
        <f t="shared" si="121"/>
        <v>#N/A</v>
      </c>
      <c r="GX42" s="61" t="e">
        <f t="shared" si="122"/>
        <v>#N/A</v>
      </c>
      <c r="GY42" s="61"/>
      <c r="HA42" s="27">
        <v>44433</v>
      </c>
      <c r="HB42" s="2"/>
      <c r="HE42">
        <v>0</v>
      </c>
      <c r="HF42" s="2" t="e">
        <v>#N/A</v>
      </c>
      <c r="HG42" s="2" t="e">
        <v>#N/A</v>
      </c>
      <c r="HH42" s="31" t="e">
        <v>#N/A</v>
      </c>
      <c r="HI42" s="31" t="e">
        <v>#N/A</v>
      </c>
      <c r="HJ42" s="31" t="e">
        <v>#N/A</v>
      </c>
      <c r="HK42" s="31" t="e">
        <v>#N/A</v>
      </c>
      <c r="HL42" s="31" t="e">
        <v>#N/A</v>
      </c>
      <c r="HM42" t="e">
        <v>#N/A</v>
      </c>
      <c r="HN42" t="e">
        <v>#N/A</v>
      </c>
      <c r="HO42" t="e">
        <v>#N/A</v>
      </c>
      <c r="HP42" t="e">
        <v>#N/A</v>
      </c>
      <c r="HQ42" s="23" t="e">
        <v>#N/A</v>
      </c>
      <c r="HR42" s="23"/>
      <c r="HS42" s="66">
        <v>44433</v>
      </c>
      <c r="HT42" s="62"/>
      <c r="HU42" s="62"/>
      <c r="HV42" s="62"/>
      <c r="HW42" s="61">
        <v>0</v>
      </c>
      <c r="HX42" s="61" t="e">
        <f t="shared" si="123"/>
        <v>#N/A</v>
      </c>
      <c r="HY42" s="61" t="e">
        <f t="shared" si="124"/>
        <v>#N/A</v>
      </c>
      <c r="HZ42" s="61" t="e">
        <f t="shared" si="125"/>
        <v>#N/A</v>
      </c>
      <c r="IA42" s="61" t="e">
        <f t="shared" si="126"/>
        <v>#N/A</v>
      </c>
      <c r="IB42" s="61" t="e">
        <f t="shared" si="127"/>
        <v>#N/A</v>
      </c>
      <c r="IC42" s="61" t="e">
        <f t="shared" si="128"/>
        <v>#N/A</v>
      </c>
      <c r="ID42" s="61" t="e">
        <f t="shared" si="129"/>
        <v>#N/A</v>
      </c>
      <c r="IE42" s="61" t="e">
        <f t="shared" si="130"/>
        <v>#N/A</v>
      </c>
      <c r="IF42" s="61" t="e">
        <f t="shared" si="131"/>
        <v>#N/A</v>
      </c>
      <c r="IG42" s="61" t="e">
        <f t="shared" si="132"/>
        <v>#N/A</v>
      </c>
      <c r="IH42" s="61" t="e">
        <f t="shared" si="133"/>
        <v>#N/A</v>
      </c>
      <c r="II42" s="61" t="e">
        <f t="shared" si="134"/>
        <v>#N/A</v>
      </c>
      <c r="IJ42" s="23"/>
      <c r="IL42" s="13"/>
      <c r="IM42" s="5"/>
      <c r="IN42" s="5"/>
      <c r="IO42" s="5"/>
      <c r="IP42">
        <v>0</v>
      </c>
      <c r="IQ42" s="5" t="e">
        <v>#N/A</v>
      </c>
      <c r="IR42" s="5" t="e">
        <v>#N/A</v>
      </c>
      <c r="IS42" s="5" t="e">
        <v>#N/A</v>
      </c>
      <c r="IT42" t="e">
        <v>#N/A</v>
      </c>
      <c r="IU42" t="e">
        <v>#N/A</v>
      </c>
      <c r="IV42" t="e">
        <v>#N/A</v>
      </c>
      <c r="IW42" t="e">
        <v>#N/A</v>
      </c>
      <c r="IX42" t="e">
        <v>#N/A</v>
      </c>
      <c r="IY42" t="e">
        <v>#N/A</v>
      </c>
      <c r="IZ42" t="e">
        <v>#N/A</v>
      </c>
      <c r="JA42" t="e">
        <v>#N/A</v>
      </c>
      <c r="JB42" t="e">
        <v>#N/A</v>
      </c>
      <c r="JD42" s="66">
        <v>44433</v>
      </c>
      <c r="JE42" s="61"/>
      <c r="JF42" s="61"/>
      <c r="JG42" s="61"/>
      <c r="JH42" s="61">
        <v>0</v>
      </c>
      <c r="JI42" s="61" t="e">
        <f t="shared" si="135"/>
        <v>#N/A</v>
      </c>
      <c r="JJ42" s="61" t="e">
        <f t="shared" si="136"/>
        <v>#N/A</v>
      </c>
      <c r="JK42" s="61" t="e">
        <f t="shared" si="137"/>
        <v>#N/A</v>
      </c>
      <c r="JL42" s="61" t="e">
        <f t="shared" si="138"/>
        <v>#N/A</v>
      </c>
      <c r="JM42" s="61" t="e">
        <f t="shared" si="139"/>
        <v>#N/A</v>
      </c>
      <c r="JN42" s="61" t="e">
        <f t="shared" si="140"/>
        <v>#N/A</v>
      </c>
      <c r="JO42" s="61" t="e">
        <f t="shared" si="141"/>
        <v>#N/A</v>
      </c>
      <c r="JP42" s="61" t="e">
        <f t="shared" si="142"/>
        <v>#N/A</v>
      </c>
      <c r="JQ42" s="61" t="e">
        <f t="shared" si="143"/>
        <v>#N/A</v>
      </c>
      <c r="JR42" s="61" t="e">
        <f t="shared" si="144"/>
        <v>#N/A</v>
      </c>
      <c r="JS42" s="61" t="e">
        <f t="shared" si="145"/>
        <v>#N/A</v>
      </c>
      <c r="JT42" s="61" t="e">
        <f t="shared" si="146"/>
        <v>#N/A</v>
      </c>
      <c r="JV42">
        <v>0</v>
      </c>
      <c r="JW42" t="e">
        <f t="shared" si="24"/>
        <v>#N/A</v>
      </c>
      <c r="JX42" t="e">
        <f t="shared" si="25"/>
        <v>#N/A</v>
      </c>
      <c r="JY42" t="e">
        <f t="shared" si="26"/>
        <v>#N/A</v>
      </c>
      <c r="JZ42" t="e">
        <f t="shared" si="27"/>
        <v>#N/A</v>
      </c>
      <c r="KA42" t="e">
        <f t="shared" si="28"/>
        <v>#N/A</v>
      </c>
      <c r="KB42" t="e">
        <f t="shared" si="29"/>
        <v>#N/A</v>
      </c>
      <c r="KC42" t="e">
        <f t="shared" si="30"/>
        <v>#N/A</v>
      </c>
      <c r="KD42" t="e">
        <f t="shared" si="31"/>
        <v>#N/A</v>
      </c>
      <c r="KE42" t="e">
        <f t="shared" si="32"/>
        <v>#N/A</v>
      </c>
      <c r="KF42" t="e">
        <f t="shared" si="33"/>
        <v>#N/A</v>
      </c>
      <c r="KG42" t="e">
        <f t="shared" si="34"/>
        <v>#N/A</v>
      </c>
      <c r="KH42" t="e">
        <f t="shared" si="35"/>
        <v>#N/A</v>
      </c>
      <c r="KJ42" s="66">
        <v>44433</v>
      </c>
      <c r="KK42" s="61">
        <v>0</v>
      </c>
      <c r="KL42" s="61" t="e">
        <f t="shared" si="147"/>
        <v>#N/A</v>
      </c>
      <c r="KM42" s="61" t="e">
        <f t="shared" si="148"/>
        <v>#N/A</v>
      </c>
      <c r="KN42" s="61" t="e">
        <f t="shared" si="149"/>
        <v>#N/A</v>
      </c>
      <c r="KO42" s="61" t="e">
        <f t="shared" si="150"/>
        <v>#N/A</v>
      </c>
      <c r="KP42" s="61" t="e">
        <f t="shared" si="151"/>
        <v>#N/A</v>
      </c>
      <c r="KQ42" s="61" t="e">
        <f t="shared" si="152"/>
        <v>#N/A</v>
      </c>
      <c r="KR42" s="61" t="e">
        <f t="shared" si="153"/>
        <v>#N/A</v>
      </c>
      <c r="KS42" s="61" t="e">
        <f t="shared" si="154"/>
        <v>#N/A</v>
      </c>
      <c r="KT42" s="61" t="e">
        <f t="shared" si="155"/>
        <v>#N/A</v>
      </c>
      <c r="KU42" s="61" t="e">
        <f t="shared" si="156"/>
        <v>#N/A</v>
      </c>
      <c r="KV42" s="61" t="e">
        <f t="shared" si="157"/>
        <v>#N/A</v>
      </c>
      <c r="KW42" s="61" t="e">
        <f t="shared" si="158"/>
        <v>#N/A</v>
      </c>
      <c r="KZ42" s="27">
        <v>44433</v>
      </c>
      <c r="LE42" t="e">
        <v>#N/A</v>
      </c>
      <c r="LF42" t="e">
        <v>#N/A</v>
      </c>
      <c r="LG42" t="e">
        <v>#N/A</v>
      </c>
      <c r="LH42" t="e">
        <v>#N/A</v>
      </c>
      <c r="LI42" t="e">
        <v>#N/A</v>
      </c>
      <c r="LJ42" t="e">
        <v>#N/A</v>
      </c>
      <c r="LK42" t="e">
        <v>#N/A</v>
      </c>
      <c r="LL42" t="e">
        <v>#N/A</v>
      </c>
      <c r="LM42" t="e">
        <v>#N/A</v>
      </c>
      <c r="LN42" t="e">
        <v>#N/A</v>
      </c>
      <c r="LO42" t="e">
        <v>#N/A</v>
      </c>
      <c r="LP42" t="e">
        <v>#N/A</v>
      </c>
      <c r="LR42" s="66">
        <v>44433</v>
      </c>
      <c r="LS42" s="61"/>
      <c r="LT42" s="61"/>
      <c r="LU42" s="61"/>
      <c r="LV42" s="61">
        <v>0</v>
      </c>
      <c r="LW42" s="61" t="e">
        <f t="shared" si="159"/>
        <v>#N/A</v>
      </c>
      <c r="LX42" s="61" t="e">
        <f t="shared" si="160"/>
        <v>#N/A</v>
      </c>
      <c r="LY42" s="61" t="e">
        <f t="shared" si="161"/>
        <v>#N/A</v>
      </c>
      <c r="LZ42" s="61" t="e">
        <f t="shared" si="162"/>
        <v>#N/A</v>
      </c>
      <c r="MA42" s="61" t="e">
        <f t="shared" si="163"/>
        <v>#N/A</v>
      </c>
      <c r="MB42" s="61" t="e">
        <f t="shared" si="164"/>
        <v>#N/A</v>
      </c>
      <c r="MC42" s="61" t="e">
        <f t="shared" si="165"/>
        <v>#N/A</v>
      </c>
      <c r="MD42" s="61" t="e">
        <f t="shared" si="166"/>
        <v>#N/A</v>
      </c>
      <c r="ME42" s="61" t="e">
        <f t="shared" si="167"/>
        <v>#N/A</v>
      </c>
      <c r="MF42" s="61" t="e">
        <f t="shared" si="168"/>
        <v>#N/A</v>
      </c>
      <c r="MG42" s="61" t="e">
        <f t="shared" si="169"/>
        <v>#N/A</v>
      </c>
      <c r="MH42" s="61" t="e">
        <f t="shared" si="170"/>
        <v>#N/A</v>
      </c>
      <c r="MK42" s="27"/>
      <c r="MP42" t="e">
        <v>#N/A</v>
      </c>
      <c r="MQ42" t="e">
        <v>#N/A</v>
      </c>
      <c r="MR42" t="e">
        <v>#N/A</v>
      </c>
      <c r="MS42" t="e">
        <v>#N/A</v>
      </c>
      <c r="MT42" t="e">
        <v>#N/A</v>
      </c>
      <c r="MU42" t="e">
        <v>#N/A</v>
      </c>
      <c r="MV42" t="e">
        <v>#N/A</v>
      </c>
      <c r="MW42" t="e">
        <v>#N/A</v>
      </c>
      <c r="MX42" t="e">
        <v>#N/A</v>
      </c>
      <c r="MY42" t="e">
        <v>#N/A</v>
      </c>
      <c r="MZ42" t="e">
        <v>#N/A</v>
      </c>
      <c r="NA42" t="e">
        <v>#N/A</v>
      </c>
      <c r="NC42" s="66">
        <v>44433</v>
      </c>
      <c r="ND42" s="61"/>
      <c r="NE42" s="61"/>
      <c r="NF42" s="61"/>
      <c r="NG42" s="61">
        <v>0</v>
      </c>
      <c r="NH42" s="61" t="e">
        <f t="shared" si="171"/>
        <v>#N/A</v>
      </c>
      <c r="NI42" s="61" t="e">
        <f t="shared" si="172"/>
        <v>#N/A</v>
      </c>
      <c r="NJ42" s="61" t="e">
        <f t="shared" si="173"/>
        <v>#N/A</v>
      </c>
      <c r="NK42" s="61" t="e">
        <f t="shared" si="174"/>
        <v>#N/A</v>
      </c>
      <c r="NL42" s="61" t="e">
        <f t="shared" si="175"/>
        <v>#N/A</v>
      </c>
      <c r="NM42" s="61" t="e">
        <f t="shared" si="176"/>
        <v>#N/A</v>
      </c>
      <c r="NN42" s="61" t="e">
        <f t="shared" si="177"/>
        <v>#N/A</v>
      </c>
      <c r="NO42" s="61" t="e">
        <f t="shared" si="178"/>
        <v>#N/A</v>
      </c>
      <c r="NP42" s="61" t="e">
        <f t="shared" si="179"/>
        <v>#N/A</v>
      </c>
      <c r="NQ42" s="61" t="e">
        <f t="shared" si="180"/>
        <v>#N/A</v>
      </c>
      <c r="NR42" s="61" t="e">
        <f t="shared" si="181"/>
        <v>#N/A</v>
      </c>
      <c r="NS42" s="61" t="e">
        <f t="shared" si="182"/>
        <v>#N/A</v>
      </c>
      <c r="NV42" s="27">
        <v>44433</v>
      </c>
      <c r="NW42" s="47">
        <v>0</v>
      </c>
      <c r="NX42" t="e">
        <f t="shared" si="36"/>
        <v>#N/A</v>
      </c>
      <c r="NY42" t="e">
        <f t="shared" si="37"/>
        <v>#N/A</v>
      </c>
      <c r="NZ42" t="e">
        <f t="shared" si="38"/>
        <v>#N/A</v>
      </c>
      <c r="OA42" t="e">
        <f t="shared" si="39"/>
        <v>#N/A</v>
      </c>
      <c r="OB42" t="e">
        <f t="shared" si="40"/>
        <v>#N/A</v>
      </c>
      <c r="OC42" t="e">
        <f t="shared" si="41"/>
        <v>#N/A</v>
      </c>
      <c r="OD42" t="e">
        <f t="shared" si="42"/>
        <v>#N/A</v>
      </c>
      <c r="OE42" t="e">
        <f t="shared" si="43"/>
        <v>#N/A</v>
      </c>
      <c r="OF42" t="e">
        <f t="shared" si="44"/>
        <v>#N/A</v>
      </c>
      <c r="OG42" t="e">
        <f t="shared" si="45"/>
        <v>#N/A</v>
      </c>
      <c r="OH42" t="e">
        <f t="shared" si="46"/>
        <v>#N/A</v>
      </c>
      <c r="OI42" t="e">
        <f t="shared" si="47"/>
        <v>#N/A</v>
      </c>
      <c r="OK42" s="66">
        <v>44433</v>
      </c>
      <c r="OL42" s="61">
        <v>0</v>
      </c>
      <c r="OM42" s="61" t="e">
        <f t="shared" si="183"/>
        <v>#N/A</v>
      </c>
      <c r="ON42" s="61" t="e">
        <f t="shared" si="184"/>
        <v>#N/A</v>
      </c>
      <c r="OO42" s="61" t="e">
        <f t="shared" si="185"/>
        <v>#N/A</v>
      </c>
      <c r="OP42" s="61" t="e">
        <f t="shared" si="186"/>
        <v>#N/A</v>
      </c>
      <c r="OQ42" s="61" t="e">
        <f t="shared" si="187"/>
        <v>#N/A</v>
      </c>
      <c r="OR42" s="61" t="e">
        <f t="shared" si="188"/>
        <v>#N/A</v>
      </c>
      <c r="OS42" s="61" t="e">
        <f t="shared" si="189"/>
        <v>#N/A</v>
      </c>
      <c r="OT42" s="61" t="e">
        <f t="shared" si="190"/>
        <v>#N/A</v>
      </c>
      <c r="OU42" s="61" t="e">
        <f t="shared" si="191"/>
        <v>#N/A</v>
      </c>
      <c r="OV42" s="61" t="e">
        <f t="shared" si="192"/>
        <v>#N/A</v>
      </c>
      <c r="OW42" s="61" t="e">
        <f t="shared" si="193"/>
        <v>#N/A</v>
      </c>
      <c r="OX42" s="61" t="e">
        <f t="shared" si="194"/>
        <v>#N/A</v>
      </c>
      <c r="PA42" s="27">
        <v>44433</v>
      </c>
      <c r="PB42" s="43" t="e">
        <v>#N/A</v>
      </c>
      <c r="PC42" s="2" t="e">
        <v>#N/A</v>
      </c>
      <c r="PD42" s="31" t="e">
        <v>#N/A</v>
      </c>
      <c r="PE42" s="31" t="e">
        <v>#N/A</v>
      </c>
      <c r="PF42" s="45" t="e">
        <v>#N/A</v>
      </c>
      <c r="PI42" s="27">
        <v>44433</v>
      </c>
      <c r="PJ42" s="41" t="e">
        <v>#N/A</v>
      </c>
      <c r="PK42" s="41" t="e">
        <v>#N/A</v>
      </c>
      <c r="PL42" s="41" t="e">
        <v>#N/A</v>
      </c>
      <c r="PM42" s="41" t="e">
        <v>#N/A</v>
      </c>
      <c r="PN42" s="41" t="e">
        <v>#N/A</v>
      </c>
      <c r="PR42" s="27">
        <v>44433</v>
      </c>
      <c r="PS42" s="46" t="e">
        <f t="shared" si="195"/>
        <v>#N/A</v>
      </c>
      <c r="PT42" s="46" t="e">
        <f t="shared" si="195"/>
        <v>#N/A</v>
      </c>
      <c r="PU42" s="46" t="e">
        <f t="shared" si="195"/>
        <v>#N/A</v>
      </c>
      <c r="PV42" s="46" t="e">
        <f t="shared" si="195"/>
        <v>#N/A</v>
      </c>
      <c r="PW42" s="46" t="e">
        <f t="shared" si="195"/>
        <v>#N/A</v>
      </c>
      <c r="PZ42" s="27">
        <v>44433</v>
      </c>
      <c r="QA42" s="2" t="e">
        <v>#N/A</v>
      </c>
      <c r="QB42" s="2" t="e">
        <v>#N/A</v>
      </c>
      <c r="QC42" s="31" t="e">
        <v>#N/A</v>
      </c>
      <c r="QD42" s="31" t="e">
        <v>#N/A</v>
      </c>
      <c r="QE42" s="23" t="e">
        <v>#N/A</v>
      </c>
      <c r="QF42" s="23"/>
      <c r="QI42" s="27">
        <v>44433</v>
      </c>
      <c r="QJ42" t="e">
        <v>#N/A</v>
      </c>
      <c r="QK42" t="e">
        <v>#N/A</v>
      </c>
      <c r="QL42" t="e">
        <v>#N/A</v>
      </c>
      <c r="QM42" t="e">
        <v>#N/A</v>
      </c>
      <c r="QN42" t="e">
        <v>#N/A</v>
      </c>
      <c r="QR42" s="27">
        <v>44433</v>
      </c>
      <c r="QS42" t="e">
        <f t="shared" si="196"/>
        <v>#N/A</v>
      </c>
      <c r="QT42" t="e">
        <f t="shared" si="196"/>
        <v>#N/A</v>
      </c>
      <c r="QU42" t="e">
        <f t="shared" si="196"/>
        <v>#N/A</v>
      </c>
      <c r="QV42" t="e">
        <f t="shared" si="196"/>
        <v>#N/A</v>
      </c>
      <c r="QW42" t="e">
        <f t="shared" si="196"/>
        <v>#N/A</v>
      </c>
      <c r="RA42" s="27">
        <v>44433</v>
      </c>
      <c r="RB42" t="e">
        <v>#N/A</v>
      </c>
      <c r="RC42" t="e">
        <v>#N/A</v>
      </c>
      <c r="RD42" t="e">
        <v>#N/A</v>
      </c>
      <c r="RE42" t="e">
        <v>#N/A</v>
      </c>
      <c r="RF42" t="e">
        <v>#N/A</v>
      </c>
      <c r="RI42" s="27">
        <v>44433</v>
      </c>
      <c r="RJ42" s="2" t="e">
        <v>#N/A</v>
      </c>
      <c r="RK42" s="2" t="e">
        <v>#N/A</v>
      </c>
      <c r="RL42" s="31" t="e">
        <v>#N/A</v>
      </c>
      <c r="RM42" s="31" t="e">
        <v>#N/A</v>
      </c>
      <c r="RN42" s="23" t="e">
        <v>#N/A</v>
      </c>
      <c r="RQ42" s="27">
        <v>44433</v>
      </c>
      <c r="RR42" t="e">
        <f t="shared" si="197"/>
        <v>#N/A</v>
      </c>
      <c r="RS42" t="e">
        <f t="shared" si="197"/>
        <v>#N/A</v>
      </c>
      <c r="RT42" t="e">
        <f t="shared" si="197"/>
        <v>#N/A</v>
      </c>
      <c r="RU42" t="e">
        <f t="shared" si="197"/>
        <v>#N/A</v>
      </c>
      <c r="RV42" t="e">
        <f t="shared" si="197"/>
        <v>#N/A</v>
      </c>
      <c r="RZ42" s="27">
        <v>44433</v>
      </c>
      <c r="SA42" t="e">
        <v>#N/A</v>
      </c>
      <c r="SB42" s="46" t="e">
        <v>#N/A</v>
      </c>
      <c r="SC42" s="46" t="e">
        <v>#N/A</v>
      </c>
      <c r="SD42" s="46" t="e">
        <v>#N/A</v>
      </c>
      <c r="SE42" s="46" t="e">
        <v>#N/A</v>
      </c>
      <c r="SF42" s="46" t="e">
        <v>#N/A</v>
      </c>
      <c r="SH42" s="27">
        <v>44433</v>
      </c>
      <c r="SI42" t="e">
        <v>#N/A</v>
      </c>
      <c r="SJ42" s="46" t="e">
        <v>#N/A</v>
      </c>
      <c r="SK42" s="46" t="e">
        <v>#N/A</v>
      </c>
      <c r="SL42" s="46" t="e">
        <v>#N/A</v>
      </c>
      <c r="SM42" s="46" t="e">
        <v>#N/A</v>
      </c>
      <c r="SN42" s="46" t="e">
        <v>#N/A</v>
      </c>
      <c r="SP42" s="27">
        <v>44433</v>
      </c>
      <c r="SQ42" t="e">
        <v>#N/A</v>
      </c>
      <c r="SR42" s="46" t="e">
        <v>#N/A</v>
      </c>
      <c r="SS42" s="46" t="e">
        <v>#N/A</v>
      </c>
      <c r="ST42" s="46" t="e">
        <v>#N/A</v>
      </c>
      <c r="SU42" s="46" t="e">
        <v>#N/A</v>
      </c>
      <c r="SV42" s="46" t="e">
        <v>#N/A</v>
      </c>
      <c r="SX42" s="27">
        <v>44433</v>
      </c>
      <c r="SY42" t="e">
        <v>#N/A</v>
      </c>
      <c r="SZ42" s="46" t="e">
        <v>#N/A</v>
      </c>
      <c r="TA42" s="46" t="e">
        <v>#N/A</v>
      </c>
      <c r="TB42" s="46" t="e">
        <v>#N/A</v>
      </c>
      <c r="TC42" s="46" t="e">
        <v>#N/A</v>
      </c>
      <c r="TD42" s="46" t="e">
        <v>#N/A</v>
      </c>
      <c r="TF42" s="27">
        <v>44433</v>
      </c>
      <c r="TG42" t="e">
        <v>#N/A</v>
      </c>
      <c r="TH42" s="46" t="e">
        <v>#N/A</v>
      </c>
      <c r="TI42" s="46" t="e">
        <v>#N/A</v>
      </c>
      <c r="TJ42" s="46" t="e">
        <v>#N/A</v>
      </c>
      <c r="TK42" s="46" t="e">
        <v>#N/A</v>
      </c>
      <c r="TL42" s="46" t="e">
        <v>#N/A</v>
      </c>
      <c r="TN42" s="27">
        <v>44433</v>
      </c>
      <c r="TO42" t="e">
        <v>#N/A</v>
      </c>
      <c r="TP42" s="46" t="e">
        <v>#N/A</v>
      </c>
      <c r="TQ42" s="46" t="e">
        <v>#N/A</v>
      </c>
      <c r="TR42" s="46" t="e">
        <v>#N/A</v>
      </c>
      <c r="TS42" s="46" t="e">
        <v>#N/A</v>
      </c>
      <c r="TT42" s="46" t="e">
        <v>#N/A</v>
      </c>
    </row>
    <row r="43" spans="1:540" x14ac:dyDescent="0.25">
      <c r="A43" s="27">
        <v>44444</v>
      </c>
      <c r="B43" s="2">
        <v>11</v>
      </c>
      <c r="E43">
        <v>4.3535433263738987E-2</v>
      </c>
      <c r="F43" s="23" t="e">
        <v>#N/A</v>
      </c>
      <c r="G43" s="23" t="e">
        <v>#N/A</v>
      </c>
      <c r="H43" s="23" t="e">
        <v>#N/A</v>
      </c>
      <c r="I43" s="23" t="e">
        <v>#N/A</v>
      </c>
      <c r="J43" s="31">
        <v>0.152</v>
      </c>
      <c r="K43" s="31">
        <v>4.3799999999999999E-2</v>
      </c>
      <c r="L43" s="31">
        <v>23.8</v>
      </c>
      <c r="M43" s="23" t="e">
        <v>#N/A</v>
      </c>
      <c r="N43" s="23" t="e">
        <v>#N/A</v>
      </c>
      <c r="O43" s="23" t="e">
        <v>#N/A</v>
      </c>
      <c r="P43" s="23" t="e">
        <v>#N/A</v>
      </c>
      <c r="Q43" s="23">
        <v>3.319287198</v>
      </c>
      <c r="R43" s="23"/>
      <c r="S43" s="66">
        <v>44444</v>
      </c>
      <c r="T43" s="62"/>
      <c r="U43" s="62"/>
      <c r="V43" s="62"/>
      <c r="W43" s="61">
        <v>4.3535433263738987E-2</v>
      </c>
      <c r="X43" s="61" t="e">
        <f t="shared" si="51"/>
        <v>#N/A</v>
      </c>
      <c r="Y43" s="61" t="e">
        <f t="shared" si="52"/>
        <v>#N/A</v>
      </c>
      <c r="Z43" s="61" t="e">
        <f t="shared" si="53"/>
        <v>#N/A</v>
      </c>
      <c r="AA43" s="61" t="e">
        <f t="shared" si="54"/>
        <v>#N/A</v>
      </c>
      <c r="AB43" s="61">
        <f t="shared" si="55"/>
        <v>6.617385856088326E-3</v>
      </c>
      <c r="AC43" s="61">
        <f t="shared" si="56"/>
        <v>1.9068519769517675E-3</v>
      </c>
      <c r="AD43" s="61">
        <f t="shared" si="57"/>
        <v>1.036143311676988</v>
      </c>
      <c r="AE43" s="61" t="e">
        <f t="shared" si="58"/>
        <v>#N/A</v>
      </c>
      <c r="AF43" s="61" t="e">
        <f t="shared" si="59"/>
        <v>#N/A</v>
      </c>
      <c r="AG43" s="61" t="e">
        <f t="shared" si="60"/>
        <v>#N/A</v>
      </c>
      <c r="AH43" s="61" t="e">
        <f t="shared" si="61"/>
        <v>#N/A</v>
      </c>
      <c r="AI43" s="61">
        <f t="shared" si="62"/>
        <v>0.14450660629171219</v>
      </c>
      <c r="AL43" s="27">
        <v>44444</v>
      </c>
      <c r="AM43" s="2">
        <v>8</v>
      </c>
      <c r="AP43">
        <v>4.3535433263738987E-2</v>
      </c>
      <c r="AQ43" t="e">
        <v>#N/A</v>
      </c>
      <c r="AR43" t="e">
        <v>#N/A</v>
      </c>
      <c r="AS43" s="23" t="e">
        <v>#N/A</v>
      </c>
      <c r="AT43" s="23" t="e">
        <v>#N/A</v>
      </c>
      <c r="AU43" s="31">
        <v>0.124</v>
      </c>
      <c r="AV43" s="31">
        <v>4.82E-2</v>
      </c>
      <c r="AW43" s="31">
        <v>21.4</v>
      </c>
      <c r="AX43" t="e">
        <v>#N/A</v>
      </c>
      <c r="AY43" t="e">
        <v>#N/A</v>
      </c>
      <c r="AZ43" t="e">
        <v>#N/A</v>
      </c>
      <c r="BA43" t="e">
        <v>#N/A</v>
      </c>
      <c r="BB43" s="23">
        <v>3.3671199839999999</v>
      </c>
      <c r="BC43" s="23"/>
      <c r="BD43" s="66">
        <v>44444</v>
      </c>
      <c r="BE43" s="62"/>
      <c r="BF43" s="62"/>
      <c r="BG43" s="62"/>
      <c r="BH43" s="61">
        <v>4.3535433263738987E-2</v>
      </c>
      <c r="BI43" s="61" t="e">
        <f t="shared" si="63"/>
        <v>#N/A</v>
      </c>
      <c r="BJ43" s="61" t="e">
        <f t="shared" si="64"/>
        <v>#N/A</v>
      </c>
      <c r="BK43" s="61" t="e">
        <f t="shared" si="65"/>
        <v>#N/A</v>
      </c>
      <c r="BL43" s="61" t="e">
        <f t="shared" si="66"/>
        <v>#N/A</v>
      </c>
      <c r="BM43" s="61">
        <f t="shared" si="67"/>
        <v>5.3983937247036344E-3</v>
      </c>
      <c r="BN43" s="61">
        <f t="shared" si="68"/>
        <v>2.098407883312219E-3</v>
      </c>
      <c r="BO43" s="61">
        <f t="shared" si="69"/>
        <v>0.93165827184401429</v>
      </c>
      <c r="BP43" s="61" t="e">
        <f t="shared" si="70"/>
        <v>#N/A</v>
      </c>
      <c r="BQ43" s="61" t="e">
        <f t="shared" si="71"/>
        <v>#N/A</v>
      </c>
      <c r="BR43" s="61" t="e">
        <f t="shared" si="72"/>
        <v>#N/A</v>
      </c>
      <c r="BS43" s="61" t="e">
        <f t="shared" si="73"/>
        <v>#N/A</v>
      </c>
      <c r="BT43" s="61">
        <f t="shared" si="74"/>
        <v>0.14658902735443388</v>
      </c>
      <c r="BW43">
        <v>4.3535433263738987E-2</v>
      </c>
      <c r="BX43" t="e">
        <f t="shared" si="0"/>
        <v>#N/A</v>
      </c>
      <c r="BY43" t="e">
        <f t="shared" si="1"/>
        <v>#N/A</v>
      </c>
      <c r="BZ43" t="e">
        <f t="shared" si="2"/>
        <v>#N/A</v>
      </c>
      <c r="CA43" t="e">
        <f t="shared" si="3"/>
        <v>#N/A</v>
      </c>
      <c r="CB43">
        <f t="shared" si="4"/>
        <v>-2.7999999999999997E-2</v>
      </c>
      <c r="CC43">
        <f t="shared" si="5"/>
        <v>4.4000000000000011E-3</v>
      </c>
      <c r="CD43">
        <f t="shared" si="6"/>
        <v>-2.4000000000000021</v>
      </c>
      <c r="CE43" t="e">
        <f t="shared" si="7"/>
        <v>#N/A</v>
      </c>
      <c r="CF43" t="e">
        <f t="shared" si="8"/>
        <v>#N/A</v>
      </c>
      <c r="CG43" t="e">
        <f t="shared" si="9"/>
        <v>#N/A</v>
      </c>
      <c r="CH43" t="e">
        <f t="shared" si="10"/>
        <v>#N/A</v>
      </c>
      <c r="CI43">
        <f t="shared" si="11"/>
        <v>4.7832785999999849E-2</v>
      </c>
      <c r="CK43" s="66">
        <v>44444</v>
      </c>
      <c r="CL43" s="61"/>
      <c r="CM43" s="61">
        <v>4.3535433263738987E-2</v>
      </c>
      <c r="CN43" s="61" t="e">
        <f t="shared" si="75"/>
        <v>#N/A</v>
      </c>
      <c r="CO43" s="61" t="e">
        <f t="shared" si="76"/>
        <v>#N/A</v>
      </c>
      <c r="CP43" s="61" t="e">
        <f t="shared" si="77"/>
        <v>#N/A</v>
      </c>
      <c r="CQ43" s="61" t="e">
        <f t="shared" si="78"/>
        <v>#N/A</v>
      </c>
      <c r="CR43" s="61">
        <f t="shared" si="79"/>
        <v>-1.2189921313846914E-3</v>
      </c>
      <c r="CS43" s="61">
        <f t="shared" si="80"/>
        <v>1.9155590636045158E-4</v>
      </c>
      <c r="CT43" s="61">
        <f t="shared" si="81"/>
        <v>-0.10448503983297366</v>
      </c>
      <c r="CU43" s="61" t="e">
        <f t="shared" si="82"/>
        <v>#N/A</v>
      </c>
      <c r="CV43" s="61" t="e">
        <f t="shared" si="83"/>
        <v>#N/A</v>
      </c>
      <c r="CW43" s="61" t="e">
        <f t="shared" si="84"/>
        <v>#N/A</v>
      </c>
      <c r="CX43" s="61" t="e">
        <f t="shared" si="85"/>
        <v>#N/A</v>
      </c>
      <c r="CY43" s="61">
        <f t="shared" si="86"/>
        <v>2.0824210627217021E-3</v>
      </c>
      <c r="DB43" s="37">
        <v>44444</v>
      </c>
      <c r="DC43">
        <v>5</v>
      </c>
      <c r="DF43">
        <v>3.033654843972931E-2</v>
      </c>
      <c r="DG43" t="e">
        <v>#N/A</v>
      </c>
      <c r="DH43" t="e">
        <v>#N/A</v>
      </c>
      <c r="DI43" t="e">
        <v>#N/A</v>
      </c>
      <c r="DJ43" t="e">
        <v>#N/A</v>
      </c>
      <c r="DK43">
        <v>0.13100000000000001</v>
      </c>
      <c r="DL43">
        <v>5.8700000000000002E-2</v>
      </c>
      <c r="DM43">
        <v>86.7</v>
      </c>
      <c r="DN43" t="e">
        <v>#N/A</v>
      </c>
      <c r="DO43" t="e">
        <v>#N/A</v>
      </c>
      <c r="DP43" t="e">
        <v>#N/A</v>
      </c>
      <c r="DQ43" t="e">
        <v>#N/A</v>
      </c>
      <c r="DR43">
        <v>3.8004287529999998</v>
      </c>
      <c r="DT43" s="66">
        <v>44444</v>
      </c>
      <c r="DX43" s="61">
        <v>3.033654843972931E-2</v>
      </c>
      <c r="DY43" s="61" t="e">
        <f t="shared" si="87"/>
        <v>#N/A</v>
      </c>
      <c r="DZ43" s="61" t="e">
        <f t="shared" si="88"/>
        <v>#N/A</v>
      </c>
      <c r="EA43" s="61" t="e">
        <f t="shared" si="89"/>
        <v>#N/A</v>
      </c>
      <c r="EB43" s="61" t="e">
        <f t="shared" si="90"/>
        <v>#N/A</v>
      </c>
      <c r="EC43" s="61">
        <f t="shared" si="91"/>
        <v>3.9740878456045398E-3</v>
      </c>
      <c r="ED43" s="61">
        <f t="shared" si="92"/>
        <v>1.7807553934121106E-3</v>
      </c>
      <c r="EE43" s="61">
        <f t="shared" si="93"/>
        <v>2.6301787497245313</v>
      </c>
      <c r="EF43" s="61" t="e">
        <f t="shared" si="94"/>
        <v>#N/A</v>
      </c>
      <c r="EG43" s="61" t="e">
        <f t="shared" si="95"/>
        <v>#N/A</v>
      </c>
      <c r="EH43" s="61" t="e">
        <f t="shared" si="96"/>
        <v>#N/A</v>
      </c>
      <c r="EI43" s="61" t="e">
        <f t="shared" si="97"/>
        <v>#N/A</v>
      </c>
      <c r="EJ43" s="61">
        <f t="shared" si="98"/>
        <v>0.11529189095712455</v>
      </c>
      <c r="EM43" s="37">
        <v>44444</v>
      </c>
      <c r="EN43">
        <v>2</v>
      </c>
      <c r="EQ43">
        <v>3.033654843972931E-2</v>
      </c>
      <c r="ER43" t="e">
        <v>#N/A</v>
      </c>
      <c r="ES43" t="e">
        <v>#N/A</v>
      </c>
      <c r="ET43" t="e">
        <v>#N/A</v>
      </c>
      <c r="EU43" t="e">
        <v>#N/A</v>
      </c>
      <c r="EV43">
        <v>0.15</v>
      </c>
      <c r="EW43">
        <v>3.6269999999999997E-2</v>
      </c>
      <c r="EX43">
        <v>75.7</v>
      </c>
      <c r="EY43" t="e">
        <v>#N/A</v>
      </c>
      <c r="EZ43" t="e">
        <v>#N/A</v>
      </c>
      <c r="FA43" t="e">
        <v>#N/A</v>
      </c>
      <c r="FB43" t="e">
        <v>#N/A</v>
      </c>
      <c r="FC43">
        <v>3.2536343539999999</v>
      </c>
      <c r="FE43" s="66">
        <v>44444</v>
      </c>
      <c r="FI43" s="61">
        <v>3.033654843972931E-2</v>
      </c>
      <c r="FJ43" s="61" t="e">
        <f t="shared" si="99"/>
        <v>#N/A</v>
      </c>
      <c r="FK43" s="61" t="e">
        <f t="shared" si="100"/>
        <v>#N/A</v>
      </c>
      <c r="FL43" s="61" t="e">
        <f t="shared" si="101"/>
        <v>#N/A</v>
      </c>
      <c r="FM43" s="61" t="e">
        <f t="shared" si="102"/>
        <v>#N/A</v>
      </c>
      <c r="FN43" s="61">
        <f t="shared" si="103"/>
        <v>4.5504822659593967E-3</v>
      </c>
      <c r="FO43" s="61">
        <f t="shared" si="104"/>
        <v>1.1003066119089819E-3</v>
      </c>
      <c r="FP43" s="61">
        <f t="shared" si="105"/>
        <v>2.2964767168875087</v>
      </c>
      <c r="FQ43" s="61" t="e">
        <f t="shared" si="106"/>
        <v>#N/A</v>
      </c>
      <c r="FR43" s="61" t="e">
        <f t="shared" si="107"/>
        <v>#N/A</v>
      </c>
      <c r="FS43" s="61" t="e">
        <f t="shared" si="108"/>
        <v>#N/A</v>
      </c>
      <c r="FT43" s="61" t="e">
        <f t="shared" si="109"/>
        <v>#N/A</v>
      </c>
      <c r="FU43" s="61">
        <f t="shared" si="110"/>
        <v>9.8704036185288377E-2</v>
      </c>
      <c r="FW43">
        <v>3.033654843972931E-2</v>
      </c>
      <c r="FX43" t="e">
        <f t="shared" si="12"/>
        <v>#N/A</v>
      </c>
      <c r="FY43" t="e">
        <f t="shared" si="13"/>
        <v>#N/A</v>
      </c>
      <c r="FZ43" t="e">
        <f t="shared" si="14"/>
        <v>#N/A</v>
      </c>
      <c r="GA43" t="e">
        <f t="shared" si="15"/>
        <v>#N/A</v>
      </c>
      <c r="GB43">
        <f t="shared" si="16"/>
        <v>1.8999999999999989E-2</v>
      </c>
      <c r="GC43">
        <f t="shared" si="17"/>
        <v>-2.2430000000000005E-2</v>
      </c>
      <c r="GD43">
        <f t="shared" si="18"/>
        <v>-11</v>
      </c>
      <c r="GE43" t="e">
        <f t="shared" si="19"/>
        <v>#N/A</v>
      </c>
      <c r="GF43" t="e">
        <f t="shared" si="20"/>
        <v>#N/A</v>
      </c>
      <c r="GG43" t="e">
        <f t="shared" si="21"/>
        <v>#N/A</v>
      </c>
      <c r="GH43" t="e">
        <f t="shared" si="22"/>
        <v>#N/A</v>
      </c>
      <c r="GI43">
        <f t="shared" si="23"/>
        <v>-0.54679439899999993</v>
      </c>
      <c r="GK43" s="66">
        <v>44444</v>
      </c>
      <c r="GL43" s="61">
        <v>3.033654843972931E-2</v>
      </c>
      <c r="GM43" s="61" t="e">
        <f t="shared" si="111"/>
        <v>#N/A</v>
      </c>
      <c r="GN43" s="61" t="e">
        <f t="shared" si="112"/>
        <v>#N/A</v>
      </c>
      <c r="GO43" s="61" t="e">
        <f t="shared" si="113"/>
        <v>#N/A</v>
      </c>
      <c r="GP43" s="61" t="e">
        <f t="shared" si="114"/>
        <v>#N/A</v>
      </c>
      <c r="GQ43" s="61">
        <f t="shared" si="115"/>
        <v>5.7639442035485654E-4</v>
      </c>
      <c r="GR43" s="61">
        <f t="shared" si="116"/>
        <v>-6.8044878150312854E-4</v>
      </c>
      <c r="GS43" s="61">
        <f t="shared" si="117"/>
        <v>-0.33370203283702243</v>
      </c>
      <c r="GT43" s="61" t="e">
        <f t="shared" si="118"/>
        <v>#N/A</v>
      </c>
      <c r="GU43" s="61" t="e">
        <f t="shared" si="119"/>
        <v>#N/A</v>
      </c>
      <c r="GV43" s="61" t="e">
        <f t="shared" si="120"/>
        <v>#N/A</v>
      </c>
      <c r="GW43" s="61" t="e">
        <f t="shared" si="121"/>
        <v>#N/A</v>
      </c>
      <c r="GX43" s="61">
        <f t="shared" si="122"/>
        <v>-1.6587854771836174E-2</v>
      </c>
      <c r="GY43" s="61"/>
      <c r="HA43" s="27">
        <v>44444</v>
      </c>
      <c r="HB43" s="2"/>
      <c r="HE43">
        <v>0</v>
      </c>
      <c r="HF43" s="2" t="e">
        <v>#N/A</v>
      </c>
      <c r="HG43" s="2" t="e">
        <v>#N/A</v>
      </c>
      <c r="HH43" s="31" t="e">
        <v>#N/A</v>
      </c>
      <c r="HI43" s="31" t="e">
        <v>#N/A</v>
      </c>
      <c r="HJ43" s="31" t="e">
        <v>#N/A</v>
      </c>
      <c r="HK43" s="31" t="e">
        <v>#N/A</v>
      </c>
      <c r="HL43" s="31" t="e">
        <v>#N/A</v>
      </c>
      <c r="HM43" t="e">
        <v>#N/A</v>
      </c>
      <c r="HN43" t="e">
        <v>#N/A</v>
      </c>
      <c r="HO43" t="e">
        <v>#N/A</v>
      </c>
      <c r="HP43" t="e">
        <v>#N/A</v>
      </c>
      <c r="HQ43" s="23" t="e">
        <v>#N/A</v>
      </c>
      <c r="HR43" s="23"/>
      <c r="HS43" s="66">
        <v>44444</v>
      </c>
      <c r="HT43" s="62"/>
      <c r="HU43" s="62"/>
      <c r="HV43" s="62"/>
      <c r="HW43" s="61">
        <v>0</v>
      </c>
      <c r="HX43" s="61" t="e">
        <f t="shared" si="123"/>
        <v>#N/A</v>
      </c>
      <c r="HY43" s="61" t="e">
        <f t="shared" si="124"/>
        <v>#N/A</v>
      </c>
      <c r="HZ43" s="61" t="e">
        <f t="shared" si="125"/>
        <v>#N/A</v>
      </c>
      <c r="IA43" s="61" t="e">
        <f t="shared" si="126"/>
        <v>#N/A</v>
      </c>
      <c r="IB43" s="61" t="e">
        <f t="shared" si="127"/>
        <v>#N/A</v>
      </c>
      <c r="IC43" s="61" t="e">
        <f t="shared" si="128"/>
        <v>#N/A</v>
      </c>
      <c r="ID43" s="61" t="e">
        <f t="shared" si="129"/>
        <v>#N/A</v>
      </c>
      <c r="IE43" s="61" t="e">
        <f t="shared" si="130"/>
        <v>#N/A</v>
      </c>
      <c r="IF43" s="61" t="e">
        <f t="shared" si="131"/>
        <v>#N/A</v>
      </c>
      <c r="IG43" s="61" t="e">
        <f t="shared" si="132"/>
        <v>#N/A</v>
      </c>
      <c r="IH43" s="61" t="e">
        <f t="shared" si="133"/>
        <v>#N/A</v>
      </c>
      <c r="II43" s="61" t="e">
        <f t="shared" si="134"/>
        <v>#N/A</v>
      </c>
      <c r="IJ43" s="23"/>
      <c r="IL43" s="13"/>
      <c r="IM43" s="5"/>
      <c r="IN43" s="5"/>
      <c r="IO43" s="5"/>
      <c r="IP43">
        <v>0</v>
      </c>
      <c r="IQ43" s="5" t="e">
        <v>#N/A</v>
      </c>
      <c r="IR43" s="5" t="e">
        <v>#N/A</v>
      </c>
      <c r="IS43" s="5" t="e">
        <v>#N/A</v>
      </c>
      <c r="IT43" t="e">
        <v>#N/A</v>
      </c>
      <c r="IU43" t="e">
        <v>#N/A</v>
      </c>
      <c r="IV43" t="e">
        <v>#N/A</v>
      </c>
      <c r="IW43" t="e">
        <v>#N/A</v>
      </c>
      <c r="IX43" t="e">
        <v>#N/A</v>
      </c>
      <c r="IY43" t="e">
        <v>#N/A</v>
      </c>
      <c r="IZ43" t="e">
        <v>#N/A</v>
      </c>
      <c r="JA43" t="e">
        <v>#N/A</v>
      </c>
      <c r="JB43" t="e">
        <v>#N/A</v>
      </c>
      <c r="JD43" s="66">
        <v>44444</v>
      </c>
      <c r="JE43" s="61"/>
      <c r="JF43" s="61"/>
      <c r="JG43" s="61"/>
      <c r="JH43" s="61">
        <v>0</v>
      </c>
      <c r="JI43" s="61" t="e">
        <f t="shared" si="135"/>
        <v>#N/A</v>
      </c>
      <c r="JJ43" s="61" t="e">
        <f t="shared" si="136"/>
        <v>#N/A</v>
      </c>
      <c r="JK43" s="61" t="e">
        <f t="shared" si="137"/>
        <v>#N/A</v>
      </c>
      <c r="JL43" s="61" t="e">
        <f t="shared" si="138"/>
        <v>#N/A</v>
      </c>
      <c r="JM43" s="61" t="e">
        <f t="shared" si="139"/>
        <v>#N/A</v>
      </c>
      <c r="JN43" s="61" t="e">
        <f t="shared" si="140"/>
        <v>#N/A</v>
      </c>
      <c r="JO43" s="61" t="e">
        <f t="shared" si="141"/>
        <v>#N/A</v>
      </c>
      <c r="JP43" s="61" t="e">
        <f t="shared" si="142"/>
        <v>#N/A</v>
      </c>
      <c r="JQ43" s="61" t="e">
        <f t="shared" si="143"/>
        <v>#N/A</v>
      </c>
      <c r="JR43" s="61" t="e">
        <f t="shared" si="144"/>
        <v>#N/A</v>
      </c>
      <c r="JS43" s="61" t="e">
        <f t="shared" si="145"/>
        <v>#N/A</v>
      </c>
      <c r="JT43" s="61" t="e">
        <f t="shared" si="146"/>
        <v>#N/A</v>
      </c>
      <c r="JV43">
        <v>0</v>
      </c>
      <c r="JW43" t="e">
        <f t="shared" si="24"/>
        <v>#N/A</v>
      </c>
      <c r="JX43" t="e">
        <f t="shared" si="25"/>
        <v>#N/A</v>
      </c>
      <c r="JY43" t="e">
        <f t="shared" si="26"/>
        <v>#N/A</v>
      </c>
      <c r="JZ43" t="e">
        <f t="shared" si="27"/>
        <v>#N/A</v>
      </c>
      <c r="KA43" t="e">
        <f t="shared" si="28"/>
        <v>#N/A</v>
      </c>
      <c r="KB43" t="e">
        <f t="shared" si="29"/>
        <v>#N/A</v>
      </c>
      <c r="KC43" t="e">
        <f t="shared" si="30"/>
        <v>#N/A</v>
      </c>
      <c r="KD43" t="e">
        <f t="shared" si="31"/>
        <v>#N/A</v>
      </c>
      <c r="KE43" t="e">
        <f t="shared" si="32"/>
        <v>#N/A</v>
      </c>
      <c r="KF43" t="e">
        <f t="shared" si="33"/>
        <v>#N/A</v>
      </c>
      <c r="KG43" t="e">
        <f t="shared" si="34"/>
        <v>#N/A</v>
      </c>
      <c r="KH43" t="e">
        <f t="shared" si="35"/>
        <v>#N/A</v>
      </c>
      <c r="KJ43" s="66">
        <v>44444</v>
      </c>
      <c r="KK43" s="61">
        <v>0</v>
      </c>
      <c r="KL43" s="61" t="e">
        <f t="shared" si="147"/>
        <v>#N/A</v>
      </c>
      <c r="KM43" s="61" t="e">
        <f t="shared" si="148"/>
        <v>#N/A</v>
      </c>
      <c r="KN43" s="61" t="e">
        <f t="shared" si="149"/>
        <v>#N/A</v>
      </c>
      <c r="KO43" s="61" t="e">
        <f t="shared" si="150"/>
        <v>#N/A</v>
      </c>
      <c r="KP43" s="61" t="e">
        <f t="shared" si="151"/>
        <v>#N/A</v>
      </c>
      <c r="KQ43" s="61" t="e">
        <f t="shared" si="152"/>
        <v>#N/A</v>
      </c>
      <c r="KR43" s="61" t="e">
        <f t="shared" si="153"/>
        <v>#N/A</v>
      </c>
      <c r="KS43" s="61" t="e">
        <f t="shared" si="154"/>
        <v>#N/A</v>
      </c>
      <c r="KT43" s="61" t="e">
        <f t="shared" si="155"/>
        <v>#N/A</v>
      </c>
      <c r="KU43" s="61" t="e">
        <f t="shared" si="156"/>
        <v>#N/A</v>
      </c>
      <c r="KV43" s="61" t="e">
        <f t="shared" si="157"/>
        <v>#N/A</v>
      </c>
      <c r="KW43" s="61" t="e">
        <f t="shared" si="158"/>
        <v>#N/A</v>
      </c>
      <c r="KZ43" s="27">
        <v>44444</v>
      </c>
      <c r="LE43" t="e">
        <v>#N/A</v>
      </c>
      <c r="LF43" t="e">
        <v>#N/A</v>
      </c>
      <c r="LG43" t="e">
        <v>#N/A</v>
      </c>
      <c r="LH43" t="e">
        <v>#N/A</v>
      </c>
      <c r="LI43" t="e">
        <v>#N/A</v>
      </c>
      <c r="LJ43" t="e">
        <v>#N/A</v>
      </c>
      <c r="LK43" t="e">
        <v>#N/A</v>
      </c>
      <c r="LL43" t="e">
        <v>#N/A</v>
      </c>
      <c r="LM43" t="e">
        <v>#N/A</v>
      </c>
      <c r="LN43" t="e">
        <v>#N/A</v>
      </c>
      <c r="LO43" t="e">
        <v>#N/A</v>
      </c>
      <c r="LP43" t="e">
        <v>#N/A</v>
      </c>
      <c r="LR43" s="66">
        <v>44444</v>
      </c>
      <c r="LS43" s="61"/>
      <c r="LT43" s="61"/>
      <c r="LU43" s="61"/>
      <c r="LV43" s="61">
        <v>0</v>
      </c>
      <c r="LW43" s="61" t="e">
        <f t="shared" si="159"/>
        <v>#N/A</v>
      </c>
      <c r="LX43" s="61" t="e">
        <f t="shared" si="160"/>
        <v>#N/A</v>
      </c>
      <c r="LY43" s="61" t="e">
        <f t="shared" si="161"/>
        <v>#N/A</v>
      </c>
      <c r="LZ43" s="61" t="e">
        <f t="shared" si="162"/>
        <v>#N/A</v>
      </c>
      <c r="MA43" s="61" t="e">
        <f t="shared" si="163"/>
        <v>#N/A</v>
      </c>
      <c r="MB43" s="61" t="e">
        <f t="shared" si="164"/>
        <v>#N/A</v>
      </c>
      <c r="MC43" s="61" t="e">
        <f t="shared" si="165"/>
        <v>#N/A</v>
      </c>
      <c r="MD43" s="61" t="e">
        <f t="shared" si="166"/>
        <v>#N/A</v>
      </c>
      <c r="ME43" s="61" t="e">
        <f t="shared" si="167"/>
        <v>#N/A</v>
      </c>
      <c r="MF43" s="61" t="e">
        <f t="shared" si="168"/>
        <v>#N/A</v>
      </c>
      <c r="MG43" s="61" t="e">
        <f t="shared" si="169"/>
        <v>#N/A</v>
      </c>
      <c r="MH43" s="61" t="e">
        <f t="shared" si="170"/>
        <v>#N/A</v>
      </c>
      <c r="MK43" s="27"/>
      <c r="MP43" t="e">
        <v>#N/A</v>
      </c>
      <c r="MQ43" t="e">
        <v>#N/A</v>
      </c>
      <c r="MR43" t="e">
        <v>#N/A</v>
      </c>
      <c r="MS43" t="e">
        <v>#N/A</v>
      </c>
      <c r="MT43" t="e">
        <v>#N/A</v>
      </c>
      <c r="MU43" t="e">
        <v>#N/A</v>
      </c>
      <c r="MV43" t="e">
        <v>#N/A</v>
      </c>
      <c r="MW43" t="e">
        <v>#N/A</v>
      </c>
      <c r="MX43" t="e">
        <v>#N/A</v>
      </c>
      <c r="MY43" t="e">
        <v>#N/A</v>
      </c>
      <c r="MZ43" t="e">
        <v>#N/A</v>
      </c>
      <c r="NA43" t="e">
        <v>#N/A</v>
      </c>
      <c r="NC43" s="66">
        <v>44444</v>
      </c>
      <c r="ND43" s="61"/>
      <c r="NE43" s="61"/>
      <c r="NF43" s="61"/>
      <c r="NG43" s="61">
        <v>0</v>
      </c>
      <c r="NH43" s="61" t="e">
        <f t="shared" si="171"/>
        <v>#N/A</v>
      </c>
      <c r="NI43" s="61" t="e">
        <f t="shared" si="172"/>
        <v>#N/A</v>
      </c>
      <c r="NJ43" s="61" t="e">
        <f t="shared" si="173"/>
        <v>#N/A</v>
      </c>
      <c r="NK43" s="61" t="e">
        <f t="shared" si="174"/>
        <v>#N/A</v>
      </c>
      <c r="NL43" s="61" t="e">
        <f t="shared" si="175"/>
        <v>#N/A</v>
      </c>
      <c r="NM43" s="61" t="e">
        <f t="shared" si="176"/>
        <v>#N/A</v>
      </c>
      <c r="NN43" s="61" t="e">
        <f t="shared" si="177"/>
        <v>#N/A</v>
      </c>
      <c r="NO43" s="61" t="e">
        <f t="shared" si="178"/>
        <v>#N/A</v>
      </c>
      <c r="NP43" s="61" t="e">
        <f t="shared" si="179"/>
        <v>#N/A</v>
      </c>
      <c r="NQ43" s="61" t="e">
        <f t="shared" si="180"/>
        <v>#N/A</v>
      </c>
      <c r="NR43" s="61" t="e">
        <f t="shared" si="181"/>
        <v>#N/A</v>
      </c>
      <c r="NS43" s="61" t="e">
        <f t="shared" si="182"/>
        <v>#N/A</v>
      </c>
      <c r="NV43" s="27">
        <v>44444</v>
      </c>
      <c r="NW43" s="47">
        <v>0</v>
      </c>
      <c r="NX43" t="e">
        <f t="shared" si="36"/>
        <v>#N/A</v>
      </c>
      <c r="NY43" t="e">
        <f t="shared" si="37"/>
        <v>#N/A</v>
      </c>
      <c r="NZ43" t="e">
        <f t="shared" si="38"/>
        <v>#N/A</v>
      </c>
      <c r="OA43" t="e">
        <f t="shared" si="39"/>
        <v>#N/A</v>
      </c>
      <c r="OB43" t="e">
        <f t="shared" si="40"/>
        <v>#N/A</v>
      </c>
      <c r="OC43" t="e">
        <f t="shared" si="41"/>
        <v>#N/A</v>
      </c>
      <c r="OD43" t="e">
        <f t="shared" si="42"/>
        <v>#N/A</v>
      </c>
      <c r="OE43" t="e">
        <f t="shared" si="43"/>
        <v>#N/A</v>
      </c>
      <c r="OF43" t="e">
        <f t="shared" si="44"/>
        <v>#N/A</v>
      </c>
      <c r="OG43" t="e">
        <f t="shared" si="45"/>
        <v>#N/A</v>
      </c>
      <c r="OH43" t="e">
        <f t="shared" si="46"/>
        <v>#N/A</v>
      </c>
      <c r="OI43" t="e">
        <f t="shared" si="47"/>
        <v>#N/A</v>
      </c>
      <c r="OK43" s="66">
        <v>44444</v>
      </c>
      <c r="OL43" s="61">
        <v>0</v>
      </c>
      <c r="OM43" s="61" t="e">
        <f t="shared" si="183"/>
        <v>#N/A</v>
      </c>
      <c r="ON43" s="61" t="e">
        <f t="shared" si="184"/>
        <v>#N/A</v>
      </c>
      <c r="OO43" s="61" t="e">
        <f t="shared" si="185"/>
        <v>#N/A</v>
      </c>
      <c r="OP43" s="61" t="e">
        <f t="shared" si="186"/>
        <v>#N/A</v>
      </c>
      <c r="OQ43" s="61" t="e">
        <f t="shared" si="187"/>
        <v>#N/A</v>
      </c>
      <c r="OR43" s="61" t="e">
        <f t="shared" si="188"/>
        <v>#N/A</v>
      </c>
      <c r="OS43" s="61" t="e">
        <f t="shared" si="189"/>
        <v>#N/A</v>
      </c>
      <c r="OT43" s="61" t="e">
        <f t="shared" si="190"/>
        <v>#N/A</v>
      </c>
      <c r="OU43" s="61" t="e">
        <f t="shared" si="191"/>
        <v>#N/A</v>
      </c>
      <c r="OV43" s="61" t="e">
        <f t="shared" si="192"/>
        <v>#N/A</v>
      </c>
      <c r="OW43" s="61" t="e">
        <f t="shared" si="193"/>
        <v>#N/A</v>
      </c>
      <c r="OX43" s="61" t="e">
        <f t="shared" si="194"/>
        <v>#N/A</v>
      </c>
      <c r="PA43" s="27">
        <v>44444</v>
      </c>
      <c r="PB43" s="43" t="e">
        <v>#N/A</v>
      </c>
      <c r="PC43" s="2" t="e">
        <v>#N/A</v>
      </c>
      <c r="PD43" s="31" t="e">
        <v>#N/A</v>
      </c>
      <c r="PE43" s="31" t="e">
        <v>#N/A</v>
      </c>
      <c r="PF43" s="45" t="e">
        <v>#N/A</v>
      </c>
      <c r="PI43" s="27">
        <v>44444</v>
      </c>
      <c r="PJ43" s="41" t="e">
        <v>#N/A</v>
      </c>
      <c r="PK43" s="41" t="e">
        <v>#N/A</v>
      </c>
      <c r="PL43" s="41" t="e">
        <v>#N/A</v>
      </c>
      <c r="PM43" s="41" t="e">
        <v>#N/A</v>
      </c>
      <c r="PN43" s="41" t="e">
        <v>#N/A</v>
      </c>
      <c r="PR43" s="27">
        <v>44444</v>
      </c>
      <c r="PS43" s="46" t="e">
        <f t="shared" si="195"/>
        <v>#N/A</v>
      </c>
      <c r="PT43" s="46" t="e">
        <f t="shared" si="195"/>
        <v>#N/A</v>
      </c>
      <c r="PU43" s="46" t="e">
        <f t="shared" si="195"/>
        <v>#N/A</v>
      </c>
      <c r="PV43" s="46" t="e">
        <f t="shared" si="195"/>
        <v>#N/A</v>
      </c>
      <c r="PW43" s="46" t="e">
        <f t="shared" si="195"/>
        <v>#N/A</v>
      </c>
      <c r="PZ43" s="27">
        <v>44444</v>
      </c>
      <c r="QA43" s="2" t="e">
        <v>#N/A</v>
      </c>
      <c r="QB43" s="2" t="e">
        <v>#N/A</v>
      </c>
      <c r="QC43" s="31" t="e">
        <v>#N/A</v>
      </c>
      <c r="QD43" s="31" t="e">
        <v>#N/A</v>
      </c>
      <c r="QE43" s="23" t="e">
        <v>#N/A</v>
      </c>
      <c r="QF43" s="23"/>
      <c r="QI43" s="27">
        <v>44444</v>
      </c>
      <c r="QJ43" t="e">
        <v>#N/A</v>
      </c>
      <c r="QK43" t="e">
        <v>#N/A</v>
      </c>
      <c r="QL43" t="e">
        <v>#N/A</v>
      </c>
      <c r="QM43" t="e">
        <v>#N/A</v>
      </c>
      <c r="QN43" t="e">
        <v>#N/A</v>
      </c>
      <c r="QR43" s="27">
        <v>44444</v>
      </c>
      <c r="QS43" t="e">
        <f t="shared" si="196"/>
        <v>#N/A</v>
      </c>
      <c r="QT43" t="e">
        <f t="shared" si="196"/>
        <v>#N/A</v>
      </c>
      <c r="QU43" t="e">
        <f t="shared" si="196"/>
        <v>#N/A</v>
      </c>
      <c r="QV43" t="e">
        <f t="shared" si="196"/>
        <v>#N/A</v>
      </c>
      <c r="QW43" t="e">
        <f t="shared" si="196"/>
        <v>#N/A</v>
      </c>
      <c r="RA43" s="27">
        <v>44444</v>
      </c>
      <c r="RB43" t="e">
        <v>#N/A</v>
      </c>
      <c r="RC43" t="e">
        <v>#N/A</v>
      </c>
      <c r="RD43" t="e">
        <v>#N/A</v>
      </c>
      <c r="RE43" t="e">
        <v>#N/A</v>
      </c>
      <c r="RF43" t="e">
        <v>#N/A</v>
      </c>
      <c r="RI43" s="27">
        <v>44444</v>
      </c>
      <c r="RJ43" s="2" t="e">
        <v>#N/A</v>
      </c>
      <c r="RK43" s="2" t="e">
        <v>#N/A</v>
      </c>
      <c r="RL43" s="31" t="e">
        <v>#N/A</v>
      </c>
      <c r="RM43" s="31" t="e">
        <v>#N/A</v>
      </c>
      <c r="RN43" s="23" t="e">
        <v>#N/A</v>
      </c>
      <c r="RQ43" s="27">
        <v>44444</v>
      </c>
      <c r="RR43" t="e">
        <f t="shared" si="197"/>
        <v>#N/A</v>
      </c>
      <c r="RS43" t="e">
        <f t="shared" si="197"/>
        <v>#N/A</v>
      </c>
      <c r="RT43" t="e">
        <f t="shared" si="197"/>
        <v>#N/A</v>
      </c>
      <c r="RU43" t="e">
        <f t="shared" si="197"/>
        <v>#N/A</v>
      </c>
      <c r="RV43" t="e">
        <f t="shared" si="197"/>
        <v>#N/A</v>
      </c>
      <c r="RZ43" s="27">
        <v>44444</v>
      </c>
      <c r="SA43" t="e">
        <v>#N/A</v>
      </c>
      <c r="SB43" s="46" t="e">
        <v>#N/A</v>
      </c>
      <c r="SC43" s="46" t="e">
        <v>#N/A</v>
      </c>
      <c r="SD43" s="46" t="e">
        <v>#N/A</v>
      </c>
      <c r="SE43" s="46" t="e">
        <v>#N/A</v>
      </c>
      <c r="SF43" s="46" t="e">
        <v>#N/A</v>
      </c>
      <c r="SH43" s="27">
        <v>44444</v>
      </c>
      <c r="SI43" t="e">
        <v>#N/A</v>
      </c>
      <c r="SJ43" s="46" t="e">
        <v>#N/A</v>
      </c>
      <c r="SK43" s="46" t="e">
        <v>#N/A</v>
      </c>
      <c r="SL43" s="46" t="e">
        <v>#N/A</v>
      </c>
      <c r="SM43" s="46" t="e">
        <v>#N/A</v>
      </c>
      <c r="SN43" s="46" t="e">
        <v>#N/A</v>
      </c>
      <c r="SP43" s="27">
        <v>44444</v>
      </c>
      <c r="SQ43" t="e">
        <v>#N/A</v>
      </c>
      <c r="SR43" s="46" t="e">
        <v>#N/A</v>
      </c>
      <c r="SS43" s="46" t="e">
        <v>#N/A</v>
      </c>
      <c r="ST43" s="46" t="e">
        <v>#N/A</v>
      </c>
      <c r="SU43" s="46" t="e">
        <v>#N/A</v>
      </c>
      <c r="SV43" s="46" t="e">
        <v>#N/A</v>
      </c>
      <c r="SX43" s="27">
        <v>44444</v>
      </c>
      <c r="SY43" t="e">
        <v>#N/A</v>
      </c>
      <c r="SZ43" s="46" t="e">
        <v>#N/A</v>
      </c>
      <c r="TA43" s="46" t="e">
        <v>#N/A</v>
      </c>
      <c r="TB43" s="46" t="e">
        <v>#N/A</v>
      </c>
      <c r="TC43" s="46" t="e">
        <v>#N/A</v>
      </c>
      <c r="TD43" s="46" t="e">
        <v>#N/A</v>
      </c>
      <c r="TF43" s="27">
        <v>44444</v>
      </c>
      <c r="TG43" t="e">
        <v>#N/A</v>
      </c>
      <c r="TH43" s="46" t="e">
        <v>#N/A</v>
      </c>
      <c r="TI43" s="46" t="e">
        <v>#N/A</v>
      </c>
      <c r="TJ43" s="46" t="e">
        <v>#N/A</v>
      </c>
      <c r="TK43" s="46" t="e">
        <v>#N/A</v>
      </c>
      <c r="TL43" s="46" t="e">
        <v>#N/A</v>
      </c>
      <c r="TN43" s="27">
        <v>44444</v>
      </c>
      <c r="TO43" t="e">
        <v>#N/A</v>
      </c>
      <c r="TP43" s="46" t="e">
        <v>#N/A</v>
      </c>
      <c r="TQ43" s="46" t="e">
        <v>#N/A</v>
      </c>
      <c r="TR43" s="46" t="e">
        <v>#N/A</v>
      </c>
      <c r="TS43" s="46" t="e">
        <v>#N/A</v>
      </c>
      <c r="TT43" s="46" t="e">
        <v>#N/A</v>
      </c>
    </row>
    <row r="44" spans="1:540" x14ac:dyDescent="0.25">
      <c r="A44" s="30">
        <v>44500</v>
      </c>
      <c r="B44" s="31">
        <v>11</v>
      </c>
      <c r="E44">
        <v>0.41123925098255071</v>
      </c>
      <c r="F44" s="23" t="e">
        <v>#N/A</v>
      </c>
      <c r="G44" s="23" t="e">
        <v>#N/A</v>
      </c>
      <c r="H44" s="31">
        <v>4.9607952949999996</v>
      </c>
      <c r="I44" s="31">
        <v>0.131662471</v>
      </c>
      <c r="J44" s="31">
        <v>4.37</v>
      </c>
      <c r="K44" s="31">
        <v>4.9599999999999998E-2</v>
      </c>
      <c r="L44" s="31">
        <v>102</v>
      </c>
      <c r="M44">
        <v>10.48350877192982</v>
      </c>
      <c r="N44">
        <v>2.6407017543859697</v>
      </c>
      <c r="O44">
        <v>7.8428070175438505</v>
      </c>
      <c r="P44">
        <v>25.189102349554915</v>
      </c>
      <c r="Q44" s="23">
        <v>5.1546489879999999</v>
      </c>
      <c r="R44" s="23"/>
      <c r="S44" s="67">
        <v>44500</v>
      </c>
      <c r="T44" s="62"/>
      <c r="U44" s="62"/>
      <c r="V44" s="62"/>
      <c r="W44" s="61">
        <v>0.41123925098255071</v>
      </c>
      <c r="X44" s="61" t="e">
        <f t="shared" si="51"/>
        <v>#N/A</v>
      </c>
      <c r="Y44" s="61" t="e">
        <f t="shared" si="52"/>
        <v>#N/A</v>
      </c>
      <c r="Z44" s="61">
        <f t="shared" si="53"/>
        <v>2.0400737413935617</v>
      </c>
      <c r="AA44" s="61">
        <f t="shared" si="54"/>
        <v>5.4144775956551802E-2</v>
      </c>
      <c r="AB44" s="61">
        <f t="shared" si="55"/>
        <v>1.7971155267937466</v>
      </c>
      <c r="AC44" s="61">
        <f t="shared" si="56"/>
        <v>2.0397466848734513E-2</v>
      </c>
      <c r="AD44" s="61">
        <f t="shared" si="57"/>
        <v>41.946403600220172</v>
      </c>
      <c r="AE44" s="61">
        <f t="shared" si="58"/>
        <v>4.3112302950374195</v>
      </c>
      <c r="AF44" s="61">
        <f t="shared" si="59"/>
        <v>1.0859602115419937</v>
      </c>
      <c r="AG44" s="61">
        <f t="shared" si="60"/>
        <v>3.2252700834954253</v>
      </c>
      <c r="AH44" s="61">
        <f t="shared" si="61"/>
        <v>10.358747583153772</v>
      </c>
      <c r="AI44" s="61">
        <f t="shared" si="62"/>
        <v>2.119793988903083</v>
      </c>
      <c r="AL44" s="30">
        <v>44500</v>
      </c>
      <c r="AM44" s="31">
        <v>8</v>
      </c>
      <c r="AP44">
        <v>0.41123925098255071</v>
      </c>
      <c r="AQ44" t="e">
        <v>#N/A</v>
      </c>
      <c r="AR44" t="e">
        <v>#N/A</v>
      </c>
      <c r="AS44" s="31">
        <v>4.8907868939999997</v>
      </c>
      <c r="AT44" s="31">
        <v>0.14041808</v>
      </c>
      <c r="AU44" s="31">
        <v>4.41</v>
      </c>
      <c r="AV44" s="31">
        <v>3.8300000000000001E-2</v>
      </c>
      <c r="AW44" s="31">
        <v>108</v>
      </c>
      <c r="AX44">
        <v>10.969516728624528</v>
      </c>
      <c r="AY44">
        <v>2.7635687732341889</v>
      </c>
      <c r="AZ44">
        <v>8.2059479553903394</v>
      </c>
      <c r="BA44">
        <v>25.193167954452939</v>
      </c>
      <c r="BB44" s="23">
        <v>5.406011994</v>
      </c>
      <c r="BC44" s="23"/>
      <c r="BD44" s="67">
        <v>44500</v>
      </c>
      <c r="BE44" s="62"/>
      <c r="BF44" s="62"/>
      <c r="BG44" s="62"/>
      <c r="BH44" s="61">
        <v>0.41123925098255071</v>
      </c>
      <c r="BI44" s="61" t="e">
        <f t="shared" si="63"/>
        <v>#N/A</v>
      </c>
      <c r="BJ44" s="61" t="e">
        <f t="shared" si="64"/>
        <v>#N/A</v>
      </c>
      <c r="BK44" s="61">
        <f t="shared" si="65"/>
        <v>2.0112835390038355</v>
      </c>
      <c r="BL44" s="61">
        <f t="shared" si="66"/>
        <v>5.7745426043607884E-2</v>
      </c>
      <c r="BM44" s="61">
        <f t="shared" si="67"/>
        <v>1.8135650968330488</v>
      </c>
      <c r="BN44" s="61">
        <f t="shared" si="68"/>
        <v>1.5750463312631694E-2</v>
      </c>
      <c r="BO44" s="61">
        <f t="shared" si="69"/>
        <v>44.413839106115475</v>
      </c>
      <c r="BP44" s="61">
        <f t="shared" si="70"/>
        <v>4.5110958431201107</v>
      </c>
      <c r="BQ44" s="61">
        <f t="shared" si="71"/>
        <v>1.1364879523435945</v>
      </c>
      <c r="BR44" s="61">
        <f t="shared" si="72"/>
        <v>3.3746078907765167</v>
      </c>
      <c r="BS44" s="61">
        <f t="shared" si="73"/>
        <v>10.360419519466825</v>
      </c>
      <c r="BT44" s="61">
        <f t="shared" si="74"/>
        <v>2.2231643232152454</v>
      </c>
      <c r="BW44">
        <v>0.41123925098255071</v>
      </c>
      <c r="BX44" t="e">
        <f t="shared" si="0"/>
        <v>#N/A</v>
      </c>
      <c r="BY44" t="e">
        <f t="shared" si="1"/>
        <v>#N/A</v>
      </c>
      <c r="BZ44">
        <f t="shared" si="2"/>
        <v>-7.0008400999999942E-2</v>
      </c>
      <c r="CA44">
        <f t="shared" si="3"/>
        <v>8.7556089999999975E-3</v>
      </c>
      <c r="CB44">
        <f t="shared" si="4"/>
        <v>4.0000000000000036E-2</v>
      </c>
      <c r="CC44">
        <f t="shared" si="5"/>
        <v>-1.1299999999999998E-2</v>
      </c>
      <c r="CD44">
        <f t="shared" si="6"/>
        <v>6</v>
      </c>
      <c r="CE44">
        <f t="shared" si="7"/>
        <v>0.4860079566947082</v>
      </c>
      <c r="CF44">
        <f t="shared" si="8"/>
        <v>0.12286701884821927</v>
      </c>
      <c r="CG44">
        <f t="shared" si="9"/>
        <v>0.36314093784648893</v>
      </c>
      <c r="CH44">
        <f t="shared" si="10"/>
        <v>4.0656048980238779E-3</v>
      </c>
      <c r="CI44">
        <f t="shared" si="11"/>
        <v>0.25136300600000006</v>
      </c>
      <c r="CK44" s="67">
        <v>44500</v>
      </c>
      <c r="CL44" s="61"/>
      <c r="CM44" s="61">
        <v>0.41123925098255071</v>
      </c>
      <c r="CN44" s="61" t="e">
        <f t="shared" si="75"/>
        <v>#N/A</v>
      </c>
      <c r="CO44" s="61" t="e">
        <f t="shared" si="76"/>
        <v>#N/A</v>
      </c>
      <c r="CP44" s="61">
        <f t="shared" si="77"/>
        <v>-2.879020238972603E-2</v>
      </c>
      <c r="CQ44" s="61">
        <f t="shared" si="78"/>
        <v>3.6006500870560789E-3</v>
      </c>
      <c r="CR44" s="61">
        <f t="shared" si="79"/>
        <v>1.6449570039302044E-2</v>
      </c>
      <c r="CS44" s="61">
        <f t="shared" si="80"/>
        <v>-4.6470035361028221E-3</v>
      </c>
      <c r="CT44" s="61">
        <f t="shared" si="81"/>
        <v>2.4674355058953044</v>
      </c>
      <c r="CU44" s="61">
        <f t="shared" si="82"/>
        <v>0.19986554808269175</v>
      </c>
      <c r="CV44" s="61">
        <f t="shared" si="83"/>
        <v>5.0527740801600635E-2</v>
      </c>
      <c r="CW44" s="61">
        <f t="shared" si="84"/>
        <v>0.14933780728109111</v>
      </c>
      <c r="CX44" s="61">
        <f t="shared" si="85"/>
        <v>1.6719363130543289E-3</v>
      </c>
      <c r="CY44" s="61">
        <f t="shared" si="86"/>
        <v>0.10337033431216243</v>
      </c>
      <c r="DB44" s="37">
        <v>44500</v>
      </c>
      <c r="DC44">
        <v>5</v>
      </c>
      <c r="DF44">
        <v>0.21865413840399164</v>
      </c>
      <c r="DG44" t="e">
        <v>#N/A</v>
      </c>
      <c r="DH44" t="e">
        <v>#N/A</v>
      </c>
      <c r="DI44">
        <v>0.65947913700000005</v>
      </c>
      <c r="DJ44">
        <v>8.9088321999999998E-2</v>
      </c>
      <c r="DK44">
        <v>0.29599999999999999</v>
      </c>
      <c r="DL44">
        <v>4.1300000000000003E-2</v>
      </c>
      <c r="DM44">
        <v>66</v>
      </c>
      <c r="DN44">
        <v>4.1577319587628878</v>
      </c>
      <c r="DO44">
        <v>1.7649484536082363</v>
      </c>
      <c r="DP44">
        <v>2.3927835051546515</v>
      </c>
      <c r="DQ44">
        <v>42.449789238779786</v>
      </c>
      <c r="DR44">
        <v>4.5154954680000001</v>
      </c>
      <c r="DT44" s="67">
        <v>44500</v>
      </c>
      <c r="DX44" s="61">
        <v>0.21865413840399164</v>
      </c>
      <c r="DY44" s="61" t="e">
        <f t="shared" si="87"/>
        <v>#N/A</v>
      </c>
      <c r="DZ44" s="61" t="e">
        <f t="shared" si="88"/>
        <v>#N/A</v>
      </c>
      <c r="EA44" s="61">
        <f t="shared" si="89"/>
        <v>0.14419784249614298</v>
      </c>
      <c r="EB44" s="61">
        <f t="shared" si="90"/>
        <v>1.9479530288767373E-2</v>
      </c>
      <c r="EC44" s="61">
        <f t="shared" si="91"/>
        <v>6.472162496758152E-2</v>
      </c>
      <c r="ED44" s="61">
        <f t="shared" si="92"/>
        <v>9.0304159160848555E-3</v>
      </c>
      <c r="EE44" s="61">
        <f t="shared" si="93"/>
        <v>14.431173134663448</v>
      </c>
      <c r="EF44" s="61">
        <f t="shared" si="94"/>
        <v>0.90910529915803973</v>
      </c>
      <c r="EG44" s="61">
        <f t="shared" si="95"/>
        <v>0.38591328345116632</v>
      </c>
      <c r="EH44" s="61">
        <f t="shared" si="96"/>
        <v>0.52319201570687346</v>
      </c>
      <c r="EI44" s="61">
        <f t="shared" si="97"/>
        <v>9.28182209143643</v>
      </c>
      <c r="EJ44" s="61">
        <f t="shared" si="98"/>
        <v>0.987331771022669</v>
      </c>
      <c r="EM44" s="37">
        <v>44500</v>
      </c>
      <c r="EN44">
        <v>2</v>
      </c>
      <c r="EQ44">
        <v>0.21865413840399164</v>
      </c>
      <c r="ER44" t="e">
        <v>#N/A</v>
      </c>
      <c r="ES44" t="e">
        <v>#N/A</v>
      </c>
      <c r="ET44">
        <v>0.58387006399999997</v>
      </c>
      <c r="EU44">
        <v>8.4382182E-2</v>
      </c>
      <c r="EV44">
        <v>0.21199999999999999</v>
      </c>
      <c r="EW44">
        <v>4.0300000000000002E-2</v>
      </c>
      <c r="EX44">
        <v>66.099999999999994</v>
      </c>
      <c r="EY44">
        <v>5.5702020202020188</v>
      </c>
      <c r="EZ44">
        <v>1.6398989898989833</v>
      </c>
      <c r="FA44">
        <v>3.9303030303030355</v>
      </c>
      <c r="FB44">
        <v>29.440565781122384</v>
      </c>
      <c r="FC44">
        <v>4.5883813959999999</v>
      </c>
      <c r="FE44" s="67">
        <v>44500</v>
      </c>
      <c r="FI44" s="61">
        <v>0.21865413840399164</v>
      </c>
      <c r="FJ44" s="61" t="e">
        <f t="shared" si="99"/>
        <v>#N/A</v>
      </c>
      <c r="FK44" s="61" t="e">
        <f t="shared" si="100"/>
        <v>#N/A</v>
      </c>
      <c r="FL44" s="61">
        <f t="shared" si="101"/>
        <v>0.12766560578380345</v>
      </c>
      <c r="FM44" s="61">
        <f t="shared" si="102"/>
        <v>1.8450513301858814E-2</v>
      </c>
      <c r="FN44" s="61">
        <f t="shared" si="103"/>
        <v>4.6354677341646229E-2</v>
      </c>
      <c r="FO44" s="61">
        <f t="shared" si="104"/>
        <v>8.8117617776808637E-3</v>
      </c>
      <c r="FP44" s="61">
        <f t="shared" si="105"/>
        <v>14.453038548503846</v>
      </c>
      <c r="FQ44" s="61">
        <f t="shared" si="106"/>
        <v>1.2179477234634462</v>
      </c>
      <c r="FR44" s="61">
        <f t="shared" si="107"/>
        <v>0.35857070070593838</v>
      </c>
      <c r="FS44" s="61">
        <f t="shared" si="108"/>
        <v>0.85937702275750771</v>
      </c>
      <c r="FT44" s="61">
        <f t="shared" si="109"/>
        <v>6.4373015449973545</v>
      </c>
      <c r="FU44" s="61">
        <f t="shared" si="110"/>
        <v>1.0032685808112844</v>
      </c>
      <c r="FW44">
        <v>0.21865413840399164</v>
      </c>
      <c r="FX44" t="e">
        <f t="shared" si="12"/>
        <v>#N/A</v>
      </c>
      <c r="FY44" t="e">
        <f t="shared" si="13"/>
        <v>#N/A</v>
      </c>
      <c r="FZ44">
        <f t="shared" si="14"/>
        <v>-7.5609073000000082E-2</v>
      </c>
      <c r="GA44">
        <f t="shared" si="15"/>
        <v>-4.7061399999999975E-3</v>
      </c>
      <c r="GB44">
        <f t="shared" si="16"/>
        <v>-8.3999999999999991E-2</v>
      </c>
      <c r="GC44">
        <f t="shared" si="17"/>
        <v>-1.0000000000000009E-3</v>
      </c>
      <c r="GD44">
        <f t="shared" si="18"/>
        <v>9.9999999999994316E-2</v>
      </c>
      <c r="GE44">
        <f t="shared" si="19"/>
        <v>1.412470061439131</v>
      </c>
      <c r="GF44">
        <f t="shared" si="20"/>
        <v>-0.12504946370925296</v>
      </c>
      <c r="GG44">
        <f t="shared" si="21"/>
        <v>1.537519525148384</v>
      </c>
      <c r="GH44">
        <f t="shared" si="22"/>
        <v>-13.009223457657402</v>
      </c>
      <c r="GI44">
        <f t="shared" si="23"/>
        <v>7.2885927999999822E-2</v>
      </c>
      <c r="GK44" s="67">
        <v>44500</v>
      </c>
      <c r="GL44" s="61">
        <v>0.21865413840399164</v>
      </c>
      <c r="GM44" s="61" t="e">
        <f t="shared" si="111"/>
        <v>#N/A</v>
      </c>
      <c r="GN44" s="61" t="e">
        <f t="shared" si="112"/>
        <v>#N/A</v>
      </c>
      <c r="GO44" s="61">
        <f t="shared" si="113"/>
        <v>-1.6532236712339526E-2</v>
      </c>
      <c r="GP44" s="61">
        <f t="shared" si="114"/>
        <v>-1.0290169869085607E-3</v>
      </c>
      <c r="GQ44" s="61">
        <f t="shared" si="115"/>
        <v>-1.8366947625935295E-2</v>
      </c>
      <c r="GR44" s="61">
        <f t="shared" si="116"/>
        <v>-2.1865413840399184E-4</v>
      </c>
      <c r="GS44" s="61">
        <f t="shared" si="117"/>
        <v>2.1865413840397922E-2</v>
      </c>
      <c r="GT44" s="61">
        <f t="shared" si="118"/>
        <v>0.30884242430540632</v>
      </c>
      <c r="GU44" s="61">
        <f t="shared" si="119"/>
        <v>-2.7342582745227929E-2</v>
      </c>
      <c r="GV44" s="61">
        <f t="shared" si="120"/>
        <v>0.33618500705063425</v>
      </c>
      <c r="GW44" s="61">
        <f t="shared" si="121"/>
        <v>-2.8445205464390764</v>
      </c>
      <c r="GX44" s="61">
        <f t="shared" si="122"/>
        <v>1.5936809788615332E-2</v>
      </c>
      <c r="GY44" s="61"/>
      <c r="HA44" s="30">
        <v>44500</v>
      </c>
      <c r="HB44" s="31">
        <v>19</v>
      </c>
      <c r="HE44">
        <v>0.10949259489154538</v>
      </c>
      <c r="HF44" t="e">
        <v>#N/A</v>
      </c>
      <c r="HG44" t="e">
        <v>#N/A</v>
      </c>
      <c r="HH44" s="31">
        <v>1.726407169</v>
      </c>
      <c r="HI44" s="31">
        <v>0.100251724</v>
      </c>
      <c r="HJ44" s="31">
        <v>1.2</v>
      </c>
      <c r="HK44" s="31">
        <v>3.141E-2</v>
      </c>
      <c r="HL44" s="31">
        <v>65.8</v>
      </c>
      <c r="HM44">
        <v>5.6941176470588202</v>
      </c>
      <c r="HN44">
        <v>2.3890756302521039</v>
      </c>
      <c r="HO44">
        <v>3.3050420168067163</v>
      </c>
      <c r="HP44">
        <v>41.956906729634078</v>
      </c>
      <c r="HQ44" s="23">
        <v>5.6639160459999998</v>
      </c>
      <c r="HR44" s="23"/>
      <c r="HS44" s="67">
        <v>44500</v>
      </c>
      <c r="HT44" s="62"/>
      <c r="HU44" s="62"/>
      <c r="HV44" s="62"/>
      <c r="HW44" s="61">
        <v>0.10949259489154538</v>
      </c>
      <c r="HX44" s="61" t="e">
        <f t="shared" si="123"/>
        <v>#N/A</v>
      </c>
      <c r="HY44" s="61" t="e">
        <f t="shared" si="124"/>
        <v>#N/A</v>
      </c>
      <c r="HZ44" s="61">
        <f t="shared" si="125"/>
        <v>0.18902880077317671</v>
      </c>
      <c r="IA44" s="61">
        <f t="shared" si="126"/>
        <v>1.0976821403111018E-2</v>
      </c>
      <c r="IB44" s="61">
        <f t="shared" si="127"/>
        <v>0.13139111386985444</v>
      </c>
      <c r="IC44" s="61">
        <f t="shared" si="128"/>
        <v>3.4391624055434404E-3</v>
      </c>
      <c r="ID44" s="61">
        <f t="shared" si="129"/>
        <v>7.2046127438636853</v>
      </c>
      <c r="IE44" s="61">
        <f t="shared" si="130"/>
        <v>0.62346371679421098</v>
      </c>
      <c r="IF44" s="61">
        <f t="shared" si="131"/>
        <v>0.26158609014845707</v>
      </c>
      <c r="IG44" s="61">
        <f t="shared" si="132"/>
        <v>0.3618776266457539</v>
      </c>
      <c r="IH44" s="61">
        <f t="shared" si="133"/>
        <v>4.5939705914501783</v>
      </c>
      <c r="II44" s="61">
        <f t="shared" si="134"/>
        <v>0.62015686512440149</v>
      </c>
      <c r="IJ44" s="23"/>
      <c r="IL44" s="13">
        <v>44500</v>
      </c>
      <c r="IM44" s="5">
        <v>16</v>
      </c>
      <c r="IN44" s="5"/>
      <c r="IO44" s="5"/>
      <c r="IP44">
        <v>0.10949259489154538</v>
      </c>
      <c r="IQ44" s="5" t="e">
        <v>#N/A</v>
      </c>
      <c r="IR44" s="5" t="e">
        <v>#N/A</v>
      </c>
      <c r="IS44" s="5">
        <v>1.4883786050000001</v>
      </c>
      <c r="IT44">
        <v>8.4163292000000001E-2</v>
      </c>
      <c r="IU44">
        <v>1.01</v>
      </c>
      <c r="IV44">
        <v>1.9689999999999999E-2</v>
      </c>
      <c r="IW44">
        <v>59</v>
      </c>
      <c r="IX44">
        <v>2.0894197952218478</v>
      </c>
      <c r="IY44">
        <v>1.2662116040955658</v>
      </c>
      <c r="IZ44">
        <v>0.82320819112628196</v>
      </c>
      <c r="JA44">
        <v>60.601110748121513</v>
      </c>
      <c r="JB44">
        <v>5.2527646590000003</v>
      </c>
      <c r="JD44" s="67">
        <v>44500</v>
      </c>
      <c r="JE44" s="61"/>
      <c r="JF44" s="61"/>
      <c r="JG44" s="61"/>
      <c r="JH44" s="61">
        <v>0.10949259489154538</v>
      </c>
      <c r="JI44" s="61" t="e">
        <f t="shared" si="135"/>
        <v>#N/A</v>
      </c>
      <c r="JJ44" s="61" t="e">
        <f t="shared" si="136"/>
        <v>#N/A</v>
      </c>
      <c r="JK44" s="61">
        <f t="shared" si="137"/>
        <v>0.16296643564250846</v>
      </c>
      <c r="JL44" s="61">
        <f t="shared" si="138"/>
        <v>9.2152572356948414E-3</v>
      </c>
      <c r="JM44" s="61">
        <f t="shared" si="139"/>
        <v>0.11058752084046083</v>
      </c>
      <c r="JN44" s="61">
        <f t="shared" si="140"/>
        <v>2.1559091934145284E-3</v>
      </c>
      <c r="JO44" s="61">
        <f t="shared" si="141"/>
        <v>6.4600630986011769</v>
      </c>
      <c r="JP44" s="61">
        <f t="shared" si="142"/>
        <v>0.22877599519660149</v>
      </c>
      <c r="JQ44" s="61">
        <f t="shared" si="143"/>
        <v>0.13864079421420963</v>
      </c>
      <c r="JR44" s="61">
        <f t="shared" si="144"/>
        <v>9.0135200982391847E-2</v>
      </c>
      <c r="JS44" s="61">
        <f t="shared" si="145"/>
        <v>6.6353728691217455</v>
      </c>
      <c r="JT44" s="61">
        <f t="shared" si="146"/>
        <v>0.57513883286851353</v>
      </c>
      <c r="JV44">
        <v>0.10949259489154538</v>
      </c>
      <c r="JW44" t="e">
        <f t="shared" si="24"/>
        <v>#N/A</v>
      </c>
      <c r="JX44" t="e">
        <f t="shared" si="25"/>
        <v>#N/A</v>
      </c>
      <c r="JY44">
        <f t="shared" si="26"/>
        <v>-0.23802856399999994</v>
      </c>
      <c r="JZ44">
        <f t="shared" si="27"/>
        <v>-1.6088432E-2</v>
      </c>
      <c r="KA44">
        <f t="shared" si="28"/>
        <v>-0.18999999999999995</v>
      </c>
      <c r="KB44">
        <f t="shared" si="29"/>
        <v>-1.1720000000000001E-2</v>
      </c>
      <c r="KC44">
        <f t="shared" si="30"/>
        <v>-6.7999999999999972</v>
      </c>
      <c r="KD44">
        <f t="shared" si="31"/>
        <v>-3.6046978518369723</v>
      </c>
      <c r="KE44">
        <f t="shared" si="32"/>
        <v>-1.1228640261565381</v>
      </c>
      <c r="KF44">
        <f t="shared" si="33"/>
        <v>-2.4818338256804342</v>
      </c>
      <c r="KG44">
        <f t="shared" si="34"/>
        <v>18.644204018487436</v>
      </c>
      <c r="KH44">
        <f t="shared" si="35"/>
        <v>-0.41115138699999942</v>
      </c>
      <c r="KJ44" s="67">
        <v>44500</v>
      </c>
      <c r="KK44" s="61">
        <v>0.10949259489154538</v>
      </c>
      <c r="KL44" s="61" t="e">
        <f t="shared" si="147"/>
        <v>#N/A</v>
      </c>
      <c r="KM44" s="61" t="e">
        <f t="shared" si="148"/>
        <v>#N/A</v>
      </c>
      <c r="KN44" s="61">
        <f t="shared" si="149"/>
        <v>-2.6062365130668275E-2</v>
      </c>
      <c r="KO44" s="61">
        <f t="shared" si="150"/>
        <v>-1.7615641674161751E-3</v>
      </c>
      <c r="KP44" s="61">
        <f t="shared" si="151"/>
        <v>-2.0803593029393615E-2</v>
      </c>
      <c r="KQ44" s="61">
        <f t="shared" si="152"/>
        <v>-1.2832532121289119E-3</v>
      </c>
      <c r="KR44" s="61">
        <f t="shared" si="153"/>
        <v>-0.74454964526250822</v>
      </c>
      <c r="KS44" s="61">
        <f t="shared" si="154"/>
        <v>-0.39468772159760945</v>
      </c>
      <c r="KT44" s="61">
        <f t="shared" si="155"/>
        <v>-0.12294529593424744</v>
      </c>
      <c r="KU44" s="61">
        <f t="shared" si="156"/>
        <v>-0.27174242566336204</v>
      </c>
      <c r="KV44" s="61">
        <f t="shared" si="157"/>
        <v>2.0414022776715672</v>
      </c>
      <c r="KW44" s="61">
        <f t="shared" si="158"/>
        <v>-4.5018032255887935E-2</v>
      </c>
      <c r="KZ44" s="30">
        <v>44500</v>
      </c>
      <c r="LA44">
        <v>24</v>
      </c>
      <c r="LE44" t="e">
        <v>#N/A</v>
      </c>
      <c r="LF44" t="e">
        <v>#N/A</v>
      </c>
      <c r="LG44">
        <v>3.4066087930000002</v>
      </c>
      <c r="LH44">
        <v>8.9307211999999997E-2</v>
      </c>
      <c r="LI44">
        <v>3.24</v>
      </c>
      <c r="LJ44">
        <v>1.5599999999999999E-2</v>
      </c>
      <c r="LK44">
        <v>85.2</v>
      </c>
      <c r="LL44">
        <v>2.068502581755594</v>
      </c>
      <c r="LM44">
        <v>0.60998278829604313</v>
      </c>
      <c r="LN44">
        <v>1.4585197934595509</v>
      </c>
      <c r="LO44">
        <v>29.489099683807709</v>
      </c>
      <c r="LP44">
        <v>2.8690210509999998</v>
      </c>
      <c r="LR44" s="67">
        <v>44500</v>
      </c>
      <c r="LS44" s="61"/>
      <c r="LT44" s="61"/>
      <c r="LU44" s="61"/>
      <c r="LV44" s="61">
        <v>8.3104879522682945E-2</v>
      </c>
      <c r="LW44" s="61" t="e">
        <f t="shared" si="159"/>
        <v>#N/A</v>
      </c>
      <c r="LX44" s="61" t="e">
        <f t="shared" si="160"/>
        <v>#N/A</v>
      </c>
      <c r="LY44" s="61">
        <f t="shared" si="161"/>
        <v>0.28310581332317736</v>
      </c>
      <c r="LZ44" s="61">
        <f t="shared" si="162"/>
        <v>7.4218650937667042E-3</v>
      </c>
      <c r="MA44" s="61">
        <f t="shared" si="163"/>
        <v>0.26925980965349278</v>
      </c>
      <c r="MB44" s="61">
        <f t="shared" si="164"/>
        <v>1.2964361205538538E-3</v>
      </c>
      <c r="MC44" s="61">
        <f t="shared" si="165"/>
        <v>7.0805357353325871</v>
      </c>
      <c r="MD44" s="61">
        <f t="shared" si="166"/>
        <v>0.17190265784915726</v>
      </c>
      <c r="ME44" s="61">
        <f t="shared" si="167"/>
        <v>5.069254613225288E-2</v>
      </c>
      <c r="MF44" s="61">
        <f t="shared" si="168"/>
        <v>0.12121011171690439</v>
      </c>
      <c r="MG44" s="61">
        <f t="shared" si="169"/>
        <v>2.4506880764552275</v>
      </c>
      <c r="MH44" s="61">
        <f t="shared" si="170"/>
        <v>0.23842964879139619</v>
      </c>
      <c r="MK44" s="30"/>
      <c r="ML44">
        <v>22</v>
      </c>
      <c r="MP44" t="e">
        <v>#N/A</v>
      </c>
      <c r="MQ44" t="e">
        <v>#N/A</v>
      </c>
      <c r="MR44">
        <v>3.056566788</v>
      </c>
      <c r="MS44">
        <v>7.9238262000000004E-2</v>
      </c>
      <c r="MT44">
        <v>2.95</v>
      </c>
      <c r="MU44">
        <v>1.7299999999999999E-2</v>
      </c>
      <c r="MV44">
        <v>78.8</v>
      </c>
      <c r="MW44">
        <v>0.69238095238094932</v>
      </c>
      <c r="MX44">
        <v>0.50999999999999901</v>
      </c>
      <c r="MY44">
        <v>0.18238095238095028</v>
      </c>
      <c r="MZ44">
        <v>73.658872077029073</v>
      </c>
      <c r="NA44">
        <v>1.953274781</v>
      </c>
      <c r="NC44" s="67">
        <v>44500</v>
      </c>
      <c r="ND44" s="61"/>
      <c r="NE44" s="61"/>
      <c r="NF44" s="61"/>
      <c r="NG44" s="61">
        <v>8.3104879522682945E-2</v>
      </c>
      <c r="NH44" s="61" t="e">
        <f t="shared" si="171"/>
        <v>#N/A</v>
      </c>
      <c r="NI44" s="61" t="e">
        <f t="shared" si="172"/>
        <v>#N/A</v>
      </c>
      <c r="NJ44" s="61">
        <f t="shared" si="173"/>
        <v>0.25401561466977396</v>
      </c>
      <c r="NK44" s="61">
        <f t="shared" si="174"/>
        <v>6.5850862170967863E-3</v>
      </c>
      <c r="NL44" s="61">
        <f t="shared" si="175"/>
        <v>0.24515939459191471</v>
      </c>
      <c r="NM44" s="61">
        <f t="shared" si="176"/>
        <v>1.437714415742415E-3</v>
      </c>
      <c r="NN44" s="61">
        <f t="shared" si="177"/>
        <v>6.548664506387416</v>
      </c>
      <c r="NO44" s="61">
        <f t="shared" si="178"/>
        <v>5.7540235631419273E-2</v>
      </c>
      <c r="NP44" s="61">
        <f t="shared" si="179"/>
        <v>4.2383488556568219E-2</v>
      </c>
      <c r="NQ44" s="61">
        <f t="shared" si="180"/>
        <v>1.5156747074851049E-2</v>
      </c>
      <c r="NR44" s="61">
        <f t="shared" si="181"/>
        <v>6.121411689738216</v>
      </c>
      <c r="NS44" s="61">
        <f t="shared" si="182"/>
        <v>0.16232666534969992</v>
      </c>
      <c r="NV44" s="30">
        <v>44500</v>
      </c>
      <c r="NW44" s="26">
        <v>8.3104879522682945E-2</v>
      </c>
      <c r="NX44" t="e">
        <f t="shared" si="36"/>
        <v>#N/A</v>
      </c>
      <c r="NY44" t="e">
        <f t="shared" si="37"/>
        <v>#N/A</v>
      </c>
      <c r="NZ44">
        <f t="shared" si="38"/>
        <v>-0.35004200500000016</v>
      </c>
      <c r="OA44">
        <f t="shared" si="39"/>
        <v>-1.0068949999999993E-2</v>
      </c>
      <c r="OB44">
        <f t="shared" si="40"/>
        <v>-0.29000000000000004</v>
      </c>
      <c r="OC44">
        <f t="shared" si="41"/>
        <v>1.7000000000000001E-3</v>
      </c>
      <c r="OD44">
        <f t="shared" si="42"/>
        <v>-6.4000000000000057</v>
      </c>
      <c r="OE44">
        <f t="shared" si="43"/>
        <v>-1.3761216293746448</v>
      </c>
      <c r="OF44">
        <f t="shared" si="44"/>
        <v>-9.9982788296044123E-2</v>
      </c>
      <c r="OG44">
        <f t="shared" si="45"/>
        <v>-1.2761388410786005</v>
      </c>
      <c r="OH44">
        <f t="shared" si="46"/>
        <v>44.169772393221365</v>
      </c>
      <c r="OI44">
        <f t="shared" si="47"/>
        <v>-0.91574626999999986</v>
      </c>
      <c r="OK44" s="67">
        <v>44500</v>
      </c>
      <c r="OL44" s="61">
        <v>8.3104879522682945E-2</v>
      </c>
      <c r="OM44" s="61" t="e">
        <f t="shared" si="183"/>
        <v>#N/A</v>
      </c>
      <c r="ON44" s="61" t="e">
        <f t="shared" si="184"/>
        <v>#N/A</v>
      </c>
      <c r="OO44" s="61">
        <f t="shared" si="185"/>
        <v>-2.9090198653403395E-2</v>
      </c>
      <c r="OP44" s="61">
        <f t="shared" si="186"/>
        <v>-8.3677887666991791E-4</v>
      </c>
      <c r="OQ44" s="61">
        <f t="shared" si="187"/>
        <v>-2.4100415061578059E-2</v>
      </c>
      <c r="OR44" s="61">
        <f t="shared" si="188"/>
        <v>1.4127829518856101E-4</v>
      </c>
      <c r="OS44" s="61">
        <f t="shared" si="189"/>
        <v>-0.53187122894517136</v>
      </c>
      <c r="OT44" s="61">
        <f t="shared" si="190"/>
        <v>-0.114362422217738</v>
      </c>
      <c r="OU44" s="61">
        <f t="shared" si="191"/>
        <v>-8.3090575756846613E-3</v>
      </c>
      <c r="OV44" s="61">
        <f t="shared" si="192"/>
        <v>-0.10605336464205334</v>
      </c>
      <c r="OW44" s="61">
        <f t="shared" si="193"/>
        <v>3.6707236132829886</v>
      </c>
      <c r="OX44" s="61">
        <f t="shared" si="194"/>
        <v>-7.6102983441696276E-2</v>
      </c>
      <c r="PA44" s="30">
        <v>44500</v>
      </c>
      <c r="PB44" s="46" t="e">
        <v>#N/A</v>
      </c>
      <c r="PC44" t="e">
        <v>#N/A</v>
      </c>
      <c r="PD44" s="31">
        <v>1.61E-2</v>
      </c>
      <c r="PE44" s="31">
        <v>2.91</v>
      </c>
      <c r="PF44" s="26">
        <v>1.4739096410000001</v>
      </c>
      <c r="PI44" s="30">
        <v>44500</v>
      </c>
      <c r="PJ44" s="41" t="e">
        <v>#N/A</v>
      </c>
      <c r="PK44" s="41" t="e">
        <v>#N/A</v>
      </c>
      <c r="PL44" s="41" t="e">
        <v>#N/A</v>
      </c>
      <c r="PM44" s="41" t="e">
        <v>#N/A</v>
      </c>
      <c r="PN44" s="41" t="e">
        <v>#N/A</v>
      </c>
      <c r="PR44" s="30">
        <v>44500</v>
      </c>
      <c r="PS44" s="46" t="e">
        <f t="shared" si="195"/>
        <v>#N/A</v>
      </c>
      <c r="PT44" s="46" t="e">
        <f t="shared" si="195"/>
        <v>#N/A</v>
      </c>
      <c r="PU44" s="46" t="e">
        <f t="shared" si="195"/>
        <v>#N/A</v>
      </c>
      <c r="PV44" s="46" t="e">
        <f t="shared" si="195"/>
        <v>#N/A</v>
      </c>
      <c r="PW44" s="46" t="e">
        <f t="shared" si="195"/>
        <v>#N/A</v>
      </c>
      <c r="PZ44" s="30">
        <v>44500</v>
      </c>
      <c r="QA44" t="e">
        <v>#N/A</v>
      </c>
      <c r="QB44" t="e">
        <v>#N/A</v>
      </c>
      <c r="QC44" s="31">
        <v>3.1399999999999997E-2</v>
      </c>
      <c r="QD44" s="31">
        <v>3.91</v>
      </c>
      <c r="QE44" s="23">
        <v>1.269268383</v>
      </c>
      <c r="QF44" s="23"/>
      <c r="QI44" s="30">
        <v>44500</v>
      </c>
      <c r="QJ44" t="e">
        <v>#N/A</v>
      </c>
      <c r="QK44" t="e">
        <v>#N/A</v>
      </c>
      <c r="QL44">
        <v>1.35E-2</v>
      </c>
      <c r="QM44">
        <v>3.34</v>
      </c>
      <c r="QN44">
        <v>1.152464012</v>
      </c>
      <c r="QR44" s="30">
        <v>44500</v>
      </c>
      <c r="QS44" t="e">
        <f t="shared" si="196"/>
        <v>#N/A</v>
      </c>
      <c r="QT44" t="e">
        <f t="shared" si="196"/>
        <v>#N/A</v>
      </c>
      <c r="QU44">
        <f t="shared" si="196"/>
        <v>-1.7899999999999999E-2</v>
      </c>
      <c r="QV44">
        <f t="shared" si="196"/>
        <v>-0.57000000000000028</v>
      </c>
      <c r="QW44">
        <f t="shared" si="196"/>
        <v>-0.11680437099999996</v>
      </c>
      <c r="RA44" s="30">
        <v>44500</v>
      </c>
      <c r="RB44" t="e">
        <v>#N/A</v>
      </c>
      <c r="RC44" t="e">
        <v>#N/A</v>
      </c>
      <c r="RD44" t="e">
        <v>#N/A</v>
      </c>
      <c r="RE44" t="e">
        <v>#N/A</v>
      </c>
      <c r="RF44" t="e">
        <v>#N/A</v>
      </c>
      <c r="RI44" s="30">
        <v>44500</v>
      </c>
      <c r="RJ44" t="e">
        <v>#N/A</v>
      </c>
      <c r="RK44" t="e">
        <v>#N/A</v>
      </c>
      <c r="RL44" s="31">
        <v>1.52E-2</v>
      </c>
      <c r="RM44" s="31">
        <v>3.17</v>
      </c>
      <c r="RN44" s="23">
        <v>1.062758254</v>
      </c>
      <c r="RQ44" s="30">
        <v>44500</v>
      </c>
      <c r="RR44" t="e">
        <f t="shared" si="197"/>
        <v>#N/A</v>
      </c>
      <c r="RS44" t="e">
        <f t="shared" si="197"/>
        <v>#N/A</v>
      </c>
      <c r="RT44" t="e">
        <f t="shared" si="197"/>
        <v>#N/A</v>
      </c>
      <c r="RU44" t="e">
        <f t="shared" si="197"/>
        <v>#N/A</v>
      </c>
      <c r="RV44" t="e">
        <f t="shared" si="197"/>
        <v>#N/A</v>
      </c>
      <c r="RZ44" s="30">
        <v>44500</v>
      </c>
      <c r="SA44">
        <v>31</v>
      </c>
      <c r="SB44" s="46" t="e">
        <v>#N/A</v>
      </c>
      <c r="SC44" s="46" t="e">
        <v>#N/A</v>
      </c>
      <c r="SD44" s="46">
        <v>4.5999999999999996</v>
      </c>
      <c r="SE44" s="46">
        <v>25.4</v>
      </c>
      <c r="SF44" s="46">
        <v>1.0412662500000001</v>
      </c>
      <c r="SH44" s="30">
        <v>44500</v>
      </c>
      <c r="SI44" t="e">
        <v>#N/A</v>
      </c>
      <c r="SJ44" s="46" t="e">
        <v>#N/A</v>
      </c>
      <c r="SK44" s="46" t="e">
        <v>#N/A</v>
      </c>
      <c r="SL44" s="46" t="e">
        <v>#N/A</v>
      </c>
      <c r="SM44" s="46" t="e">
        <v>#N/A</v>
      </c>
      <c r="SN44" s="46" t="e">
        <v>#N/A</v>
      </c>
      <c r="SP44" s="30">
        <v>44500</v>
      </c>
      <c r="SQ44" t="e">
        <v>#N/A</v>
      </c>
      <c r="SR44" s="46" t="e">
        <v>#N/A</v>
      </c>
      <c r="SS44" s="46" t="e">
        <v>#N/A</v>
      </c>
      <c r="ST44" s="46" t="e">
        <v>#N/A</v>
      </c>
      <c r="SU44" s="46" t="e">
        <v>#N/A</v>
      </c>
      <c r="SV44" s="46" t="e">
        <v>#N/A</v>
      </c>
      <c r="SX44" s="30">
        <v>44500</v>
      </c>
      <c r="SY44" t="s">
        <v>33</v>
      </c>
      <c r="SZ44" s="46" t="e">
        <v>#N/A</v>
      </c>
      <c r="TA44" s="46" t="e">
        <v>#N/A</v>
      </c>
      <c r="TB44" s="46">
        <v>4.63</v>
      </c>
      <c r="TC44" s="46">
        <v>97.6</v>
      </c>
      <c r="TD44" s="46">
        <v>4.4725114599999998</v>
      </c>
      <c r="TF44" s="30">
        <v>44500</v>
      </c>
      <c r="TG44" t="s">
        <v>35</v>
      </c>
      <c r="TH44" s="46" t="e">
        <v>#N/A</v>
      </c>
      <c r="TI44" s="46" t="e">
        <v>#N/A</v>
      </c>
      <c r="TJ44" s="46">
        <v>5.18</v>
      </c>
      <c r="TK44" s="46">
        <v>24.1</v>
      </c>
      <c r="TL44" s="46">
        <v>0.95529823300000005</v>
      </c>
      <c r="TN44" s="30">
        <v>44500</v>
      </c>
      <c r="TO44" t="e">
        <v>#N/A</v>
      </c>
      <c r="TP44" s="46" t="e">
        <v>#N/A</v>
      </c>
      <c r="TQ44" s="46" t="e">
        <v>#N/A</v>
      </c>
      <c r="TR44" s="46" t="e">
        <v>#N/A</v>
      </c>
      <c r="TS44" s="46" t="e">
        <v>#N/A</v>
      </c>
      <c r="TT44" s="46" t="e">
        <v>#N/A</v>
      </c>
    </row>
    <row r="45" spans="1:540" x14ac:dyDescent="0.25">
      <c r="A45" s="30">
        <v>44514</v>
      </c>
      <c r="B45" s="31">
        <v>11</v>
      </c>
      <c r="E45">
        <v>0.13380388247947289</v>
      </c>
      <c r="F45" s="2">
        <v>8.6199999999999992</v>
      </c>
      <c r="G45" s="2">
        <v>112</v>
      </c>
      <c r="H45" s="31">
        <v>1.502380286</v>
      </c>
      <c r="I45" s="31">
        <v>1.6963993E-2</v>
      </c>
      <c r="J45" s="31">
        <v>1.23</v>
      </c>
      <c r="K45" s="31">
        <v>-1.9599999999999999E-2</v>
      </c>
      <c r="L45" s="31">
        <v>6.96</v>
      </c>
      <c r="M45">
        <v>1.4403999999999997</v>
      </c>
      <c r="N45">
        <v>0.93399999999999761</v>
      </c>
      <c r="O45">
        <v>0.50640000000000207</v>
      </c>
      <c r="P45">
        <v>64.843099139127872</v>
      </c>
      <c r="Q45" s="23">
        <v>2.7092326710000001</v>
      </c>
      <c r="R45" s="23"/>
      <c r="S45" s="67">
        <v>44514</v>
      </c>
      <c r="T45" s="62"/>
      <c r="U45" s="62"/>
      <c r="V45" s="62"/>
      <c r="W45" s="61">
        <v>0.13380388247947289</v>
      </c>
      <c r="X45" s="61">
        <f t="shared" si="51"/>
        <v>1.1533894669730562</v>
      </c>
      <c r="Y45" s="61">
        <f t="shared" si="52"/>
        <v>14.986034837700963</v>
      </c>
      <c r="Z45" s="61">
        <f t="shared" si="53"/>
        <v>0.20102431522742087</v>
      </c>
      <c r="AA45" s="61">
        <f t="shared" si="54"/>
        <v>2.2698481257546008E-3</v>
      </c>
      <c r="AB45" s="61">
        <f t="shared" si="55"/>
        <v>0.16457877544975166</v>
      </c>
      <c r="AC45" s="61">
        <f t="shared" si="56"/>
        <v>-2.6225560965976685E-3</v>
      </c>
      <c r="AD45" s="61">
        <f t="shared" si="57"/>
        <v>0.93127502205713131</v>
      </c>
      <c r="AE45" s="61">
        <f t="shared" si="58"/>
        <v>0.19273111232343271</v>
      </c>
      <c r="AF45" s="61">
        <f t="shared" si="59"/>
        <v>0.12497282623582737</v>
      </c>
      <c r="AG45" s="61">
        <f t="shared" si="60"/>
        <v>6.7758286087605354E-2</v>
      </c>
      <c r="AH45" s="61">
        <f t="shared" si="61"/>
        <v>8.6762584168166761</v>
      </c>
      <c r="AI45" s="61">
        <f t="shared" si="62"/>
        <v>0.36250584992003243</v>
      </c>
      <c r="AL45" s="30">
        <v>44514</v>
      </c>
      <c r="AM45" s="31">
        <v>8</v>
      </c>
      <c r="AP45">
        <v>0.13380388247947289</v>
      </c>
      <c r="AQ45" s="2">
        <v>8.65</v>
      </c>
      <c r="AR45" s="2">
        <v>117</v>
      </c>
      <c r="AS45" s="31">
        <v>1.432371885</v>
      </c>
      <c r="AT45" s="31">
        <v>1.4884535000000001E-2</v>
      </c>
      <c r="AU45" s="31">
        <v>1.26</v>
      </c>
      <c r="AV45" s="31">
        <v>-1.6E-2</v>
      </c>
      <c r="AW45" s="31">
        <v>6.57</v>
      </c>
      <c r="AX45">
        <v>2.1793103448275839</v>
      </c>
      <c r="AY45">
        <v>1.4689655172413763</v>
      </c>
      <c r="AZ45">
        <v>0.71034482758620765</v>
      </c>
      <c r="BA45">
        <v>67.405063291139172</v>
      </c>
      <c r="BB45" s="23">
        <v>2.7400690249999999</v>
      </c>
      <c r="BC45" s="23"/>
      <c r="BD45" s="67">
        <v>44514</v>
      </c>
      <c r="BE45" s="62"/>
      <c r="BF45" s="62"/>
      <c r="BG45" s="62"/>
      <c r="BH45" s="61">
        <v>0.13380388247947289</v>
      </c>
      <c r="BI45" s="61">
        <f t="shared" si="63"/>
        <v>1.1574035834474405</v>
      </c>
      <c r="BJ45" s="61">
        <f t="shared" si="64"/>
        <v>15.655054250098328</v>
      </c>
      <c r="BK45" s="61">
        <f t="shared" si="65"/>
        <v>0.19165691936744106</v>
      </c>
      <c r="BL45" s="61">
        <f t="shared" si="66"/>
        <v>1.9916085719016013E-3</v>
      </c>
      <c r="BM45" s="61">
        <f t="shared" si="67"/>
        <v>0.16859289192413585</v>
      </c>
      <c r="BN45" s="61">
        <f t="shared" si="68"/>
        <v>-2.1408621196715664E-3</v>
      </c>
      <c r="BO45" s="61">
        <f t="shared" si="69"/>
        <v>0.8790915078901369</v>
      </c>
      <c r="BP45" s="61">
        <f t="shared" si="70"/>
        <v>0.2916001852656096</v>
      </c>
      <c r="BQ45" s="61">
        <f t="shared" si="71"/>
        <v>0.19655328943536321</v>
      </c>
      <c r="BR45" s="61">
        <f t="shared" si="72"/>
        <v>9.5046895830246364E-2</v>
      </c>
      <c r="BS45" s="61">
        <f t="shared" si="73"/>
        <v>9.0190591671290186</v>
      </c>
      <c r="BT45" s="61">
        <f t="shared" si="74"/>
        <v>0.36663187380674384</v>
      </c>
      <c r="BW45">
        <v>0.13380388247947289</v>
      </c>
      <c r="BX45">
        <f t="shared" si="0"/>
        <v>3.0000000000001137E-2</v>
      </c>
      <c r="BY45">
        <f t="shared" si="1"/>
        <v>5</v>
      </c>
      <c r="BZ45">
        <f t="shared" si="2"/>
        <v>-7.0008400999999942E-2</v>
      </c>
      <c r="CA45">
        <f t="shared" si="3"/>
        <v>-2.0794579999999993E-3</v>
      </c>
      <c r="CB45">
        <f t="shared" si="4"/>
        <v>3.0000000000000027E-2</v>
      </c>
      <c r="CC45">
        <f t="shared" si="5"/>
        <v>3.599999999999999E-3</v>
      </c>
      <c r="CD45">
        <f t="shared" si="6"/>
        <v>-0.38999999999999968</v>
      </c>
      <c r="CE45">
        <f t="shared" si="7"/>
        <v>0.73891034482758422</v>
      </c>
      <c r="CF45">
        <f t="shared" si="8"/>
        <v>0.53496551724137864</v>
      </c>
      <c r="CG45">
        <f t="shared" si="9"/>
        <v>0.20394482758620558</v>
      </c>
      <c r="CH45">
        <f t="shared" si="10"/>
        <v>2.5619641520112992</v>
      </c>
      <c r="CI45">
        <f t="shared" si="11"/>
        <v>3.0836353999999844E-2</v>
      </c>
      <c r="CK45" s="67">
        <v>44514</v>
      </c>
      <c r="CL45" s="61"/>
      <c r="CM45" s="61">
        <v>0.13380388247947289</v>
      </c>
      <c r="CN45" s="61">
        <f t="shared" si="75"/>
        <v>4.014116474384339E-3</v>
      </c>
      <c r="CO45" s="61">
        <f t="shared" si="76"/>
        <v>0.66901941239736451</v>
      </c>
      <c r="CP45" s="61">
        <f t="shared" si="77"/>
        <v>-9.367395859979805E-3</v>
      </c>
      <c r="CQ45" s="61">
        <f t="shared" si="78"/>
        <v>-2.7823955385299965E-4</v>
      </c>
      <c r="CR45" s="61">
        <f t="shared" si="79"/>
        <v>4.0141164743841906E-3</v>
      </c>
      <c r="CS45" s="61">
        <f t="shared" si="80"/>
        <v>4.8169397692610229E-4</v>
      </c>
      <c r="CT45" s="61">
        <f t="shared" si="81"/>
        <v>-5.2183514166994384E-2</v>
      </c>
      <c r="CU45" s="61">
        <f t="shared" si="82"/>
        <v>9.8869072942176867E-2</v>
      </c>
      <c r="CV45" s="61">
        <f t="shared" si="83"/>
        <v>7.1580463199535857E-2</v>
      </c>
      <c r="CW45" s="61">
        <f t="shared" si="84"/>
        <v>2.7288609742641013E-2</v>
      </c>
      <c r="CX45" s="61">
        <f t="shared" si="85"/>
        <v>0.34280075031234231</v>
      </c>
      <c r="CY45" s="61">
        <f t="shared" si="86"/>
        <v>4.1260238867114026E-3</v>
      </c>
      <c r="DB45" s="37">
        <v>44514</v>
      </c>
      <c r="DC45">
        <v>5</v>
      </c>
      <c r="DF45">
        <v>8.1444532420782978E-2</v>
      </c>
      <c r="DG45">
        <v>8.36</v>
      </c>
      <c r="DH45">
        <v>127</v>
      </c>
      <c r="DI45">
        <v>0.85130215600000003</v>
      </c>
      <c r="DJ45">
        <v>3.6007442000000001E-2</v>
      </c>
      <c r="DK45">
        <v>0.51</v>
      </c>
      <c r="DL45">
        <v>3.5999999999999999E-3</v>
      </c>
      <c r="DM45">
        <v>22.9</v>
      </c>
      <c r="DN45">
        <v>0.48688946015423573</v>
      </c>
      <c r="DO45">
        <v>0.6740359897172199</v>
      </c>
      <c r="DP45">
        <v>-0.18714652956298422</v>
      </c>
      <c r="DQ45">
        <v>138.43717001056058</v>
      </c>
      <c r="DR45">
        <v>3.9968840600000002</v>
      </c>
      <c r="DT45" s="67">
        <v>44514</v>
      </c>
      <c r="DX45" s="61">
        <v>8.1444532420782978E-2</v>
      </c>
      <c r="DY45" s="61">
        <f t="shared" si="87"/>
        <v>0.68087629103774561</v>
      </c>
      <c r="DZ45" s="61">
        <f t="shared" si="88"/>
        <v>10.343455617439439</v>
      </c>
      <c r="EA45" s="61">
        <f t="shared" si="89"/>
        <v>6.9333906044224444E-2</v>
      </c>
      <c r="EB45" s="61">
        <f t="shared" si="90"/>
        <v>2.9326092773584627E-3</v>
      </c>
      <c r="EC45" s="61">
        <f t="shared" si="91"/>
        <v>4.153671153459932E-2</v>
      </c>
      <c r="ED45" s="61">
        <f t="shared" si="92"/>
        <v>2.9320031671481873E-4</v>
      </c>
      <c r="EE45" s="61">
        <f t="shared" si="93"/>
        <v>1.8650797924359301</v>
      </c>
      <c r="EF45" s="61">
        <f t="shared" si="94"/>
        <v>3.9654484422869174E-2</v>
      </c>
      <c r="EG45" s="61">
        <f t="shared" si="95"/>
        <v>5.489654601729866E-2</v>
      </c>
      <c r="EH45" s="61">
        <f t="shared" si="96"/>
        <v>-1.5242061594429488E-2</v>
      </c>
      <c r="EI45" s="61">
        <f t="shared" si="97"/>
        <v>11.274950581166546</v>
      </c>
      <c r="EJ45" s="61">
        <f t="shared" si="98"/>
        <v>0.32552435340678071</v>
      </c>
      <c r="EM45" s="37">
        <v>44514</v>
      </c>
      <c r="EN45">
        <v>2</v>
      </c>
      <c r="EQ45">
        <v>8.1444532420782978E-2</v>
      </c>
      <c r="ER45">
        <v>8.58</v>
      </c>
      <c r="ES45">
        <v>125</v>
      </c>
      <c r="ET45">
        <v>0.78409409100000005</v>
      </c>
      <c r="EU45">
        <v>4.3011929999999997E-2</v>
      </c>
      <c r="EV45">
        <v>0.49399999999999999</v>
      </c>
      <c r="EW45">
        <v>-2.46E-2</v>
      </c>
      <c r="EX45">
        <v>33.700000000000003</v>
      </c>
      <c r="EY45">
        <v>1.9290488431876656</v>
      </c>
      <c r="EZ45">
        <v>1.0318766066838072</v>
      </c>
      <c r="FA45">
        <v>0.89717223650385836</v>
      </c>
      <c r="FB45">
        <v>53.491471215351815</v>
      </c>
      <c r="FC45">
        <v>3.6707662550000002</v>
      </c>
      <c r="FE45" s="67">
        <v>44514</v>
      </c>
      <c r="FI45" s="61">
        <v>8.1444532420782978E-2</v>
      </c>
      <c r="FJ45" s="61">
        <f t="shared" si="99"/>
        <v>0.69879408817031796</v>
      </c>
      <c r="FK45" s="61">
        <f t="shared" si="100"/>
        <v>10.180566552597872</v>
      </c>
      <c r="FL45" s="61">
        <f t="shared" si="101"/>
        <v>6.3860176615393865E-2</v>
      </c>
      <c r="FM45" s="61">
        <f t="shared" si="102"/>
        <v>3.5030865273654476E-3</v>
      </c>
      <c r="FN45" s="61">
        <f t="shared" si="103"/>
        <v>4.0233599015866789E-2</v>
      </c>
      <c r="FO45" s="61">
        <f t="shared" si="104"/>
        <v>-2.0035354975512613E-3</v>
      </c>
      <c r="FP45" s="61">
        <f t="shared" si="105"/>
        <v>2.7446807425803867</v>
      </c>
      <c r="FQ45" s="61">
        <f t="shared" si="106"/>
        <v>0.15711048105027173</v>
      </c>
      <c r="FR45" s="61">
        <f t="shared" si="107"/>
        <v>8.4040707747306861E-2</v>
      </c>
      <c r="FS45" s="61">
        <f t="shared" si="108"/>
        <v>7.3069773302964866E-2</v>
      </c>
      <c r="FT45" s="61">
        <f t="shared" si="109"/>
        <v>4.3565878616341003</v>
      </c>
      <c r="FU45" s="61">
        <f t="shared" si="110"/>
        <v>0.29896384126446363</v>
      </c>
      <c r="FW45">
        <v>8.1444532420782978E-2</v>
      </c>
      <c r="FX45">
        <f t="shared" si="12"/>
        <v>0.22000000000000064</v>
      </c>
      <c r="FY45">
        <f t="shared" si="13"/>
        <v>-2</v>
      </c>
      <c r="FZ45">
        <f t="shared" si="14"/>
        <v>-6.7208064999999984E-2</v>
      </c>
      <c r="GA45">
        <f t="shared" si="15"/>
        <v>7.0044879999999962E-3</v>
      </c>
      <c r="GB45">
        <f t="shared" si="16"/>
        <v>-1.6000000000000014E-2</v>
      </c>
      <c r="GC45">
        <f t="shared" si="17"/>
        <v>-2.8199999999999999E-2</v>
      </c>
      <c r="GD45">
        <f t="shared" si="18"/>
        <v>10.800000000000004</v>
      </c>
      <c r="GE45">
        <f t="shared" si="19"/>
        <v>1.4421593830334298</v>
      </c>
      <c r="GF45">
        <f t="shared" si="20"/>
        <v>0.35784061696658731</v>
      </c>
      <c r="GG45">
        <f t="shared" si="21"/>
        <v>1.0843187660668425</v>
      </c>
      <c r="GH45">
        <f t="shared" si="22"/>
        <v>-84.945698795208756</v>
      </c>
      <c r="GI45">
        <f t="shared" si="23"/>
        <v>-0.32611780499999998</v>
      </c>
      <c r="GK45" s="67">
        <v>44514</v>
      </c>
      <c r="GL45" s="61">
        <v>8.1444532420782978E-2</v>
      </c>
      <c r="GM45" s="61">
        <f t="shared" si="111"/>
        <v>1.7917797132572306E-2</v>
      </c>
      <c r="GN45" s="61">
        <f t="shared" si="112"/>
        <v>-0.16288906484156596</v>
      </c>
      <c r="GO45" s="61">
        <f t="shared" si="113"/>
        <v>-5.4737294288305883E-3</v>
      </c>
      <c r="GP45" s="61">
        <f t="shared" si="114"/>
        <v>5.7047725000698506E-4</v>
      </c>
      <c r="GQ45" s="61">
        <f t="shared" si="115"/>
        <v>-1.3031125187325289E-3</v>
      </c>
      <c r="GR45" s="61">
        <f t="shared" si="116"/>
        <v>-2.2967358142660797E-3</v>
      </c>
      <c r="GS45" s="61">
        <f t="shared" si="117"/>
        <v>0.87960095014445649</v>
      </c>
      <c r="GT45" s="61">
        <f t="shared" si="118"/>
        <v>0.11745599662740255</v>
      </c>
      <c r="GU45" s="61">
        <f t="shared" si="119"/>
        <v>2.9144161730008205E-2</v>
      </c>
      <c r="GV45" s="61">
        <f t="shared" si="120"/>
        <v>8.8311834897394345E-2</v>
      </c>
      <c r="GW45" s="61">
        <f t="shared" si="121"/>
        <v>-6.9183627195324453</v>
      </c>
      <c r="GX45" s="61">
        <f t="shared" si="122"/>
        <v>-2.656051214231708E-2</v>
      </c>
      <c r="GY45" s="61"/>
      <c r="HA45" s="30">
        <v>44514</v>
      </c>
      <c r="HB45" s="31">
        <v>19</v>
      </c>
      <c r="HE45">
        <v>9.1373157584651466E-3</v>
      </c>
      <c r="HF45" s="2">
        <v>8.36</v>
      </c>
      <c r="HG45" s="2">
        <v>98</v>
      </c>
      <c r="HH45" s="31">
        <v>0.41865023800000001</v>
      </c>
      <c r="HI45" s="31">
        <v>8.4163292000000001E-2</v>
      </c>
      <c r="HJ45" s="31">
        <v>1.9699999999999999E-2</v>
      </c>
      <c r="HK45" s="31">
        <v>-1.6199999999999999E-2</v>
      </c>
      <c r="HL45" s="31">
        <v>68.7</v>
      </c>
      <c r="HM45">
        <v>1.2118055555555587</v>
      </c>
      <c r="HN45">
        <v>1.0979166666666687</v>
      </c>
      <c r="HO45">
        <v>0.11388888888888993</v>
      </c>
      <c r="HP45">
        <v>90.601719197707666</v>
      </c>
      <c r="HQ45" s="23">
        <v>5.1228781989999996</v>
      </c>
      <c r="HR45" s="23"/>
      <c r="HS45" s="67">
        <v>44514</v>
      </c>
      <c r="HT45" s="62"/>
      <c r="HU45" s="62"/>
      <c r="HV45" s="62"/>
      <c r="HW45" s="61">
        <v>9.1373157584651466E-3</v>
      </c>
      <c r="HX45" s="61">
        <f t="shared" si="123"/>
        <v>7.6387959740768618E-2</v>
      </c>
      <c r="HY45" s="61">
        <f t="shared" si="124"/>
        <v>0.89545694432958434</v>
      </c>
      <c r="HZ45" s="61">
        <f t="shared" si="125"/>
        <v>3.8253394169625843E-3</v>
      </c>
      <c r="IA45" s="61">
        <f t="shared" si="126"/>
        <v>7.6902657427590365E-4</v>
      </c>
      <c r="IB45" s="61">
        <f t="shared" si="127"/>
        <v>1.8000512044176337E-4</v>
      </c>
      <c r="IC45" s="61">
        <f t="shared" si="128"/>
        <v>-1.4802451528713538E-4</v>
      </c>
      <c r="ID45" s="61">
        <f t="shared" si="129"/>
        <v>0.62773359260655559</v>
      </c>
      <c r="IE45" s="61">
        <f t="shared" si="130"/>
        <v>1.1072649998973418E-2</v>
      </c>
      <c r="IF45" s="61">
        <f t="shared" si="131"/>
        <v>1.0032011259814877E-2</v>
      </c>
      <c r="IG45" s="61">
        <f t="shared" si="132"/>
        <v>1.0406387391585401E-3</v>
      </c>
      <c r="IH45" s="61">
        <f t="shared" si="133"/>
        <v>0.82785651656924841</v>
      </c>
      <c r="II45" s="61">
        <f t="shared" si="134"/>
        <v>4.6809355696420245E-2</v>
      </c>
      <c r="IJ45" s="23"/>
      <c r="IL45" s="13">
        <v>44514</v>
      </c>
      <c r="IM45" s="5">
        <v>16</v>
      </c>
      <c r="IN45" s="5"/>
      <c r="IO45" s="5"/>
      <c r="IP45">
        <v>9.1373157584651466E-3</v>
      </c>
      <c r="IQ45" s="5">
        <v>8.25</v>
      </c>
      <c r="IR45" s="5">
        <v>102</v>
      </c>
      <c r="IS45" s="5">
        <v>0.28283394000000001</v>
      </c>
      <c r="IT45">
        <v>4.8484184999999999E-2</v>
      </c>
      <c r="IU45">
        <v>4.0399999999999998E-2</v>
      </c>
      <c r="IV45">
        <v>7.1000000000000004E-3</v>
      </c>
      <c r="IW45">
        <v>37.299999999999997</v>
      </c>
      <c r="IX45">
        <v>1.1180412371134005</v>
      </c>
      <c r="IY45">
        <v>0.94226804123711494</v>
      </c>
      <c r="IZ45">
        <v>0.17577319587628554</v>
      </c>
      <c r="JA45">
        <v>84.278469340710259</v>
      </c>
      <c r="JB45">
        <v>2.8307092169999999</v>
      </c>
      <c r="JD45" s="67">
        <v>44514</v>
      </c>
      <c r="JE45" s="61"/>
      <c r="JF45" s="61"/>
      <c r="JG45" s="61"/>
      <c r="JH45" s="61">
        <v>9.1373157584651466E-3</v>
      </c>
      <c r="JI45" s="61">
        <f t="shared" si="135"/>
        <v>7.5382855007337463E-2</v>
      </c>
      <c r="JJ45" s="61">
        <f t="shared" si="136"/>
        <v>0.93200620736344497</v>
      </c>
      <c r="JK45" s="61">
        <f t="shared" si="137"/>
        <v>2.5843430169907857E-3</v>
      </c>
      <c r="JL45" s="61">
        <f t="shared" si="138"/>
        <v>4.4301530763683945E-4</v>
      </c>
      <c r="JM45" s="61">
        <f t="shared" si="139"/>
        <v>3.6914755664199189E-4</v>
      </c>
      <c r="JN45" s="61">
        <f t="shared" si="140"/>
        <v>6.4874941885102548E-5</v>
      </c>
      <c r="JO45" s="61">
        <f t="shared" si="141"/>
        <v>0.34082187779074996</v>
      </c>
      <c r="JP45" s="61">
        <f t="shared" si="142"/>
        <v>1.0215895814490143E-2</v>
      </c>
      <c r="JQ45" s="61">
        <f t="shared" si="143"/>
        <v>8.6098006218939763E-3</v>
      </c>
      <c r="JR45" s="61">
        <f t="shared" si="144"/>
        <v>1.6060951925961648E-3</v>
      </c>
      <c r="JS45" s="61">
        <f t="shared" si="145"/>
        <v>0.77007898600619362</v>
      </c>
      <c r="JT45" s="61">
        <f t="shared" si="146"/>
        <v>2.5865083936126635E-2</v>
      </c>
      <c r="JV45">
        <v>9.1373157584651466E-3</v>
      </c>
      <c r="JW45">
        <f t="shared" si="24"/>
        <v>-0.10999999999999943</v>
      </c>
      <c r="JX45">
        <f t="shared" si="25"/>
        <v>4</v>
      </c>
      <c r="JY45">
        <f t="shared" si="26"/>
        <v>-0.135816298</v>
      </c>
      <c r="JZ45">
        <f t="shared" si="27"/>
        <v>-3.5679107000000002E-2</v>
      </c>
      <c r="KA45">
        <f t="shared" si="28"/>
        <v>2.07E-2</v>
      </c>
      <c r="KB45">
        <f t="shared" si="29"/>
        <v>2.3300000000000001E-2</v>
      </c>
      <c r="KC45">
        <f t="shared" si="30"/>
        <v>-31.400000000000006</v>
      </c>
      <c r="KD45">
        <f t="shared" si="31"/>
        <v>-9.3764318442158157E-2</v>
      </c>
      <c r="KE45">
        <f t="shared" si="32"/>
        <v>-0.15564862542955371</v>
      </c>
      <c r="KF45">
        <f t="shared" si="33"/>
        <v>6.188430698739561E-2</v>
      </c>
      <c r="KG45">
        <f t="shared" si="34"/>
        <v>-6.3232498569974069</v>
      </c>
      <c r="KH45">
        <f t="shared" si="35"/>
        <v>-2.2921689819999997</v>
      </c>
      <c r="KJ45" s="67">
        <v>44514</v>
      </c>
      <c r="KK45" s="61">
        <v>9.1373157584651466E-3</v>
      </c>
      <c r="KL45" s="61">
        <f t="shared" si="147"/>
        <v>-1.005104733431161E-3</v>
      </c>
      <c r="KM45" s="61">
        <f t="shared" si="148"/>
        <v>3.6549263033860586E-2</v>
      </c>
      <c r="KN45" s="61">
        <f t="shared" si="149"/>
        <v>-1.2409963999717984E-3</v>
      </c>
      <c r="KO45" s="61">
        <f t="shared" si="150"/>
        <v>-3.2601126663906415E-4</v>
      </c>
      <c r="KP45" s="61">
        <f t="shared" si="151"/>
        <v>1.8914243620022852E-4</v>
      </c>
      <c r="KQ45" s="61">
        <f t="shared" si="152"/>
        <v>2.1289945717223793E-4</v>
      </c>
      <c r="KR45" s="61">
        <f t="shared" si="153"/>
        <v>-0.28691171481580563</v>
      </c>
      <c r="KS45" s="61">
        <f t="shared" si="154"/>
        <v>-8.5675418448327592E-4</v>
      </c>
      <c r="KT45" s="61">
        <f t="shared" si="155"/>
        <v>-1.4222106379209001E-3</v>
      </c>
      <c r="KU45" s="61">
        <f t="shared" si="156"/>
        <v>5.6545645343762468E-4</v>
      </c>
      <c r="KV45" s="61">
        <f t="shared" si="157"/>
        <v>-5.7777530563054888E-2</v>
      </c>
      <c r="KW45" s="61">
        <f t="shared" si="158"/>
        <v>-2.094427176029361E-2</v>
      </c>
      <c r="KZ45" s="30">
        <v>44514</v>
      </c>
      <c r="LA45">
        <v>24</v>
      </c>
      <c r="LE45">
        <v>8.4499999999999993</v>
      </c>
      <c r="LF45">
        <v>96</v>
      </c>
      <c r="LG45">
        <v>0.40184822199999998</v>
      </c>
      <c r="LH45">
        <v>3.8743569999999998E-2</v>
      </c>
      <c r="LI45">
        <v>0.19400000000000001</v>
      </c>
      <c r="LJ45">
        <v>-2.1899999999999999E-2</v>
      </c>
      <c r="LK45">
        <v>38.1</v>
      </c>
      <c r="LL45">
        <v>0.31674418604651705</v>
      </c>
      <c r="LM45">
        <v>0.39999999999999974</v>
      </c>
      <c r="LN45">
        <v>-8.3255813953482707E-2</v>
      </c>
      <c r="LO45">
        <v>126.28487518355136</v>
      </c>
      <c r="LP45">
        <v>2.6868062319999999</v>
      </c>
      <c r="LR45" s="67">
        <v>44514</v>
      </c>
      <c r="LS45" s="61"/>
      <c r="LT45" s="61"/>
      <c r="LU45" s="61"/>
      <c r="LV45" s="61">
        <v>6.9352226606750464E-3</v>
      </c>
      <c r="LW45" s="61">
        <f t="shared" si="159"/>
        <v>5.8602631482704136E-2</v>
      </c>
      <c r="LX45" s="61">
        <f t="shared" si="160"/>
        <v>0.66578137542480442</v>
      </c>
      <c r="LY45" s="61">
        <f t="shared" si="161"/>
        <v>2.7869068953663765E-3</v>
      </c>
      <c r="LZ45" s="61">
        <f t="shared" si="162"/>
        <v>2.6869528461944992E-4</v>
      </c>
      <c r="MA45" s="61">
        <f t="shared" si="163"/>
        <v>1.3454331961709591E-3</v>
      </c>
      <c r="MB45" s="61">
        <f t="shared" si="164"/>
        <v>-1.5188137626878352E-4</v>
      </c>
      <c r="MC45" s="61">
        <f t="shared" si="165"/>
        <v>0.26423198337171927</v>
      </c>
      <c r="MD45" s="61">
        <f t="shared" si="166"/>
        <v>2.1966914567068778E-3</v>
      </c>
      <c r="ME45" s="61">
        <f t="shared" si="167"/>
        <v>2.7740890642700168E-3</v>
      </c>
      <c r="MF45" s="61">
        <f t="shared" si="168"/>
        <v>-5.7739760756313901E-4</v>
      </c>
      <c r="MG45" s="61">
        <f t="shared" si="169"/>
        <v>0.87581372807348523</v>
      </c>
      <c r="MH45" s="61">
        <f t="shared" si="170"/>
        <v>1.8633599465009334E-2</v>
      </c>
      <c r="MK45" s="30"/>
      <c r="ML45">
        <v>22</v>
      </c>
      <c r="MP45">
        <v>8.17</v>
      </c>
      <c r="MQ45">
        <v>98</v>
      </c>
      <c r="MR45">
        <v>0.38644637399999998</v>
      </c>
      <c r="MS45">
        <v>3.2176863E-2</v>
      </c>
      <c r="MT45">
        <v>0.22900000000000001</v>
      </c>
      <c r="MU45">
        <v>-1.7500000000000002E-2</v>
      </c>
      <c r="MV45">
        <v>30.4</v>
      </c>
      <c r="MW45">
        <v>1E-4</v>
      </c>
      <c r="MX45">
        <v>0.23954545454545501</v>
      </c>
      <c r="MY45">
        <v>-0.2709090909090861</v>
      </c>
      <c r="MZ45">
        <v>-763.76811594215883</v>
      </c>
      <c r="NA45">
        <v>1.956020289</v>
      </c>
      <c r="NC45" s="67">
        <v>44514</v>
      </c>
      <c r="ND45" s="61"/>
      <c r="NE45" s="61"/>
      <c r="NF45" s="61"/>
      <c r="NG45" s="61">
        <v>6.9352226606750464E-3</v>
      </c>
      <c r="NH45" s="61">
        <f t="shared" si="171"/>
        <v>5.6660769137715131E-2</v>
      </c>
      <c r="NI45" s="61">
        <f t="shared" si="172"/>
        <v>0.67965182074615449</v>
      </c>
      <c r="NJ45" s="61">
        <f t="shared" si="173"/>
        <v>2.6800916501005041E-3</v>
      </c>
      <c r="NK45" s="61">
        <f t="shared" si="174"/>
        <v>2.2315370942703645E-4</v>
      </c>
      <c r="NL45" s="61">
        <f t="shared" si="175"/>
        <v>1.5881659892945856E-3</v>
      </c>
      <c r="NM45" s="61">
        <f t="shared" si="176"/>
        <v>-1.2136639656181332E-4</v>
      </c>
      <c r="NN45" s="61">
        <f t="shared" si="177"/>
        <v>0.2108307688845214</v>
      </c>
      <c r="NO45" s="61">
        <f t="shared" si="178"/>
        <v>6.9352226606750471E-7</v>
      </c>
      <c r="NP45" s="61">
        <f t="shared" si="179"/>
        <v>1.6613010646253439E-3</v>
      </c>
      <c r="NQ45" s="61">
        <f t="shared" si="180"/>
        <v>-1.8788148662555702E-3</v>
      </c>
      <c r="NR45" s="61">
        <f t="shared" si="181"/>
        <v>-5.2969019451831461</v>
      </c>
      <c r="NS45" s="61">
        <f t="shared" si="182"/>
        <v>1.3565436233012953E-2</v>
      </c>
      <c r="NV45" s="30">
        <v>44514</v>
      </c>
      <c r="NW45" s="26">
        <v>6.9352226606750464E-3</v>
      </c>
      <c r="NX45">
        <f t="shared" si="36"/>
        <v>-0.27999999999999936</v>
      </c>
      <c r="NY45">
        <f t="shared" si="37"/>
        <v>2</v>
      </c>
      <c r="NZ45">
        <f t="shared" si="38"/>
        <v>-1.5401847999999996E-2</v>
      </c>
      <c r="OA45">
        <f t="shared" si="39"/>
        <v>-6.566706999999998E-3</v>
      </c>
      <c r="OB45">
        <f t="shared" si="40"/>
        <v>3.5000000000000003E-2</v>
      </c>
      <c r="OC45">
        <f t="shared" si="41"/>
        <v>4.3999999999999977E-3</v>
      </c>
      <c r="OD45">
        <f t="shared" si="42"/>
        <v>-7.7000000000000028</v>
      </c>
      <c r="OE45">
        <f t="shared" si="43"/>
        <v>-0.31664418604651706</v>
      </c>
      <c r="OF45">
        <f t="shared" si="44"/>
        <v>-0.16045454545454474</v>
      </c>
      <c r="OG45">
        <f t="shared" si="45"/>
        <v>-0.18765327695560341</v>
      </c>
      <c r="OH45">
        <f t="shared" si="46"/>
        <v>-890.05299112571015</v>
      </c>
      <c r="OI45">
        <f t="shared" si="47"/>
        <v>-0.73078594299999988</v>
      </c>
      <c r="OK45" s="67">
        <v>44514</v>
      </c>
      <c r="OL45" s="61">
        <v>6.9352226606750464E-3</v>
      </c>
      <c r="OM45" s="61">
        <f t="shared" si="183"/>
        <v>-1.9418623449890086E-3</v>
      </c>
      <c r="ON45" s="61">
        <f t="shared" si="184"/>
        <v>1.3870445321350093E-2</v>
      </c>
      <c r="OO45" s="61">
        <f t="shared" si="185"/>
        <v>-1.0681524526587261E-4</v>
      </c>
      <c r="OP45" s="61">
        <f t="shared" si="186"/>
        <v>-4.5541575192413437E-5</v>
      </c>
      <c r="OQ45" s="61">
        <f t="shared" si="187"/>
        <v>2.4273279312362665E-4</v>
      </c>
      <c r="OR45" s="61">
        <f t="shared" si="188"/>
        <v>3.0514979706970189E-5</v>
      </c>
      <c r="OS45" s="61">
        <f t="shared" si="189"/>
        <v>-5.3401214487197875E-2</v>
      </c>
      <c r="OT45" s="61">
        <f t="shared" si="190"/>
        <v>-2.1959979344408106E-3</v>
      </c>
      <c r="OU45" s="61">
        <f t="shared" si="191"/>
        <v>-1.1127879996446729E-3</v>
      </c>
      <c r="OV45" s="61">
        <f t="shared" si="192"/>
        <v>-1.3014172586924312E-3</v>
      </c>
      <c r="OW45" s="61">
        <f t="shared" si="193"/>
        <v>-6.1727156732566311</v>
      </c>
      <c r="OX45" s="61">
        <f t="shared" si="194"/>
        <v>-5.0681632319963818E-3</v>
      </c>
      <c r="PA45" s="30">
        <v>44514</v>
      </c>
      <c r="PB45" s="43">
        <v>7.7</v>
      </c>
      <c r="PC45" s="2">
        <v>122</v>
      </c>
      <c r="PD45" s="31">
        <v>1.4E-2</v>
      </c>
      <c r="PE45" s="31">
        <v>3.37</v>
      </c>
      <c r="PF45" s="26">
        <v>1.5075493</v>
      </c>
      <c r="PI45" s="30">
        <v>44514</v>
      </c>
      <c r="PJ45" s="41" t="e">
        <v>#N/A</v>
      </c>
      <c r="PK45" s="41" t="e">
        <v>#N/A</v>
      </c>
      <c r="PL45" s="41" t="e">
        <v>#N/A</v>
      </c>
      <c r="PM45" s="41" t="e">
        <v>#N/A</v>
      </c>
      <c r="PN45" s="41" t="e">
        <v>#N/A</v>
      </c>
      <c r="PR45" s="30">
        <v>44514</v>
      </c>
      <c r="PS45" s="46" t="e">
        <f t="shared" si="195"/>
        <v>#N/A</v>
      </c>
      <c r="PT45" s="46" t="e">
        <f t="shared" si="195"/>
        <v>#N/A</v>
      </c>
      <c r="PU45" s="46" t="e">
        <f t="shared" si="195"/>
        <v>#N/A</v>
      </c>
      <c r="PV45" s="46" t="e">
        <f t="shared" si="195"/>
        <v>#N/A</v>
      </c>
      <c r="PW45" s="46" t="e">
        <f t="shared" si="195"/>
        <v>#N/A</v>
      </c>
      <c r="PZ45" s="30">
        <v>44514</v>
      </c>
      <c r="QA45" s="2">
        <v>7.51</v>
      </c>
      <c r="QB45" s="2">
        <v>101</v>
      </c>
      <c r="QC45" s="31">
        <v>1.12E-2</v>
      </c>
      <c r="QD45" s="31">
        <v>2.73</v>
      </c>
      <c r="QE45" s="23">
        <v>1.2851537770000001</v>
      </c>
      <c r="QF45" s="23"/>
      <c r="QI45" s="30">
        <v>44514</v>
      </c>
      <c r="QJ45">
        <v>7.82</v>
      </c>
      <c r="QK45">
        <v>125</v>
      </c>
      <c r="QL45">
        <v>1.46E-2</v>
      </c>
      <c r="QM45">
        <v>3.77</v>
      </c>
      <c r="QN45">
        <v>1.1160210479999999</v>
      </c>
      <c r="QR45" s="30">
        <v>44514</v>
      </c>
      <c r="QS45">
        <f t="shared" si="196"/>
        <v>0.3100000000000005</v>
      </c>
      <c r="QT45">
        <f t="shared" si="196"/>
        <v>24</v>
      </c>
      <c r="QU45">
        <f t="shared" si="196"/>
        <v>3.4000000000000002E-3</v>
      </c>
      <c r="QV45">
        <f t="shared" si="196"/>
        <v>1.04</v>
      </c>
      <c r="QW45">
        <f t="shared" si="196"/>
        <v>-0.1691327290000002</v>
      </c>
      <c r="RA45" s="30">
        <v>44514</v>
      </c>
      <c r="RB45" t="e">
        <v>#N/A</v>
      </c>
      <c r="RC45" t="e">
        <v>#N/A</v>
      </c>
      <c r="RD45" t="e">
        <v>#N/A</v>
      </c>
      <c r="RE45" t="e">
        <v>#N/A</v>
      </c>
      <c r="RF45" t="e">
        <v>#N/A</v>
      </c>
      <c r="RI45" s="30">
        <v>44514</v>
      </c>
      <c r="RJ45" s="2">
        <v>7.72</v>
      </c>
      <c r="RK45" s="2">
        <v>100</v>
      </c>
      <c r="RL45" s="31">
        <v>1.6299999999999999E-2</v>
      </c>
      <c r="RM45" s="31">
        <v>3.63</v>
      </c>
      <c r="RN45" s="23">
        <v>1.130972007</v>
      </c>
      <c r="RQ45" s="30">
        <v>44514</v>
      </c>
      <c r="RR45" t="e">
        <f t="shared" si="197"/>
        <v>#N/A</v>
      </c>
      <c r="RS45" t="e">
        <f t="shared" si="197"/>
        <v>#N/A</v>
      </c>
      <c r="RT45" t="e">
        <f t="shared" si="197"/>
        <v>#N/A</v>
      </c>
      <c r="RU45" t="e">
        <f t="shared" si="197"/>
        <v>#N/A</v>
      </c>
      <c r="RV45" t="e">
        <f t="shared" si="197"/>
        <v>#N/A</v>
      </c>
      <c r="RZ45" s="30">
        <v>44514</v>
      </c>
      <c r="SA45">
        <v>31</v>
      </c>
      <c r="SB45" s="46">
        <v>7.89</v>
      </c>
      <c r="SC45" s="46">
        <v>91</v>
      </c>
      <c r="SD45" s="46">
        <v>1.83</v>
      </c>
      <c r="SE45" s="46">
        <v>19</v>
      </c>
      <c r="SF45" s="46">
        <v>0.916051964</v>
      </c>
      <c r="SH45" s="30">
        <v>44514</v>
      </c>
      <c r="SI45" t="e">
        <v>#N/A</v>
      </c>
      <c r="SJ45" s="46" t="e">
        <v>#N/A</v>
      </c>
      <c r="SK45" s="46" t="e">
        <v>#N/A</v>
      </c>
      <c r="SL45" s="46" t="e">
        <v>#N/A</v>
      </c>
      <c r="SM45" s="46" t="e">
        <v>#N/A</v>
      </c>
      <c r="SN45" s="46" t="e">
        <v>#N/A</v>
      </c>
      <c r="SP45" s="30">
        <v>44514</v>
      </c>
      <c r="SQ45" t="e">
        <v>#N/A</v>
      </c>
      <c r="SR45" s="46" t="e">
        <v>#N/A</v>
      </c>
      <c r="SS45" s="46" t="e">
        <v>#N/A</v>
      </c>
      <c r="ST45" s="46" t="e">
        <v>#N/A</v>
      </c>
      <c r="SU45" s="46" t="e">
        <v>#N/A</v>
      </c>
      <c r="SV45" s="46" t="e">
        <v>#N/A</v>
      </c>
      <c r="SX45" s="30">
        <v>44514</v>
      </c>
      <c r="SY45" t="s">
        <v>33</v>
      </c>
      <c r="SZ45" s="46">
        <v>8.02</v>
      </c>
      <c r="TA45" s="46">
        <v>95</v>
      </c>
      <c r="TB45" s="46">
        <v>1.17</v>
      </c>
      <c r="TC45" s="46">
        <v>26.8</v>
      </c>
      <c r="TD45" s="46">
        <v>2.9077957360000002</v>
      </c>
      <c r="TF45" s="30">
        <v>44514</v>
      </c>
      <c r="TG45" t="e">
        <v>#N/A</v>
      </c>
      <c r="TH45" s="46" t="e">
        <v>#N/A</v>
      </c>
      <c r="TI45" s="46" t="e">
        <v>#N/A</v>
      </c>
      <c r="TJ45" s="46" t="e">
        <v>#N/A</v>
      </c>
      <c r="TK45" s="46" t="e">
        <v>#N/A</v>
      </c>
      <c r="TL45" s="46" t="e">
        <v>#N/A</v>
      </c>
      <c r="TN45" s="30">
        <v>44514</v>
      </c>
      <c r="TO45" t="e">
        <v>#N/A</v>
      </c>
      <c r="TP45" s="46" t="e">
        <v>#N/A</v>
      </c>
      <c r="TQ45" s="46" t="e">
        <v>#N/A</v>
      </c>
      <c r="TR45" s="46" t="e">
        <v>#N/A</v>
      </c>
      <c r="TS45" s="46" t="e">
        <v>#N/A</v>
      </c>
      <c r="TT45" s="46" t="e">
        <v>#N/A</v>
      </c>
    </row>
    <row r="46" spans="1:540" x14ac:dyDescent="0.25">
      <c r="A46" s="30">
        <v>44528</v>
      </c>
      <c r="B46" s="31">
        <v>11</v>
      </c>
      <c r="E46">
        <v>0.20385830400791</v>
      </c>
      <c r="F46" s="2">
        <v>8.3699999999999992</v>
      </c>
      <c r="G46" s="2">
        <v>643</v>
      </c>
      <c r="H46" s="31">
        <v>2.8185382250000002</v>
      </c>
      <c r="I46" s="31">
        <v>1.2805077999999999E-2</v>
      </c>
      <c r="J46" s="31">
        <v>2.71</v>
      </c>
      <c r="K46" s="31">
        <v>-2.1000000000000001E-2</v>
      </c>
      <c r="L46" s="31">
        <v>4.34</v>
      </c>
      <c r="M46">
        <v>0.49348837209302659</v>
      </c>
      <c r="N46">
        <v>0.41906976744185875</v>
      </c>
      <c r="O46">
        <v>7.4418604651167813E-2</v>
      </c>
      <c r="P46">
        <v>84.919886899150825</v>
      </c>
      <c r="Q46" s="23">
        <v>2.4643130289999999</v>
      </c>
      <c r="R46" s="23"/>
      <c r="S46" s="67">
        <v>44528</v>
      </c>
      <c r="T46" s="62"/>
      <c r="U46" s="62"/>
      <c r="V46" s="62"/>
      <c r="W46" s="61">
        <v>0.20385830400791</v>
      </c>
      <c r="X46" s="61">
        <f t="shared" si="51"/>
        <v>1.7062940045462065</v>
      </c>
      <c r="Y46" s="61">
        <f t="shared" si="52"/>
        <v>131.08088947708612</v>
      </c>
      <c r="Z46" s="61">
        <f t="shared" si="53"/>
        <v>0.57458242232996504</v>
      </c>
      <c r="AA46" s="61">
        <f t="shared" si="54"/>
        <v>2.610421483769E-3</v>
      </c>
      <c r="AB46" s="61">
        <f t="shared" si="55"/>
        <v>0.55245600386143612</v>
      </c>
      <c r="AC46" s="61">
        <f t="shared" si="56"/>
        <v>-4.28102438416611E-3</v>
      </c>
      <c r="AD46" s="61">
        <f t="shared" si="57"/>
        <v>0.88474503939432936</v>
      </c>
      <c r="AE46" s="61">
        <f t="shared" si="58"/>
        <v>0.10060170258250882</v>
      </c>
      <c r="AF46" s="61">
        <f t="shared" si="59"/>
        <v>8.5430852051686587E-2</v>
      </c>
      <c r="AG46" s="61">
        <f t="shared" si="60"/>
        <v>1.5170850530822233E-2</v>
      </c>
      <c r="AH46" s="61">
        <f t="shared" si="61"/>
        <v>17.311624119804421</v>
      </c>
      <c r="AI46" s="61">
        <f t="shared" si="62"/>
        <v>0.50237067463653551</v>
      </c>
      <c r="AL46" s="30">
        <v>44528</v>
      </c>
      <c r="AM46" s="31">
        <v>8</v>
      </c>
      <c r="AP46">
        <v>0.20385830400791</v>
      </c>
      <c r="AQ46" s="2">
        <v>8.15</v>
      </c>
      <c r="AR46" s="2">
        <v>649</v>
      </c>
      <c r="AS46" s="31">
        <v>2.8185382250000002</v>
      </c>
      <c r="AT46" s="31">
        <v>9.0620549999999994E-3</v>
      </c>
      <c r="AU46" s="31">
        <v>2.71</v>
      </c>
      <c r="AV46" s="31">
        <v>7.4000000000000003E-3</v>
      </c>
      <c r="AW46" s="31">
        <v>4.3099999999999996</v>
      </c>
      <c r="AX46" t="e">
        <v>#N/A</v>
      </c>
      <c r="AY46" t="e">
        <v>#N/A</v>
      </c>
      <c r="AZ46" t="e">
        <v>#N/A</v>
      </c>
      <c r="BA46" t="e">
        <v>#N/A</v>
      </c>
      <c r="BB46" s="23">
        <v>2.4673476129999998</v>
      </c>
      <c r="BC46" s="23"/>
      <c r="BD46" s="67">
        <v>44528</v>
      </c>
      <c r="BE46" s="62"/>
      <c r="BF46" s="62"/>
      <c r="BG46" s="62"/>
      <c r="BH46" s="61">
        <v>0.20385830400791</v>
      </c>
      <c r="BI46" s="61">
        <f t="shared" si="63"/>
        <v>1.6614451776644665</v>
      </c>
      <c r="BJ46" s="61">
        <f t="shared" si="64"/>
        <v>132.3040393011336</v>
      </c>
      <c r="BK46" s="61">
        <f t="shared" si="65"/>
        <v>0.57458242232996504</v>
      </c>
      <c r="BL46" s="61">
        <f t="shared" si="66"/>
        <v>1.8473751631264007E-3</v>
      </c>
      <c r="BM46" s="61">
        <f t="shared" si="67"/>
        <v>0.55245600386143612</v>
      </c>
      <c r="BN46" s="61">
        <f t="shared" si="68"/>
        <v>1.5085514496585341E-3</v>
      </c>
      <c r="BO46" s="61">
        <f t="shared" si="69"/>
        <v>0.87862929027409198</v>
      </c>
      <c r="BP46" s="61" t="e">
        <f t="shared" si="70"/>
        <v>#N/A</v>
      </c>
      <c r="BQ46" s="61" t="e">
        <f t="shared" si="71"/>
        <v>#N/A</v>
      </c>
      <c r="BR46" s="61" t="e">
        <f t="shared" si="72"/>
        <v>#N/A</v>
      </c>
      <c r="BS46" s="61" t="e">
        <f t="shared" si="73"/>
        <v>#N/A</v>
      </c>
      <c r="BT46" s="61">
        <f t="shared" si="74"/>
        <v>0.50298929978414497</v>
      </c>
      <c r="BW46">
        <v>0.20385830400791</v>
      </c>
      <c r="BX46">
        <f t="shared" si="0"/>
        <v>-0.21999999999999886</v>
      </c>
      <c r="BY46">
        <f t="shared" si="1"/>
        <v>6</v>
      </c>
      <c r="BZ46">
        <f t="shared" si="2"/>
        <v>0</v>
      </c>
      <c r="CA46">
        <f t="shared" si="3"/>
        <v>-3.7430229999999998E-3</v>
      </c>
      <c r="CB46">
        <f t="shared" si="4"/>
        <v>0</v>
      </c>
      <c r="CC46">
        <f t="shared" si="5"/>
        <v>2.8400000000000002E-2</v>
      </c>
      <c r="CD46">
        <f t="shared" si="6"/>
        <v>-3.0000000000000249E-2</v>
      </c>
      <c r="CE46" t="e">
        <f t="shared" si="7"/>
        <v>#N/A</v>
      </c>
      <c r="CF46" t="e">
        <f t="shared" si="8"/>
        <v>#N/A</v>
      </c>
      <c r="CG46" t="e">
        <f t="shared" si="9"/>
        <v>#N/A</v>
      </c>
      <c r="CH46" t="e">
        <f t="shared" si="10"/>
        <v>#N/A</v>
      </c>
      <c r="CI46">
        <f t="shared" si="11"/>
        <v>3.0345839999998958E-3</v>
      </c>
      <c r="CK46" s="67">
        <v>44528</v>
      </c>
      <c r="CL46" s="61"/>
      <c r="CM46" s="61">
        <v>0.20385830400791</v>
      </c>
      <c r="CN46" s="61">
        <f t="shared" si="75"/>
        <v>-4.4848826881739967E-2</v>
      </c>
      <c r="CO46" s="61">
        <f t="shared" si="76"/>
        <v>1.2231498240474599</v>
      </c>
      <c r="CP46" s="61">
        <f t="shared" si="77"/>
        <v>0</v>
      </c>
      <c r="CQ46" s="61">
        <f t="shared" si="78"/>
        <v>-7.6304632064259925E-4</v>
      </c>
      <c r="CR46" s="61">
        <f t="shared" si="79"/>
        <v>0</v>
      </c>
      <c r="CS46" s="61">
        <f t="shared" si="80"/>
        <v>5.7895758338246438E-3</v>
      </c>
      <c r="CT46" s="61">
        <f t="shared" si="81"/>
        <v>-6.1157491202373506E-3</v>
      </c>
      <c r="CU46" s="61" t="e">
        <f t="shared" si="82"/>
        <v>#N/A</v>
      </c>
      <c r="CV46" s="61" t="e">
        <f t="shared" si="83"/>
        <v>#N/A</v>
      </c>
      <c r="CW46" s="61" t="e">
        <f t="shared" si="84"/>
        <v>#N/A</v>
      </c>
      <c r="CX46" s="61" t="e">
        <f t="shared" si="85"/>
        <v>#N/A</v>
      </c>
      <c r="CY46" s="61">
        <f t="shared" si="86"/>
        <v>6.1862514760951828E-4</v>
      </c>
      <c r="DB46" s="37">
        <v>44528</v>
      </c>
      <c r="DC46">
        <v>5</v>
      </c>
      <c r="DF46">
        <v>0.13957417840172051</v>
      </c>
      <c r="DG46">
        <v>8.06</v>
      </c>
      <c r="DH46">
        <v>637</v>
      </c>
      <c r="DI46">
        <v>1.276953234</v>
      </c>
      <c r="DJ46">
        <v>2.0904017E-2</v>
      </c>
      <c r="DK46">
        <v>1.04</v>
      </c>
      <c r="DL46">
        <v>-2.3099999999999999E-2</v>
      </c>
      <c r="DM46">
        <v>12.1</v>
      </c>
      <c r="DN46">
        <v>0.88247422680412546</v>
      </c>
      <c r="DO46">
        <v>0.56082474226804546</v>
      </c>
      <c r="DP46">
        <v>0.32164948453608</v>
      </c>
      <c r="DQ46">
        <v>63.551401869159228</v>
      </c>
      <c r="DR46">
        <v>3.5040913979999999</v>
      </c>
      <c r="DT46" s="67">
        <v>44528</v>
      </c>
      <c r="DX46" s="61">
        <v>0.13957417840172051</v>
      </c>
      <c r="DY46" s="61">
        <f t="shared" si="87"/>
        <v>1.1249678779178673</v>
      </c>
      <c r="DZ46" s="61">
        <f t="shared" si="88"/>
        <v>88.908751641895961</v>
      </c>
      <c r="EA46" s="61">
        <f t="shared" si="89"/>
        <v>0.17822969849296996</v>
      </c>
      <c r="EB46" s="61">
        <f t="shared" si="90"/>
        <v>2.9176609980705983E-3</v>
      </c>
      <c r="EC46" s="61">
        <f t="shared" si="91"/>
        <v>0.14515714553778933</v>
      </c>
      <c r="ED46" s="61">
        <f t="shared" si="92"/>
        <v>-3.2241635210797435E-3</v>
      </c>
      <c r="EE46" s="61">
        <f t="shared" si="93"/>
        <v>1.688847558660818</v>
      </c>
      <c r="EF46" s="61">
        <f t="shared" si="94"/>
        <v>0.12317061516687938</v>
      </c>
      <c r="EG46" s="61">
        <f t="shared" si="95"/>
        <v>7.8276652629419102E-2</v>
      </c>
      <c r="EH46" s="61">
        <f t="shared" si="96"/>
        <v>4.4893962537460273E-2</v>
      </c>
      <c r="EI46" s="61">
        <f t="shared" si="97"/>
        <v>8.8701347021654637</v>
      </c>
      <c r="EJ46" s="61">
        <f t="shared" si="98"/>
        <v>0.48908067792038623</v>
      </c>
      <c r="EM46" s="37">
        <v>44528</v>
      </c>
      <c r="EN46">
        <v>2</v>
      </c>
      <c r="EQ46">
        <v>0.13957417840172051</v>
      </c>
      <c r="ER46">
        <v>8.09</v>
      </c>
      <c r="ES46">
        <v>630</v>
      </c>
      <c r="ET46">
        <v>1.167740129</v>
      </c>
      <c r="EU46">
        <v>2.2326802999999999E-2</v>
      </c>
      <c r="EV46">
        <v>0.874</v>
      </c>
      <c r="EW46">
        <v>-1.6000000000000001E-3</v>
      </c>
      <c r="EX46">
        <v>13</v>
      </c>
      <c r="EY46">
        <v>0.98485639686683857</v>
      </c>
      <c r="EZ46">
        <v>0.53159268929503956</v>
      </c>
      <c r="FA46">
        <v>0.45326370757179896</v>
      </c>
      <c r="FB46">
        <v>53.976670201484779</v>
      </c>
      <c r="FC46">
        <v>3.5556793180000001</v>
      </c>
      <c r="FE46" s="67">
        <v>44528</v>
      </c>
      <c r="FI46" s="61">
        <v>0.13957417840172051</v>
      </c>
      <c r="FJ46" s="61">
        <f t="shared" si="99"/>
        <v>1.129155103269919</v>
      </c>
      <c r="FK46" s="61">
        <f t="shared" si="100"/>
        <v>87.931732393083919</v>
      </c>
      <c r="FL46" s="61">
        <f t="shared" si="101"/>
        <v>0.16298636909189412</v>
      </c>
      <c r="FM46" s="61">
        <f t="shared" si="102"/>
        <v>3.1162451850620687E-3</v>
      </c>
      <c r="FN46" s="61">
        <f t="shared" si="103"/>
        <v>0.12198783192310372</v>
      </c>
      <c r="FO46" s="61">
        <f t="shared" si="104"/>
        <v>-2.2331868544275284E-4</v>
      </c>
      <c r="FP46" s="61">
        <f t="shared" si="105"/>
        <v>1.8144643192223666</v>
      </c>
      <c r="FQ46" s="61">
        <f t="shared" si="106"/>
        <v>0.13746052243636778</v>
      </c>
      <c r="FR46" s="61">
        <f t="shared" si="107"/>
        <v>7.4196612852716226E-2</v>
      </c>
      <c r="FS46" s="61">
        <f t="shared" si="108"/>
        <v>6.3263909583651537E-2</v>
      </c>
      <c r="FT46" s="61">
        <f t="shared" si="109"/>
        <v>7.5337493962328681</v>
      </c>
      <c r="FU46" s="61">
        <f t="shared" si="110"/>
        <v>0.49628101946983993</v>
      </c>
      <c r="FW46">
        <v>0.13957417840172051</v>
      </c>
      <c r="FX46">
        <f t="shared" si="12"/>
        <v>2.9999999999999361E-2</v>
      </c>
      <c r="FY46">
        <f t="shared" si="13"/>
        <v>-7</v>
      </c>
      <c r="FZ46">
        <f t="shared" si="14"/>
        <v>-0.10921310500000003</v>
      </c>
      <c r="GA46">
        <f t="shared" si="15"/>
        <v>1.4227859999999988E-3</v>
      </c>
      <c r="GB46">
        <f t="shared" si="16"/>
        <v>-0.16600000000000004</v>
      </c>
      <c r="GC46">
        <f t="shared" si="17"/>
        <v>2.1499999999999998E-2</v>
      </c>
      <c r="GD46">
        <f t="shared" si="18"/>
        <v>0.90000000000000036</v>
      </c>
      <c r="GE46">
        <f t="shared" si="19"/>
        <v>0.10238217006271311</v>
      </c>
      <c r="GF46">
        <f t="shared" si="20"/>
        <v>-2.9232052973005906E-2</v>
      </c>
      <c r="GG46">
        <f t="shared" si="21"/>
        <v>0.13161422303571896</v>
      </c>
      <c r="GH46">
        <f t="shared" si="22"/>
        <v>-9.5747316676744489</v>
      </c>
      <c r="GI46">
        <f t="shared" si="23"/>
        <v>5.1587920000000231E-2</v>
      </c>
      <c r="GK46" s="67">
        <v>44528</v>
      </c>
      <c r="GL46" s="61">
        <v>0.13957417840172051</v>
      </c>
      <c r="GM46" s="61">
        <f t="shared" si="111"/>
        <v>4.1872253520515261E-3</v>
      </c>
      <c r="GN46" s="61">
        <f t="shared" si="112"/>
        <v>-0.97701924881204361</v>
      </c>
      <c r="GO46" s="61">
        <f t="shared" si="113"/>
        <v>-1.5243329401075839E-2</v>
      </c>
      <c r="GP46" s="61">
        <f t="shared" si="114"/>
        <v>1.9858418699147015E-4</v>
      </c>
      <c r="GQ46" s="61">
        <f t="shared" si="115"/>
        <v>-2.3169313614685608E-2</v>
      </c>
      <c r="GR46" s="61">
        <f t="shared" si="116"/>
        <v>3.0008448356369909E-3</v>
      </c>
      <c r="GS46" s="61">
        <f t="shared" si="117"/>
        <v>0.1256167605615485</v>
      </c>
      <c r="GT46" s="61">
        <f t="shared" si="118"/>
        <v>1.4289907269488408E-2</v>
      </c>
      <c r="GU46" s="61">
        <f t="shared" si="119"/>
        <v>-4.080039776702871E-3</v>
      </c>
      <c r="GV46" s="61">
        <f t="shared" si="120"/>
        <v>1.8369947046191271E-2</v>
      </c>
      <c r="GW46" s="61">
        <f t="shared" si="121"/>
        <v>-1.3363853059325965</v>
      </c>
      <c r="GX46" s="61">
        <f t="shared" si="122"/>
        <v>7.2003415494537176E-3</v>
      </c>
      <c r="GY46" s="61"/>
      <c r="HA46" s="30">
        <v>44528</v>
      </c>
      <c r="HB46" s="31">
        <v>19</v>
      </c>
      <c r="HE46">
        <v>0.12306053257337699</v>
      </c>
      <c r="HF46" s="2">
        <v>8.32</v>
      </c>
      <c r="HG46" s="2">
        <v>620</v>
      </c>
      <c r="HH46" s="31">
        <v>1.3903668440000001</v>
      </c>
      <c r="HI46" s="31">
        <v>6.1836489000000001E-2</v>
      </c>
      <c r="HJ46" s="31">
        <v>1.05</v>
      </c>
      <c r="HK46" s="31">
        <v>-1.2999999999999999E-3</v>
      </c>
      <c r="HL46" s="31">
        <v>44.3</v>
      </c>
      <c r="HM46">
        <v>0.95297157622738715</v>
      </c>
      <c r="HN46">
        <v>0.66201550387596475</v>
      </c>
      <c r="HO46">
        <v>0.2909560723514224</v>
      </c>
      <c r="HP46">
        <v>69.468546637743813</v>
      </c>
      <c r="HQ46" s="23">
        <v>3.9302336279999999</v>
      </c>
      <c r="HR46" s="23"/>
      <c r="HS46" s="67">
        <v>44528</v>
      </c>
      <c r="HT46" s="62"/>
      <c r="HU46" s="62"/>
      <c r="HV46" s="62"/>
      <c r="HW46" s="61">
        <v>0.12306053257337699</v>
      </c>
      <c r="HX46" s="61">
        <f t="shared" si="123"/>
        <v>1.0238636310104965</v>
      </c>
      <c r="HY46" s="61">
        <f t="shared" si="124"/>
        <v>76.297530195493735</v>
      </c>
      <c r="HZ46" s="61">
        <f t="shared" si="125"/>
        <v>0.17109928429500537</v>
      </c>
      <c r="IA46" s="61">
        <f t="shared" si="126"/>
        <v>7.6096312688077681E-3</v>
      </c>
      <c r="IB46" s="61">
        <f t="shared" si="127"/>
        <v>0.12921355920204583</v>
      </c>
      <c r="IC46" s="61">
        <f t="shared" si="128"/>
        <v>-1.5997869234539008E-4</v>
      </c>
      <c r="ID46" s="61">
        <f t="shared" si="129"/>
        <v>5.4515815930005997</v>
      </c>
      <c r="IE46" s="61">
        <f t="shared" si="130"/>
        <v>0.11727318969783279</v>
      </c>
      <c r="IF46" s="61">
        <f t="shared" si="131"/>
        <v>8.1467980478808738E-2</v>
      </c>
      <c r="IG46" s="61">
        <f t="shared" si="132"/>
        <v>3.5805209219024046E-2</v>
      </c>
      <c r="IH46" s="61">
        <f t="shared" si="133"/>
        <v>8.5488363463392307</v>
      </c>
      <c r="II46" s="61">
        <f t="shared" si="134"/>
        <v>0.48365664339947556</v>
      </c>
      <c r="IJ46" s="23"/>
      <c r="IL46" s="13">
        <v>44528</v>
      </c>
      <c r="IM46" s="5">
        <v>16</v>
      </c>
      <c r="IN46" s="5"/>
      <c r="IO46" s="5"/>
      <c r="IP46">
        <v>0.12306053257337699</v>
      </c>
      <c r="IQ46" s="5">
        <v>8.1</v>
      </c>
      <c r="IR46" s="5">
        <v>517</v>
      </c>
      <c r="IS46" s="5">
        <v>1.0277233269999999</v>
      </c>
      <c r="IT46">
        <v>5.0563641999999999E-2</v>
      </c>
      <c r="IU46">
        <v>0.749</v>
      </c>
      <c r="IV46">
        <v>-1.5599999999999999E-2</v>
      </c>
      <c r="IW46">
        <v>38.9</v>
      </c>
      <c r="IX46">
        <v>0.51070496083550632</v>
      </c>
      <c r="IY46">
        <v>0.42715404699738801</v>
      </c>
      <c r="IZ46">
        <v>8.3550913838118315E-2</v>
      </c>
      <c r="JA46">
        <v>83.640081799591258</v>
      </c>
      <c r="JB46">
        <v>3.3488941269999999</v>
      </c>
      <c r="JD46" s="67">
        <v>44528</v>
      </c>
      <c r="JE46" s="61"/>
      <c r="JF46" s="61"/>
      <c r="JG46" s="61"/>
      <c r="JH46" s="61">
        <v>0.12306053257337699</v>
      </c>
      <c r="JI46" s="61">
        <f t="shared" si="135"/>
        <v>0.99679031384435357</v>
      </c>
      <c r="JJ46" s="61">
        <f t="shared" si="136"/>
        <v>63.622295340435905</v>
      </c>
      <c r="JK46" s="61">
        <f t="shared" si="137"/>
        <v>0.12647217995870286</v>
      </c>
      <c r="JL46" s="61">
        <f t="shared" si="138"/>
        <v>6.2223887133695723E-3</v>
      </c>
      <c r="JM46" s="61">
        <f t="shared" si="139"/>
        <v>9.2172338897459363E-2</v>
      </c>
      <c r="JN46" s="61">
        <f t="shared" si="140"/>
        <v>-1.9197443081446809E-3</v>
      </c>
      <c r="JO46" s="61">
        <f t="shared" si="141"/>
        <v>4.7870547171043647</v>
      </c>
      <c r="JP46" s="61">
        <f t="shared" si="142"/>
        <v>6.2847624468283042E-2</v>
      </c>
      <c r="JQ46" s="61">
        <f t="shared" si="143"/>
        <v>5.2565804514371872E-2</v>
      </c>
      <c r="JR46" s="61">
        <f t="shared" si="144"/>
        <v>1.0281819953911173E-2</v>
      </c>
      <c r="JS46" s="61">
        <f t="shared" si="145"/>
        <v>10.292793010738515</v>
      </c>
      <c r="JT46" s="61">
        <f t="shared" si="146"/>
        <v>0.41211669480047436</v>
      </c>
      <c r="JV46">
        <v>0.12306053257337699</v>
      </c>
      <c r="JW46">
        <f t="shared" si="24"/>
        <v>-0.22000000000000064</v>
      </c>
      <c r="JX46">
        <f t="shared" si="25"/>
        <v>-103</v>
      </c>
      <c r="JY46">
        <f t="shared" si="26"/>
        <v>-0.36264351700000019</v>
      </c>
      <c r="JZ46">
        <f t="shared" si="27"/>
        <v>-1.1272847000000003E-2</v>
      </c>
      <c r="KA46">
        <f t="shared" si="28"/>
        <v>-0.30100000000000005</v>
      </c>
      <c r="KB46">
        <f t="shared" si="29"/>
        <v>-1.43E-2</v>
      </c>
      <c r="KC46">
        <f t="shared" si="30"/>
        <v>-5.3999999999999986</v>
      </c>
      <c r="KD46">
        <f t="shared" si="31"/>
        <v>-0.44226661539188084</v>
      </c>
      <c r="KE46">
        <f t="shared" si="32"/>
        <v>-0.23486145687857674</v>
      </c>
      <c r="KF46">
        <f t="shared" si="33"/>
        <v>-0.2074051585133041</v>
      </c>
      <c r="KG46">
        <f t="shared" si="34"/>
        <v>14.171535161847444</v>
      </c>
      <c r="KH46">
        <f t="shared" si="35"/>
        <v>-0.58133950099999998</v>
      </c>
      <c r="KJ46" s="67">
        <v>44528</v>
      </c>
      <c r="KK46" s="61">
        <v>0.12306053257337699</v>
      </c>
      <c r="KL46" s="61">
        <f t="shared" si="147"/>
        <v>-2.7073317166143016E-2</v>
      </c>
      <c r="KM46" s="61">
        <f t="shared" si="148"/>
        <v>-12.675234855057829</v>
      </c>
      <c r="KN46" s="61">
        <f t="shared" si="149"/>
        <v>-4.4627104336302514E-2</v>
      </c>
      <c r="KO46" s="61">
        <f t="shared" si="150"/>
        <v>-1.3872425554381953E-3</v>
      </c>
      <c r="KP46" s="61">
        <f t="shared" si="151"/>
        <v>-3.7041220304586481E-2</v>
      </c>
      <c r="KQ46" s="61">
        <f t="shared" si="152"/>
        <v>-1.7597656157992908E-3</v>
      </c>
      <c r="KR46" s="61">
        <f t="shared" si="153"/>
        <v>-0.66452687589623549</v>
      </c>
      <c r="KS46" s="61">
        <f t="shared" si="154"/>
        <v>-5.4425565229549742E-2</v>
      </c>
      <c r="KT46" s="61">
        <f t="shared" si="155"/>
        <v>-2.8902175964436866E-2</v>
      </c>
      <c r="KU46" s="61">
        <f t="shared" si="156"/>
        <v>-2.5523389265112877E-2</v>
      </c>
      <c r="KV46" s="61">
        <f t="shared" si="157"/>
        <v>1.7439566643992848</v>
      </c>
      <c r="KW46" s="61">
        <f t="shared" si="158"/>
        <v>-7.1539948599001216E-2</v>
      </c>
      <c r="KZ46" s="30">
        <v>44528</v>
      </c>
      <c r="LA46">
        <v>24</v>
      </c>
      <c r="LE46">
        <v>8.23</v>
      </c>
      <c r="LF46">
        <v>669</v>
      </c>
      <c r="LG46">
        <v>2.202464296</v>
      </c>
      <c r="LH46">
        <v>3.4475210999999999E-2</v>
      </c>
      <c r="LI46">
        <v>2.1</v>
      </c>
      <c r="LJ46">
        <v>-5.4000000000000003E-3</v>
      </c>
      <c r="LK46">
        <v>31.8</v>
      </c>
      <c r="LL46">
        <v>0.19863636363636256</v>
      </c>
      <c r="LM46">
        <v>0.32318181818181752</v>
      </c>
      <c r="LN46">
        <v>-0.12454545454545496</v>
      </c>
      <c r="LO46">
        <v>162.70022883295249</v>
      </c>
      <c r="LP46">
        <v>2.1933680710000001</v>
      </c>
      <c r="LR46" s="67">
        <v>44528</v>
      </c>
      <c r="LS46" s="61"/>
      <c r="LT46" s="61"/>
      <c r="LU46" s="61"/>
      <c r="LV46" s="61">
        <v>9.3402944223193132E-2</v>
      </c>
      <c r="LW46" s="61">
        <f t="shared" si="159"/>
        <v>0.76870623095687951</v>
      </c>
      <c r="LX46" s="61">
        <f t="shared" si="160"/>
        <v>62.486569685316205</v>
      </c>
      <c r="LY46" s="61">
        <f t="shared" si="161"/>
        <v>0.20571664979286233</v>
      </c>
      <c r="LZ46" s="61">
        <f t="shared" si="162"/>
        <v>3.2200862101158141E-3</v>
      </c>
      <c r="MA46" s="61">
        <f t="shared" si="163"/>
        <v>0.19614618286870558</v>
      </c>
      <c r="MB46" s="61">
        <f t="shared" si="164"/>
        <v>-5.0437589880524296E-4</v>
      </c>
      <c r="MC46" s="61">
        <f t="shared" si="165"/>
        <v>2.9702136262975416</v>
      </c>
      <c r="MD46" s="61">
        <f t="shared" si="166"/>
        <v>1.855322119342508E-2</v>
      </c>
      <c r="ME46" s="61">
        <f t="shared" si="167"/>
        <v>3.0186133337586445E-2</v>
      </c>
      <c r="MF46" s="61">
        <f t="shared" si="168"/>
        <v>-1.1632912144161366E-2</v>
      </c>
      <c r="MG46" s="61">
        <f t="shared" si="169"/>
        <v>15.19668039878502</v>
      </c>
      <c r="MH46" s="61">
        <f t="shared" si="170"/>
        <v>0.20486703559654573</v>
      </c>
      <c r="MK46" s="30"/>
      <c r="ML46">
        <v>22</v>
      </c>
      <c r="MP46">
        <v>8.2100000000000009</v>
      </c>
      <c r="MQ46">
        <v>644</v>
      </c>
      <c r="MR46">
        <v>1.82441893</v>
      </c>
      <c r="MS46">
        <v>2.9987961E-2</v>
      </c>
      <c r="MT46">
        <v>1.75</v>
      </c>
      <c r="MU46">
        <v>-2.0299999999999999E-2</v>
      </c>
      <c r="MV46">
        <v>28.4</v>
      </c>
      <c r="MW46">
        <v>2.4921874999999982</v>
      </c>
      <c r="MX46">
        <v>0.79531249999998943</v>
      </c>
      <c r="MY46">
        <v>1.6968750000000088</v>
      </c>
      <c r="MZ46">
        <v>31.912225705328751</v>
      </c>
      <c r="NA46">
        <v>1.7470945200000001</v>
      </c>
      <c r="NC46" s="67">
        <v>44528</v>
      </c>
      <c r="ND46" s="61"/>
      <c r="NE46" s="61"/>
      <c r="NF46" s="61"/>
      <c r="NG46" s="61">
        <v>9.3402944223193132E-2</v>
      </c>
      <c r="NH46" s="61">
        <f t="shared" si="171"/>
        <v>0.76683817207241567</v>
      </c>
      <c r="NI46" s="61">
        <f t="shared" si="172"/>
        <v>60.151496079736376</v>
      </c>
      <c r="NJ46" s="61">
        <f t="shared" si="173"/>
        <v>0.1704060995585277</v>
      </c>
      <c r="NK46" s="61">
        <f t="shared" si="174"/>
        <v>2.8009638486502912E-3</v>
      </c>
      <c r="NL46" s="61">
        <f t="shared" si="175"/>
        <v>0.16345515239058797</v>
      </c>
      <c r="NM46" s="61">
        <f t="shared" si="176"/>
        <v>-1.8960797677308205E-3</v>
      </c>
      <c r="NN46" s="61">
        <f t="shared" si="177"/>
        <v>2.6526436159386848</v>
      </c>
      <c r="NO46" s="61">
        <f t="shared" si="178"/>
        <v>0.23277765005623896</v>
      </c>
      <c r="NP46" s="61">
        <f t="shared" si="179"/>
        <v>7.4284529077507294E-2</v>
      </c>
      <c r="NQ46" s="61">
        <f t="shared" si="180"/>
        <v>0.15849312097873167</v>
      </c>
      <c r="NR46" s="61">
        <f t="shared" si="181"/>
        <v>2.9806958375927715</v>
      </c>
      <c r="NS46" s="61">
        <f t="shared" si="182"/>
        <v>0.16318377200420639</v>
      </c>
      <c r="NV46" s="30">
        <v>44528</v>
      </c>
      <c r="NW46" s="26">
        <v>9.3402944223193132E-2</v>
      </c>
      <c r="NX46">
        <f t="shared" si="36"/>
        <v>-1.9999999999999574E-2</v>
      </c>
      <c r="NY46">
        <f t="shared" si="37"/>
        <v>-25</v>
      </c>
      <c r="NZ46">
        <f t="shared" si="38"/>
        <v>-0.37804536600000005</v>
      </c>
      <c r="OA46">
        <f t="shared" si="39"/>
        <v>-4.4872499999999982E-3</v>
      </c>
      <c r="OB46">
        <f t="shared" si="40"/>
        <v>-0.35000000000000009</v>
      </c>
      <c r="OC46">
        <f t="shared" si="41"/>
        <v>-1.4899999999999998E-2</v>
      </c>
      <c r="OD46">
        <f t="shared" si="42"/>
        <v>-3.4000000000000021</v>
      </c>
      <c r="OE46">
        <f t="shared" si="43"/>
        <v>2.2935511363636358</v>
      </c>
      <c r="OF46">
        <f t="shared" si="44"/>
        <v>0.47213068181817192</v>
      </c>
      <c r="OG46">
        <f t="shared" si="45"/>
        <v>1.8214204545454638</v>
      </c>
      <c r="OH46">
        <f t="shared" si="46"/>
        <v>-130.78800312762374</v>
      </c>
      <c r="OI46">
        <f t="shared" si="47"/>
        <v>-0.44627355099999999</v>
      </c>
      <c r="OK46" s="67">
        <v>44528</v>
      </c>
      <c r="OL46" s="61">
        <v>9.3402944223193132E-2</v>
      </c>
      <c r="OM46" s="61">
        <f t="shared" si="183"/>
        <v>-1.8680588844638228E-3</v>
      </c>
      <c r="ON46" s="61">
        <f t="shared" si="184"/>
        <v>-2.3350736055798285</v>
      </c>
      <c r="OO46" s="61">
        <f t="shared" si="185"/>
        <v>-3.5310550234334638E-2</v>
      </c>
      <c r="OP46" s="61">
        <f t="shared" si="186"/>
        <v>-4.1912236146552322E-4</v>
      </c>
      <c r="OQ46" s="61">
        <f t="shared" si="187"/>
        <v>-3.2691030478117604E-2</v>
      </c>
      <c r="OR46" s="61">
        <f t="shared" si="188"/>
        <v>-1.3917038689255775E-3</v>
      </c>
      <c r="OS46" s="61">
        <f t="shared" si="189"/>
        <v>-0.31757001035885685</v>
      </c>
      <c r="OT46" s="61">
        <f t="shared" si="190"/>
        <v>0.2142244288628139</v>
      </c>
      <c r="OU46" s="61">
        <f t="shared" si="191"/>
        <v>4.4098395739920852E-2</v>
      </c>
      <c r="OV46" s="61">
        <f t="shared" si="192"/>
        <v>0.17012603312289304</v>
      </c>
      <c r="OW46" s="61">
        <f t="shared" si="193"/>
        <v>-12.215984561192249</v>
      </c>
      <c r="OX46" s="61">
        <f t="shared" si="194"/>
        <v>-4.1683263592339335E-2</v>
      </c>
      <c r="PA46" s="30">
        <v>44528</v>
      </c>
      <c r="PB46" s="43">
        <v>7.16</v>
      </c>
      <c r="PC46" s="2">
        <v>628</v>
      </c>
      <c r="PD46" s="31">
        <v>1.44E-2</v>
      </c>
      <c r="PE46" s="31">
        <v>3.62</v>
      </c>
      <c r="PF46" s="26">
        <v>1.675754824</v>
      </c>
      <c r="PI46" s="30">
        <v>44528</v>
      </c>
      <c r="PJ46" s="41" t="e">
        <v>#N/A</v>
      </c>
      <c r="PK46" s="41" t="e">
        <v>#N/A</v>
      </c>
      <c r="PL46" s="41" t="e">
        <v>#N/A</v>
      </c>
      <c r="PM46" s="41" t="e">
        <v>#N/A</v>
      </c>
      <c r="PN46" s="41" t="e">
        <v>#N/A</v>
      </c>
      <c r="PR46" s="30">
        <v>44528</v>
      </c>
      <c r="PS46" s="46" t="e">
        <f t="shared" si="195"/>
        <v>#N/A</v>
      </c>
      <c r="PT46" s="46" t="e">
        <f t="shared" si="195"/>
        <v>#N/A</v>
      </c>
      <c r="PU46" s="46" t="e">
        <f t="shared" si="195"/>
        <v>#N/A</v>
      </c>
      <c r="PV46" s="46" t="e">
        <f t="shared" si="195"/>
        <v>#N/A</v>
      </c>
      <c r="PW46" s="46" t="e">
        <f t="shared" si="195"/>
        <v>#N/A</v>
      </c>
      <c r="PZ46" s="30">
        <v>44528</v>
      </c>
      <c r="QA46" s="2">
        <v>7.24</v>
      </c>
      <c r="QB46" s="2">
        <v>605</v>
      </c>
      <c r="QC46" s="31">
        <v>4.1599999999999996E-3</v>
      </c>
      <c r="QD46" s="31">
        <v>3.61</v>
      </c>
      <c r="QE46" s="23">
        <v>1.314639385</v>
      </c>
      <c r="QF46" s="23"/>
      <c r="QI46" s="30">
        <v>44528</v>
      </c>
      <c r="QJ46">
        <v>7.52</v>
      </c>
      <c r="QK46">
        <v>661</v>
      </c>
      <c r="QL46">
        <v>1.5100000000000001E-2</v>
      </c>
      <c r="QM46">
        <v>3.62</v>
      </c>
      <c r="QN46">
        <v>1.0649365120000001</v>
      </c>
      <c r="QR46" s="30">
        <v>44528</v>
      </c>
      <c r="QS46">
        <f t="shared" si="196"/>
        <v>0.27999999999999936</v>
      </c>
      <c r="QT46">
        <f t="shared" si="196"/>
        <v>56</v>
      </c>
      <c r="QU46">
        <f t="shared" si="196"/>
        <v>1.0940000000000002E-2</v>
      </c>
      <c r="QV46">
        <f t="shared" si="196"/>
        <v>1.0000000000000231E-2</v>
      </c>
      <c r="QW46">
        <f t="shared" si="196"/>
        <v>-0.24970287299999994</v>
      </c>
      <c r="RA46" s="30">
        <v>44528</v>
      </c>
      <c r="RB46" t="e">
        <v>#N/A</v>
      </c>
      <c r="RC46" t="e">
        <v>#N/A</v>
      </c>
      <c r="RD46" t="e">
        <v>#N/A</v>
      </c>
      <c r="RE46" t="e">
        <v>#N/A</v>
      </c>
      <c r="RF46" t="e">
        <v>#N/A</v>
      </c>
      <c r="RI46" s="30">
        <v>44528</v>
      </c>
      <c r="RJ46" s="2">
        <v>7.44</v>
      </c>
      <c r="RK46" s="2">
        <v>657</v>
      </c>
      <c r="RL46" s="31">
        <v>1.26E-2</v>
      </c>
      <c r="RM46" s="31">
        <v>4.8</v>
      </c>
      <c r="RN46" s="23">
        <v>0.94940558200000003</v>
      </c>
      <c r="RQ46" s="30">
        <v>44528</v>
      </c>
      <c r="RR46" t="e">
        <f t="shared" si="197"/>
        <v>#N/A</v>
      </c>
      <c r="RS46" t="e">
        <f t="shared" si="197"/>
        <v>#N/A</v>
      </c>
      <c r="RT46" t="e">
        <f t="shared" si="197"/>
        <v>#N/A</v>
      </c>
      <c r="RU46" t="e">
        <f t="shared" si="197"/>
        <v>#N/A</v>
      </c>
      <c r="RV46" t="e">
        <f t="shared" si="197"/>
        <v>#N/A</v>
      </c>
      <c r="RZ46" s="30">
        <v>44528</v>
      </c>
      <c r="SA46">
        <v>31</v>
      </c>
      <c r="SB46" s="46">
        <v>8.09</v>
      </c>
      <c r="SC46" s="46">
        <v>631</v>
      </c>
      <c r="SD46" s="46">
        <v>3.99</v>
      </c>
      <c r="SE46" s="46">
        <v>14.6</v>
      </c>
      <c r="SF46" s="46">
        <v>0.78835589900000003</v>
      </c>
      <c r="SH46" s="30">
        <v>44528</v>
      </c>
      <c r="SI46" t="e">
        <v>#N/A</v>
      </c>
      <c r="SJ46" s="46" t="e">
        <v>#N/A</v>
      </c>
      <c r="SK46" s="46" t="e">
        <v>#N/A</v>
      </c>
      <c r="SL46" s="46" t="e">
        <v>#N/A</v>
      </c>
      <c r="SM46" s="46" t="e">
        <v>#N/A</v>
      </c>
      <c r="SN46" s="46" t="e">
        <v>#N/A</v>
      </c>
      <c r="SP46" s="30">
        <v>44528</v>
      </c>
      <c r="SQ46" t="e">
        <v>#N/A</v>
      </c>
      <c r="SR46" s="46" t="e">
        <v>#N/A</v>
      </c>
      <c r="SS46" s="46" t="e">
        <v>#N/A</v>
      </c>
      <c r="ST46" s="46" t="e">
        <v>#N/A</v>
      </c>
      <c r="SU46" s="46" t="e">
        <v>#N/A</v>
      </c>
      <c r="SV46" s="46" t="e">
        <v>#N/A</v>
      </c>
      <c r="SX46" s="30">
        <v>44528</v>
      </c>
      <c r="SY46" t="s">
        <v>33</v>
      </c>
      <c r="SZ46" s="46">
        <v>8.1300000000000008</v>
      </c>
      <c r="TA46" s="46">
        <v>683</v>
      </c>
      <c r="TB46" s="46">
        <v>5.32</v>
      </c>
      <c r="TC46" s="46">
        <v>55.4</v>
      </c>
      <c r="TD46" s="46">
        <v>2.6531074750000001</v>
      </c>
      <c r="TF46" s="30">
        <v>44528</v>
      </c>
      <c r="TG46" t="e">
        <v>#N/A</v>
      </c>
      <c r="TH46" s="46" t="e">
        <v>#N/A</v>
      </c>
      <c r="TI46" s="46" t="e">
        <v>#N/A</v>
      </c>
      <c r="TJ46" s="46" t="e">
        <v>#N/A</v>
      </c>
      <c r="TK46" s="46" t="e">
        <v>#N/A</v>
      </c>
      <c r="TL46" s="46" t="e">
        <v>#N/A</v>
      </c>
      <c r="TN46" s="30">
        <v>44528</v>
      </c>
      <c r="TO46" t="e">
        <v>#N/A</v>
      </c>
      <c r="TP46" s="46" t="e">
        <v>#N/A</v>
      </c>
      <c r="TQ46" s="46" t="e">
        <v>#N/A</v>
      </c>
      <c r="TR46" s="46" t="e">
        <v>#N/A</v>
      </c>
      <c r="TS46" s="46" t="e">
        <v>#N/A</v>
      </c>
      <c r="TT46" s="46" t="e">
        <v>#N/A</v>
      </c>
    </row>
    <row r="47" spans="1:540" x14ac:dyDescent="0.25">
      <c r="A47" s="30">
        <v>44543</v>
      </c>
      <c r="B47" s="31">
        <v>11</v>
      </c>
      <c r="E47">
        <v>3.7208496942386002</v>
      </c>
      <c r="F47" s="2">
        <v>8.15</v>
      </c>
      <c r="G47" s="23" t="e">
        <v>#N/A</v>
      </c>
      <c r="H47" s="31">
        <v>6.9630355640000001</v>
      </c>
      <c r="I47" s="31">
        <v>0.180912772</v>
      </c>
      <c r="J47" s="31">
        <v>7.04</v>
      </c>
      <c r="K47" s="31">
        <v>1.984E-2</v>
      </c>
      <c r="L47" s="31">
        <v>130</v>
      </c>
      <c r="M47">
        <v>17.77500000000002</v>
      </c>
      <c r="N47">
        <v>3.797368421052628</v>
      </c>
      <c r="O47">
        <v>13.977631578947392</v>
      </c>
      <c r="P47">
        <v>21.363535420830512</v>
      </c>
      <c r="Q47" s="23">
        <v>3.0757508229999999</v>
      </c>
      <c r="R47" s="23"/>
      <c r="S47" s="67">
        <v>44543</v>
      </c>
      <c r="T47" s="62"/>
      <c r="U47" s="62"/>
      <c r="V47" s="62"/>
      <c r="W47" s="61">
        <v>3.7208496942386002</v>
      </c>
      <c r="X47" s="61">
        <f t="shared" si="51"/>
        <v>30.324925008044595</v>
      </c>
      <c r="Y47" s="61" t="e">
        <f t="shared" si="52"/>
        <v>#N/A</v>
      </c>
      <c r="Z47" s="61">
        <f t="shared" si="53"/>
        <v>25.9084087492819</v>
      </c>
      <c r="AA47" s="61">
        <f t="shared" si="54"/>
        <v>0.67314923238005764</v>
      </c>
      <c r="AB47" s="61">
        <f t="shared" si="55"/>
        <v>26.194781847439746</v>
      </c>
      <c r="AC47" s="61">
        <f t="shared" si="56"/>
        <v>7.3821657933693829E-2</v>
      </c>
      <c r="AD47" s="61">
        <f t="shared" si="57"/>
        <v>483.71046025101805</v>
      </c>
      <c r="AE47" s="61">
        <f t="shared" si="58"/>
        <v>66.1381033150912</v>
      </c>
      <c r="AF47" s="61">
        <f t="shared" si="59"/>
        <v>14.129437128384987</v>
      </c>
      <c r="AG47" s="61">
        <f t="shared" si="60"/>
        <v>52.008666186706208</v>
      </c>
      <c r="AH47" s="61">
        <f t="shared" si="61"/>
        <v>79.490504238452715</v>
      </c>
      <c r="AI47" s="61">
        <f t="shared" si="62"/>
        <v>11.444406509313673</v>
      </c>
      <c r="AL47" s="30">
        <v>44543</v>
      </c>
      <c r="AM47" s="31">
        <v>8</v>
      </c>
      <c r="AP47">
        <v>3.7208496942386002</v>
      </c>
      <c r="AQ47" s="2">
        <v>8.02</v>
      </c>
      <c r="AR47" t="e">
        <v>#N/A</v>
      </c>
      <c r="AS47" s="31">
        <v>6.6269952390000002</v>
      </c>
      <c r="AT47" s="31">
        <v>0.17872387000000001</v>
      </c>
      <c r="AU47" s="31">
        <v>6.77</v>
      </c>
      <c r="AV47" s="31">
        <v>6.8999999999999999E-3</v>
      </c>
      <c r="AW47" s="31">
        <v>136</v>
      </c>
      <c r="AX47">
        <v>15.742857142857142</v>
      </c>
      <c r="AY47">
        <v>3.3469387755102069</v>
      </c>
      <c r="AZ47">
        <v>12.395918367346935</v>
      </c>
      <c r="BA47">
        <v>21.260046668395145</v>
      </c>
      <c r="BB47" s="23">
        <v>3.1204456829999998</v>
      </c>
      <c r="BC47" s="23"/>
      <c r="BD47" s="67">
        <v>44543</v>
      </c>
      <c r="BE47" s="62"/>
      <c r="BF47" s="62"/>
      <c r="BG47" s="62"/>
      <c r="BH47" s="61">
        <v>3.7208496942386002</v>
      </c>
      <c r="BI47" s="61">
        <f t="shared" si="63"/>
        <v>29.841214547793573</v>
      </c>
      <c r="BJ47" s="61" t="e">
        <f t="shared" si="64"/>
        <v>#N/A</v>
      </c>
      <c r="BK47" s="61">
        <f t="shared" si="65"/>
        <v>24.65805320875381</v>
      </c>
      <c r="BL47" s="61">
        <f t="shared" si="66"/>
        <v>0.66500465704263934</v>
      </c>
      <c r="BM47" s="61">
        <f t="shared" si="67"/>
        <v>25.190152429995322</v>
      </c>
      <c r="BN47" s="61">
        <f t="shared" si="68"/>
        <v>2.5673862890246341E-2</v>
      </c>
      <c r="BO47" s="61">
        <f t="shared" si="69"/>
        <v>506.03555841644965</v>
      </c>
      <c r="BP47" s="61">
        <f t="shared" si="70"/>
        <v>58.576805186441959</v>
      </c>
      <c r="BQ47" s="61">
        <f t="shared" si="71"/>
        <v>12.453456119492468</v>
      </c>
      <c r="BR47" s="61">
        <f t="shared" si="72"/>
        <v>46.123349066949494</v>
      </c>
      <c r="BS47" s="61">
        <f t="shared" si="73"/>
        <v>79.105438145596452</v>
      </c>
      <c r="BT47" s="61">
        <f t="shared" si="74"/>
        <v>11.610709365478709</v>
      </c>
      <c r="BW47">
        <v>3.7208496942386002</v>
      </c>
      <c r="BX47">
        <f t="shared" si="0"/>
        <v>-0.13000000000000078</v>
      </c>
      <c r="BY47" t="e">
        <f t="shared" si="1"/>
        <v>#N/A</v>
      </c>
      <c r="BZ47">
        <f t="shared" si="2"/>
        <v>-0.33604032499999992</v>
      </c>
      <c r="CA47">
        <f t="shared" si="3"/>
        <v>-2.1889019999999926E-3</v>
      </c>
      <c r="CB47">
        <f t="shared" si="4"/>
        <v>-0.27000000000000046</v>
      </c>
      <c r="CC47">
        <f t="shared" si="5"/>
        <v>-1.294E-2</v>
      </c>
      <c r="CD47">
        <f t="shared" si="6"/>
        <v>6</v>
      </c>
      <c r="CE47">
        <f t="shared" si="7"/>
        <v>-2.0321428571428779</v>
      </c>
      <c r="CF47">
        <f t="shared" si="8"/>
        <v>-0.45042964554242104</v>
      </c>
      <c r="CG47">
        <f t="shared" si="9"/>
        <v>-1.5817132116004569</v>
      </c>
      <c r="CH47">
        <f t="shared" si="10"/>
        <v>-0.10348875243536781</v>
      </c>
      <c r="CI47">
        <f t="shared" si="11"/>
        <v>4.4694859999999892E-2</v>
      </c>
      <c r="CK47" s="67">
        <v>44543</v>
      </c>
      <c r="CL47" s="61"/>
      <c r="CM47" s="61">
        <v>3.7208496942386002</v>
      </c>
      <c r="CN47" s="61">
        <f t="shared" si="75"/>
        <v>-0.48371046025102094</v>
      </c>
      <c r="CO47" s="61" t="e">
        <f t="shared" si="76"/>
        <v>#N/A</v>
      </c>
      <c r="CP47" s="61">
        <f t="shared" si="77"/>
        <v>-1.2503555405280895</v>
      </c>
      <c r="CQ47" s="61">
        <f t="shared" si="78"/>
        <v>-8.1445753374182334E-3</v>
      </c>
      <c r="CR47" s="61">
        <f t="shared" si="79"/>
        <v>-1.0046294174444237</v>
      </c>
      <c r="CS47" s="61">
        <f t="shared" si="80"/>
        <v>-4.8147795043447489E-2</v>
      </c>
      <c r="CT47" s="61">
        <f t="shared" si="81"/>
        <v>22.325098165431601</v>
      </c>
      <c r="CU47" s="61">
        <f t="shared" si="82"/>
        <v>-7.5612981286492325</v>
      </c>
      <c r="CV47" s="61">
        <f t="shared" si="83"/>
        <v>-1.6759810088925184</v>
      </c>
      <c r="CW47" s="61">
        <f t="shared" si="84"/>
        <v>-5.8853171197567145</v>
      </c>
      <c r="CX47" s="61">
        <f t="shared" si="85"/>
        <v>-0.38506609285627252</v>
      </c>
      <c r="CY47" s="61">
        <f t="shared" si="86"/>
        <v>0.16630285616503665</v>
      </c>
      <c r="DB47" s="37">
        <v>44543</v>
      </c>
      <c r="DC47">
        <v>5</v>
      </c>
      <c r="DF47">
        <v>1.0059968352202406</v>
      </c>
      <c r="DG47">
        <v>8.1999999999999993</v>
      </c>
      <c r="DH47" t="e">
        <v>#N/A</v>
      </c>
      <c r="DI47">
        <v>9.0212825540000008</v>
      </c>
      <c r="DJ47">
        <v>0.119623509</v>
      </c>
      <c r="DK47">
        <v>8.92</v>
      </c>
      <c r="DL47">
        <v>-7.1000000000000004E-3</v>
      </c>
      <c r="DM47">
        <v>96</v>
      </c>
      <c r="DN47">
        <v>8.5093749999999826</v>
      </c>
      <c r="DO47">
        <v>2.2364583333333252</v>
      </c>
      <c r="DP47">
        <v>6.2729166666666574</v>
      </c>
      <c r="DQ47">
        <v>26.282286693597705</v>
      </c>
      <c r="DR47">
        <v>2.7344446169999999</v>
      </c>
      <c r="DT47" s="67">
        <v>44543</v>
      </c>
      <c r="DX47" s="61">
        <v>1.0059968352202406</v>
      </c>
      <c r="DY47" s="61">
        <f t="shared" si="87"/>
        <v>8.2491740488059726</v>
      </c>
      <c r="DZ47" s="61" t="e">
        <f t="shared" si="88"/>
        <v>#N/A</v>
      </c>
      <c r="EA47" s="61">
        <f t="shared" si="89"/>
        <v>9.0753816989515705</v>
      </c>
      <c r="EB47" s="61">
        <f t="shared" si="90"/>
        <v>0.12034087147193998</v>
      </c>
      <c r="EC47" s="61">
        <f t="shared" si="91"/>
        <v>8.9734917701645465</v>
      </c>
      <c r="ED47" s="61">
        <f t="shared" si="92"/>
        <v>-7.1425775300637089E-3</v>
      </c>
      <c r="EE47" s="61">
        <f t="shared" si="93"/>
        <v>96.575696181143101</v>
      </c>
      <c r="EF47" s="61">
        <f t="shared" si="94"/>
        <v>8.5604043197022168</v>
      </c>
      <c r="EG47" s="61">
        <f t="shared" si="95"/>
        <v>2.2498700054352594</v>
      </c>
      <c r="EH47" s="61">
        <f t="shared" si="96"/>
        <v>6.3105343142669588</v>
      </c>
      <c r="EI47" s="61">
        <f t="shared" si="97"/>
        <v>26.439897236110333</v>
      </c>
      <c r="EJ47" s="61">
        <f t="shared" si="98"/>
        <v>2.7508426307870231</v>
      </c>
      <c r="EM47" s="37">
        <v>44543</v>
      </c>
      <c r="EN47">
        <v>2</v>
      </c>
      <c r="EQ47">
        <v>1.0059968352202406</v>
      </c>
      <c r="ER47">
        <v>8.31</v>
      </c>
      <c r="ES47" t="e">
        <v>#N/A</v>
      </c>
      <c r="ET47">
        <v>8.6152338279999991</v>
      </c>
      <c r="EU47">
        <v>0.12837911799999999</v>
      </c>
      <c r="EV47">
        <v>8.89</v>
      </c>
      <c r="EW47">
        <v>-2.35E-2</v>
      </c>
      <c r="EX47">
        <v>96.8</v>
      </c>
      <c r="EY47">
        <v>9.3938356164383592</v>
      </c>
      <c r="EZ47">
        <v>2.1068493150685086</v>
      </c>
      <c r="FA47">
        <v>7.2869863013698506</v>
      </c>
      <c r="FB47">
        <v>22.427998541742774</v>
      </c>
      <c r="FC47">
        <v>2.8065658679999999</v>
      </c>
      <c r="FE47" s="67">
        <v>44543</v>
      </c>
      <c r="FI47" s="61">
        <v>1.0059968352202406</v>
      </c>
      <c r="FJ47" s="61">
        <f t="shared" si="99"/>
        <v>8.3598337006802002</v>
      </c>
      <c r="FK47" s="61" t="e">
        <f t="shared" si="100"/>
        <v>#N/A</v>
      </c>
      <c r="FL47" s="61">
        <f t="shared" si="101"/>
        <v>8.6668979656503584</v>
      </c>
      <c r="FM47" s="61">
        <f t="shared" si="102"/>
        <v>0.12914898641636582</v>
      </c>
      <c r="FN47" s="61">
        <f t="shared" si="103"/>
        <v>8.9433118651079404</v>
      </c>
      <c r="FO47" s="61">
        <f t="shared" si="104"/>
        <v>-2.3640925627675655E-2</v>
      </c>
      <c r="FP47" s="61">
        <f t="shared" si="105"/>
        <v>97.380493649319291</v>
      </c>
      <c r="FQ47" s="61">
        <f t="shared" si="106"/>
        <v>9.450168900716168</v>
      </c>
      <c r="FR47" s="61">
        <f t="shared" si="107"/>
        <v>2.1194837432448512</v>
      </c>
      <c r="FS47" s="61">
        <f t="shared" si="108"/>
        <v>7.3306851574713168</v>
      </c>
      <c r="FT47" s="61">
        <f t="shared" si="109"/>
        <v>22.562495553317401</v>
      </c>
      <c r="FU47" s="61">
        <f t="shared" si="110"/>
        <v>2.8233963810451477</v>
      </c>
      <c r="FW47">
        <v>1.0059968352202406</v>
      </c>
      <c r="FX47">
        <f t="shared" si="12"/>
        <v>0.11000000000000121</v>
      </c>
      <c r="FY47" t="e">
        <f t="shared" si="13"/>
        <v>#N/A</v>
      </c>
      <c r="FZ47">
        <f t="shared" si="14"/>
        <v>-0.40604872600000164</v>
      </c>
      <c r="GA47">
        <f t="shared" si="15"/>
        <v>8.7556089999999837E-3</v>
      </c>
      <c r="GB47">
        <f t="shared" si="16"/>
        <v>-2.9999999999999361E-2</v>
      </c>
      <c r="GC47">
        <f t="shared" si="17"/>
        <v>-1.6399999999999998E-2</v>
      </c>
      <c r="GD47">
        <f t="shared" si="18"/>
        <v>0.79999999999999716</v>
      </c>
      <c r="GE47">
        <f t="shared" si="19"/>
        <v>0.88446061643837659</v>
      </c>
      <c r="GF47">
        <f t="shared" si="20"/>
        <v>-0.12960901826481663</v>
      </c>
      <c r="GG47">
        <f t="shared" si="21"/>
        <v>1.0140696347031932</v>
      </c>
      <c r="GH47">
        <f t="shared" si="22"/>
        <v>-3.8542881518549308</v>
      </c>
      <c r="GI47">
        <f t="shared" si="23"/>
        <v>7.2121250999999997E-2</v>
      </c>
      <c r="GK47" s="67">
        <v>44543</v>
      </c>
      <c r="GL47" s="61">
        <v>1.0059968352202406</v>
      </c>
      <c r="GM47" s="61">
        <f t="shared" si="111"/>
        <v>0.11065965187422769</v>
      </c>
      <c r="GN47" s="61" t="e">
        <f t="shared" si="112"/>
        <v>#N/A</v>
      </c>
      <c r="GO47" s="61">
        <f t="shared" si="113"/>
        <v>-0.40848373330121229</v>
      </c>
      <c r="GP47" s="61">
        <f t="shared" si="114"/>
        <v>8.8081149444258402E-3</v>
      </c>
      <c r="GQ47" s="61">
        <f t="shared" si="115"/>
        <v>-3.0179905056606577E-2</v>
      </c>
      <c r="GR47" s="61">
        <f t="shared" si="116"/>
        <v>-1.6498348097611946E-2</v>
      </c>
      <c r="GS47" s="61">
        <f t="shared" si="117"/>
        <v>0.80479746817618969</v>
      </c>
      <c r="GT47" s="61">
        <f t="shared" si="118"/>
        <v>0.88976458101394995</v>
      </c>
      <c r="GU47" s="61">
        <f t="shared" si="119"/>
        <v>-0.13038626219040789</v>
      </c>
      <c r="GV47" s="61">
        <f t="shared" si="120"/>
        <v>1.0201508432043578</v>
      </c>
      <c r="GW47" s="61">
        <f t="shared" si="121"/>
        <v>-3.8774016827929305</v>
      </c>
      <c r="GX47" s="61">
        <f t="shared" si="122"/>
        <v>7.2553750258124619E-2</v>
      </c>
      <c r="GY47" s="61"/>
      <c r="HA47" s="30">
        <v>44543</v>
      </c>
      <c r="HB47" s="31">
        <v>19</v>
      </c>
      <c r="HE47">
        <v>0.22026827780209693</v>
      </c>
      <c r="HF47" s="2">
        <v>8.17</v>
      </c>
      <c r="HG47" t="e">
        <v>#N/A</v>
      </c>
      <c r="HH47" s="31">
        <v>3.6026323159999998</v>
      </c>
      <c r="HI47" s="31">
        <v>0.164496005</v>
      </c>
      <c r="HJ47" s="31">
        <v>3.35</v>
      </c>
      <c r="HK47" s="31">
        <v>5.0000000000000001E-4</v>
      </c>
      <c r="HL47" s="31">
        <v>104</v>
      </c>
      <c r="HM47">
        <v>18.783333333333328</v>
      </c>
      <c r="HN47">
        <v>3.505208333333341</v>
      </c>
      <c r="HO47">
        <v>15.278124999999987</v>
      </c>
      <c r="HP47">
        <v>18.661268855368281</v>
      </c>
      <c r="HQ47" s="23">
        <v>3.7532842739999999</v>
      </c>
      <c r="HR47" s="23"/>
      <c r="HS47" s="67">
        <v>44543</v>
      </c>
      <c r="HT47" s="62"/>
      <c r="HU47" s="62"/>
      <c r="HV47" s="62"/>
      <c r="HW47" s="61">
        <v>0.22026827780209693</v>
      </c>
      <c r="HX47" s="61">
        <f t="shared" si="123"/>
        <v>1.7995918296431319</v>
      </c>
      <c r="HY47" s="61" t="e">
        <f t="shared" si="124"/>
        <v>#N/A</v>
      </c>
      <c r="HZ47" s="61">
        <f t="shared" si="125"/>
        <v>0.79354561579949978</v>
      </c>
      <c r="IA47" s="61">
        <f t="shared" si="126"/>
        <v>3.6233251726675124E-2</v>
      </c>
      <c r="IB47" s="61">
        <f t="shared" si="127"/>
        <v>0.73789873063702471</v>
      </c>
      <c r="IC47" s="61">
        <f t="shared" si="128"/>
        <v>1.1013413890104847E-4</v>
      </c>
      <c r="ID47" s="61">
        <f t="shared" si="129"/>
        <v>22.90790089141808</v>
      </c>
      <c r="IE47" s="61">
        <f t="shared" si="130"/>
        <v>4.1373724847160531</v>
      </c>
      <c r="IF47" s="61">
        <f t="shared" si="131"/>
        <v>0.77208620292089358</v>
      </c>
      <c r="IG47" s="61">
        <f t="shared" si="132"/>
        <v>3.3652862817951594</v>
      </c>
      <c r="IH47" s="61">
        <f t="shared" si="133"/>
        <v>4.1104855523738797</v>
      </c>
      <c r="II47" s="61">
        <f t="shared" si="134"/>
        <v>0.82672946313567364</v>
      </c>
      <c r="IJ47" s="23"/>
      <c r="IL47" s="37">
        <v>44543</v>
      </c>
      <c r="IM47">
        <v>16</v>
      </c>
      <c r="IP47">
        <v>0.22026827780209693</v>
      </c>
      <c r="IQ47">
        <v>8.18</v>
      </c>
      <c r="IR47" t="e">
        <v>#N/A</v>
      </c>
      <c r="IS47">
        <v>3.420610473</v>
      </c>
      <c r="IT47">
        <v>0.15902374999999999</v>
      </c>
      <c r="IU47">
        <v>3.13</v>
      </c>
      <c r="IV47">
        <v>3.3999999999999998E-3</v>
      </c>
      <c r="IW47">
        <v>107</v>
      </c>
      <c r="IX47">
        <v>0.44778156996585494</v>
      </c>
      <c r="IY47">
        <v>2.957679180887371</v>
      </c>
      <c r="IZ47">
        <v>-2.5098976109215161</v>
      </c>
      <c r="JA47">
        <v>660.51829268294921</v>
      </c>
      <c r="JB47">
        <v>3.6547524230000001</v>
      </c>
      <c r="JD47" s="67">
        <v>44543</v>
      </c>
      <c r="JE47" s="61"/>
      <c r="JF47" s="61"/>
      <c r="JG47" s="61"/>
      <c r="JH47" s="61">
        <v>0.22026827780209693</v>
      </c>
      <c r="JI47" s="61">
        <f t="shared" si="135"/>
        <v>1.8017945124211527</v>
      </c>
      <c r="JJ47" s="61" t="e">
        <f t="shared" si="136"/>
        <v>#N/A</v>
      </c>
      <c r="JK47" s="61">
        <f t="shared" si="137"/>
        <v>0.75345197791952623</v>
      </c>
      <c r="JL47" s="61">
        <f t="shared" si="138"/>
        <v>3.5027887542131209E-2</v>
      </c>
      <c r="JM47" s="61">
        <f t="shared" si="139"/>
        <v>0.68943970952056333</v>
      </c>
      <c r="JN47" s="61">
        <f t="shared" si="140"/>
        <v>7.4891214452712954E-4</v>
      </c>
      <c r="JO47" s="61">
        <f t="shared" si="141"/>
        <v>23.568705724824373</v>
      </c>
      <c r="JP47" s="61">
        <f t="shared" si="142"/>
        <v>9.8632075247898035E-2</v>
      </c>
      <c r="JQ47" s="61">
        <f t="shared" si="143"/>
        <v>0.6514828994651779</v>
      </c>
      <c r="JR47" s="61">
        <f t="shared" si="144"/>
        <v>-0.55285082421727993</v>
      </c>
      <c r="JS47" s="61">
        <f t="shared" si="145"/>
        <v>145.49122678605463</v>
      </c>
      <c r="JT47" s="61">
        <f t="shared" si="146"/>
        <v>0.80502602200725093</v>
      </c>
      <c r="JV47">
        <v>0.22026827780209693</v>
      </c>
      <c r="JW47">
        <f t="shared" si="24"/>
        <v>9.9999999999997868E-3</v>
      </c>
      <c r="JX47" t="e">
        <f t="shared" si="25"/>
        <v>#N/A</v>
      </c>
      <c r="JY47">
        <f t="shared" si="26"/>
        <v>-0.18202184299999979</v>
      </c>
      <c r="JZ47">
        <f t="shared" si="27"/>
        <v>-5.4722550000000092E-3</v>
      </c>
      <c r="KA47">
        <f t="shared" si="28"/>
        <v>-0.2200000000000002</v>
      </c>
      <c r="KB47">
        <f t="shared" si="29"/>
        <v>2.8999999999999998E-3</v>
      </c>
      <c r="KC47">
        <f t="shared" si="30"/>
        <v>3</v>
      </c>
      <c r="KD47">
        <f t="shared" si="31"/>
        <v>-18.335551763367473</v>
      </c>
      <c r="KE47">
        <f t="shared" si="32"/>
        <v>-0.54752915244597</v>
      </c>
      <c r="KF47">
        <f t="shared" si="33"/>
        <v>-17.788022610921502</v>
      </c>
      <c r="KG47">
        <f t="shared" si="34"/>
        <v>641.85702382758097</v>
      </c>
      <c r="KH47">
        <f t="shared" si="35"/>
        <v>-9.8531850999999726E-2</v>
      </c>
      <c r="KJ47" s="67">
        <v>44543</v>
      </c>
      <c r="KK47" s="61">
        <v>0.22026827780209693</v>
      </c>
      <c r="KL47" s="61">
        <f t="shared" si="147"/>
        <v>2.2026827780209225E-3</v>
      </c>
      <c r="KM47" s="61" t="e">
        <f t="shared" si="148"/>
        <v>#N/A</v>
      </c>
      <c r="KN47" s="61">
        <f t="shared" si="149"/>
        <v>-4.009363787997363E-2</v>
      </c>
      <c r="KO47" s="61">
        <f t="shared" si="150"/>
        <v>-1.205364184543916E-3</v>
      </c>
      <c r="KP47" s="61">
        <f t="shared" si="151"/>
        <v>-4.8459021116461366E-2</v>
      </c>
      <c r="KQ47" s="61">
        <f t="shared" si="152"/>
        <v>6.3877800562608109E-4</v>
      </c>
      <c r="KR47" s="61">
        <f t="shared" si="153"/>
        <v>0.66080483340629081</v>
      </c>
      <c r="KS47" s="61">
        <f t="shared" si="154"/>
        <v>-4.0387404094681552</v>
      </c>
      <c r="KT47" s="61">
        <f t="shared" si="155"/>
        <v>-0.1206033034557156</v>
      </c>
      <c r="KU47" s="61">
        <f t="shared" si="156"/>
        <v>-3.918137106012439</v>
      </c>
      <c r="KV47" s="61">
        <f t="shared" si="157"/>
        <v>141.38074123368077</v>
      </c>
      <c r="KW47" s="61">
        <f t="shared" si="158"/>
        <v>-2.1703441128422762E-2</v>
      </c>
      <c r="KZ47" s="30">
        <v>44543</v>
      </c>
      <c r="LA47">
        <v>24</v>
      </c>
      <c r="LE47">
        <v>8.23</v>
      </c>
      <c r="LF47" t="e">
        <v>#N/A</v>
      </c>
      <c r="LG47">
        <v>4.2747129660000001</v>
      </c>
      <c r="LH47">
        <v>7.5079348000000004E-2</v>
      </c>
      <c r="LI47">
        <v>4.43</v>
      </c>
      <c r="LJ47">
        <v>-1.0500000000000001E-2</v>
      </c>
      <c r="LK47">
        <v>69</v>
      </c>
      <c r="LL47">
        <v>2.8053846153846087</v>
      </c>
      <c r="LM47">
        <v>0.77307692307691944</v>
      </c>
      <c r="LN47">
        <v>2.0323076923076893</v>
      </c>
      <c r="LO47">
        <v>27.556896078968951</v>
      </c>
      <c r="LP47">
        <v>1.7379523889999999</v>
      </c>
      <c r="LR47" s="67">
        <v>44543</v>
      </c>
      <c r="LS47" s="61"/>
      <c r="LT47" s="61"/>
      <c r="LU47" s="61"/>
      <c r="LV47" s="61">
        <v>0.16718362285179159</v>
      </c>
      <c r="LW47" s="61">
        <f t="shared" si="159"/>
        <v>1.3759212160702448</v>
      </c>
      <c r="LX47" s="61" t="e">
        <f t="shared" si="160"/>
        <v>#N/A</v>
      </c>
      <c r="LY47" s="61">
        <f t="shared" si="161"/>
        <v>0.71466200030740745</v>
      </c>
      <c r="LZ47" s="61">
        <f t="shared" si="162"/>
        <v>1.2552037399990414E-2</v>
      </c>
      <c r="MA47" s="61">
        <f t="shared" si="163"/>
        <v>0.7406234492334367</v>
      </c>
      <c r="MB47" s="61">
        <f t="shared" si="164"/>
        <v>-1.7554280399438118E-3</v>
      </c>
      <c r="MC47" s="61">
        <f t="shared" si="165"/>
        <v>11.535669976773619</v>
      </c>
      <c r="MD47" s="61">
        <f t="shared" si="166"/>
        <v>0.46901436349267883</v>
      </c>
      <c r="ME47" s="61">
        <f t="shared" si="167"/>
        <v>0.1292458007431152</v>
      </c>
      <c r="MF47" s="61">
        <f t="shared" si="168"/>
        <v>0.33976856274956363</v>
      </c>
      <c r="MG47" s="61">
        <f t="shared" si="169"/>
        <v>4.607061721032359</v>
      </c>
      <c r="MH47" s="61">
        <f t="shared" si="170"/>
        <v>0.29055717673694614</v>
      </c>
      <c r="MK47" s="30"/>
      <c r="ML47">
        <v>22</v>
      </c>
      <c r="MP47">
        <v>8.19</v>
      </c>
      <c r="MQ47" t="e">
        <v>#N/A</v>
      </c>
      <c r="MR47">
        <v>4.2187062449999999</v>
      </c>
      <c r="MS47">
        <v>7.3547115999999996E-2</v>
      </c>
      <c r="MT47">
        <v>4.22</v>
      </c>
      <c r="MU47">
        <v>-6.7000000000000002E-3</v>
      </c>
      <c r="MV47">
        <v>69.400000000000006</v>
      </c>
      <c r="MW47" t="e">
        <v>#N/A</v>
      </c>
      <c r="MX47" t="e">
        <v>#N/A</v>
      </c>
      <c r="MY47" t="e">
        <v>#N/A</v>
      </c>
      <c r="MZ47" t="e">
        <v>#N/A</v>
      </c>
      <c r="NA47" t="e">
        <v>#N/A</v>
      </c>
      <c r="NC47" s="67">
        <v>44543</v>
      </c>
      <c r="ND47" s="61"/>
      <c r="NE47" s="61"/>
      <c r="NF47" s="61"/>
      <c r="NG47" s="61">
        <v>0.16718362285179159</v>
      </c>
      <c r="NH47" s="61">
        <f t="shared" si="171"/>
        <v>1.3692338711561729</v>
      </c>
      <c r="NI47" s="61" t="e">
        <f t="shared" si="172"/>
        <v>#N/A</v>
      </c>
      <c r="NJ47" s="61">
        <f t="shared" si="173"/>
        <v>0.70529859378657789</v>
      </c>
      <c r="NK47" s="61">
        <f t="shared" si="174"/>
        <v>1.2295873303180965E-2</v>
      </c>
      <c r="NL47" s="61">
        <f t="shared" si="175"/>
        <v>0.70551488843456045</v>
      </c>
      <c r="NM47" s="61">
        <f t="shared" si="176"/>
        <v>-1.1201302731070036E-3</v>
      </c>
      <c r="NN47" s="61">
        <f t="shared" si="177"/>
        <v>11.602543425914337</v>
      </c>
      <c r="NO47" s="61" t="e">
        <f t="shared" si="178"/>
        <v>#N/A</v>
      </c>
      <c r="NP47" s="61" t="e">
        <f t="shared" si="179"/>
        <v>#N/A</v>
      </c>
      <c r="NQ47" s="61" t="e">
        <f t="shared" si="180"/>
        <v>#N/A</v>
      </c>
      <c r="NR47" s="61" t="e">
        <f t="shared" si="181"/>
        <v>#N/A</v>
      </c>
      <c r="NS47" s="61" t="e">
        <f t="shared" si="182"/>
        <v>#N/A</v>
      </c>
      <c r="NV47" s="30">
        <v>44543</v>
      </c>
      <c r="NW47" s="26">
        <v>0.16718362285179159</v>
      </c>
      <c r="NX47">
        <f t="shared" si="36"/>
        <v>-4.0000000000000924E-2</v>
      </c>
      <c r="NY47" t="e">
        <f t="shared" si="37"/>
        <v>#N/A</v>
      </c>
      <c r="NZ47">
        <f t="shared" si="38"/>
        <v>-5.6006721000000148E-2</v>
      </c>
      <c r="OA47">
        <f t="shared" si="39"/>
        <v>-1.5322320000000084E-3</v>
      </c>
      <c r="OB47">
        <f t="shared" si="40"/>
        <v>-0.20999999999999996</v>
      </c>
      <c r="OC47">
        <f t="shared" si="41"/>
        <v>3.8000000000000004E-3</v>
      </c>
      <c r="OD47">
        <f t="shared" si="42"/>
        <v>0.40000000000000568</v>
      </c>
      <c r="OE47" t="e">
        <f t="shared" si="43"/>
        <v>#N/A</v>
      </c>
      <c r="OF47" t="e">
        <f t="shared" si="44"/>
        <v>#N/A</v>
      </c>
      <c r="OG47" t="e">
        <f t="shared" si="45"/>
        <v>#N/A</v>
      </c>
      <c r="OH47" t="e">
        <f t="shared" si="46"/>
        <v>#N/A</v>
      </c>
      <c r="OI47" t="e">
        <f t="shared" si="47"/>
        <v>#N/A</v>
      </c>
      <c r="OK47" s="67">
        <v>44543</v>
      </c>
      <c r="OL47" s="61">
        <v>0.16718362285179159</v>
      </c>
      <c r="OM47" s="61">
        <f t="shared" si="183"/>
        <v>-6.6873449140718178E-3</v>
      </c>
      <c r="ON47" s="61" t="e">
        <f t="shared" si="184"/>
        <v>#N/A</v>
      </c>
      <c r="OO47" s="61">
        <f t="shared" si="185"/>
        <v>-9.3634065208295404E-3</v>
      </c>
      <c r="OP47" s="61">
        <f t="shared" si="186"/>
        <v>-2.5616409680944774E-4</v>
      </c>
      <c r="OQ47" s="61">
        <f t="shared" si="187"/>
        <v>-3.5108560798876226E-2</v>
      </c>
      <c r="OR47" s="61">
        <f t="shared" si="188"/>
        <v>6.3529776683680808E-4</v>
      </c>
      <c r="OS47" s="61">
        <f t="shared" si="189"/>
        <v>6.6873449140717578E-2</v>
      </c>
      <c r="OT47" s="61" t="e">
        <f t="shared" si="190"/>
        <v>#N/A</v>
      </c>
      <c r="OU47" s="61" t="e">
        <f t="shared" si="191"/>
        <v>#N/A</v>
      </c>
      <c r="OV47" s="61" t="e">
        <f t="shared" si="192"/>
        <v>#N/A</v>
      </c>
      <c r="OW47" s="61" t="e">
        <f t="shared" si="193"/>
        <v>#N/A</v>
      </c>
      <c r="OX47" s="61" t="e">
        <f t="shared" si="194"/>
        <v>#N/A</v>
      </c>
      <c r="PA47" s="30">
        <v>44543</v>
      </c>
      <c r="PB47" s="43">
        <v>7.5</v>
      </c>
      <c r="PC47" t="e">
        <v>#N/A</v>
      </c>
      <c r="PD47" s="31">
        <v>6.3799999999999996E-2</v>
      </c>
      <c r="PE47" s="31">
        <v>3.24</v>
      </c>
      <c r="PF47" s="26">
        <v>1.4911148649999999</v>
      </c>
      <c r="PI47" s="30">
        <v>44543</v>
      </c>
      <c r="PJ47">
        <v>7.75</v>
      </c>
      <c r="PK47" s="41" t="e">
        <v>#N/A</v>
      </c>
      <c r="PL47" s="40">
        <v>8.92</v>
      </c>
      <c r="PM47" s="40">
        <v>96.7</v>
      </c>
      <c r="PN47">
        <v>2.9193188120000002</v>
      </c>
      <c r="PR47" s="30">
        <v>44543</v>
      </c>
      <c r="PS47" s="46">
        <f t="shared" si="195"/>
        <v>0.25</v>
      </c>
      <c r="PT47" s="46" t="e">
        <f t="shared" si="195"/>
        <v>#N/A</v>
      </c>
      <c r="PU47" s="46">
        <f t="shared" si="195"/>
        <v>8.8561999999999994</v>
      </c>
      <c r="PV47" s="46">
        <f t="shared" si="195"/>
        <v>93.460000000000008</v>
      </c>
      <c r="PW47" s="46">
        <f t="shared" si="195"/>
        <v>1.4282039470000003</v>
      </c>
      <c r="PZ47" s="30">
        <v>44543</v>
      </c>
      <c r="QA47" s="2">
        <v>7.4</v>
      </c>
      <c r="QB47" t="e">
        <v>#N/A</v>
      </c>
      <c r="QC47" s="31">
        <v>-5.7999999999999996E-3</v>
      </c>
      <c r="QD47" s="31">
        <v>4.29</v>
      </c>
      <c r="QE47" s="23">
        <v>1.307256462</v>
      </c>
      <c r="QF47" s="23"/>
      <c r="QI47" s="30">
        <v>44543</v>
      </c>
      <c r="QJ47">
        <v>7.6</v>
      </c>
      <c r="QK47" t="e">
        <v>#N/A</v>
      </c>
      <c r="QL47">
        <v>0.186</v>
      </c>
      <c r="QM47">
        <v>3.4</v>
      </c>
      <c r="QN47">
        <v>1.115271721</v>
      </c>
      <c r="QR47" s="30">
        <v>44543</v>
      </c>
      <c r="QS47">
        <f t="shared" si="196"/>
        <v>0.19999999999999929</v>
      </c>
      <c r="QT47" t="e">
        <f t="shared" si="196"/>
        <v>#N/A</v>
      </c>
      <c r="QU47">
        <f t="shared" si="196"/>
        <v>0.1918</v>
      </c>
      <c r="QV47">
        <f t="shared" si="196"/>
        <v>-0.89000000000000012</v>
      </c>
      <c r="QW47">
        <f t="shared" si="196"/>
        <v>-0.19198474099999996</v>
      </c>
      <c r="RA47" s="30">
        <v>44543</v>
      </c>
      <c r="RB47">
        <v>7.72</v>
      </c>
      <c r="RC47" t="e">
        <v>#N/A</v>
      </c>
      <c r="RD47">
        <v>4.2900000000000001E-2</v>
      </c>
      <c r="RE47">
        <v>7.76</v>
      </c>
      <c r="RF47">
        <v>1.980726744</v>
      </c>
      <c r="RI47" s="30">
        <v>44543</v>
      </c>
      <c r="RJ47" s="2">
        <v>7.43</v>
      </c>
      <c r="RK47" t="e">
        <v>#N/A</v>
      </c>
      <c r="RL47" s="31">
        <v>1.21E-2</v>
      </c>
      <c r="RM47" s="31">
        <v>3.16</v>
      </c>
      <c r="RN47" s="23">
        <v>1.030960962</v>
      </c>
      <c r="RQ47" s="30">
        <v>44543</v>
      </c>
      <c r="RR47">
        <f t="shared" si="197"/>
        <v>-0.29000000000000004</v>
      </c>
      <c r="RS47" t="e">
        <f t="shared" si="197"/>
        <v>#N/A</v>
      </c>
      <c r="RT47">
        <f t="shared" si="197"/>
        <v>-3.0800000000000001E-2</v>
      </c>
      <c r="RU47">
        <f t="shared" si="197"/>
        <v>-4.5999999999999996</v>
      </c>
      <c r="RV47">
        <f t="shared" si="197"/>
        <v>-0.94976578200000006</v>
      </c>
      <c r="RZ47" s="30">
        <v>44543</v>
      </c>
      <c r="SA47">
        <v>31</v>
      </c>
      <c r="SB47" s="46">
        <v>7.73</v>
      </c>
      <c r="SC47" s="46" t="e">
        <v>#N/A</v>
      </c>
      <c r="SD47" s="46">
        <v>7.15</v>
      </c>
      <c r="SE47" s="46">
        <v>21.3</v>
      </c>
      <c r="SF47" s="46">
        <v>0.81652721100000003</v>
      </c>
      <c r="SH47" s="30">
        <v>44543</v>
      </c>
      <c r="SI47" t="e">
        <v>#N/A</v>
      </c>
      <c r="SJ47" s="46" t="e">
        <v>#N/A</v>
      </c>
      <c r="SK47" s="46" t="e">
        <v>#N/A</v>
      </c>
      <c r="SL47" s="46" t="e">
        <v>#N/A</v>
      </c>
      <c r="SM47" s="46" t="e">
        <v>#N/A</v>
      </c>
      <c r="SN47" s="46" t="e">
        <v>#N/A</v>
      </c>
      <c r="SP47" s="30">
        <v>44543</v>
      </c>
      <c r="SQ47" t="e">
        <v>#N/A</v>
      </c>
      <c r="SR47" s="46" t="e">
        <v>#N/A</v>
      </c>
      <c r="SS47" s="46" t="e">
        <v>#N/A</v>
      </c>
      <c r="ST47" s="46" t="e">
        <v>#N/A</v>
      </c>
      <c r="SU47" s="46" t="e">
        <v>#N/A</v>
      </c>
      <c r="SV47" s="46" t="e">
        <v>#N/A</v>
      </c>
      <c r="SX47" s="30">
        <v>44543</v>
      </c>
      <c r="SY47" t="s">
        <v>33</v>
      </c>
      <c r="SZ47" s="46">
        <v>8</v>
      </c>
      <c r="TA47" s="46" t="e">
        <v>#N/A</v>
      </c>
      <c r="TB47" s="46">
        <v>10</v>
      </c>
      <c r="TC47" s="46">
        <v>53.8</v>
      </c>
      <c r="TD47" s="46">
        <v>1.51549388</v>
      </c>
      <c r="TF47" s="30">
        <v>44543</v>
      </c>
      <c r="TG47" t="s">
        <v>35</v>
      </c>
      <c r="TH47" s="46">
        <v>7.26</v>
      </c>
      <c r="TI47" s="46" t="e">
        <v>#N/A</v>
      </c>
      <c r="TJ47" s="46">
        <v>6.14</v>
      </c>
      <c r="TK47" s="46">
        <v>15.1</v>
      </c>
      <c r="TL47" s="46">
        <v>1.5195570490000001</v>
      </c>
      <c r="TN47" s="30">
        <v>44543</v>
      </c>
      <c r="TO47" t="s">
        <v>34</v>
      </c>
      <c r="TP47" s="46">
        <v>7.2</v>
      </c>
      <c r="TQ47" s="46" t="e">
        <v>#N/A</v>
      </c>
      <c r="TR47" s="46">
        <v>4.1900000000000004</v>
      </c>
      <c r="TS47" s="46">
        <v>41.2</v>
      </c>
      <c r="TT47" s="46">
        <v>1.1101927599999999</v>
      </c>
    </row>
    <row r="48" spans="1:540" x14ac:dyDescent="0.25">
      <c r="B48" s="37"/>
      <c r="P48" s="37"/>
      <c r="T48" s="61"/>
      <c r="U48" s="61"/>
      <c r="V48" s="61"/>
      <c r="X48" s="61"/>
      <c r="Y48" s="61"/>
      <c r="Z48" s="61"/>
      <c r="AA48" s="61"/>
      <c r="AB48" s="61"/>
      <c r="AC48" s="61"/>
      <c r="AD48" s="61"/>
      <c r="AE48" s="61"/>
      <c r="AF48" s="61"/>
      <c r="AG48" s="61"/>
      <c r="AH48" s="61"/>
      <c r="AI48" s="61"/>
      <c r="AL48" s="30"/>
      <c r="AM48" s="31"/>
      <c r="AQ48" s="2"/>
      <c r="AS48" s="31"/>
      <c r="BB48" s="37"/>
      <c r="BC48" s="37"/>
      <c r="BE48" s="37"/>
      <c r="BF48" s="37"/>
      <c r="BG48" s="37"/>
      <c r="BI48" s="37"/>
      <c r="BJ48" s="37"/>
      <c r="BK48" s="37"/>
      <c r="BL48" s="37"/>
      <c r="BM48" s="37"/>
      <c r="BN48" s="37"/>
      <c r="BO48" s="37"/>
      <c r="BP48" s="37"/>
      <c r="BQ48" s="37"/>
      <c r="BR48" s="37"/>
      <c r="BS48" s="37"/>
      <c r="BT48" s="37"/>
      <c r="PJ48" s="30"/>
    </row>
    <row r="49" spans="2:540" x14ac:dyDescent="0.25">
      <c r="B49" s="37"/>
      <c r="P49" s="37"/>
      <c r="T49" s="61"/>
      <c r="U49" s="61"/>
      <c r="V49" s="61"/>
      <c r="X49" s="61"/>
      <c r="Y49" s="61"/>
      <c r="Z49" s="61"/>
      <c r="AA49" s="61"/>
      <c r="AB49" s="61"/>
      <c r="AC49" s="61"/>
      <c r="AD49" s="61"/>
      <c r="AE49" s="61"/>
      <c r="AF49" s="61"/>
      <c r="AG49" s="61"/>
      <c r="AH49" s="61"/>
      <c r="AI49" s="61"/>
      <c r="BB49" s="37"/>
      <c r="BC49" s="37"/>
      <c r="BE49" s="37"/>
      <c r="BF49" s="37"/>
      <c r="BG49" s="37"/>
      <c r="BI49" s="37"/>
      <c r="BJ49" s="37"/>
      <c r="BK49" s="37"/>
      <c r="BL49" s="37"/>
      <c r="BM49" s="37"/>
      <c r="BN49" s="37"/>
      <c r="BO49" s="37"/>
      <c r="BP49" s="37"/>
      <c r="BQ49" s="37"/>
      <c r="BR49" s="37"/>
      <c r="BS49" s="37"/>
      <c r="BT49" s="37"/>
    </row>
    <row r="50" spans="2:540" s="39" customFormat="1" x14ac:dyDescent="0.25">
      <c r="E50"/>
      <c r="S50" s="61"/>
      <c r="T50" s="61"/>
      <c r="U50" s="61"/>
      <c r="V50" s="61"/>
      <c r="W50" s="61"/>
      <c r="X50" s="61"/>
      <c r="Y50" s="61"/>
      <c r="Z50" s="61"/>
      <c r="AA50" s="61"/>
      <c r="AB50" s="61"/>
      <c r="AC50" s="61"/>
      <c r="AD50" s="61"/>
      <c r="AE50" s="61"/>
      <c r="AF50" s="61"/>
      <c r="AG50" s="61"/>
      <c r="AH50" s="61"/>
      <c r="AI50" s="61"/>
      <c r="AL50" s="38"/>
      <c r="AP50"/>
      <c r="BH50"/>
      <c r="CM50"/>
      <c r="DB50" s="37"/>
      <c r="DC50"/>
      <c r="DD50"/>
      <c r="DE50"/>
      <c r="DF50"/>
      <c r="DG50"/>
      <c r="DH50"/>
      <c r="DI50"/>
      <c r="DJ50"/>
      <c r="DK50"/>
      <c r="DL50"/>
      <c r="DM50"/>
      <c r="DN50"/>
      <c r="DO50"/>
      <c r="DP50"/>
      <c r="DQ50"/>
      <c r="DR50"/>
      <c r="DS50"/>
      <c r="DT50" s="61"/>
      <c r="DU50" s="61"/>
      <c r="DV50" s="61"/>
      <c r="DW50" s="61"/>
      <c r="DX50" s="61"/>
      <c r="DY50" s="61"/>
      <c r="DZ50" s="61"/>
      <c r="EA50" s="61"/>
      <c r="EB50" s="61"/>
      <c r="EC50" s="61"/>
      <c r="ED50" s="61"/>
      <c r="EE50" s="61"/>
      <c r="EF50" s="61"/>
      <c r="EG50" s="61"/>
      <c r="EH50" s="61"/>
      <c r="EI50" s="61"/>
      <c r="EJ50" s="61"/>
      <c r="EK50"/>
      <c r="EL50"/>
      <c r="EM50" s="37"/>
      <c r="EN50"/>
      <c r="EO50"/>
      <c r="EP50"/>
      <c r="EQ50"/>
      <c r="ER50"/>
      <c r="ES50"/>
      <c r="ET50"/>
      <c r="EU50"/>
      <c r="EV50"/>
      <c r="EW50"/>
      <c r="EX50"/>
      <c r="EY50"/>
      <c r="EZ50"/>
      <c r="FA50"/>
      <c r="FB50"/>
      <c r="FC50"/>
      <c r="FD50"/>
      <c r="FE50" s="61"/>
      <c r="FF50" s="61"/>
      <c r="FG50" s="61"/>
      <c r="FH50" s="61"/>
      <c r="FI50" s="61"/>
      <c r="FJ50" s="61"/>
      <c r="FK50" s="61"/>
      <c r="FL50" s="61"/>
      <c r="FM50" s="61"/>
      <c r="FN50" s="61"/>
      <c r="FO50" s="61"/>
      <c r="FP50" s="61"/>
      <c r="FQ50" s="61"/>
      <c r="FR50" s="61"/>
      <c r="FS50" s="61"/>
      <c r="FT50" s="61"/>
      <c r="FU50" s="61"/>
      <c r="FV50"/>
      <c r="FW50"/>
      <c r="FX50"/>
      <c r="FY50"/>
      <c r="FZ50"/>
      <c r="GA50"/>
      <c r="GB50"/>
      <c r="GC50"/>
      <c r="GD50"/>
      <c r="GE50"/>
      <c r="GF50"/>
      <c r="GG50"/>
      <c r="GH50"/>
      <c r="GI50"/>
      <c r="GJ50"/>
      <c r="GK50" s="61"/>
      <c r="GL50" s="61"/>
      <c r="GM50"/>
      <c r="GN50"/>
      <c r="GO50"/>
      <c r="GP50"/>
      <c r="GQ50"/>
      <c r="GR50"/>
      <c r="GS50"/>
      <c r="GT50"/>
      <c r="GU50"/>
      <c r="GV50"/>
      <c r="GW50"/>
      <c r="HA50"/>
      <c r="HB50"/>
      <c r="HC50"/>
      <c r="HD50"/>
      <c r="HE50"/>
      <c r="HF50"/>
      <c r="HG50"/>
      <c r="HH50"/>
      <c r="HI50"/>
      <c r="HJ50"/>
      <c r="HK50"/>
      <c r="HL50"/>
      <c r="HM50"/>
      <c r="HN50"/>
      <c r="HO50"/>
      <c r="HP50"/>
      <c r="HQ50"/>
      <c r="HR50"/>
      <c r="HS50" s="61"/>
      <c r="HT50"/>
      <c r="HU50"/>
      <c r="HV50"/>
      <c r="HW50" s="61"/>
      <c r="HX50"/>
      <c r="HY50"/>
      <c r="HZ50"/>
      <c r="IA50"/>
      <c r="IB50"/>
      <c r="IC50"/>
      <c r="ID50"/>
      <c r="IE50"/>
      <c r="IF50"/>
      <c r="IG50"/>
      <c r="IH50"/>
      <c r="II50"/>
      <c r="IJ50"/>
      <c r="IL50" s="37"/>
      <c r="IM50"/>
      <c r="IN50"/>
      <c r="IO50"/>
      <c r="IP50"/>
      <c r="IQ50"/>
      <c r="IR50"/>
      <c r="IS50"/>
      <c r="IT50"/>
      <c r="IU50"/>
      <c r="IV50"/>
      <c r="IW50"/>
      <c r="IX50"/>
      <c r="IY50"/>
      <c r="IZ50"/>
      <c r="JA50"/>
      <c r="JB50"/>
      <c r="JC50"/>
      <c r="JD50"/>
      <c r="JE50"/>
      <c r="JF50"/>
      <c r="JG50"/>
      <c r="JH50" s="61"/>
      <c r="JI50"/>
      <c r="JJ50"/>
      <c r="JK50"/>
      <c r="JL50"/>
      <c r="JM50"/>
      <c r="JN50"/>
      <c r="JO50"/>
      <c r="JP50"/>
      <c r="JQ50"/>
      <c r="JR50"/>
      <c r="JS50"/>
      <c r="JT50"/>
      <c r="JU50"/>
      <c r="JV50"/>
      <c r="JW50"/>
      <c r="JX50"/>
      <c r="JY50"/>
      <c r="JZ50"/>
      <c r="KA50"/>
      <c r="KB50"/>
      <c r="KC50"/>
      <c r="KD50"/>
      <c r="KE50"/>
      <c r="KF50"/>
      <c r="KG50"/>
      <c r="KH50"/>
      <c r="KI50"/>
      <c r="KJ50"/>
      <c r="KK50" s="61"/>
      <c r="KL50"/>
      <c r="KM50"/>
      <c r="KN50"/>
      <c r="KO50"/>
      <c r="KP50"/>
      <c r="KQ50"/>
      <c r="KR50"/>
      <c r="KS50"/>
      <c r="KT50"/>
      <c r="KU50"/>
      <c r="KV50"/>
      <c r="KW50"/>
      <c r="KX50"/>
      <c r="KZ50" s="37"/>
      <c r="LA50"/>
      <c r="LB50"/>
      <c r="LC50"/>
      <c r="LD50"/>
      <c r="LE50"/>
      <c r="LF50"/>
      <c r="LG50"/>
      <c r="LH50"/>
      <c r="LI50"/>
      <c r="LJ50"/>
      <c r="LK50"/>
      <c r="LL50"/>
      <c r="LM50"/>
      <c r="LN50"/>
      <c r="LO50"/>
      <c r="LP50"/>
      <c r="LQ50"/>
      <c r="LR50" s="37"/>
      <c r="LS50"/>
      <c r="LT50"/>
      <c r="LU50"/>
      <c r="LV50" s="61"/>
      <c r="LW50"/>
      <c r="LX50"/>
      <c r="LY50"/>
      <c r="LZ50"/>
      <c r="MA50"/>
      <c r="MB50"/>
      <c r="MC50"/>
      <c r="MD50"/>
      <c r="ME50"/>
      <c r="MF50"/>
      <c r="MG50"/>
      <c r="MK50" s="37"/>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W50" s="48"/>
      <c r="NX50"/>
      <c r="NY50"/>
      <c r="NZ50"/>
      <c r="OA50"/>
      <c r="OB50"/>
      <c r="OC50"/>
      <c r="OD50"/>
      <c r="OE50"/>
      <c r="OF50"/>
      <c r="OG50"/>
      <c r="OH50"/>
      <c r="OI50"/>
      <c r="OJ50"/>
      <c r="OK50"/>
      <c r="OL50"/>
      <c r="OM50"/>
      <c r="ON50"/>
      <c r="OO50"/>
      <c r="OP50"/>
      <c r="OQ50"/>
      <c r="OR50"/>
      <c r="OS50"/>
      <c r="OT50"/>
      <c r="OU50"/>
      <c r="OV50"/>
      <c r="OW50"/>
      <c r="OX50"/>
      <c r="PA50"/>
      <c r="PB50" s="46"/>
      <c r="PC50"/>
      <c r="PD50"/>
      <c r="PE50"/>
      <c r="PF50"/>
      <c r="PZ50"/>
      <c r="QA50"/>
      <c r="QB50"/>
      <c r="QC50"/>
      <c r="QD50"/>
      <c r="QE50"/>
      <c r="QF50"/>
      <c r="QG50"/>
      <c r="QH50"/>
      <c r="QI50" s="37"/>
      <c r="QJ50"/>
      <c r="QK50"/>
      <c r="QL50"/>
      <c r="QM50"/>
      <c r="QN50"/>
      <c r="QO50"/>
      <c r="QP50"/>
      <c r="QQ50"/>
      <c r="RI50"/>
      <c r="RJ50"/>
      <c r="RK50"/>
      <c r="RL50"/>
      <c r="RM50"/>
      <c r="RN50"/>
      <c r="RZ50" s="37"/>
      <c r="SA50"/>
      <c r="SB50" s="46"/>
      <c r="SC50" s="46"/>
      <c r="SD50" s="46"/>
      <c r="SE50" s="46"/>
      <c r="SF50" s="46"/>
      <c r="SH50" s="37"/>
      <c r="SI50"/>
      <c r="SJ50" s="46"/>
      <c r="SK50" s="46"/>
      <c r="SL50" s="46"/>
      <c r="SM50" s="46"/>
      <c r="SN50" s="46"/>
      <c r="SP50" s="38"/>
      <c r="SR50" s="48"/>
      <c r="SS50" s="48"/>
      <c r="ST50" s="48"/>
      <c r="SU50" s="48"/>
      <c r="SV50" s="48"/>
      <c r="SX50" s="37"/>
      <c r="SY50"/>
      <c r="SZ50" s="46"/>
      <c r="TA50" s="46"/>
      <c r="TB50" s="46"/>
      <c r="TC50" s="46"/>
      <c r="TD50" s="46"/>
      <c r="TF50" s="37"/>
      <c r="TG50"/>
      <c r="TH50" s="46"/>
      <c r="TI50" s="46"/>
      <c r="TJ50" s="46"/>
      <c r="TK50" s="46"/>
      <c r="TL50" s="46"/>
      <c r="TN50" s="37"/>
      <c r="TO50"/>
      <c r="TP50" s="46"/>
      <c r="TQ50" s="46"/>
      <c r="TR50" s="46"/>
      <c r="TS50" s="46"/>
      <c r="TT50" s="46"/>
    </row>
    <row r="51" spans="2:540" x14ac:dyDescent="0.25">
      <c r="DB51" s="38"/>
      <c r="DC51" s="39"/>
      <c r="DD51" s="39"/>
      <c r="DE51" s="39"/>
      <c r="DG51" s="39"/>
      <c r="DH51" s="39"/>
      <c r="DI51" s="39"/>
      <c r="DJ51" s="39"/>
      <c r="DK51" s="39"/>
      <c r="DL51" s="39"/>
      <c r="DM51" s="39"/>
      <c r="DN51" s="39"/>
      <c r="DO51" s="39"/>
      <c r="DP51" s="39"/>
      <c r="DQ51" s="39"/>
      <c r="DR51" s="39"/>
      <c r="DS51" s="39"/>
      <c r="EK51" s="39"/>
      <c r="EL51" s="39"/>
      <c r="MG51" s="39"/>
      <c r="NU51" s="39"/>
      <c r="NX51" s="39"/>
      <c r="NY51" s="39"/>
      <c r="NZ51" s="39"/>
      <c r="OA51" s="39"/>
      <c r="OB51" s="39"/>
      <c r="OC51" s="39"/>
      <c r="OD51" s="39"/>
      <c r="OE51" s="39"/>
      <c r="OF51" s="39"/>
      <c r="OG51" s="39"/>
      <c r="OH51" s="39"/>
      <c r="OI51" s="39"/>
      <c r="OJ51" s="39"/>
      <c r="OK51" s="39"/>
      <c r="OL51" s="39"/>
      <c r="OM51" s="39"/>
      <c r="ON51" s="39"/>
      <c r="OO51" s="39"/>
      <c r="OP51" s="39"/>
      <c r="OQ51" s="39"/>
      <c r="OR51" s="39"/>
      <c r="OS51" s="39"/>
      <c r="OT51" s="39"/>
      <c r="OU51" s="39"/>
      <c r="OV51" s="39"/>
      <c r="OW51" s="39"/>
      <c r="OX51" s="39"/>
    </row>
    <row r="53" spans="2:540" x14ac:dyDescent="0.25">
      <c r="EM53" s="38"/>
      <c r="EN53" s="39"/>
      <c r="EO53" s="39"/>
      <c r="EP53" s="39"/>
      <c r="ER53" s="39"/>
      <c r="ES53" s="39"/>
      <c r="ET53" s="39"/>
      <c r="EU53" s="39"/>
      <c r="EV53" s="39"/>
      <c r="EW53" s="39"/>
      <c r="EX53" s="39"/>
      <c r="EY53" s="39"/>
      <c r="EZ53" s="39"/>
      <c r="FA53" s="39"/>
      <c r="FB53" s="39"/>
      <c r="FC53" s="39"/>
      <c r="FD53" s="39"/>
      <c r="FV53" s="39"/>
      <c r="FW53" s="39"/>
      <c r="FX53" s="39"/>
      <c r="FY53" s="39"/>
      <c r="FZ53" s="39"/>
      <c r="GA53" s="39"/>
      <c r="GB53" s="39"/>
      <c r="GC53" s="39"/>
      <c r="GD53" s="39"/>
      <c r="GE53" s="39"/>
      <c r="GF53" s="39"/>
      <c r="GG53" s="39"/>
      <c r="GH53" s="39"/>
      <c r="GI53" s="39"/>
      <c r="GJ53" s="39"/>
      <c r="GM53" s="39"/>
      <c r="GN53" s="39"/>
      <c r="GO53" s="39"/>
      <c r="GP53" s="39"/>
      <c r="GQ53" s="39"/>
      <c r="GR53" s="39"/>
      <c r="GS53" s="39"/>
      <c r="GT53" s="39"/>
      <c r="GU53" s="39"/>
      <c r="GV53" s="39"/>
      <c r="GW53" s="39"/>
      <c r="IL53" s="38"/>
      <c r="IM53" s="39"/>
      <c r="IN53" s="39"/>
      <c r="IO53" s="39"/>
      <c r="IQ53" s="39"/>
      <c r="IR53" s="39"/>
      <c r="IS53" s="39"/>
      <c r="IT53" s="39"/>
      <c r="IU53" s="39"/>
      <c r="IV53" s="39"/>
      <c r="IW53" s="39"/>
      <c r="IX53" s="39"/>
      <c r="IY53" s="39"/>
      <c r="IZ53" s="39"/>
      <c r="JA53" s="39"/>
      <c r="JB53" s="39"/>
      <c r="JC53" s="39"/>
      <c r="JD53" s="39"/>
      <c r="JE53" s="39"/>
      <c r="JF53" s="39"/>
      <c r="JG53" s="39"/>
      <c r="JI53" s="39"/>
      <c r="JJ53" s="39"/>
      <c r="JK53" s="39"/>
      <c r="JL53" s="39"/>
      <c r="JM53" s="39"/>
      <c r="JN53" s="39"/>
      <c r="JO53" s="39"/>
      <c r="JP53" s="39"/>
      <c r="JQ53" s="39"/>
      <c r="JR53" s="39"/>
      <c r="JS53" s="39"/>
      <c r="JT53" s="39"/>
      <c r="JU53" s="39"/>
      <c r="JV53" s="39"/>
      <c r="JW53" s="39"/>
      <c r="JX53" s="39"/>
      <c r="JY53" s="39"/>
      <c r="JZ53" s="39"/>
      <c r="KA53" s="39"/>
      <c r="KB53" s="39"/>
      <c r="KC53" s="39"/>
      <c r="KD53" s="39"/>
      <c r="KE53" s="39"/>
      <c r="KF53" s="39"/>
      <c r="KG53" s="39"/>
      <c r="KH53" s="39"/>
      <c r="KI53" s="39"/>
      <c r="KJ53" s="39"/>
      <c r="KL53" s="39"/>
      <c r="KM53" s="39"/>
      <c r="KN53" s="39"/>
      <c r="KO53" s="39"/>
      <c r="KP53" s="39"/>
      <c r="KQ53" s="39"/>
      <c r="KR53" s="39"/>
      <c r="KS53" s="39"/>
      <c r="KT53" s="39"/>
      <c r="KU53" s="39"/>
      <c r="KV53" s="39"/>
      <c r="KW53" s="39"/>
      <c r="KX53" s="39"/>
      <c r="MW53" s="39"/>
      <c r="MX53" s="39"/>
      <c r="MY53" s="39"/>
      <c r="MZ53" s="39"/>
      <c r="NA53" s="39"/>
      <c r="NB53" s="39"/>
      <c r="NC53" s="39"/>
      <c r="ND53" s="39"/>
      <c r="NE53" s="39"/>
      <c r="NF53" s="39"/>
      <c r="NG53" s="39"/>
      <c r="NH53" s="39"/>
      <c r="NI53" s="39"/>
      <c r="NJ53" s="39"/>
      <c r="NK53" s="39"/>
      <c r="NL53" s="39"/>
      <c r="NM53" s="39"/>
      <c r="NN53" s="39"/>
      <c r="NO53" s="39"/>
      <c r="NP53" s="39"/>
      <c r="NQ53" s="39"/>
      <c r="NR53" s="39"/>
      <c r="NS53" s="39"/>
      <c r="NT53" s="39"/>
    </row>
    <row r="54" spans="2:540" x14ac:dyDescent="0.25">
      <c r="HA54" s="39"/>
      <c r="HB54" s="39"/>
      <c r="HC54" s="39"/>
      <c r="HD54" s="39"/>
      <c r="HF54" s="39"/>
      <c r="HG54" s="39"/>
      <c r="HH54" s="39"/>
      <c r="HI54" s="39"/>
      <c r="HJ54" s="39"/>
      <c r="HK54" s="39"/>
      <c r="HL54" s="39"/>
      <c r="HM54" s="39"/>
      <c r="HN54" s="39"/>
      <c r="HO54" s="39"/>
      <c r="HP54" s="39"/>
      <c r="HQ54" s="39"/>
      <c r="HR54" s="39"/>
      <c r="HT54" s="39"/>
      <c r="HU54" s="39"/>
      <c r="HV54" s="39"/>
      <c r="HX54" s="39"/>
      <c r="HY54" s="39"/>
      <c r="HZ54" s="39"/>
      <c r="IA54" s="39"/>
      <c r="IB54" s="39"/>
      <c r="IC54" s="39"/>
      <c r="ID54" s="39"/>
      <c r="IE54" s="39"/>
      <c r="IF54" s="39"/>
      <c r="IG54" s="39"/>
      <c r="IH54" s="39"/>
      <c r="II54" s="39"/>
      <c r="IJ54" s="39"/>
      <c r="KZ54" s="38"/>
      <c r="LA54" s="39"/>
      <c r="LB54" s="39"/>
      <c r="LC54" s="39"/>
      <c r="LD54" s="39"/>
      <c r="LE54" s="39"/>
      <c r="LF54" s="39"/>
      <c r="LG54" s="39"/>
      <c r="LH54" s="39"/>
      <c r="LI54" s="39"/>
      <c r="LJ54" s="39"/>
      <c r="LK54" s="39"/>
      <c r="LL54" s="39"/>
      <c r="LM54" s="39"/>
      <c r="LN54" s="39"/>
      <c r="LO54" s="39"/>
      <c r="LP54" s="39"/>
      <c r="LQ54" s="39"/>
      <c r="LR54" s="38"/>
      <c r="LS54" s="39"/>
      <c r="LT54" s="39"/>
      <c r="LU54" s="39"/>
      <c r="LW54" s="39"/>
      <c r="LX54" s="39"/>
      <c r="LY54" s="39"/>
      <c r="LZ54" s="39"/>
      <c r="MA54" s="39"/>
      <c r="MB54" s="39"/>
      <c r="MC54" s="39"/>
      <c r="MD54" s="39"/>
      <c r="ME54" s="39"/>
      <c r="MF54" s="39"/>
      <c r="MK54" s="38"/>
      <c r="ML54" s="39"/>
      <c r="MM54" s="39"/>
      <c r="MN54" s="39"/>
      <c r="MO54" s="39"/>
      <c r="MP54" s="39"/>
      <c r="MQ54" s="39"/>
      <c r="MR54" s="39"/>
      <c r="MS54" s="39"/>
      <c r="MT54" s="39"/>
      <c r="MU54" s="39"/>
      <c r="MV54" s="39"/>
    </row>
    <row r="55" spans="2:540" x14ac:dyDescent="0.25">
      <c r="TN55" s="38"/>
      <c r="TO55" s="39"/>
      <c r="TP55" s="48"/>
      <c r="TQ55" s="48"/>
      <c r="TR55" s="48"/>
      <c r="TS55" s="48"/>
      <c r="TT55" s="48"/>
    </row>
    <row r="59" spans="2:540" x14ac:dyDescent="0.25">
      <c r="SX59" s="38"/>
      <c r="SY59" s="39"/>
      <c r="SZ59" s="48"/>
      <c r="TA59" s="48"/>
      <c r="TB59" s="48"/>
      <c r="TC59" s="48"/>
      <c r="TD59" s="48"/>
    </row>
    <row r="60" spans="2:540" x14ac:dyDescent="0.25">
      <c r="TF60" s="38"/>
      <c r="TG60" s="39"/>
      <c r="TH60" s="48"/>
      <c r="TI60" s="48"/>
      <c r="TJ60" s="48"/>
      <c r="TK60" s="48"/>
      <c r="TL60" s="48"/>
    </row>
    <row r="67" spans="417:508" x14ac:dyDescent="0.25">
      <c r="PZ67" s="39"/>
      <c r="QA67" s="39"/>
      <c r="QB67" s="39"/>
      <c r="QC67" s="39"/>
      <c r="QD67" s="39"/>
      <c r="QE67" s="39"/>
      <c r="QF67" s="39"/>
      <c r="QG67" s="39"/>
      <c r="QH67" s="39"/>
      <c r="QO67" s="39"/>
      <c r="QP67" s="39"/>
      <c r="QQ67" s="39"/>
      <c r="RI67" s="39"/>
      <c r="RJ67" s="39"/>
      <c r="RK67" s="39"/>
      <c r="RL67" s="39"/>
      <c r="RM67" s="39"/>
      <c r="RN67" s="39"/>
    </row>
    <row r="68" spans="417:508" x14ac:dyDescent="0.25">
      <c r="PA68" s="39"/>
      <c r="PB68" s="48"/>
      <c r="PC68" s="39"/>
      <c r="PD68" s="39"/>
      <c r="PE68" s="39"/>
      <c r="PF68" s="39"/>
      <c r="RZ68" s="38"/>
      <c r="SA68" s="39"/>
      <c r="SB68" s="48"/>
      <c r="SC68" s="48"/>
      <c r="SD68" s="48"/>
      <c r="SE68" s="48"/>
      <c r="SF68" s="48"/>
    </row>
    <row r="72" spans="417:508" x14ac:dyDescent="0.25">
      <c r="SH72" s="38"/>
      <c r="SI72" s="39"/>
      <c r="SJ72" s="48"/>
      <c r="SK72" s="48"/>
      <c r="SL72" s="48"/>
      <c r="SM72" s="48"/>
      <c r="SN72" s="48"/>
    </row>
    <row r="85" spans="451:456" x14ac:dyDescent="0.25">
      <c r="QI85" s="38"/>
      <c r="QJ85" s="39"/>
      <c r="QK85" s="39"/>
      <c r="QL85" s="39"/>
      <c r="QM85" s="39"/>
      <c r="QN85" s="39"/>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6527E-1F04-4D0E-90E9-7442CFCCFE15}">
  <dimension ref="A1:AU47"/>
  <sheetViews>
    <sheetView workbookViewId="0">
      <selection activeCell="W27" sqref="W27"/>
    </sheetView>
  </sheetViews>
  <sheetFormatPr defaultRowHeight="12.75" x14ac:dyDescent="0.2"/>
  <cols>
    <col min="1" max="1" width="10.140625" style="37" bestFit="1" customWidth="1"/>
    <col min="9" max="9" width="9.140625" style="37"/>
    <col min="17" max="17" width="10.140625" style="37" bestFit="1" customWidth="1"/>
    <col min="25" max="25" width="10.140625" style="37" bestFit="1" customWidth="1"/>
    <col min="33" max="33" width="10.140625" style="37" bestFit="1" customWidth="1"/>
    <col min="41" max="41" width="10.140625" style="37" bestFit="1" customWidth="1"/>
  </cols>
  <sheetData>
    <row r="1" spans="1:47" x14ac:dyDescent="0.2">
      <c r="A1" s="37" t="s">
        <v>0</v>
      </c>
      <c r="B1" t="s">
        <v>1</v>
      </c>
      <c r="C1" t="s">
        <v>5</v>
      </c>
      <c r="D1" t="s">
        <v>6</v>
      </c>
      <c r="E1" t="s">
        <v>9</v>
      </c>
      <c r="F1" t="s">
        <v>11</v>
      </c>
      <c r="G1" t="s">
        <v>16</v>
      </c>
      <c r="I1" s="37" t="s">
        <v>0</v>
      </c>
      <c r="J1" t="s">
        <v>1</v>
      </c>
      <c r="K1" t="s">
        <v>5</v>
      </c>
      <c r="L1" t="s">
        <v>6</v>
      </c>
      <c r="M1" t="s">
        <v>9</v>
      </c>
      <c r="N1" t="s">
        <v>11</v>
      </c>
      <c r="O1" t="s">
        <v>16</v>
      </c>
      <c r="Q1" s="37" t="s">
        <v>0</v>
      </c>
      <c r="R1" t="s">
        <v>1</v>
      </c>
      <c r="S1" t="s">
        <v>5</v>
      </c>
      <c r="T1" t="s">
        <v>6</v>
      </c>
      <c r="U1" t="s">
        <v>9</v>
      </c>
      <c r="V1" t="s">
        <v>11</v>
      </c>
      <c r="W1" t="s">
        <v>16</v>
      </c>
      <c r="Y1" s="37" t="s">
        <v>0</v>
      </c>
      <c r="Z1" t="s">
        <v>1</v>
      </c>
      <c r="AA1" t="s">
        <v>5</v>
      </c>
      <c r="AB1" t="s">
        <v>6</v>
      </c>
      <c r="AC1" t="s">
        <v>9</v>
      </c>
      <c r="AD1" t="s">
        <v>11</v>
      </c>
      <c r="AE1" t="s">
        <v>16</v>
      </c>
      <c r="AG1" s="37" t="s">
        <v>0</v>
      </c>
      <c r="AH1" t="s">
        <v>1</v>
      </c>
      <c r="AI1" t="s">
        <v>5</v>
      </c>
      <c r="AJ1" t="s">
        <v>6</v>
      </c>
      <c r="AK1" t="s">
        <v>9</v>
      </c>
      <c r="AL1" t="s">
        <v>11</v>
      </c>
      <c r="AM1" t="s">
        <v>16</v>
      </c>
      <c r="AO1" s="37" t="s">
        <v>0</v>
      </c>
      <c r="AP1" t="s">
        <v>1</v>
      </c>
      <c r="AQ1" t="s">
        <v>5</v>
      </c>
      <c r="AR1" t="s">
        <v>6</v>
      </c>
      <c r="AS1" t="s">
        <v>9</v>
      </c>
      <c r="AT1" t="s">
        <v>11</v>
      </c>
      <c r="AU1" t="s">
        <v>16</v>
      </c>
    </row>
    <row r="2" spans="1:47" x14ac:dyDescent="0.2">
      <c r="A2" s="37" t="e">
        <v>#N/A</v>
      </c>
      <c r="B2" t="e">
        <v>#N/A</v>
      </c>
      <c r="C2" t="e">
        <v>#N/A</v>
      </c>
      <c r="D2" t="e">
        <v>#N/A</v>
      </c>
      <c r="E2" t="e">
        <v>#N/A</v>
      </c>
      <c r="F2" t="e">
        <v>#N/A</v>
      </c>
      <c r="G2" t="e">
        <v>#N/A</v>
      </c>
      <c r="I2" s="37" t="e">
        <v>#N/A</v>
      </c>
      <c r="J2" t="e">
        <v>#N/A</v>
      </c>
      <c r="K2" t="e">
        <v>#N/A</v>
      </c>
      <c r="L2" t="e">
        <v>#N/A</v>
      </c>
      <c r="M2" t="e">
        <v>#N/A</v>
      </c>
      <c r="N2" t="e">
        <v>#N/A</v>
      </c>
      <c r="O2" t="e">
        <v>#N/A</v>
      </c>
      <c r="Q2" s="37" t="e">
        <v>#N/A</v>
      </c>
      <c r="R2" t="e">
        <v>#N/A</v>
      </c>
      <c r="S2" t="e">
        <v>#N/A</v>
      </c>
      <c r="T2" t="e">
        <v>#N/A</v>
      </c>
      <c r="U2" t="e">
        <v>#N/A</v>
      </c>
      <c r="V2" t="e">
        <v>#N/A</v>
      </c>
      <c r="W2" t="e">
        <v>#N/A</v>
      </c>
      <c r="Y2" s="37" t="e">
        <v>#N/A</v>
      </c>
      <c r="Z2" t="e">
        <v>#N/A</v>
      </c>
      <c r="AA2" t="e">
        <v>#N/A</v>
      </c>
      <c r="AB2" t="e">
        <v>#N/A</v>
      </c>
      <c r="AC2" t="e">
        <v>#N/A</v>
      </c>
      <c r="AD2" t="e">
        <v>#N/A</v>
      </c>
      <c r="AE2" t="e">
        <v>#N/A</v>
      </c>
      <c r="AG2" s="37" t="e">
        <v>#N/A</v>
      </c>
      <c r="AH2" t="e">
        <v>#N/A</v>
      </c>
      <c r="AI2" t="e">
        <v>#N/A</v>
      </c>
      <c r="AJ2" t="e">
        <v>#N/A</v>
      </c>
      <c r="AK2" t="e">
        <v>#N/A</v>
      </c>
      <c r="AL2" t="e">
        <v>#N/A</v>
      </c>
      <c r="AM2" t="e">
        <v>#N/A</v>
      </c>
      <c r="AO2" s="37" t="e">
        <v>#N/A</v>
      </c>
      <c r="AP2" t="e">
        <v>#N/A</v>
      </c>
      <c r="AQ2" t="e">
        <v>#N/A</v>
      </c>
      <c r="AR2" t="e">
        <v>#N/A</v>
      </c>
      <c r="AS2" t="e">
        <v>#N/A</v>
      </c>
      <c r="AT2" t="e">
        <v>#N/A</v>
      </c>
      <c r="AU2" t="e">
        <v>#N/A</v>
      </c>
    </row>
    <row r="3" spans="1:47" x14ac:dyDescent="0.2">
      <c r="A3" s="37" t="e">
        <v>#N/A</v>
      </c>
      <c r="B3" t="e">
        <v>#N/A</v>
      </c>
      <c r="C3" t="e">
        <v>#N/A</v>
      </c>
      <c r="D3" t="e">
        <v>#N/A</v>
      </c>
      <c r="E3" t="e">
        <v>#N/A</v>
      </c>
      <c r="F3" t="e">
        <v>#N/A</v>
      </c>
      <c r="G3" t="e">
        <v>#N/A</v>
      </c>
      <c r="I3" s="37" t="e">
        <v>#N/A</v>
      </c>
      <c r="J3" t="e">
        <v>#N/A</v>
      </c>
      <c r="K3" t="e">
        <v>#N/A</v>
      </c>
      <c r="L3" t="e">
        <v>#N/A</v>
      </c>
      <c r="M3" t="e">
        <v>#N/A</v>
      </c>
      <c r="N3" t="e">
        <v>#N/A</v>
      </c>
      <c r="O3" t="e">
        <v>#N/A</v>
      </c>
      <c r="Q3" s="37" t="e">
        <v>#N/A</v>
      </c>
      <c r="R3" t="e">
        <v>#N/A</v>
      </c>
      <c r="S3" t="e">
        <v>#N/A</v>
      </c>
      <c r="T3" t="e">
        <v>#N/A</v>
      </c>
      <c r="U3" t="e">
        <v>#N/A</v>
      </c>
      <c r="V3" t="e">
        <v>#N/A</v>
      </c>
      <c r="W3" t="e">
        <v>#N/A</v>
      </c>
      <c r="Y3" s="37" t="e">
        <v>#N/A</v>
      </c>
      <c r="Z3" t="e">
        <v>#N/A</v>
      </c>
      <c r="AA3" t="e">
        <v>#N/A</v>
      </c>
      <c r="AB3" t="e">
        <v>#N/A</v>
      </c>
      <c r="AC3" t="e">
        <v>#N/A</v>
      </c>
      <c r="AD3" t="e">
        <v>#N/A</v>
      </c>
      <c r="AE3" t="e">
        <v>#N/A</v>
      </c>
      <c r="AG3" s="37" t="e">
        <v>#N/A</v>
      </c>
      <c r="AH3" t="e">
        <v>#N/A</v>
      </c>
      <c r="AI3" t="e">
        <v>#N/A</v>
      </c>
      <c r="AJ3" t="e">
        <v>#N/A</v>
      </c>
      <c r="AK3" t="e">
        <v>#N/A</v>
      </c>
      <c r="AL3" t="e">
        <v>#N/A</v>
      </c>
      <c r="AM3" t="e">
        <v>#N/A</v>
      </c>
      <c r="AO3" s="37" t="e">
        <v>#N/A</v>
      </c>
      <c r="AP3" t="e">
        <v>#N/A</v>
      </c>
      <c r="AQ3" t="e">
        <v>#N/A</v>
      </c>
      <c r="AR3" t="e">
        <v>#N/A</v>
      </c>
      <c r="AS3" t="e">
        <v>#N/A</v>
      </c>
      <c r="AT3" t="e">
        <v>#N/A</v>
      </c>
      <c r="AU3" t="e">
        <v>#N/A</v>
      </c>
    </row>
    <row r="4" spans="1:47" x14ac:dyDescent="0.2">
      <c r="A4" s="37">
        <v>43836</v>
      </c>
      <c r="B4">
        <v>31</v>
      </c>
      <c r="C4">
        <v>8.3000000000000007</v>
      </c>
      <c r="D4">
        <v>510</v>
      </c>
      <c r="E4">
        <v>8.84</v>
      </c>
      <c r="F4">
        <v>20.5</v>
      </c>
      <c r="G4">
        <v>0.94</v>
      </c>
      <c r="I4" s="37">
        <v>43836</v>
      </c>
      <c r="J4">
        <v>32</v>
      </c>
      <c r="K4">
        <v>8.41</v>
      </c>
      <c r="L4">
        <v>560</v>
      </c>
      <c r="M4">
        <v>3.76</v>
      </c>
      <c r="N4">
        <v>26.6</v>
      </c>
      <c r="O4" t="e">
        <v>#N/A</v>
      </c>
      <c r="Q4" s="37" t="e">
        <v>#N/A</v>
      </c>
      <c r="R4" t="e">
        <v>#N/A</v>
      </c>
      <c r="S4" t="e">
        <v>#N/A</v>
      </c>
      <c r="T4" t="e">
        <v>#N/A</v>
      </c>
      <c r="U4" t="e">
        <v>#N/A</v>
      </c>
      <c r="V4" t="e">
        <v>#N/A</v>
      </c>
      <c r="W4" t="e">
        <v>#N/A</v>
      </c>
      <c r="Y4" s="37" t="e">
        <v>#N/A</v>
      </c>
      <c r="Z4" t="e">
        <v>#N/A</v>
      </c>
      <c r="AA4" t="e">
        <v>#N/A</v>
      </c>
      <c r="AB4" t="e">
        <v>#N/A</v>
      </c>
      <c r="AC4" t="e">
        <v>#N/A</v>
      </c>
      <c r="AD4" t="e">
        <v>#N/A</v>
      </c>
      <c r="AE4" t="e">
        <v>#N/A</v>
      </c>
      <c r="AG4" s="37" t="e">
        <v>#N/A</v>
      </c>
      <c r="AH4" t="e">
        <v>#N/A</v>
      </c>
      <c r="AI4" t="e">
        <v>#N/A</v>
      </c>
      <c r="AJ4" t="e">
        <v>#N/A</v>
      </c>
      <c r="AK4" t="e">
        <v>#N/A</v>
      </c>
      <c r="AL4" t="e">
        <v>#N/A</v>
      </c>
      <c r="AM4" t="e">
        <v>#N/A</v>
      </c>
      <c r="AO4" s="37" t="e">
        <v>#N/A</v>
      </c>
      <c r="AP4" t="e">
        <v>#N/A</v>
      </c>
      <c r="AQ4" t="e">
        <v>#N/A</v>
      </c>
      <c r="AR4" t="e">
        <v>#N/A</v>
      </c>
      <c r="AS4" t="e">
        <v>#N/A</v>
      </c>
      <c r="AT4" t="e">
        <v>#N/A</v>
      </c>
      <c r="AU4" t="e">
        <v>#N/A</v>
      </c>
    </row>
    <row r="5" spans="1:47" x14ac:dyDescent="0.2">
      <c r="A5" s="37">
        <v>43843</v>
      </c>
      <c r="B5">
        <v>31</v>
      </c>
      <c r="C5">
        <v>5.3</v>
      </c>
      <c r="D5">
        <v>552</v>
      </c>
      <c r="E5">
        <v>9.08</v>
      </c>
      <c r="F5">
        <v>35.9</v>
      </c>
      <c r="G5">
        <v>1.1399999999999999</v>
      </c>
      <c r="I5" s="37">
        <v>43843</v>
      </c>
      <c r="J5">
        <v>32</v>
      </c>
      <c r="K5">
        <v>5.4</v>
      </c>
      <c r="L5">
        <v>418</v>
      </c>
      <c r="M5">
        <v>4.3</v>
      </c>
      <c r="N5">
        <v>46.9</v>
      </c>
      <c r="O5" t="e">
        <v>#N/A</v>
      </c>
      <c r="Q5" s="37" t="e">
        <v>#N/A</v>
      </c>
      <c r="R5" t="e">
        <v>#N/A</v>
      </c>
      <c r="S5" t="e">
        <v>#N/A</v>
      </c>
      <c r="T5" t="e">
        <v>#N/A</v>
      </c>
      <c r="U5" t="e">
        <v>#N/A</v>
      </c>
      <c r="V5" t="e">
        <v>#N/A</v>
      </c>
      <c r="W5" t="e">
        <v>#N/A</v>
      </c>
      <c r="Y5" s="37" t="e">
        <v>#N/A</v>
      </c>
      <c r="Z5" t="e">
        <v>#N/A</v>
      </c>
      <c r="AA5" t="e">
        <v>#N/A</v>
      </c>
      <c r="AB5" t="e">
        <v>#N/A</v>
      </c>
      <c r="AC5" t="e">
        <v>#N/A</v>
      </c>
      <c r="AD5" t="e">
        <v>#N/A</v>
      </c>
      <c r="AE5" t="e">
        <v>#N/A</v>
      </c>
      <c r="AG5" s="37" t="e">
        <v>#N/A</v>
      </c>
      <c r="AH5" t="e">
        <v>#N/A</v>
      </c>
      <c r="AI5" t="e">
        <v>#N/A</v>
      </c>
      <c r="AJ5" t="e">
        <v>#N/A</v>
      </c>
      <c r="AK5" t="e">
        <v>#N/A</v>
      </c>
      <c r="AL5" t="e">
        <v>#N/A</v>
      </c>
      <c r="AM5" t="e">
        <v>#N/A</v>
      </c>
      <c r="AO5" s="37" t="e">
        <v>#N/A</v>
      </c>
      <c r="AP5" t="e">
        <v>#N/A</v>
      </c>
      <c r="AQ5" t="e">
        <v>#N/A</v>
      </c>
      <c r="AR5" t="e">
        <v>#N/A</v>
      </c>
      <c r="AS5" t="e">
        <v>#N/A</v>
      </c>
      <c r="AT5" t="e">
        <v>#N/A</v>
      </c>
      <c r="AU5" t="e">
        <v>#N/A</v>
      </c>
    </row>
    <row r="6" spans="1:47" x14ac:dyDescent="0.2">
      <c r="A6" s="37">
        <v>43861</v>
      </c>
      <c r="B6">
        <v>31</v>
      </c>
      <c r="C6">
        <v>8.3800000000000008</v>
      </c>
      <c r="D6">
        <v>557</v>
      </c>
      <c r="E6">
        <v>6.41</v>
      </c>
      <c r="F6">
        <v>13</v>
      </c>
      <c r="G6">
        <v>1.02</v>
      </c>
      <c r="I6" s="37">
        <v>43861</v>
      </c>
      <c r="J6">
        <v>32</v>
      </c>
      <c r="K6">
        <v>8.4</v>
      </c>
      <c r="L6">
        <v>528</v>
      </c>
      <c r="M6">
        <v>4.5</v>
      </c>
      <c r="N6">
        <v>20.7</v>
      </c>
      <c r="O6">
        <v>2.1</v>
      </c>
      <c r="Q6" s="37" t="e">
        <v>#N/A</v>
      </c>
      <c r="R6" t="e">
        <v>#N/A</v>
      </c>
      <c r="S6" t="e">
        <v>#N/A</v>
      </c>
      <c r="T6" t="e">
        <v>#N/A</v>
      </c>
      <c r="U6" t="e">
        <v>#N/A</v>
      </c>
      <c r="V6" t="e">
        <v>#N/A</v>
      </c>
      <c r="W6" t="e">
        <v>#N/A</v>
      </c>
      <c r="Y6" s="37" t="e">
        <v>#N/A</v>
      </c>
      <c r="Z6" t="e">
        <v>#N/A</v>
      </c>
      <c r="AA6" t="e">
        <v>#N/A</v>
      </c>
      <c r="AB6" t="e">
        <v>#N/A</v>
      </c>
      <c r="AC6" t="e">
        <v>#N/A</v>
      </c>
      <c r="AD6" t="e">
        <v>#N/A</v>
      </c>
      <c r="AE6" t="e">
        <v>#N/A</v>
      </c>
      <c r="AG6" s="37" t="e">
        <v>#N/A</v>
      </c>
      <c r="AH6" t="e">
        <v>#N/A</v>
      </c>
      <c r="AI6" t="e">
        <v>#N/A</v>
      </c>
      <c r="AJ6" t="e">
        <v>#N/A</v>
      </c>
      <c r="AK6" t="e">
        <v>#N/A</v>
      </c>
      <c r="AL6" t="e">
        <v>#N/A</v>
      </c>
      <c r="AM6" t="e">
        <v>#N/A</v>
      </c>
      <c r="AO6" s="37" t="e">
        <v>#N/A</v>
      </c>
      <c r="AP6" t="e">
        <v>#N/A</v>
      </c>
      <c r="AQ6" t="e">
        <v>#N/A</v>
      </c>
      <c r="AR6" t="e">
        <v>#N/A</v>
      </c>
      <c r="AS6" t="e">
        <v>#N/A</v>
      </c>
      <c r="AT6" t="e">
        <v>#N/A</v>
      </c>
      <c r="AU6" t="e">
        <v>#N/A</v>
      </c>
    </row>
    <row r="7" spans="1:47" x14ac:dyDescent="0.2">
      <c r="A7" s="37">
        <v>43877</v>
      </c>
      <c r="B7">
        <v>31</v>
      </c>
      <c r="C7">
        <v>8.41</v>
      </c>
      <c r="D7">
        <v>439</v>
      </c>
      <c r="E7">
        <v>7.52</v>
      </c>
      <c r="F7">
        <v>13.3</v>
      </c>
      <c r="G7">
        <v>0.69</v>
      </c>
      <c r="I7" s="37">
        <v>43877</v>
      </c>
      <c r="J7">
        <v>32</v>
      </c>
      <c r="K7">
        <v>8.41</v>
      </c>
      <c r="L7">
        <v>523</v>
      </c>
      <c r="M7">
        <v>4.3600000000000003</v>
      </c>
      <c r="N7">
        <v>19.600000000000001</v>
      </c>
      <c r="O7">
        <v>2.02</v>
      </c>
      <c r="Q7" s="37" t="e">
        <v>#N/A</v>
      </c>
      <c r="R7" t="e">
        <v>#N/A</v>
      </c>
      <c r="S7" t="e">
        <v>#N/A</v>
      </c>
      <c r="T7" t="e">
        <v>#N/A</v>
      </c>
      <c r="U7" t="e">
        <v>#N/A</v>
      </c>
      <c r="V7" t="e">
        <v>#N/A</v>
      </c>
      <c r="W7" t="e">
        <v>#N/A</v>
      </c>
      <c r="Y7" s="37" t="e">
        <v>#N/A</v>
      </c>
      <c r="Z7" t="e">
        <v>#N/A</v>
      </c>
      <c r="AA7" t="e">
        <v>#N/A</v>
      </c>
      <c r="AB7" t="e">
        <v>#N/A</v>
      </c>
      <c r="AC7" t="e">
        <v>#N/A</v>
      </c>
      <c r="AD7" t="e">
        <v>#N/A</v>
      </c>
      <c r="AE7" t="e">
        <v>#N/A</v>
      </c>
      <c r="AG7" s="37" t="e">
        <v>#N/A</v>
      </c>
      <c r="AH7" t="e">
        <v>#N/A</v>
      </c>
      <c r="AI7" t="e">
        <v>#N/A</v>
      </c>
      <c r="AJ7" t="e">
        <v>#N/A</v>
      </c>
      <c r="AK7" t="e">
        <v>#N/A</v>
      </c>
      <c r="AL7" t="e">
        <v>#N/A</v>
      </c>
      <c r="AM7" t="e">
        <v>#N/A</v>
      </c>
      <c r="AO7" s="37" t="e">
        <v>#N/A</v>
      </c>
      <c r="AP7" t="e">
        <v>#N/A</v>
      </c>
      <c r="AQ7" t="e">
        <v>#N/A</v>
      </c>
      <c r="AR7" t="e">
        <v>#N/A</v>
      </c>
      <c r="AS7" t="e">
        <v>#N/A</v>
      </c>
      <c r="AT7" t="e">
        <v>#N/A</v>
      </c>
      <c r="AU7" t="e">
        <v>#N/A</v>
      </c>
    </row>
    <row r="8" spans="1:47" x14ac:dyDescent="0.2">
      <c r="A8" s="37">
        <v>43891</v>
      </c>
      <c r="B8">
        <v>31</v>
      </c>
      <c r="C8">
        <v>8.6199999999999992</v>
      </c>
      <c r="D8">
        <v>540</v>
      </c>
      <c r="E8">
        <v>6.95</v>
      </c>
      <c r="F8">
        <v>11.8</v>
      </c>
      <c r="G8">
        <v>0.69</v>
      </c>
      <c r="I8" s="37">
        <v>43891</v>
      </c>
      <c r="J8">
        <v>32</v>
      </c>
      <c r="K8">
        <v>8.43</v>
      </c>
      <c r="L8">
        <v>459</v>
      </c>
      <c r="M8">
        <v>4.6399999999999997</v>
      </c>
      <c r="N8">
        <v>15.8</v>
      </c>
      <c r="O8">
        <v>1.72</v>
      </c>
      <c r="Q8" s="37">
        <v>43891</v>
      </c>
      <c r="R8">
        <v>34</v>
      </c>
      <c r="S8">
        <v>8.7100000000000009</v>
      </c>
      <c r="T8">
        <v>496</v>
      </c>
      <c r="U8">
        <v>5.58</v>
      </c>
      <c r="V8">
        <v>15.6</v>
      </c>
      <c r="W8">
        <v>1.7</v>
      </c>
      <c r="Y8" s="37" t="e">
        <v>#N/A</v>
      </c>
      <c r="Z8" t="e">
        <v>#N/A</v>
      </c>
      <c r="AA8" t="e">
        <v>#N/A</v>
      </c>
      <c r="AB8" t="e">
        <v>#N/A</v>
      </c>
      <c r="AC8" t="e">
        <v>#N/A</v>
      </c>
      <c r="AD8" t="e">
        <v>#N/A</v>
      </c>
      <c r="AE8" t="e">
        <v>#N/A</v>
      </c>
      <c r="AG8" s="37" t="e">
        <v>#N/A</v>
      </c>
      <c r="AH8" t="e">
        <v>#N/A</v>
      </c>
      <c r="AI8" t="e">
        <v>#N/A</v>
      </c>
      <c r="AJ8" t="e">
        <v>#N/A</v>
      </c>
      <c r="AK8" t="e">
        <v>#N/A</v>
      </c>
      <c r="AL8" t="e">
        <v>#N/A</v>
      </c>
      <c r="AM8" t="e">
        <v>#N/A</v>
      </c>
      <c r="AO8" s="37" t="e">
        <v>#N/A</v>
      </c>
      <c r="AP8" t="e">
        <v>#N/A</v>
      </c>
      <c r="AQ8" t="e">
        <v>#N/A</v>
      </c>
      <c r="AR8" t="e">
        <v>#N/A</v>
      </c>
      <c r="AS8" t="e">
        <v>#N/A</v>
      </c>
      <c r="AT8" t="e">
        <v>#N/A</v>
      </c>
      <c r="AU8" t="e">
        <v>#N/A</v>
      </c>
    </row>
    <row r="9" spans="1:47" x14ac:dyDescent="0.2">
      <c r="A9" s="37">
        <v>43898</v>
      </c>
      <c r="B9">
        <v>31</v>
      </c>
      <c r="C9">
        <v>8.35</v>
      </c>
      <c r="D9">
        <v>551</v>
      </c>
      <c r="E9">
        <v>7.22</v>
      </c>
      <c r="F9">
        <v>13.3</v>
      </c>
      <c r="G9">
        <v>1.403</v>
      </c>
      <c r="I9" s="37">
        <v>43898</v>
      </c>
      <c r="J9">
        <v>32</v>
      </c>
      <c r="K9">
        <v>8.25</v>
      </c>
      <c r="L9">
        <v>457</v>
      </c>
      <c r="M9">
        <v>3.89</v>
      </c>
      <c r="N9">
        <v>18.100000000000001</v>
      </c>
      <c r="O9">
        <v>2.1909999999999998</v>
      </c>
      <c r="Q9" s="37" t="e">
        <v>#N/A</v>
      </c>
      <c r="R9" t="e">
        <v>#N/A</v>
      </c>
      <c r="S9" t="e">
        <v>#N/A</v>
      </c>
      <c r="T9" t="e">
        <v>#N/A</v>
      </c>
      <c r="U9" t="e">
        <v>#N/A</v>
      </c>
      <c r="V9" t="e">
        <v>#N/A</v>
      </c>
      <c r="W9" t="e">
        <v>#N/A</v>
      </c>
      <c r="Y9" s="37" t="e">
        <v>#N/A</v>
      </c>
      <c r="Z9" t="e">
        <v>#N/A</v>
      </c>
      <c r="AA9" t="e">
        <v>#N/A</v>
      </c>
      <c r="AB9" t="e">
        <v>#N/A</v>
      </c>
      <c r="AC9" t="e">
        <v>#N/A</v>
      </c>
      <c r="AD9" t="e">
        <v>#N/A</v>
      </c>
      <c r="AE9" t="e">
        <v>#N/A</v>
      </c>
      <c r="AG9" s="37" t="e">
        <v>#N/A</v>
      </c>
      <c r="AH9" t="e">
        <v>#N/A</v>
      </c>
      <c r="AI9" t="e">
        <v>#N/A</v>
      </c>
      <c r="AJ9" t="e">
        <v>#N/A</v>
      </c>
      <c r="AK9" t="e">
        <v>#N/A</v>
      </c>
      <c r="AL9" t="e">
        <v>#N/A</v>
      </c>
      <c r="AM9" t="e">
        <v>#N/A</v>
      </c>
      <c r="AO9" s="37" t="e">
        <v>#N/A</v>
      </c>
      <c r="AP9" t="e">
        <v>#N/A</v>
      </c>
      <c r="AQ9" t="e">
        <v>#N/A</v>
      </c>
      <c r="AR9" t="e">
        <v>#N/A</v>
      </c>
      <c r="AS9" t="e">
        <v>#N/A</v>
      </c>
      <c r="AT9" t="e">
        <v>#N/A</v>
      </c>
      <c r="AU9" t="e">
        <v>#N/A</v>
      </c>
    </row>
    <row r="10" spans="1:47" x14ac:dyDescent="0.2">
      <c r="A10" s="37" t="e">
        <v>#N/A</v>
      </c>
      <c r="B10" t="e">
        <v>#N/A</v>
      </c>
      <c r="C10" t="e">
        <v>#N/A</v>
      </c>
      <c r="D10" t="e">
        <v>#N/A</v>
      </c>
      <c r="E10" t="e">
        <v>#N/A</v>
      </c>
      <c r="F10" t="e">
        <v>#N/A</v>
      </c>
      <c r="G10" t="e">
        <v>#N/A</v>
      </c>
      <c r="I10" s="37" t="e">
        <v>#N/A</v>
      </c>
      <c r="J10" t="e">
        <v>#N/A</v>
      </c>
      <c r="K10" t="e">
        <v>#N/A</v>
      </c>
      <c r="L10" t="e">
        <v>#N/A</v>
      </c>
      <c r="M10" t="e">
        <v>#N/A</v>
      </c>
      <c r="N10" t="e">
        <v>#N/A</v>
      </c>
      <c r="O10" t="e">
        <v>#N/A</v>
      </c>
      <c r="Q10" s="37" t="e">
        <v>#N/A</v>
      </c>
      <c r="R10" t="e">
        <v>#N/A</v>
      </c>
      <c r="S10" t="e">
        <v>#N/A</v>
      </c>
      <c r="T10" t="e">
        <v>#N/A</v>
      </c>
      <c r="U10" t="e">
        <v>#N/A</v>
      </c>
      <c r="V10" t="e">
        <v>#N/A</v>
      </c>
      <c r="W10" t="e">
        <v>#N/A</v>
      </c>
      <c r="Y10" s="37" t="e">
        <v>#N/A</v>
      </c>
      <c r="Z10" t="e">
        <v>#N/A</v>
      </c>
      <c r="AA10" t="e">
        <v>#N/A</v>
      </c>
      <c r="AB10" t="e">
        <v>#N/A</v>
      </c>
      <c r="AC10" t="e">
        <v>#N/A</v>
      </c>
      <c r="AD10" t="e">
        <v>#N/A</v>
      </c>
      <c r="AE10" t="e">
        <v>#N/A</v>
      </c>
      <c r="AG10" s="37" t="e">
        <v>#N/A</v>
      </c>
      <c r="AH10" t="e">
        <v>#N/A</v>
      </c>
      <c r="AI10" t="e">
        <v>#N/A</v>
      </c>
      <c r="AJ10" t="e">
        <v>#N/A</v>
      </c>
      <c r="AK10" t="e">
        <v>#N/A</v>
      </c>
      <c r="AL10" t="e">
        <v>#N/A</v>
      </c>
      <c r="AM10" t="e">
        <v>#N/A</v>
      </c>
      <c r="AO10" s="37" t="e">
        <v>#N/A</v>
      </c>
      <c r="AP10" t="e">
        <v>#N/A</v>
      </c>
      <c r="AQ10" t="e">
        <v>#N/A</v>
      </c>
      <c r="AR10" t="e">
        <v>#N/A</v>
      </c>
      <c r="AS10" t="e">
        <v>#N/A</v>
      </c>
      <c r="AT10" t="e">
        <v>#N/A</v>
      </c>
      <c r="AU10" t="e">
        <v>#N/A</v>
      </c>
    </row>
    <row r="11" spans="1:47" x14ac:dyDescent="0.2">
      <c r="A11" s="37" t="e">
        <v>#N/A</v>
      </c>
      <c r="B11" t="e">
        <v>#N/A</v>
      </c>
      <c r="C11" t="e">
        <v>#N/A</v>
      </c>
      <c r="D11" t="e">
        <v>#N/A</v>
      </c>
      <c r="E11" t="e">
        <v>#N/A</v>
      </c>
      <c r="F11" t="e">
        <v>#N/A</v>
      </c>
      <c r="G11" t="e">
        <v>#N/A</v>
      </c>
      <c r="I11" s="37" t="e">
        <v>#N/A</v>
      </c>
      <c r="J11" t="e">
        <v>#N/A</v>
      </c>
      <c r="K11" t="e">
        <v>#N/A</v>
      </c>
      <c r="L11" t="e">
        <v>#N/A</v>
      </c>
      <c r="M11" t="e">
        <v>#N/A</v>
      </c>
      <c r="N11" t="e">
        <v>#N/A</v>
      </c>
      <c r="O11" t="e">
        <v>#N/A</v>
      </c>
      <c r="Q11" s="37" t="e">
        <v>#N/A</v>
      </c>
      <c r="R11" t="e">
        <v>#N/A</v>
      </c>
      <c r="S11" t="e">
        <v>#N/A</v>
      </c>
      <c r="T11" t="e">
        <v>#N/A</v>
      </c>
      <c r="U11" t="e">
        <v>#N/A</v>
      </c>
      <c r="V11" t="e">
        <v>#N/A</v>
      </c>
      <c r="W11" t="e">
        <v>#N/A</v>
      </c>
      <c r="Y11" s="37" t="e">
        <v>#N/A</v>
      </c>
      <c r="Z11" t="e">
        <v>#N/A</v>
      </c>
      <c r="AA11" t="e">
        <v>#N/A</v>
      </c>
      <c r="AB11" t="e">
        <v>#N/A</v>
      </c>
      <c r="AC11" t="e">
        <v>#N/A</v>
      </c>
      <c r="AD11" t="e">
        <v>#N/A</v>
      </c>
      <c r="AE11" t="e">
        <v>#N/A</v>
      </c>
      <c r="AG11" s="37" t="e">
        <v>#N/A</v>
      </c>
      <c r="AH11" t="e">
        <v>#N/A</v>
      </c>
      <c r="AI11" t="e">
        <v>#N/A</v>
      </c>
      <c r="AJ11" t="e">
        <v>#N/A</v>
      </c>
      <c r="AK11" t="e">
        <v>#N/A</v>
      </c>
      <c r="AL11" t="e">
        <v>#N/A</v>
      </c>
      <c r="AM11" t="e">
        <v>#N/A</v>
      </c>
      <c r="AO11" s="37" t="e">
        <v>#N/A</v>
      </c>
      <c r="AP11" t="e">
        <v>#N/A</v>
      </c>
      <c r="AQ11" t="e">
        <v>#N/A</v>
      </c>
      <c r="AR11" t="e">
        <v>#N/A</v>
      </c>
      <c r="AS11" t="e">
        <v>#N/A</v>
      </c>
      <c r="AT11" t="e">
        <v>#N/A</v>
      </c>
      <c r="AU11" t="e">
        <v>#N/A</v>
      </c>
    </row>
    <row r="12" spans="1:47" x14ac:dyDescent="0.2">
      <c r="A12" s="37" t="e">
        <v>#N/A</v>
      </c>
      <c r="B12" t="e">
        <v>#N/A</v>
      </c>
      <c r="C12" t="e">
        <v>#N/A</v>
      </c>
      <c r="D12" t="e">
        <v>#N/A</v>
      </c>
      <c r="E12" t="e">
        <v>#N/A</v>
      </c>
      <c r="F12" t="e">
        <v>#N/A</v>
      </c>
      <c r="G12" t="e">
        <v>#N/A</v>
      </c>
      <c r="I12" s="37" t="e">
        <v>#N/A</v>
      </c>
      <c r="J12" t="e">
        <v>#N/A</v>
      </c>
      <c r="K12" t="e">
        <v>#N/A</v>
      </c>
      <c r="L12" t="e">
        <v>#N/A</v>
      </c>
      <c r="M12" t="e">
        <v>#N/A</v>
      </c>
      <c r="N12" t="e">
        <v>#N/A</v>
      </c>
      <c r="O12" t="e">
        <v>#N/A</v>
      </c>
      <c r="Q12" s="37" t="e">
        <v>#N/A</v>
      </c>
      <c r="R12" t="e">
        <v>#N/A</v>
      </c>
      <c r="S12" t="e">
        <v>#N/A</v>
      </c>
      <c r="T12" t="e">
        <v>#N/A</v>
      </c>
      <c r="U12" t="e">
        <v>#N/A</v>
      </c>
      <c r="V12" t="e">
        <v>#N/A</v>
      </c>
      <c r="W12" t="e">
        <v>#N/A</v>
      </c>
      <c r="Y12" s="37" t="e">
        <v>#N/A</v>
      </c>
      <c r="Z12" t="e">
        <v>#N/A</v>
      </c>
      <c r="AA12" t="e">
        <v>#N/A</v>
      </c>
      <c r="AB12" t="e">
        <v>#N/A</v>
      </c>
      <c r="AC12" t="e">
        <v>#N/A</v>
      </c>
      <c r="AD12" t="e">
        <v>#N/A</v>
      </c>
      <c r="AE12" t="e">
        <v>#N/A</v>
      </c>
      <c r="AG12" s="37" t="e">
        <v>#N/A</v>
      </c>
      <c r="AH12" t="e">
        <v>#N/A</v>
      </c>
      <c r="AI12" t="e">
        <v>#N/A</v>
      </c>
      <c r="AJ12" t="e">
        <v>#N/A</v>
      </c>
      <c r="AK12" t="e">
        <v>#N/A</v>
      </c>
      <c r="AL12" t="e">
        <v>#N/A</v>
      </c>
      <c r="AM12" t="e">
        <v>#N/A</v>
      </c>
      <c r="AO12" s="37" t="e">
        <v>#N/A</v>
      </c>
      <c r="AP12" t="e">
        <v>#N/A</v>
      </c>
      <c r="AQ12" t="e">
        <v>#N/A</v>
      </c>
      <c r="AR12" t="e">
        <v>#N/A</v>
      </c>
      <c r="AS12" t="e">
        <v>#N/A</v>
      </c>
      <c r="AT12" t="e">
        <v>#N/A</v>
      </c>
      <c r="AU12" t="e">
        <v>#N/A</v>
      </c>
    </row>
    <row r="13" spans="1:47" x14ac:dyDescent="0.2">
      <c r="A13" s="37" t="e">
        <v>#N/A</v>
      </c>
      <c r="B13" t="e">
        <v>#N/A</v>
      </c>
      <c r="C13" t="e">
        <v>#N/A</v>
      </c>
      <c r="D13" t="e">
        <v>#N/A</v>
      </c>
      <c r="E13" t="e">
        <v>#N/A</v>
      </c>
      <c r="F13" t="e">
        <v>#N/A</v>
      </c>
      <c r="G13" t="e">
        <v>#N/A</v>
      </c>
      <c r="I13" s="37" t="e">
        <v>#N/A</v>
      </c>
      <c r="J13" t="e">
        <v>#N/A</v>
      </c>
      <c r="K13" t="e">
        <v>#N/A</v>
      </c>
      <c r="L13" t="e">
        <v>#N/A</v>
      </c>
      <c r="M13" t="e">
        <v>#N/A</v>
      </c>
      <c r="N13" t="e">
        <v>#N/A</v>
      </c>
      <c r="O13" t="e">
        <v>#N/A</v>
      </c>
      <c r="Q13" s="37" t="e">
        <v>#N/A</v>
      </c>
      <c r="R13" t="e">
        <v>#N/A</v>
      </c>
      <c r="S13" t="e">
        <v>#N/A</v>
      </c>
      <c r="T13" t="e">
        <v>#N/A</v>
      </c>
      <c r="U13" t="e">
        <v>#N/A</v>
      </c>
      <c r="V13" t="e">
        <v>#N/A</v>
      </c>
      <c r="W13" t="e">
        <v>#N/A</v>
      </c>
      <c r="Y13" s="37" t="e">
        <v>#N/A</v>
      </c>
      <c r="Z13" t="e">
        <v>#N/A</v>
      </c>
      <c r="AA13" t="e">
        <v>#N/A</v>
      </c>
      <c r="AB13" t="e">
        <v>#N/A</v>
      </c>
      <c r="AC13" t="e">
        <v>#N/A</v>
      </c>
      <c r="AD13" t="e">
        <v>#N/A</v>
      </c>
      <c r="AE13" t="e">
        <v>#N/A</v>
      </c>
      <c r="AG13" s="37" t="e">
        <v>#N/A</v>
      </c>
      <c r="AH13" t="e">
        <v>#N/A</v>
      </c>
      <c r="AI13" t="e">
        <v>#N/A</v>
      </c>
      <c r="AJ13" t="e">
        <v>#N/A</v>
      </c>
      <c r="AK13" t="e">
        <v>#N/A</v>
      </c>
      <c r="AL13" t="e">
        <v>#N/A</v>
      </c>
      <c r="AM13" t="e">
        <v>#N/A</v>
      </c>
      <c r="AO13" s="37" t="e">
        <v>#N/A</v>
      </c>
      <c r="AP13" t="e">
        <v>#N/A</v>
      </c>
      <c r="AQ13" t="e">
        <v>#N/A</v>
      </c>
      <c r="AR13" t="e">
        <v>#N/A</v>
      </c>
      <c r="AS13" t="e">
        <v>#N/A</v>
      </c>
      <c r="AT13" t="e">
        <v>#N/A</v>
      </c>
      <c r="AU13" t="e">
        <v>#N/A</v>
      </c>
    </row>
    <row r="14" spans="1:47" x14ac:dyDescent="0.2">
      <c r="A14" s="37" t="e">
        <v>#N/A</v>
      </c>
      <c r="B14" t="e">
        <v>#N/A</v>
      </c>
      <c r="C14" t="e">
        <v>#N/A</v>
      </c>
      <c r="D14" t="e">
        <v>#N/A</v>
      </c>
      <c r="E14" t="e">
        <v>#N/A</v>
      </c>
      <c r="F14" t="e">
        <v>#N/A</v>
      </c>
      <c r="G14" t="e">
        <v>#N/A</v>
      </c>
      <c r="I14" s="37" t="e">
        <v>#N/A</v>
      </c>
      <c r="J14" t="e">
        <v>#N/A</v>
      </c>
      <c r="K14" t="e">
        <v>#N/A</v>
      </c>
      <c r="L14" t="e">
        <v>#N/A</v>
      </c>
      <c r="M14" t="e">
        <v>#N/A</v>
      </c>
      <c r="N14" t="e">
        <v>#N/A</v>
      </c>
      <c r="O14" t="e">
        <v>#N/A</v>
      </c>
      <c r="Q14" s="37" t="e">
        <v>#N/A</v>
      </c>
      <c r="R14" t="e">
        <v>#N/A</v>
      </c>
      <c r="S14" t="e">
        <v>#N/A</v>
      </c>
      <c r="T14" t="e">
        <v>#N/A</v>
      </c>
      <c r="U14" t="e">
        <v>#N/A</v>
      </c>
      <c r="V14" t="e">
        <v>#N/A</v>
      </c>
      <c r="W14" t="e">
        <v>#N/A</v>
      </c>
      <c r="Y14" s="37" t="e">
        <v>#N/A</v>
      </c>
      <c r="Z14" t="e">
        <v>#N/A</v>
      </c>
      <c r="AA14" t="e">
        <v>#N/A</v>
      </c>
      <c r="AB14" t="e">
        <v>#N/A</v>
      </c>
      <c r="AC14" t="e">
        <v>#N/A</v>
      </c>
      <c r="AD14" t="e">
        <v>#N/A</v>
      </c>
      <c r="AE14" t="e">
        <v>#N/A</v>
      </c>
      <c r="AG14" s="37" t="e">
        <v>#N/A</v>
      </c>
      <c r="AH14" t="e">
        <v>#N/A</v>
      </c>
      <c r="AI14" t="e">
        <v>#N/A</v>
      </c>
      <c r="AJ14" t="e">
        <v>#N/A</v>
      </c>
      <c r="AK14" t="e">
        <v>#N/A</v>
      </c>
      <c r="AL14" t="e">
        <v>#N/A</v>
      </c>
      <c r="AM14" t="e">
        <v>#N/A</v>
      </c>
      <c r="AO14" s="37" t="e">
        <v>#N/A</v>
      </c>
      <c r="AP14" t="e">
        <v>#N/A</v>
      </c>
      <c r="AQ14" t="e">
        <v>#N/A</v>
      </c>
      <c r="AR14" t="e">
        <v>#N/A</v>
      </c>
      <c r="AS14" t="e">
        <v>#N/A</v>
      </c>
      <c r="AT14" t="e">
        <v>#N/A</v>
      </c>
      <c r="AU14" t="e">
        <v>#N/A</v>
      </c>
    </row>
    <row r="15" spans="1:47" x14ac:dyDescent="0.2">
      <c r="A15" s="37" t="e">
        <v>#N/A</v>
      </c>
      <c r="B15" t="e">
        <v>#N/A</v>
      </c>
      <c r="C15" t="e">
        <v>#N/A</v>
      </c>
      <c r="D15" t="e">
        <v>#N/A</v>
      </c>
      <c r="E15" t="e">
        <v>#N/A</v>
      </c>
      <c r="F15" t="e">
        <v>#N/A</v>
      </c>
      <c r="G15" t="e">
        <v>#N/A</v>
      </c>
      <c r="I15" s="37" t="e">
        <v>#N/A</v>
      </c>
      <c r="J15" t="e">
        <v>#N/A</v>
      </c>
      <c r="K15" t="e">
        <v>#N/A</v>
      </c>
      <c r="L15" t="e">
        <v>#N/A</v>
      </c>
      <c r="M15" t="e">
        <v>#N/A</v>
      </c>
      <c r="N15" t="e">
        <v>#N/A</v>
      </c>
      <c r="O15" t="e">
        <v>#N/A</v>
      </c>
      <c r="Q15" s="37" t="e">
        <v>#N/A</v>
      </c>
      <c r="R15" t="e">
        <v>#N/A</v>
      </c>
      <c r="S15" t="e">
        <v>#N/A</v>
      </c>
      <c r="T15" t="e">
        <v>#N/A</v>
      </c>
      <c r="U15" t="e">
        <v>#N/A</v>
      </c>
      <c r="V15" t="e">
        <v>#N/A</v>
      </c>
      <c r="W15" t="e">
        <v>#N/A</v>
      </c>
      <c r="Y15" s="37" t="e">
        <v>#N/A</v>
      </c>
      <c r="Z15" t="e">
        <v>#N/A</v>
      </c>
      <c r="AA15" t="e">
        <v>#N/A</v>
      </c>
      <c r="AB15" t="e">
        <v>#N/A</v>
      </c>
      <c r="AC15" t="e">
        <v>#N/A</v>
      </c>
      <c r="AD15" t="e">
        <v>#N/A</v>
      </c>
      <c r="AE15" t="e">
        <v>#N/A</v>
      </c>
      <c r="AG15" s="37" t="e">
        <v>#N/A</v>
      </c>
      <c r="AH15" t="e">
        <v>#N/A</v>
      </c>
      <c r="AI15" t="e">
        <v>#N/A</v>
      </c>
      <c r="AJ15" t="e">
        <v>#N/A</v>
      </c>
      <c r="AK15" t="e">
        <v>#N/A</v>
      </c>
      <c r="AL15" t="e">
        <v>#N/A</v>
      </c>
      <c r="AM15" t="e">
        <v>#N/A</v>
      </c>
      <c r="AO15" s="37" t="e">
        <v>#N/A</v>
      </c>
      <c r="AP15" t="e">
        <v>#N/A</v>
      </c>
      <c r="AQ15" t="e">
        <v>#N/A</v>
      </c>
      <c r="AR15" t="e">
        <v>#N/A</v>
      </c>
      <c r="AS15" t="e">
        <v>#N/A</v>
      </c>
      <c r="AT15" t="e">
        <v>#N/A</v>
      </c>
      <c r="AU15" t="e">
        <v>#N/A</v>
      </c>
    </row>
    <row r="16" spans="1:47" x14ac:dyDescent="0.2">
      <c r="A16" s="37" t="e">
        <v>#N/A</v>
      </c>
      <c r="B16" t="e">
        <v>#N/A</v>
      </c>
      <c r="C16" t="e">
        <v>#N/A</v>
      </c>
      <c r="D16" t="e">
        <v>#N/A</v>
      </c>
      <c r="E16" t="e">
        <v>#N/A</v>
      </c>
      <c r="F16" t="e">
        <v>#N/A</v>
      </c>
      <c r="G16" t="e">
        <v>#N/A</v>
      </c>
      <c r="I16" s="37" t="e">
        <v>#N/A</v>
      </c>
      <c r="J16" t="e">
        <v>#N/A</v>
      </c>
      <c r="K16" t="e">
        <v>#N/A</v>
      </c>
      <c r="L16" t="e">
        <v>#N/A</v>
      </c>
      <c r="M16" t="e">
        <v>#N/A</v>
      </c>
      <c r="N16" t="e">
        <v>#N/A</v>
      </c>
      <c r="O16" t="e">
        <v>#N/A</v>
      </c>
      <c r="Q16" s="37" t="e">
        <v>#N/A</v>
      </c>
      <c r="R16" t="e">
        <v>#N/A</v>
      </c>
      <c r="S16" t="e">
        <v>#N/A</v>
      </c>
      <c r="T16" t="e">
        <v>#N/A</v>
      </c>
      <c r="U16" t="e">
        <v>#N/A</v>
      </c>
      <c r="V16" t="e">
        <v>#N/A</v>
      </c>
      <c r="W16" t="e">
        <v>#N/A</v>
      </c>
      <c r="Y16" s="37" t="e">
        <v>#N/A</v>
      </c>
      <c r="Z16" t="e">
        <v>#N/A</v>
      </c>
      <c r="AA16" t="e">
        <v>#N/A</v>
      </c>
      <c r="AB16" t="e">
        <v>#N/A</v>
      </c>
      <c r="AC16" t="e">
        <v>#N/A</v>
      </c>
      <c r="AD16" t="e">
        <v>#N/A</v>
      </c>
      <c r="AE16" t="e">
        <v>#N/A</v>
      </c>
      <c r="AG16" s="37" t="e">
        <v>#N/A</v>
      </c>
      <c r="AH16" t="e">
        <v>#N/A</v>
      </c>
      <c r="AI16" t="e">
        <v>#N/A</v>
      </c>
      <c r="AJ16" t="e">
        <v>#N/A</v>
      </c>
      <c r="AK16" t="e">
        <v>#N/A</v>
      </c>
      <c r="AL16" t="e">
        <v>#N/A</v>
      </c>
      <c r="AM16" t="e">
        <v>#N/A</v>
      </c>
      <c r="AO16" s="37" t="e">
        <v>#N/A</v>
      </c>
      <c r="AP16" t="e">
        <v>#N/A</v>
      </c>
      <c r="AQ16" t="e">
        <v>#N/A</v>
      </c>
      <c r="AR16" t="e">
        <v>#N/A</v>
      </c>
      <c r="AS16" t="e">
        <v>#N/A</v>
      </c>
      <c r="AT16" t="e">
        <v>#N/A</v>
      </c>
      <c r="AU16" t="e">
        <v>#N/A</v>
      </c>
    </row>
    <row r="17" spans="1:47" x14ac:dyDescent="0.2">
      <c r="A17" s="37" t="e">
        <v>#N/A</v>
      </c>
      <c r="B17" t="e">
        <v>#N/A</v>
      </c>
      <c r="C17" t="e">
        <v>#N/A</v>
      </c>
      <c r="D17" t="e">
        <v>#N/A</v>
      </c>
      <c r="E17" t="e">
        <v>#N/A</v>
      </c>
      <c r="F17" t="e">
        <v>#N/A</v>
      </c>
      <c r="G17" t="e">
        <v>#N/A</v>
      </c>
      <c r="I17" s="37" t="e">
        <v>#N/A</v>
      </c>
      <c r="J17" t="e">
        <v>#N/A</v>
      </c>
      <c r="K17" t="e">
        <v>#N/A</v>
      </c>
      <c r="L17" t="e">
        <v>#N/A</v>
      </c>
      <c r="M17" t="e">
        <v>#N/A</v>
      </c>
      <c r="N17" t="e">
        <v>#N/A</v>
      </c>
      <c r="O17" t="e">
        <v>#N/A</v>
      </c>
      <c r="Q17" s="37" t="e">
        <v>#N/A</v>
      </c>
      <c r="R17" t="e">
        <v>#N/A</v>
      </c>
      <c r="S17" t="e">
        <v>#N/A</v>
      </c>
      <c r="T17" t="e">
        <v>#N/A</v>
      </c>
      <c r="U17" t="e">
        <v>#N/A</v>
      </c>
      <c r="V17" t="e">
        <v>#N/A</v>
      </c>
      <c r="W17" t="e">
        <v>#N/A</v>
      </c>
      <c r="Y17" s="37" t="e">
        <v>#N/A</v>
      </c>
      <c r="Z17" t="e">
        <v>#N/A</v>
      </c>
      <c r="AA17" t="e">
        <v>#N/A</v>
      </c>
      <c r="AB17" t="e">
        <v>#N/A</v>
      </c>
      <c r="AC17" t="e">
        <v>#N/A</v>
      </c>
      <c r="AD17" t="e">
        <v>#N/A</v>
      </c>
      <c r="AE17" t="e">
        <v>#N/A</v>
      </c>
      <c r="AG17" s="37" t="e">
        <v>#N/A</v>
      </c>
      <c r="AH17" t="e">
        <v>#N/A</v>
      </c>
      <c r="AI17" t="e">
        <v>#N/A</v>
      </c>
      <c r="AJ17" t="e">
        <v>#N/A</v>
      </c>
      <c r="AK17" t="e">
        <v>#N/A</v>
      </c>
      <c r="AL17" t="e">
        <v>#N/A</v>
      </c>
      <c r="AM17" t="e">
        <v>#N/A</v>
      </c>
      <c r="AO17" s="37" t="e">
        <v>#N/A</v>
      </c>
      <c r="AP17" t="e">
        <v>#N/A</v>
      </c>
      <c r="AQ17" t="e">
        <v>#N/A</v>
      </c>
      <c r="AR17" t="e">
        <v>#N/A</v>
      </c>
      <c r="AS17" t="e">
        <v>#N/A</v>
      </c>
      <c r="AT17" t="e">
        <v>#N/A</v>
      </c>
      <c r="AU17" t="e">
        <v>#N/A</v>
      </c>
    </row>
    <row r="18" spans="1:47" x14ac:dyDescent="0.2">
      <c r="A18" s="37" t="e">
        <v>#N/A</v>
      </c>
      <c r="B18" t="e">
        <v>#N/A</v>
      </c>
      <c r="C18" t="e">
        <v>#N/A</v>
      </c>
      <c r="D18" t="e">
        <v>#N/A</v>
      </c>
      <c r="E18" t="e">
        <v>#N/A</v>
      </c>
      <c r="F18" t="e">
        <v>#N/A</v>
      </c>
      <c r="G18" t="e">
        <v>#N/A</v>
      </c>
      <c r="I18" s="37" t="e">
        <v>#N/A</v>
      </c>
      <c r="J18" t="e">
        <v>#N/A</v>
      </c>
      <c r="K18" t="e">
        <v>#N/A</v>
      </c>
      <c r="L18" t="e">
        <v>#N/A</v>
      </c>
      <c r="M18" t="e">
        <v>#N/A</v>
      </c>
      <c r="N18" t="e">
        <v>#N/A</v>
      </c>
      <c r="O18" t="e">
        <v>#N/A</v>
      </c>
      <c r="Q18" s="37" t="e">
        <v>#N/A</v>
      </c>
      <c r="R18" t="e">
        <v>#N/A</v>
      </c>
      <c r="S18" t="e">
        <v>#N/A</v>
      </c>
      <c r="T18" t="e">
        <v>#N/A</v>
      </c>
      <c r="U18" t="e">
        <v>#N/A</v>
      </c>
      <c r="V18" t="e">
        <v>#N/A</v>
      </c>
      <c r="W18" t="e">
        <v>#N/A</v>
      </c>
      <c r="Y18" s="37" t="e">
        <v>#N/A</v>
      </c>
      <c r="Z18" t="e">
        <v>#N/A</v>
      </c>
      <c r="AA18" t="e">
        <v>#N/A</v>
      </c>
      <c r="AB18" t="e">
        <v>#N/A</v>
      </c>
      <c r="AC18" t="e">
        <v>#N/A</v>
      </c>
      <c r="AD18" t="e">
        <v>#N/A</v>
      </c>
      <c r="AE18" t="e">
        <v>#N/A</v>
      </c>
      <c r="AG18" s="37" t="e">
        <v>#N/A</v>
      </c>
      <c r="AH18" t="e">
        <v>#N/A</v>
      </c>
      <c r="AI18" t="e">
        <v>#N/A</v>
      </c>
      <c r="AJ18" t="e">
        <v>#N/A</v>
      </c>
      <c r="AK18" t="e">
        <v>#N/A</v>
      </c>
      <c r="AL18" t="e">
        <v>#N/A</v>
      </c>
      <c r="AM18" t="e">
        <v>#N/A</v>
      </c>
      <c r="AO18" s="37" t="e">
        <v>#N/A</v>
      </c>
      <c r="AP18" t="e">
        <v>#N/A</v>
      </c>
      <c r="AQ18" t="e">
        <v>#N/A</v>
      </c>
      <c r="AR18" t="e">
        <v>#N/A</v>
      </c>
      <c r="AS18" t="e">
        <v>#N/A</v>
      </c>
      <c r="AT18" t="e">
        <v>#N/A</v>
      </c>
      <c r="AU18" t="e">
        <v>#N/A</v>
      </c>
    </row>
    <row r="19" spans="1:47" x14ac:dyDescent="0.2">
      <c r="A19" s="37" t="e">
        <v>#N/A</v>
      </c>
      <c r="B19" t="e">
        <v>#N/A</v>
      </c>
      <c r="C19" t="e">
        <v>#N/A</v>
      </c>
      <c r="D19" t="e">
        <v>#N/A</v>
      </c>
      <c r="E19" t="e">
        <v>#N/A</v>
      </c>
      <c r="F19" t="e">
        <v>#N/A</v>
      </c>
      <c r="G19" t="e">
        <v>#N/A</v>
      </c>
      <c r="I19" s="37" t="e">
        <v>#N/A</v>
      </c>
      <c r="J19" t="e">
        <v>#N/A</v>
      </c>
      <c r="K19" t="e">
        <v>#N/A</v>
      </c>
      <c r="L19" t="e">
        <v>#N/A</v>
      </c>
      <c r="M19" t="e">
        <v>#N/A</v>
      </c>
      <c r="N19" t="e">
        <v>#N/A</v>
      </c>
      <c r="O19" t="e">
        <v>#N/A</v>
      </c>
      <c r="Q19" s="37" t="e">
        <v>#N/A</v>
      </c>
      <c r="R19" t="e">
        <v>#N/A</v>
      </c>
      <c r="S19" t="e">
        <v>#N/A</v>
      </c>
      <c r="T19" t="e">
        <v>#N/A</v>
      </c>
      <c r="U19" t="e">
        <v>#N/A</v>
      </c>
      <c r="V19" t="e">
        <v>#N/A</v>
      </c>
      <c r="W19" t="e">
        <v>#N/A</v>
      </c>
      <c r="Y19" s="37" t="e">
        <v>#N/A</v>
      </c>
      <c r="Z19" t="e">
        <v>#N/A</v>
      </c>
      <c r="AA19" t="e">
        <v>#N/A</v>
      </c>
      <c r="AB19" t="e">
        <v>#N/A</v>
      </c>
      <c r="AC19" t="e">
        <v>#N/A</v>
      </c>
      <c r="AD19" t="e">
        <v>#N/A</v>
      </c>
      <c r="AE19" t="e">
        <v>#N/A</v>
      </c>
      <c r="AG19" s="37" t="e">
        <v>#N/A</v>
      </c>
      <c r="AH19" t="e">
        <v>#N/A</v>
      </c>
      <c r="AI19" t="e">
        <v>#N/A</v>
      </c>
      <c r="AJ19" t="e">
        <v>#N/A</v>
      </c>
      <c r="AK19" t="e">
        <v>#N/A</v>
      </c>
      <c r="AL19" t="e">
        <v>#N/A</v>
      </c>
      <c r="AM19" t="e">
        <v>#N/A</v>
      </c>
      <c r="AO19" s="37" t="e">
        <v>#N/A</v>
      </c>
      <c r="AP19" t="e">
        <v>#N/A</v>
      </c>
      <c r="AQ19" t="e">
        <v>#N/A</v>
      </c>
      <c r="AR19" t="e">
        <v>#N/A</v>
      </c>
      <c r="AS19" t="e">
        <v>#N/A</v>
      </c>
      <c r="AT19" t="e">
        <v>#N/A</v>
      </c>
      <c r="AU19" t="e">
        <v>#N/A</v>
      </c>
    </row>
    <row r="20" spans="1:47" x14ac:dyDescent="0.2">
      <c r="A20" s="37" t="e">
        <v>#N/A</v>
      </c>
      <c r="B20" t="e">
        <v>#N/A</v>
      </c>
      <c r="C20" t="e">
        <v>#N/A</v>
      </c>
      <c r="D20" t="e">
        <v>#N/A</v>
      </c>
      <c r="E20" t="e">
        <v>#N/A</v>
      </c>
      <c r="F20" t="e">
        <v>#N/A</v>
      </c>
      <c r="G20" t="e">
        <v>#N/A</v>
      </c>
      <c r="I20" s="37" t="e">
        <v>#N/A</v>
      </c>
      <c r="J20" t="e">
        <v>#N/A</v>
      </c>
      <c r="K20" t="e">
        <v>#N/A</v>
      </c>
      <c r="L20" t="e">
        <v>#N/A</v>
      </c>
      <c r="M20" t="e">
        <v>#N/A</v>
      </c>
      <c r="N20" t="e">
        <v>#N/A</v>
      </c>
      <c r="O20" t="e">
        <v>#N/A</v>
      </c>
      <c r="Q20" s="37" t="e">
        <v>#N/A</v>
      </c>
      <c r="R20" t="e">
        <v>#N/A</v>
      </c>
      <c r="S20" t="e">
        <v>#N/A</v>
      </c>
      <c r="T20" t="e">
        <v>#N/A</v>
      </c>
      <c r="U20" t="e">
        <v>#N/A</v>
      </c>
      <c r="V20" t="e">
        <v>#N/A</v>
      </c>
      <c r="W20" t="e">
        <v>#N/A</v>
      </c>
      <c r="Y20" s="37" t="e">
        <v>#N/A</v>
      </c>
      <c r="Z20" t="e">
        <v>#N/A</v>
      </c>
      <c r="AA20" t="e">
        <v>#N/A</v>
      </c>
      <c r="AB20" t="e">
        <v>#N/A</v>
      </c>
      <c r="AC20" t="e">
        <v>#N/A</v>
      </c>
      <c r="AD20" t="e">
        <v>#N/A</v>
      </c>
      <c r="AE20" t="e">
        <v>#N/A</v>
      </c>
      <c r="AG20" s="37" t="e">
        <v>#N/A</v>
      </c>
      <c r="AH20" t="e">
        <v>#N/A</v>
      </c>
      <c r="AI20" t="e">
        <v>#N/A</v>
      </c>
      <c r="AJ20" t="e">
        <v>#N/A</v>
      </c>
      <c r="AK20" t="e">
        <v>#N/A</v>
      </c>
      <c r="AL20" t="e">
        <v>#N/A</v>
      </c>
      <c r="AM20" t="e">
        <v>#N/A</v>
      </c>
      <c r="AO20" s="37" t="e">
        <v>#N/A</v>
      </c>
      <c r="AP20" t="e">
        <v>#N/A</v>
      </c>
      <c r="AQ20" t="e">
        <v>#N/A</v>
      </c>
      <c r="AR20" t="e">
        <v>#N/A</v>
      </c>
      <c r="AS20" t="e">
        <v>#N/A</v>
      </c>
      <c r="AT20" t="e">
        <v>#N/A</v>
      </c>
      <c r="AU20" t="e">
        <v>#N/A</v>
      </c>
    </row>
    <row r="21" spans="1:47" x14ac:dyDescent="0.2">
      <c r="A21" s="37">
        <v>44167</v>
      </c>
      <c r="B21">
        <v>31</v>
      </c>
      <c r="C21">
        <v>8.0500000000000007</v>
      </c>
      <c r="D21">
        <v>611</v>
      </c>
      <c r="E21">
        <v>3.6</v>
      </c>
      <c r="F21">
        <v>17.5</v>
      </c>
      <c r="G21">
        <v>1.0129999999999999</v>
      </c>
      <c r="I21" s="37" t="e">
        <v>#N/A</v>
      </c>
      <c r="J21" t="e">
        <v>#N/A</v>
      </c>
      <c r="K21" t="e">
        <v>#N/A</v>
      </c>
      <c r="L21" t="e">
        <v>#N/A</v>
      </c>
      <c r="M21" t="e">
        <v>#N/A</v>
      </c>
      <c r="N21" t="e">
        <v>#N/A</v>
      </c>
      <c r="O21" t="e">
        <v>#N/A</v>
      </c>
      <c r="Q21" s="37">
        <v>44167</v>
      </c>
      <c r="R21">
        <v>34</v>
      </c>
      <c r="S21">
        <v>7.91</v>
      </c>
      <c r="T21">
        <v>483</v>
      </c>
      <c r="U21">
        <v>5.98</v>
      </c>
      <c r="V21">
        <v>32.6</v>
      </c>
      <c r="W21">
        <v>1.117</v>
      </c>
      <c r="Y21" s="37" t="e">
        <v>#N/A</v>
      </c>
      <c r="Z21" t="e">
        <v>#N/A</v>
      </c>
      <c r="AA21" t="e">
        <v>#N/A</v>
      </c>
      <c r="AB21" t="e">
        <v>#N/A</v>
      </c>
      <c r="AC21" t="e">
        <v>#N/A</v>
      </c>
      <c r="AD21" t="e">
        <v>#N/A</v>
      </c>
      <c r="AE21" t="e">
        <v>#N/A</v>
      </c>
      <c r="AG21" s="37" t="e">
        <v>#N/A</v>
      </c>
      <c r="AH21" t="e">
        <v>#N/A</v>
      </c>
      <c r="AI21" t="e">
        <v>#N/A</v>
      </c>
      <c r="AJ21" t="e">
        <v>#N/A</v>
      </c>
      <c r="AK21" t="e">
        <v>#N/A</v>
      </c>
      <c r="AL21" t="e">
        <v>#N/A</v>
      </c>
      <c r="AM21" t="e">
        <v>#N/A</v>
      </c>
      <c r="AO21" s="37" t="e">
        <v>#N/A</v>
      </c>
      <c r="AP21" t="e">
        <v>#N/A</v>
      </c>
      <c r="AQ21" t="e">
        <v>#N/A</v>
      </c>
      <c r="AR21" t="e">
        <v>#N/A</v>
      </c>
      <c r="AS21" t="e">
        <v>#N/A</v>
      </c>
      <c r="AT21" t="e">
        <v>#N/A</v>
      </c>
      <c r="AU21" t="e">
        <v>#N/A</v>
      </c>
    </row>
    <row r="22" spans="1:47" x14ac:dyDescent="0.2">
      <c r="A22" s="37">
        <v>44179</v>
      </c>
      <c r="B22">
        <v>31</v>
      </c>
      <c r="C22">
        <v>8.2799999999999994</v>
      </c>
      <c r="D22">
        <v>590</v>
      </c>
      <c r="E22">
        <v>3.34</v>
      </c>
      <c r="F22">
        <v>15.6</v>
      </c>
      <c r="G22">
        <v>0.88700000000000001</v>
      </c>
      <c r="I22" s="37" t="e">
        <v>#N/A</v>
      </c>
      <c r="J22" t="e">
        <v>#N/A</v>
      </c>
      <c r="K22" t="e">
        <v>#N/A</v>
      </c>
      <c r="L22" t="e">
        <v>#N/A</v>
      </c>
      <c r="M22" t="e">
        <v>#N/A</v>
      </c>
      <c r="N22" t="e">
        <v>#N/A</v>
      </c>
      <c r="O22" t="e">
        <v>#N/A</v>
      </c>
      <c r="Q22" s="37">
        <v>44179</v>
      </c>
      <c r="R22">
        <v>34</v>
      </c>
      <c r="S22">
        <v>8.24</v>
      </c>
      <c r="T22">
        <v>650</v>
      </c>
      <c r="U22">
        <v>8.83</v>
      </c>
      <c r="V22">
        <v>41.2</v>
      </c>
      <c r="W22">
        <v>1.21</v>
      </c>
      <c r="Y22" s="37" t="e">
        <v>#N/A</v>
      </c>
      <c r="Z22" t="e">
        <v>#N/A</v>
      </c>
      <c r="AA22" t="e">
        <v>#N/A</v>
      </c>
      <c r="AB22" t="e">
        <v>#N/A</v>
      </c>
      <c r="AC22" t="e">
        <v>#N/A</v>
      </c>
      <c r="AD22" t="e">
        <v>#N/A</v>
      </c>
      <c r="AE22" t="e">
        <v>#N/A</v>
      </c>
      <c r="AG22" s="37" t="e">
        <v>#N/A</v>
      </c>
      <c r="AH22" t="e">
        <v>#N/A</v>
      </c>
      <c r="AI22" t="e">
        <v>#N/A</v>
      </c>
      <c r="AJ22" t="e">
        <v>#N/A</v>
      </c>
      <c r="AK22" t="e">
        <v>#N/A</v>
      </c>
      <c r="AL22" t="e">
        <v>#N/A</v>
      </c>
      <c r="AM22" t="e">
        <v>#N/A</v>
      </c>
      <c r="AO22" s="37" t="e">
        <v>#N/A</v>
      </c>
      <c r="AP22" t="e">
        <v>#N/A</v>
      </c>
      <c r="AQ22" t="e">
        <v>#N/A</v>
      </c>
      <c r="AR22" t="e">
        <v>#N/A</v>
      </c>
      <c r="AS22" t="e">
        <v>#N/A</v>
      </c>
      <c r="AT22" t="e">
        <v>#N/A</v>
      </c>
      <c r="AU22" t="e">
        <v>#N/A</v>
      </c>
    </row>
    <row r="23" spans="1:47" x14ac:dyDescent="0.2">
      <c r="A23" s="37" t="e">
        <v>#N/A</v>
      </c>
      <c r="B23" t="e">
        <v>#N/A</v>
      </c>
      <c r="C23" t="e">
        <v>#N/A</v>
      </c>
      <c r="D23" t="e">
        <v>#N/A</v>
      </c>
      <c r="E23" t="e">
        <v>#N/A</v>
      </c>
      <c r="F23" t="e">
        <v>#N/A</v>
      </c>
      <c r="G23" t="e">
        <v>#N/A</v>
      </c>
      <c r="I23" s="37" t="e">
        <v>#N/A</v>
      </c>
      <c r="J23" t="e">
        <v>#N/A</v>
      </c>
      <c r="K23" t="e">
        <v>#N/A</v>
      </c>
      <c r="L23" t="e">
        <v>#N/A</v>
      </c>
      <c r="M23" t="e">
        <v>#N/A</v>
      </c>
      <c r="N23" t="e">
        <v>#N/A</v>
      </c>
      <c r="O23" t="e">
        <v>#N/A</v>
      </c>
      <c r="Q23" s="37" t="e">
        <v>#N/A</v>
      </c>
      <c r="R23" t="e">
        <v>#N/A</v>
      </c>
      <c r="S23" t="e">
        <v>#N/A</v>
      </c>
      <c r="T23" t="e">
        <v>#N/A</v>
      </c>
      <c r="U23" t="e">
        <v>#N/A</v>
      </c>
      <c r="V23" t="e">
        <v>#N/A</v>
      </c>
      <c r="W23" t="e">
        <v>#N/A</v>
      </c>
      <c r="Y23" s="37" t="e">
        <v>#N/A</v>
      </c>
      <c r="Z23" t="e">
        <v>#N/A</v>
      </c>
      <c r="AA23" t="e">
        <v>#N/A</v>
      </c>
      <c r="AB23" t="e">
        <v>#N/A</v>
      </c>
      <c r="AC23" t="e">
        <v>#N/A</v>
      </c>
      <c r="AD23" t="e">
        <v>#N/A</v>
      </c>
      <c r="AE23" t="e">
        <v>#N/A</v>
      </c>
      <c r="AG23" s="37" t="e">
        <v>#N/A</v>
      </c>
      <c r="AH23" t="e">
        <v>#N/A</v>
      </c>
      <c r="AI23" t="e">
        <v>#N/A</v>
      </c>
      <c r="AJ23" t="e">
        <v>#N/A</v>
      </c>
      <c r="AK23" t="e">
        <v>#N/A</v>
      </c>
      <c r="AL23" t="e">
        <v>#N/A</v>
      </c>
      <c r="AM23" t="e">
        <v>#N/A</v>
      </c>
      <c r="AO23" s="37" t="e">
        <v>#N/A</v>
      </c>
      <c r="AP23" t="e">
        <v>#N/A</v>
      </c>
      <c r="AQ23" t="e">
        <v>#N/A</v>
      </c>
      <c r="AR23" t="e">
        <v>#N/A</v>
      </c>
      <c r="AS23" t="e">
        <v>#N/A</v>
      </c>
      <c r="AT23" t="e">
        <v>#N/A</v>
      </c>
      <c r="AU23" t="e">
        <v>#N/A</v>
      </c>
    </row>
    <row r="24" spans="1:47" x14ac:dyDescent="0.2">
      <c r="A24" s="37">
        <v>44223</v>
      </c>
      <c r="B24">
        <v>31</v>
      </c>
      <c r="C24">
        <v>8.34</v>
      </c>
      <c r="D24">
        <v>569</v>
      </c>
      <c r="E24">
        <v>5.07</v>
      </c>
      <c r="F24">
        <v>17.100000000000001</v>
      </c>
      <c r="G24">
        <v>0.70450000000000002</v>
      </c>
      <c r="I24" s="37" t="e">
        <v>#N/A</v>
      </c>
      <c r="J24" t="e">
        <v>#N/A</v>
      </c>
      <c r="K24" t="e">
        <v>#N/A</v>
      </c>
      <c r="L24" t="e">
        <v>#N/A</v>
      </c>
      <c r="M24" t="e">
        <v>#N/A</v>
      </c>
      <c r="N24" t="e">
        <v>#N/A</v>
      </c>
      <c r="O24" t="e">
        <v>#N/A</v>
      </c>
      <c r="Q24" s="37" t="e">
        <v>#N/A</v>
      </c>
      <c r="R24" t="e">
        <v>#N/A</v>
      </c>
      <c r="S24" t="e">
        <v>#N/A</v>
      </c>
      <c r="T24" t="e">
        <v>#N/A</v>
      </c>
      <c r="U24" t="e">
        <v>#N/A</v>
      </c>
      <c r="V24" t="e">
        <v>#N/A</v>
      </c>
      <c r="W24" t="e">
        <v>#N/A</v>
      </c>
      <c r="Y24" s="37">
        <v>44223</v>
      </c>
      <c r="Z24" t="s">
        <v>33</v>
      </c>
      <c r="AA24">
        <v>8.2899999999999991</v>
      </c>
      <c r="AB24">
        <v>657</v>
      </c>
      <c r="AC24">
        <v>10.4</v>
      </c>
      <c r="AD24">
        <v>28.4</v>
      </c>
      <c r="AE24">
        <v>0.99809999999999999</v>
      </c>
      <c r="AG24" s="37" t="e">
        <v>#N/A</v>
      </c>
      <c r="AH24" t="e">
        <v>#N/A</v>
      </c>
      <c r="AI24" t="e">
        <v>#N/A</v>
      </c>
      <c r="AJ24" t="e">
        <v>#N/A</v>
      </c>
      <c r="AK24" t="e">
        <v>#N/A</v>
      </c>
      <c r="AL24" t="e">
        <v>#N/A</v>
      </c>
      <c r="AM24" t="e">
        <v>#N/A</v>
      </c>
      <c r="AO24" s="37">
        <v>44223</v>
      </c>
      <c r="AP24" t="s">
        <v>34</v>
      </c>
      <c r="AQ24">
        <v>8.1999999999999993</v>
      </c>
      <c r="AR24">
        <v>658</v>
      </c>
      <c r="AS24">
        <v>5.87</v>
      </c>
      <c r="AT24">
        <v>32.700000000000003</v>
      </c>
      <c r="AU24">
        <v>0.90580000000000005</v>
      </c>
    </row>
    <row r="25" spans="1:47" x14ac:dyDescent="0.2">
      <c r="A25" s="37">
        <v>44251</v>
      </c>
      <c r="B25">
        <v>31</v>
      </c>
      <c r="C25" t="e">
        <v>#N/A</v>
      </c>
      <c r="D25" t="e">
        <v>#N/A</v>
      </c>
      <c r="E25">
        <v>6.02</v>
      </c>
      <c r="F25">
        <v>94.4</v>
      </c>
      <c r="G25">
        <v>2.0909</v>
      </c>
      <c r="I25" s="37">
        <v>44251</v>
      </c>
      <c r="J25">
        <v>32</v>
      </c>
      <c r="K25" t="e">
        <v>#N/A</v>
      </c>
      <c r="L25" t="e">
        <v>#N/A</v>
      </c>
      <c r="M25" t="e">
        <v>#N/A</v>
      </c>
      <c r="N25" t="e">
        <v>#N/A</v>
      </c>
      <c r="O25" t="e">
        <v>#N/A</v>
      </c>
      <c r="Q25" s="37" t="e">
        <v>#N/A</v>
      </c>
      <c r="R25" t="e">
        <v>#N/A</v>
      </c>
      <c r="S25" t="e">
        <v>#N/A</v>
      </c>
      <c r="T25" t="e">
        <v>#N/A</v>
      </c>
      <c r="U25" t="e">
        <v>#N/A</v>
      </c>
      <c r="V25" t="e">
        <v>#N/A</v>
      </c>
      <c r="W25" t="e">
        <v>#N/A</v>
      </c>
      <c r="Y25" s="37">
        <v>44251</v>
      </c>
      <c r="Z25" t="s">
        <v>33</v>
      </c>
      <c r="AA25" t="e">
        <v>#N/A</v>
      </c>
      <c r="AB25" t="e">
        <v>#N/A</v>
      </c>
      <c r="AC25">
        <v>6.2</v>
      </c>
      <c r="AD25">
        <v>392</v>
      </c>
      <c r="AE25">
        <v>3.6177999999999999</v>
      </c>
      <c r="AG25" s="37" t="e">
        <v>#N/A</v>
      </c>
      <c r="AH25" t="e">
        <v>#N/A</v>
      </c>
      <c r="AI25" t="e">
        <v>#N/A</v>
      </c>
      <c r="AJ25" t="e">
        <v>#N/A</v>
      </c>
      <c r="AK25" t="e">
        <v>#N/A</v>
      </c>
      <c r="AL25" t="e">
        <v>#N/A</v>
      </c>
      <c r="AM25" t="e">
        <v>#N/A</v>
      </c>
      <c r="AO25" s="37">
        <v>44251</v>
      </c>
      <c r="AP25" t="s">
        <v>34</v>
      </c>
      <c r="AQ25" t="e">
        <v>#N/A</v>
      </c>
      <c r="AR25" t="e">
        <v>#N/A</v>
      </c>
      <c r="AS25">
        <v>0.97799999999999998</v>
      </c>
      <c r="AT25">
        <v>228</v>
      </c>
      <c r="AU25">
        <v>3.5796999999999999</v>
      </c>
    </row>
    <row r="26" spans="1:47" x14ac:dyDescent="0.2">
      <c r="A26" s="37">
        <v>44265</v>
      </c>
      <c r="B26">
        <v>31</v>
      </c>
      <c r="C26" t="e">
        <v>#N/A</v>
      </c>
      <c r="D26" t="e">
        <v>#N/A</v>
      </c>
      <c r="E26">
        <v>4.9000000000000004</v>
      </c>
      <c r="F26">
        <v>13.8</v>
      </c>
      <c r="G26">
        <v>0.63490000000000002</v>
      </c>
      <c r="I26" s="37" t="e">
        <v>#N/A</v>
      </c>
      <c r="J26" t="e">
        <v>#N/A</v>
      </c>
      <c r="K26" t="e">
        <v>#N/A</v>
      </c>
      <c r="L26" t="e">
        <v>#N/A</v>
      </c>
      <c r="M26" t="e">
        <v>#N/A</v>
      </c>
      <c r="N26" t="e">
        <v>#N/A</v>
      </c>
      <c r="O26" t="e">
        <v>#N/A</v>
      </c>
      <c r="Q26" s="37" t="e">
        <v>#N/A</v>
      </c>
      <c r="R26" t="e">
        <v>#N/A</v>
      </c>
      <c r="S26" t="e">
        <v>#N/A</v>
      </c>
      <c r="T26" t="e">
        <v>#N/A</v>
      </c>
      <c r="U26" t="e">
        <v>#N/A</v>
      </c>
      <c r="V26" t="e">
        <v>#N/A</v>
      </c>
      <c r="W26" t="e">
        <v>#N/A</v>
      </c>
      <c r="Y26" s="37">
        <v>44265</v>
      </c>
      <c r="Z26" t="s">
        <v>33</v>
      </c>
      <c r="AA26" t="e">
        <v>#N/A</v>
      </c>
      <c r="AB26" t="e">
        <v>#N/A</v>
      </c>
      <c r="AC26">
        <v>10.3</v>
      </c>
      <c r="AD26">
        <v>21.2</v>
      </c>
      <c r="AE26">
        <v>0.98419999999999996</v>
      </c>
      <c r="AG26" s="37">
        <v>44265</v>
      </c>
      <c r="AH26" t="s">
        <v>35</v>
      </c>
      <c r="AI26" t="e">
        <v>#N/A</v>
      </c>
      <c r="AJ26" t="e">
        <v>#N/A</v>
      </c>
      <c r="AK26">
        <v>7.71</v>
      </c>
      <c r="AL26">
        <v>23.6</v>
      </c>
      <c r="AM26">
        <v>0.58399999999999996</v>
      </c>
      <c r="AO26" s="37">
        <v>44265</v>
      </c>
      <c r="AP26" t="s">
        <v>34</v>
      </c>
      <c r="AQ26" t="e">
        <v>#N/A</v>
      </c>
      <c r="AR26" t="e">
        <v>#N/A</v>
      </c>
      <c r="AS26">
        <v>4.82</v>
      </c>
      <c r="AT26">
        <v>35.4</v>
      </c>
      <c r="AU26">
        <v>0.85019999999999996</v>
      </c>
    </row>
    <row r="27" spans="1:47" x14ac:dyDescent="0.2">
      <c r="A27" s="37">
        <v>44279</v>
      </c>
      <c r="B27">
        <v>31</v>
      </c>
      <c r="C27" t="e">
        <v>#N/A</v>
      </c>
      <c r="D27" t="e">
        <v>#N/A</v>
      </c>
      <c r="E27">
        <v>4.93</v>
      </c>
      <c r="F27">
        <v>14.2</v>
      </c>
      <c r="G27">
        <v>0.73299999999999998</v>
      </c>
      <c r="I27" s="37">
        <v>44279</v>
      </c>
      <c r="J27">
        <v>32</v>
      </c>
      <c r="K27" t="e">
        <v>#N/A</v>
      </c>
      <c r="L27" t="e">
        <v>#N/A</v>
      </c>
      <c r="M27">
        <v>3.9699999999999999E-2</v>
      </c>
      <c r="N27">
        <v>7.59</v>
      </c>
      <c r="O27">
        <v>3.9712000000000001</v>
      </c>
      <c r="Q27" s="37" t="e">
        <v>#N/A</v>
      </c>
      <c r="R27" t="e">
        <v>#N/A</v>
      </c>
      <c r="S27" t="e">
        <v>#N/A</v>
      </c>
      <c r="T27" t="e">
        <v>#N/A</v>
      </c>
      <c r="U27" t="e">
        <v>#N/A</v>
      </c>
      <c r="V27" t="e">
        <v>#N/A</v>
      </c>
      <c r="W27" t="e">
        <v>#N/A</v>
      </c>
      <c r="Y27" s="37">
        <v>44279</v>
      </c>
      <c r="Z27" t="s">
        <v>33</v>
      </c>
      <c r="AA27" t="e">
        <v>#N/A</v>
      </c>
      <c r="AB27" t="e">
        <v>#N/A</v>
      </c>
      <c r="AC27">
        <v>10.3</v>
      </c>
      <c r="AD27">
        <v>31.8</v>
      </c>
      <c r="AE27">
        <v>0.63029999999999997</v>
      </c>
      <c r="AG27" s="37">
        <v>44279</v>
      </c>
      <c r="AH27" t="s">
        <v>35</v>
      </c>
      <c r="AI27" t="e">
        <v>#N/A</v>
      </c>
      <c r="AJ27" t="e">
        <v>#N/A</v>
      </c>
      <c r="AK27">
        <v>6.53</v>
      </c>
      <c r="AL27">
        <v>27.1</v>
      </c>
      <c r="AM27">
        <v>0.65759999999999996</v>
      </c>
      <c r="AO27" s="37">
        <v>44279</v>
      </c>
      <c r="AP27" t="s">
        <v>34</v>
      </c>
      <c r="AQ27" t="e">
        <v>#N/A</v>
      </c>
      <c r="AR27" t="e">
        <v>#N/A</v>
      </c>
      <c r="AS27">
        <v>4.67</v>
      </c>
      <c r="AT27">
        <v>32.1</v>
      </c>
      <c r="AU27">
        <v>0.88139999999999996</v>
      </c>
    </row>
    <row r="28" spans="1:47" x14ac:dyDescent="0.2">
      <c r="A28" s="37" t="e">
        <v>#N/A</v>
      </c>
      <c r="B28" t="e">
        <v>#N/A</v>
      </c>
      <c r="C28" t="e">
        <v>#N/A</v>
      </c>
      <c r="D28" t="e">
        <v>#N/A</v>
      </c>
      <c r="E28" t="e">
        <v>#N/A</v>
      </c>
      <c r="F28" t="e">
        <v>#N/A</v>
      </c>
      <c r="G28" t="e">
        <v>#N/A</v>
      </c>
      <c r="I28" s="37" t="e">
        <v>#N/A</v>
      </c>
      <c r="J28" t="e">
        <v>#N/A</v>
      </c>
      <c r="K28" t="e">
        <v>#N/A</v>
      </c>
      <c r="L28" t="e">
        <v>#N/A</v>
      </c>
      <c r="M28" t="e">
        <v>#N/A</v>
      </c>
      <c r="N28" t="e">
        <v>#N/A</v>
      </c>
      <c r="O28" t="e">
        <v>#N/A</v>
      </c>
      <c r="Q28" s="37" t="e">
        <v>#N/A</v>
      </c>
      <c r="R28" t="e">
        <v>#N/A</v>
      </c>
      <c r="S28" t="e">
        <v>#N/A</v>
      </c>
      <c r="T28" t="e">
        <v>#N/A</v>
      </c>
      <c r="U28" t="e">
        <v>#N/A</v>
      </c>
      <c r="V28" t="e">
        <v>#N/A</v>
      </c>
      <c r="W28" t="e">
        <v>#N/A</v>
      </c>
      <c r="Y28" s="37" t="e">
        <v>#N/A</v>
      </c>
      <c r="Z28" t="e">
        <v>#N/A</v>
      </c>
      <c r="AA28" t="e">
        <v>#N/A</v>
      </c>
      <c r="AB28" t="e">
        <v>#N/A</v>
      </c>
      <c r="AC28" t="e">
        <v>#N/A</v>
      </c>
      <c r="AD28" t="e">
        <v>#N/A</v>
      </c>
      <c r="AE28" t="e">
        <v>#N/A</v>
      </c>
      <c r="AG28" s="37" t="e">
        <v>#N/A</v>
      </c>
      <c r="AH28" t="e">
        <v>#N/A</v>
      </c>
      <c r="AI28" t="e">
        <v>#N/A</v>
      </c>
      <c r="AJ28" t="e">
        <v>#N/A</v>
      </c>
      <c r="AK28" t="e">
        <v>#N/A</v>
      </c>
      <c r="AL28" t="e">
        <v>#N/A</v>
      </c>
      <c r="AM28" t="e">
        <v>#N/A</v>
      </c>
      <c r="AO28" s="37" t="e">
        <v>#N/A</v>
      </c>
      <c r="AP28" t="e">
        <v>#N/A</v>
      </c>
      <c r="AQ28" t="e">
        <v>#N/A</v>
      </c>
      <c r="AR28" t="e">
        <v>#N/A</v>
      </c>
      <c r="AS28" t="e">
        <v>#N/A</v>
      </c>
      <c r="AT28" t="e">
        <v>#N/A</v>
      </c>
      <c r="AU28" t="e">
        <v>#N/A</v>
      </c>
    </row>
    <row r="29" spans="1:47" x14ac:dyDescent="0.2">
      <c r="A29" s="37">
        <v>44307</v>
      </c>
      <c r="B29">
        <v>31</v>
      </c>
      <c r="C29">
        <v>8.2100000000000009</v>
      </c>
      <c r="D29">
        <v>578</v>
      </c>
      <c r="E29">
        <v>4.83</v>
      </c>
      <c r="F29">
        <v>12.9</v>
      </c>
      <c r="G29">
        <v>0.65972902473117112</v>
      </c>
      <c r="I29" s="37">
        <v>44307</v>
      </c>
      <c r="J29">
        <v>32</v>
      </c>
      <c r="K29" t="e">
        <v>#N/A</v>
      </c>
      <c r="L29" t="e">
        <v>#N/A</v>
      </c>
      <c r="M29" t="e">
        <v>#N/A</v>
      </c>
      <c r="N29" t="e">
        <v>#N/A</v>
      </c>
      <c r="O29" t="e">
        <v>#N/A</v>
      </c>
      <c r="Q29" s="37" t="e">
        <v>#N/A</v>
      </c>
      <c r="R29" t="e">
        <v>#N/A</v>
      </c>
      <c r="S29" t="e">
        <v>#N/A</v>
      </c>
      <c r="T29" t="e">
        <v>#N/A</v>
      </c>
      <c r="U29" t="e">
        <v>#N/A</v>
      </c>
      <c r="V29" t="e">
        <v>#N/A</v>
      </c>
      <c r="W29" t="e">
        <v>#N/A</v>
      </c>
      <c r="Y29" s="37">
        <v>44307</v>
      </c>
      <c r="Z29" t="s">
        <v>33</v>
      </c>
      <c r="AA29" t="e">
        <v>#N/A</v>
      </c>
      <c r="AB29" t="e">
        <v>#N/A</v>
      </c>
      <c r="AC29" t="e">
        <v>#N/A</v>
      </c>
      <c r="AD29" t="e">
        <v>#N/A</v>
      </c>
      <c r="AE29" t="e">
        <v>#N/A</v>
      </c>
      <c r="AG29" s="37">
        <v>44307</v>
      </c>
      <c r="AH29" t="s">
        <v>35</v>
      </c>
      <c r="AI29" t="e">
        <v>#N/A</v>
      </c>
      <c r="AJ29" t="e">
        <v>#N/A</v>
      </c>
      <c r="AK29">
        <v>9</v>
      </c>
      <c r="AL29">
        <v>25.7</v>
      </c>
      <c r="AM29" t="e">
        <v>#N/A</v>
      </c>
      <c r="AO29" s="37">
        <v>44307</v>
      </c>
      <c r="AP29" t="s">
        <v>34</v>
      </c>
      <c r="AQ29" t="e">
        <v>#N/A</v>
      </c>
      <c r="AR29" t="e">
        <v>#N/A</v>
      </c>
      <c r="AS29">
        <v>3.28</v>
      </c>
      <c r="AT29">
        <v>32.799999999999997</v>
      </c>
      <c r="AU29">
        <v>0.8802293714298296</v>
      </c>
    </row>
    <row r="30" spans="1:47" x14ac:dyDescent="0.2">
      <c r="A30" s="37" t="e">
        <v>#N/A</v>
      </c>
      <c r="B30" t="e">
        <v>#N/A</v>
      </c>
      <c r="C30" t="e">
        <v>#N/A</v>
      </c>
      <c r="D30" t="e">
        <v>#N/A</v>
      </c>
      <c r="E30" t="e">
        <v>#N/A</v>
      </c>
      <c r="F30" t="e">
        <v>#N/A</v>
      </c>
      <c r="G30" t="e">
        <v>#N/A</v>
      </c>
      <c r="I30" s="37" t="e">
        <v>#N/A</v>
      </c>
      <c r="J30" t="e">
        <v>#N/A</v>
      </c>
      <c r="K30" t="e">
        <v>#N/A</v>
      </c>
      <c r="L30" t="e">
        <v>#N/A</v>
      </c>
      <c r="M30" t="e">
        <v>#N/A</v>
      </c>
      <c r="N30" t="e">
        <v>#N/A</v>
      </c>
      <c r="O30" t="e">
        <v>#N/A</v>
      </c>
      <c r="Q30" s="37" t="e">
        <v>#N/A</v>
      </c>
      <c r="R30" t="e">
        <v>#N/A</v>
      </c>
      <c r="S30" t="e">
        <v>#N/A</v>
      </c>
      <c r="T30" t="e">
        <v>#N/A</v>
      </c>
      <c r="U30" t="e">
        <v>#N/A</v>
      </c>
      <c r="V30" t="e">
        <v>#N/A</v>
      </c>
      <c r="W30" t="e">
        <v>#N/A</v>
      </c>
      <c r="Y30" s="37" t="e">
        <v>#N/A</v>
      </c>
      <c r="Z30" t="e">
        <v>#N/A</v>
      </c>
      <c r="AA30" t="e">
        <v>#N/A</v>
      </c>
      <c r="AB30" t="e">
        <v>#N/A</v>
      </c>
      <c r="AC30" t="e">
        <v>#N/A</v>
      </c>
      <c r="AD30" t="e">
        <v>#N/A</v>
      </c>
      <c r="AE30" t="e">
        <v>#N/A</v>
      </c>
      <c r="AG30" s="37" t="e">
        <v>#N/A</v>
      </c>
      <c r="AH30" t="e">
        <v>#N/A</v>
      </c>
      <c r="AI30" t="e">
        <v>#N/A</v>
      </c>
      <c r="AJ30" t="e">
        <v>#N/A</v>
      </c>
      <c r="AK30" t="e">
        <v>#N/A</v>
      </c>
      <c r="AL30" t="e">
        <v>#N/A</v>
      </c>
      <c r="AM30" t="e">
        <v>#N/A</v>
      </c>
      <c r="AO30" s="37" t="e">
        <v>#N/A</v>
      </c>
      <c r="AP30" t="e">
        <v>#N/A</v>
      </c>
      <c r="AQ30" t="e">
        <v>#N/A</v>
      </c>
      <c r="AR30" t="e">
        <v>#N/A</v>
      </c>
      <c r="AS30" t="e">
        <v>#N/A</v>
      </c>
      <c r="AT30" t="e">
        <v>#N/A</v>
      </c>
      <c r="AU30" t="e">
        <v>#N/A</v>
      </c>
    </row>
    <row r="31" spans="1:47" x14ac:dyDescent="0.2">
      <c r="A31" s="37">
        <v>44321</v>
      </c>
      <c r="B31">
        <v>31</v>
      </c>
      <c r="C31">
        <v>7.94</v>
      </c>
      <c r="D31">
        <v>555</v>
      </c>
      <c r="E31">
        <v>0.13800000000000001</v>
      </c>
      <c r="F31">
        <v>158</v>
      </c>
      <c r="G31">
        <v>1.0109842940004625</v>
      </c>
      <c r="I31" s="37">
        <v>44321</v>
      </c>
      <c r="J31">
        <v>32</v>
      </c>
      <c r="K31">
        <v>7.97</v>
      </c>
      <c r="L31">
        <v>292</v>
      </c>
      <c r="M31" t="e">
        <v>#N/A</v>
      </c>
      <c r="N31" t="e">
        <v>#N/A</v>
      </c>
      <c r="O31">
        <v>11.659585942745197</v>
      </c>
      <c r="Q31" s="37" t="e">
        <v>#N/A</v>
      </c>
      <c r="R31" t="e">
        <v>#N/A</v>
      </c>
      <c r="S31" t="e">
        <v>#N/A</v>
      </c>
      <c r="T31" t="e">
        <v>#N/A</v>
      </c>
      <c r="U31" t="e">
        <v>#N/A</v>
      </c>
      <c r="V31" t="e">
        <v>#N/A</v>
      </c>
      <c r="W31" t="e">
        <v>#N/A</v>
      </c>
      <c r="Y31" s="37">
        <v>44321</v>
      </c>
      <c r="Z31" t="s">
        <v>33</v>
      </c>
      <c r="AA31">
        <v>8.1999999999999993</v>
      </c>
      <c r="AB31">
        <v>556</v>
      </c>
      <c r="AC31">
        <v>11.5</v>
      </c>
      <c r="AD31">
        <v>40.200000000000003</v>
      </c>
      <c r="AE31">
        <v>1.658815501282235</v>
      </c>
      <c r="AG31" s="37">
        <v>44321</v>
      </c>
      <c r="AH31" t="s">
        <v>35</v>
      </c>
      <c r="AI31">
        <v>7.91</v>
      </c>
      <c r="AJ31">
        <v>611</v>
      </c>
      <c r="AK31">
        <v>9.81</v>
      </c>
      <c r="AL31">
        <v>46.9</v>
      </c>
      <c r="AM31">
        <v>1.7172589894009271</v>
      </c>
      <c r="AO31" s="37">
        <v>44321</v>
      </c>
      <c r="AP31" t="s">
        <v>34</v>
      </c>
      <c r="AQ31">
        <v>7.77</v>
      </c>
      <c r="AR31">
        <v>521</v>
      </c>
      <c r="AS31">
        <v>4.97</v>
      </c>
      <c r="AT31">
        <v>47.7</v>
      </c>
      <c r="AU31">
        <v>1.5112209295926569</v>
      </c>
    </row>
    <row r="32" spans="1:47" x14ac:dyDescent="0.2">
      <c r="A32" s="37" t="e">
        <v>#N/A</v>
      </c>
      <c r="B32" t="e">
        <v>#N/A</v>
      </c>
      <c r="C32" t="e">
        <v>#N/A</v>
      </c>
      <c r="D32" t="e">
        <v>#N/A</v>
      </c>
      <c r="E32" t="e">
        <v>#N/A</v>
      </c>
      <c r="F32" t="e">
        <v>#N/A</v>
      </c>
      <c r="G32" t="e">
        <v>#N/A</v>
      </c>
      <c r="I32" s="37" t="e">
        <v>#N/A</v>
      </c>
      <c r="J32" t="e">
        <v>#N/A</v>
      </c>
      <c r="K32" t="e">
        <v>#N/A</v>
      </c>
      <c r="L32" t="e">
        <v>#N/A</v>
      </c>
      <c r="M32" t="e">
        <v>#N/A</v>
      </c>
      <c r="N32" t="e">
        <v>#N/A</v>
      </c>
      <c r="O32" t="e">
        <v>#N/A</v>
      </c>
      <c r="Q32" s="37" t="e">
        <v>#N/A</v>
      </c>
      <c r="R32" t="e">
        <v>#N/A</v>
      </c>
      <c r="S32" t="e">
        <v>#N/A</v>
      </c>
      <c r="T32" t="e">
        <v>#N/A</v>
      </c>
      <c r="U32" t="e">
        <v>#N/A</v>
      </c>
      <c r="V32" t="e">
        <v>#N/A</v>
      </c>
      <c r="W32" t="e">
        <v>#N/A</v>
      </c>
      <c r="Y32" s="37" t="e">
        <v>#N/A</v>
      </c>
      <c r="Z32" t="e">
        <v>#N/A</v>
      </c>
      <c r="AA32" t="e">
        <v>#N/A</v>
      </c>
      <c r="AB32" t="e">
        <v>#N/A</v>
      </c>
      <c r="AC32" t="e">
        <v>#N/A</v>
      </c>
      <c r="AD32" t="e">
        <v>#N/A</v>
      </c>
      <c r="AE32" t="e">
        <v>#N/A</v>
      </c>
      <c r="AG32" s="37" t="e">
        <v>#N/A</v>
      </c>
      <c r="AH32" t="e">
        <v>#N/A</v>
      </c>
      <c r="AI32" t="e">
        <v>#N/A</v>
      </c>
      <c r="AJ32" t="e">
        <v>#N/A</v>
      </c>
      <c r="AK32" t="e">
        <v>#N/A</v>
      </c>
      <c r="AL32" t="e">
        <v>#N/A</v>
      </c>
      <c r="AM32" t="e">
        <v>#N/A</v>
      </c>
      <c r="AO32" s="37" t="e">
        <v>#N/A</v>
      </c>
      <c r="AP32" t="e">
        <v>#N/A</v>
      </c>
      <c r="AQ32" t="e">
        <v>#N/A</v>
      </c>
      <c r="AR32" t="e">
        <v>#N/A</v>
      </c>
      <c r="AS32" t="e">
        <v>#N/A</v>
      </c>
      <c r="AT32" t="e">
        <v>#N/A</v>
      </c>
      <c r="AU32" t="e">
        <v>#N/A</v>
      </c>
    </row>
    <row r="33" spans="1:47" x14ac:dyDescent="0.2">
      <c r="A33" s="37">
        <v>44334</v>
      </c>
      <c r="B33">
        <v>31</v>
      </c>
      <c r="C33">
        <v>8</v>
      </c>
      <c r="D33">
        <v>592</v>
      </c>
      <c r="E33" t="e">
        <v>#N/A</v>
      </c>
      <c r="F33" t="e">
        <v>#N/A</v>
      </c>
      <c r="G33">
        <v>0.80494623419219236</v>
      </c>
      <c r="I33" s="37">
        <v>44334</v>
      </c>
      <c r="J33">
        <v>32</v>
      </c>
      <c r="K33" t="e">
        <v>#N/A</v>
      </c>
      <c r="L33" t="e">
        <v>#N/A</v>
      </c>
      <c r="M33" t="e">
        <v>#N/A</v>
      </c>
      <c r="N33" t="e">
        <v>#N/A</v>
      </c>
      <c r="O33" t="e">
        <v>#N/A</v>
      </c>
      <c r="Q33" s="37" t="e">
        <v>#N/A</v>
      </c>
      <c r="R33" t="e">
        <v>#N/A</v>
      </c>
      <c r="S33" t="e">
        <v>#N/A</v>
      </c>
      <c r="T33" t="e">
        <v>#N/A</v>
      </c>
      <c r="U33" t="e">
        <v>#N/A</v>
      </c>
      <c r="V33" t="e">
        <v>#N/A</v>
      </c>
      <c r="W33" t="e">
        <v>#N/A</v>
      </c>
      <c r="Y33" s="37">
        <v>44334</v>
      </c>
      <c r="Z33" t="s">
        <v>33</v>
      </c>
      <c r="AA33">
        <v>8.6199999999999992</v>
      </c>
      <c r="AB33">
        <v>690</v>
      </c>
      <c r="AC33" t="e">
        <v>#N/A</v>
      </c>
      <c r="AD33" t="e">
        <v>#N/A</v>
      </c>
      <c r="AE33">
        <v>1.1308429730235428</v>
      </c>
      <c r="AG33" s="37">
        <v>44334</v>
      </c>
      <c r="AH33" t="s">
        <v>35</v>
      </c>
      <c r="AI33">
        <v>8.02</v>
      </c>
      <c r="AJ33">
        <v>663</v>
      </c>
      <c r="AK33" t="e">
        <v>#N/A</v>
      </c>
      <c r="AL33" t="e">
        <v>#N/A</v>
      </c>
      <c r="AM33">
        <v>0.83961610002531473</v>
      </c>
      <c r="AO33" s="37">
        <v>44334</v>
      </c>
      <c r="AP33" t="s">
        <v>34</v>
      </c>
      <c r="AQ33">
        <v>7.8</v>
      </c>
      <c r="AR33">
        <v>686</v>
      </c>
      <c r="AS33" t="e">
        <v>#N/A</v>
      </c>
      <c r="AT33" t="e">
        <v>#N/A</v>
      </c>
      <c r="AU33">
        <v>1.0684372145239225</v>
      </c>
    </row>
    <row r="34" spans="1:47" x14ac:dyDescent="0.2">
      <c r="A34" s="37">
        <v>44348</v>
      </c>
      <c r="B34">
        <v>31</v>
      </c>
      <c r="C34">
        <v>8.24</v>
      </c>
      <c r="D34">
        <v>459</v>
      </c>
      <c r="E34">
        <v>4.9400000000000004</v>
      </c>
      <c r="F34">
        <v>13.4</v>
      </c>
      <c r="G34">
        <v>0.66630216756918392</v>
      </c>
      <c r="I34" s="37">
        <v>44348</v>
      </c>
      <c r="J34">
        <v>32</v>
      </c>
      <c r="K34" t="e">
        <v>#N/A</v>
      </c>
      <c r="L34" t="e">
        <v>#N/A</v>
      </c>
      <c r="M34" t="e">
        <v>#N/A</v>
      </c>
      <c r="N34" t="e">
        <v>#N/A</v>
      </c>
      <c r="O34" t="e">
        <v>#N/A</v>
      </c>
      <c r="Q34" s="37" t="e">
        <v>#N/A</v>
      </c>
      <c r="R34" t="e">
        <v>#N/A</v>
      </c>
      <c r="S34" t="e">
        <v>#N/A</v>
      </c>
      <c r="T34" t="e">
        <v>#N/A</v>
      </c>
      <c r="U34" t="e">
        <v>#N/A</v>
      </c>
      <c r="V34" t="e">
        <v>#N/A</v>
      </c>
      <c r="W34" t="e">
        <v>#N/A</v>
      </c>
      <c r="Y34" s="37">
        <v>44348</v>
      </c>
      <c r="Z34" t="s">
        <v>33</v>
      </c>
      <c r="AA34">
        <v>8.52</v>
      </c>
      <c r="AB34">
        <v>512</v>
      </c>
      <c r="AC34">
        <v>10.199999999999999</v>
      </c>
      <c r="AD34">
        <v>31.3</v>
      </c>
      <c r="AE34">
        <v>1.0809799132623106</v>
      </c>
      <c r="AG34" s="37">
        <v>44348</v>
      </c>
      <c r="AH34" t="s">
        <v>35</v>
      </c>
      <c r="AI34" t="e">
        <v>#N/A</v>
      </c>
      <c r="AJ34" t="e">
        <v>#N/A</v>
      </c>
      <c r="AK34">
        <v>8.17</v>
      </c>
      <c r="AL34">
        <v>23.3</v>
      </c>
      <c r="AM34">
        <v>0.67956164072611713</v>
      </c>
      <c r="AO34" s="37">
        <v>44348</v>
      </c>
      <c r="AP34" t="s">
        <v>34</v>
      </c>
      <c r="AQ34">
        <v>7.76</v>
      </c>
      <c r="AR34">
        <v>602</v>
      </c>
      <c r="AS34">
        <v>3.47</v>
      </c>
      <c r="AT34">
        <v>37.200000000000003</v>
      </c>
      <c r="AU34">
        <v>0.90124038824610453</v>
      </c>
    </row>
    <row r="35" spans="1:47" x14ac:dyDescent="0.2">
      <c r="A35" s="37" t="e">
        <v>#N/A</v>
      </c>
      <c r="B35" t="e">
        <v>#N/A</v>
      </c>
      <c r="C35" t="e">
        <v>#N/A</v>
      </c>
      <c r="D35" t="e">
        <v>#N/A</v>
      </c>
      <c r="E35" t="e">
        <v>#N/A</v>
      </c>
      <c r="F35" t="e">
        <v>#N/A</v>
      </c>
      <c r="G35" t="e">
        <v>#N/A</v>
      </c>
      <c r="I35" s="37" t="e">
        <v>#N/A</v>
      </c>
      <c r="J35" t="e">
        <v>#N/A</v>
      </c>
      <c r="K35" t="e">
        <v>#N/A</v>
      </c>
      <c r="L35" t="e">
        <v>#N/A</v>
      </c>
      <c r="M35" t="e">
        <v>#N/A</v>
      </c>
      <c r="N35" t="e">
        <v>#N/A</v>
      </c>
      <c r="O35" t="e">
        <v>#N/A</v>
      </c>
      <c r="Q35" s="37" t="e">
        <v>#N/A</v>
      </c>
      <c r="R35" t="e">
        <v>#N/A</v>
      </c>
      <c r="S35" t="e">
        <v>#N/A</v>
      </c>
      <c r="T35" t="e">
        <v>#N/A</v>
      </c>
      <c r="U35" t="e">
        <v>#N/A</v>
      </c>
      <c r="V35" t="e">
        <v>#N/A</v>
      </c>
      <c r="W35" t="e">
        <v>#N/A</v>
      </c>
      <c r="Y35" s="37" t="e">
        <v>#N/A</v>
      </c>
      <c r="Z35" t="e">
        <v>#N/A</v>
      </c>
      <c r="AA35" t="e">
        <v>#N/A</v>
      </c>
      <c r="AB35" t="e">
        <v>#N/A</v>
      </c>
      <c r="AC35" t="e">
        <v>#N/A</v>
      </c>
      <c r="AD35" t="e">
        <v>#N/A</v>
      </c>
      <c r="AE35" t="e">
        <v>#N/A</v>
      </c>
      <c r="AG35" s="37" t="e">
        <v>#N/A</v>
      </c>
      <c r="AH35" t="e">
        <v>#N/A</v>
      </c>
      <c r="AI35" t="e">
        <v>#N/A</v>
      </c>
      <c r="AJ35" t="e">
        <v>#N/A</v>
      </c>
      <c r="AK35" t="e">
        <v>#N/A</v>
      </c>
      <c r="AL35" t="e">
        <v>#N/A</v>
      </c>
      <c r="AM35" t="e">
        <v>#N/A</v>
      </c>
      <c r="AO35" s="37" t="e">
        <v>#N/A</v>
      </c>
      <c r="AP35" t="e">
        <v>#N/A</v>
      </c>
      <c r="AQ35" t="e">
        <v>#N/A</v>
      </c>
      <c r="AR35" t="e">
        <v>#N/A</v>
      </c>
      <c r="AS35" t="e">
        <v>#N/A</v>
      </c>
      <c r="AT35" t="e">
        <v>#N/A</v>
      </c>
      <c r="AU35" t="e">
        <v>#N/A</v>
      </c>
    </row>
    <row r="36" spans="1:47" x14ac:dyDescent="0.2">
      <c r="A36" s="37">
        <v>44362</v>
      </c>
      <c r="B36">
        <v>31</v>
      </c>
      <c r="C36">
        <v>8.1300000000000008</v>
      </c>
      <c r="D36">
        <v>617</v>
      </c>
      <c r="E36">
        <v>8.43</v>
      </c>
      <c r="F36">
        <v>14.1</v>
      </c>
      <c r="G36">
        <v>0.74212671036290567</v>
      </c>
      <c r="I36" s="37">
        <v>44362</v>
      </c>
      <c r="J36">
        <v>32</v>
      </c>
      <c r="K36" t="e">
        <v>#N/A</v>
      </c>
      <c r="L36" t="e">
        <v>#N/A</v>
      </c>
      <c r="M36" t="e">
        <v>#N/A</v>
      </c>
      <c r="N36" t="e">
        <v>#N/A</v>
      </c>
      <c r="O36" t="e">
        <v>#N/A</v>
      </c>
      <c r="Q36" s="37" t="e">
        <v>#N/A</v>
      </c>
      <c r="R36" t="e">
        <v>#N/A</v>
      </c>
      <c r="S36" t="e">
        <v>#N/A</v>
      </c>
      <c r="T36" t="e">
        <v>#N/A</v>
      </c>
      <c r="U36" t="e">
        <v>#N/A</v>
      </c>
      <c r="V36" t="e">
        <v>#N/A</v>
      </c>
      <c r="W36" t="e">
        <v>#N/A</v>
      </c>
      <c r="Y36" s="37">
        <v>44362</v>
      </c>
      <c r="Z36" t="s">
        <v>33</v>
      </c>
      <c r="AA36">
        <v>8.36</v>
      </c>
      <c r="AB36">
        <v>604</v>
      </c>
      <c r="AC36">
        <v>12.1</v>
      </c>
      <c r="AD36">
        <v>33.9</v>
      </c>
      <c r="AE36">
        <v>1.0132092726824296</v>
      </c>
      <c r="AG36" s="37">
        <v>44362</v>
      </c>
      <c r="AH36" t="s">
        <v>35</v>
      </c>
      <c r="AI36">
        <v>8</v>
      </c>
      <c r="AJ36">
        <v>555</v>
      </c>
      <c r="AK36">
        <v>7.95</v>
      </c>
      <c r="AL36">
        <v>23</v>
      </c>
      <c r="AM36">
        <v>0.76668129028315246</v>
      </c>
      <c r="AO36" s="37">
        <v>44362</v>
      </c>
      <c r="AP36" t="s">
        <v>34</v>
      </c>
      <c r="AQ36">
        <v>7.86</v>
      </c>
      <c r="AR36">
        <v>716</v>
      </c>
      <c r="AS36">
        <v>4.12</v>
      </c>
      <c r="AT36">
        <v>40.200000000000003</v>
      </c>
      <c r="AU36">
        <v>0.97293976161322493</v>
      </c>
    </row>
    <row r="37" spans="1:47" x14ac:dyDescent="0.2">
      <c r="A37" s="37">
        <v>44376</v>
      </c>
      <c r="B37">
        <v>31</v>
      </c>
      <c r="C37">
        <v>8.35</v>
      </c>
      <c r="D37">
        <v>524</v>
      </c>
      <c r="E37">
        <v>8.49</v>
      </c>
      <c r="F37">
        <v>14.3</v>
      </c>
      <c r="G37">
        <v>0.72641177921394784</v>
      </c>
      <c r="I37" s="37">
        <v>44376</v>
      </c>
      <c r="J37">
        <v>32</v>
      </c>
      <c r="K37" t="e">
        <v>#N/A</v>
      </c>
      <c r="L37" t="e">
        <v>#N/A</v>
      </c>
      <c r="M37" t="e">
        <v>#N/A</v>
      </c>
      <c r="N37" t="e">
        <v>#N/A</v>
      </c>
      <c r="O37" t="e">
        <v>#N/A</v>
      </c>
      <c r="Q37" s="37" t="e">
        <v>#N/A</v>
      </c>
      <c r="R37" t="e">
        <v>#N/A</v>
      </c>
      <c r="S37" t="e">
        <v>#N/A</v>
      </c>
      <c r="T37" t="e">
        <v>#N/A</v>
      </c>
      <c r="U37" t="e">
        <v>#N/A</v>
      </c>
      <c r="V37" t="e">
        <v>#N/A</v>
      </c>
      <c r="W37" t="e">
        <v>#N/A</v>
      </c>
      <c r="Y37" s="37">
        <v>44376</v>
      </c>
      <c r="Z37" t="s">
        <v>33</v>
      </c>
      <c r="AA37">
        <v>8.69</v>
      </c>
      <c r="AB37">
        <v>549</v>
      </c>
      <c r="AC37">
        <v>11.6</v>
      </c>
      <c r="AD37">
        <v>25.3</v>
      </c>
      <c r="AE37">
        <v>1.0200845550600988</v>
      </c>
      <c r="AG37" s="37">
        <v>44376</v>
      </c>
      <c r="AH37" t="s">
        <v>35</v>
      </c>
      <c r="AI37">
        <v>8.02</v>
      </c>
      <c r="AJ37">
        <v>578</v>
      </c>
      <c r="AK37">
        <v>7.86</v>
      </c>
      <c r="AL37">
        <v>19.2</v>
      </c>
      <c r="AM37">
        <v>0.60481749944888608</v>
      </c>
      <c r="AO37" s="37">
        <v>44376</v>
      </c>
      <c r="AP37" t="s">
        <v>34</v>
      </c>
      <c r="AQ37">
        <v>7.9</v>
      </c>
      <c r="AR37">
        <v>698</v>
      </c>
      <c r="AS37">
        <v>4.3</v>
      </c>
      <c r="AT37">
        <v>47.3</v>
      </c>
      <c r="AU37">
        <v>0.87079270914499862</v>
      </c>
    </row>
    <row r="38" spans="1:47" x14ac:dyDescent="0.2">
      <c r="A38" s="37" t="e">
        <v>#N/A</v>
      </c>
      <c r="B38" t="e">
        <v>#N/A</v>
      </c>
      <c r="C38" t="e">
        <v>#N/A</v>
      </c>
      <c r="D38" t="e">
        <v>#N/A</v>
      </c>
      <c r="E38" t="e">
        <v>#N/A</v>
      </c>
      <c r="F38" t="e">
        <v>#N/A</v>
      </c>
      <c r="G38" t="e">
        <v>#N/A</v>
      </c>
      <c r="I38" s="37" t="e">
        <v>#N/A</v>
      </c>
      <c r="J38" t="e">
        <v>#N/A</v>
      </c>
      <c r="K38" t="e">
        <v>#N/A</v>
      </c>
      <c r="L38" t="e">
        <v>#N/A</v>
      </c>
      <c r="M38" t="e">
        <v>#N/A</v>
      </c>
      <c r="N38" t="e">
        <v>#N/A</v>
      </c>
      <c r="O38" t="e">
        <v>#N/A</v>
      </c>
      <c r="Q38" s="37" t="e">
        <v>#N/A</v>
      </c>
      <c r="R38" t="e">
        <v>#N/A</v>
      </c>
      <c r="S38" t="e">
        <v>#N/A</v>
      </c>
      <c r="T38" t="e">
        <v>#N/A</v>
      </c>
      <c r="U38" t="e">
        <v>#N/A</v>
      </c>
      <c r="V38" t="e">
        <v>#N/A</v>
      </c>
      <c r="W38" t="e">
        <v>#N/A</v>
      </c>
      <c r="Y38" s="37">
        <v>44390</v>
      </c>
      <c r="Z38" t="s">
        <v>33</v>
      </c>
      <c r="AA38">
        <v>8.3699999999999992</v>
      </c>
      <c r="AB38">
        <v>558</v>
      </c>
      <c r="AC38">
        <v>10.8</v>
      </c>
      <c r="AD38">
        <v>22.2</v>
      </c>
      <c r="AE38">
        <v>1.3256133729999999</v>
      </c>
      <c r="AG38" s="37">
        <v>44390</v>
      </c>
      <c r="AH38" t="s">
        <v>35</v>
      </c>
      <c r="AI38">
        <v>8.11</v>
      </c>
      <c r="AJ38">
        <v>696</v>
      </c>
      <c r="AK38">
        <v>6.24</v>
      </c>
      <c r="AL38">
        <v>26.7</v>
      </c>
      <c r="AM38">
        <v>0.78285893900000003</v>
      </c>
      <c r="AO38" s="37">
        <v>44390</v>
      </c>
      <c r="AP38" t="s">
        <v>34</v>
      </c>
      <c r="AQ38">
        <v>7.74</v>
      </c>
      <c r="AR38">
        <v>657</v>
      </c>
      <c r="AS38">
        <v>3.28</v>
      </c>
      <c r="AT38">
        <v>45.4</v>
      </c>
      <c r="AU38">
        <v>0.99854636900000004</v>
      </c>
    </row>
    <row r="39" spans="1:47" x14ac:dyDescent="0.2">
      <c r="A39" s="37" t="e">
        <v>#N/A</v>
      </c>
      <c r="B39" t="e">
        <v>#N/A</v>
      </c>
      <c r="C39" t="e">
        <v>#N/A</v>
      </c>
      <c r="D39" t="e">
        <v>#N/A</v>
      </c>
      <c r="E39" t="e">
        <v>#N/A</v>
      </c>
      <c r="F39" t="e">
        <v>#N/A</v>
      </c>
      <c r="G39" t="e">
        <v>#N/A</v>
      </c>
      <c r="I39" s="37" t="e">
        <v>#N/A</v>
      </c>
      <c r="J39" t="e">
        <v>#N/A</v>
      </c>
      <c r="K39" t="e">
        <v>#N/A</v>
      </c>
      <c r="L39" t="e">
        <v>#N/A</v>
      </c>
      <c r="M39" t="e">
        <v>#N/A</v>
      </c>
      <c r="N39" t="e">
        <v>#N/A</v>
      </c>
      <c r="O39" t="e">
        <v>#N/A</v>
      </c>
      <c r="Q39" s="37" t="e">
        <v>#N/A</v>
      </c>
      <c r="R39" t="e">
        <v>#N/A</v>
      </c>
      <c r="S39" t="e">
        <v>#N/A</v>
      </c>
      <c r="T39" t="e">
        <v>#N/A</v>
      </c>
      <c r="U39" t="e">
        <v>#N/A</v>
      </c>
      <c r="V39" t="e">
        <v>#N/A</v>
      </c>
      <c r="W39" t="e">
        <v>#N/A</v>
      </c>
      <c r="Y39" s="37" t="e">
        <v>#N/A</v>
      </c>
      <c r="Z39" t="e">
        <v>#N/A</v>
      </c>
      <c r="AA39" t="e">
        <v>#N/A</v>
      </c>
      <c r="AB39" t="e">
        <v>#N/A</v>
      </c>
      <c r="AC39" t="e">
        <v>#N/A</v>
      </c>
      <c r="AD39" t="e">
        <v>#N/A</v>
      </c>
      <c r="AE39" t="e">
        <v>#N/A</v>
      </c>
      <c r="AG39" s="37" t="e">
        <v>#N/A</v>
      </c>
      <c r="AH39" t="e">
        <v>#N/A</v>
      </c>
      <c r="AI39" t="e">
        <v>#N/A</v>
      </c>
      <c r="AJ39" t="e">
        <v>#N/A</v>
      </c>
      <c r="AK39" t="e">
        <v>#N/A</v>
      </c>
      <c r="AL39" t="e">
        <v>#N/A</v>
      </c>
      <c r="AM39" t="e">
        <v>#N/A</v>
      </c>
      <c r="AO39" s="37" t="e">
        <v>#N/A</v>
      </c>
      <c r="AP39" t="e">
        <v>#N/A</v>
      </c>
      <c r="AQ39" t="e">
        <v>#N/A</v>
      </c>
      <c r="AR39" t="e">
        <v>#N/A</v>
      </c>
      <c r="AS39" t="e">
        <v>#N/A</v>
      </c>
      <c r="AT39" t="e">
        <v>#N/A</v>
      </c>
      <c r="AU39" t="e">
        <v>#N/A</v>
      </c>
    </row>
    <row r="40" spans="1:47" x14ac:dyDescent="0.2">
      <c r="A40" s="37" t="e">
        <v>#N/A</v>
      </c>
      <c r="B40" t="e">
        <v>#N/A</v>
      </c>
      <c r="C40" t="e">
        <v>#N/A</v>
      </c>
      <c r="D40" t="e">
        <v>#N/A</v>
      </c>
      <c r="E40" t="e">
        <v>#N/A</v>
      </c>
      <c r="F40" t="e">
        <v>#N/A</v>
      </c>
      <c r="G40" t="e">
        <v>#N/A</v>
      </c>
      <c r="I40" s="37" t="e">
        <v>#N/A</v>
      </c>
      <c r="J40" t="e">
        <v>#N/A</v>
      </c>
      <c r="K40" t="e">
        <v>#N/A</v>
      </c>
      <c r="L40" t="e">
        <v>#N/A</v>
      </c>
      <c r="M40" t="e">
        <v>#N/A</v>
      </c>
      <c r="N40" t="e">
        <v>#N/A</v>
      </c>
      <c r="O40" t="e">
        <v>#N/A</v>
      </c>
      <c r="Q40" s="37" t="e">
        <v>#N/A</v>
      </c>
      <c r="R40" t="e">
        <v>#N/A</v>
      </c>
      <c r="S40" t="e">
        <v>#N/A</v>
      </c>
      <c r="T40" t="e">
        <v>#N/A</v>
      </c>
      <c r="U40" t="e">
        <v>#N/A</v>
      </c>
      <c r="V40" t="e">
        <v>#N/A</v>
      </c>
      <c r="W40" t="e">
        <v>#N/A</v>
      </c>
      <c r="Y40" s="37">
        <v>44404</v>
      </c>
      <c r="Z40" t="s">
        <v>33</v>
      </c>
      <c r="AA40">
        <v>8.5</v>
      </c>
      <c r="AB40">
        <v>440</v>
      </c>
      <c r="AC40">
        <v>11.4</v>
      </c>
      <c r="AD40">
        <v>12.7</v>
      </c>
      <c r="AE40">
        <v>0.99471195199999995</v>
      </c>
      <c r="AG40" s="37">
        <v>44404</v>
      </c>
      <c r="AH40" t="s">
        <v>35</v>
      </c>
      <c r="AI40">
        <v>7.97</v>
      </c>
      <c r="AJ40">
        <v>576</v>
      </c>
      <c r="AK40">
        <v>7.33</v>
      </c>
      <c r="AL40">
        <v>19.7</v>
      </c>
      <c r="AM40">
        <v>0.61600733500000004</v>
      </c>
      <c r="AO40" s="37">
        <v>44404</v>
      </c>
      <c r="AP40" t="s">
        <v>34</v>
      </c>
      <c r="AQ40">
        <v>9.64</v>
      </c>
      <c r="AR40">
        <v>612</v>
      </c>
      <c r="AS40">
        <v>3.63</v>
      </c>
      <c r="AT40">
        <v>53.4</v>
      </c>
      <c r="AU40">
        <v>0.94949349000000005</v>
      </c>
    </row>
    <row r="41" spans="1:47" x14ac:dyDescent="0.2">
      <c r="A41" s="37" t="e">
        <v>#N/A</v>
      </c>
      <c r="B41" t="e">
        <v>#N/A</v>
      </c>
      <c r="C41" t="e">
        <v>#N/A</v>
      </c>
      <c r="D41" t="e">
        <v>#N/A</v>
      </c>
      <c r="E41" t="e">
        <v>#N/A</v>
      </c>
      <c r="F41" t="e">
        <v>#N/A</v>
      </c>
      <c r="G41" t="e">
        <v>#N/A</v>
      </c>
      <c r="I41" s="37" t="e">
        <v>#N/A</v>
      </c>
      <c r="J41" t="e">
        <v>#N/A</v>
      </c>
      <c r="K41" t="e">
        <v>#N/A</v>
      </c>
      <c r="L41" t="e">
        <v>#N/A</v>
      </c>
      <c r="M41" t="e">
        <v>#N/A</v>
      </c>
      <c r="N41" t="e">
        <v>#N/A</v>
      </c>
      <c r="O41" t="e">
        <v>#N/A</v>
      </c>
      <c r="Q41" s="37" t="e">
        <v>#N/A</v>
      </c>
      <c r="R41" t="e">
        <v>#N/A</v>
      </c>
      <c r="S41" t="e">
        <v>#N/A</v>
      </c>
      <c r="T41" t="e">
        <v>#N/A</v>
      </c>
      <c r="U41" t="e">
        <v>#N/A</v>
      </c>
      <c r="V41" t="e">
        <v>#N/A</v>
      </c>
      <c r="W41" t="e">
        <v>#N/A</v>
      </c>
      <c r="Y41" s="37">
        <v>44418</v>
      </c>
      <c r="Z41" t="s">
        <v>33</v>
      </c>
      <c r="AA41">
        <v>8.76</v>
      </c>
      <c r="AB41">
        <v>379</v>
      </c>
      <c r="AC41">
        <v>7.45</v>
      </c>
      <c r="AD41">
        <v>8.4700000000000006</v>
      </c>
      <c r="AE41">
        <v>1.8833657130000001</v>
      </c>
      <c r="AG41" s="37" t="e">
        <v>#N/A</v>
      </c>
      <c r="AH41" t="e">
        <v>#N/A</v>
      </c>
      <c r="AI41" t="e">
        <v>#N/A</v>
      </c>
      <c r="AJ41" t="e">
        <v>#N/A</v>
      </c>
      <c r="AK41" t="e">
        <v>#N/A</v>
      </c>
      <c r="AL41" t="e">
        <v>#N/A</v>
      </c>
      <c r="AM41" t="e">
        <v>#N/A</v>
      </c>
      <c r="AO41" s="37">
        <v>44418</v>
      </c>
      <c r="AP41" t="s">
        <v>34</v>
      </c>
      <c r="AQ41">
        <v>7.75</v>
      </c>
      <c r="AR41">
        <v>579</v>
      </c>
      <c r="AS41">
        <v>3.68</v>
      </c>
      <c r="AT41">
        <v>50.4</v>
      </c>
      <c r="AU41">
        <v>0.831982314</v>
      </c>
    </row>
    <row r="42" spans="1:47" x14ac:dyDescent="0.2">
      <c r="A42" s="37" t="e">
        <v>#N/A</v>
      </c>
      <c r="B42" t="e">
        <v>#N/A</v>
      </c>
      <c r="C42" t="e">
        <v>#N/A</v>
      </c>
      <c r="D42" t="e">
        <v>#N/A</v>
      </c>
      <c r="E42" t="e">
        <v>#N/A</v>
      </c>
      <c r="F42" t="e">
        <v>#N/A</v>
      </c>
      <c r="G42" t="e">
        <v>#N/A</v>
      </c>
      <c r="I42" s="37" t="e">
        <v>#N/A</v>
      </c>
      <c r="J42" t="e">
        <v>#N/A</v>
      </c>
      <c r="K42" t="e">
        <v>#N/A</v>
      </c>
      <c r="L42" t="e">
        <v>#N/A</v>
      </c>
      <c r="M42" t="e">
        <v>#N/A</v>
      </c>
      <c r="N42" t="e">
        <v>#N/A</v>
      </c>
      <c r="O42" t="e">
        <v>#N/A</v>
      </c>
      <c r="Q42" s="37" t="e">
        <v>#N/A</v>
      </c>
      <c r="R42" t="e">
        <v>#N/A</v>
      </c>
      <c r="S42" t="e">
        <v>#N/A</v>
      </c>
      <c r="T42" t="e">
        <v>#N/A</v>
      </c>
      <c r="U42" t="e">
        <v>#N/A</v>
      </c>
      <c r="V42" t="e">
        <v>#N/A</v>
      </c>
      <c r="W42" t="e">
        <v>#N/A</v>
      </c>
      <c r="Y42" s="37" t="e">
        <v>#N/A</v>
      </c>
      <c r="Z42" t="e">
        <v>#N/A</v>
      </c>
      <c r="AA42" t="e">
        <v>#N/A</v>
      </c>
      <c r="AB42" t="e">
        <v>#N/A</v>
      </c>
      <c r="AC42" t="e">
        <v>#N/A</v>
      </c>
      <c r="AD42" t="e">
        <v>#N/A</v>
      </c>
      <c r="AE42" t="e">
        <v>#N/A</v>
      </c>
      <c r="AG42" s="37" t="e">
        <v>#N/A</v>
      </c>
      <c r="AH42" t="e">
        <v>#N/A</v>
      </c>
      <c r="AI42" t="e">
        <v>#N/A</v>
      </c>
      <c r="AJ42" t="e">
        <v>#N/A</v>
      </c>
      <c r="AK42" t="e">
        <v>#N/A</v>
      </c>
      <c r="AL42" t="e">
        <v>#N/A</v>
      </c>
      <c r="AM42" t="e">
        <v>#N/A</v>
      </c>
      <c r="AO42" s="37" t="e">
        <v>#N/A</v>
      </c>
      <c r="AP42" t="e">
        <v>#N/A</v>
      </c>
      <c r="AQ42" t="e">
        <v>#N/A</v>
      </c>
      <c r="AR42" t="e">
        <v>#N/A</v>
      </c>
      <c r="AS42" t="e">
        <v>#N/A</v>
      </c>
      <c r="AT42" t="e">
        <v>#N/A</v>
      </c>
      <c r="AU42" t="e">
        <v>#N/A</v>
      </c>
    </row>
    <row r="43" spans="1:47" x14ac:dyDescent="0.2">
      <c r="A43" s="37" t="e">
        <v>#N/A</v>
      </c>
      <c r="B43" t="e">
        <v>#N/A</v>
      </c>
      <c r="C43" t="e">
        <v>#N/A</v>
      </c>
      <c r="D43" t="e">
        <v>#N/A</v>
      </c>
      <c r="E43" t="e">
        <v>#N/A</v>
      </c>
      <c r="F43" t="e">
        <v>#N/A</v>
      </c>
      <c r="G43" t="e">
        <v>#N/A</v>
      </c>
      <c r="I43" s="37" t="e">
        <v>#N/A</v>
      </c>
      <c r="J43" t="e">
        <v>#N/A</v>
      </c>
      <c r="K43" t="e">
        <v>#N/A</v>
      </c>
      <c r="L43" t="e">
        <v>#N/A</v>
      </c>
      <c r="M43" t="e">
        <v>#N/A</v>
      </c>
      <c r="N43" t="e">
        <v>#N/A</v>
      </c>
      <c r="O43" t="e">
        <v>#N/A</v>
      </c>
      <c r="Q43" s="37" t="e">
        <v>#N/A</v>
      </c>
      <c r="R43" t="e">
        <v>#N/A</v>
      </c>
      <c r="S43" t="e">
        <v>#N/A</v>
      </c>
      <c r="T43" t="e">
        <v>#N/A</v>
      </c>
      <c r="U43" t="e">
        <v>#N/A</v>
      </c>
      <c r="V43" t="e">
        <v>#N/A</v>
      </c>
      <c r="W43" t="e">
        <v>#N/A</v>
      </c>
      <c r="Y43" s="37" t="e">
        <v>#N/A</v>
      </c>
      <c r="Z43" t="e">
        <v>#N/A</v>
      </c>
      <c r="AA43" t="e">
        <v>#N/A</v>
      </c>
      <c r="AB43" t="e">
        <v>#N/A</v>
      </c>
      <c r="AC43" t="e">
        <v>#N/A</v>
      </c>
      <c r="AD43" t="e">
        <v>#N/A</v>
      </c>
      <c r="AE43" t="e">
        <v>#N/A</v>
      </c>
      <c r="AG43" s="37" t="e">
        <v>#N/A</v>
      </c>
      <c r="AH43" t="e">
        <v>#N/A</v>
      </c>
      <c r="AI43" t="e">
        <v>#N/A</v>
      </c>
      <c r="AJ43" t="e">
        <v>#N/A</v>
      </c>
      <c r="AK43" t="e">
        <v>#N/A</v>
      </c>
      <c r="AL43" t="e">
        <v>#N/A</v>
      </c>
      <c r="AM43" t="e">
        <v>#N/A</v>
      </c>
      <c r="AO43" s="37" t="e">
        <v>#N/A</v>
      </c>
      <c r="AP43" t="e">
        <v>#N/A</v>
      </c>
      <c r="AQ43" t="e">
        <v>#N/A</v>
      </c>
      <c r="AR43" t="e">
        <v>#N/A</v>
      </c>
      <c r="AS43" t="e">
        <v>#N/A</v>
      </c>
      <c r="AT43" t="e">
        <v>#N/A</v>
      </c>
      <c r="AU43" t="e">
        <v>#N/A</v>
      </c>
    </row>
    <row r="44" spans="1:47" x14ac:dyDescent="0.2">
      <c r="A44" s="37">
        <v>44500</v>
      </c>
      <c r="B44">
        <v>31</v>
      </c>
      <c r="C44" t="e">
        <v>#N/A</v>
      </c>
      <c r="D44" t="e">
        <v>#N/A</v>
      </c>
      <c r="E44">
        <v>4.5999999999999996</v>
      </c>
      <c r="F44">
        <v>25.4</v>
      </c>
      <c r="G44">
        <v>1.0412662500000001</v>
      </c>
      <c r="I44" s="37" t="e">
        <v>#N/A</v>
      </c>
      <c r="J44" t="e">
        <v>#N/A</v>
      </c>
      <c r="K44" t="e">
        <v>#N/A</v>
      </c>
      <c r="L44" t="e">
        <v>#N/A</v>
      </c>
      <c r="M44" t="e">
        <v>#N/A</v>
      </c>
      <c r="N44" t="e">
        <v>#N/A</v>
      </c>
      <c r="O44" t="e">
        <v>#N/A</v>
      </c>
      <c r="Q44" s="37" t="e">
        <v>#N/A</v>
      </c>
      <c r="R44" t="e">
        <v>#N/A</v>
      </c>
      <c r="S44" t="e">
        <v>#N/A</v>
      </c>
      <c r="T44" t="e">
        <v>#N/A</v>
      </c>
      <c r="U44" t="e">
        <v>#N/A</v>
      </c>
      <c r="V44" t="e">
        <v>#N/A</v>
      </c>
      <c r="W44" t="e">
        <v>#N/A</v>
      </c>
      <c r="Y44" s="37">
        <v>44500</v>
      </c>
      <c r="Z44" t="s">
        <v>33</v>
      </c>
      <c r="AA44" t="e">
        <v>#N/A</v>
      </c>
      <c r="AB44" t="e">
        <v>#N/A</v>
      </c>
      <c r="AC44">
        <v>4.63</v>
      </c>
      <c r="AD44">
        <v>97.6</v>
      </c>
      <c r="AE44">
        <v>4.4725114599999998</v>
      </c>
      <c r="AG44" s="37">
        <v>44500</v>
      </c>
      <c r="AH44" t="s">
        <v>35</v>
      </c>
      <c r="AI44" t="e">
        <v>#N/A</v>
      </c>
      <c r="AJ44" t="e">
        <v>#N/A</v>
      </c>
      <c r="AK44">
        <v>5.18</v>
      </c>
      <c r="AL44">
        <v>24.1</v>
      </c>
      <c r="AM44">
        <v>0.95529823300000005</v>
      </c>
      <c r="AO44" s="37" t="e">
        <v>#N/A</v>
      </c>
      <c r="AP44" t="e">
        <v>#N/A</v>
      </c>
      <c r="AQ44" t="e">
        <v>#N/A</v>
      </c>
      <c r="AR44" t="e">
        <v>#N/A</v>
      </c>
      <c r="AS44" t="e">
        <v>#N/A</v>
      </c>
      <c r="AT44" t="e">
        <v>#N/A</v>
      </c>
      <c r="AU44" t="e">
        <v>#N/A</v>
      </c>
    </row>
    <row r="45" spans="1:47" x14ac:dyDescent="0.2">
      <c r="A45" s="37">
        <v>44514</v>
      </c>
      <c r="B45">
        <v>31</v>
      </c>
      <c r="C45">
        <v>7.89</v>
      </c>
      <c r="D45">
        <v>91</v>
      </c>
      <c r="E45">
        <v>1.83</v>
      </c>
      <c r="F45">
        <v>19</v>
      </c>
      <c r="G45">
        <v>0.916051964</v>
      </c>
      <c r="I45" s="37" t="e">
        <v>#N/A</v>
      </c>
      <c r="J45" t="e">
        <v>#N/A</v>
      </c>
      <c r="K45" t="e">
        <v>#N/A</v>
      </c>
      <c r="L45" t="e">
        <v>#N/A</v>
      </c>
      <c r="M45" t="e">
        <v>#N/A</v>
      </c>
      <c r="N45" t="e">
        <v>#N/A</v>
      </c>
      <c r="O45" t="e">
        <v>#N/A</v>
      </c>
      <c r="Q45" s="37" t="e">
        <v>#N/A</v>
      </c>
      <c r="R45" t="e">
        <v>#N/A</v>
      </c>
      <c r="S45" t="e">
        <v>#N/A</v>
      </c>
      <c r="T45" t="e">
        <v>#N/A</v>
      </c>
      <c r="U45" t="e">
        <v>#N/A</v>
      </c>
      <c r="V45" t="e">
        <v>#N/A</v>
      </c>
      <c r="W45" t="e">
        <v>#N/A</v>
      </c>
      <c r="Y45" s="37">
        <v>44514</v>
      </c>
      <c r="Z45" t="s">
        <v>33</v>
      </c>
      <c r="AA45">
        <v>8.02</v>
      </c>
      <c r="AB45">
        <v>95</v>
      </c>
      <c r="AC45">
        <v>1.17</v>
      </c>
      <c r="AD45">
        <v>26.8</v>
      </c>
      <c r="AE45">
        <v>2.9077957360000002</v>
      </c>
      <c r="AG45" s="37" t="e">
        <v>#N/A</v>
      </c>
      <c r="AH45" t="e">
        <v>#N/A</v>
      </c>
      <c r="AI45" t="e">
        <v>#N/A</v>
      </c>
      <c r="AJ45" t="e">
        <v>#N/A</v>
      </c>
      <c r="AK45" t="e">
        <v>#N/A</v>
      </c>
      <c r="AL45" t="e">
        <v>#N/A</v>
      </c>
      <c r="AM45" t="e">
        <v>#N/A</v>
      </c>
      <c r="AO45" s="37" t="e">
        <v>#N/A</v>
      </c>
      <c r="AP45" t="e">
        <v>#N/A</v>
      </c>
      <c r="AQ45" t="e">
        <v>#N/A</v>
      </c>
      <c r="AR45" t="e">
        <v>#N/A</v>
      </c>
      <c r="AS45" t="e">
        <v>#N/A</v>
      </c>
      <c r="AT45" t="e">
        <v>#N/A</v>
      </c>
      <c r="AU45" t="e">
        <v>#N/A</v>
      </c>
    </row>
    <row r="46" spans="1:47" x14ac:dyDescent="0.2">
      <c r="A46" s="37">
        <v>44528</v>
      </c>
      <c r="B46">
        <v>31</v>
      </c>
      <c r="C46">
        <v>8.09</v>
      </c>
      <c r="D46">
        <v>631</v>
      </c>
      <c r="E46">
        <v>3.99</v>
      </c>
      <c r="F46">
        <v>14.6</v>
      </c>
      <c r="G46">
        <v>0.78835589900000003</v>
      </c>
      <c r="I46" s="37" t="e">
        <v>#N/A</v>
      </c>
      <c r="J46" t="e">
        <v>#N/A</v>
      </c>
      <c r="K46" t="e">
        <v>#N/A</v>
      </c>
      <c r="L46" t="e">
        <v>#N/A</v>
      </c>
      <c r="M46" t="e">
        <v>#N/A</v>
      </c>
      <c r="N46" t="e">
        <v>#N/A</v>
      </c>
      <c r="O46" t="e">
        <v>#N/A</v>
      </c>
      <c r="Q46" s="37" t="e">
        <v>#N/A</v>
      </c>
      <c r="R46" t="e">
        <v>#N/A</v>
      </c>
      <c r="S46" t="e">
        <v>#N/A</v>
      </c>
      <c r="T46" t="e">
        <v>#N/A</v>
      </c>
      <c r="U46" t="e">
        <v>#N/A</v>
      </c>
      <c r="V46" t="e">
        <v>#N/A</v>
      </c>
      <c r="W46" t="e">
        <v>#N/A</v>
      </c>
      <c r="Y46" s="37">
        <v>44528</v>
      </c>
      <c r="Z46" t="s">
        <v>33</v>
      </c>
      <c r="AA46">
        <v>8.1300000000000008</v>
      </c>
      <c r="AB46">
        <v>683</v>
      </c>
      <c r="AC46">
        <v>5.32</v>
      </c>
      <c r="AD46">
        <v>55.4</v>
      </c>
      <c r="AE46">
        <v>2.6531074750000001</v>
      </c>
      <c r="AG46" s="37" t="e">
        <v>#N/A</v>
      </c>
      <c r="AH46" t="e">
        <v>#N/A</v>
      </c>
      <c r="AI46" t="e">
        <v>#N/A</v>
      </c>
      <c r="AJ46" t="e">
        <v>#N/A</v>
      </c>
      <c r="AK46" t="e">
        <v>#N/A</v>
      </c>
      <c r="AL46" t="e">
        <v>#N/A</v>
      </c>
      <c r="AM46" t="e">
        <v>#N/A</v>
      </c>
      <c r="AO46" s="37" t="e">
        <v>#N/A</v>
      </c>
      <c r="AP46" t="e">
        <v>#N/A</v>
      </c>
      <c r="AQ46" t="e">
        <v>#N/A</v>
      </c>
      <c r="AR46" t="e">
        <v>#N/A</v>
      </c>
      <c r="AS46" t="e">
        <v>#N/A</v>
      </c>
      <c r="AT46" t="e">
        <v>#N/A</v>
      </c>
      <c r="AU46" t="e">
        <v>#N/A</v>
      </c>
    </row>
    <row r="47" spans="1:47" x14ac:dyDescent="0.2">
      <c r="A47" s="37">
        <v>44543</v>
      </c>
      <c r="B47">
        <v>31</v>
      </c>
      <c r="C47">
        <v>7.73</v>
      </c>
      <c r="D47" t="e">
        <v>#N/A</v>
      </c>
      <c r="E47">
        <v>7.15</v>
      </c>
      <c r="F47">
        <v>21.3</v>
      </c>
      <c r="G47">
        <v>0.81652721100000003</v>
      </c>
      <c r="I47" s="37" t="e">
        <v>#N/A</v>
      </c>
      <c r="J47" t="e">
        <v>#N/A</v>
      </c>
      <c r="K47" t="e">
        <v>#N/A</v>
      </c>
      <c r="L47" t="e">
        <v>#N/A</v>
      </c>
      <c r="M47" t="e">
        <v>#N/A</v>
      </c>
      <c r="N47" t="e">
        <v>#N/A</v>
      </c>
      <c r="O47" t="e">
        <v>#N/A</v>
      </c>
      <c r="Q47" s="37" t="e">
        <v>#N/A</v>
      </c>
      <c r="R47" t="e">
        <v>#N/A</v>
      </c>
      <c r="S47" t="e">
        <v>#N/A</v>
      </c>
      <c r="T47" t="e">
        <v>#N/A</v>
      </c>
      <c r="U47" t="e">
        <v>#N/A</v>
      </c>
      <c r="V47" t="e">
        <v>#N/A</v>
      </c>
      <c r="W47" t="e">
        <v>#N/A</v>
      </c>
      <c r="Y47" s="37">
        <v>44543</v>
      </c>
      <c r="Z47" t="s">
        <v>33</v>
      </c>
      <c r="AA47">
        <v>8</v>
      </c>
      <c r="AB47" t="e">
        <v>#N/A</v>
      </c>
      <c r="AC47">
        <v>10</v>
      </c>
      <c r="AD47">
        <v>53.8</v>
      </c>
      <c r="AE47">
        <v>1.51549388</v>
      </c>
      <c r="AG47" s="37">
        <v>44543</v>
      </c>
      <c r="AH47" t="s">
        <v>35</v>
      </c>
      <c r="AI47">
        <v>7.26</v>
      </c>
      <c r="AJ47" t="e">
        <v>#N/A</v>
      </c>
      <c r="AK47">
        <v>6.14</v>
      </c>
      <c r="AL47">
        <v>15.1</v>
      </c>
      <c r="AM47">
        <v>1.5195570490000001</v>
      </c>
      <c r="AO47" s="37">
        <v>44543</v>
      </c>
      <c r="AP47" t="s">
        <v>34</v>
      </c>
      <c r="AQ47">
        <v>7.2</v>
      </c>
      <c r="AR47" t="e">
        <v>#N/A</v>
      </c>
      <c r="AS47">
        <v>4.1900000000000004</v>
      </c>
      <c r="AT47">
        <v>41.2</v>
      </c>
      <c r="AU47">
        <v>1.1101927599999999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BAA0-F4EE-4486-9A90-64C259ECD406}">
  <dimension ref="A1:CC50"/>
  <sheetViews>
    <sheetView workbookViewId="0">
      <selection activeCell="BW1" sqref="BW1"/>
    </sheetView>
  </sheetViews>
  <sheetFormatPr defaultRowHeight="12.75" x14ac:dyDescent="0.2"/>
  <cols>
    <col min="1" max="1" width="12.5703125" style="37" bestFit="1" customWidth="1"/>
    <col min="2" max="2" width="22.28515625" bestFit="1" customWidth="1"/>
    <col min="3" max="4" width="13" bestFit="1" customWidth="1"/>
    <col min="5" max="5" width="16.140625" bestFit="1" customWidth="1"/>
    <col min="6" max="6" width="17" bestFit="1" customWidth="1"/>
    <col min="7" max="7" width="14.28515625" bestFit="1" customWidth="1"/>
    <col min="8" max="8" width="14.42578125" bestFit="1" customWidth="1"/>
    <col min="32" max="32" width="12.5703125" bestFit="1" customWidth="1"/>
    <col min="42" max="42" width="16.5703125" bestFit="1" customWidth="1"/>
    <col min="43" max="43" width="12.7109375" bestFit="1" customWidth="1"/>
    <col min="51" max="51" width="10.140625" style="37" bestFit="1" customWidth="1"/>
    <col min="59" max="59" width="10.140625" style="37" bestFit="1" customWidth="1"/>
    <col min="67" max="67" width="10.140625" style="37" bestFit="1" customWidth="1"/>
    <col min="75" max="75" width="15.5703125" bestFit="1" customWidth="1"/>
  </cols>
  <sheetData>
    <row r="1" spans="1:81" ht="15" x14ac:dyDescent="0.25">
      <c r="A1" s="56" t="s">
        <v>0</v>
      </c>
      <c r="B1" t="s">
        <v>138</v>
      </c>
      <c r="C1" t="s">
        <v>138</v>
      </c>
      <c r="D1" t="s">
        <v>138</v>
      </c>
      <c r="E1" t="s">
        <v>138</v>
      </c>
      <c r="F1" t="s">
        <v>138</v>
      </c>
      <c r="G1" t="s">
        <v>138</v>
      </c>
      <c r="H1" t="s">
        <v>138</v>
      </c>
      <c r="I1" t="s">
        <v>138</v>
      </c>
      <c r="K1" t="s">
        <v>132</v>
      </c>
      <c r="L1" t="s">
        <v>137</v>
      </c>
      <c r="M1" t="s">
        <v>137</v>
      </c>
      <c r="N1" t="s">
        <v>137</v>
      </c>
      <c r="O1" t="s">
        <v>137</v>
      </c>
      <c r="P1" t="s">
        <v>137</v>
      </c>
      <c r="Q1" t="s">
        <v>137</v>
      </c>
      <c r="R1" t="s">
        <v>137</v>
      </c>
      <c r="S1" t="s">
        <v>137</v>
      </c>
      <c r="U1" t="s">
        <v>133</v>
      </c>
      <c r="V1" t="s">
        <v>136</v>
      </c>
      <c r="W1" t="s">
        <v>136</v>
      </c>
      <c r="X1" t="s">
        <v>136</v>
      </c>
      <c r="Y1" t="s">
        <v>136</v>
      </c>
      <c r="Z1" t="s">
        <v>136</v>
      </c>
      <c r="AA1" t="s">
        <v>136</v>
      </c>
      <c r="AB1" t="s">
        <v>136</v>
      </c>
      <c r="AC1" t="s">
        <v>136</v>
      </c>
      <c r="AE1" t="s">
        <v>134</v>
      </c>
      <c r="AF1" s="1" t="s">
        <v>0</v>
      </c>
      <c r="AG1" s="41" t="s">
        <v>135</v>
      </c>
      <c r="AH1" s="41" t="s">
        <v>135</v>
      </c>
      <c r="AI1" s="41" t="s">
        <v>135</v>
      </c>
      <c r="AJ1" s="41" t="s">
        <v>135</v>
      </c>
      <c r="AK1" s="41" t="s">
        <v>135</v>
      </c>
      <c r="AL1" s="41" t="s">
        <v>135</v>
      </c>
      <c r="AM1" s="41" t="s">
        <v>135</v>
      </c>
      <c r="AN1" s="41" t="s">
        <v>135</v>
      </c>
      <c r="AP1" s="41" t="s">
        <v>93</v>
      </c>
      <c r="AQ1" s="42" t="s">
        <v>90</v>
      </c>
      <c r="AR1" t="s">
        <v>138</v>
      </c>
      <c r="AS1" t="s">
        <v>138</v>
      </c>
      <c r="AT1" t="s">
        <v>138</v>
      </c>
      <c r="AU1" t="s">
        <v>138</v>
      </c>
      <c r="AV1" t="s">
        <v>138</v>
      </c>
      <c r="AX1" t="s">
        <v>139</v>
      </c>
      <c r="AY1" s="37" t="s">
        <v>90</v>
      </c>
      <c r="AZ1" t="s">
        <v>137</v>
      </c>
      <c r="BA1" t="s">
        <v>137</v>
      </c>
      <c r="BB1" t="s">
        <v>137</v>
      </c>
      <c r="BC1" t="s">
        <v>137</v>
      </c>
      <c r="BD1" t="s">
        <v>137</v>
      </c>
      <c r="BF1" t="s">
        <v>99</v>
      </c>
      <c r="BG1" s="37" t="s">
        <v>0</v>
      </c>
      <c r="BH1" t="s">
        <v>136</v>
      </c>
      <c r="BI1" t="s">
        <v>136</v>
      </c>
      <c r="BJ1" t="s">
        <v>136</v>
      </c>
      <c r="BK1" t="s">
        <v>136</v>
      </c>
      <c r="BL1" t="s">
        <v>136</v>
      </c>
      <c r="BN1" s="41" t="s">
        <v>23</v>
      </c>
      <c r="BO1" s="37" t="s">
        <v>0</v>
      </c>
      <c r="BP1" t="s">
        <v>7</v>
      </c>
      <c r="BQ1" t="s">
        <v>8</v>
      </c>
      <c r="BR1" t="s">
        <v>9</v>
      </c>
      <c r="BS1" t="s">
        <v>11</v>
      </c>
      <c r="BT1" t="s">
        <v>12</v>
      </c>
      <c r="BU1" t="s">
        <v>16</v>
      </c>
      <c r="BW1" s="91" t="s">
        <v>159</v>
      </c>
      <c r="BX1" s="91" t="s">
        <v>7</v>
      </c>
      <c r="BY1" s="92" t="s">
        <v>8</v>
      </c>
      <c r="BZ1" s="91" t="s">
        <v>9</v>
      </c>
      <c r="CA1" s="91" t="s">
        <v>11</v>
      </c>
      <c r="CB1" s="91" t="s">
        <v>12</v>
      </c>
      <c r="CC1" s="91" t="s">
        <v>16</v>
      </c>
    </row>
    <row r="2" spans="1:81" ht="15" x14ac:dyDescent="0.2">
      <c r="A2" s="6">
        <v>43807</v>
      </c>
      <c r="B2">
        <v>-5.0000000000000711E-2</v>
      </c>
      <c r="C2">
        <v>1</v>
      </c>
      <c r="D2">
        <v>-8.2315818356427428E-2</v>
      </c>
      <c r="E2">
        <v>2.2634189999999992E-3</v>
      </c>
      <c r="F2">
        <v>-2.0000000000000018E-2</v>
      </c>
      <c r="G2">
        <v>0.39999999999999858</v>
      </c>
      <c r="H2">
        <v>1.2730994149999999</v>
      </c>
      <c r="I2">
        <v>-4.9999999999999822E-2</v>
      </c>
      <c r="L2" t="e">
        <v>#N/A</v>
      </c>
      <c r="M2" t="e">
        <v>#N/A</v>
      </c>
      <c r="N2" t="e">
        <v>#N/A</v>
      </c>
      <c r="O2" t="e">
        <v>#N/A</v>
      </c>
      <c r="P2" t="e">
        <v>#N/A</v>
      </c>
      <c r="Q2" t="e">
        <v>#N/A</v>
      </c>
      <c r="R2" t="e">
        <v>#N/A</v>
      </c>
      <c r="S2" t="e">
        <v>#N/A</v>
      </c>
      <c r="V2">
        <v>0.32000000000000028</v>
      </c>
      <c r="W2">
        <v>-9</v>
      </c>
      <c r="X2">
        <v>-0.38276855535738796</v>
      </c>
      <c r="Y2">
        <v>-2.7161026000000005E-2</v>
      </c>
      <c r="Z2">
        <v>-0.20700000000000007</v>
      </c>
      <c r="AA2">
        <v>-18.399999999999999</v>
      </c>
      <c r="AB2">
        <v>-2.2853333330000001</v>
      </c>
      <c r="AC2">
        <v>-1.44</v>
      </c>
      <c r="AF2" s="6">
        <v>43807</v>
      </c>
      <c r="AG2">
        <v>-0.20000000000000107</v>
      </c>
      <c r="AH2">
        <v>2</v>
      </c>
      <c r="AI2">
        <v>-0.28536150363561541</v>
      </c>
      <c r="AJ2">
        <v>-4.9579649999999982E-3</v>
      </c>
      <c r="AK2">
        <v>-0.29600000000000004</v>
      </c>
      <c r="AL2">
        <v>-5</v>
      </c>
      <c r="AM2">
        <v>2.147954725</v>
      </c>
      <c r="AN2">
        <v>-0.52000000000000024</v>
      </c>
      <c r="AQ2" s="6">
        <v>43807</v>
      </c>
      <c r="AR2" s="46" t="e">
        <v>#N/A</v>
      </c>
      <c r="AS2" s="46" t="e">
        <v>#N/A</v>
      </c>
      <c r="AT2" s="46" t="e">
        <v>#N/A</v>
      </c>
      <c r="AU2" s="46" t="e">
        <v>#N/A</v>
      </c>
      <c r="AV2" s="46" t="e">
        <v>#N/A</v>
      </c>
      <c r="AY2" s="37">
        <v>43807</v>
      </c>
      <c r="AZ2" t="e">
        <v>#N/A</v>
      </c>
      <c r="BA2" t="e">
        <v>#N/A</v>
      </c>
      <c r="BB2" t="e">
        <v>#N/A</v>
      </c>
      <c r="BC2" t="e">
        <v>#N/A</v>
      </c>
      <c r="BD2" t="e">
        <v>#N/A</v>
      </c>
      <c r="BG2" s="37">
        <v>43807</v>
      </c>
      <c r="BH2">
        <v>-0.77000000000000046</v>
      </c>
      <c r="BI2">
        <v>3</v>
      </c>
      <c r="BJ2">
        <v>-0.10540000000000002</v>
      </c>
      <c r="BK2">
        <v>-37.049999999999997</v>
      </c>
      <c r="BL2">
        <v>-2.8800000000000003</v>
      </c>
      <c r="BO2" s="37">
        <v>43807</v>
      </c>
      <c r="BP2">
        <v>1.2042804225545345</v>
      </c>
      <c r="BQ2">
        <v>4.0849321000000001E-2</v>
      </c>
      <c r="BR2">
        <v>0.51500000000000001</v>
      </c>
      <c r="BS2">
        <v>3.29</v>
      </c>
      <c r="BT2">
        <v>4.7616666670000001</v>
      </c>
      <c r="BU2">
        <v>4.97</v>
      </c>
      <c r="BX2" s="46" t="e">
        <v>#N/A</v>
      </c>
      <c r="BY2" s="46" t="e">
        <v>#N/A</v>
      </c>
      <c r="BZ2" s="46" t="e">
        <v>#N/A</v>
      </c>
      <c r="CA2" s="46" t="e">
        <v>#N/A</v>
      </c>
      <c r="CB2" s="46" t="e">
        <v>#N/A</v>
      </c>
      <c r="CC2" s="46" t="e">
        <v>#N/A</v>
      </c>
    </row>
    <row r="3" spans="1:81" ht="15" x14ac:dyDescent="0.2">
      <c r="A3" s="6">
        <v>43814</v>
      </c>
      <c r="B3">
        <v>-6.0000000000000497E-2</v>
      </c>
      <c r="C3">
        <v>-32</v>
      </c>
      <c r="D3">
        <v>0.13719303059404586</v>
      </c>
      <c r="E3">
        <v>-2.155636999999995E-3</v>
      </c>
      <c r="F3">
        <v>-9.9999999999997868E-3</v>
      </c>
      <c r="G3">
        <v>-0.10000000000000142</v>
      </c>
      <c r="H3">
        <v>0.139418182</v>
      </c>
      <c r="I3">
        <v>0</v>
      </c>
      <c r="L3">
        <v>0.21999999999999886</v>
      </c>
      <c r="M3">
        <v>2</v>
      </c>
      <c r="N3">
        <v>-0.27575799149403213</v>
      </c>
      <c r="O3">
        <v>-1.7137314000000004E-2</v>
      </c>
      <c r="P3">
        <v>-6.3999999999999946E-2</v>
      </c>
      <c r="Q3">
        <v>5.3000000000000043</v>
      </c>
      <c r="R3">
        <v>0.91884162599999986</v>
      </c>
      <c r="S3">
        <v>4.9999999999999822E-2</v>
      </c>
      <c r="V3">
        <v>-0.14000000000000057</v>
      </c>
      <c r="W3">
        <v>-12</v>
      </c>
      <c r="X3">
        <v>-0.19207024283166452</v>
      </c>
      <c r="Y3">
        <v>-2.9101100000000005E-3</v>
      </c>
      <c r="Z3">
        <v>-0.20999999999999996</v>
      </c>
      <c r="AA3">
        <v>0.89999999999999858</v>
      </c>
      <c r="AB3">
        <v>-0.69533529399999994</v>
      </c>
      <c r="AC3">
        <v>-0.35000000000000053</v>
      </c>
      <c r="AF3" s="6">
        <v>43814</v>
      </c>
      <c r="AG3" t="e">
        <v>#N/A</v>
      </c>
      <c r="AH3" t="e">
        <v>#N/A</v>
      </c>
      <c r="AI3" t="e">
        <v>#N/A</v>
      </c>
      <c r="AJ3" t="e">
        <v>#N/A</v>
      </c>
      <c r="AK3" t="e">
        <v>#N/A</v>
      </c>
      <c r="AL3" t="e">
        <v>#N/A</v>
      </c>
      <c r="AM3" t="e">
        <v>#N/A</v>
      </c>
      <c r="AN3" t="e">
        <v>#N/A</v>
      </c>
      <c r="AQ3" s="6">
        <v>43814</v>
      </c>
      <c r="AR3" s="46" t="e">
        <v>#N/A</v>
      </c>
      <c r="AS3" s="46" t="e">
        <v>#N/A</v>
      </c>
      <c r="AT3" s="46" t="e">
        <v>#N/A</v>
      </c>
      <c r="AU3" s="46" t="e">
        <v>#N/A</v>
      </c>
      <c r="AV3" s="46" t="e">
        <v>#N/A</v>
      </c>
      <c r="AY3" s="37">
        <v>43814</v>
      </c>
      <c r="AZ3">
        <v>0.22000000000000064</v>
      </c>
      <c r="BA3">
        <v>-172</v>
      </c>
      <c r="BB3">
        <v>-8.4699999999999998E-2</v>
      </c>
      <c r="BC3">
        <v>0.25</v>
      </c>
      <c r="BD3">
        <v>-0.20999999999999996</v>
      </c>
      <c r="BG3" s="37">
        <v>43814</v>
      </c>
      <c r="BH3" t="e">
        <v>#N/A</v>
      </c>
      <c r="BI3" t="e">
        <v>#N/A</v>
      </c>
      <c r="BJ3" t="e">
        <v>#N/A</v>
      </c>
      <c r="BK3" t="e">
        <v>#N/A</v>
      </c>
      <c r="BL3" t="e">
        <v>#N/A</v>
      </c>
      <c r="BO3" s="37">
        <v>43814</v>
      </c>
      <c r="BP3">
        <v>1.245438331732748</v>
      </c>
      <c r="BQ3">
        <v>3.6430265000000003E-2</v>
      </c>
      <c r="BR3">
        <v>0.51700000000000002</v>
      </c>
      <c r="BS3">
        <v>2.29</v>
      </c>
      <c r="BT3">
        <v>5.7306666670000004</v>
      </c>
      <c r="BU3">
        <v>4.5599999999999996</v>
      </c>
      <c r="BX3" s="46" t="e">
        <v>#N/A</v>
      </c>
      <c r="BY3" s="46" t="e">
        <v>#N/A</v>
      </c>
      <c r="BZ3" s="46" t="e">
        <v>#N/A</v>
      </c>
      <c r="CA3" s="46" t="e">
        <v>#N/A</v>
      </c>
      <c r="CB3" s="46" t="e">
        <v>#N/A</v>
      </c>
      <c r="CC3" s="46" t="e">
        <v>#N/A</v>
      </c>
    </row>
    <row r="4" spans="1:81" ht="15" x14ac:dyDescent="0.2">
      <c r="A4" s="6">
        <v>43836</v>
      </c>
      <c r="B4">
        <v>0.25999999999999979</v>
      </c>
      <c r="C4">
        <v>67</v>
      </c>
      <c r="D4">
        <v>0.21950884895047285</v>
      </c>
      <c r="E4">
        <v>-2.6945470000000055E-3</v>
      </c>
      <c r="F4">
        <v>1.0300000000000002</v>
      </c>
      <c r="G4">
        <v>5.9000000000000057</v>
      </c>
      <c r="H4">
        <v>0.50900000000000034</v>
      </c>
      <c r="I4">
        <v>4.0000000000000036E-2</v>
      </c>
      <c r="L4">
        <v>-0.14000000000000057</v>
      </c>
      <c r="M4">
        <v>2</v>
      </c>
      <c r="N4">
        <v>0.15091233365344969</v>
      </c>
      <c r="O4">
        <v>-1.2933822000000005E-2</v>
      </c>
      <c r="P4">
        <v>-3.9999999999999147E-2</v>
      </c>
      <c r="Q4">
        <v>-0.5</v>
      </c>
      <c r="R4">
        <v>-14.732638497</v>
      </c>
      <c r="S4" t="e">
        <v>#N/A</v>
      </c>
      <c r="V4">
        <v>-9.9999999999997868E-3</v>
      </c>
      <c r="W4">
        <v>24</v>
      </c>
      <c r="X4">
        <v>-0.37042118260392431</v>
      </c>
      <c r="Y4">
        <v>-2.9424444999999994E-2</v>
      </c>
      <c r="Z4">
        <v>-0.29000000000000004</v>
      </c>
      <c r="AA4">
        <v>0.79999999999999716</v>
      </c>
      <c r="AB4">
        <v>-3.8807999999999998</v>
      </c>
      <c r="AC4">
        <v>-0.18999999999999995</v>
      </c>
      <c r="AF4" s="6">
        <v>43836</v>
      </c>
      <c r="AG4">
        <v>-3.9999999999999147E-2</v>
      </c>
      <c r="AH4">
        <v>-28</v>
      </c>
      <c r="AI4">
        <v>-0.15091233365345147</v>
      </c>
      <c r="AJ4">
        <v>-3.7723649999999997E-3</v>
      </c>
      <c r="AK4">
        <v>-0.47999999999999954</v>
      </c>
      <c r="AL4">
        <v>-3.1999999999999957</v>
      </c>
      <c r="AM4">
        <v>-0.19263373099999992</v>
      </c>
      <c r="AN4">
        <v>2.0000000000000018E-2</v>
      </c>
      <c r="AQ4" s="6">
        <v>43836</v>
      </c>
      <c r="AR4" s="46" t="e">
        <v>#N/A</v>
      </c>
      <c r="AS4" s="46" t="e">
        <v>#N/A</v>
      </c>
      <c r="AT4" s="46" t="e">
        <v>#N/A</v>
      </c>
      <c r="AU4" s="46" t="e">
        <v>#N/A</v>
      </c>
      <c r="AV4" s="46" t="e">
        <v>#N/A</v>
      </c>
      <c r="AY4" s="37">
        <v>43836</v>
      </c>
      <c r="AZ4">
        <v>0.49000000000000021</v>
      </c>
      <c r="BA4">
        <v>-44</v>
      </c>
      <c r="BB4">
        <v>0.18799999999999994</v>
      </c>
      <c r="BC4">
        <v>0.20999999999999996</v>
      </c>
      <c r="BD4" t="e">
        <v>#N/A</v>
      </c>
      <c r="BG4" s="37">
        <v>43836</v>
      </c>
      <c r="BH4" t="e">
        <v>#N/A</v>
      </c>
      <c r="BI4" t="e">
        <v>#N/A</v>
      </c>
      <c r="BJ4" t="e">
        <v>#N/A</v>
      </c>
      <c r="BK4" t="e">
        <v>#N/A</v>
      </c>
      <c r="BL4" t="e">
        <v>#N/A</v>
      </c>
      <c r="BO4" s="37">
        <v>43836</v>
      </c>
      <c r="BP4">
        <v>3.2896144875840312</v>
      </c>
      <c r="BQ4">
        <v>0.123194654</v>
      </c>
      <c r="BR4">
        <v>2.67</v>
      </c>
      <c r="BS4">
        <v>40.1</v>
      </c>
      <c r="BT4">
        <v>14.02736842</v>
      </c>
      <c r="BU4">
        <v>4.71</v>
      </c>
      <c r="BX4" s="46">
        <v>-4.5232222544640894</v>
      </c>
      <c r="BY4" s="46">
        <v>5.3047556599012599E-2</v>
      </c>
      <c r="BZ4" s="46">
        <v>-5.2963288992591986</v>
      </c>
      <c r="CA4" s="46">
        <v>-22.991011319387411</v>
      </c>
      <c r="CB4" s="46">
        <v>7.2956597109290655</v>
      </c>
      <c r="CC4" s="46">
        <v>2.1719086805538983</v>
      </c>
    </row>
    <row r="5" spans="1:81" ht="15" x14ac:dyDescent="0.2">
      <c r="A5" s="6">
        <v>43843</v>
      </c>
      <c r="B5">
        <v>0.32999999999999918</v>
      </c>
      <c r="C5">
        <v>-26</v>
      </c>
      <c r="D5">
        <v>0.63108794073261087</v>
      </c>
      <c r="E5">
        <v>2.4789825999999987E-2</v>
      </c>
      <c r="F5">
        <v>0.32999999999999918</v>
      </c>
      <c r="G5">
        <v>13</v>
      </c>
      <c r="H5">
        <v>6.4364835199999959</v>
      </c>
      <c r="I5" t="e">
        <v>#N/A</v>
      </c>
      <c r="L5">
        <v>-8.0000000000000071E-2</v>
      </c>
      <c r="M5">
        <v>-28</v>
      </c>
      <c r="N5">
        <v>-0.27438606118809084</v>
      </c>
      <c r="O5">
        <v>6.4669109999999641E-3</v>
      </c>
      <c r="P5">
        <v>-8.0000000000000071E-2</v>
      </c>
      <c r="Q5">
        <v>1</v>
      </c>
      <c r="R5">
        <v>4.5637777800000023</v>
      </c>
      <c r="S5" t="e">
        <v>#N/A</v>
      </c>
      <c r="V5">
        <v>-3.6388000000000003</v>
      </c>
      <c r="W5">
        <v>38</v>
      </c>
      <c r="X5">
        <v>-0.23322815200987757</v>
      </c>
      <c r="Y5">
        <v>-7.5447299999999995E-3</v>
      </c>
      <c r="Z5">
        <v>-0.18999999999999995</v>
      </c>
      <c r="AA5">
        <v>-8</v>
      </c>
      <c r="AB5">
        <v>-1.0219612299999987</v>
      </c>
      <c r="AC5">
        <v>-0.32000000000000028</v>
      </c>
      <c r="AF5" s="6">
        <v>43843</v>
      </c>
      <c r="AG5">
        <v>-0.30999999999999961</v>
      </c>
      <c r="AH5">
        <v>116</v>
      </c>
      <c r="AI5">
        <v>-0.27438606118808995</v>
      </c>
      <c r="AJ5">
        <v>1.0778190000000076E-3</v>
      </c>
      <c r="AK5">
        <v>-0.25</v>
      </c>
      <c r="AL5">
        <v>-0.79999999999999716</v>
      </c>
      <c r="AM5">
        <v>1.0417036080000006</v>
      </c>
      <c r="AN5" t="e">
        <v>#N/A</v>
      </c>
      <c r="AQ5" s="6">
        <v>43843</v>
      </c>
      <c r="AR5" s="46" t="e">
        <v>#N/A</v>
      </c>
      <c r="AS5" s="46" t="e">
        <v>#N/A</v>
      </c>
      <c r="AT5" s="46" t="e">
        <v>#N/A</v>
      </c>
      <c r="AU5" s="46" t="e">
        <v>#N/A</v>
      </c>
      <c r="AV5" s="46" t="e">
        <v>#N/A</v>
      </c>
      <c r="AY5" s="37">
        <v>43843</v>
      </c>
      <c r="AZ5">
        <v>0.37299999999999978</v>
      </c>
      <c r="BA5">
        <v>-208</v>
      </c>
      <c r="BB5">
        <v>0.373</v>
      </c>
      <c r="BC5">
        <v>0.57000000000000028</v>
      </c>
      <c r="BD5">
        <v>-2.38</v>
      </c>
      <c r="BG5" s="37">
        <v>43843</v>
      </c>
      <c r="BH5" t="e">
        <v>#N/A</v>
      </c>
      <c r="BI5" t="e">
        <v>#N/A</v>
      </c>
      <c r="BJ5" t="e">
        <v>#N/A</v>
      </c>
      <c r="BK5" t="e">
        <v>#N/A</v>
      </c>
      <c r="BL5" t="e">
        <v>#N/A</v>
      </c>
      <c r="BO5" s="37">
        <v>43843</v>
      </c>
      <c r="BP5">
        <v>5.2103169159006715</v>
      </c>
      <c r="BQ5">
        <v>0.29672343200000001</v>
      </c>
      <c r="BR5">
        <v>4.38</v>
      </c>
      <c r="BS5">
        <v>121</v>
      </c>
      <c r="BT5">
        <v>59.756363639999996</v>
      </c>
      <c r="BU5" t="e">
        <v>#N/A</v>
      </c>
      <c r="BX5" s="46">
        <v>-1.9601062922389971</v>
      </c>
      <c r="BY5" s="46">
        <v>2.4598102253717835E-3</v>
      </c>
      <c r="BZ5" s="46">
        <v>-2.4808870168276798</v>
      </c>
      <c r="CA5" s="46">
        <v>-38.572090407920086</v>
      </c>
      <c r="CB5" s="46">
        <v>10.127544892121357</v>
      </c>
      <c r="CC5" s="46" t="e">
        <v>#N/A</v>
      </c>
    </row>
    <row r="6" spans="1:81" ht="15" x14ac:dyDescent="0.2">
      <c r="A6" s="6">
        <v>43861</v>
      </c>
      <c r="B6">
        <v>1.9999999999999574E-2</v>
      </c>
      <c r="C6">
        <v>-2</v>
      </c>
      <c r="D6">
        <v>0.15091233365345058</v>
      </c>
      <c r="E6">
        <v>-6.4669100000000132E-4</v>
      </c>
      <c r="F6">
        <v>0.65999999999999925</v>
      </c>
      <c r="G6">
        <v>1.1999999999999993</v>
      </c>
      <c r="H6">
        <v>0.22137278999999999</v>
      </c>
      <c r="I6">
        <v>-3.0000000000000027E-2</v>
      </c>
      <c r="L6">
        <v>1.1899999999999995</v>
      </c>
      <c r="M6">
        <v>30</v>
      </c>
      <c r="N6">
        <v>-0.38414048566332859</v>
      </c>
      <c r="O6">
        <v>-9.7003600000000051E-4</v>
      </c>
      <c r="P6">
        <v>-5.9999999999999609E-2</v>
      </c>
      <c r="Q6">
        <v>-9.9999999999997868E-2</v>
      </c>
      <c r="R6">
        <v>-0.34835400000000005</v>
      </c>
      <c r="S6">
        <v>1.0000000000000009E-2</v>
      </c>
      <c r="V6">
        <v>0.12000000000000099</v>
      </c>
      <c r="W6">
        <v>53</v>
      </c>
      <c r="X6">
        <v>-0.13719303059404631</v>
      </c>
      <c r="Y6">
        <v>-9.7003670000000014E-3</v>
      </c>
      <c r="Z6">
        <v>-0.29999999999999982</v>
      </c>
      <c r="AA6">
        <v>-10.099999999999994</v>
      </c>
      <c r="AB6">
        <v>-1.5350317659999999</v>
      </c>
      <c r="AC6">
        <v>1.0000000000000231E-2</v>
      </c>
      <c r="AF6" s="6">
        <v>43861</v>
      </c>
      <c r="AG6">
        <v>0.16999999999999993</v>
      </c>
      <c r="AH6">
        <v>52</v>
      </c>
      <c r="AI6">
        <v>-0.20578954589106857</v>
      </c>
      <c r="AJ6">
        <v>-5.2813110000000003E-3</v>
      </c>
      <c r="AK6">
        <v>-0.30999999999999961</v>
      </c>
      <c r="AL6">
        <v>-4.0999999999999979</v>
      </c>
      <c r="AM6">
        <v>-0.51940324999999998</v>
      </c>
      <c r="AN6">
        <v>-0.34000000000000008</v>
      </c>
      <c r="AQ6" s="6">
        <v>43861</v>
      </c>
      <c r="AR6" s="46" t="e">
        <v>#N/A</v>
      </c>
      <c r="AS6" s="46" t="e">
        <v>#N/A</v>
      </c>
      <c r="AT6" s="46" t="e">
        <v>#N/A</v>
      </c>
      <c r="AU6" s="46" t="e">
        <v>#N/A</v>
      </c>
      <c r="AV6" s="46" t="e">
        <v>#N/A</v>
      </c>
      <c r="AY6" s="37">
        <v>43861</v>
      </c>
      <c r="AZ6">
        <v>-0.82000000000000028</v>
      </c>
      <c r="BA6">
        <v>-294</v>
      </c>
      <c r="BB6">
        <v>-0.34259999999999996</v>
      </c>
      <c r="BC6">
        <v>-0.27</v>
      </c>
      <c r="BD6">
        <v>-3.2300000000000004</v>
      </c>
      <c r="BG6" s="37">
        <v>43861</v>
      </c>
      <c r="BH6" t="e">
        <v>#N/A</v>
      </c>
      <c r="BI6" t="e">
        <v>#N/A</v>
      </c>
      <c r="BJ6" t="e">
        <v>#N/A</v>
      </c>
      <c r="BK6" t="e">
        <v>#N/A</v>
      </c>
      <c r="BL6" t="e">
        <v>#N/A</v>
      </c>
      <c r="BO6" s="37">
        <v>43861</v>
      </c>
      <c r="BP6">
        <v>5.4023871587323367</v>
      </c>
      <c r="BQ6">
        <v>0.25899978400000001</v>
      </c>
      <c r="BR6">
        <v>4.96</v>
      </c>
      <c r="BS6">
        <v>125</v>
      </c>
      <c r="BT6">
        <v>60.371875000000003</v>
      </c>
      <c r="BU6">
        <v>4.09</v>
      </c>
      <c r="BX6" s="46">
        <v>-1.4378941148144921</v>
      </c>
      <c r="BY6" s="46">
        <v>0.2255688357289862</v>
      </c>
      <c r="BZ6" s="46">
        <v>-2.1523862334899482</v>
      </c>
      <c r="CA6" s="46">
        <v>93.157370673837164</v>
      </c>
      <c r="CB6" s="46">
        <v>57.661161267338606</v>
      </c>
      <c r="CC6" s="46">
        <v>2.3419052451043947</v>
      </c>
    </row>
    <row r="7" spans="1:81" x14ac:dyDescent="0.2">
      <c r="A7" s="12">
        <v>43877</v>
      </c>
      <c r="B7">
        <v>0.40000000000000036</v>
      </c>
      <c r="C7">
        <v>63</v>
      </c>
      <c r="D7">
        <v>0.50761421319796973</v>
      </c>
      <c r="E7">
        <v>4.4190559999999976E-3</v>
      </c>
      <c r="F7">
        <v>0.23000000000000043</v>
      </c>
      <c r="G7">
        <v>1.7000000000000028</v>
      </c>
      <c r="H7">
        <v>7.7128440000000076E-2</v>
      </c>
      <c r="I7">
        <v>-3.0000000000000027E-2</v>
      </c>
      <c r="L7">
        <v>8.0000000000000071E-2</v>
      </c>
      <c r="M7">
        <v>128</v>
      </c>
      <c r="N7">
        <v>-5.4877212237618878E-2</v>
      </c>
      <c r="O7">
        <v>1.9400730000000005E-3</v>
      </c>
      <c r="P7">
        <v>0.29000000000000092</v>
      </c>
      <c r="Q7">
        <v>-0.5</v>
      </c>
      <c r="R7">
        <v>1.8651088429999998</v>
      </c>
      <c r="S7">
        <v>4.0000000000000036E-2</v>
      </c>
      <c r="V7">
        <v>0.32000000000000028</v>
      </c>
      <c r="W7">
        <v>2</v>
      </c>
      <c r="X7">
        <v>-0.288105364247496</v>
      </c>
      <c r="Y7">
        <v>-1.2933822000000005E-2</v>
      </c>
      <c r="Z7">
        <v>-0.39999999999999991</v>
      </c>
      <c r="AA7">
        <v>-7.7999999999999972</v>
      </c>
      <c r="AB7">
        <v>-1.0847216340000001</v>
      </c>
      <c r="AC7">
        <v>-2.9999999999999805E-2</v>
      </c>
      <c r="AF7" s="12">
        <v>43877</v>
      </c>
      <c r="AG7">
        <v>-3.0000000000001137E-2</v>
      </c>
      <c r="AH7">
        <v>52</v>
      </c>
      <c r="AI7">
        <v>-0.30182466730690027</v>
      </c>
      <c r="AJ7">
        <v>-2.4789830000000006E-3</v>
      </c>
      <c r="AK7">
        <v>-0.33000000000000007</v>
      </c>
      <c r="AL7">
        <v>-4.1999999999999993</v>
      </c>
      <c r="AM7">
        <v>1.9186402720000002</v>
      </c>
      <c r="AN7">
        <v>0.1100000000000001</v>
      </c>
      <c r="AQ7" s="12">
        <v>43877</v>
      </c>
      <c r="AR7" s="46" t="e">
        <v>#N/A</v>
      </c>
      <c r="AS7" s="46" t="e">
        <v>#N/A</v>
      </c>
      <c r="AT7" s="46" t="e">
        <v>#N/A</v>
      </c>
      <c r="AU7" s="46" t="e">
        <v>#N/A</v>
      </c>
      <c r="AV7" s="46" t="e">
        <v>#N/A</v>
      </c>
      <c r="AY7" s="37">
        <v>43877</v>
      </c>
      <c r="AZ7">
        <v>-0.63999999999999879</v>
      </c>
      <c r="BA7">
        <v>129</v>
      </c>
      <c r="BB7">
        <v>-9.000000000000008E-3</v>
      </c>
      <c r="BC7">
        <v>0.19999999999999973</v>
      </c>
      <c r="BD7">
        <v>-2.8100000000000005</v>
      </c>
      <c r="BG7" s="37">
        <v>43877</v>
      </c>
      <c r="BH7">
        <v>-0.46000000000000085</v>
      </c>
      <c r="BI7">
        <v>-103</v>
      </c>
      <c r="BJ7">
        <v>-3.5600000000000007E-2</v>
      </c>
      <c r="BK7">
        <v>0.37999999999999989</v>
      </c>
      <c r="BL7">
        <v>-0.3899999999999999</v>
      </c>
      <c r="BO7" s="37">
        <v>43877</v>
      </c>
      <c r="BP7">
        <v>6.2941418575936341</v>
      </c>
      <c r="BQ7">
        <v>0.10918301399999999</v>
      </c>
      <c r="BR7">
        <v>6.23</v>
      </c>
      <c r="BS7">
        <v>80.400000000000006</v>
      </c>
      <c r="BT7">
        <v>10.3925</v>
      </c>
      <c r="BU7">
        <v>3.03</v>
      </c>
      <c r="BX7" s="46">
        <v>-1.083719606218466</v>
      </c>
      <c r="BY7" s="46">
        <v>8.4905840785906184E-2</v>
      </c>
      <c r="BZ7" s="46">
        <v>-1.7842749312651929</v>
      </c>
      <c r="CA7" s="46">
        <v>62.516971292816002</v>
      </c>
      <c r="CB7" s="46">
        <v>5.3845540739342557</v>
      </c>
      <c r="CC7" s="46">
        <v>1.4286965936020062</v>
      </c>
    </row>
    <row r="8" spans="1:81" ht="15" x14ac:dyDescent="0.2">
      <c r="A8" s="6">
        <v>43891</v>
      </c>
      <c r="B8">
        <v>-0.6899999999999995</v>
      </c>
      <c r="C8">
        <v>48</v>
      </c>
      <c r="D8">
        <v>0.31554397036630544</v>
      </c>
      <c r="E8">
        <v>4.311269999999999E-4</v>
      </c>
      <c r="F8">
        <v>0.26000000000000068</v>
      </c>
      <c r="G8">
        <v>0.16999999999999993</v>
      </c>
      <c r="H8">
        <v>-0.15307044600000008</v>
      </c>
      <c r="I8">
        <v>-4.0000000000000036E-2</v>
      </c>
      <c r="L8">
        <v>9.9999999999997868E-3</v>
      </c>
      <c r="M8">
        <v>34</v>
      </c>
      <c r="N8">
        <v>-0.39785978872273287</v>
      </c>
      <c r="O8">
        <v>-5.3890919999999998E-3</v>
      </c>
      <c r="P8">
        <v>-5.0000000000000711E-2</v>
      </c>
      <c r="Q8">
        <v>8.0000000000000071E-2</v>
      </c>
      <c r="R8">
        <v>-8.9122124000000191E-2</v>
      </c>
      <c r="S8">
        <v>2.0000000000000018E-2</v>
      </c>
      <c r="V8">
        <v>5.9999999999998721E-2</v>
      </c>
      <c r="W8">
        <v>34</v>
      </c>
      <c r="X8">
        <v>-0.46645630401975557</v>
      </c>
      <c r="Y8">
        <v>-8.4069839999999993E-3</v>
      </c>
      <c r="Z8">
        <v>-0.37000000000000011</v>
      </c>
      <c r="AA8">
        <v>-5</v>
      </c>
      <c r="AB8">
        <v>-0.72829500299999994</v>
      </c>
      <c r="AC8">
        <v>-8.0000000000000071E-2</v>
      </c>
      <c r="AF8" s="6">
        <v>43891</v>
      </c>
      <c r="AG8">
        <v>-0.1899999999999995</v>
      </c>
      <c r="AH8">
        <v>8</v>
      </c>
      <c r="AI8" t="e">
        <v>#N/A</v>
      </c>
      <c r="AJ8" t="e">
        <v>#N/A</v>
      </c>
      <c r="AK8">
        <v>-0.42999999999999972</v>
      </c>
      <c r="AL8">
        <v>-3</v>
      </c>
      <c r="AM8">
        <v>0.88990255500000015</v>
      </c>
      <c r="AN8">
        <v>3.0000000000000027E-2</v>
      </c>
      <c r="AQ8" s="6">
        <v>43891</v>
      </c>
      <c r="AR8" s="46" t="e">
        <v>#N/A</v>
      </c>
      <c r="AS8" s="46" t="e">
        <v>#N/A</v>
      </c>
      <c r="AT8" s="46" t="e">
        <v>#N/A</v>
      </c>
      <c r="AU8" s="46" t="e">
        <v>#N/A</v>
      </c>
      <c r="AV8" s="46" t="e">
        <v>#N/A</v>
      </c>
      <c r="AY8" s="37">
        <v>43891</v>
      </c>
      <c r="AZ8">
        <v>1.0099999999999998</v>
      </c>
      <c r="BA8" t="e">
        <v>#N/A</v>
      </c>
      <c r="BB8">
        <v>0.32299999999999995</v>
      </c>
      <c r="BC8">
        <v>0.49000000000000021</v>
      </c>
      <c r="BD8">
        <v>-2.79</v>
      </c>
      <c r="BG8" s="37">
        <v>43891</v>
      </c>
      <c r="BH8">
        <v>-0.75999999999999979</v>
      </c>
      <c r="BI8">
        <v>-47</v>
      </c>
      <c r="BJ8">
        <v>-2.2399999999999996E-2</v>
      </c>
      <c r="BK8">
        <v>0.42999999999999972</v>
      </c>
      <c r="BL8">
        <v>-0.45999999999999996</v>
      </c>
      <c r="BO8" s="37">
        <v>43891</v>
      </c>
      <c r="BP8">
        <v>5.9374399780491149</v>
      </c>
      <c r="BQ8">
        <v>6.0142271999999997E-2</v>
      </c>
      <c r="BR8">
        <v>6.19</v>
      </c>
      <c r="BS8">
        <v>34.6</v>
      </c>
      <c r="BT8">
        <v>5.4034482759999998</v>
      </c>
      <c r="BU8">
        <v>2.4700000000000002</v>
      </c>
      <c r="BX8" s="46" t="e">
        <v>#N/A</v>
      </c>
      <c r="BY8" s="46" t="e">
        <v>#N/A</v>
      </c>
      <c r="BZ8" s="46">
        <v>-1.1421739376256612</v>
      </c>
      <c r="CA8" s="46">
        <v>29.115122500752616</v>
      </c>
      <c r="CB8" s="46">
        <v>2.3964503323819519</v>
      </c>
      <c r="CC8" s="46">
        <v>0.80696108750414086</v>
      </c>
    </row>
    <row r="9" spans="1:81" ht="15" x14ac:dyDescent="0.2">
      <c r="A9" s="6">
        <v>43898</v>
      </c>
      <c r="B9">
        <v>0.24000000000000021</v>
      </c>
      <c r="C9">
        <v>45</v>
      </c>
      <c r="D9">
        <v>0</v>
      </c>
      <c r="E9">
        <v>-3.125672999999999E-3</v>
      </c>
      <c r="F9">
        <v>0.22999999999999954</v>
      </c>
      <c r="G9">
        <v>-1.7999999999999972</v>
      </c>
      <c r="H9">
        <v>-0.67059771500000043</v>
      </c>
      <c r="I9">
        <v>-1.9000000000000128E-2</v>
      </c>
      <c r="L9">
        <v>9.9999999999999645E-2</v>
      </c>
      <c r="M9" t="e">
        <v>#N/A</v>
      </c>
      <c r="N9">
        <v>0.38414048566332859</v>
      </c>
      <c r="O9">
        <v>-2.1556400000000142E-4</v>
      </c>
      <c r="P9">
        <v>0</v>
      </c>
      <c r="Q9">
        <v>0</v>
      </c>
      <c r="R9">
        <v>-0.5122152299999998</v>
      </c>
      <c r="S9">
        <v>-5.1000000000000156E-2</v>
      </c>
      <c r="V9">
        <v>-0.21999999999999886</v>
      </c>
      <c r="W9">
        <v>-2</v>
      </c>
      <c r="X9">
        <v>-0.30182466699999999</v>
      </c>
      <c r="Y9">
        <v>-2.7807716999999996E-2</v>
      </c>
      <c r="Z9">
        <v>-0.31000000000000005</v>
      </c>
      <c r="AA9">
        <v>-7.2000000000000028</v>
      </c>
      <c r="AB9">
        <v>-9.0165574600000014</v>
      </c>
      <c r="AC9">
        <v>-0.17199999999999993</v>
      </c>
      <c r="AF9" s="6">
        <v>43898</v>
      </c>
      <c r="AG9">
        <v>-2.000000000000135E-2</v>
      </c>
      <c r="AH9">
        <v>-140</v>
      </c>
      <c r="AI9">
        <v>-0.49389490999999985</v>
      </c>
      <c r="AJ9">
        <v>1.0778200000000071E-4</v>
      </c>
      <c r="AK9">
        <v>-0.50999999999999979</v>
      </c>
      <c r="AL9">
        <v>-2.1999999999999993</v>
      </c>
      <c r="AM9">
        <v>2.8995631309999998</v>
      </c>
      <c r="AN9">
        <v>3.8999999999999924E-2</v>
      </c>
      <c r="AQ9" s="6">
        <v>43898</v>
      </c>
      <c r="AR9" s="46" t="e">
        <v>#N/A</v>
      </c>
      <c r="AS9" s="46" t="e">
        <v>#N/A</v>
      </c>
      <c r="AT9" s="46" t="e">
        <v>#N/A</v>
      </c>
      <c r="AU9" s="46" t="e">
        <v>#N/A</v>
      </c>
      <c r="AV9" s="46" t="e">
        <v>#N/A</v>
      </c>
      <c r="AY9" s="37">
        <v>43898</v>
      </c>
      <c r="AZ9">
        <v>5.9999999999999609E-2</v>
      </c>
      <c r="BA9">
        <v>-191</v>
      </c>
      <c r="BB9">
        <v>-9.8000000000000004E-2</v>
      </c>
      <c r="BC9">
        <v>0.89000000000000012</v>
      </c>
      <c r="BD9">
        <v>-2.0609999999999999</v>
      </c>
      <c r="BG9" s="37">
        <v>43898</v>
      </c>
      <c r="BH9">
        <v>-0.71</v>
      </c>
      <c r="BI9">
        <v>135</v>
      </c>
      <c r="BJ9">
        <v>-2.3400000000000001E-2</v>
      </c>
      <c r="BK9">
        <v>-0.73</v>
      </c>
      <c r="BL9">
        <v>-0.30100000000000005</v>
      </c>
      <c r="BO9" s="37">
        <v>43898</v>
      </c>
      <c r="BP9">
        <v>5.4709836740293598</v>
      </c>
      <c r="BQ9">
        <v>0.123194654</v>
      </c>
      <c r="BR9">
        <v>5.56</v>
      </c>
      <c r="BS9">
        <v>87.5</v>
      </c>
      <c r="BT9">
        <v>32.077027030000004</v>
      </c>
      <c r="BU9">
        <v>2.7370000000000001</v>
      </c>
      <c r="BX9" s="46">
        <v>-1.0674915525380051</v>
      </c>
      <c r="BY9" s="46">
        <v>0.10038029207867677</v>
      </c>
      <c r="BZ9" s="46">
        <v>-1.3588248411546999</v>
      </c>
      <c r="CA9" s="46">
        <v>70.181929657129146</v>
      </c>
      <c r="CB9" s="46">
        <v>27.181064930871898</v>
      </c>
      <c r="CC9" s="46">
        <v>1.2773648080698632</v>
      </c>
    </row>
    <row r="10" spans="1:81" ht="15" x14ac:dyDescent="0.25">
      <c r="A10" s="35">
        <v>43973</v>
      </c>
      <c r="B10">
        <v>-0.16999999999999993</v>
      </c>
      <c r="C10">
        <v>41</v>
      </c>
      <c r="D10">
        <v>-0.10975442400000013</v>
      </c>
      <c r="E10">
        <v>-4.3112700000000337E-4</v>
      </c>
      <c r="F10">
        <v>-0.11999999999999922</v>
      </c>
      <c r="G10">
        <v>-0.10000000000000142</v>
      </c>
      <c r="H10">
        <v>-0.76666666699999908</v>
      </c>
      <c r="I10">
        <v>6.0000000000000053E-2</v>
      </c>
      <c r="L10">
        <v>0.21999999999999975</v>
      </c>
      <c r="M10">
        <v>-47</v>
      </c>
      <c r="N10">
        <v>0.26066675999999944</v>
      </c>
      <c r="O10">
        <v>8.5471005999999988E-2</v>
      </c>
      <c r="P10">
        <v>-9.9999999999999645E-2</v>
      </c>
      <c r="Q10">
        <v>1.2999999999999972</v>
      </c>
      <c r="R10">
        <v>0.14280533600000034</v>
      </c>
      <c r="S10">
        <v>-1.2999999999999901E-2</v>
      </c>
      <c r="V10">
        <v>0.25</v>
      </c>
      <c r="W10">
        <v>132</v>
      </c>
      <c r="X10">
        <v>-0.74084236499999978</v>
      </c>
      <c r="Y10">
        <v>-1.4011640439749964E-2</v>
      </c>
      <c r="Z10">
        <v>-0.86999999999999922</v>
      </c>
      <c r="AA10">
        <v>-7.2999999999999972</v>
      </c>
      <c r="AB10">
        <v>-2.9759999999999991</v>
      </c>
      <c r="AC10">
        <v>-0.31599999999999984</v>
      </c>
      <c r="AF10" s="35">
        <v>43973</v>
      </c>
      <c r="AG10">
        <v>-8.0000000000000071E-2</v>
      </c>
      <c r="AH10">
        <v>-17</v>
      </c>
      <c r="AI10">
        <v>-0.19207024299999986</v>
      </c>
      <c r="AJ10">
        <v>9.700366458288423E-4</v>
      </c>
      <c r="AK10">
        <v>-0.49000000000000021</v>
      </c>
      <c r="AL10">
        <v>-0.5</v>
      </c>
      <c r="AM10">
        <v>9.6276573250000013</v>
      </c>
      <c r="AN10">
        <v>-1.0000000000000009E-2</v>
      </c>
      <c r="AQ10" s="35">
        <v>43973</v>
      </c>
      <c r="AR10" s="46" t="e">
        <v>#N/A</v>
      </c>
      <c r="AS10" s="46" t="e">
        <v>#N/A</v>
      </c>
      <c r="AT10" s="46" t="e">
        <v>#N/A</v>
      </c>
      <c r="AU10" s="46" t="e">
        <v>#N/A</v>
      </c>
      <c r="AV10" s="46" t="e">
        <v>#N/A</v>
      </c>
      <c r="AY10" s="37">
        <v>43973</v>
      </c>
      <c r="AZ10" t="e">
        <v>#N/A</v>
      </c>
      <c r="BA10" t="e">
        <v>#N/A</v>
      </c>
      <c r="BB10" t="e">
        <v>#N/A</v>
      </c>
      <c r="BC10" t="e">
        <v>#N/A</v>
      </c>
      <c r="BD10" t="e">
        <v>#N/A</v>
      </c>
      <c r="BG10" s="37">
        <v>43973</v>
      </c>
      <c r="BH10" t="e">
        <v>#N/A</v>
      </c>
      <c r="BI10" t="e">
        <v>#N/A</v>
      </c>
      <c r="BJ10" t="e">
        <v>#N/A</v>
      </c>
      <c r="BK10" t="e">
        <v>#N/A</v>
      </c>
      <c r="BL10" t="e">
        <v>#N/A</v>
      </c>
      <c r="BO10" s="37">
        <v>43973</v>
      </c>
      <c r="BP10">
        <v>5.2377555219999996</v>
      </c>
      <c r="BQ10">
        <v>0.13073938299999999</v>
      </c>
      <c r="BR10">
        <v>4.76</v>
      </c>
      <c r="BS10">
        <v>61.3</v>
      </c>
      <c r="BT10">
        <v>14.683999999999999</v>
      </c>
      <c r="BU10">
        <v>4.1840000000000002</v>
      </c>
      <c r="BX10" s="46">
        <v>-4.2141868907145072</v>
      </c>
      <c r="BY10" s="46">
        <v>4.4944804011071982E-2</v>
      </c>
      <c r="BZ10" s="46">
        <v>-4.6826063969960376</v>
      </c>
      <c r="CA10" s="46">
        <v>14.765625052949751</v>
      </c>
      <c r="CB10" s="46">
        <v>5.8061163244644707</v>
      </c>
      <c r="CC10" s="46">
        <v>1.8110768940774968</v>
      </c>
    </row>
    <row r="11" spans="1:81" ht="15" x14ac:dyDescent="0.25">
      <c r="A11" s="35">
        <v>43983</v>
      </c>
      <c r="B11">
        <v>-7.0000000000000284E-2</v>
      </c>
      <c r="C11">
        <v>-16</v>
      </c>
      <c r="D11">
        <v>0.19207024283166341</v>
      </c>
      <c r="E11">
        <v>-4.850183229144215E-3</v>
      </c>
      <c r="F11">
        <v>-4.0000000000000036E-2</v>
      </c>
      <c r="G11">
        <v>0.39999999999999858</v>
      </c>
      <c r="H11">
        <v>0.45699940400000028</v>
      </c>
      <c r="I11">
        <v>-2.9000000000000137E-2</v>
      </c>
      <c r="L11">
        <v>-0.44000000000000128</v>
      </c>
      <c r="M11">
        <v>-96</v>
      </c>
      <c r="N11">
        <v>0.39785978917889864</v>
      </c>
      <c r="O11">
        <v>9.7003664582883883E-4</v>
      </c>
      <c r="P11">
        <v>-5.0000000000000711E-2</v>
      </c>
      <c r="Q11">
        <v>0.10000000000000142</v>
      </c>
      <c r="R11">
        <v>-0.86073134600000056</v>
      </c>
      <c r="S11">
        <v>5.0000000000001155E-3</v>
      </c>
      <c r="V11">
        <v>-0.9399999999999995</v>
      </c>
      <c r="W11">
        <v>88</v>
      </c>
      <c r="X11">
        <v>-0.30182466730690072</v>
      </c>
      <c r="Y11">
        <v>2.2634188402672999E-3</v>
      </c>
      <c r="Z11">
        <v>-0.55000000000000027</v>
      </c>
      <c r="AA11">
        <v>7.14</v>
      </c>
      <c r="AB11">
        <v>-1.2992000000000004</v>
      </c>
      <c r="AC11">
        <v>-0.11699999999999999</v>
      </c>
      <c r="AF11" s="35">
        <v>43983</v>
      </c>
      <c r="AG11">
        <v>-0.11999999999999922</v>
      </c>
      <c r="AH11">
        <v>-24</v>
      </c>
      <c r="AI11">
        <v>-0.75456166826725291</v>
      </c>
      <c r="AJ11">
        <v>-3.1256736365596026E-3</v>
      </c>
      <c r="AK11">
        <v>-0.62000000000000011</v>
      </c>
      <c r="AL11">
        <v>-4.4000000000000021</v>
      </c>
      <c r="AM11">
        <v>-0.59894812099999983</v>
      </c>
      <c r="AN11">
        <v>-1.2000000000000011E-2</v>
      </c>
      <c r="AQ11" s="35">
        <v>43983</v>
      </c>
      <c r="AR11" s="46" t="e">
        <v>#N/A</v>
      </c>
      <c r="AS11" s="46" t="e">
        <v>#N/A</v>
      </c>
      <c r="AT11" s="46" t="e">
        <v>#N/A</v>
      </c>
      <c r="AU11" s="46" t="e">
        <v>#N/A</v>
      </c>
      <c r="AV11" s="46" t="e">
        <v>#N/A</v>
      </c>
      <c r="AY11" s="37">
        <v>43983</v>
      </c>
      <c r="AZ11" t="e">
        <v>#N/A</v>
      </c>
      <c r="BA11" t="e">
        <v>#N/A</v>
      </c>
      <c r="BB11" t="e">
        <v>#N/A</v>
      </c>
      <c r="BC11" t="e">
        <v>#N/A</v>
      </c>
      <c r="BD11" t="e">
        <v>#N/A</v>
      </c>
      <c r="BG11" s="37">
        <v>43983</v>
      </c>
      <c r="BH11" t="e">
        <v>#N/A</v>
      </c>
      <c r="BI11" t="e">
        <v>#N/A</v>
      </c>
      <c r="BJ11" t="e">
        <v>#N/A</v>
      </c>
      <c r="BK11" t="e">
        <v>#N/A</v>
      </c>
      <c r="BL11" t="e">
        <v>#N/A</v>
      </c>
      <c r="BO11" s="37">
        <v>43983</v>
      </c>
      <c r="BP11">
        <v>6.4999314029999997</v>
      </c>
      <c r="BQ11">
        <v>0.11457210605733996</v>
      </c>
      <c r="BR11">
        <v>5.54</v>
      </c>
      <c r="BS11">
        <v>9.6199999999999992</v>
      </c>
      <c r="BT11">
        <v>16.724</v>
      </c>
      <c r="BU11">
        <v>3.9079999999999999</v>
      </c>
      <c r="BX11" s="46">
        <v>-0.91569694701104698</v>
      </c>
      <c r="BY11" s="46">
        <v>8.9317412357454967E-2</v>
      </c>
      <c r="BZ11" s="46">
        <v>-2.0988240895876435</v>
      </c>
      <c r="CA11" s="46">
        <v>-8.8289285690217145</v>
      </c>
      <c r="CB11" s="46">
        <v>8.9704526056479992</v>
      </c>
      <c r="CC11" s="46">
        <v>2.1596183968621321</v>
      </c>
    </row>
    <row r="12" spans="1:81" ht="15" x14ac:dyDescent="0.25">
      <c r="A12" s="35">
        <v>43990</v>
      </c>
      <c r="B12">
        <v>2.000000000000135E-2</v>
      </c>
      <c r="C12">
        <v>-62</v>
      </c>
      <c r="D12">
        <v>8.2315818356427428E-2</v>
      </c>
      <c r="E12">
        <v>1.1856003449019215E-3</v>
      </c>
      <c r="F12">
        <v>4.0000000000000036E-2</v>
      </c>
      <c r="G12">
        <v>0.19999999999999929</v>
      </c>
      <c r="H12">
        <v>1.0951268430000001</v>
      </c>
      <c r="I12">
        <v>-2.1999999999999797E-2</v>
      </c>
      <c r="L12">
        <v>5.9999999999998721E-2</v>
      </c>
      <c r="M12">
        <v>122</v>
      </c>
      <c r="N12">
        <v>0.13719303059404719</v>
      </c>
      <c r="O12">
        <v>-1.2287130847165338E-2</v>
      </c>
      <c r="P12">
        <v>-4.9999999999999822E-2</v>
      </c>
      <c r="Q12">
        <v>0.10000000000000142</v>
      </c>
      <c r="R12">
        <v>-7.8770417699999982</v>
      </c>
      <c r="S12">
        <v>5.2000000000000046E-2</v>
      </c>
      <c r="V12">
        <v>-0.41000000000000014</v>
      </c>
      <c r="W12">
        <v>77</v>
      </c>
      <c r="X12">
        <v>-0.89175469886129788</v>
      </c>
      <c r="Y12">
        <v>1.4334985988359564E-2</v>
      </c>
      <c r="Z12">
        <v>-0.93000000000000016</v>
      </c>
      <c r="AA12">
        <v>15.379999999999999</v>
      </c>
      <c r="AB12">
        <v>3.7326256830000002</v>
      </c>
      <c r="AC12">
        <v>-0.28699999999999992</v>
      </c>
      <c r="AF12" s="35">
        <v>43990</v>
      </c>
      <c r="AG12">
        <v>-9.9999999999999645E-2</v>
      </c>
      <c r="AH12">
        <v>39</v>
      </c>
      <c r="AI12">
        <v>-0.85059678968308461</v>
      </c>
      <c r="AJ12">
        <v>-3.0178917870230665E-3</v>
      </c>
      <c r="AK12">
        <v>-0.79</v>
      </c>
      <c r="AL12">
        <v>-6.6000000000000014</v>
      </c>
      <c r="AM12">
        <v>-1.5402406020000003</v>
      </c>
      <c r="AN12">
        <v>1.6000000000000014E-2</v>
      </c>
      <c r="AQ12" s="35">
        <v>43990</v>
      </c>
      <c r="AR12" s="46" t="e">
        <v>#N/A</v>
      </c>
      <c r="AS12" s="46" t="e">
        <v>#N/A</v>
      </c>
      <c r="AT12" s="46" t="e">
        <v>#N/A</v>
      </c>
      <c r="AU12" s="46" t="e">
        <v>#N/A</v>
      </c>
      <c r="AV12" s="46" t="e">
        <v>#N/A</v>
      </c>
      <c r="AY12" s="37">
        <v>43990</v>
      </c>
      <c r="AZ12" t="e">
        <v>#N/A</v>
      </c>
      <c r="BA12" t="e">
        <v>#N/A</v>
      </c>
      <c r="BB12" t="e">
        <v>#N/A</v>
      </c>
      <c r="BC12" t="e">
        <v>#N/A</v>
      </c>
      <c r="BD12" t="e">
        <v>#N/A</v>
      </c>
      <c r="BG12" s="37">
        <v>43990</v>
      </c>
      <c r="BH12" t="e">
        <v>#N/A</v>
      </c>
      <c r="BI12" t="e">
        <v>#N/A</v>
      </c>
      <c r="BJ12" t="e">
        <v>#N/A</v>
      </c>
      <c r="BK12" t="e">
        <v>#N/A</v>
      </c>
      <c r="BL12" t="e">
        <v>#N/A</v>
      </c>
      <c r="BO12" s="37">
        <v>43990</v>
      </c>
      <c r="BP12">
        <v>5.0319659761284132</v>
      </c>
      <c r="BQ12">
        <v>4.5591722353955595E-2</v>
      </c>
      <c r="BR12">
        <v>4.8099999999999996</v>
      </c>
      <c r="BS12">
        <v>6.46</v>
      </c>
      <c r="BT12">
        <v>7.9690000000000003</v>
      </c>
      <c r="BU12">
        <v>3.7469999999999999</v>
      </c>
      <c r="BX12" s="46">
        <v>0.15555621100888217</v>
      </c>
      <c r="BY12" s="46">
        <v>9.3058658722794396E-3</v>
      </c>
      <c r="BZ12" s="46">
        <v>-0.21563434133024728</v>
      </c>
      <c r="CA12" s="46">
        <v>-17.325581635756421</v>
      </c>
      <c r="CB12" s="46">
        <v>-2.5372652297057092</v>
      </c>
      <c r="CC12" s="46">
        <v>1.7191066273549893</v>
      </c>
    </row>
    <row r="13" spans="1:81" ht="15" x14ac:dyDescent="0.25">
      <c r="A13" s="35">
        <v>43997</v>
      </c>
      <c r="B13">
        <v>1.9999999999999574E-2</v>
      </c>
      <c r="C13">
        <v>10</v>
      </c>
      <c r="D13">
        <v>-0.24694745506928273</v>
      </c>
      <c r="E13">
        <v>1.2933821944384576E-3</v>
      </c>
      <c r="F13">
        <v>-2.9999999999999805E-2</v>
      </c>
      <c r="G13">
        <v>0.10000000000000142</v>
      </c>
      <c r="H13">
        <v>-0.35760000000000058</v>
      </c>
      <c r="I13">
        <v>-1.0999999999999899E-2</v>
      </c>
      <c r="L13">
        <v>0.17999999999999972</v>
      </c>
      <c r="M13">
        <v>20</v>
      </c>
      <c r="N13">
        <v>-2.7438606118809439E-2</v>
      </c>
      <c r="O13">
        <v>-2.4789825393403755E-3</v>
      </c>
      <c r="P13">
        <v>-5.9999999999999609E-2</v>
      </c>
      <c r="Q13">
        <v>0.40000000000000213</v>
      </c>
      <c r="R13">
        <v>-3.2038666669999998</v>
      </c>
      <c r="S13">
        <v>0.11499999999999977</v>
      </c>
      <c r="V13">
        <v>-0.58999999999999986</v>
      </c>
      <c r="W13">
        <v>134</v>
      </c>
      <c r="X13">
        <v>-0.82315818356427495</v>
      </c>
      <c r="Y13">
        <v>9.3770209096788112E-3</v>
      </c>
      <c r="Z13">
        <v>-0.78</v>
      </c>
      <c r="AA13">
        <v>12.799999999999999</v>
      </c>
      <c r="AB13">
        <v>8.3263333329999991</v>
      </c>
      <c r="AC13">
        <v>-0.51899999999999968</v>
      </c>
      <c r="AF13" s="35">
        <v>43997</v>
      </c>
      <c r="AG13">
        <v>0.44999999999999929</v>
      </c>
      <c r="AH13">
        <v>57</v>
      </c>
      <c r="AI13">
        <v>-0.86431609274248888</v>
      </c>
      <c r="AJ13">
        <v>6.4669109721922358E-4</v>
      </c>
      <c r="AK13">
        <v>-0.37999999999999989</v>
      </c>
      <c r="AL13">
        <v>-9.4999999999999964</v>
      </c>
      <c r="AM13">
        <v>12.004787019</v>
      </c>
      <c r="AN13">
        <v>-2.6000000000000023E-2</v>
      </c>
      <c r="AQ13" s="35">
        <v>43997</v>
      </c>
      <c r="AR13" s="46" t="e">
        <v>#N/A</v>
      </c>
      <c r="AS13" s="46" t="e">
        <v>#N/A</v>
      </c>
      <c r="AT13" s="46" t="e">
        <v>#N/A</v>
      </c>
      <c r="AU13" s="46" t="e">
        <v>#N/A</v>
      </c>
      <c r="AV13" s="46" t="e">
        <v>#N/A</v>
      </c>
      <c r="AY13" s="37">
        <v>43997</v>
      </c>
      <c r="AZ13" t="e">
        <v>#N/A</v>
      </c>
      <c r="BA13" t="e">
        <v>#N/A</v>
      </c>
      <c r="BB13" t="e">
        <v>#N/A</v>
      </c>
      <c r="BC13" t="e">
        <v>#N/A</v>
      </c>
      <c r="BD13" t="e">
        <v>#N/A</v>
      </c>
      <c r="BG13" s="37">
        <v>43997</v>
      </c>
      <c r="BH13" t="e">
        <v>#N/A</v>
      </c>
      <c r="BI13" t="e">
        <v>#N/A</v>
      </c>
      <c r="BJ13" t="e">
        <v>#N/A</v>
      </c>
      <c r="BK13" t="e">
        <v>#N/A</v>
      </c>
      <c r="BL13" t="e">
        <v>#N/A</v>
      </c>
      <c r="BO13" s="37">
        <v>43997</v>
      </c>
      <c r="BP13">
        <v>4.5380710659898478</v>
      </c>
      <c r="BQ13">
        <v>4.6669540849320977E-2</v>
      </c>
      <c r="BR13">
        <v>4.1500000000000004</v>
      </c>
      <c r="BS13">
        <v>7.75</v>
      </c>
      <c r="BT13">
        <v>10.48948949</v>
      </c>
      <c r="BU13">
        <v>3.7010000000000001</v>
      </c>
      <c r="BX13" s="46">
        <v>0.59690331892308235</v>
      </c>
      <c r="BY13" s="46">
        <v>1.7913428625015427E-2</v>
      </c>
      <c r="BZ13" s="46">
        <v>0.12392286488097071</v>
      </c>
      <c r="CA13" s="46">
        <v>-12.419238782493519</v>
      </c>
      <c r="CB13" s="46">
        <v>3.1332258606599979</v>
      </c>
      <c r="CC13" s="46">
        <v>1.5945780378070187</v>
      </c>
    </row>
    <row r="14" spans="1:81" ht="15" x14ac:dyDescent="0.25">
      <c r="A14" s="35">
        <v>44025</v>
      </c>
      <c r="B14">
        <v>3.0000000000001137E-2</v>
      </c>
      <c r="C14">
        <v>-25</v>
      </c>
      <c r="D14">
        <v>-6.9968445602963447E-2</v>
      </c>
      <c r="E14">
        <v>-6.4669109721923052E-4</v>
      </c>
      <c r="F14">
        <v>-6.0999999999999971E-2</v>
      </c>
      <c r="G14">
        <v>-4.5</v>
      </c>
      <c r="H14">
        <v>1.2583693440000001</v>
      </c>
      <c r="I14">
        <v>2.9000000000000359E-2</v>
      </c>
      <c r="L14" t="e">
        <v>#N/A</v>
      </c>
      <c r="M14">
        <v>-22</v>
      </c>
      <c r="N14">
        <v>-1.9207024283166452E-2</v>
      </c>
      <c r="O14">
        <v>-1.5843931881871082E-2</v>
      </c>
      <c r="P14">
        <v>-0.03</v>
      </c>
      <c r="Q14">
        <v>-3.9000000000000057</v>
      </c>
      <c r="R14">
        <v>-1.8876666669999995</v>
      </c>
      <c r="S14">
        <v>-0.31599999999999984</v>
      </c>
      <c r="V14">
        <v>-0.22000000000000064</v>
      </c>
      <c r="W14">
        <v>99</v>
      </c>
      <c r="X14">
        <v>-1.1730004115790917</v>
      </c>
      <c r="Y14">
        <v>-8.0728605302867018E-2</v>
      </c>
      <c r="Z14">
        <v>-0.83799999999999997</v>
      </c>
      <c r="AA14">
        <v>-75.7</v>
      </c>
      <c r="AB14">
        <v>-3.6308135999999713E-2</v>
      </c>
      <c r="AC14">
        <v>-2.1379999999999999</v>
      </c>
      <c r="AF14" s="35">
        <v>44025</v>
      </c>
      <c r="AG14">
        <v>-0.16999999999999993</v>
      </c>
      <c r="AH14">
        <v>35</v>
      </c>
      <c r="AI14">
        <v>-0.50761421319796973</v>
      </c>
      <c r="AJ14">
        <v>1.6059495580944175E-2</v>
      </c>
      <c r="AK14">
        <v>-0.51</v>
      </c>
      <c r="AL14">
        <v>-20.700000000000003</v>
      </c>
      <c r="AM14">
        <v>38.741183197999995</v>
      </c>
      <c r="AN14">
        <v>-0.40900000000000003</v>
      </c>
      <c r="AQ14" s="35">
        <v>44025</v>
      </c>
      <c r="AR14" s="46" t="e">
        <v>#N/A</v>
      </c>
      <c r="AS14" s="46" t="e">
        <v>#N/A</v>
      </c>
      <c r="AT14" s="46" t="e">
        <v>#N/A</v>
      </c>
      <c r="AU14" s="46" t="e">
        <v>#N/A</v>
      </c>
      <c r="AV14" s="46" t="e">
        <v>#N/A</v>
      </c>
      <c r="AY14" s="37">
        <v>44025</v>
      </c>
      <c r="AZ14" t="e">
        <v>#N/A</v>
      </c>
      <c r="BA14" t="e">
        <v>#N/A</v>
      </c>
      <c r="BB14" t="e">
        <v>#N/A</v>
      </c>
      <c r="BC14" t="e">
        <v>#N/A</v>
      </c>
      <c r="BD14" t="e">
        <v>#N/A</v>
      </c>
      <c r="BG14" s="37">
        <v>44025</v>
      </c>
      <c r="BH14" t="e">
        <v>#N/A</v>
      </c>
      <c r="BI14" t="e">
        <v>#N/A</v>
      </c>
      <c r="BJ14" t="e">
        <v>#N/A</v>
      </c>
      <c r="BK14" t="e">
        <v>#N/A</v>
      </c>
      <c r="BL14" t="e">
        <v>#N/A</v>
      </c>
      <c r="BO14" s="37">
        <v>44025</v>
      </c>
      <c r="BP14">
        <v>2.3155439703663054</v>
      </c>
      <c r="BQ14">
        <v>4.1819357620176766E-2</v>
      </c>
      <c r="BR14">
        <v>1.6</v>
      </c>
      <c r="BS14">
        <v>0</v>
      </c>
      <c r="BT14">
        <v>9.9489795920000006</v>
      </c>
      <c r="BU14">
        <v>3.835</v>
      </c>
      <c r="BX14" s="46">
        <v>1.8636955513897624</v>
      </c>
      <c r="BY14" s="46">
        <v>-1.133527067231143E-2</v>
      </c>
      <c r="BZ14" s="46">
        <v>1.3666680793946324</v>
      </c>
      <c r="CA14" s="46">
        <v>-40.78421624272768</v>
      </c>
      <c r="CB14" s="46">
        <v>2.0072036981251022</v>
      </c>
      <c r="CC14" s="46">
        <v>1.1230016833608749</v>
      </c>
    </row>
    <row r="15" spans="1:81" ht="15" x14ac:dyDescent="0.25">
      <c r="A15" s="35">
        <v>44032</v>
      </c>
      <c r="B15">
        <v>-5.0000000000000711E-2</v>
      </c>
      <c r="C15">
        <v>79</v>
      </c>
      <c r="D15">
        <v>3.0182466730690083E-2</v>
      </c>
      <c r="E15">
        <v>6.5746928217288239E-3</v>
      </c>
      <c r="F15">
        <v>-2.0100000000000007E-2</v>
      </c>
      <c r="G15">
        <v>-3.3000000000000007</v>
      </c>
      <c r="H15">
        <v>7.450175443</v>
      </c>
      <c r="I15">
        <v>6.0999999999999943E-2</v>
      </c>
      <c r="L15">
        <v>0.4399999999999995</v>
      </c>
      <c r="M15">
        <v>-25</v>
      </c>
      <c r="N15">
        <v>0.20441761558512839</v>
      </c>
      <c r="O15">
        <v>1.5843931881871109E-2</v>
      </c>
      <c r="P15">
        <v>0.12079999999999999</v>
      </c>
      <c r="Q15">
        <v>36.100000000000009</v>
      </c>
      <c r="R15">
        <v>-4.0018260900000016</v>
      </c>
      <c r="S15">
        <v>2.8000000000000025E-2</v>
      </c>
      <c r="V15" t="e">
        <v>#N/A</v>
      </c>
      <c r="W15" t="e">
        <v>#N/A</v>
      </c>
      <c r="X15" t="e">
        <v>#N/A</v>
      </c>
      <c r="Y15" t="e">
        <v>#N/A</v>
      </c>
      <c r="Z15" t="e">
        <v>#N/A</v>
      </c>
      <c r="AA15" t="e">
        <v>#N/A</v>
      </c>
      <c r="AB15" t="e">
        <v>#N/A</v>
      </c>
      <c r="AC15" t="e">
        <v>#N/A</v>
      </c>
      <c r="AF15" s="35">
        <v>44032</v>
      </c>
      <c r="AG15">
        <v>-0.82000000000000028</v>
      </c>
      <c r="AH15">
        <v>150</v>
      </c>
      <c r="AI15">
        <v>-0.56386335574152824</v>
      </c>
      <c r="AJ15">
        <v>-4.2250485018322917E-2</v>
      </c>
      <c r="AK15">
        <v>-0.15399999999999997</v>
      </c>
      <c r="AL15">
        <v>-41.4</v>
      </c>
      <c r="AM15">
        <v>4.6910791880000007</v>
      </c>
      <c r="AN15">
        <v>-1.306</v>
      </c>
      <c r="AQ15" s="35">
        <v>44032</v>
      </c>
      <c r="AR15" s="46" t="e">
        <v>#N/A</v>
      </c>
      <c r="AS15" s="46" t="e">
        <v>#N/A</v>
      </c>
      <c r="AT15" s="46" t="e">
        <v>#N/A</v>
      </c>
      <c r="AU15" s="46" t="e">
        <v>#N/A</v>
      </c>
      <c r="AV15" s="46" t="e">
        <v>#N/A</v>
      </c>
      <c r="AY15" s="37">
        <v>44032</v>
      </c>
      <c r="AZ15" t="e">
        <v>#N/A</v>
      </c>
      <c r="BA15" t="e">
        <v>#N/A</v>
      </c>
      <c r="BB15" t="e">
        <v>#N/A</v>
      </c>
      <c r="BC15" t="e">
        <v>#N/A</v>
      </c>
      <c r="BD15" t="e">
        <v>#N/A</v>
      </c>
      <c r="BG15" s="37">
        <v>44032</v>
      </c>
      <c r="BH15" t="e">
        <v>#N/A</v>
      </c>
      <c r="BI15" t="e">
        <v>#N/A</v>
      </c>
      <c r="BJ15" t="e">
        <v>#N/A</v>
      </c>
      <c r="BK15" t="e">
        <v>#N/A</v>
      </c>
      <c r="BL15" t="e">
        <v>#N/A</v>
      </c>
      <c r="BO15" s="37">
        <v>44032</v>
      </c>
      <c r="BP15">
        <v>1.6844560296336946</v>
      </c>
      <c r="BQ15">
        <v>5.2058633326147873E-2</v>
      </c>
      <c r="BR15">
        <v>1.02</v>
      </c>
      <c r="BS15">
        <v>4.43</v>
      </c>
      <c r="BT15">
        <v>7.9373333329999998</v>
      </c>
      <c r="BU15">
        <v>3.806</v>
      </c>
      <c r="BX15" s="46">
        <v>1.1804495938834978</v>
      </c>
      <c r="BY15" s="46">
        <v>-1.8883023805016975E-2</v>
      </c>
      <c r="BZ15" s="46">
        <v>0.88646685804594183</v>
      </c>
      <c r="CA15" s="46">
        <v>-43.763057927133936</v>
      </c>
      <c r="CB15" s="46">
        <v>-7.4133666404985856</v>
      </c>
      <c r="CC15" s="46">
        <v>0.83628488760724862</v>
      </c>
    </row>
    <row r="16" spans="1:81" ht="15" x14ac:dyDescent="0.2">
      <c r="A16" s="6">
        <v>44040</v>
      </c>
      <c r="B16">
        <v>-0.77999999999999936</v>
      </c>
      <c r="C16">
        <v>89</v>
      </c>
      <c r="D16">
        <v>3.2926327342570894E-2</v>
      </c>
      <c r="E16">
        <v>1.271825824531149E-2</v>
      </c>
      <c r="F16">
        <v>-5.400000000000002E-2</v>
      </c>
      <c r="G16">
        <v>-0.5</v>
      </c>
      <c r="H16">
        <v>11.122000000000002</v>
      </c>
      <c r="I16">
        <v>-4.5999999999999819E-2</v>
      </c>
      <c r="L16">
        <v>-1.4000000000000004</v>
      </c>
      <c r="M16">
        <v>-13</v>
      </c>
      <c r="N16">
        <v>-0.2346000823158183</v>
      </c>
      <c r="O16">
        <v>-4.9471868937270971E-2</v>
      </c>
      <c r="P16">
        <v>-7.3000000000000009E-2</v>
      </c>
      <c r="Q16">
        <v>9.9999999999994316E-2</v>
      </c>
      <c r="R16">
        <v>-28.825000000000003</v>
      </c>
      <c r="S16">
        <v>-9.6999999999999975E-2</v>
      </c>
      <c r="V16">
        <v>-0.44000000000000128</v>
      </c>
      <c r="W16">
        <v>105</v>
      </c>
      <c r="X16">
        <v>-0.42529839484154219</v>
      </c>
      <c r="Y16">
        <v>-0.11403319680965726</v>
      </c>
      <c r="Z16">
        <v>-0.13300000000000001</v>
      </c>
      <c r="AA16">
        <v>-93.3</v>
      </c>
      <c r="AB16">
        <v>1.2946326530000007</v>
      </c>
      <c r="AC16">
        <v>-1.6019999999999999</v>
      </c>
      <c r="AF16" s="6">
        <v>44040</v>
      </c>
      <c r="AG16">
        <v>-1.5400000000000009</v>
      </c>
      <c r="AH16">
        <v>16</v>
      </c>
      <c r="AI16">
        <v>-0.54877212237618367</v>
      </c>
      <c r="AJ16">
        <v>-2.1879715455917235E-2</v>
      </c>
      <c r="AK16">
        <v>-0.51</v>
      </c>
      <c r="AL16">
        <v>-20.399999999999999</v>
      </c>
      <c r="AM16">
        <v>-0.90092635000000021</v>
      </c>
      <c r="AN16">
        <v>-0.41099999999999981</v>
      </c>
      <c r="AQ16" s="6">
        <v>44040</v>
      </c>
      <c r="AR16" s="46" t="e">
        <v>#N/A</v>
      </c>
      <c r="AS16" s="46" t="e">
        <v>#N/A</v>
      </c>
      <c r="AT16" s="46" t="e">
        <v>#N/A</v>
      </c>
      <c r="AU16" s="46" t="e">
        <v>#N/A</v>
      </c>
      <c r="AV16" s="46" t="e">
        <v>#N/A</v>
      </c>
      <c r="AY16" s="37">
        <v>44040</v>
      </c>
      <c r="AZ16" t="e">
        <v>#N/A</v>
      </c>
      <c r="BA16" t="e">
        <v>#N/A</v>
      </c>
      <c r="BB16" t="e">
        <v>#N/A</v>
      </c>
      <c r="BC16" t="e">
        <v>#N/A</v>
      </c>
      <c r="BD16" t="e">
        <v>#N/A</v>
      </c>
      <c r="BG16" s="37">
        <v>44040</v>
      </c>
      <c r="BH16" t="e">
        <v>#N/A</v>
      </c>
      <c r="BI16" t="e">
        <v>#N/A</v>
      </c>
      <c r="BJ16" t="e">
        <v>#N/A</v>
      </c>
      <c r="BK16" t="e">
        <v>#N/A</v>
      </c>
      <c r="BL16" t="e">
        <v>#N/A</v>
      </c>
      <c r="BO16" s="37">
        <v>44040</v>
      </c>
      <c r="BP16">
        <v>1.0026066675812868</v>
      </c>
      <c r="BQ16">
        <v>5.0010778184953655E-2</v>
      </c>
      <c r="BR16">
        <v>0.44700000000000001</v>
      </c>
      <c r="BS16">
        <v>6.94</v>
      </c>
      <c r="BT16">
        <v>6.8336134450000001</v>
      </c>
      <c r="BU16">
        <v>3.8130000000000002</v>
      </c>
      <c r="BX16" s="46">
        <v>0.45435618287610824</v>
      </c>
      <c r="BY16" s="46">
        <v>-2.4326982609554224E-2</v>
      </c>
      <c r="BZ16" s="46">
        <v>0.22165413039290449</v>
      </c>
      <c r="CA16" s="46">
        <v>-44.466691424092176</v>
      </c>
      <c r="CB16" s="46">
        <v>-9.8253861299284928</v>
      </c>
      <c r="CC16" s="46">
        <v>1.0299627513278029</v>
      </c>
    </row>
    <row r="17" spans="1:81" ht="15" x14ac:dyDescent="0.2">
      <c r="A17" s="6">
        <v>44047</v>
      </c>
      <c r="B17">
        <v>0.63999999999999968</v>
      </c>
      <c r="C17">
        <v>-72</v>
      </c>
      <c r="D17">
        <v>2.4694745506928184E-2</v>
      </c>
      <c r="E17">
        <v>4.9579650786807442E-3</v>
      </c>
      <c r="F17">
        <v>1.0000000000000009E-2</v>
      </c>
      <c r="G17">
        <v>-0.70000000000000284</v>
      </c>
      <c r="H17">
        <v>2.7178333299999995</v>
      </c>
      <c r="I17">
        <v>1.1999999999999567E-2</v>
      </c>
      <c r="L17">
        <v>0.1800000000000006</v>
      </c>
      <c r="M17">
        <v>59</v>
      </c>
      <c r="N17">
        <v>-2.0578954589106746E-2</v>
      </c>
      <c r="O17">
        <v>0</v>
      </c>
      <c r="P17">
        <v>-3.5000000000000031E-2</v>
      </c>
      <c r="Q17">
        <v>2.2000000000000028</v>
      </c>
      <c r="R17">
        <v>0.48222953000000146</v>
      </c>
      <c r="S17">
        <v>5.2999999999999936E-2</v>
      </c>
      <c r="V17">
        <v>-0.12000000000000099</v>
      </c>
      <c r="W17">
        <v>8</v>
      </c>
      <c r="X17">
        <v>1.3719303059404608E-2</v>
      </c>
      <c r="Y17">
        <v>-1.3149385643457634E-2</v>
      </c>
      <c r="Z17">
        <v>0.192</v>
      </c>
      <c r="AA17">
        <v>-6</v>
      </c>
      <c r="AB17">
        <v>0.14451851900000001</v>
      </c>
      <c r="AC17">
        <v>-0.7710000000000008</v>
      </c>
      <c r="AF17" s="6">
        <v>44047</v>
      </c>
      <c r="AG17">
        <v>-0.80999999999999961</v>
      </c>
      <c r="AH17">
        <v>-10</v>
      </c>
      <c r="AI17">
        <v>-0.49389491013856479</v>
      </c>
      <c r="AJ17">
        <v>-1.0131493856434581E-2</v>
      </c>
      <c r="AK17">
        <v>-0.42000000000000015</v>
      </c>
      <c r="AL17">
        <v>-9</v>
      </c>
      <c r="AM17">
        <v>0.44669607900000008</v>
      </c>
      <c r="AN17">
        <v>2.0000000000000018E-2</v>
      </c>
      <c r="AQ17" s="6">
        <v>44047</v>
      </c>
      <c r="AR17" s="46" t="e">
        <v>#N/A</v>
      </c>
      <c r="AS17" s="46" t="e">
        <v>#N/A</v>
      </c>
      <c r="AT17" s="46" t="e">
        <v>#N/A</v>
      </c>
      <c r="AU17" s="46" t="e">
        <v>#N/A</v>
      </c>
      <c r="AV17" s="46" t="e">
        <v>#N/A</v>
      </c>
      <c r="AY17" s="37">
        <v>44047</v>
      </c>
      <c r="AZ17" t="e">
        <v>#N/A</v>
      </c>
      <c r="BA17" t="e">
        <v>#N/A</v>
      </c>
      <c r="BB17" t="e">
        <v>#N/A</v>
      </c>
      <c r="BC17" t="e">
        <v>#N/A</v>
      </c>
      <c r="BD17" t="e">
        <v>#N/A</v>
      </c>
      <c r="BG17" s="37">
        <v>44047</v>
      </c>
      <c r="BH17" t="e">
        <v>#N/A</v>
      </c>
      <c r="BI17" t="e">
        <v>#N/A</v>
      </c>
      <c r="BJ17" t="e">
        <v>#N/A</v>
      </c>
      <c r="BK17" t="e">
        <v>#N/A</v>
      </c>
      <c r="BL17" t="e">
        <v>#N/A</v>
      </c>
      <c r="BO17" s="37">
        <v>44047</v>
      </c>
      <c r="BP17">
        <v>0.94361366442584715</v>
      </c>
      <c r="BQ17">
        <v>6.617805561543437E-2</v>
      </c>
      <c r="BR17">
        <v>0.17699999999999999</v>
      </c>
      <c r="BS17">
        <v>7.5</v>
      </c>
      <c r="BT17">
        <v>11.646000000000001</v>
      </c>
      <c r="BU17">
        <v>3.86</v>
      </c>
      <c r="BX17" s="46">
        <v>0.16511990969748513</v>
      </c>
      <c r="BY17" s="46">
        <v>-2.1341400312013106E-2</v>
      </c>
      <c r="BZ17" s="46">
        <v>-0.2271767671206209</v>
      </c>
      <c r="CA17" s="46">
        <v>-48.26525964309527</v>
      </c>
      <c r="CB17" s="46">
        <v>-1.4358646820052243</v>
      </c>
      <c r="CC17" s="46">
        <v>-0.26033010480865793</v>
      </c>
    </row>
    <row r="18" spans="1:81" ht="15" x14ac:dyDescent="0.2">
      <c r="A18" s="6">
        <v>44061</v>
      </c>
      <c r="B18" t="e">
        <v>#N/A</v>
      </c>
      <c r="C18" t="e">
        <v>#N/A</v>
      </c>
      <c r="D18">
        <v>1.9207024283166341E-2</v>
      </c>
      <c r="E18">
        <v>-7.5447294675576315E-4</v>
      </c>
      <c r="F18" t="e">
        <v>#N/A</v>
      </c>
      <c r="G18" t="e">
        <v>#N/A</v>
      </c>
      <c r="H18">
        <v>1.0530288500000005</v>
      </c>
      <c r="I18">
        <v>0.13500000000000023</v>
      </c>
      <c r="L18" t="e">
        <v>#N/A</v>
      </c>
      <c r="M18" t="e">
        <v>#N/A</v>
      </c>
      <c r="N18">
        <v>-1.9207024283166396E-2</v>
      </c>
      <c r="O18">
        <v>-1.4873895236042253E-2</v>
      </c>
      <c r="P18">
        <v>3.8999999999999993E-2</v>
      </c>
      <c r="Q18">
        <v>3.7000000000000028</v>
      </c>
      <c r="R18">
        <v>0.20879289199999995</v>
      </c>
      <c r="S18">
        <v>-0.57699999999999996</v>
      </c>
      <c r="V18" t="e">
        <v>#N/A</v>
      </c>
      <c r="W18" t="e">
        <v>#N/A</v>
      </c>
      <c r="X18" t="e">
        <v>#N/A</v>
      </c>
      <c r="Y18" t="e">
        <v>#N/A</v>
      </c>
      <c r="Z18" t="e">
        <v>#N/A</v>
      </c>
      <c r="AA18" t="e">
        <v>#N/A</v>
      </c>
      <c r="AB18" t="e">
        <v>#N/A</v>
      </c>
      <c r="AC18" t="e">
        <v>#N/A</v>
      </c>
      <c r="AF18" s="6">
        <v>44061</v>
      </c>
      <c r="AG18" t="e">
        <v>#N/A</v>
      </c>
      <c r="AH18" t="e">
        <v>#N/A</v>
      </c>
      <c r="AI18" t="e">
        <v>#N/A</v>
      </c>
      <c r="AJ18" t="e">
        <v>#N/A</v>
      </c>
      <c r="AK18" t="e">
        <v>#N/A</v>
      </c>
      <c r="AL18" t="e">
        <v>#N/A</v>
      </c>
      <c r="AM18" t="e">
        <v>#N/A</v>
      </c>
      <c r="AN18" t="e">
        <v>#N/A</v>
      </c>
      <c r="AQ18" s="6">
        <v>44061</v>
      </c>
      <c r="AR18" s="46" t="e">
        <v>#N/A</v>
      </c>
      <c r="AS18" s="46" t="e">
        <v>#N/A</v>
      </c>
      <c r="AT18" s="46" t="e">
        <v>#N/A</v>
      </c>
      <c r="AU18" s="46" t="e">
        <v>#N/A</v>
      </c>
      <c r="AV18" s="46" t="e">
        <v>#N/A</v>
      </c>
      <c r="AY18" s="37">
        <v>44061</v>
      </c>
      <c r="AZ18" t="e">
        <v>#N/A</v>
      </c>
      <c r="BA18" t="e">
        <v>#N/A</v>
      </c>
      <c r="BB18" t="e">
        <v>#N/A</v>
      </c>
      <c r="BC18" t="e">
        <v>#N/A</v>
      </c>
      <c r="BD18" t="e">
        <v>#N/A</v>
      </c>
      <c r="BG18" s="37">
        <v>44061</v>
      </c>
      <c r="BH18" t="e">
        <v>#N/A</v>
      </c>
      <c r="BI18" t="e">
        <v>#N/A</v>
      </c>
      <c r="BJ18" t="e">
        <v>#N/A</v>
      </c>
      <c r="BK18" t="e">
        <v>#N/A</v>
      </c>
      <c r="BL18" t="e">
        <v>#N/A</v>
      </c>
      <c r="BO18" s="37">
        <v>44061</v>
      </c>
      <c r="BP18">
        <v>0.87638907943476474</v>
      </c>
      <c r="BQ18">
        <v>8.9674498814399664E-2</v>
      </c>
      <c r="BR18">
        <v>3.5200000000000002E-2</v>
      </c>
      <c r="BS18">
        <v>6.15</v>
      </c>
      <c r="BT18">
        <v>13.03516484</v>
      </c>
      <c r="BU18">
        <v>4.125</v>
      </c>
      <c r="BX18" s="46" t="e">
        <v>#N/A</v>
      </c>
      <c r="BY18" s="46" t="e">
        <v>#N/A</v>
      </c>
      <c r="BZ18" s="46" t="e">
        <v>#N/A</v>
      </c>
      <c r="CA18" s="46" t="e">
        <v>#N/A</v>
      </c>
      <c r="CB18" s="46" t="e">
        <v>#N/A</v>
      </c>
      <c r="CC18" s="46" t="e">
        <v>#N/A</v>
      </c>
    </row>
    <row r="19" spans="1:81" ht="15" x14ac:dyDescent="0.2">
      <c r="A19" s="6">
        <v>44138</v>
      </c>
      <c r="B19" t="e">
        <v>#N/A</v>
      </c>
      <c r="C19" t="e">
        <v>#N/A</v>
      </c>
      <c r="D19">
        <v>-5.3310886644220012E-2</v>
      </c>
      <c r="E19">
        <v>-6.6364340227850968E-3</v>
      </c>
      <c r="F19">
        <v>-1.2999999999999998E-2</v>
      </c>
      <c r="G19">
        <v>-1.3999999999999986</v>
      </c>
      <c r="H19">
        <v>-0.3489010990000001</v>
      </c>
      <c r="I19">
        <v>1.1999999999999567E-2</v>
      </c>
      <c r="L19" t="e">
        <v>#N/A</v>
      </c>
      <c r="M19" t="e">
        <v>#N/A</v>
      </c>
      <c r="N19">
        <v>-0.14029180695847354</v>
      </c>
      <c r="O19">
        <v>-5.1985399845149854E-3</v>
      </c>
      <c r="P19">
        <v>-7.1000000000000008E-2</v>
      </c>
      <c r="Q19">
        <v>-1.7000000000000028</v>
      </c>
      <c r="R19">
        <v>-6.629389100000016E-2</v>
      </c>
      <c r="S19">
        <v>-0.59199999999999964</v>
      </c>
      <c r="V19" t="e">
        <v>#N/A</v>
      </c>
      <c r="W19" t="e">
        <v>#N/A</v>
      </c>
      <c r="X19">
        <v>-0.45454545454545459</v>
      </c>
      <c r="Y19">
        <v>-4.899900453489657E-2</v>
      </c>
      <c r="Z19">
        <v>-0.23699999999999999</v>
      </c>
      <c r="AA19">
        <v>-42.8</v>
      </c>
      <c r="AB19">
        <v>-1.0186328060000001</v>
      </c>
      <c r="AC19">
        <v>-3.0590000000000002</v>
      </c>
      <c r="AF19" s="6">
        <v>44138</v>
      </c>
      <c r="AG19" t="e">
        <v>#N/A</v>
      </c>
      <c r="AH19" t="e">
        <v>#N/A</v>
      </c>
      <c r="AI19">
        <v>-0.23849607182940513</v>
      </c>
      <c r="AJ19">
        <v>-1.2388010175865508E-2</v>
      </c>
      <c r="AK19">
        <v>-0.22999999999999998</v>
      </c>
      <c r="AL19">
        <v>-7.8999999999999986</v>
      </c>
      <c r="AM19">
        <v>1.7743653250000002</v>
      </c>
      <c r="AN19">
        <v>-0.23900000000000032</v>
      </c>
      <c r="AQ19" s="6">
        <v>44138</v>
      </c>
      <c r="AR19" s="46" t="e">
        <v>#N/A</v>
      </c>
      <c r="AS19" s="46" t="e">
        <v>#N/A</v>
      </c>
      <c r="AT19" s="46">
        <v>4.7599999999999996E-2</v>
      </c>
      <c r="AU19" s="46">
        <v>0.34999999999999964</v>
      </c>
      <c r="AV19" s="46">
        <v>3.7609999999999997</v>
      </c>
      <c r="AY19" s="37">
        <v>44138</v>
      </c>
      <c r="AZ19" t="e">
        <v>#N/A</v>
      </c>
      <c r="BA19" t="e">
        <v>#N/A</v>
      </c>
      <c r="BB19">
        <v>7.5200000000000003E-2</v>
      </c>
      <c r="BC19">
        <v>-0.22999999999999954</v>
      </c>
      <c r="BD19">
        <v>-1.7930000000000001</v>
      </c>
      <c r="BG19" s="37">
        <v>44138</v>
      </c>
      <c r="BH19" t="e">
        <v>#N/A</v>
      </c>
      <c r="BI19" t="e">
        <v>#N/A</v>
      </c>
      <c r="BJ19" t="e">
        <v>#N/A</v>
      </c>
      <c r="BK19" t="e">
        <v>#N/A</v>
      </c>
      <c r="BL19" t="e">
        <v>#N/A</v>
      </c>
      <c r="BO19" s="37">
        <v>44138</v>
      </c>
      <c r="BP19">
        <v>1.5938552188552186</v>
      </c>
      <c r="BQ19">
        <v>8.3066032518526706E-2</v>
      </c>
      <c r="BR19">
        <v>0.33800000000000002</v>
      </c>
      <c r="BS19">
        <v>14.5</v>
      </c>
      <c r="BT19">
        <v>14.25</v>
      </c>
      <c r="BU19">
        <v>4.399</v>
      </c>
      <c r="BX19" s="46">
        <v>1.1732835631892298</v>
      </c>
      <c r="BY19" s="46">
        <v>2.4788510078285093E-2</v>
      </c>
      <c r="BZ19" s="46">
        <v>0.23294052249335531</v>
      </c>
      <c r="CA19" s="46">
        <v>-27.585776850337083</v>
      </c>
      <c r="CB19" s="46">
        <v>12.985967712998995</v>
      </c>
      <c r="CC19" s="46">
        <v>-0.17701304219294922</v>
      </c>
    </row>
    <row r="20" spans="1:81" ht="15" x14ac:dyDescent="0.2">
      <c r="A20" s="6">
        <v>44152</v>
      </c>
      <c r="B20">
        <v>-6.0000000000000497E-2</v>
      </c>
      <c r="C20">
        <v>1</v>
      </c>
      <c r="D20">
        <v>-2.8058361391694653E-2</v>
      </c>
      <c r="E20">
        <v>-8.8485786970467911E-4</v>
      </c>
      <c r="F20">
        <v>-5.0000000000000044E-4</v>
      </c>
      <c r="G20">
        <v>-0.80000000000000071</v>
      </c>
      <c r="H20">
        <v>-0.87021020800000004</v>
      </c>
      <c r="I20">
        <v>-0.22900000000000009</v>
      </c>
      <c r="L20">
        <v>0.29000000000000092</v>
      </c>
      <c r="M20">
        <v>-83</v>
      </c>
      <c r="N20">
        <v>-4.3490460157126876E-2</v>
      </c>
      <c r="O20">
        <v>1.1060723371307535E-4</v>
      </c>
      <c r="P20">
        <v>2.700000000000001E-3</v>
      </c>
      <c r="Q20">
        <v>6.2000000000000028</v>
      </c>
      <c r="R20">
        <v>0.26870452</v>
      </c>
      <c r="S20">
        <v>-0.50100000000000033</v>
      </c>
      <c r="V20">
        <v>-1.9999999999999574E-2</v>
      </c>
      <c r="W20">
        <v>30</v>
      </c>
      <c r="X20">
        <v>-0.12345679012345678</v>
      </c>
      <c r="Y20">
        <v>-4.1809534343546076E-2</v>
      </c>
      <c r="Z20">
        <v>-2.5300000000000003E-2</v>
      </c>
      <c r="AA20">
        <v>-48.8</v>
      </c>
      <c r="AB20">
        <v>10.561620570000001</v>
      </c>
      <c r="AC20">
        <v>-1.7760000000000002</v>
      </c>
      <c r="AF20" s="6">
        <v>44152</v>
      </c>
      <c r="AG20">
        <v>-7.0000000000000284E-2</v>
      </c>
      <c r="AH20">
        <v>13</v>
      </c>
      <c r="AI20">
        <v>-0.15993265993265993</v>
      </c>
      <c r="AJ20">
        <v>-1.1834974007300082E-2</v>
      </c>
      <c r="AK20">
        <v>-6.88E-2</v>
      </c>
      <c r="AL20">
        <v>-12</v>
      </c>
      <c r="AM20">
        <v>4.8792731189999996</v>
      </c>
      <c r="AN20">
        <v>-1.3030000000000002</v>
      </c>
      <c r="AQ20" s="6">
        <v>44152</v>
      </c>
      <c r="AR20" s="46" t="e">
        <v>#N/A</v>
      </c>
      <c r="AS20" s="46" t="e">
        <v>#N/A</v>
      </c>
      <c r="AT20" s="46">
        <v>3.5100000000000006E-2</v>
      </c>
      <c r="AU20" s="46">
        <v>-0.14000000000000057</v>
      </c>
      <c r="AV20" s="46">
        <v>7.548</v>
      </c>
      <c r="AY20" s="37">
        <v>44152</v>
      </c>
      <c r="AZ20">
        <v>0.19999999999999929</v>
      </c>
      <c r="BA20">
        <v>-53</v>
      </c>
      <c r="BB20">
        <v>9.74E-2</v>
      </c>
      <c r="BC20">
        <v>-0.80000000000000071</v>
      </c>
      <c r="BD20">
        <v>-0.36799999999999999</v>
      </c>
      <c r="BG20" s="37">
        <v>44152</v>
      </c>
      <c r="BH20" t="e">
        <v>#N/A</v>
      </c>
      <c r="BI20" t="e">
        <v>#N/A</v>
      </c>
      <c r="BJ20" t="e">
        <v>#N/A</v>
      </c>
      <c r="BK20" t="e">
        <v>#N/A</v>
      </c>
      <c r="BL20" t="e">
        <v>#N/A</v>
      </c>
      <c r="BO20" s="37">
        <v>44152</v>
      </c>
      <c r="BP20">
        <v>1.6078843995510661</v>
      </c>
      <c r="BQ20">
        <v>0.1006525826789072</v>
      </c>
      <c r="BR20">
        <v>0.45400000000000001</v>
      </c>
      <c r="BS20">
        <v>1.39</v>
      </c>
      <c r="BT20">
        <v>32.607999999999997</v>
      </c>
      <c r="BU20">
        <v>4.6760000000000002</v>
      </c>
      <c r="BX20" s="46">
        <v>1.3605753740304827</v>
      </c>
      <c r="BY20" s="46">
        <v>6.08079966347276E-2</v>
      </c>
      <c r="BZ20" s="46">
        <v>0.43012134616422637</v>
      </c>
      <c r="CA20" s="46">
        <v>-30.623579318346735</v>
      </c>
      <c r="CB20" s="46">
        <v>31.454983442611226</v>
      </c>
      <c r="CC20" s="46">
        <v>1.4824669924908527</v>
      </c>
    </row>
    <row r="21" spans="1:81" ht="15" x14ac:dyDescent="0.2">
      <c r="A21" s="6">
        <v>44167</v>
      </c>
      <c r="B21">
        <v>-0.21000000000000085</v>
      </c>
      <c r="C21">
        <v>8</v>
      </c>
      <c r="D21">
        <v>-9.8204264870931368E-2</v>
      </c>
      <c r="E21">
        <v>1.1060723371308923E-4</v>
      </c>
      <c r="F21">
        <v>-3.0000000000000249E-2</v>
      </c>
      <c r="G21">
        <v>0.29999999999999716</v>
      </c>
      <c r="H21">
        <v>-6.7035723999999908E-2</v>
      </c>
      <c r="I21">
        <v>7.6999999999999957E-2</v>
      </c>
      <c r="L21">
        <v>0.12000000000000099</v>
      </c>
      <c r="M21">
        <v>-50</v>
      </c>
      <c r="N21">
        <v>-0.28058361391694753</v>
      </c>
      <c r="O21">
        <v>-1.4378940382701044E-3</v>
      </c>
      <c r="P21">
        <v>-8.0000000000000071E-2</v>
      </c>
      <c r="Q21">
        <v>-0.40000000000000568</v>
      </c>
      <c r="R21">
        <v>0.41452878400000004</v>
      </c>
      <c r="S21">
        <v>6.2999999999999723E-2</v>
      </c>
      <c r="V21">
        <v>-0.13999999999999879</v>
      </c>
      <c r="W21" t="e">
        <v>#N/A</v>
      </c>
      <c r="X21">
        <v>-0.21043771043771065</v>
      </c>
      <c r="Y21">
        <v>-6.3046123216458361E-3</v>
      </c>
      <c r="Z21">
        <v>-0.2200000000000002</v>
      </c>
      <c r="AA21">
        <v>-3.2999999999999972</v>
      </c>
      <c r="AB21">
        <v>1.2867886440000005</v>
      </c>
      <c r="AC21">
        <v>6.899999999999995E-2</v>
      </c>
      <c r="AF21" s="6">
        <v>44167</v>
      </c>
      <c r="AG21">
        <v>9.9999999999997868E-3</v>
      </c>
      <c r="AH21">
        <v>26</v>
      </c>
      <c r="AI21">
        <v>-0.26655443322110006</v>
      </c>
      <c r="AJ21">
        <v>2.5439663754009481E-3</v>
      </c>
      <c r="AK21">
        <v>-0.28000000000000025</v>
      </c>
      <c r="AL21">
        <v>-0.60000000000000142</v>
      </c>
      <c r="AM21">
        <v>3.6651963519999997</v>
      </c>
      <c r="AN21">
        <v>-0.27</v>
      </c>
      <c r="AQ21" s="6">
        <v>44167</v>
      </c>
      <c r="AR21" s="46" t="e">
        <v>#N/A</v>
      </c>
      <c r="AS21" s="46" t="e">
        <v>#N/A</v>
      </c>
      <c r="AT21" s="46">
        <v>-0.12130000000000001</v>
      </c>
      <c r="AU21" s="46">
        <v>1.1100000000000003</v>
      </c>
      <c r="AV21" s="46">
        <v>3.1959999999999997</v>
      </c>
      <c r="AY21" s="37">
        <v>44167</v>
      </c>
      <c r="AZ21">
        <v>3.9999999999999147E-2</v>
      </c>
      <c r="BA21">
        <v>52</v>
      </c>
      <c r="BB21">
        <v>1.3000000000000025E-3</v>
      </c>
      <c r="BC21">
        <v>0.36000000000000032</v>
      </c>
      <c r="BD21">
        <v>-0.19800000000000018</v>
      </c>
      <c r="BG21" s="37">
        <v>44167</v>
      </c>
      <c r="BH21" t="e">
        <v>#N/A</v>
      </c>
      <c r="BI21" t="e">
        <v>#N/A</v>
      </c>
      <c r="BJ21">
        <v>-0.25090000000000001</v>
      </c>
      <c r="BK21">
        <v>-0.12999999999999989</v>
      </c>
      <c r="BL21">
        <v>-3.3809999999999993</v>
      </c>
      <c r="BO21" s="37">
        <v>44167</v>
      </c>
      <c r="BP21">
        <v>1.7201178451178452</v>
      </c>
      <c r="BQ21">
        <v>8.4172104855657556E-2</v>
      </c>
      <c r="BR21">
        <v>0.80600000000000005</v>
      </c>
      <c r="BS21">
        <v>1.89</v>
      </c>
      <c r="BT21">
        <v>16.044</v>
      </c>
      <c r="BU21">
        <v>4.383</v>
      </c>
      <c r="BX21" s="46">
        <v>-2.5705961109167177</v>
      </c>
      <c r="BY21" s="46">
        <v>7.4336291891592132E-3</v>
      </c>
      <c r="BZ21" s="46">
        <v>-3.3490231126968384</v>
      </c>
      <c r="CA21" s="46">
        <v>-60.560278022755732</v>
      </c>
      <c r="CB21" s="46">
        <v>13.804397583036325</v>
      </c>
      <c r="CC21" s="46">
        <v>1.4928195157311777</v>
      </c>
    </row>
    <row r="22" spans="1:81" ht="15" x14ac:dyDescent="0.2">
      <c r="A22" s="6">
        <v>44179</v>
      </c>
      <c r="B22">
        <v>-0.22000000000000064</v>
      </c>
      <c r="C22">
        <v>10</v>
      </c>
      <c r="D22">
        <v>-0.11223344556677839</v>
      </c>
      <c r="E22">
        <v>1.9909302068355263E-3</v>
      </c>
      <c r="F22">
        <v>-0.13999999999999968</v>
      </c>
      <c r="G22">
        <v>0.59999999999999964</v>
      </c>
      <c r="H22">
        <v>0.27200000000000002</v>
      </c>
      <c r="I22">
        <v>0.10199999999999987</v>
      </c>
      <c r="L22">
        <v>0.11999999999999922</v>
      </c>
      <c r="M22">
        <v>18</v>
      </c>
      <c r="N22">
        <v>-1.4029180695847465E-2</v>
      </c>
      <c r="O22">
        <v>-6.636434022785076E-4</v>
      </c>
      <c r="P22">
        <v>0</v>
      </c>
      <c r="Q22">
        <v>3.1000000000000014</v>
      </c>
      <c r="R22">
        <v>0.33486471399999984</v>
      </c>
      <c r="S22">
        <v>-3.8000000000000256E-2</v>
      </c>
      <c r="V22">
        <v>-0.34999999999999964</v>
      </c>
      <c r="W22">
        <v>42</v>
      </c>
      <c r="X22">
        <v>-0.3367003367003365</v>
      </c>
      <c r="Y22">
        <v>-1.448954761641412E-2</v>
      </c>
      <c r="Z22">
        <v>-0.36999999999999988</v>
      </c>
      <c r="AA22">
        <v>-5.7000000000000028</v>
      </c>
      <c r="AB22">
        <v>-3.1490856500000004</v>
      </c>
      <c r="AC22">
        <v>-0.25499999999999989</v>
      </c>
      <c r="AF22" s="6">
        <v>44179</v>
      </c>
      <c r="AG22">
        <v>0</v>
      </c>
      <c r="AH22">
        <v>-20</v>
      </c>
      <c r="AI22">
        <v>-0.1262626262626263</v>
      </c>
      <c r="AJ22">
        <v>-5.7515761530804212E-3</v>
      </c>
      <c r="AK22">
        <v>-0.33000000000000007</v>
      </c>
      <c r="AL22">
        <v>-7.6999999999999993</v>
      </c>
      <c r="AM22">
        <v>-4.7119616999999892E-2</v>
      </c>
      <c r="AN22">
        <v>-0.5596000000000001</v>
      </c>
      <c r="AQ22" s="6">
        <v>44179</v>
      </c>
      <c r="AR22" s="46" t="e">
        <v>#N/A</v>
      </c>
      <c r="AS22" s="46" t="e">
        <v>#N/A</v>
      </c>
      <c r="AT22" s="46">
        <v>-9.6599999999999991E-2</v>
      </c>
      <c r="AU22" s="46">
        <v>-0.58000000000000007</v>
      </c>
      <c r="AV22" s="46">
        <v>1.5369999999999999</v>
      </c>
      <c r="AY22" s="37">
        <v>44179</v>
      </c>
      <c r="AZ22">
        <v>0.45999999999999908</v>
      </c>
      <c r="BA22">
        <v>-64</v>
      </c>
      <c r="BB22">
        <v>1.0899999999999996E-2</v>
      </c>
      <c r="BC22">
        <v>-0.83000000000000007</v>
      </c>
      <c r="BD22">
        <v>6.0000000000000053E-2</v>
      </c>
      <c r="BG22" s="37">
        <v>44179</v>
      </c>
      <c r="BH22" t="e">
        <v>#N/A</v>
      </c>
      <c r="BI22" t="e">
        <v>#N/A</v>
      </c>
      <c r="BJ22" t="e">
        <v>#N/A</v>
      </c>
      <c r="BK22" t="e">
        <v>#N/A</v>
      </c>
      <c r="BL22" t="e">
        <v>#N/A</v>
      </c>
      <c r="BO22" s="37">
        <v>44179</v>
      </c>
      <c r="BP22">
        <v>1.9305555555555558</v>
      </c>
      <c r="BQ22">
        <v>8.5388784426501496E-2</v>
      </c>
      <c r="BR22">
        <v>0.96599999999999997</v>
      </c>
      <c r="BS22">
        <v>1.07</v>
      </c>
      <c r="BT22">
        <v>29.2040404</v>
      </c>
      <c r="BU22">
        <v>4.4000000000000004</v>
      </c>
      <c r="BX22" s="46">
        <v>-0.75126931873805169</v>
      </c>
      <c r="BY22" s="46">
        <v>5.4824784080260466E-2</v>
      </c>
      <c r="BZ22" s="46">
        <v>-1.6035628019859398</v>
      </c>
      <c r="CA22" s="46">
        <v>-22.03714422142188</v>
      </c>
      <c r="CB22" s="46">
        <v>27.981119101343381</v>
      </c>
      <c r="CC22" s="46">
        <v>2.0967124265184114</v>
      </c>
    </row>
    <row r="23" spans="1:81" ht="15" x14ac:dyDescent="0.2">
      <c r="A23" s="16">
        <v>44208</v>
      </c>
      <c r="B23">
        <v>-8.0000000000000071E-2</v>
      </c>
      <c r="C23">
        <v>-53</v>
      </c>
      <c r="D23">
        <v>6.9339000000000262E-2</v>
      </c>
      <c r="E23">
        <v>-5.5200000000000041E-4</v>
      </c>
      <c r="F23">
        <v>5.0000000000000711E-2</v>
      </c>
      <c r="G23">
        <v>-1.1000000000000014</v>
      </c>
      <c r="H23">
        <v>0.15054237069999998</v>
      </c>
      <c r="I23">
        <v>-2.8099999999999792E-2</v>
      </c>
      <c r="L23">
        <v>0.48000000000000043</v>
      </c>
      <c r="M23">
        <v>84</v>
      </c>
      <c r="N23">
        <v>-0.22188300000000005</v>
      </c>
      <c r="O23">
        <v>7.7400000000000385E-4</v>
      </c>
      <c r="P23">
        <v>-9.9999999999997868E-3</v>
      </c>
      <c r="Q23">
        <v>-9.9999999999997868E-2</v>
      </c>
      <c r="R23">
        <v>-0.22998741200000006</v>
      </c>
      <c r="S23">
        <v>-3.8100000000000023E-2</v>
      </c>
      <c r="V23">
        <v>-4.9999999999998934E-2</v>
      </c>
      <c r="W23">
        <v>10</v>
      </c>
      <c r="X23">
        <v>-0.45763499999999979</v>
      </c>
      <c r="Y23">
        <v>-6.962999999999997E-3</v>
      </c>
      <c r="Z23">
        <v>-0.29000000000000004</v>
      </c>
      <c r="AA23">
        <v>-2.8999999999999986</v>
      </c>
      <c r="AB23">
        <v>-1.9227861110000002</v>
      </c>
      <c r="AC23" t="e">
        <v>#N/A</v>
      </c>
      <c r="AF23" s="16">
        <v>44208</v>
      </c>
      <c r="AG23">
        <v>-4.0000000000000924E-2</v>
      </c>
      <c r="AH23">
        <v>-18</v>
      </c>
      <c r="AI23">
        <v>-0.42989900000000025</v>
      </c>
      <c r="AJ23">
        <v>-3.5369999999999985E-3</v>
      </c>
      <c r="AK23">
        <v>-0.35000000000000009</v>
      </c>
      <c r="AL23">
        <v>-3</v>
      </c>
      <c r="AM23">
        <v>24.823241285999998</v>
      </c>
      <c r="AN23">
        <v>0.25970000000000004</v>
      </c>
      <c r="AQ23" s="16">
        <v>44208</v>
      </c>
      <c r="AR23" s="46" t="e">
        <v>#N/A</v>
      </c>
      <c r="AS23" s="46" t="e">
        <v>#N/A</v>
      </c>
      <c r="AT23" s="46" t="e">
        <v>#N/A</v>
      </c>
      <c r="AU23" s="46" t="e">
        <v>#N/A</v>
      </c>
      <c r="AV23" s="46" t="e">
        <v>#N/A</v>
      </c>
      <c r="AY23" s="37">
        <v>44208</v>
      </c>
      <c r="AZ23" t="e">
        <v>#N/A</v>
      </c>
      <c r="BA23" t="e">
        <v>#N/A</v>
      </c>
      <c r="BB23" t="e">
        <v>#N/A</v>
      </c>
      <c r="BC23" t="e">
        <v>#N/A</v>
      </c>
      <c r="BD23" t="e">
        <v>#N/A</v>
      </c>
      <c r="BG23" s="37">
        <v>44208</v>
      </c>
      <c r="BH23" t="e">
        <v>#N/A</v>
      </c>
      <c r="BI23" t="e">
        <v>#N/A</v>
      </c>
      <c r="BJ23" t="e">
        <v>#N/A</v>
      </c>
      <c r="BK23" t="e">
        <v>#N/A</v>
      </c>
      <c r="BL23" t="e">
        <v>#N/A</v>
      </c>
      <c r="BO23" s="37">
        <v>44208</v>
      </c>
      <c r="BP23" t="e">
        <v>#N/A</v>
      </c>
      <c r="BQ23">
        <v>0.100464</v>
      </c>
      <c r="BR23">
        <v>2.79</v>
      </c>
      <c r="BS23">
        <v>44.3</v>
      </c>
      <c r="BT23">
        <v>8.8402061859999996</v>
      </c>
      <c r="BU23">
        <v>3.714</v>
      </c>
      <c r="BX23" s="46" t="e">
        <v>#N/A</v>
      </c>
      <c r="BY23" s="46">
        <v>6.353545438996086E-2</v>
      </c>
      <c r="BZ23" s="46">
        <v>-2.3689932295783507</v>
      </c>
      <c r="CA23" s="46">
        <v>14.061788100210745</v>
      </c>
      <c r="CB23" s="46">
        <v>5.6575426781487135</v>
      </c>
      <c r="CC23" s="46" t="e">
        <v>#N/A</v>
      </c>
    </row>
    <row r="24" spans="1:81" ht="15" x14ac:dyDescent="0.2">
      <c r="A24" s="16">
        <v>44223</v>
      </c>
      <c r="B24">
        <v>-0.25</v>
      </c>
      <c r="C24">
        <v>-8</v>
      </c>
      <c r="D24">
        <v>0.15254499999999993</v>
      </c>
      <c r="E24">
        <v>-5.5299999999999794E-4</v>
      </c>
      <c r="F24">
        <v>9.9999999999997868E-3</v>
      </c>
      <c r="G24">
        <v>0</v>
      </c>
      <c r="H24">
        <v>-0.11042543199999999</v>
      </c>
      <c r="I24">
        <v>8.8200000000000056E-2</v>
      </c>
      <c r="L24">
        <v>0.38000000000000078</v>
      </c>
      <c r="M24">
        <v>24</v>
      </c>
      <c r="N24">
        <v>-8.3206999999999809E-2</v>
      </c>
      <c r="O24">
        <v>-2.2099999999999898E-4</v>
      </c>
      <c r="P24">
        <v>-6.0000000000000497E-2</v>
      </c>
      <c r="Q24">
        <v>-0.90000000000000036</v>
      </c>
      <c r="R24">
        <v>0.10877842100000001</v>
      </c>
      <c r="S24" t="e">
        <v>#N/A</v>
      </c>
      <c r="V24">
        <v>-3.9999999999999147E-2</v>
      </c>
      <c r="W24">
        <v>22</v>
      </c>
      <c r="X24">
        <v>-0.15254499999999993</v>
      </c>
      <c r="Y24">
        <v>-4.4209999999999944E-3</v>
      </c>
      <c r="Z24">
        <v>-0.22999999999999998</v>
      </c>
      <c r="AA24">
        <v>-1.6000000000000014</v>
      </c>
      <c r="AB24">
        <v>-1.153714149</v>
      </c>
      <c r="AC24">
        <v>-0.15739999999999998</v>
      </c>
      <c r="AF24" s="16">
        <v>44223</v>
      </c>
      <c r="AG24">
        <v>0.29999999999999893</v>
      </c>
      <c r="AH24">
        <v>56</v>
      </c>
      <c r="AI24">
        <v>-0.13867699999999994</v>
      </c>
      <c r="AJ24">
        <v>1.3040999999999997E-2</v>
      </c>
      <c r="AK24">
        <v>-0.27</v>
      </c>
      <c r="AL24">
        <v>-5.1999999999999993</v>
      </c>
      <c r="AM24">
        <v>11.130333332999999</v>
      </c>
      <c r="AN24">
        <v>0.89829999999999988</v>
      </c>
      <c r="AQ24" s="16">
        <v>44223</v>
      </c>
      <c r="AR24" s="46" t="e">
        <v>#N/A</v>
      </c>
      <c r="AS24" s="46" t="e">
        <v>#N/A</v>
      </c>
      <c r="AT24" s="46">
        <v>-0.53050000000000008</v>
      </c>
      <c r="AU24" s="46">
        <v>0.14999999999999947</v>
      </c>
      <c r="AV24" s="46">
        <v>0.14339999999999997</v>
      </c>
      <c r="AY24" s="37">
        <v>44223</v>
      </c>
      <c r="AZ24">
        <v>0.46999999999999886</v>
      </c>
      <c r="BA24">
        <v>-231</v>
      </c>
      <c r="BB24">
        <v>3.44E-2</v>
      </c>
      <c r="BC24">
        <v>-0.82000000000000028</v>
      </c>
      <c r="BD24">
        <v>-1.6373000000000002</v>
      </c>
      <c r="BG24" s="37">
        <v>44223</v>
      </c>
      <c r="BH24" t="e">
        <v>#N/A</v>
      </c>
      <c r="BI24" t="e">
        <v>#N/A</v>
      </c>
      <c r="BJ24" t="e">
        <v>#N/A</v>
      </c>
      <c r="BK24" t="e">
        <v>#N/A</v>
      </c>
      <c r="BL24" t="e">
        <v>#N/A</v>
      </c>
      <c r="BO24" s="37">
        <v>44223</v>
      </c>
      <c r="BP24">
        <v>3.5193449999999999</v>
      </c>
      <c r="BQ24">
        <v>5.3491999999999998E-2</v>
      </c>
      <c r="BR24">
        <v>2.89</v>
      </c>
      <c r="BS24">
        <v>13.2</v>
      </c>
      <c r="BT24">
        <v>12.14619289</v>
      </c>
      <c r="BU24">
        <v>3.5074999999999998</v>
      </c>
      <c r="BX24" s="46">
        <v>-0.2268690832111111</v>
      </c>
      <c r="BY24" s="46">
        <v>2.5272218196321191E-2</v>
      </c>
      <c r="BZ24" s="46">
        <v>-0.68748564355606945</v>
      </c>
      <c r="CA24" s="46">
        <v>-3.3767215844595952</v>
      </c>
      <c r="CB24" s="46">
        <v>9.8405245226021592</v>
      </c>
      <c r="CC24" s="46" t="e">
        <v>#N/A</v>
      </c>
    </row>
    <row r="25" spans="1:81" ht="15" x14ac:dyDescent="0.2">
      <c r="A25" s="16">
        <v>44251</v>
      </c>
      <c r="B25" t="e">
        <v>#N/A</v>
      </c>
      <c r="C25" t="e">
        <v>#N/A</v>
      </c>
      <c r="D25">
        <v>0.27735399999999988</v>
      </c>
      <c r="E25">
        <v>-4.420799999999997E-2</v>
      </c>
      <c r="F25">
        <v>0.29000000000000004</v>
      </c>
      <c r="G25">
        <v>-1</v>
      </c>
      <c r="H25">
        <v>14.510722889999997</v>
      </c>
      <c r="I25">
        <v>0.29769999999999985</v>
      </c>
      <c r="L25" t="e">
        <v>#N/A</v>
      </c>
      <c r="M25" t="e">
        <v>#N/A</v>
      </c>
      <c r="N25">
        <v>-0.22188300000000005</v>
      </c>
      <c r="O25">
        <v>-8.9522999999999964E-2</v>
      </c>
      <c r="P25">
        <v>-0.29999999999999982</v>
      </c>
      <c r="Q25">
        <v>-14</v>
      </c>
      <c r="R25">
        <v>-95.076710529999986</v>
      </c>
      <c r="S25">
        <v>4.809999999999981E-2</v>
      </c>
      <c r="V25" t="e">
        <v>#N/A</v>
      </c>
      <c r="W25" t="e">
        <v>#N/A</v>
      </c>
      <c r="X25">
        <v>-8.3206000000000113E-2</v>
      </c>
      <c r="Y25">
        <v>-1.1051999999999979E-2</v>
      </c>
      <c r="Z25">
        <v>0.37999999999999989</v>
      </c>
      <c r="AA25">
        <v>-72</v>
      </c>
      <c r="AB25">
        <v>-56.453233230000009</v>
      </c>
      <c r="AC25">
        <v>-0.35289999999999999</v>
      </c>
      <c r="AF25" s="16">
        <v>44251</v>
      </c>
      <c r="AG25" t="e">
        <v>#N/A</v>
      </c>
      <c r="AH25" t="e">
        <v>#N/A</v>
      </c>
      <c r="AI25">
        <v>-0.34669300000000014</v>
      </c>
      <c r="AJ25">
        <v>7.0730000000000098E-3</v>
      </c>
      <c r="AK25">
        <v>-0.17999999999999972</v>
      </c>
      <c r="AL25">
        <v>2.7000000000000028</v>
      </c>
      <c r="AM25">
        <v>-3.7925128210000008</v>
      </c>
      <c r="AN25">
        <v>-0.80779999999999985</v>
      </c>
      <c r="AQ25" s="16">
        <v>44251</v>
      </c>
      <c r="AR25" s="46" t="e">
        <v>#N/A</v>
      </c>
      <c r="AS25" s="46" t="e">
        <v>#N/A</v>
      </c>
      <c r="AT25" s="46">
        <v>-6.1848999999999998</v>
      </c>
      <c r="AU25" s="46">
        <v>-205.85</v>
      </c>
      <c r="AV25" s="46" t="e">
        <v>#N/A</v>
      </c>
      <c r="AY25" s="37">
        <v>44251</v>
      </c>
      <c r="AZ25" t="e">
        <v>#N/A</v>
      </c>
      <c r="BA25" t="e">
        <v>#N/A</v>
      </c>
      <c r="BB25">
        <v>8.3899999999999988E-2</v>
      </c>
      <c r="BC25">
        <v>-1.6800000000000006</v>
      </c>
      <c r="BD25">
        <v>-2.8682999999999996</v>
      </c>
      <c r="BG25" s="37">
        <v>44251</v>
      </c>
      <c r="BH25" t="e">
        <v>#N/A</v>
      </c>
      <c r="BI25" t="e">
        <v>#N/A</v>
      </c>
      <c r="BJ25" t="e">
        <v>#N/A</v>
      </c>
      <c r="BK25" t="e">
        <v>#N/A</v>
      </c>
      <c r="BL25" t="e">
        <v>#N/A</v>
      </c>
      <c r="BO25" s="37">
        <v>44251</v>
      </c>
      <c r="BP25">
        <v>4.1988630000000002</v>
      </c>
      <c r="BQ25">
        <v>0.182029</v>
      </c>
      <c r="BR25">
        <v>2.83</v>
      </c>
      <c r="BS25">
        <v>127</v>
      </c>
      <c r="BT25">
        <v>3.501730104</v>
      </c>
      <c r="BU25">
        <v>3.6187999999999998</v>
      </c>
      <c r="BX25" s="46">
        <v>-1.2267661450613918</v>
      </c>
      <c r="BY25" s="46">
        <v>-9.1397321810281151E-2</v>
      </c>
      <c r="BZ25" s="46">
        <v>-2.3378963045302088</v>
      </c>
      <c r="CA25" s="46">
        <v>-29.435881161574827</v>
      </c>
      <c r="CB25" s="46">
        <v>-67.003901782125027</v>
      </c>
      <c r="CC25" s="46">
        <v>-0.22615587747503518</v>
      </c>
    </row>
    <row r="26" spans="1:81" ht="15" x14ac:dyDescent="0.2">
      <c r="A26" s="16">
        <v>44265</v>
      </c>
      <c r="B26" t="e">
        <v>#N/A</v>
      </c>
      <c r="C26" t="e">
        <v>#N/A</v>
      </c>
      <c r="D26">
        <v>0.11094199999999965</v>
      </c>
      <c r="E26">
        <v>5.5300000000000141E-4</v>
      </c>
      <c r="F26">
        <v>1.0000000000000675E-2</v>
      </c>
      <c r="G26">
        <v>1</v>
      </c>
      <c r="H26">
        <v>-0.55267172699999989</v>
      </c>
      <c r="I26">
        <v>9.6700000000000008E-2</v>
      </c>
      <c r="L26" t="e">
        <v>#N/A</v>
      </c>
      <c r="M26" t="e">
        <v>#N/A</v>
      </c>
      <c r="N26">
        <v>-9.7073999999999216E-2</v>
      </c>
      <c r="O26">
        <v>-1.4369999999999938E-3</v>
      </c>
      <c r="P26">
        <v>-3.0000000000000249E-2</v>
      </c>
      <c r="Q26">
        <v>-2.2000000000000028</v>
      </c>
      <c r="R26">
        <v>0.81254183199999996</v>
      </c>
      <c r="S26">
        <v>-0.45740000000000003</v>
      </c>
      <c r="V26" t="e">
        <v>#N/A</v>
      </c>
      <c r="W26" t="e">
        <v>#N/A</v>
      </c>
      <c r="X26">
        <v>-0.42989800000000011</v>
      </c>
      <c r="Y26">
        <v>-1.4147E-2</v>
      </c>
      <c r="Z26">
        <v>-0.35000000000000009</v>
      </c>
      <c r="AA26">
        <v>-3.0999999999999979</v>
      </c>
      <c r="AB26">
        <v>-1.5003626680000002</v>
      </c>
      <c r="AC26">
        <v>-0.24180000000000001</v>
      </c>
      <c r="AF26" s="16">
        <v>44265</v>
      </c>
      <c r="AG26" t="e">
        <v>#N/A</v>
      </c>
      <c r="AH26" t="e">
        <v>#N/A</v>
      </c>
      <c r="AI26">
        <v>-0.27735500000000046</v>
      </c>
      <c r="AJ26">
        <v>-4.8629999999999993E-3</v>
      </c>
      <c r="AK26">
        <v>-0.35000000000000009</v>
      </c>
      <c r="AL26">
        <v>0.30000000000000071</v>
      </c>
      <c r="AM26">
        <v>0.1011884059999999</v>
      </c>
      <c r="AN26">
        <v>0.12290000000000001</v>
      </c>
      <c r="AQ26" s="16">
        <v>44265</v>
      </c>
      <c r="AR26" s="46" t="e">
        <v>#N/A</v>
      </c>
      <c r="AS26" s="46" t="e">
        <v>#N/A</v>
      </c>
      <c r="AT26" s="46">
        <v>-6.2633000000000001</v>
      </c>
      <c r="AU26" s="46">
        <v>-20</v>
      </c>
      <c r="AV26" s="46">
        <v>-0.39189999999999992</v>
      </c>
      <c r="AY26" s="37">
        <v>44265</v>
      </c>
      <c r="AZ26" t="e">
        <v>#N/A</v>
      </c>
      <c r="BA26" t="e">
        <v>#N/A</v>
      </c>
      <c r="BB26" t="e">
        <v>#N/A</v>
      </c>
      <c r="BC26" t="e">
        <v>#N/A</v>
      </c>
      <c r="BD26">
        <v>-3.3920000000000003</v>
      </c>
      <c r="BG26" s="37">
        <v>44265</v>
      </c>
      <c r="BH26" t="e">
        <v>#N/A</v>
      </c>
      <c r="BI26" t="e">
        <v>#N/A</v>
      </c>
      <c r="BJ26" t="e">
        <v>#N/A</v>
      </c>
      <c r="BK26" t="e">
        <v>#N/A</v>
      </c>
      <c r="BL26" t="e">
        <v>#N/A</v>
      </c>
      <c r="BO26" s="37">
        <v>44265</v>
      </c>
      <c r="BP26">
        <v>5.8629870000000004</v>
      </c>
      <c r="BQ26">
        <v>0.16434599999999999</v>
      </c>
      <c r="BR26">
        <v>5.25</v>
      </c>
      <c r="BS26">
        <v>106</v>
      </c>
      <c r="BT26">
        <v>12.986206900000001</v>
      </c>
      <c r="BU26">
        <v>4.2019000000000002</v>
      </c>
      <c r="BX26" s="46">
        <v>0.22766146077538618</v>
      </c>
      <c r="BY26" s="46">
        <v>0.13334267339652214</v>
      </c>
      <c r="BZ26" s="46">
        <v>1.9835837845152859E-2</v>
      </c>
      <c r="CA26" s="46">
        <v>86.439631193143967</v>
      </c>
      <c r="CB26" s="46">
        <v>9.0854185890652772</v>
      </c>
      <c r="CC26" s="46">
        <v>2.35377120663171</v>
      </c>
    </row>
    <row r="27" spans="1:81" ht="15" x14ac:dyDescent="0.2">
      <c r="A27" s="16">
        <v>44279</v>
      </c>
      <c r="B27" t="e">
        <v>#N/A</v>
      </c>
      <c r="C27" t="e">
        <v>#N/A</v>
      </c>
      <c r="D27">
        <v>0.24961900000000004</v>
      </c>
      <c r="E27">
        <v>6.6300000000000039E-4</v>
      </c>
      <c r="F27">
        <v>-8.0000000000000071E-2</v>
      </c>
      <c r="G27">
        <v>1.3000000000000007</v>
      </c>
      <c r="H27">
        <v>-0.50972056899999973</v>
      </c>
      <c r="I27">
        <v>-1.3100000000000112E-2</v>
      </c>
      <c r="L27" t="e">
        <v>#N/A</v>
      </c>
      <c r="M27" t="e">
        <v>#N/A</v>
      </c>
      <c r="N27">
        <v>-9.7072999999999965E-2</v>
      </c>
      <c r="O27">
        <v>-1.9890000000000012E-3</v>
      </c>
      <c r="P27">
        <v>-7.0000000000000284E-2</v>
      </c>
      <c r="Q27">
        <v>-3.0999999999999996</v>
      </c>
      <c r="R27">
        <v>0.27917229600000004</v>
      </c>
      <c r="S27">
        <v>4.0000000000000036E-3</v>
      </c>
      <c r="V27" t="e">
        <v>#N/A</v>
      </c>
      <c r="W27" t="e">
        <v>#N/A</v>
      </c>
      <c r="X27">
        <v>-0.42989800000000011</v>
      </c>
      <c r="Y27">
        <v>-1.5251999999999995E-2</v>
      </c>
      <c r="Z27">
        <v>-0.31999999999999984</v>
      </c>
      <c r="AA27">
        <v>-2.8000000000000007</v>
      </c>
      <c r="AB27">
        <v>-1.2580932519999992</v>
      </c>
      <c r="AC27">
        <v>-0.26800000000000024</v>
      </c>
      <c r="AF27" s="16">
        <v>44279</v>
      </c>
      <c r="AG27" t="e">
        <v>#N/A</v>
      </c>
      <c r="AH27" t="e">
        <v>#N/A</v>
      </c>
      <c r="AI27">
        <v>-0.54084099999999946</v>
      </c>
      <c r="AJ27">
        <v>-1.1060000000000028E-3</v>
      </c>
      <c r="AK27">
        <v>-0.35000000000000009</v>
      </c>
      <c r="AL27">
        <v>0.19999999999999929</v>
      </c>
      <c r="AM27">
        <v>-0.87617839700000344</v>
      </c>
      <c r="AN27">
        <v>0.21049999999999991</v>
      </c>
      <c r="AQ27" s="16">
        <v>44279</v>
      </c>
      <c r="AR27" s="46" t="e">
        <v>#N/A</v>
      </c>
      <c r="AS27" s="46" t="e">
        <v>#N/A</v>
      </c>
      <c r="AT27" s="46">
        <v>-1.6649</v>
      </c>
      <c r="AU27" s="46">
        <v>-5.54</v>
      </c>
      <c r="AV27" s="46">
        <v>3.1614000000000004</v>
      </c>
      <c r="AY27" s="37">
        <v>44279</v>
      </c>
      <c r="AZ27" t="e">
        <v>#N/A</v>
      </c>
      <c r="BA27" t="e">
        <v>#N/A</v>
      </c>
      <c r="BB27">
        <v>8.7599999999999997E-2</v>
      </c>
      <c r="BC27">
        <v>1.5200000000000005</v>
      </c>
      <c r="BD27" t="e">
        <v>#N/A</v>
      </c>
      <c r="BG27" s="37">
        <v>44279</v>
      </c>
      <c r="BH27" t="e">
        <v>#N/A</v>
      </c>
      <c r="BI27" t="e">
        <v>#N/A</v>
      </c>
      <c r="BJ27" t="e">
        <v>#N/A</v>
      </c>
      <c r="BK27" t="e">
        <v>#N/A</v>
      </c>
      <c r="BL27" t="e">
        <v>#N/A</v>
      </c>
      <c r="BO27" s="37">
        <v>44279</v>
      </c>
      <c r="BP27">
        <v>6.0710030000000001</v>
      </c>
      <c r="BQ27">
        <v>0.114611</v>
      </c>
      <c r="BR27">
        <v>5.0599999999999996</v>
      </c>
      <c r="BS27">
        <v>73.900000000000006</v>
      </c>
      <c r="BT27">
        <v>8.0492307689999993</v>
      </c>
      <c r="BU27">
        <v>3.7768000000000002</v>
      </c>
      <c r="BX27" s="46">
        <v>-0.18584096456181243</v>
      </c>
      <c r="BY27" s="46">
        <v>8.6623908964890931E-2</v>
      </c>
      <c r="BZ27" s="46">
        <v>-0.65167006009466188</v>
      </c>
      <c r="CA27" s="46">
        <v>58.935470964713787</v>
      </c>
      <c r="CB27" s="46">
        <v>3.8451190048987085</v>
      </c>
      <c r="CC27" s="46">
        <v>1.9208551543473096</v>
      </c>
    </row>
    <row r="28" spans="1:81" ht="15" x14ac:dyDescent="0.2">
      <c r="A28" s="16">
        <v>44293</v>
      </c>
      <c r="B28" t="e">
        <v>#N/A</v>
      </c>
      <c r="C28" t="e">
        <v>#N/A</v>
      </c>
      <c r="D28">
        <v>-8.3206000000000557E-2</v>
      </c>
      <c r="E28">
        <v>1.9899999999999987E-3</v>
      </c>
      <c r="F28">
        <v>-4.0000000000000036E-2</v>
      </c>
      <c r="G28">
        <v>0.34999999999999964</v>
      </c>
      <c r="H28">
        <v>-1.2958739926739913</v>
      </c>
      <c r="I28">
        <v>-2.3100000000000342E-2</v>
      </c>
      <c r="L28" t="e">
        <v>#N/A</v>
      </c>
      <c r="M28" t="e">
        <v>#N/A</v>
      </c>
      <c r="N28">
        <v>8.3206999999999809E-2</v>
      </c>
      <c r="O28">
        <v>4.4200000000000142E-4</v>
      </c>
      <c r="P28">
        <v>-6.0000000000000497E-2</v>
      </c>
      <c r="Q28">
        <v>-0.22999999999999954</v>
      </c>
      <c r="R28">
        <v>0.42230686795265626</v>
      </c>
      <c r="S28">
        <v>1.3100000000000112E-2</v>
      </c>
      <c r="V28" t="e">
        <v>#N/A</v>
      </c>
      <c r="W28" t="e">
        <v>#N/A</v>
      </c>
      <c r="X28">
        <v>-0.62404599999999988</v>
      </c>
      <c r="Y28">
        <v>-1.0278000000000002E-2</v>
      </c>
      <c r="Z28">
        <v>-0.46000000000000019</v>
      </c>
      <c r="AA28">
        <v>-3.5400000000000009</v>
      </c>
      <c r="AB28">
        <v>-3.1303460326273282</v>
      </c>
      <c r="AC28">
        <v>-0.22970000000000024</v>
      </c>
      <c r="AF28" s="16">
        <v>44293</v>
      </c>
      <c r="AG28" t="e">
        <v>#N/A</v>
      </c>
      <c r="AH28" t="e">
        <v>#N/A</v>
      </c>
      <c r="AI28">
        <v>-0.52697199999999977</v>
      </c>
      <c r="AJ28">
        <v>4.4199999999999795E-4</v>
      </c>
      <c r="AK28">
        <v>-0.44999999999999973</v>
      </c>
      <c r="AL28">
        <v>0.27</v>
      </c>
      <c r="AM28">
        <v>-0.718799999999999</v>
      </c>
      <c r="AN28">
        <v>-0.21107155750244844</v>
      </c>
      <c r="AQ28" s="16">
        <v>44293</v>
      </c>
      <c r="AR28" s="46" t="e">
        <v>#N/A</v>
      </c>
      <c r="AS28" s="46" t="e">
        <v>#N/A</v>
      </c>
      <c r="AT28" s="46" t="e">
        <v>#N/A</v>
      </c>
      <c r="AU28" s="46" t="e">
        <v>#N/A</v>
      </c>
      <c r="AV28" s="46" t="e">
        <v>#N/A</v>
      </c>
      <c r="AY28" s="37">
        <v>44293</v>
      </c>
      <c r="AZ28" t="e">
        <v>#N/A</v>
      </c>
      <c r="BA28" t="e">
        <v>#N/A</v>
      </c>
      <c r="BB28" t="e">
        <v>#N/A</v>
      </c>
      <c r="BC28" t="e">
        <v>#N/A</v>
      </c>
      <c r="BD28" t="e">
        <v>#N/A</v>
      </c>
      <c r="BG28" s="37">
        <v>44293</v>
      </c>
      <c r="BH28" t="e">
        <v>#N/A</v>
      </c>
      <c r="BI28" t="e">
        <v>#N/A</v>
      </c>
      <c r="BJ28" t="e">
        <v>#N/A</v>
      </c>
      <c r="BK28" t="e">
        <v>#N/A</v>
      </c>
      <c r="BL28" t="e">
        <v>#N/A</v>
      </c>
      <c r="BO28" s="37">
        <v>44293</v>
      </c>
      <c r="BP28">
        <v>5.0725280000000001</v>
      </c>
      <c r="BQ28">
        <v>4.8739999999999999E-2</v>
      </c>
      <c r="BR28">
        <v>4.3099999999999996</v>
      </c>
      <c r="BS28">
        <v>3.12</v>
      </c>
      <c r="BT28">
        <v>11.823188405797103</v>
      </c>
      <c r="BU28">
        <v>3.3778000000000001</v>
      </c>
      <c r="BX28" s="46">
        <v>0.4136749418513288</v>
      </c>
      <c r="BY28" s="46">
        <v>2.6921173878248463E-2</v>
      </c>
      <c r="BZ28" s="46">
        <v>-2.9193402850518524E-2</v>
      </c>
      <c r="CA28" s="46">
        <v>-1.5945971304069015</v>
      </c>
      <c r="CB28" s="46">
        <v>9.2868715122133842</v>
      </c>
      <c r="CC28" s="46">
        <v>1.0377249169962779</v>
      </c>
    </row>
    <row r="29" spans="1:81" ht="15" x14ac:dyDescent="0.2">
      <c r="A29" s="16">
        <v>44307</v>
      </c>
      <c r="B29">
        <v>-9.9999999999999645E-2</v>
      </c>
      <c r="C29">
        <v>10</v>
      </c>
      <c r="D29">
        <v>0.13227513199999974</v>
      </c>
      <c r="E29">
        <v>0</v>
      </c>
      <c r="F29">
        <v>-1.0000000000000231E-2</v>
      </c>
      <c r="G29">
        <v>0.29000000000000004</v>
      </c>
      <c r="H29">
        <v>-0.18320000000000491</v>
      </c>
      <c r="I29">
        <v>6.3468164258906334E-2</v>
      </c>
      <c r="L29">
        <v>9.9999999999997868E-3</v>
      </c>
      <c r="M29">
        <v>-67</v>
      </c>
      <c r="N29">
        <v>4.4091711000000089E-2</v>
      </c>
      <c r="O29">
        <v>5.5199999999999694E-4</v>
      </c>
      <c r="P29">
        <v>-4.0000000000000036E-2</v>
      </c>
      <c r="Q29">
        <v>0.50999999999999979</v>
      </c>
      <c r="R29">
        <v>0.79339718010108751</v>
      </c>
      <c r="S29">
        <v>2.7200641825245953E-2</v>
      </c>
      <c r="V29">
        <v>-0.19999999999999929</v>
      </c>
      <c r="W29">
        <v>69</v>
      </c>
      <c r="X29">
        <v>-0.47031158100000003</v>
      </c>
      <c r="Y29">
        <v>-5.1949999999999982E-3</v>
      </c>
      <c r="Z29">
        <v>-0.35999999999999988</v>
      </c>
      <c r="AA29">
        <v>0.53999999999999915</v>
      </c>
      <c r="AB29">
        <v>-1.5180636960666647</v>
      </c>
      <c r="AC29">
        <v>-0.44629201216976888</v>
      </c>
      <c r="AF29" s="25">
        <v>44307</v>
      </c>
      <c r="AG29">
        <v>9.9999999999997868E-3</v>
      </c>
      <c r="AH29">
        <v>-7</v>
      </c>
      <c r="AI29">
        <v>-0.5144032919999999</v>
      </c>
      <c r="AJ29">
        <v>-3.3199999999999896E-4</v>
      </c>
      <c r="AK29">
        <v>-0.46000000000000041</v>
      </c>
      <c r="AL29">
        <v>0.10000000000000053</v>
      </c>
      <c r="AM29" t="e">
        <v>#N/A</v>
      </c>
      <c r="AN29" t="e">
        <v>#N/A</v>
      </c>
      <c r="AQ29" s="25">
        <v>44307</v>
      </c>
      <c r="AR29" s="46" t="e">
        <v>#N/A</v>
      </c>
      <c r="AS29" s="46" t="e">
        <v>#N/A</v>
      </c>
      <c r="AT29" s="46">
        <v>-2.5924</v>
      </c>
      <c r="AU29" s="46">
        <v>-0.20999999999999996</v>
      </c>
      <c r="AV29" s="46">
        <v>0.23573889581879426</v>
      </c>
      <c r="AY29" s="37">
        <v>44307</v>
      </c>
      <c r="AZ29" t="e">
        <v>#N/A</v>
      </c>
      <c r="BA29" t="e">
        <v>#N/A</v>
      </c>
      <c r="BB29" t="e">
        <v>#N/A</v>
      </c>
      <c r="BC29" t="e">
        <v>#N/A</v>
      </c>
      <c r="BD29" t="e">
        <v>#N/A</v>
      </c>
      <c r="BG29" s="37">
        <v>44307</v>
      </c>
      <c r="BH29" t="e">
        <v>#N/A</v>
      </c>
      <c r="BI29" t="e">
        <v>#N/A</v>
      </c>
      <c r="BJ29" t="e">
        <v>#N/A</v>
      </c>
      <c r="BK29" t="e">
        <v>#N/A</v>
      </c>
      <c r="BL29" t="e">
        <v>#N/A</v>
      </c>
      <c r="BO29" s="37">
        <v>44307</v>
      </c>
      <c r="BP29">
        <v>4.1700470310000002</v>
      </c>
      <c r="BQ29">
        <v>7.1176000000000003E-2</v>
      </c>
      <c r="BR29">
        <v>3.39</v>
      </c>
      <c r="BS29">
        <v>3.95</v>
      </c>
      <c r="BT29">
        <v>16.572972972972963</v>
      </c>
      <c r="BU29">
        <v>3.1622440437921178</v>
      </c>
      <c r="BX29" s="46">
        <v>-9.0347734333608543E-2</v>
      </c>
      <c r="BY29" s="46">
        <v>4.7955614778264252E-2</v>
      </c>
      <c r="BZ29" s="46">
        <v>-0.40593730676818174</v>
      </c>
      <c r="CA29" s="46">
        <v>-3.8569302660486908</v>
      </c>
      <c r="CB29" s="46" t="e">
        <v>#N/A</v>
      </c>
      <c r="CC29" s="46" t="e">
        <v>#N/A</v>
      </c>
    </row>
    <row r="30" spans="1:81" x14ac:dyDescent="0.2">
      <c r="A30" s="13">
        <v>44315</v>
      </c>
      <c r="B30" t="e">
        <v>#N/A</v>
      </c>
      <c r="C30" t="e">
        <v>#N/A</v>
      </c>
      <c r="D30">
        <v>-0.20576131700000033</v>
      </c>
      <c r="E30" t="e">
        <v>#N/A</v>
      </c>
      <c r="F30">
        <v>-4.9999999999999822E-2</v>
      </c>
      <c r="G30">
        <v>0.5</v>
      </c>
      <c r="H30" t="e">
        <v>#N/A</v>
      </c>
      <c r="I30" t="e">
        <v>#N/A</v>
      </c>
      <c r="L30" t="e">
        <v>#N/A</v>
      </c>
      <c r="M30" t="e">
        <v>#N/A</v>
      </c>
      <c r="N30">
        <v>0.19106407999999986</v>
      </c>
      <c r="O30" t="e">
        <v>#N/A</v>
      </c>
      <c r="P30">
        <v>0.18999999999999995</v>
      </c>
      <c r="Q30">
        <v>-0.39999999999999858</v>
      </c>
      <c r="R30" t="e">
        <v>#N/A</v>
      </c>
      <c r="S30" t="e">
        <v>#N/A</v>
      </c>
      <c r="V30" t="e">
        <v>#N/A</v>
      </c>
      <c r="W30" t="e">
        <v>#N/A</v>
      </c>
      <c r="X30">
        <v>-1.2492651379999999</v>
      </c>
      <c r="Y30" t="e">
        <v>#N/A</v>
      </c>
      <c r="Z30">
        <v>-0.60000000000000009</v>
      </c>
      <c r="AA30">
        <v>-32.200000000000003</v>
      </c>
      <c r="AB30" t="e">
        <v>#N/A</v>
      </c>
      <c r="AC30" t="e">
        <v>#N/A</v>
      </c>
      <c r="AF30" s="27">
        <v>44315</v>
      </c>
      <c r="AG30" t="e">
        <v>#N/A</v>
      </c>
      <c r="AH30" t="e">
        <v>#N/A</v>
      </c>
      <c r="AI30">
        <v>-1.5138154020000001</v>
      </c>
      <c r="AJ30" t="e">
        <v>#N/A</v>
      </c>
      <c r="AK30">
        <v>-1.0799999999999998</v>
      </c>
      <c r="AL30">
        <v>-357.5</v>
      </c>
      <c r="AM30" t="e">
        <v>#N/A</v>
      </c>
      <c r="AN30" t="e">
        <v>#N/A</v>
      </c>
      <c r="AQ30" s="27">
        <v>44315</v>
      </c>
      <c r="AR30" s="46" t="e">
        <v>#N/A</v>
      </c>
      <c r="AS30" s="46" t="e">
        <v>#N/A</v>
      </c>
      <c r="AT30" s="46" t="e">
        <v>#N/A</v>
      </c>
      <c r="AU30" s="46" t="e">
        <v>#N/A</v>
      </c>
      <c r="AV30" s="46" t="e">
        <v>#N/A</v>
      </c>
      <c r="AY30" s="37">
        <v>44315</v>
      </c>
      <c r="AZ30" t="e">
        <v>#N/A</v>
      </c>
      <c r="BA30" t="e">
        <v>#N/A</v>
      </c>
      <c r="BB30" t="e">
        <v>#N/A</v>
      </c>
      <c r="BC30" t="e">
        <v>#N/A</v>
      </c>
      <c r="BD30" t="e">
        <v>#N/A</v>
      </c>
      <c r="BG30" s="37">
        <v>44315</v>
      </c>
      <c r="BH30" t="e">
        <v>#N/A</v>
      </c>
      <c r="BI30" t="e">
        <v>#N/A</v>
      </c>
      <c r="BJ30" t="e">
        <v>#N/A</v>
      </c>
      <c r="BK30" t="e">
        <v>#N/A</v>
      </c>
      <c r="BL30" t="e">
        <v>#N/A</v>
      </c>
      <c r="BP30" t="e">
        <v>#N/A</v>
      </c>
      <c r="BQ30" t="e">
        <v>#N/A</v>
      </c>
      <c r="BR30" t="e">
        <v>#N/A</v>
      </c>
      <c r="BS30" t="e">
        <v>#N/A</v>
      </c>
      <c r="BT30" t="e">
        <v>#N/A</v>
      </c>
      <c r="BU30" t="e">
        <v>#N/A</v>
      </c>
      <c r="BX30" s="46" t="e">
        <v>#N/A</v>
      </c>
      <c r="BY30" s="46" t="e">
        <v>#N/A</v>
      </c>
      <c r="BZ30" s="46" t="e">
        <v>#N/A</v>
      </c>
      <c r="CA30" s="46" t="e">
        <v>#N/A</v>
      </c>
      <c r="CB30" s="46" t="e">
        <v>#N/A</v>
      </c>
      <c r="CC30" s="46" t="e">
        <v>#N/A</v>
      </c>
    </row>
    <row r="31" spans="1:81" x14ac:dyDescent="0.2">
      <c r="A31" s="13">
        <v>44321</v>
      </c>
      <c r="B31">
        <v>-0.13999999999999879</v>
      </c>
      <c r="C31">
        <v>-61</v>
      </c>
      <c r="D31">
        <v>0.23515579100000039</v>
      </c>
      <c r="E31">
        <v>-4.4210000000000083E-3</v>
      </c>
      <c r="F31">
        <v>8.0000000000000071E-2</v>
      </c>
      <c r="G31">
        <v>-5</v>
      </c>
      <c r="H31">
        <v>8.8040000000000305</v>
      </c>
      <c r="I31">
        <v>0.14462286890388221</v>
      </c>
      <c r="L31">
        <v>8.9999999999999858E-2</v>
      </c>
      <c r="M31">
        <v>-5</v>
      </c>
      <c r="N31">
        <v>-0.85243973999999945</v>
      </c>
      <c r="O31">
        <v>1.5472999999999987E-2</v>
      </c>
      <c r="P31">
        <v>-0.40000000000000036</v>
      </c>
      <c r="Q31">
        <v>2.9000000000000057</v>
      </c>
      <c r="R31">
        <v>7.1347169811320654</v>
      </c>
      <c r="S31">
        <v>9.7075624332743082E-2</v>
      </c>
      <c r="V31">
        <v>-0.11000000000000121</v>
      </c>
      <c r="W31">
        <v>26</v>
      </c>
      <c r="X31">
        <v>-0.45561434400000067</v>
      </c>
      <c r="Y31">
        <v>-2.1000000000000019E-2</v>
      </c>
      <c r="Z31">
        <v>-0.3199999999999994</v>
      </c>
      <c r="AA31">
        <v>-14.700000000000003</v>
      </c>
      <c r="AB31">
        <v>-3.4526451612903202</v>
      </c>
      <c r="AC31">
        <v>-2.08019194998732E-2</v>
      </c>
      <c r="AF31" s="27">
        <v>44321</v>
      </c>
      <c r="AG31">
        <v>7.0000000000000284E-2</v>
      </c>
      <c r="AH31">
        <v>-34</v>
      </c>
      <c r="AI31" t="e">
        <v>#N/A</v>
      </c>
      <c r="AJ31" t="e">
        <v>#N/A</v>
      </c>
      <c r="AK31">
        <v>-0.92999999999999972</v>
      </c>
      <c r="AL31">
        <v>7.8999999999999986</v>
      </c>
      <c r="AM31" t="e">
        <v>#N/A</v>
      </c>
      <c r="AN31" t="e">
        <v>#N/A</v>
      </c>
      <c r="AQ31" s="27">
        <v>44321</v>
      </c>
      <c r="AR31" s="46" t="e">
        <v>#N/A</v>
      </c>
      <c r="AS31" s="46" t="e">
        <v>#N/A</v>
      </c>
      <c r="AT31" s="46">
        <v>-0.85399999999999998</v>
      </c>
      <c r="AU31" s="46">
        <v>0.16999999999999948</v>
      </c>
      <c r="AV31" s="46">
        <v>-0.40316101125945192</v>
      </c>
      <c r="AY31" s="37">
        <v>44321</v>
      </c>
      <c r="AZ31">
        <v>0.33999999999999986</v>
      </c>
      <c r="BA31">
        <v>-548</v>
      </c>
      <c r="BB31">
        <v>0.46409999999999996</v>
      </c>
      <c r="BC31">
        <v>-1.2999999999999998</v>
      </c>
      <c r="BD31">
        <v>-2.397173580461605</v>
      </c>
      <c r="BG31" s="37">
        <v>44321</v>
      </c>
      <c r="BH31" t="e">
        <v>#N/A</v>
      </c>
      <c r="BI31" t="e">
        <v>#N/A</v>
      </c>
      <c r="BJ31" t="e">
        <v>#N/A</v>
      </c>
      <c r="BK31" t="e">
        <v>#N/A</v>
      </c>
      <c r="BL31" t="e">
        <v>#N/A</v>
      </c>
      <c r="BO31" s="37">
        <v>44321</v>
      </c>
      <c r="BP31">
        <v>3.5527630810000002</v>
      </c>
      <c r="BQ31">
        <v>9.5601000000000005E-2</v>
      </c>
      <c r="BR31">
        <v>2.54</v>
      </c>
      <c r="BS31">
        <v>3.43</v>
      </c>
      <c r="BT31">
        <v>25.787804878048764</v>
      </c>
      <c r="BU31">
        <v>2.9861760788932066</v>
      </c>
      <c r="BX31" s="46" t="e">
        <v>#N/A</v>
      </c>
      <c r="BY31" s="46" t="e">
        <v>#N/A</v>
      </c>
      <c r="BZ31" s="46">
        <v>-5.5584656415087048</v>
      </c>
      <c r="CA31" s="46">
        <v>-92.707210432181142</v>
      </c>
      <c r="CB31" s="46" t="e">
        <v>#N/A</v>
      </c>
      <c r="CC31" s="46" t="e">
        <v>#N/A</v>
      </c>
    </row>
    <row r="32" spans="1:81" x14ac:dyDescent="0.2">
      <c r="A32" s="13">
        <v>44326</v>
      </c>
      <c r="B32" t="e">
        <v>#N/A</v>
      </c>
      <c r="C32" t="e">
        <v>#N/A</v>
      </c>
      <c r="D32">
        <v>0.35273368599999877</v>
      </c>
      <c r="E32" t="e">
        <v>#N/A</v>
      </c>
      <c r="F32">
        <v>0.40000000000000036</v>
      </c>
      <c r="G32">
        <v>7</v>
      </c>
      <c r="H32" t="e">
        <v>#N/A</v>
      </c>
      <c r="I32" t="e">
        <v>#N/A</v>
      </c>
      <c r="L32" t="e">
        <v>#N/A</v>
      </c>
      <c r="M32" t="e">
        <v>#N/A</v>
      </c>
      <c r="N32">
        <v>-1.0728982899999995</v>
      </c>
      <c r="O32" t="e">
        <v>#N/A</v>
      </c>
      <c r="P32">
        <v>-0.33000000000000007</v>
      </c>
      <c r="Q32">
        <v>-2.1000000000000014</v>
      </c>
      <c r="R32" t="e">
        <v>#N/A</v>
      </c>
      <c r="S32" t="e">
        <v>#N/A</v>
      </c>
      <c r="V32" t="e">
        <v>#N/A</v>
      </c>
      <c r="W32" t="e">
        <v>#N/A</v>
      </c>
      <c r="X32">
        <v>-0.57319224000000002</v>
      </c>
      <c r="Y32" t="e">
        <v>#N/A</v>
      </c>
      <c r="Z32">
        <v>-0.25999999999999979</v>
      </c>
      <c r="AA32">
        <v>-2.4000000000000057</v>
      </c>
      <c r="AB32" t="e">
        <v>#N/A</v>
      </c>
      <c r="AC32" t="e">
        <v>#N/A</v>
      </c>
      <c r="AF32" s="27">
        <v>44326</v>
      </c>
      <c r="AG32" t="e">
        <v>#N/A</v>
      </c>
      <c r="AH32" t="e">
        <v>#N/A</v>
      </c>
      <c r="AI32">
        <v>-0.27924750200000048</v>
      </c>
      <c r="AJ32" t="e">
        <v>#N/A</v>
      </c>
      <c r="AK32" t="e">
        <v>#N/A</v>
      </c>
      <c r="AL32" t="e">
        <v>#N/A</v>
      </c>
      <c r="AM32" t="e">
        <v>#N/A</v>
      </c>
      <c r="AN32" t="e">
        <v>#N/A</v>
      </c>
      <c r="AQ32" s="27">
        <v>44326</v>
      </c>
      <c r="AR32" s="46" t="e">
        <v>#N/A</v>
      </c>
      <c r="AS32" s="46" t="e">
        <v>#N/A</v>
      </c>
      <c r="AT32" s="46" t="e">
        <v>#N/A</v>
      </c>
      <c r="AU32" s="46" t="e">
        <v>#N/A</v>
      </c>
      <c r="AV32" s="46" t="e">
        <v>#N/A</v>
      </c>
      <c r="AY32" s="37">
        <v>44326</v>
      </c>
      <c r="AZ32" t="e">
        <v>#N/A</v>
      </c>
      <c r="BA32" t="e">
        <v>#N/A</v>
      </c>
      <c r="BB32" t="e">
        <v>#N/A</v>
      </c>
      <c r="BC32" t="e">
        <v>#N/A</v>
      </c>
      <c r="BD32" t="e">
        <v>#N/A</v>
      </c>
      <c r="BG32" s="37">
        <v>44326</v>
      </c>
      <c r="BH32" t="e">
        <v>#N/A</v>
      </c>
      <c r="BI32" t="e">
        <v>#N/A</v>
      </c>
      <c r="BJ32" t="e">
        <v>#N/A</v>
      </c>
      <c r="BK32" t="e">
        <v>#N/A</v>
      </c>
      <c r="BL32" t="e">
        <v>#N/A</v>
      </c>
      <c r="BP32" t="e">
        <v>#N/A</v>
      </c>
      <c r="BQ32" t="e">
        <v>#N/A</v>
      </c>
      <c r="BR32" t="e">
        <v>#N/A</v>
      </c>
      <c r="BS32" t="e">
        <v>#N/A</v>
      </c>
      <c r="BT32" t="e">
        <v>#N/A</v>
      </c>
      <c r="BU32" t="e">
        <v>#N/A</v>
      </c>
      <c r="BX32" s="46" t="e">
        <v>#N/A</v>
      </c>
      <c r="BY32" s="46" t="e">
        <v>#N/A</v>
      </c>
      <c r="BZ32" s="46" t="e">
        <v>#N/A</v>
      </c>
      <c r="CA32" s="46" t="e">
        <v>#N/A</v>
      </c>
      <c r="CB32" s="46" t="e">
        <v>#N/A</v>
      </c>
      <c r="CC32" s="46" t="e">
        <v>#N/A</v>
      </c>
    </row>
    <row r="33" spans="1:81" x14ac:dyDescent="0.2">
      <c r="A33" s="13">
        <v>44334</v>
      </c>
      <c r="B33">
        <v>-7.0000000000000284E-2</v>
      </c>
      <c r="C33">
        <v>-2</v>
      </c>
      <c r="D33">
        <v>7.3486185000000148E-2</v>
      </c>
      <c r="E33">
        <v>-1.9840000000000014E-3</v>
      </c>
      <c r="F33" t="e">
        <v>#N/A</v>
      </c>
      <c r="G33" t="e">
        <v>#N/A</v>
      </c>
      <c r="H33">
        <v>-3.5762367368996095</v>
      </c>
      <c r="I33">
        <v>4.952837976160307E-3</v>
      </c>
      <c r="L33">
        <v>-1.9999999999999574E-2</v>
      </c>
      <c r="M33">
        <v>-15</v>
      </c>
      <c r="N33">
        <v>0.2351557909999995</v>
      </c>
      <c r="O33">
        <v>1.1029999999999998E-3</v>
      </c>
      <c r="P33" t="e">
        <v>#N/A</v>
      </c>
      <c r="Q33" t="e">
        <v>#N/A</v>
      </c>
      <c r="R33">
        <v>2.1237146439458519</v>
      </c>
      <c r="S33">
        <v>4.4575541785443207E-2</v>
      </c>
      <c r="V33">
        <v>-0.25</v>
      </c>
      <c r="W33">
        <v>108</v>
      </c>
      <c r="X33">
        <v>-0.41152263400000022</v>
      </c>
      <c r="Y33">
        <v>-5.2929999999999991E-3</v>
      </c>
      <c r="Z33" t="e">
        <v>#N/A</v>
      </c>
      <c r="AA33" t="e">
        <v>#N/A</v>
      </c>
      <c r="AB33">
        <v>-0.93745488261200283</v>
      </c>
      <c r="AC33">
        <v>-0.40117987606898797</v>
      </c>
      <c r="AF33" s="27">
        <v>44334</v>
      </c>
      <c r="AG33">
        <v>-9.9999999999997868E-3</v>
      </c>
      <c r="AH33">
        <v>-1</v>
      </c>
      <c r="AI33">
        <v>-0.3233392119999996</v>
      </c>
      <c r="AJ33">
        <v>-2.7570000000000025E-3</v>
      </c>
      <c r="AK33" t="e">
        <v>#N/A</v>
      </c>
      <c r="AL33" t="e">
        <v>#N/A</v>
      </c>
      <c r="AM33">
        <v>-3.7040370246459191</v>
      </c>
      <c r="AN33">
        <v>-0.30869103031734091</v>
      </c>
      <c r="AQ33" s="27">
        <v>44334</v>
      </c>
      <c r="AR33" s="46">
        <v>-4.0000000000000036E-2</v>
      </c>
      <c r="AS33" s="46">
        <v>57</v>
      </c>
      <c r="AT33" s="46" t="e">
        <v>#N/A</v>
      </c>
      <c r="AU33" s="46" t="e">
        <v>#N/A</v>
      </c>
      <c r="AV33" s="46">
        <v>-0.17433989676084405</v>
      </c>
      <c r="AY33" s="37">
        <v>44334</v>
      </c>
      <c r="AZ33">
        <v>0.33000000000000007</v>
      </c>
      <c r="BA33">
        <v>-520</v>
      </c>
      <c r="BB33" t="e">
        <v>#N/A</v>
      </c>
      <c r="BC33" t="e">
        <v>#N/A</v>
      </c>
      <c r="BD33">
        <v>-3.1123633842191589</v>
      </c>
      <c r="BG33" s="37">
        <v>44334</v>
      </c>
      <c r="BH33" t="e">
        <v>#N/A</v>
      </c>
      <c r="BI33" t="e">
        <v>#N/A</v>
      </c>
      <c r="BJ33" t="e">
        <v>#N/A</v>
      </c>
      <c r="BK33" t="e">
        <v>#N/A</v>
      </c>
      <c r="BL33" t="e">
        <v>#N/A</v>
      </c>
      <c r="BO33" s="37">
        <v>44334</v>
      </c>
      <c r="BP33">
        <v>5.154761905</v>
      </c>
      <c r="BQ33">
        <v>0.25647799999999998</v>
      </c>
      <c r="BR33" t="e">
        <v>#N/A</v>
      </c>
      <c r="BS33" t="e">
        <v>#N/A</v>
      </c>
      <c r="BU33">
        <v>3.3853748197717297</v>
      </c>
      <c r="BX33" s="46">
        <v>-0.17391966501832634</v>
      </c>
      <c r="BY33" s="46">
        <v>0.23550393638347433</v>
      </c>
      <c r="BZ33" s="46" t="e">
        <v>#N/A</v>
      </c>
      <c r="CA33" s="46" t="e">
        <v>#N/A</v>
      </c>
      <c r="CB33" s="46">
        <v>-3.4113751264311993</v>
      </c>
      <c r="CC33" s="46">
        <v>1.0395169845613705</v>
      </c>
    </row>
    <row r="34" spans="1:81" x14ac:dyDescent="0.2">
      <c r="A34" s="13">
        <v>44348</v>
      </c>
      <c r="B34">
        <v>-0.16000000000000014</v>
      </c>
      <c r="C34">
        <v>-37</v>
      </c>
      <c r="D34">
        <v>-0.13227513200000018</v>
      </c>
      <c r="E34">
        <v>-1.4339999999999995E-3</v>
      </c>
      <c r="F34">
        <v>-2.0000000000000018E-2</v>
      </c>
      <c r="G34">
        <v>-0.65000000000000036</v>
      </c>
      <c r="H34">
        <v>-0.90176861291319499</v>
      </c>
      <c r="I34">
        <v>-2.1608030329817396E-2</v>
      </c>
      <c r="L34">
        <v>0.28999999999999915</v>
      </c>
      <c r="M34">
        <v>-11</v>
      </c>
      <c r="N34">
        <v>-0.33803644900000052</v>
      </c>
      <c r="O34">
        <v>-3.6389999999999999E-3</v>
      </c>
      <c r="P34">
        <v>-0.14999999999999991</v>
      </c>
      <c r="Q34">
        <v>-2.6799999999999997</v>
      </c>
      <c r="R34" t="e">
        <v>#N/A</v>
      </c>
      <c r="S34">
        <v>9.8218319680976052E-4</v>
      </c>
      <c r="V34">
        <v>-0.49000000000000021</v>
      </c>
      <c r="W34">
        <v>117</v>
      </c>
      <c r="X34">
        <v>-0.55849500299999999</v>
      </c>
      <c r="Y34">
        <v>6.3950000000000014E-3</v>
      </c>
      <c r="Z34">
        <v>-0.55000000000000004</v>
      </c>
      <c r="AA34">
        <v>7.61</v>
      </c>
      <c r="AB34">
        <v>0.19704517126583765</v>
      </c>
      <c r="AC34">
        <v>-0.25242108158013643</v>
      </c>
      <c r="AF34" s="27">
        <v>44348</v>
      </c>
      <c r="AG34">
        <v>-0.15000000000000036</v>
      </c>
      <c r="AH34">
        <v>-1</v>
      </c>
      <c r="AI34">
        <v>-0.74955908300000029</v>
      </c>
      <c r="AJ34">
        <v>-1.0364999999999999E-2</v>
      </c>
      <c r="AK34">
        <v>-0.58000000000000007</v>
      </c>
      <c r="AL34">
        <v>-8.6000000000000014</v>
      </c>
      <c r="AM34" t="e">
        <v>#N/A</v>
      </c>
      <c r="AN34">
        <v>1.1550474394484058</v>
      </c>
      <c r="AQ34" s="27">
        <v>44348</v>
      </c>
      <c r="AR34" s="46">
        <v>0.63999999999999968</v>
      </c>
      <c r="AS34" s="46">
        <v>154</v>
      </c>
      <c r="AT34" s="46">
        <v>-0.92669999999999997</v>
      </c>
      <c r="AU34" s="46">
        <v>0.12999999999999989</v>
      </c>
      <c r="AV34" s="46">
        <v>7.1699373367120289E-2</v>
      </c>
      <c r="AY34" s="37">
        <v>44348</v>
      </c>
      <c r="AZ34">
        <v>0.1899999999999995</v>
      </c>
      <c r="BA34">
        <v>-125</v>
      </c>
      <c r="BB34">
        <v>6.2299999999999994E-2</v>
      </c>
      <c r="BC34">
        <v>-2.4200000000000004</v>
      </c>
      <c r="BD34">
        <v>-2.6008211051525327</v>
      </c>
      <c r="BG34" s="37">
        <v>44348</v>
      </c>
      <c r="BH34" t="e">
        <v>#N/A</v>
      </c>
      <c r="BI34" t="e">
        <v>#N/A</v>
      </c>
      <c r="BJ34" t="e">
        <v>#N/A</v>
      </c>
      <c r="BK34" t="e">
        <v>#N/A</v>
      </c>
      <c r="BL34" t="e">
        <v>#N/A</v>
      </c>
      <c r="BO34" s="37">
        <v>44348</v>
      </c>
      <c r="BP34">
        <v>3.4204879479999999</v>
      </c>
      <c r="BQ34">
        <v>3.4071999999999998E-2</v>
      </c>
      <c r="BR34">
        <v>2.5</v>
      </c>
      <c r="BS34">
        <v>4.93</v>
      </c>
      <c r="BT34">
        <v>5.8889795918367334</v>
      </c>
      <c r="BU34">
        <v>3.1838341376322399</v>
      </c>
      <c r="BX34" s="46">
        <v>0.17756433645908043</v>
      </c>
      <c r="BY34" s="46">
        <v>1.3711308167437299E-2</v>
      </c>
      <c r="BZ34" s="46">
        <v>-0.22425015080045885</v>
      </c>
      <c r="CA34" s="46">
        <v>-6.1288198741961093</v>
      </c>
      <c r="CB34" s="46" t="e">
        <v>#N/A</v>
      </c>
      <c r="CC34" s="46">
        <v>0.86520218089140277</v>
      </c>
    </row>
    <row r="35" spans="1:81" x14ac:dyDescent="0.2">
      <c r="A35" s="13">
        <v>44356</v>
      </c>
      <c r="B35" t="e">
        <v>#N/A</v>
      </c>
      <c r="C35" t="e">
        <v>#N/A</v>
      </c>
      <c r="D35">
        <v>0.52910052900000082</v>
      </c>
      <c r="E35" t="e">
        <v>#N/A</v>
      </c>
      <c r="F35">
        <v>7.0000000000000284E-2</v>
      </c>
      <c r="G35">
        <v>20</v>
      </c>
      <c r="H35" t="e">
        <v>#N/A</v>
      </c>
      <c r="I35">
        <v>0.33885320289940513</v>
      </c>
      <c r="L35" t="e">
        <v>#N/A</v>
      </c>
      <c r="M35" t="e">
        <v>#N/A</v>
      </c>
      <c r="N35">
        <v>-0.33803644900000052</v>
      </c>
      <c r="O35" t="e">
        <v>#N/A</v>
      </c>
      <c r="P35">
        <v>0.11000000000000121</v>
      </c>
      <c r="Q35">
        <v>8.2000000000000028</v>
      </c>
      <c r="R35" t="e">
        <v>#N/A</v>
      </c>
      <c r="S35">
        <v>6.6788457383070821E-2</v>
      </c>
      <c r="V35" t="e">
        <v>#N/A</v>
      </c>
      <c r="W35" t="e">
        <v>#N/A</v>
      </c>
      <c r="X35">
        <v>-0.85243974099999953</v>
      </c>
      <c r="Y35" t="e">
        <v>#N/A</v>
      </c>
      <c r="Z35">
        <v>-0.66999999999999993</v>
      </c>
      <c r="AA35">
        <v>18.200000000000003</v>
      </c>
      <c r="AB35" t="e">
        <v>#N/A</v>
      </c>
      <c r="AC35">
        <v>-0.28679749346848205</v>
      </c>
      <c r="AF35" s="27">
        <v>44356</v>
      </c>
      <c r="AG35" t="e">
        <v>#N/A</v>
      </c>
      <c r="AH35" t="e">
        <v>#N/A</v>
      </c>
      <c r="AI35">
        <v>-0.57319224000000002</v>
      </c>
      <c r="AJ35" t="e">
        <v>#N/A</v>
      </c>
      <c r="AK35">
        <v>-0.71</v>
      </c>
      <c r="AL35">
        <v>-0.70000000000000284</v>
      </c>
      <c r="AM35" t="e">
        <v>#N/A</v>
      </c>
      <c r="AN35">
        <v>-1.0695975013259473</v>
      </c>
      <c r="AQ35" s="27">
        <v>44356</v>
      </c>
      <c r="AR35" s="46" t="e">
        <v>#N/A</v>
      </c>
      <c r="AS35" s="46" t="e">
        <v>#N/A</v>
      </c>
      <c r="AT35" s="46" t="e">
        <v>#N/A</v>
      </c>
      <c r="AU35" s="46" t="e">
        <v>#N/A</v>
      </c>
      <c r="AV35" s="46" t="e">
        <v>#N/A</v>
      </c>
      <c r="AY35" s="37">
        <v>44356</v>
      </c>
      <c r="AZ35" t="e">
        <v>#N/A</v>
      </c>
      <c r="BA35" t="e">
        <v>#N/A</v>
      </c>
      <c r="BB35" t="e">
        <v>#N/A</v>
      </c>
      <c r="BC35" t="e">
        <v>#N/A</v>
      </c>
      <c r="BD35" t="e">
        <v>#N/A</v>
      </c>
      <c r="BG35" s="37">
        <v>44356</v>
      </c>
      <c r="BH35" t="e">
        <v>#N/A</v>
      </c>
      <c r="BI35" t="e">
        <v>#N/A</v>
      </c>
      <c r="BJ35" t="e">
        <v>#N/A</v>
      </c>
      <c r="BK35" t="e">
        <v>#N/A</v>
      </c>
      <c r="BL35" t="e">
        <v>#N/A</v>
      </c>
      <c r="BP35" t="e">
        <v>#N/A</v>
      </c>
      <c r="BQ35" t="e">
        <v>#N/A</v>
      </c>
      <c r="BR35" t="e">
        <v>#N/A</v>
      </c>
      <c r="BS35" t="e">
        <v>#N/A</v>
      </c>
      <c r="BT35" t="e">
        <v>#N/A</v>
      </c>
      <c r="BU35" t="e">
        <v>#N/A</v>
      </c>
      <c r="BX35" s="46" t="e">
        <v>#N/A</v>
      </c>
      <c r="BY35" s="46" t="e">
        <v>#N/A</v>
      </c>
      <c r="BZ35" s="46" t="e">
        <v>#N/A</v>
      </c>
      <c r="CA35" s="46" t="e">
        <v>#N/A</v>
      </c>
      <c r="CB35" s="46" t="e">
        <v>#N/A</v>
      </c>
      <c r="CC35" s="46" t="e">
        <v>#N/A</v>
      </c>
    </row>
    <row r="36" spans="1:81" x14ac:dyDescent="0.2">
      <c r="A36" s="13">
        <v>44362</v>
      </c>
      <c r="B36">
        <v>-2.9999999999999361E-2</v>
      </c>
      <c r="C36">
        <v>7</v>
      </c>
      <c r="D36">
        <v>7.3486184000000065E-2</v>
      </c>
      <c r="E36">
        <v>3.6389999999999964E-3</v>
      </c>
      <c r="F36">
        <v>-9.9999999999997868E-3</v>
      </c>
      <c r="G36">
        <v>0.69999999999999574</v>
      </c>
      <c r="H36">
        <v>-1.3144999999999829</v>
      </c>
      <c r="I36">
        <v>-1.767929754257791E-2</v>
      </c>
      <c r="L36">
        <v>0.23000000000000043</v>
      </c>
      <c r="M36">
        <v>-21</v>
      </c>
      <c r="N36">
        <v>-1.4697239999998502E-2</v>
      </c>
      <c r="O36">
        <v>-2.3159999999999986E-3</v>
      </c>
      <c r="P36">
        <v>-8.9999999999999858E-2</v>
      </c>
      <c r="Q36">
        <v>-1.3999999999999986</v>
      </c>
      <c r="R36">
        <v>7.2960195562935759E-2</v>
      </c>
      <c r="S36">
        <v>-5.5984442218162567E-2</v>
      </c>
      <c r="V36">
        <v>-0.4399999999999995</v>
      </c>
      <c r="W36">
        <v>88</v>
      </c>
      <c r="X36">
        <v>-1.2639623759999994</v>
      </c>
      <c r="Y36">
        <v>3.1979999999999995E-3</v>
      </c>
      <c r="Z36">
        <v>-0.86000000000000032</v>
      </c>
      <c r="AA36">
        <v>8.8999999999999986</v>
      </c>
      <c r="AB36">
        <v>-0.44312714776631701</v>
      </c>
      <c r="AC36">
        <v>-0.38403362995265855</v>
      </c>
      <c r="AF36" s="27">
        <v>44362</v>
      </c>
      <c r="AG36">
        <v>-0.10999999999999943</v>
      </c>
      <c r="AH36">
        <v>-5</v>
      </c>
      <c r="AI36">
        <v>-0.44091710799999984</v>
      </c>
      <c r="AJ36">
        <v>-1.3893000000000003E-2</v>
      </c>
      <c r="AK36">
        <v>-0.61000000000000032</v>
      </c>
      <c r="AL36">
        <v>-7.8999999999999986</v>
      </c>
      <c r="AM36">
        <v>-0.96775757575758048</v>
      </c>
      <c r="AN36">
        <v>-4.9109159840493355E-2</v>
      </c>
      <c r="AQ36" s="27">
        <v>44362</v>
      </c>
      <c r="AR36" s="46">
        <v>0.72999999999999954</v>
      </c>
      <c r="AS36" s="46">
        <v>161</v>
      </c>
      <c r="AT36" s="46">
        <v>-0.62860000000000005</v>
      </c>
      <c r="AU36" s="46">
        <v>0.58000000000000007</v>
      </c>
      <c r="AV36" s="46">
        <v>0.50189561356984314</v>
      </c>
      <c r="AY36" s="37">
        <v>44362</v>
      </c>
      <c r="AZ36">
        <v>0.25999999999999979</v>
      </c>
      <c r="BA36">
        <v>-483</v>
      </c>
      <c r="BB36">
        <v>3.1899999999999998E-2</v>
      </c>
      <c r="BC36">
        <v>-7.74</v>
      </c>
      <c r="BD36">
        <v>-2.8571709195199091</v>
      </c>
      <c r="BG36" s="37">
        <v>44362</v>
      </c>
      <c r="BH36" t="e">
        <v>#N/A</v>
      </c>
      <c r="BI36" t="e">
        <v>#N/A</v>
      </c>
      <c r="BJ36" t="e">
        <v>#N/A</v>
      </c>
      <c r="BK36" t="e">
        <v>#N/A</v>
      </c>
      <c r="BL36" t="e">
        <v>#N/A</v>
      </c>
      <c r="BO36" s="37">
        <v>44362</v>
      </c>
      <c r="BP36">
        <v>8.3881540270000006</v>
      </c>
      <c r="BQ36">
        <v>0.147315</v>
      </c>
      <c r="BR36">
        <v>6.43</v>
      </c>
      <c r="BS36">
        <v>14</v>
      </c>
      <c r="BT36">
        <v>11.98750000000001</v>
      </c>
      <c r="BU36">
        <v>3.9813668934418538</v>
      </c>
      <c r="BX36" s="46">
        <v>-0.48284016704751842</v>
      </c>
      <c r="BY36" s="46">
        <v>9.6290056990998713E-2</v>
      </c>
      <c r="BZ36" s="46">
        <v>-1.2422275967133984</v>
      </c>
      <c r="CA36" s="46">
        <v>-26.199508196397424</v>
      </c>
      <c r="CB36" s="46">
        <v>6.9209881246385523</v>
      </c>
      <c r="CC36" s="46">
        <v>1.8771401045687885</v>
      </c>
    </row>
    <row r="37" spans="1:81" x14ac:dyDescent="0.2">
      <c r="A37" s="13">
        <v>44376</v>
      </c>
      <c r="B37">
        <v>-7.0000000000000284E-2</v>
      </c>
      <c r="C37">
        <v>152</v>
      </c>
      <c r="D37">
        <v>-0.1120134420000003</v>
      </c>
      <c r="E37">
        <v>-1.7511220000000008E-3</v>
      </c>
      <c r="F37">
        <v>-2.0000000000000462E-2</v>
      </c>
      <c r="G37">
        <v>-0.10000000000000142</v>
      </c>
      <c r="H37">
        <v>-0.62427222222222678</v>
      </c>
      <c r="I37">
        <v>2.9465495904297256E-3</v>
      </c>
      <c r="L37">
        <v>0.16000000000000014</v>
      </c>
      <c r="M37">
        <v>-10</v>
      </c>
      <c r="N37">
        <v>1.4001679999999794E-2</v>
      </c>
      <c r="O37">
        <v>-4.9250309999999964E-3</v>
      </c>
      <c r="P37">
        <v>-4.9999999999999822E-2</v>
      </c>
      <c r="Q37">
        <v>-2.8999999999999986</v>
      </c>
      <c r="R37">
        <v>-0.47416643703499428</v>
      </c>
      <c r="S37">
        <v>9.8218319680976052E-4</v>
      </c>
      <c r="V37">
        <v>-0.41999999999999993</v>
      </c>
      <c r="W37">
        <v>-63</v>
      </c>
      <c r="X37">
        <v>-2.3522822739999998</v>
      </c>
      <c r="Y37">
        <v>-6.0304257E-2</v>
      </c>
      <c r="Z37">
        <v>-1.1000000000000001</v>
      </c>
      <c r="AA37">
        <v>-15.899999999999999</v>
      </c>
      <c r="AB37">
        <v>-10.105879006892851</v>
      </c>
      <c r="AC37">
        <v>-1.2699628734751611</v>
      </c>
      <c r="AF37" s="27">
        <v>44376</v>
      </c>
      <c r="AG37">
        <v>-5.0000000000000711E-2</v>
      </c>
      <c r="AH37">
        <v>-46</v>
      </c>
      <c r="AI37">
        <v>-0.53206384799999995</v>
      </c>
      <c r="AJ37">
        <v>-1.3461749000000002E-2</v>
      </c>
      <c r="AK37">
        <v>-0.45000000000000018</v>
      </c>
      <c r="AL37">
        <v>-11.800000000000004</v>
      </c>
      <c r="AM37">
        <v>-0.63050000000000495</v>
      </c>
      <c r="AN37">
        <v>0.67090096745521355</v>
      </c>
      <c r="AQ37" s="27">
        <v>44376</v>
      </c>
      <c r="AR37" s="46" t="e">
        <v>#N/A</v>
      </c>
      <c r="AS37" s="46" t="e">
        <v>#N/A</v>
      </c>
      <c r="AT37" s="46" t="e">
        <v>#N/A</v>
      </c>
      <c r="AU37" s="46" t="e">
        <v>#N/A</v>
      </c>
      <c r="AV37" s="46" t="e">
        <v>#N/A</v>
      </c>
      <c r="AY37" s="37">
        <v>44376</v>
      </c>
      <c r="AZ37" t="e">
        <v>#N/A</v>
      </c>
      <c r="BA37" t="e">
        <v>#N/A</v>
      </c>
      <c r="BB37" t="e">
        <v>#N/A</v>
      </c>
      <c r="BC37" t="e">
        <v>#N/A</v>
      </c>
      <c r="BD37" t="e">
        <v>#N/A</v>
      </c>
      <c r="BG37" s="37">
        <v>44376</v>
      </c>
      <c r="BH37" t="e">
        <v>#N/A</v>
      </c>
      <c r="BI37" t="e">
        <v>#N/A</v>
      </c>
      <c r="BJ37" t="e">
        <v>#N/A</v>
      </c>
      <c r="BK37" t="e">
        <v>#N/A</v>
      </c>
      <c r="BL37" t="e">
        <v>#N/A</v>
      </c>
      <c r="BO37" s="37">
        <v>44376</v>
      </c>
      <c r="BP37">
        <v>7.2150658080000003</v>
      </c>
      <c r="BQ37">
        <v>4.8703074999999998E-2</v>
      </c>
      <c r="BR37">
        <v>6.07</v>
      </c>
      <c r="BS37">
        <v>4.29</v>
      </c>
      <c r="BT37">
        <v>5.9320754716981234</v>
      </c>
      <c r="BU37">
        <v>4.2220017766602709</v>
      </c>
      <c r="BX37" s="46">
        <v>0.97598130608386047</v>
      </c>
      <c r="BY37" s="46">
        <v>-7.6868763232466678E-3</v>
      </c>
      <c r="BZ37" s="46">
        <v>0.42812194137932469</v>
      </c>
      <c r="CA37" s="46">
        <v>-42.159641672298655</v>
      </c>
      <c r="CB37" s="46">
        <v>0.6871392727779142</v>
      </c>
      <c r="CC37" s="46">
        <v>1.9815792322122117</v>
      </c>
    </row>
    <row r="38" spans="1:81" x14ac:dyDescent="0.2">
      <c r="A38" s="13">
        <v>44390</v>
      </c>
      <c r="B38">
        <v>-7.0000000000000284E-2</v>
      </c>
      <c r="C38">
        <v>-170</v>
      </c>
      <c r="D38">
        <v>0</v>
      </c>
      <c r="E38">
        <v>-4.3777999999999873E-4</v>
      </c>
      <c r="F38">
        <v>0</v>
      </c>
      <c r="G38">
        <v>-1.6999999999999993</v>
      </c>
      <c r="H38">
        <v>-3.21073825503424E-2</v>
      </c>
      <c r="I38">
        <v>-5.9629429999996653E-3</v>
      </c>
      <c r="L38">
        <v>0.11999999999999922</v>
      </c>
      <c r="M38">
        <v>-48</v>
      </c>
      <c r="N38">
        <v>-0.32203864500000012</v>
      </c>
      <c r="O38">
        <v>-6.7855970000000043E-3</v>
      </c>
      <c r="P38">
        <v>-0.10000000000000009</v>
      </c>
      <c r="Q38">
        <v>-3.3000000000000043</v>
      </c>
      <c r="R38">
        <v>-0.17373513084853442</v>
      </c>
      <c r="S38">
        <v>1.767929800000001E-2</v>
      </c>
      <c r="V38">
        <v>-0.13999999999999879</v>
      </c>
      <c r="W38">
        <v>29</v>
      </c>
      <c r="X38">
        <v>-0.91010921299999992</v>
      </c>
      <c r="Y38">
        <v>-4.3887490000000001E-2</v>
      </c>
      <c r="Z38">
        <v>-0.31999999999999984</v>
      </c>
      <c r="AA38">
        <v>-4.7999999999999972</v>
      </c>
      <c r="AB38" t="e">
        <v>#N/A</v>
      </c>
      <c r="AC38">
        <v>-1.0352210890000002</v>
      </c>
      <c r="AF38" s="27">
        <v>44390</v>
      </c>
      <c r="AG38">
        <v>-8.0000000000000071E-2</v>
      </c>
      <c r="AH38">
        <v>-48</v>
      </c>
      <c r="AI38">
        <v>-0.68608232899999999</v>
      </c>
      <c r="AJ38">
        <v>-1.8277333999999992E-2</v>
      </c>
      <c r="AK38">
        <v>-0.51000000000000023</v>
      </c>
      <c r="AL38">
        <v>-11.100000000000001</v>
      </c>
      <c r="AM38" t="e">
        <v>#N/A</v>
      </c>
      <c r="AN38">
        <v>2.9023513459999997</v>
      </c>
      <c r="AQ38" s="27">
        <v>44390</v>
      </c>
      <c r="AR38" s="46">
        <v>0.48999999999999932</v>
      </c>
      <c r="AS38" s="46">
        <v>233</v>
      </c>
      <c r="AT38" s="46">
        <v>-1.6504999999999999</v>
      </c>
      <c r="AU38" s="46">
        <v>1.5200000000000005</v>
      </c>
      <c r="AV38" s="46">
        <v>1.066650952</v>
      </c>
      <c r="AY38" s="37">
        <v>44390</v>
      </c>
      <c r="AZ38">
        <v>-7.0000000000000284E-2</v>
      </c>
      <c r="BA38">
        <v>-430</v>
      </c>
      <c r="BB38">
        <v>0.79249999999999998</v>
      </c>
      <c r="BC38">
        <v>-0.84999999999999964</v>
      </c>
      <c r="BD38">
        <v>-2.308130512</v>
      </c>
      <c r="BG38" s="37">
        <v>44390</v>
      </c>
      <c r="BH38" t="e">
        <v>#N/A</v>
      </c>
      <c r="BI38" t="e">
        <v>#N/A</v>
      </c>
      <c r="BJ38" t="e">
        <v>#N/A</v>
      </c>
      <c r="BK38" t="e">
        <v>#N/A</v>
      </c>
      <c r="BL38" t="e">
        <v>#N/A</v>
      </c>
      <c r="BO38" s="37">
        <v>44390</v>
      </c>
      <c r="BP38">
        <v>6.0949313920000003</v>
      </c>
      <c r="BQ38">
        <v>5.0235307E-2</v>
      </c>
      <c r="BR38">
        <v>5.34</v>
      </c>
      <c r="BS38">
        <v>2.88</v>
      </c>
      <c r="BT38">
        <v>8.94545454545454</v>
      </c>
      <c r="BU38">
        <v>3.907703154</v>
      </c>
      <c r="BX38" s="46">
        <v>3.026636282814354</v>
      </c>
      <c r="BY38" s="46">
        <v>5.0282113876878171E-4</v>
      </c>
      <c r="BZ38" s="46">
        <v>2.4028014740634074</v>
      </c>
      <c r="CA38" s="46">
        <v>-35.762733298690883</v>
      </c>
      <c r="CB38" s="46" t="e">
        <v>#N/A</v>
      </c>
      <c r="CC38" s="46">
        <v>1.101006841449184</v>
      </c>
    </row>
    <row r="39" spans="1:81" x14ac:dyDescent="0.2">
      <c r="A39" s="13">
        <v>44394</v>
      </c>
      <c r="B39" t="e">
        <v>#N/A</v>
      </c>
      <c r="C39" t="e">
        <v>#N/A</v>
      </c>
      <c r="D39" t="e">
        <v>#N/A</v>
      </c>
      <c r="E39" t="e">
        <v>#N/A</v>
      </c>
      <c r="F39">
        <v>1.42</v>
      </c>
      <c r="G39">
        <v>26</v>
      </c>
      <c r="H39" t="e">
        <v>#N/A</v>
      </c>
      <c r="I39">
        <v>-2.7501130000000096E-2</v>
      </c>
      <c r="L39" t="e">
        <v>#N/A</v>
      </c>
      <c r="M39" t="e">
        <v>#N/A</v>
      </c>
      <c r="N39" t="e">
        <v>#N/A</v>
      </c>
      <c r="O39" t="e">
        <v>#N/A</v>
      </c>
      <c r="P39">
        <v>-3.0000000000000249E-2</v>
      </c>
      <c r="Q39">
        <v>-10</v>
      </c>
      <c r="R39" t="e">
        <v>#N/A</v>
      </c>
      <c r="S39">
        <v>9.8218320000000858E-3</v>
      </c>
      <c r="V39" t="e">
        <v>#N/A</v>
      </c>
      <c r="W39" t="e">
        <v>#N/A</v>
      </c>
      <c r="X39" t="e">
        <v>#N/A</v>
      </c>
      <c r="Y39" t="e">
        <v>#N/A</v>
      </c>
      <c r="Z39">
        <v>9.9999999999999867E-2</v>
      </c>
      <c r="AA39">
        <v>-1</v>
      </c>
      <c r="AB39" t="e">
        <v>#N/A</v>
      </c>
      <c r="AC39">
        <v>-5.7948807999999907E-2</v>
      </c>
      <c r="AF39" s="27">
        <v>44394</v>
      </c>
      <c r="AG39" t="e">
        <v>#N/A</v>
      </c>
      <c r="AH39" t="e">
        <v>#N/A</v>
      </c>
      <c r="AI39" t="e">
        <v>#N/A</v>
      </c>
      <c r="AJ39" t="e">
        <v>#N/A</v>
      </c>
      <c r="AK39">
        <v>-0.40000000000000036</v>
      </c>
      <c r="AL39">
        <v>0</v>
      </c>
      <c r="AM39" t="e">
        <v>#N/A</v>
      </c>
      <c r="AN39">
        <v>-3.8612246819999996</v>
      </c>
      <c r="AQ39" s="27">
        <v>44394</v>
      </c>
      <c r="AR39" s="46" t="e">
        <v>#N/A</v>
      </c>
      <c r="AS39" s="46" t="e">
        <v>#N/A</v>
      </c>
      <c r="AT39" s="46" t="e">
        <v>#N/A</v>
      </c>
      <c r="AU39" s="46" t="e">
        <v>#N/A</v>
      </c>
      <c r="AV39" s="46" t="e">
        <v>#N/A</v>
      </c>
      <c r="AY39" s="37">
        <v>44394</v>
      </c>
      <c r="AZ39" t="e">
        <v>#N/A</v>
      </c>
      <c r="BA39" t="e">
        <v>#N/A</v>
      </c>
      <c r="BB39" t="e">
        <v>#N/A</v>
      </c>
      <c r="BC39" t="e">
        <v>#N/A</v>
      </c>
      <c r="BD39" t="e">
        <v>#N/A</v>
      </c>
      <c r="BG39" s="37">
        <v>44394</v>
      </c>
      <c r="BH39" t="e">
        <v>#N/A</v>
      </c>
      <c r="BI39" t="e">
        <v>#N/A</v>
      </c>
      <c r="BJ39" t="e">
        <v>#N/A</v>
      </c>
      <c r="BK39" t="e">
        <v>#N/A</v>
      </c>
      <c r="BL39" t="e">
        <v>#N/A</v>
      </c>
      <c r="BP39" t="e">
        <v>#N/A</v>
      </c>
      <c r="BQ39" t="e">
        <v>#N/A</v>
      </c>
      <c r="BR39" t="e">
        <v>#N/A</v>
      </c>
      <c r="BS39" t="e">
        <v>#N/A</v>
      </c>
      <c r="BT39" t="e">
        <v>#N/A</v>
      </c>
      <c r="BU39" t="e">
        <v>#N/A</v>
      </c>
      <c r="BX39" s="46" t="e">
        <v>#N/A</v>
      </c>
      <c r="BY39" s="46" t="e">
        <v>#N/A</v>
      </c>
      <c r="BZ39" s="46" t="e">
        <v>#N/A</v>
      </c>
      <c r="CA39" s="46" t="e">
        <v>#N/A</v>
      </c>
      <c r="CB39" s="46" t="e">
        <v>#N/A</v>
      </c>
      <c r="CC39" s="46" t="e">
        <v>#N/A</v>
      </c>
    </row>
    <row r="40" spans="1:81" x14ac:dyDescent="0.2">
      <c r="A40" s="13">
        <v>44404</v>
      </c>
      <c r="B40">
        <v>-9.9999999999997868E-3</v>
      </c>
      <c r="C40">
        <v>118</v>
      </c>
      <c r="D40">
        <v>-1.4001680000000238E-2</v>
      </c>
      <c r="E40">
        <v>-7.6611600000000071E-4</v>
      </c>
      <c r="F40">
        <v>1.0000000000000231E-2</v>
      </c>
      <c r="G40">
        <v>9.9999999999999645E-2</v>
      </c>
      <c r="H40">
        <v>-1.9458926669803573</v>
      </c>
      <c r="I40">
        <v>8.2900512999999787E-2</v>
      </c>
      <c r="L40">
        <v>0.28999999999999915</v>
      </c>
      <c r="M40">
        <v>-16</v>
      </c>
      <c r="N40">
        <v>-0.35004200499999971</v>
      </c>
      <c r="O40">
        <v>-7.3328230000000022E-3</v>
      </c>
      <c r="P40">
        <v>-0.17999999999999972</v>
      </c>
      <c r="Q40">
        <v>-9.6000000000000014</v>
      </c>
      <c r="R40">
        <v>0.1287107315585394</v>
      </c>
      <c r="S40">
        <v>-3.8624103000000076E-2</v>
      </c>
      <c r="V40">
        <v>-0.22000000000000064</v>
      </c>
      <c r="W40">
        <v>27</v>
      </c>
      <c r="X40">
        <v>-2.7023242789999999</v>
      </c>
      <c r="Y40">
        <v>-8.5476633999999996E-2</v>
      </c>
      <c r="Z40">
        <v>-0.65999999999999992</v>
      </c>
      <c r="AA40">
        <v>-56.8</v>
      </c>
      <c r="AB40">
        <v>-6.9250340136054422</v>
      </c>
      <c r="AC40">
        <v>-1.48090462</v>
      </c>
      <c r="AF40" s="27">
        <v>44404</v>
      </c>
      <c r="AG40">
        <v>-0.25999999999999979</v>
      </c>
      <c r="AH40">
        <v>12</v>
      </c>
      <c r="AI40">
        <v>-0.65807897000000004</v>
      </c>
      <c r="AJ40">
        <v>-1.3461749000000002E-2</v>
      </c>
      <c r="AK40">
        <v>-0.71999999999999975</v>
      </c>
      <c r="AL40">
        <v>-13.200000000000003</v>
      </c>
      <c r="AM40">
        <v>-0.11743255338191982</v>
      </c>
      <c r="AN40">
        <v>-0.49928718099999991</v>
      </c>
      <c r="AQ40" s="27">
        <v>44404</v>
      </c>
      <c r="AR40" s="46">
        <v>0.16999999999999993</v>
      </c>
      <c r="AS40" s="46">
        <v>415</v>
      </c>
      <c r="AT40" s="46">
        <v>-0.40870000000000001</v>
      </c>
      <c r="AU40" s="46">
        <v>0.79</v>
      </c>
      <c r="AV40" s="46">
        <v>2.9024600099999995</v>
      </c>
      <c r="AY40" s="37">
        <v>44404</v>
      </c>
      <c r="AZ40">
        <v>0.21999999999999975</v>
      </c>
      <c r="BA40">
        <v>-61</v>
      </c>
      <c r="BB40">
        <v>-1.8000000000000013E-3</v>
      </c>
      <c r="BC40">
        <v>-1.7400000000000002</v>
      </c>
      <c r="BD40">
        <v>-2.5670897520000002</v>
      </c>
      <c r="BG40" s="37">
        <v>44404</v>
      </c>
      <c r="BH40" t="e">
        <v>#N/A</v>
      </c>
      <c r="BI40" t="e">
        <v>#N/A</v>
      </c>
      <c r="BJ40" t="e">
        <v>#N/A</v>
      </c>
      <c r="BK40" t="e">
        <v>#N/A</v>
      </c>
      <c r="BL40" t="e">
        <v>#N/A</v>
      </c>
      <c r="BO40" s="37">
        <v>44404</v>
      </c>
      <c r="BP40">
        <v>4.078689443</v>
      </c>
      <c r="BQ40">
        <v>0.11852905800000001</v>
      </c>
      <c r="BR40">
        <v>2.91</v>
      </c>
      <c r="BS40">
        <v>6.83</v>
      </c>
      <c r="BT40">
        <v>9.5958762886597864</v>
      </c>
      <c r="BU40">
        <v>4.2984858099999999</v>
      </c>
      <c r="BX40" s="46">
        <v>0.93949894132572354</v>
      </c>
      <c r="BY40" s="46">
        <v>8.3023631891912475E-2</v>
      </c>
      <c r="BZ40" s="46">
        <v>-8.4533854180564028E-2</v>
      </c>
      <c r="CA40" s="46">
        <v>-20.147018463602514</v>
      </c>
      <c r="CB40" s="46">
        <v>6.3770143465085667</v>
      </c>
      <c r="CC40" s="46">
        <v>2.1778378738816544</v>
      </c>
    </row>
    <row r="41" spans="1:81" x14ac:dyDescent="0.2">
      <c r="A41" s="13">
        <v>44418</v>
      </c>
      <c r="B41">
        <v>-0.17999999999999972</v>
      </c>
      <c r="C41">
        <v>38</v>
      </c>
      <c r="D41">
        <v>-2.9403528000000012E-2</v>
      </c>
      <c r="E41">
        <v>-1.9700120000000002E-3</v>
      </c>
      <c r="F41">
        <v>-3.1000000000000028E-2</v>
      </c>
      <c r="G41">
        <v>-4.3000000000000007</v>
      </c>
      <c r="H41">
        <v>-0.37083333333332735</v>
      </c>
      <c r="I41">
        <v>-5.5581026000000033E-2</v>
      </c>
      <c r="L41">
        <v>7.0000000000000284E-2</v>
      </c>
      <c r="M41">
        <v>-74</v>
      </c>
      <c r="N41">
        <v>-0.22822738799999998</v>
      </c>
      <c r="O41">
        <v>1.3133409999999957E-3</v>
      </c>
      <c r="P41">
        <v>-0.11299999999999999</v>
      </c>
      <c r="Q41">
        <v>8</v>
      </c>
      <c r="R41">
        <v>0.70778985507245995</v>
      </c>
      <c r="S41">
        <v>-0.19029435999999977</v>
      </c>
      <c r="V41">
        <v>-1.9999999999999574E-2</v>
      </c>
      <c r="W41">
        <v>-66</v>
      </c>
      <c r="X41">
        <v>-4.0380845699999997</v>
      </c>
      <c r="Y41">
        <v>-0.23311809099999997</v>
      </c>
      <c r="Z41">
        <v>-3.2239999999999998</v>
      </c>
      <c r="AA41">
        <v>-203.3</v>
      </c>
      <c r="AB41">
        <v>-3.2443327863109084</v>
      </c>
      <c r="AC41">
        <v>-2.6810779579999995</v>
      </c>
      <c r="AF41" s="27">
        <v>44418</v>
      </c>
      <c r="AG41">
        <v>-0.45000000000000107</v>
      </c>
      <c r="AH41">
        <v>10</v>
      </c>
      <c r="AI41">
        <v>0.16802016200000003</v>
      </c>
      <c r="AJ41">
        <v>-1.5431760999999999E-2</v>
      </c>
      <c r="AK41">
        <v>0.15799999999999992</v>
      </c>
      <c r="AL41">
        <v>-17.099999999999998</v>
      </c>
      <c r="AM41">
        <v>0.14046778018872552</v>
      </c>
      <c r="AN41">
        <v>1.3533805200000002</v>
      </c>
      <c r="AQ41" s="27">
        <v>44418</v>
      </c>
      <c r="AR41" s="46" t="e">
        <v>#N/A</v>
      </c>
      <c r="AS41" s="46" t="e">
        <v>#N/A</v>
      </c>
      <c r="AT41" s="46" t="e">
        <v>#N/A</v>
      </c>
      <c r="AU41" s="46" t="e">
        <v>#N/A</v>
      </c>
      <c r="AV41" s="46" t="e">
        <v>#N/A</v>
      </c>
      <c r="AY41" s="37">
        <v>44418</v>
      </c>
      <c r="AZ41">
        <v>2.0000000000000462E-2</v>
      </c>
      <c r="BA41">
        <v>-98</v>
      </c>
      <c r="BB41">
        <v>3.1E-2</v>
      </c>
      <c r="BC41">
        <v>-2.37</v>
      </c>
      <c r="BD41">
        <v>-1.9067118010000002</v>
      </c>
      <c r="BG41" s="37">
        <v>44418</v>
      </c>
      <c r="BH41" t="e">
        <v>#N/A</v>
      </c>
      <c r="BI41" t="e">
        <v>#N/A</v>
      </c>
      <c r="BJ41" t="e">
        <v>#N/A</v>
      </c>
      <c r="BK41" t="e">
        <v>#N/A</v>
      </c>
      <c r="BL41" t="e">
        <v>#N/A</v>
      </c>
      <c r="BO41" s="37">
        <v>44418</v>
      </c>
      <c r="BP41">
        <v>2.7345281429999999</v>
      </c>
      <c r="BQ41">
        <v>7.5954909000000001E-2</v>
      </c>
      <c r="BR41">
        <v>1.86</v>
      </c>
      <c r="BS41">
        <v>5.16</v>
      </c>
      <c r="BT41">
        <v>13.039694656488544</v>
      </c>
      <c r="BU41">
        <v>4.1053652960000004</v>
      </c>
      <c r="BX41" s="46">
        <v>2.1266232179193754</v>
      </c>
      <c r="BY41" s="46">
        <v>3.91047085877234E-2</v>
      </c>
      <c r="BZ41" s="46">
        <v>1.5327145148683268</v>
      </c>
      <c r="CA41" s="46">
        <v>-21.607231375177459</v>
      </c>
      <c r="CB41" s="46">
        <v>9.0867331547337873</v>
      </c>
      <c r="CC41" s="46">
        <v>1.8228189992016772</v>
      </c>
    </row>
    <row r="42" spans="1:81" x14ac:dyDescent="0.2">
      <c r="A42" s="13">
        <v>44433</v>
      </c>
      <c r="B42" t="e">
        <v>#N/A</v>
      </c>
      <c r="C42" t="e">
        <v>#N/A</v>
      </c>
      <c r="D42" t="e">
        <v>#N/A</v>
      </c>
      <c r="E42" t="e">
        <v>#N/A</v>
      </c>
      <c r="F42">
        <v>-2.7299999999999991E-2</v>
      </c>
      <c r="G42">
        <v>-5.7999999999999972</v>
      </c>
      <c r="H42" t="e">
        <v>#N/A</v>
      </c>
      <c r="I42">
        <v>3.7515910999999846E-2</v>
      </c>
      <c r="L42" t="e">
        <v>#N/A</v>
      </c>
      <c r="M42" t="e">
        <v>#N/A</v>
      </c>
      <c r="N42" t="e">
        <v>#N/A</v>
      </c>
      <c r="O42" t="e">
        <v>#N/A</v>
      </c>
      <c r="P42" t="e">
        <v>#N/A</v>
      </c>
      <c r="Q42" t="e">
        <v>#N/A</v>
      </c>
      <c r="R42" t="e">
        <v>#N/A</v>
      </c>
      <c r="S42" t="e">
        <v>#N/A</v>
      </c>
      <c r="V42" t="e">
        <v>#N/A</v>
      </c>
      <c r="W42" t="e">
        <v>#N/A</v>
      </c>
      <c r="X42" t="e">
        <v>#N/A</v>
      </c>
      <c r="Y42" t="e">
        <v>#N/A</v>
      </c>
      <c r="Z42" t="e">
        <v>#N/A</v>
      </c>
      <c r="AA42" t="e">
        <v>#N/A</v>
      </c>
      <c r="AB42" t="e">
        <v>#N/A</v>
      </c>
      <c r="AC42" t="e">
        <v>#N/A</v>
      </c>
      <c r="AF42" s="27">
        <v>44433</v>
      </c>
      <c r="AG42" t="e">
        <v>#N/A</v>
      </c>
      <c r="AH42" t="e">
        <v>#N/A</v>
      </c>
      <c r="AI42" t="e">
        <v>#N/A</v>
      </c>
      <c r="AJ42" t="e">
        <v>#N/A</v>
      </c>
      <c r="AK42" t="e">
        <v>#N/A</v>
      </c>
      <c r="AL42" t="e">
        <v>#N/A</v>
      </c>
      <c r="AM42" t="e">
        <v>#N/A</v>
      </c>
      <c r="AN42" t="e">
        <v>#N/A</v>
      </c>
      <c r="AQ42" s="27">
        <v>44433</v>
      </c>
      <c r="AR42" s="46" t="e">
        <v>#N/A</v>
      </c>
      <c r="AS42" s="46" t="e">
        <v>#N/A</v>
      </c>
      <c r="AT42" s="46" t="e">
        <v>#N/A</v>
      </c>
      <c r="AU42" s="46" t="e">
        <v>#N/A</v>
      </c>
      <c r="AV42" s="46" t="e">
        <v>#N/A</v>
      </c>
      <c r="AY42" s="37">
        <v>44433</v>
      </c>
      <c r="AZ42" t="e">
        <v>#N/A</v>
      </c>
      <c r="BA42" t="e">
        <v>#N/A</v>
      </c>
      <c r="BB42" t="e">
        <v>#N/A</v>
      </c>
      <c r="BC42" t="e">
        <v>#N/A</v>
      </c>
      <c r="BD42" t="e">
        <v>#N/A</v>
      </c>
      <c r="BG42" s="37">
        <v>44433</v>
      </c>
      <c r="BH42" t="e">
        <v>#N/A</v>
      </c>
      <c r="BI42" t="e">
        <v>#N/A</v>
      </c>
      <c r="BJ42" t="e">
        <v>#N/A</v>
      </c>
      <c r="BK42" t="e">
        <v>#N/A</v>
      </c>
      <c r="BL42" t="e">
        <v>#N/A</v>
      </c>
      <c r="BP42" t="e">
        <v>#N/A</v>
      </c>
      <c r="BQ42" t="e">
        <v>#N/A</v>
      </c>
      <c r="BR42" t="e">
        <v>#N/A</v>
      </c>
      <c r="BS42" t="e">
        <v>#N/A</v>
      </c>
      <c r="BT42" t="e">
        <v>#N/A</v>
      </c>
      <c r="BU42" t="e">
        <v>#N/A</v>
      </c>
      <c r="BX42" s="46" t="e">
        <v>#N/A</v>
      </c>
      <c r="BY42" s="46" t="e">
        <v>#N/A</v>
      </c>
      <c r="BZ42" s="46" t="e">
        <v>#N/A</v>
      </c>
      <c r="CA42" s="46" t="e">
        <v>#N/A</v>
      </c>
      <c r="CB42" s="46" t="e">
        <v>#N/A</v>
      </c>
      <c r="CC42" s="46" t="e">
        <v>#N/A</v>
      </c>
    </row>
    <row r="43" spans="1:81" x14ac:dyDescent="0.2">
      <c r="A43" s="13">
        <v>44444</v>
      </c>
      <c r="B43" t="e">
        <v>#N/A</v>
      </c>
      <c r="C43" t="e">
        <v>#N/A</v>
      </c>
      <c r="D43" t="e">
        <v>#N/A</v>
      </c>
      <c r="E43" t="e">
        <v>#N/A</v>
      </c>
      <c r="F43">
        <v>-2.7999999999999997E-2</v>
      </c>
      <c r="G43">
        <v>-2.4000000000000021</v>
      </c>
      <c r="H43" t="e">
        <v>#N/A</v>
      </c>
      <c r="I43">
        <v>4.7832785999999849E-2</v>
      </c>
      <c r="L43" t="e">
        <v>#N/A</v>
      </c>
      <c r="M43" t="e">
        <v>#N/A</v>
      </c>
      <c r="N43" t="e">
        <v>#N/A</v>
      </c>
      <c r="O43" t="e">
        <v>#N/A</v>
      </c>
      <c r="P43">
        <v>1.8999999999999989E-2</v>
      </c>
      <c r="Q43">
        <v>-11</v>
      </c>
      <c r="R43" t="e">
        <v>#N/A</v>
      </c>
      <c r="S43">
        <v>-0.54679439899999993</v>
      </c>
      <c r="V43" t="e">
        <v>#N/A</v>
      </c>
      <c r="W43" t="e">
        <v>#N/A</v>
      </c>
      <c r="X43" t="e">
        <v>#N/A</v>
      </c>
      <c r="Y43" t="e">
        <v>#N/A</v>
      </c>
      <c r="Z43" t="e">
        <v>#N/A</v>
      </c>
      <c r="AA43" t="e">
        <v>#N/A</v>
      </c>
      <c r="AB43" t="e">
        <v>#N/A</v>
      </c>
      <c r="AC43" t="e">
        <v>#N/A</v>
      </c>
      <c r="AF43" s="27">
        <v>44444</v>
      </c>
      <c r="AG43" t="e">
        <v>#N/A</v>
      </c>
      <c r="AH43" t="e">
        <v>#N/A</v>
      </c>
      <c r="AI43" t="e">
        <v>#N/A</v>
      </c>
      <c r="AJ43" t="e">
        <v>#N/A</v>
      </c>
      <c r="AK43" t="e">
        <v>#N/A</v>
      </c>
      <c r="AL43" t="e">
        <v>#N/A</v>
      </c>
      <c r="AM43" t="e">
        <v>#N/A</v>
      </c>
      <c r="AN43" t="e">
        <v>#N/A</v>
      </c>
      <c r="AQ43" s="27">
        <v>44444</v>
      </c>
      <c r="AR43" s="46" t="e">
        <v>#N/A</v>
      </c>
      <c r="AS43" s="46" t="e">
        <v>#N/A</v>
      </c>
      <c r="AT43" s="46" t="e">
        <v>#N/A</v>
      </c>
      <c r="AU43" s="46" t="e">
        <v>#N/A</v>
      </c>
      <c r="AV43" s="46" t="e">
        <v>#N/A</v>
      </c>
      <c r="AY43" s="37">
        <v>44444</v>
      </c>
      <c r="AZ43" t="e">
        <v>#N/A</v>
      </c>
      <c r="BA43" t="e">
        <v>#N/A</v>
      </c>
      <c r="BB43" t="e">
        <v>#N/A</v>
      </c>
      <c r="BC43" t="e">
        <v>#N/A</v>
      </c>
      <c r="BD43" t="e">
        <v>#N/A</v>
      </c>
      <c r="BG43" s="37">
        <v>44444</v>
      </c>
      <c r="BH43" t="e">
        <v>#N/A</v>
      </c>
      <c r="BI43" t="e">
        <v>#N/A</v>
      </c>
      <c r="BJ43" t="e">
        <v>#N/A</v>
      </c>
      <c r="BK43" t="e">
        <v>#N/A</v>
      </c>
      <c r="BL43" t="e">
        <v>#N/A</v>
      </c>
      <c r="BP43" t="e">
        <v>#N/A</v>
      </c>
      <c r="BQ43" t="e">
        <v>#N/A</v>
      </c>
      <c r="BR43" t="e">
        <v>#N/A</v>
      </c>
      <c r="BS43" t="e">
        <v>#N/A</v>
      </c>
      <c r="BT43" t="e">
        <v>#N/A</v>
      </c>
      <c r="BU43" t="e">
        <v>#N/A</v>
      </c>
      <c r="BX43" s="46" t="e">
        <v>#N/A</v>
      </c>
      <c r="BY43" s="46" t="e">
        <v>#N/A</v>
      </c>
      <c r="BZ43" s="46" t="e">
        <v>#N/A</v>
      </c>
      <c r="CA43" s="46" t="e">
        <v>#N/A</v>
      </c>
      <c r="CB43" s="46" t="e">
        <v>#N/A</v>
      </c>
      <c r="CC43" s="46" t="e">
        <v>#N/A</v>
      </c>
    </row>
    <row r="44" spans="1:81" x14ac:dyDescent="0.2">
      <c r="A44" s="12">
        <v>44500</v>
      </c>
      <c r="B44" t="e">
        <v>#N/A</v>
      </c>
      <c r="C44" t="e">
        <v>#N/A</v>
      </c>
      <c r="D44">
        <v>-7.0008400999999942E-2</v>
      </c>
      <c r="E44">
        <v>8.7556089999999975E-3</v>
      </c>
      <c r="F44">
        <v>4.0000000000000036E-2</v>
      </c>
      <c r="G44">
        <v>6</v>
      </c>
      <c r="H44">
        <v>0.4860079566947082</v>
      </c>
      <c r="I44">
        <v>0.25136300600000006</v>
      </c>
      <c r="L44" t="e">
        <v>#N/A</v>
      </c>
      <c r="M44" t="e">
        <v>#N/A</v>
      </c>
      <c r="N44">
        <v>-7.5609073000000082E-2</v>
      </c>
      <c r="O44">
        <v>-4.7061399999999975E-3</v>
      </c>
      <c r="P44">
        <v>-8.3999999999999991E-2</v>
      </c>
      <c r="Q44">
        <v>9.9999999999994316E-2</v>
      </c>
      <c r="R44">
        <v>1.412470061439131</v>
      </c>
      <c r="S44">
        <v>7.2885927999999822E-2</v>
      </c>
      <c r="V44" t="e">
        <v>#N/A</v>
      </c>
      <c r="W44" t="e">
        <v>#N/A</v>
      </c>
      <c r="X44">
        <v>-0.23802856399999994</v>
      </c>
      <c r="Y44">
        <v>-1.6088432E-2</v>
      </c>
      <c r="Z44">
        <v>-0.18999999999999995</v>
      </c>
      <c r="AA44">
        <v>-6.7999999999999972</v>
      </c>
      <c r="AB44">
        <v>-3.6046978518369723</v>
      </c>
      <c r="AC44">
        <v>-0.41115138699999942</v>
      </c>
      <c r="AF44" s="30">
        <v>44500</v>
      </c>
      <c r="AG44" t="e">
        <v>#N/A</v>
      </c>
      <c r="AH44" t="e">
        <v>#N/A</v>
      </c>
      <c r="AI44">
        <v>-0.35004200500000016</v>
      </c>
      <c r="AJ44">
        <v>-1.0068949999999993E-2</v>
      </c>
      <c r="AK44">
        <v>-0.29000000000000004</v>
      </c>
      <c r="AL44">
        <v>-6.4000000000000057</v>
      </c>
      <c r="AM44">
        <v>-1.3761216293746448</v>
      </c>
      <c r="AN44">
        <v>-0.91574626999999986</v>
      </c>
      <c r="AQ44" s="30">
        <v>44500</v>
      </c>
      <c r="AR44" s="46" t="e">
        <v>#N/A</v>
      </c>
      <c r="AS44" s="46" t="e">
        <v>#N/A</v>
      </c>
      <c r="AT44" s="46" t="e">
        <v>#N/A</v>
      </c>
      <c r="AU44" s="46" t="e">
        <v>#N/A</v>
      </c>
      <c r="AV44" s="46" t="e">
        <v>#N/A</v>
      </c>
      <c r="AY44" s="37">
        <v>44500</v>
      </c>
      <c r="AZ44" t="e">
        <v>#N/A</v>
      </c>
      <c r="BA44" t="e">
        <v>#N/A</v>
      </c>
      <c r="BB44">
        <v>-1.7899999999999999E-2</v>
      </c>
      <c r="BC44">
        <v>-0.57000000000000028</v>
      </c>
      <c r="BD44">
        <v>-0.11680437099999996</v>
      </c>
      <c r="BG44" s="37">
        <v>44500</v>
      </c>
      <c r="BH44" t="e">
        <v>#N/A</v>
      </c>
      <c r="BI44" t="e">
        <v>#N/A</v>
      </c>
      <c r="BJ44" t="e">
        <v>#N/A</v>
      </c>
      <c r="BK44" t="e">
        <v>#N/A</v>
      </c>
      <c r="BL44" t="e">
        <v>#N/A</v>
      </c>
      <c r="BO44" s="37">
        <v>44500</v>
      </c>
      <c r="BP44">
        <v>1.1943433210000001</v>
      </c>
      <c r="BQ44">
        <v>0.113056802</v>
      </c>
      <c r="BR44">
        <v>0.40100000000000002</v>
      </c>
      <c r="BS44">
        <v>12.3</v>
      </c>
      <c r="BT44">
        <v>19.602173913043469</v>
      </c>
      <c r="BU44">
        <v>4.6266932299999999</v>
      </c>
      <c r="BX44" s="46">
        <v>-1.9132063279879994</v>
      </c>
      <c r="BY44" s="46">
        <v>1.2059756295537821E-3</v>
      </c>
      <c r="BZ44" s="46">
        <v>-2.2928496062659782</v>
      </c>
      <c r="CA44" s="46">
        <v>-75.087724803978006</v>
      </c>
      <c r="CB44" s="46">
        <v>12.288585322388123</v>
      </c>
      <c r="CC44" s="46">
        <v>-0.19268966737028137</v>
      </c>
    </row>
    <row r="45" spans="1:81" x14ac:dyDescent="0.2">
      <c r="A45" s="12">
        <v>44514</v>
      </c>
      <c r="B45">
        <v>3.0000000000001137E-2</v>
      </c>
      <c r="C45">
        <v>5</v>
      </c>
      <c r="D45">
        <v>-7.0008400999999942E-2</v>
      </c>
      <c r="E45">
        <v>-2.0794579999999993E-3</v>
      </c>
      <c r="F45">
        <v>3.0000000000000027E-2</v>
      </c>
      <c r="G45">
        <v>-0.38999999999999968</v>
      </c>
      <c r="H45">
        <v>0.73891034482758422</v>
      </c>
      <c r="I45">
        <v>3.0836353999999844E-2</v>
      </c>
      <c r="L45">
        <v>0.22000000000000064</v>
      </c>
      <c r="M45">
        <v>-2</v>
      </c>
      <c r="N45">
        <v>-6.7208064999999984E-2</v>
      </c>
      <c r="O45">
        <v>7.0044879999999962E-3</v>
      </c>
      <c r="P45">
        <v>-1.6000000000000014E-2</v>
      </c>
      <c r="Q45">
        <v>10.800000000000004</v>
      </c>
      <c r="R45">
        <v>1.4421593830334298</v>
      </c>
      <c r="S45">
        <v>-0.32611780499999998</v>
      </c>
      <c r="V45">
        <v>-0.10999999999999943</v>
      </c>
      <c r="W45">
        <v>4</v>
      </c>
      <c r="X45">
        <v>-0.135816298</v>
      </c>
      <c r="Y45">
        <v>-3.5679107000000002E-2</v>
      </c>
      <c r="Z45">
        <v>2.07E-2</v>
      </c>
      <c r="AA45">
        <v>-31.400000000000006</v>
      </c>
      <c r="AB45">
        <v>-9.3764318442158157E-2</v>
      </c>
      <c r="AC45">
        <v>-2.2921689819999997</v>
      </c>
      <c r="AF45" s="30">
        <v>44514</v>
      </c>
      <c r="AG45">
        <v>-0.27999999999999936</v>
      </c>
      <c r="AH45">
        <v>2</v>
      </c>
      <c r="AI45">
        <v>-1.5401847999999996E-2</v>
      </c>
      <c r="AJ45">
        <v>-6.566706999999998E-3</v>
      </c>
      <c r="AK45">
        <v>3.5000000000000003E-2</v>
      </c>
      <c r="AL45">
        <v>-7.7000000000000028</v>
      </c>
      <c r="AM45">
        <v>-0.31664418604651706</v>
      </c>
      <c r="AN45">
        <v>-0.73078594299999988</v>
      </c>
      <c r="AQ45" s="30">
        <v>44514</v>
      </c>
      <c r="AR45" s="46" t="e">
        <v>#N/A</v>
      </c>
      <c r="AS45" s="46" t="e">
        <v>#N/A</v>
      </c>
      <c r="AT45" s="46" t="e">
        <v>#N/A</v>
      </c>
      <c r="AU45" s="46" t="e">
        <v>#N/A</v>
      </c>
      <c r="AV45" s="46" t="e">
        <v>#N/A</v>
      </c>
      <c r="AY45" s="37">
        <v>44514</v>
      </c>
      <c r="AZ45">
        <v>0.3100000000000005</v>
      </c>
      <c r="BA45">
        <v>24</v>
      </c>
      <c r="BB45">
        <v>3.4000000000000002E-3</v>
      </c>
      <c r="BC45">
        <v>1.04</v>
      </c>
      <c r="BD45">
        <v>-0.1691327290000002</v>
      </c>
      <c r="BG45" s="37">
        <v>44514</v>
      </c>
      <c r="BH45" t="e">
        <v>#N/A</v>
      </c>
      <c r="BI45" t="e">
        <v>#N/A</v>
      </c>
      <c r="BJ45" t="e">
        <v>#N/A</v>
      </c>
      <c r="BK45" t="e">
        <v>#N/A</v>
      </c>
      <c r="BL45" t="e">
        <v>#N/A</v>
      </c>
      <c r="BO45" s="37">
        <v>44514</v>
      </c>
      <c r="BP45">
        <v>1.2153458420000001</v>
      </c>
      <c r="BQ45">
        <v>8.5586078999999995E-2</v>
      </c>
      <c r="BR45">
        <v>0.36799999999999999</v>
      </c>
      <c r="BS45">
        <v>5.05</v>
      </c>
      <c r="BT45">
        <v>12.732467532467535</v>
      </c>
      <c r="BU45">
        <v>4.4874624189999999</v>
      </c>
      <c r="BX45" s="46">
        <v>8.798782748476297E-2</v>
      </c>
      <c r="BY45" s="46">
        <v>5.8952676241088138E-2</v>
      </c>
      <c r="BZ45" s="46">
        <v>-0.54321794831486714</v>
      </c>
      <c r="CA45" s="46">
        <v>-13.000353144535865</v>
      </c>
      <c r="CB45" s="46">
        <v>10.748525960953369</v>
      </c>
      <c r="CC45" s="46">
        <v>1.4396354706695424</v>
      </c>
    </row>
    <row r="46" spans="1:81" x14ac:dyDescent="0.2">
      <c r="A46" s="12">
        <v>44528</v>
      </c>
      <c r="B46">
        <v>-0.21999999999999886</v>
      </c>
      <c r="C46">
        <v>6</v>
      </c>
      <c r="D46">
        <v>0</v>
      </c>
      <c r="E46">
        <v>-3.7430229999999998E-3</v>
      </c>
      <c r="F46">
        <v>0</v>
      </c>
      <c r="G46">
        <v>-3.0000000000000249E-2</v>
      </c>
      <c r="H46" t="e">
        <v>#N/A</v>
      </c>
      <c r="I46">
        <v>3.0345839999998958E-3</v>
      </c>
      <c r="L46">
        <v>2.9999999999999361E-2</v>
      </c>
      <c r="M46">
        <v>-7</v>
      </c>
      <c r="N46">
        <v>-0.10921310500000003</v>
      </c>
      <c r="O46">
        <v>1.4227859999999988E-3</v>
      </c>
      <c r="P46">
        <v>-0.16600000000000004</v>
      </c>
      <c r="Q46">
        <v>0.90000000000000036</v>
      </c>
      <c r="R46">
        <v>0.10238217006271311</v>
      </c>
      <c r="S46">
        <v>5.1587920000000231E-2</v>
      </c>
      <c r="V46">
        <v>-0.22000000000000064</v>
      </c>
      <c r="W46">
        <v>-103</v>
      </c>
      <c r="X46">
        <v>-0.36264351700000019</v>
      </c>
      <c r="Y46">
        <v>-1.1272847000000003E-2</v>
      </c>
      <c r="Z46">
        <v>-0.30100000000000005</v>
      </c>
      <c r="AA46">
        <v>-5.3999999999999986</v>
      </c>
      <c r="AB46">
        <v>-0.44226661539188084</v>
      </c>
      <c r="AC46">
        <v>-0.58133950099999998</v>
      </c>
      <c r="AF46" s="30">
        <v>44528</v>
      </c>
      <c r="AG46">
        <v>-1.9999999999999574E-2</v>
      </c>
      <c r="AH46">
        <v>-25</v>
      </c>
      <c r="AI46">
        <v>-0.37804536600000005</v>
      </c>
      <c r="AJ46">
        <v>-4.4872499999999982E-3</v>
      </c>
      <c r="AK46">
        <v>-0.35000000000000009</v>
      </c>
      <c r="AL46">
        <v>-3.4000000000000021</v>
      </c>
      <c r="AM46">
        <v>2.2935511363636358</v>
      </c>
      <c r="AN46">
        <v>-0.44627355099999999</v>
      </c>
      <c r="AQ46" s="30">
        <v>44528</v>
      </c>
      <c r="AR46" s="46" t="e">
        <v>#N/A</v>
      </c>
      <c r="AS46" s="46" t="e">
        <v>#N/A</v>
      </c>
      <c r="AT46" s="46" t="e">
        <v>#N/A</v>
      </c>
      <c r="AU46" s="46" t="e">
        <v>#N/A</v>
      </c>
      <c r="AV46" s="46" t="e">
        <v>#N/A</v>
      </c>
      <c r="AY46" s="37">
        <v>44528</v>
      </c>
      <c r="AZ46">
        <v>0.27999999999999936</v>
      </c>
      <c r="BA46">
        <v>56</v>
      </c>
      <c r="BB46">
        <v>1.0940000000000002E-2</v>
      </c>
      <c r="BC46">
        <v>1.0000000000000231E-2</v>
      </c>
      <c r="BD46">
        <v>-0.24970287299999994</v>
      </c>
      <c r="BG46" s="37">
        <v>44528</v>
      </c>
      <c r="BH46" t="e">
        <v>#N/A</v>
      </c>
      <c r="BI46" t="e">
        <v>#N/A</v>
      </c>
      <c r="BJ46" t="e">
        <v>#N/A</v>
      </c>
      <c r="BK46" t="e">
        <v>#N/A</v>
      </c>
      <c r="BL46" t="e">
        <v>#N/A</v>
      </c>
      <c r="BO46" s="37">
        <v>44528</v>
      </c>
      <c r="BP46">
        <v>1.0935312239999999</v>
      </c>
      <c r="BQ46">
        <v>6.6980409000000005E-2</v>
      </c>
      <c r="BR46">
        <v>0.20300000000000001</v>
      </c>
      <c r="BS46">
        <v>4.6100000000000003</v>
      </c>
      <c r="BT46">
        <v>8.6659793814433055</v>
      </c>
      <c r="BU46">
        <v>4.2714075180000002</v>
      </c>
      <c r="BX46" s="46">
        <v>-0.75403894315335784</v>
      </c>
      <c r="BY46" s="46">
        <v>4.19990304416719E-2</v>
      </c>
      <c r="BZ46" s="46">
        <v>-1.4581502758319724</v>
      </c>
      <c r="CA46" s="46">
        <v>-13.487633633408244</v>
      </c>
      <c r="CB46" s="46" t="e">
        <v>#N/A</v>
      </c>
      <c r="CC46" s="46">
        <v>1.459151490485473</v>
      </c>
    </row>
    <row r="47" spans="1:81" x14ac:dyDescent="0.2">
      <c r="A47" s="12">
        <v>44543</v>
      </c>
      <c r="B47">
        <v>-0.13000000000000078</v>
      </c>
      <c r="C47" t="e">
        <v>#N/A</v>
      </c>
      <c r="D47">
        <v>-0.33604032499999992</v>
      </c>
      <c r="E47">
        <v>-2.1889019999999926E-3</v>
      </c>
      <c r="F47">
        <v>-0.27000000000000046</v>
      </c>
      <c r="G47">
        <v>6</v>
      </c>
      <c r="H47">
        <v>-2.0321428571428779</v>
      </c>
      <c r="I47">
        <v>4.4694859999999892E-2</v>
      </c>
      <c r="L47">
        <v>0.11000000000000121</v>
      </c>
      <c r="M47" t="e">
        <v>#N/A</v>
      </c>
      <c r="N47">
        <v>-0.40604872600000164</v>
      </c>
      <c r="O47">
        <v>8.7556089999999837E-3</v>
      </c>
      <c r="P47">
        <v>-2.9999999999999361E-2</v>
      </c>
      <c r="Q47">
        <v>0.79999999999999716</v>
      </c>
      <c r="R47">
        <v>0.88446061643837659</v>
      </c>
      <c r="S47">
        <v>7.2121250999999997E-2</v>
      </c>
      <c r="V47">
        <v>9.9999999999997868E-3</v>
      </c>
      <c r="W47" t="e">
        <v>#N/A</v>
      </c>
      <c r="X47">
        <v>-0.18202184299999979</v>
      </c>
      <c r="Y47">
        <v>-5.4722550000000092E-3</v>
      </c>
      <c r="Z47">
        <v>-0.2200000000000002</v>
      </c>
      <c r="AA47">
        <v>3</v>
      </c>
      <c r="AB47">
        <v>-18.335551763367473</v>
      </c>
      <c r="AC47">
        <v>-9.8531850999999726E-2</v>
      </c>
      <c r="AF47" s="30">
        <v>44543</v>
      </c>
      <c r="AG47">
        <v>-4.0000000000000924E-2</v>
      </c>
      <c r="AH47" t="e">
        <v>#N/A</v>
      </c>
      <c r="AI47">
        <v>-5.6006721000000148E-2</v>
      </c>
      <c r="AJ47">
        <v>-1.5322320000000084E-3</v>
      </c>
      <c r="AK47">
        <v>-0.20999999999999996</v>
      </c>
      <c r="AL47">
        <v>0.40000000000000568</v>
      </c>
      <c r="AM47" t="e">
        <v>#N/A</v>
      </c>
      <c r="AN47" t="e">
        <v>#N/A</v>
      </c>
      <c r="AQ47" s="30">
        <v>44543</v>
      </c>
      <c r="AR47" s="46">
        <v>0.25</v>
      </c>
      <c r="AS47" s="46" t="e">
        <v>#N/A</v>
      </c>
      <c r="AT47" s="46">
        <v>8.8561999999999994</v>
      </c>
      <c r="AU47" s="46">
        <v>93.460000000000008</v>
      </c>
      <c r="AV47" s="46">
        <v>1.4282039470000003</v>
      </c>
      <c r="AY47" s="37">
        <v>44543</v>
      </c>
      <c r="AZ47">
        <v>0.19999999999999929</v>
      </c>
      <c r="BA47" t="e">
        <v>#N/A</v>
      </c>
      <c r="BB47">
        <v>0.1918</v>
      </c>
      <c r="BC47">
        <v>-0.89000000000000012</v>
      </c>
      <c r="BD47">
        <v>-0.19198474099999996</v>
      </c>
      <c r="BG47" s="37">
        <v>44543</v>
      </c>
      <c r="BH47">
        <v>-0.29000000000000004</v>
      </c>
      <c r="BI47" t="e">
        <v>#N/A</v>
      </c>
      <c r="BJ47">
        <v>-3.0800000000000001E-2</v>
      </c>
      <c r="BK47">
        <v>-4.5999999999999996</v>
      </c>
      <c r="BL47">
        <v>-0.94976578200000006</v>
      </c>
      <c r="BO47" s="37">
        <v>44543</v>
      </c>
      <c r="BP47">
        <v>1.6704004480000001</v>
      </c>
      <c r="BQ47">
        <v>0.15464594500000001</v>
      </c>
      <c r="BR47">
        <v>0.83099999999999996</v>
      </c>
      <c r="BS47">
        <v>10.5</v>
      </c>
      <c r="BT47">
        <v>30.630508474576274</v>
      </c>
      <c r="BU47">
        <v>4.5984234519999996</v>
      </c>
      <c r="BX47" s="46">
        <v>-5.1308651060993853</v>
      </c>
      <c r="BY47" s="46">
        <v>-9.8883339051457908E-3</v>
      </c>
      <c r="BZ47" s="46">
        <v>-6.1158802766512128</v>
      </c>
      <c r="CA47" s="46">
        <v>-114.36312833379802</v>
      </c>
      <c r="CB47" s="46" t="e">
        <v>#N/A</v>
      </c>
      <c r="CC47" s="46" t="e">
        <v>#N/A</v>
      </c>
    </row>
    <row r="50" spans="1:8" x14ac:dyDescent="0.2">
      <c r="A50" s="38"/>
      <c r="B50" s="39"/>
      <c r="C50" s="39"/>
      <c r="D50" s="39"/>
      <c r="E50" s="39"/>
      <c r="F50" s="39"/>
      <c r="G50" s="39"/>
      <c r="H50" s="39"/>
    </row>
  </sheetData>
  <pageMargins left="0.7" right="0.7" top="0.75" bottom="0.75" header="0.3" footer="0.3"/>
  <pageSetup orientation="portrait" horizontalDpi="360" verticalDpi="36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D4B86-249C-456B-9937-8378D2781264}">
  <dimension ref="A1:MU85"/>
  <sheetViews>
    <sheetView zoomScale="75" zoomScaleNormal="75" workbookViewId="0">
      <pane xSplit="1" topLeftCell="IR1" activePane="topRight" state="frozen"/>
      <selection pane="topRight" activeCell="JB2" sqref="JB2:JC47"/>
    </sheetView>
  </sheetViews>
  <sheetFormatPr defaultRowHeight="15" x14ac:dyDescent="0.25"/>
  <cols>
    <col min="2" max="2" width="16" bestFit="1" customWidth="1"/>
    <col min="3" max="3" width="5.28515625" bestFit="1" customWidth="1"/>
    <col min="4" max="4" width="7.28515625" bestFit="1" customWidth="1"/>
    <col min="6" max="6" width="12.140625" bestFit="1" customWidth="1"/>
    <col min="7" max="7" width="27.28515625" bestFit="1" customWidth="1"/>
    <col min="8" max="9" width="18.7109375" bestFit="1" customWidth="1"/>
    <col min="10" max="10" width="21.85546875" bestFit="1" customWidth="1"/>
    <col min="11" max="11" width="17" bestFit="1" customWidth="1"/>
    <col min="12" max="12" width="19.7109375" bestFit="1" customWidth="1"/>
    <col min="13" max="13" width="20" bestFit="1" customWidth="1"/>
    <col min="14" max="14" width="20.28515625" bestFit="1" customWidth="1"/>
    <col min="15" max="15" width="21.5703125" bestFit="1" customWidth="1"/>
    <col min="16" max="16" width="18.28515625" bestFit="1" customWidth="1"/>
    <col min="17" max="17" width="20.42578125" bestFit="1" customWidth="1"/>
    <col min="18" max="18" width="20.42578125" customWidth="1"/>
    <col min="19" max="19" width="12.85546875" style="61" bestFit="1" customWidth="1"/>
    <col min="20" max="20" width="10.5703125" customWidth="1"/>
    <col min="21" max="21" width="13" style="37" bestFit="1" customWidth="1"/>
    <col min="22" max="22" width="16" bestFit="1" customWidth="1"/>
    <col min="23" max="23" width="8.140625" bestFit="1" customWidth="1"/>
    <col min="24" max="24" width="10.28515625" bestFit="1" customWidth="1"/>
    <col min="25" max="25" width="6" bestFit="1" customWidth="1"/>
    <col min="26" max="26" width="13.85546875" bestFit="1" customWidth="1"/>
    <col min="27" max="27" width="18.28515625" bestFit="1" customWidth="1"/>
    <col min="28" max="28" width="8.7109375" customWidth="1"/>
    <col min="29" max="29" width="12.28515625" customWidth="1"/>
    <col min="30" max="30" width="14.5703125" customWidth="1"/>
    <col min="31" max="31" width="13.85546875" customWidth="1"/>
    <col min="32" max="32" width="11.140625" customWidth="1"/>
    <col min="33" max="33" width="26.5703125" bestFit="1" customWidth="1"/>
    <col min="34" max="34" width="27.42578125" bestFit="1" customWidth="1"/>
    <col min="35" max="35" width="27.5703125" bestFit="1" customWidth="1"/>
    <col min="36" max="36" width="28.85546875" bestFit="1" customWidth="1"/>
    <col min="37" max="37" width="11.5703125" customWidth="1"/>
    <col min="38" max="38" width="22.85546875" customWidth="1"/>
    <col min="39" max="39" width="12.85546875" bestFit="1" customWidth="1"/>
    <col min="40" max="41" width="22.85546875" customWidth="1"/>
    <col min="45" max="45" width="6.7109375" bestFit="1" customWidth="1"/>
    <col min="46" max="46" width="22.28515625" bestFit="1" customWidth="1"/>
    <col min="47" max="48" width="13" bestFit="1" customWidth="1"/>
    <col min="49" max="49" width="16.140625" bestFit="1" customWidth="1"/>
    <col min="50" max="50" width="17" bestFit="1" customWidth="1"/>
    <col min="51" max="51" width="13.85546875" bestFit="1" customWidth="1"/>
    <col min="52" max="52" width="14.28515625" bestFit="1" customWidth="1"/>
    <col min="53" max="53" width="14.42578125" bestFit="1" customWidth="1"/>
    <col min="54" max="54" width="15.7109375" bestFit="1" customWidth="1"/>
    <col min="55" max="55" width="13" bestFit="1" customWidth="1"/>
    <col min="56" max="56" width="14.7109375" bestFit="1" customWidth="1"/>
    <col min="57" max="57" width="12.85546875" style="37" bestFit="1" customWidth="1"/>
    <col min="58" max="58" width="16" bestFit="1" customWidth="1"/>
    <col min="59" max="59" width="8.140625" bestFit="1" customWidth="1"/>
    <col min="60" max="60" width="9.7109375" bestFit="1" customWidth="1"/>
    <col min="61" max="61" width="6" bestFit="1" customWidth="1"/>
    <col min="62" max="62" width="13.85546875" bestFit="1" customWidth="1"/>
    <col min="63" max="63" width="14.85546875" bestFit="1" customWidth="1"/>
    <col min="64" max="64" width="34.5703125" bestFit="1" customWidth="1"/>
    <col min="65" max="66" width="22.5703125" bestFit="1" customWidth="1"/>
    <col min="67" max="67" width="27" bestFit="1" customWidth="1"/>
    <col min="68" max="68" width="21.42578125" bestFit="1" customWidth="1"/>
    <col min="69" max="69" width="23.140625" bestFit="1" customWidth="1"/>
    <col min="70" max="70" width="24" bestFit="1" customWidth="1"/>
    <col min="71" max="71" width="24.140625" bestFit="1" customWidth="1"/>
    <col min="72" max="72" width="25.7109375" bestFit="1" customWidth="1"/>
    <col min="73" max="73" width="21.140625" bestFit="1" customWidth="1"/>
    <col min="74" max="74" width="24.28515625" bestFit="1" customWidth="1"/>
    <col min="75" max="75" width="12.85546875" style="61" bestFit="1" customWidth="1"/>
    <col min="76" max="76" width="10.85546875" style="61" customWidth="1"/>
    <col min="77" max="77" width="12.85546875" style="37" bestFit="1" customWidth="1"/>
    <col min="78" max="78" width="16" bestFit="1" customWidth="1"/>
    <col min="79" max="79" width="5.28515625" bestFit="1" customWidth="1"/>
    <col min="80" max="80" width="7.28515625" bestFit="1" customWidth="1"/>
    <col min="82" max="82" width="14.7109375" bestFit="1" customWidth="1"/>
    <col min="83" max="83" width="29.7109375" bestFit="1" customWidth="1"/>
    <col min="84" max="85" width="21" bestFit="1" customWidth="1"/>
    <col min="86" max="86" width="24.42578125" bestFit="1" customWidth="1"/>
    <col min="87" max="87" width="17" bestFit="1" customWidth="1"/>
    <col min="88" max="88" width="22.28515625" bestFit="1" customWidth="1"/>
    <col min="89" max="89" width="22.42578125" bestFit="1" customWidth="1"/>
    <col min="90" max="90" width="22.7109375" bestFit="1" customWidth="1"/>
    <col min="91" max="91" width="24.140625" bestFit="1" customWidth="1"/>
    <col min="92" max="92" width="20.5703125" bestFit="1" customWidth="1"/>
    <col min="93" max="93" width="22.85546875" bestFit="1" customWidth="1"/>
    <col min="94" max="94" width="22.85546875" customWidth="1"/>
    <col min="95" max="95" width="15.5703125" style="61" bestFit="1" customWidth="1"/>
    <col min="96" max="97" width="22.85546875" style="61" customWidth="1"/>
    <col min="98" max="98" width="14.140625" style="61" customWidth="1"/>
    <col min="99" max="99" width="12.42578125" customWidth="1"/>
    <col min="100" max="100" width="22.85546875" customWidth="1"/>
    <col min="101" max="101" width="18.7109375" customWidth="1"/>
    <col min="102" max="102" width="18.140625" customWidth="1"/>
    <col min="103" max="112" width="22.85546875" customWidth="1"/>
    <col min="113" max="113" width="12.85546875" bestFit="1" customWidth="1"/>
    <col min="114" max="114" width="16" bestFit="1" customWidth="1"/>
    <col min="115" max="115" width="5.28515625" bestFit="1" customWidth="1"/>
    <col min="116" max="116" width="7.28515625" bestFit="1" customWidth="1"/>
    <col min="118" max="118" width="12.140625" bestFit="1" customWidth="1"/>
    <col min="119" max="119" width="27.28515625" bestFit="1" customWidth="1"/>
    <col min="120" max="121" width="18.7109375" bestFit="1" customWidth="1"/>
    <col min="122" max="122" width="21.85546875" bestFit="1" customWidth="1"/>
    <col min="123" max="123" width="17" bestFit="1" customWidth="1"/>
    <col min="124" max="124" width="19.7109375" bestFit="1" customWidth="1"/>
    <col min="125" max="125" width="20" bestFit="1" customWidth="1"/>
    <col min="126" max="126" width="20.28515625" bestFit="1" customWidth="1"/>
    <col min="127" max="127" width="21.5703125" bestFit="1" customWidth="1"/>
    <col min="128" max="128" width="18.28515625" bestFit="1" customWidth="1"/>
    <col min="129" max="129" width="20.42578125" bestFit="1" customWidth="1"/>
    <col min="130" max="130" width="20.42578125" customWidth="1"/>
    <col min="131" max="131" width="20.42578125" style="61" customWidth="1"/>
    <col min="132" max="132" width="10" customWidth="1"/>
    <col min="133" max="133" width="13" style="37" bestFit="1" customWidth="1"/>
    <col min="134" max="134" width="16" bestFit="1" customWidth="1"/>
    <col min="135" max="135" width="5.140625" bestFit="1" customWidth="1"/>
    <col min="136" max="136" width="7.28515625" bestFit="1" customWidth="1"/>
    <col min="138" max="138" width="14.7109375" bestFit="1" customWidth="1"/>
    <col min="139" max="139" width="30.28515625" bestFit="1" customWidth="1"/>
    <col min="140" max="141" width="21" bestFit="1" customWidth="1"/>
    <col min="142" max="142" width="24.42578125" bestFit="1" customWidth="1"/>
    <col min="143" max="143" width="17" bestFit="1" customWidth="1"/>
    <col min="144" max="144" width="22.28515625" bestFit="1" customWidth="1"/>
    <col min="145" max="145" width="22.42578125" bestFit="1" customWidth="1"/>
    <col min="146" max="146" width="22.7109375" bestFit="1" customWidth="1"/>
    <col min="147" max="147" width="24.140625" bestFit="1" customWidth="1"/>
    <col min="148" max="148" width="20.5703125" bestFit="1" customWidth="1"/>
    <col min="149" max="149" width="22.85546875" bestFit="1" customWidth="1"/>
    <col min="150" max="152" width="22.85546875" customWidth="1"/>
    <col min="153" max="153" width="13.85546875" customWidth="1"/>
    <col min="154" max="154" width="11.85546875" customWidth="1"/>
    <col min="155" max="155" width="13.28515625" customWidth="1"/>
    <col min="156" max="168" width="22.85546875" customWidth="1"/>
    <col min="169" max="169" width="13" style="37" bestFit="1" customWidth="1"/>
    <col min="170" max="170" width="16" bestFit="1" customWidth="1"/>
    <col min="171" max="171" width="9.28515625" bestFit="1" customWidth="1"/>
    <col min="172" max="172" width="12" bestFit="1" customWidth="1"/>
    <col min="173" max="173" width="6" bestFit="1" customWidth="1"/>
    <col min="174" max="174" width="14.140625" bestFit="1" customWidth="1"/>
    <col min="175" max="175" width="14.85546875" bestFit="1" customWidth="1"/>
    <col min="176" max="176" width="17" customWidth="1"/>
    <col min="177" max="177" width="15.85546875" customWidth="1"/>
    <col min="178" max="178" width="22.5703125" bestFit="1" customWidth="1"/>
    <col min="179" max="179" width="27" bestFit="1" customWidth="1"/>
    <col min="180" max="180" width="21.42578125" bestFit="1" customWidth="1"/>
    <col min="181" max="181" width="23.140625" bestFit="1" customWidth="1"/>
    <col min="182" max="182" width="16" customWidth="1"/>
    <col min="183" max="183" width="13.7109375" customWidth="1"/>
    <col min="184" max="184" width="17" customWidth="1"/>
    <col min="185" max="185" width="21.140625" bestFit="1" customWidth="1"/>
    <col min="186" max="186" width="20.42578125" customWidth="1"/>
    <col min="187" max="187" width="13" style="37" bestFit="1" customWidth="1"/>
    <col min="188" max="188" width="20.42578125" customWidth="1"/>
    <col min="189" max="189" width="13" style="37" bestFit="1" customWidth="1"/>
    <col min="190" max="190" width="16" bestFit="1" customWidth="1"/>
    <col min="191" max="191" width="9.28515625" bestFit="1" customWidth="1"/>
    <col min="192" max="192" width="12" bestFit="1" customWidth="1"/>
    <col min="193" max="193" width="6" bestFit="1" customWidth="1"/>
    <col min="194" max="194" width="14.140625" bestFit="1" customWidth="1"/>
    <col min="195" max="195" width="18.28515625" bestFit="1" customWidth="1"/>
    <col min="196" max="196" width="37.85546875" bestFit="1" customWidth="1"/>
    <col min="197" max="198" width="26" bestFit="1" customWidth="1"/>
    <col min="199" max="199" width="30.42578125" bestFit="1" customWidth="1"/>
    <col min="200" max="200" width="21.42578125" bestFit="1" customWidth="1"/>
    <col min="201" max="201" width="26.5703125" bestFit="1" customWidth="1"/>
    <col min="202" max="202" width="27.42578125" bestFit="1" customWidth="1"/>
    <col min="203" max="203" width="27.5703125" bestFit="1" customWidth="1"/>
    <col min="204" max="204" width="28.85546875" bestFit="1" customWidth="1"/>
    <col min="205" max="205" width="24.28515625" bestFit="1" customWidth="1"/>
    <col min="206" max="209" width="22.85546875" customWidth="1"/>
    <col min="211" max="211" width="12.85546875" bestFit="1" customWidth="1"/>
    <col min="212" max="212" width="12.85546875" style="46" customWidth="1"/>
    <col min="213" max="213" width="7" bestFit="1" customWidth="1"/>
    <col min="214" max="214" width="22.5703125" bestFit="1" customWidth="1"/>
    <col min="215" max="216" width="12.85546875" bestFit="1" customWidth="1"/>
    <col min="217" max="217" width="16.28515625" bestFit="1" customWidth="1"/>
    <col min="218" max="218" width="17.140625" bestFit="1" customWidth="1"/>
    <col min="219" max="219" width="14" bestFit="1" customWidth="1"/>
    <col min="220" max="220" width="14.28515625" bestFit="1" customWidth="1"/>
    <col min="221" max="221" width="14.42578125" bestFit="1" customWidth="1"/>
    <col min="222" max="222" width="16" bestFit="1" customWidth="1"/>
    <col min="223" max="223" width="12.140625" bestFit="1" customWidth="1"/>
    <col min="224" max="224" width="16" bestFit="1" customWidth="1"/>
    <col min="225" max="230" width="14.5703125" customWidth="1"/>
    <col min="232" max="232" width="20" bestFit="1" customWidth="1"/>
    <col min="233" max="235" width="20" customWidth="1"/>
    <col min="236" max="236" width="12.7109375" bestFit="1" customWidth="1"/>
    <col min="237" max="238" width="12.7109375" customWidth="1"/>
    <col min="239" max="239" width="11.85546875" style="46" bestFit="1" customWidth="1"/>
    <col min="240" max="240" width="27" bestFit="1" customWidth="1"/>
    <col min="241" max="241" width="21.140625" bestFit="1" customWidth="1"/>
    <col min="242" max="242" width="19" bestFit="1" customWidth="1"/>
    <col min="244" max="244" width="20.5703125" bestFit="1" customWidth="1"/>
    <col min="245" max="245" width="23.5703125" bestFit="1" customWidth="1"/>
    <col min="246" max="247" width="23.5703125" customWidth="1"/>
    <col min="248" max="248" width="20" customWidth="1"/>
    <col min="249" max="249" width="12.7109375" bestFit="1" customWidth="1"/>
    <col min="250" max="250" width="12.7109375" customWidth="1"/>
    <col min="251" max="251" width="21.42578125" bestFit="1" customWidth="1"/>
    <col min="252" max="252" width="22.140625" bestFit="1" customWidth="1"/>
    <col min="255" max="255" width="16.5703125" bestFit="1" customWidth="1"/>
    <col min="256" max="256" width="6.42578125" bestFit="1" customWidth="1"/>
    <col min="257" max="257" width="21.42578125" bestFit="1" customWidth="1"/>
    <col min="259" max="259" width="11.5703125" bestFit="1" customWidth="1"/>
    <col min="260" max="260" width="27.42578125" bestFit="1" customWidth="1"/>
    <col min="261" max="261" width="40" bestFit="1" customWidth="1"/>
    <col min="262" max="262" width="16.28515625" bestFit="1" customWidth="1"/>
    <col min="263" max="263" width="22.5703125" bestFit="1" customWidth="1"/>
    <col min="269" max="269" width="19.5703125" bestFit="1" customWidth="1"/>
    <col min="270" max="270" width="12.7109375" style="37" bestFit="1" customWidth="1"/>
    <col min="279" max="279" width="12.7109375" bestFit="1" customWidth="1"/>
    <col min="287" max="287" width="17.42578125" customWidth="1"/>
    <col min="288" max="288" width="12.5703125" bestFit="1" customWidth="1"/>
    <col min="290" max="290" width="27" bestFit="1" customWidth="1"/>
    <col min="291" max="291" width="21.140625" bestFit="1" customWidth="1"/>
    <col min="292" max="292" width="19" bestFit="1" customWidth="1"/>
    <col min="295" max="295" width="30.5703125" bestFit="1" customWidth="1"/>
    <col min="296" max="296" width="12.7109375" bestFit="1" customWidth="1"/>
    <col min="297" max="297" width="14.28515625" bestFit="1" customWidth="1"/>
    <col min="298" max="298" width="29.28515625" bestFit="1" customWidth="1"/>
    <col min="299" max="299" width="24.140625" bestFit="1" customWidth="1"/>
    <col min="300" max="300" width="21.42578125" bestFit="1" customWidth="1"/>
    <col min="301" max="301" width="22.140625" bestFit="1" customWidth="1"/>
    <col min="303" max="303" width="29.140625" bestFit="1" customWidth="1"/>
    <col min="304" max="304" width="12.5703125" bestFit="1" customWidth="1"/>
    <col min="305" max="305" width="6.42578125" bestFit="1" customWidth="1"/>
    <col min="306" max="306" width="21.42578125" bestFit="1" customWidth="1"/>
    <col min="307" max="307" width="16.140625" bestFit="1" customWidth="1"/>
    <col min="308" max="308" width="13.42578125" bestFit="1" customWidth="1"/>
    <col min="309" max="309" width="14.140625" bestFit="1" customWidth="1"/>
    <col min="313" max="313" width="12.5703125" style="37" bestFit="1" customWidth="1"/>
    <col min="315" max="319" width="9.140625" style="46"/>
    <col min="321" max="321" width="12.7109375" style="37" bestFit="1" customWidth="1"/>
    <col min="323" max="327" width="9.140625" style="46"/>
    <col min="329" max="329" width="12.7109375" style="37" bestFit="1" customWidth="1"/>
    <col min="331" max="335" width="9.140625" style="46"/>
    <col min="337" max="337" width="12.5703125" style="37" bestFit="1" customWidth="1"/>
    <col min="339" max="343" width="9.140625" style="46"/>
    <col min="345" max="345" width="12.5703125" style="37" bestFit="1" customWidth="1"/>
    <col min="347" max="351" width="9.140625" style="46"/>
    <col min="353" max="353" width="12.5703125" style="37" bestFit="1" customWidth="1"/>
    <col min="355" max="359" width="9.140625" style="46"/>
  </cols>
  <sheetData>
    <row r="1" spans="1:359" x14ac:dyDescent="0.25">
      <c r="A1" s="41" t="s">
        <v>158</v>
      </c>
      <c r="B1" s="61" t="s">
        <v>0</v>
      </c>
      <c r="C1" s="61" t="s">
        <v>147</v>
      </c>
      <c r="D1" s="61" t="s">
        <v>146</v>
      </c>
      <c r="E1" s="61" t="s">
        <v>3</v>
      </c>
      <c r="F1" s="61" t="s">
        <v>145</v>
      </c>
      <c r="G1" s="61" t="s">
        <v>75</v>
      </c>
      <c r="H1" s="61" t="s">
        <v>78</v>
      </c>
      <c r="I1" s="61" t="s">
        <v>58</v>
      </c>
      <c r="J1" s="61" t="s">
        <v>61</v>
      </c>
      <c r="K1" s="61" t="s">
        <v>59</v>
      </c>
      <c r="L1" s="61" t="s">
        <v>10</v>
      </c>
      <c r="M1" s="61" t="s">
        <v>62</v>
      </c>
      <c r="N1" s="61" t="s">
        <v>63</v>
      </c>
      <c r="O1" s="61" t="s">
        <v>64</v>
      </c>
      <c r="P1" s="61" t="s">
        <v>65</v>
      </c>
      <c r="Q1" s="61" t="s">
        <v>66</v>
      </c>
      <c r="R1" s="61" t="s">
        <v>74</v>
      </c>
      <c r="S1" s="2"/>
      <c r="T1" s="2"/>
      <c r="U1"/>
      <c r="V1" s="69" t="s">
        <v>0</v>
      </c>
      <c r="W1" s="69" t="s">
        <v>148</v>
      </c>
      <c r="X1" s="69" t="s">
        <v>146</v>
      </c>
      <c r="Y1" s="69" t="s">
        <v>3</v>
      </c>
      <c r="Z1" s="69" t="s">
        <v>145</v>
      </c>
      <c r="AA1" s="69" t="s">
        <v>76</v>
      </c>
      <c r="AB1" s="69" t="s">
        <v>77</v>
      </c>
      <c r="AC1" s="69" t="s">
        <v>57</v>
      </c>
      <c r="AD1" s="69" t="s">
        <v>67</v>
      </c>
      <c r="AE1" s="69" t="s">
        <v>60</v>
      </c>
      <c r="AF1" s="69" t="s">
        <v>10</v>
      </c>
      <c r="AG1" s="69" t="s">
        <v>68</v>
      </c>
      <c r="AH1" s="69" t="s">
        <v>69</v>
      </c>
      <c r="AI1" s="69" t="s">
        <v>70</v>
      </c>
      <c r="AJ1" s="69" t="s">
        <v>71</v>
      </c>
      <c r="AK1" s="69" t="s">
        <v>72</v>
      </c>
      <c r="AL1" s="69" t="s">
        <v>73</v>
      </c>
      <c r="AO1" s="76" t="s">
        <v>0</v>
      </c>
      <c r="AP1" s="76" t="s">
        <v>140</v>
      </c>
      <c r="AQ1" s="76" t="s">
        <v>145</v>
      </c>
      <c r="AR1" s="76" t="s">
        <v>79</v>
      </c>
      <c r="AS1" s="76" t="s">
        <v>80</v>
      </c>
      <c r="AT1" s="76" t="s">
        <v>81</v>
      </c>
      <c r="AU1" s="76" t="s">
        <v>82</v>
      </c>
      <c r="AV1" s="76" t="s">
        <v>83</v>
      </c>
      <c r="AW1" s="76" t="s">
        <v>10</v>
      </c>
      <c r="AX1" s="76" t="s">
        <v>84</v>
      </c>
      <c r="AY1" s="76" t="s">
        <v>85</v>
      </c>
      <c r="AZ1" s="76" t="s">
        <v>86</v>
      </c>
      <c r="BA1" s="76" t="s">
        <v>87</v>
      </c>
      <c r="BB1" s="76" t="s">
        <v>88</v>
      </c>
      <c r="BC1" s="76" t="s">
        <v>89</v>
      </c>
      <c r="BE1" s="2"/>
      <c r="BF1" s="61" t="s">
        <v>0</v>
      </c>
      <c r="BG1" s="61" t="s">
        <v>150</v>
      </c>
      <c r="BH1" s="61" t="s">
        <v>149</v>
      </c>
      <c r="BI1" s="61" t="s">
        <v>3</v>
      </c>
      <c r="BJ1" s="61" t="s">
        <v>142</v>
      </c>
      <c r="BK1" s="61" t="s">
        <v>75</v>
      </c>
      <c r="BL1" s="61" t="s">
        <v>78</v>
      </c>
      <c r="BM1" s="61" t="s">
        <v>58</v>
      </c>
      <c r="BN1" s="61" t="s">
        <v>61</v>
      </c>
      <c r="BO1" s="61" t="s">
        <v>59</v>
      </c>
      <c r="BP1" s="61" t="s">
        <v>10</v>
      </c>
      <c r="BQ1" s="61" t="s">
        <v>62</v>
      </c>
      <c r="BR1" s="61" t="s">
        <v>63</v>
      </c>
      <c r="BS1" s="61" t="s">
        <v>64</v>
      </c>
      <c r="BT1" s="61" t="s">
        <v>65</v>
      </c>
      <c r="BU1" s="61" t="s">
        <v>66</v>
      </c>
      <c r="BV1" s="61" t="s">
        <v>74</v>
      </c>
      <c r="BW1" s="2"/>
      <c r="BX1"/>
      <c r="BY1" s="2"/>
      <c r="BZ1" s="69" t="s">
        <v>0</v>
      </c>
      <c r="CA1" s="69" t="s">
        <v>151</v>
      </c>
      <c r="CB1" s="69" t="s">
        <v>149</v>
      </c>
      <c r="CC1" s="69" t="s">
        <v>3</v>
      </c>
      <c r="CD1" s="69" t="s">
        <v>142</v>
      </c>
      <c r="CE1" s="69" t="s">
        <v>76</v>
      </c>
      <c r="CF1" s="69" t="s">
        <v>77</v>
      </c>
      <c r="CG1" s="69" t="s">
        <v>57</v>
      </c>
      <c r="CH1" s="69" t="s">
        <v>67</v>
      </c>
      <c r="CI1" s="69" t="s">
        <v>60</v>
      </c>
      <c r="CJ1" s="69" t="s">
        <v>10</v>
      </c>
      <c r="CK1" s="69" t="s">
        <v>68</v>
      </c>
      <c r="CL1" s="69" t="s">
        <v>69</v>
      </c>
      <c r="CM1" s="69" t="s">
        <v>70</v>
      </c>
      <c r="CN1" s="69" t="s">
        <v>71</v>
      </c>
      <c r="CO1" s="69" t="s">
        <v>72</v>
      </c>
      <c r="CP1" s="69" t="s">
        <v>73</v>
      </c>
      <c r="CQ1" s="2"/>
      <c r="CR1"/>
      <c r="CS1" s="76" t="s">
        <v>0</v>
      </c>
      <c r="CT1" s="76" t="s">
        <v>142</v>
      </c>
      <c r="CU1" s="76" t="s">
        <v>79</v>
      </c>
      <c r="CV1" s="76" t="s">
        <v>80</v>
      </c>
      <c r="CW1" s="76" t="s">
        <v>81</v>
      </c>
      <c r="CX1" s="76" t="s">
        <v>82</v>
      </c>
      <c r="CY1" s="76" t="s">
        <v>83</v>
      </c>
      <c r="CZ1" s="76" t="s">
        <v>10</v>
      </c>
      <c r="DA1" s="76" t="s">
        <v>84</v>
      </c>
      <c r="DB1" s="76" t="s">
        <v>85</v>
      </c>
      <c r="DC1" s="76" t="s">
        <v>86</v>
      </c>
      <c r="DD1" s="76" t="s">
        <v>87</v>
      </c>
      <c r="DE1" s="76" t="s">
        <v>88</v>
      </c>
      <c r="DF1" s="76" t="s">
        <v>89</v>
      </c>
      <c r="DG1" s="61"/>
      <c r="DI1" s="2"/>
      <c r="DJ1" s="61" t="s">
        <v>0</v>
      </c>
      <c r="DK1" s="61" t="s">
        <v>152</v>
      </c>
      <c r="DL1" s="61" t="s">
        <v>153</v>
      </c>
      <c r="DM1" s="61" t="s">
        <v>3</v>
      </c>
      <c r="DN1" s="61" t="s">
        <v>143</v>
      </c>
      <c r="DO1" s="61" t="s">
        <v>75</v>
      </c>
      <c r="DP1" s="61" t="s">
        <v>78</v>
      </c>
      <c r="DQ1" s="61" t="s">
        <v>58</v>
      </c>
      <c r="DR1" s="61" t="s">
        <v>61</v>
      </c>
      <c r="DS1" s="61" t="s">
        <v>59</v>
      </c>
      <c r="DT1" s="61" t="s">
        <v>10</v>
      </c>
      <c r="DU1" s="61" t="s">
        <v>62</v>
      </c>
      <c r="DV1" s="61" t="s">
        <v>63</v>
      </c>
      <c r="DW1" s="61" t="s">
        <v>64</v>
      </c>
      <c r="DX1" s="61" t="s">
        <v>65</v>
      </c>
      <c r="DY1" s="61" t="s">
        <v>66</v>
      </c>
      <c r="DZ1" s="61" t="s">
        <v>74</v>
      </c>
      <c r="EA1" s="2"/>
      <c r="EC1"/>
      <c r="ED1" s="69" t="s">
        <v>0</v>
      </c>
      <c r="EE1" s="69" t="s">
        <v>154</v>
      </c>
      <c r="EF1" s="69" t="s">
        <v>153</v>
      </c>
      <c r="EG1" s="69" t="s">
        <v>3</v>
      </c>
      <c r="EH1" s="69" t="s">
        <v>143</v>
      </c>
      <c r="EI1" s="69" t="s">
        <v>76</v>
      </c>
      <c r="EJ1" s="69" t="s">
        <v>77</v>
      </c>
      <c r="EK1" s="69" t="s">
        <v>57</v>
      </c>
      <c r="EL1" s="69" t="s">
        <v>67</v>
      </c>
      <c r="EM1" s="69" t="s">
        <v>60</v>
      </c>
      <c r="EN1" s="69" t="s">
        <v>10</v>
      </c>
      <c r="EO1" s="69" t="s">
        <v>68</v>
      </c>
      <c r="EP1" s="69" t="s">
        <v>69</v>
      </c>
      <c r="EQ1" s="69" t="s">
        <v>70</v>
      </c>
      <c r="ER1" s="69" t="s">
        <v>71</v>
      </c>
      <c r="ES1" s="69" t="s">
        <v>72</v>
      </c>
      <c r="ET1" s="69" t="s">
        <v>73</v>
      </c>
      <c r="EW1" s="76" t="s">
        <v>0</v>
      </c>
      <c r="EX1" s="76" t="s">
        <v>143</v>
      </c>
      <c r="EY1" s="76" t="s">
        <v>79</v>
      </c>
      <c r="EZ1" s="76" t="s">
        <v>80</v>
      </c>
      <c r="FA1" s="76" t="s">
        <v>81</v>
      </c>
      <c r="FB1" s="76" t="s">
        <v>82</v>
      </c>
      <c r="FC1" s="76" t="s">
        <v>83</v>
      </c>
      <c r="FD1" s="76" t="s">
        <v>10</v>
      </c>
      <c r="FE1" s="76" t="s">
        <v>84</v>
      </c>
      <c r="FF1" s="76" t="s">
        <v>85</v>
      </c>
      <c r="FG1" s="76" t="s">
        <v>86</v>
      </c>
      <c r="FH1" s="76" t="s">
        <v>87</v>
      </c>
      <c r="FI1" s="76" t="s">
        <v>88</v>
      </c>
      <c r="FJ1" s="76" t="s">
        <v>89</v>
      </c>
      <c r="FM1"/>
      <c r="FN1" s="65" t="s">
        <v>0</v>
      </c>
      <c r="FO1" s="61" t="s">
        <v>156</v>
      </c>
      <c r="FP1" s="61" t="s">
        <v>155</v>
      </c>
      <c r="FQ1" s="61" t="s">
        <v>3</v>
      </c>
      <c r="FR1" s="61" t="s">
        <v>144</v>
      </c>
      <c r="FS1" s="61" t="s">
        <v>75</v>
      </c>
      <c r="FT1" s="61" t="s">
        <v>78</v>
      </c>
      <c r="FU1" s="61" t="s">
        <v>58</v>
      </c>
      <c r="FV1" s="61" t="s">
        <v>61</v>
      </c>
      <c r="FW1" s="61" t="s">
        <v>59</v>
      </c>
      <c r="FX1" s="61" t="s">
        <v>10</v>
      </c>
      <c r="FY1" s="61" t="s">
        <v>62</v>
      </c>
      <c r="FZ1" s="61" t="s">
        <v>63</v>
      </c>
      <c r="GA1" s="61" t="s">
        <v>64</v>
      </c>
      <c r="GB1" s="61" t="s">
        <v>65</v>
      </c>
      <c r="GC1" s="61" t="s">
        <v>66</v>
      </c>
      <c r="GD1" s="61" t="s">
        <v>74</v>
      </c>
      <c r="GE1"/>
      <c r="GG1"/>
      <c r="GH1" s="71" t="s">
        <v>0</v>
      </c>
      <c r="GI1" s="69" t="s">
        <v>157</v>
      </c>
      <c r="GJ1" s="69" t="s">
        <v>155</v>
      </c>
      <c r="GK1" s="69" t="s">
        <v>3</v>
      </c>
      <c r="GL1" s="69" t="s">
        <v>4</v>
      </c>
      <c r="GM1" s="69" t="s">
        <v>76</v>
      </c>
      <c r="GN1" s="69" t="s">
        <v>77</v>
      </c>
      <c r="GO1" s="69" t="s">
        <v>57</v>
      </c>
      <c r="GP1" s="69" t="s">
        <v>67</v>
      </c>
      <c r="GQ1" s="69" t="s">
        <v>60</v>
      </c>
      <c r="GR1" s="69" t="s">
        <v>10</v>
      </c>
      <c r="GS1" s="69" t="s">
        <v>68</v>
      </c>
      <c r="GT1" s="69" t="s">
        <v>69</v>
      </c>
      <c r="GU1" s="69" t="s">
        <v>70</v>
      </c>
      <c r="GV1" s="69" t="s">
        <v>71</v>
      </c>
      <c r="GW1" s="69" t="s">
        <v>72</v>
      </c>
      <c r="GX1" s="69" t="s">
        <v>73</v>
      </c>
      <c r="HA1" s="76" t="s">
        <v>0</v>
      </c>
      <c r="HB1" s="81" t="s">
        <v>144</v>
      </c>
      <c r="HC1" s="76" t="s">
        <v>79</v>
      </c>
      <c r="HD1" s="76" t="s">
        <v>80</v>
      </c>
      <c r="HE1" s="76" t="s">
        <v>81</v>
      </c>
      <c r="HF1" s="76" t="s">
        <v>82</v>
      </c>
      <c r="HG1" s="76" t="s">
        <v>83</v>
      </c>
      <c r="HH1" s="76" t="s">
        <v>10</v>
      </c>
      <c r="HI1" s="76" t="s">
        <v>84</v>
      </c>
      <c r="HJ1" s="76" t="s">
        <v>85</v>
      </c>
      <c r="HK1" s="76" t="s">
        <v>86</v>
      </c>
      <c r="HL1" s="76" t="s">
        <v>87</v>
      </c>
      <c r="HM1" s="76" t="s">
        <v>88</v>
      </c>
      <c r="HN1" s="76" t="s">
        <v>89</v>
      </c>
      <c r="HP1" s="76" t="s">
        <v>0</v>
      </c>
      <c r="HQ1" s="41" t="s">
        <v>158</v>
      </c>
      <c r="HR1" s="87" t="s">
        <v>58</v>
      </c>
      <c r="HS1" s="82" t="s">
        <v>61</v>
      </c>
      <c r="HT1" s="82" t="s">
        <v>59</v>
      </c>
      <c r="HU1" s="82" t="s">
        <v>62</v>
      </c>
      <c r="HV1" s="82" t="s">
        <v>63</v>
      </c>
      <c r="HW1" s="82" t="s">
        <v>74</v>
      </c>
      <c r="HX1" s="103" t="s">
        <v>75</v>
      </c>
      <c r="HY1" s="103" t="s">
        <v>78</v>
      </c>
      <c r="HZ1" s="104"/>
      <c r="IB1" s="104" t="s">
        <v>170</v>
      </c>
      <c r="IC1" s="104" t="s">
        <v>171</v>
      </c>
      <c r="ID1" s="104"/>
      <c r="IE1" s="41" t="s">
        <v>158</v>
      </c>
      <c r="IF1" s="82" t="s">
        <v>57</v>
      </c>
      <c r="IG1" s="82" t="s">
        <v>67</v>
      </c>
      <c r="IH1" s="82" t="s">
        <v>60</v>
      </c>
      <c r="II1" s="82" t="s">
        <v>68</v>
      </c>
      <c r="IJ1" s="82" t="s">
        <v>69</v>
      </c>
      <c r="IK1" s="82" t="s">
        <v>73</v>
      </c>
      <c r="IL1" s="82" t="s">
        <v>76</v>
      </c>
      <c r="IM1" s="82" t="s">
        <v>77</v>
      </c>
      <c r="IO1" s="104" t="s">
        <v>172</v>
      </c>
      <c r="IP1" s="104" t="s">
        <v>173</v>
      </c>
      <c r="IR1" s="41" t="s">
        <v>158</v>
      </c>
      <c r="IS1" s="82" t="s">
        <v>81</v>
      </c>
      <c r="IT1" s="82" t="s">
        <v>82</v>
      </c>
      <c r="IU1" s="82" t="s">
        <v>83</v>
      </c>
      <c r="IV1" s="82" t="s">
        <v>84</v>
      </c>
      <c r="IW1" s="82" t="s">
        <v>85</v>
      </c>
      <c r="IX1" s="82" t="s">
        <v>89</v>
      </c>
      <c r="IZ1" s="105" t="s">
        <v>174</v>
      </c>
      <c r="JA1" s="105" t="s">
        <v>174</v>
      </c>
      <c r="JB1" s="105" t="s">
        <v>23</v>
      </c>
      <c r="JC1" s="107" t="s">
        <v>23</v>
      </c>
      <c r="JD1" s="106" t="s">
        <v>169</v>
      </c>
      <c r="JE1" s="106" t="s">
        <v>169</v>
      </c>
      <c r="JJ1"/>
      <c r="KK1" s="37"/>
      <c r="KM1" s="55"/>
      <c r="KN1" s="55"/>
      <c r="KO1" s="55"/>
      <c r="KP1" s="55"/>
      <c r="KQ1" s="55"/>
      <c r="KS1" s="37"/>
      <c r="KU1" s="55"/>
      <c r="KV1" s="55"/>
      <c r="KW1" s="55"/>
      <c r="KX1" s="55"/>
      <c r="KY1" s="55"/>
      <c r="LC1" s="55"/>
      <c r="LD1" s="55"/>
      <c r="LE1" s="55"/>
      <c r="LF1" s="55"/>
      <c r="LG1" s="55"/>
      <c r="LK1" s="55"/>
      <c r="LL1" s="55"/>
      <c r="LM1" s="55"/>
      <c r="LN1" s="55"/>
      <c r="LO1" s="55"/>
      <c r="LS1" s="55"/>
      <c r="LT1" s="55"/>
      <c r="LU1" s="55"/>
      <c r="LV1" s="55"/>
      <c r="LW1" s="55"/>
      <c r="MA1" s="55"/>
      <c r="MB1" s="55"/>
      <c r="MC1" s="55"/>
      <c r="MD1" s="55"/>
      <c r="ME1" s="55"/>
      <c r="MG1"/>
      <c r="MI1"/>
      <c r="MJ1"/>
      <c r="MK1"/>
      <c r="ML1"/>
      <c r="MM1"/>
      <c r="MO1"/>
      <c r="MQ1"/>
      <c r="MR1"/>
      <c r="MS1"/>
      <c r="MT1"/>
      <c r="MU1"/>
    </row>
    <row r="2" spans="1:359" ht="15.75" x14ac:dyDescent="0.25">
      <c r="A2">
        <v>1.3714371461982313</v>
      </c>
      <c r="B2" s="64">
        <v>43807</v>
      </c>
      <c r="C2" s="61"/>
      <c r="D2" s="61"/>
      <c r="E2" s="61"/>
      <c r="F2" s="61">
        <v>0.35873270000000002</v>
      </c>
      <c r="G2" s="61">
        <v>3.1353237980000004</v>
      </c>
      <c r="H2" s="61">
        <v>147.4391397</v>
      </c>
      <c r="I2" s="61">
        <v>0.54521070799835369</v>
      </c>
      <c r="J2" s="61">
        <v>7.6943098844276005E-3</v>
      </c>
      <c r="K2" s="61">
        <v>0.46635251000000005</v>
      </c>
      <c r="L2" s="61">
        <v>-1.04032483E-3</v>
      </c>
      <c r="M2" s="61">
        <v>6.0267093600000008</v>
      </c>
      <c r="N2" s="61">
        <v>0</v>
      </c>
      <c r="O2" s="61">
        <v>0</v>
      </c>
      <c r="P2" s="61">
        <v>0</v>
      </c>
      <c r="Q2" s="61" t="e">
        <v>#N/A</v>
      </c>
      <c r="R2" s="61">
        <v>1.295025047</v>
      </c>
      <c r="S2"/>
      <c r="U2" s="2"/>
      <c r="V2" s="70">
        <v>43807</v>
      </c>
      <c r="W2" s="69"/>
      <c r="X2" s="69"/>
      <c r="Y2" s="69"/>
      <c r="Z2" s="69">
        <v>0.35873270000000002</v>
      </c>
      <c r="AA2" s="69">
        <v>3.1173871630000001</v>
      </c>
      <c r="AB2" s="69">
        <v>147.79787240000002</v>
      </c>
      <c r="AC2" s="69">
        <v>0.51568133222664292</v>
      </c>
      <c r="AD2" s="69">
        <v>8.5062722935288996E-3</v>
      </c>
      <c r="AE2" s="69">
        <v>0.45917785600000005</v>
      </c>
      <c r="AF2" s="69">
        <v>9.6857828999999981E-4</v>
      </c>
      <c r="AG2" s="69">
        <v>6.1702024399999997</v>
      </c>
      <c r="AH2" s="69">
        <v>0.45670239051137046</v>
      </c>
      <c r="AI2" s="69">
        <v>0.18041527616394792</v>
      </c>
      <c r="AJ2" s="69">
        <v>0.2762871147061553</v>
      </c>
      <c r="AK2" s="69">
        <v>14.171342307477843</v>
      </c>
      <c r="AL2" s="69">
        <v>1.2770884120000001</v>
      </c>
      <c r="AO2" s="77">
        <v>43807</v>
      </c>
      <c r="AP2" s="76"/>
      <c r="AQ2" s="76">
        <v>0.35873270000000002</v>
      </c>
      <c r="AR2" s="76">
        <v>-1.7936635000000256E-2</v>
      </c>
      <c r="AS2" s="76">
        <v>0.35873270000000002</v>
      </c>
      <c r="AT2" s="76">
        <v>-2.9529375771710775E-2</v>
      </c>
      <c r="AU2" s="76">
        <v>8.1196240910129977E-4</v>
      </c>
      <c r="AV2" s="76">
        <v>-7.1746540000000069E-3</v>
      </c>
      <c r="AW2" s="76">
        <v>2.0089031199999998E-3</v>
      </c>
      <c r="AX2" s="76">
        <v>0.1434930799999995</v>
      </c>
      <c r="AY2" s="76">
        <v>0.45670239051137046</v>
      </c>
      <c r="AZ2" s="76">
        <v>0.18041527616394792</v>
      </c>
      <c r="BA2" s="76">
        <v>0.2762871147061553</v>
      </c>
      <c r="BB2" s="76" t="e">
        <v>#N/A</v>
      </c>
      <c r="BC2" s="76">
        <v>-1.7936634999999937E-2</v>
      </c>
      <c r="BE2"/>
      <c r="BF2" s="64">
        <v>43807</v>
      </c>
      <c r="BG2" s="61"/>
      <c r="BH2" s="61"/>
      <c r="BI2" s="61"/>
      <c r="BJ2" s="61">
        <v>0.97071201080692038</v>
      </c>
      <c r="BK2" s="61" t="e">
        <v>#N/A</v>
      </c>
      <c r="BL2" s="61" t="e">
        <v>#N/A</v>
      </c>
      <c r="BM2" s="61" t="e">
        <v>#N/A</v>
      </c>
      <c r="BN2" s="61" t="e">
        <v>#N/A</v>
      </c>
      <c r="BO2" s="61" t="e">
        <v>#N/A</v>
      </c>
      <c r="BP2" s="61" t="e">
        <v>#N/A</v>
      </c>
      <c r="BQ2" s="61" t="e">
        <v>#N/A</v>
      </c>
      <c r="BR2" s="61" t="e">
        <v>#N/A</v>
      </c>
      <c r="BS2" s="61" t="e">
        <v>#N/A</v>
      </c>
      <c r="BT2" s="61" t="e">
        <v>#N/A</v>
      </c>
      <c r="BU2" s="61" t="e">
        <v>#N/A</v>
      </c>
      <c r="BV2" s="61" t="e">
        <v>#N/A</v>
      </c>
      <c r="BW2"/>
      <c r="BX2"/>
      <c r="BY2"/>
      <c r="BZ2" s="70">
        <v>43807</v>
      </c>
      <c r="CA2" s="69"/>
      <c r="CB2" s="69"/>
      <c r="CC2" s="69"/>
      <c r="CD2" s="69">
        <v>0.97071201080692038</v>
      </c>
      <c r="CE2" s="69" t="e">
        <v>#N/A</v>
      </c>
      <c r="CF2" s="69" t="e">
        <v>#N/A</v>
      </c>
      <c r="CG2" s="69" t="e">
        <v>#N/A</v>
      </c>
      <c r="CH2" s="69" t="e">
        <v>#N/A</v>
      </c>
      <c r="CI2" s="69" t="e">
        <v>#N/A</v>
      </c>
      <c r="CJ2" s="69" t="e">
        <v>#N/A</v>
      </c>
      <c r="CK2" s="69" t="e">
        <v>#N/A</v>
      </c>
      <c r="CL2" s="69" t="e">
        <v>#N/A</v>
      </c>
      <c r="CM2" s="69" t="e">
        <v>#N/A</v>
      </c>
      <c r="CN2" s="69" t="e">
        <v>#N/A</v>
      </c>
      <c r="CO2" s="69" t="e">
        <v>#N/A</v>
      </c>
      <c r="CP2" s="69" t="e">
        <v>#N/A</v>
      </c>
      <c r="CQ2"/>
      <c r="CR2"/>
      <c r="CS2" s="77">
        <v>43807</v>
      </c>
      <c r="CT2" s="76">
        <v>0.97071201080692038</v>
      </c>
      <c r="CU2" s="76" t="e">
        <v>#N/A</v>
      </c>
      <c r="CV2" s="76" t="e">
        <v>#N/A</v>
      </c>
      <c r="CW2" s="76" t="e">
        <v>#N/A</v>
      </c>
      <c r="CX2" s="76" t="e">
        <v>#N/A</v>
      </c>
      <c r="CY2" s="76" t="e">
        <v>#N/A</v>
      </c>
      <c r="CZ2" s="76" t="e">
        <v>#N/A</v>
      </c>
      <c r="DA2" s="76" t="e">
        <v>#N/A</v>
      </c>
      <c r="DB2" s="76" t="e">
        <v>#N/A</v>
      </c>
      <c r="DC2" s="76" t="e">
        <v>#N/A</v>
      </c>
      <c r="DD2" s="76" t="e">
        <v>#N/A</v>
      </c>
      <c r="DE2" s="76" t="e">
        <v>#N/A</v>
      </c>
      <c r="DF2" s="76" t="e">
        <v>#N/A</v>
      </c>
      <c r="DG2" s="61"/>
      <c r="DI2" s="2"/>
      <c r="DJ2" s="64">
        <v>43807</v>
      </c>
      <c r="DK2" s="61"/>
      <c r="DL2" s="61"/>
      <c r="DM2" s="61"/>
      <c r="DN2" s="61">
        <v>2.3872902439630996E-2</v>
      </c>
      <c r="DO2" s="61">
        <v>0.19504161293178524</v>
      </c>
      <c r="DP2" s="61">
        <v>10.122110634403542</v>
      </c>
      <c r="DQ2" s="61">
        <v>2.6129512369786816E-2</v>
      </c>
      <c r="DR2" s="61">
        <v>1.3225557155511426E-3</v>
      </c>
      <c r="DS2" s="61">
        <v>1.630519236626797E-2</v>
      </c>
      <c r="DT2" s="61">
        <v>3.2252291195941472E-4</v>
      </c>
      <c r="DU2" s="61">
        <v>1.0718933195394318</v>
      </c>
      <c r="DV2" s="61">
        <v>6.2865309749737322E-2</v>
      </c>
      <c r="DW2" s="61">
        <v>2.6371599569603343E-2</v>
      </c>
      <c r="DX2" s="61">
        <v>3.6493710204006886E-2</v>
      </c>
      <c r="DY2" s="61">
        <v>1.0014531479438373</v>
      </c>
      <c r="DZ2" s="61">
        <v>0.11530611878341772</v>
      </c>
      <c r="EA2" s="2"/>
      <c r="EC2"/>
      <c r="ED2" s="70">
        <v>43807</v>
      </c>
      <c r="EE2" s="69"/>
      <c r="EF2" s="69"/>
      <c r="EG2" s="69"/>
      <c r="EH2" s="69">
        <v>2.3872902439630996E-2</v>
      </c>
      <c r="EI2" s="69">
        <v>0.20268094171246717</v>
      </c>
      <c r="EJ2" s="69">
        <v>9.9072545124468636</v>
      </c>
      <c r="EK2" s="69">
        <v>1.6991715990781395E-2</v>
      </c>
      <c r="EL2" s="69">
        <v>6.7414319169286155E-4</v>
      </c>
      <c r="EM2" s="69">
        <v>1.1363501561264354E-2</v>
      </c>
      <c r="EN2" s="69">
        <v>2.148561219566789E-5</v>
      </c>
      <c r="EO2" s="69">
        <v>0.63263191465022139</v>
      </c>
      <c r="EP2" s="69">
        <v>8.3077700489915859E-3</v>
      </c>
      <c r="EQ2" s="69">
        <v>9.9947884960164771E-3</v>
      </c>
      <c r="ER2" s="69">
        <v>-1.6870184470248913E-3</v>
      </c>
      <c r="ES2" s="69">
        <v>2.8720656572503591</v>
      </c>
      <c r="ET2" s="69">
        <v>8.0929139270349074E-2</v>
      </c>
      <c r="EW2" s="77">
        <v>43807</v>
      </c>
      <c r="EX2" s="76">
        <v>2.3872902439630996E-2</v>
      </c>
      <c r="EY2" s="76">
        <v>7.6393287806819253E-3</v>
      </c>
      <c r="EZ2" s="76">
        <v>-0.21485612195667897</v>
      </c>
      <c r="FA2" s="76">
        <v>-9.1377963790054192E-3</v>
      </c>
      <c r="FB2" s="76">
        <v>-6.4841252385828098E-4</v>
      </c>
      <c r="FC2" s="76">
        <v>-4.9416908050036179E-3</v>
      </c>
      <c r="FD2" s="76">
        <v>-3.0103729976374685E-4</v>
      </c>
      <c r="FE2" s="76">
        <v>-0.43926140488921028</v>
      </c>
      <c r="FF2" s="76">
        <v>-5.4557539700745734E-2</v>
      </c>
      <c r="FG2" s="76">
        <v>-1.6376811073586864E-2</v>
      </c>
      <c r="FH2" s="76">
        <v>-3.8180728651031774E-2</v>
      </c>
      <c r="FI2" s="76">
        <v>1.8706125093065218</v>
      </c>
      <c r="FJ2" s="76">
        <v>-3.4376979513068631E-2</v>
      </c>
      <c r="FM2"/>
      <c r="FN2" s="64">
        <v>43807</v>
      </c>
      <c r="FO2" s="61"/>
      <c r="FP2" s="61"/>
      <c r="FQ2" s="61"/>
      <c r="FR2" s="61">
        <v>1.8119532951679927E-2</v>
      </c>
      <c r="FS2" s="61">
        <v>0.15836471799768256</v>
      </c>
      <c r="FT2" s="61">
        <v>7.6645624385606093</v>
      </c>
      <c r="FU2" s="61">
        <v>1.8763374224074644E-2</v>
      </c>
      <c r="FV2" s="61">
        <v>5.1948650237774085E-4</v>
      </c>
      <c r="FW2" s="61">
        <v>1.6216981991753535E-2</v>
      </c>
      <c r="FX2" s="61">
        <v>-3.6239065903359819E-5</v>
      </c>
      <c r="FY2" s="61">
        <v>0.53633817536972583</v>
      </c>
      <c r="FZ2" s="61">
        <v>1.5507820961338459E-2</v>
      </c>
      <c r="GA2" s="61">
        <v>1.129659158065004E-2</v>
      </c>
      <c r="GB2" s="61">
        <v>4.2112293806884178E-3</v>
      </c>
      <c r="GC2" s="61">
        <v>1.319907960419068</v>
      </c>
      <c r="GD2" s="61">
        <v>4.4030465072582223E-2</v>
      </c>
      <c r="GE2"/>
      <c r="GG2"/>
      <c r="GH2" s="70">
        <v>43807</v>
      </c>
      <c r="GI2" s="69"/>
      <c r="GJ2" s="69"/>
      <c r="GK2" s="69"/>
      <c r="GL2" s="69">
        <v>1.8119532951679927E-2</v>
      </c>
      <c r="GM2" s="69">
        <v>0.15474081140734655</v>
      </c>
      <c r="GN2" s="69">
        <v>7.7008015044639686</v>
      </c>
      <c r="GO2" s="69">
        <v>1.359275705580818E-2</v>
      </c>
      <c r="GP2" s="69">
        <v>4.2965049218696507E-4</v>
      </c>
      <c r="GQ2" s="69">
        <v>1.0853600238056276E-2</v>
      </c>
      <c r="GR2" s="69">
        <v>3.0803206017855875E-5</v>
      </c>
      <c r="GS2" s="69">
        <v>0.44574051061132625</v>
      </c>
      <c r="GT2" s="69">
        <v>5.4427757379692555E-2</v>
      </c>
      <c r="GU2" s="69">
        <v>2.4938563294000321E-2</v>
      </c>
      <c r="GV2" s="69">
        <v>2.9489194085692231E-2</v>
      </c>
      <c r="GW2" s="69">
        <v>0.8302291718453485</v>
      </c>
      <c r="GX2" s="69">
        <v>3.4608307937708659E-2</v>
      </c>
      <c r="HA2" s="77">
        <v>43807</v>
      </c>
      <c r="HB2" s="76">
        <v>1.8119532951679927E-2</v>
      </c>
      <c r="HC2" s="76">
        <v>-3.6239065903360046E-3</v>
      </c>
      <c r="HD2" s="76">
        <v>3.6239065903359853E-2</v>
      </c>
      <c r="HE2" s="76">
        <v>-5.1706171682664647E-3</v>
      </c>
      <c r="HF2" s="76">
        <v>-8.9836010190775739E-5</v>
      </c>
      <c r="HG2" s="76">
        <v>-5.3633817536972586E-3</v>
      </c>
      <c r="HH2" s="76">
        <v>6.7042271921215701E-5</v>
      </c>
      <c r="HI2" s="76">
        <v>-9.0597664758399629E-2</v>
      </c>
      <c r="HJ2" s="76">
        <v>3.8919936418354097E-2</v>
      </c>
      <c r="HK2" s="76">
        <v>1.3641971713350281E-2</v>
      </c>
      <c r="HL2" s="76">
        <v>2.5277964705003812E-2</v>
      </c>
      <c r="HM2" s="76">
        <v>-0.48967878857371938</v>
      </c>
      <c r="HN2" s="76">
        <v>-9.4221571348735659E-3</v>
      </c>
      <c r="HP2" s="77">
        <v>43807</v>
      </c>
      <c r="HQ2">
        <v>1.3714371461982313</v>
      </c>
      <c r="HR2" s="88" t="e">
        <f>(I2+BM2+DQ2+FU2)/HQ2</f>
        <v>#N/A</v>
      </c>
      <c r="HS2" s="88" t="e">
        <f>(J2+BN2+DR2+FV2)/HR2</f>
        <v>#N/A</v>
      </c>
      <c r="HT2" s="50"/>
      <c r="HU2" s="40"/>
      <c r="HV2" s="84"/>
      <c r="HW2" s="40"/>
      <c r="HX2" s="51" t="e">
        <f>(G2+BK2+DO2+FS2)/HQ2</f>
        <v>#N/A</v>
      </c>
      <c r="HY2" s="51" t="e">
        <f>(H2+BL2+DP2+FT2)/HQ2</f>
        <v>#N/A</v>
      </c>
      <c r="HZ2" s="51"/>
      <c r="IA2" s="77">
        <v>43807</v>
      </c>
      <c r="IB2">
        <v>8.85</v>
      </c>
      <c r="IC2">
        <v>431</v>
      </c>
      <c r="IE2">
        <v>1.3714371461982313</v>
      </c>
      <c r="IF2" s="83"/>
      <c r="IG2" s="50"/>
      <c r="IH2" s="50"/>
      <c r="II2" s="40"/>
      <c r="IJ2" s="84"/>
      <c r="IK2" s="40"/>
      <c r="IL2" s="51" t="e">
        <f t="shared" ref="IL2:IL47" si="0">(AA2+CE2+EI2+GM2)/IE2</f>
        <v>#N/A</v>
      </c>
      <c r="IM2" s="51" t="e">
        <f>(AB2+CF2+EJ2+GN2)/IE2</f>
        <v>#N/A</v>
      </c>
      <c r="IN2" s="77">
        <v>43807</v>
      </c>
      <c r="IO2">
        <v>8.85</v>
      </c>
      <c r="IP2">
        <v>431</v>
      </c>
      <c r="IQ2" s="2"/>
      <c r="IR2">
        <v>1.3714371461982313</v>
      </c>
      <c r="IS2" s="83"/>
      <c r="IT2" s="50"/>
      <c r="IU2" s="50"/>
      <c r="IV2" s="40"/>
      <c r="IW2" s="84"/>
      <c r="IX2" s="40"/>
      <c r="IY2" s="77">
        <v>43807</v>
      </c>
      <c r="IZ2" t="e">
        <f t="shared" ref="IZ2:IZ47" si="1">IL2-HX2</f>
        <v>#N/A</v>
      </c>
      <c r="JA2" t="e">
        <f t="shared" ref="JA2:JA47" si="2">IM2-HY2</f>
        <v>#N/A</v>
      </c>
      <c r="JB2" t="e">
        <f>IB2-IL2</f>
        <v>#N/A</v>
      </c>
      <c r="JC2" t="e">
        <f>IC2-IM2</f>
        <v>#N/A</v>
      </c>
      <c r="JD2" t="e">
        <f>IB2-HX2</f>
        <v>#N/A</v>
      </c>
      <c r="JE2" t="e">
        <f>IC2-HY2</f>
        <v>#N/A</v>
      </c>
      <c r="JJ2"/>
      <c r="JL2" s="6"/>
      <c r="JT2" s="6"/>
      <c r="JU2" s="2"/>
      <c r="JV2" s="2"/>
      <c r="JW2" s="2"/>
      <c r="JX2" s="2"/>
      <c r="JY2" s="2"/>
      <c r="KB2" s="6"/>
      <c r="KK2" s="6"/>
      <c r="KM2" s="46"/>
      <c r="KN2" s="46"/>
      <c r="KO2" s="46"/>
      <c r="KP2" s="46"/>
      <c r="KQ2" s="46"/>
      <c r="KS2" s="6"/>
      <c r="KU2" s="46"/>
      <c r="KV2" s="46"/>
      <c r="KW2" s="46"/>
      <c r="KX2" s="46"/>
      <c r="KY2" s="46"/>
      <c r="LA2" s="6"/>
      <c r="LI2" s="6"/>
      <c r="LQ2" s="6"/>
      <c r="LY2" s="6"/>
      <c r="MG2"/>
      <c r="MI2"/>
      <c r="MJ2"/>
      <c r="MK2"/>
      <c r="ML2"/>
      <c r="MM2"/>
      <c r="MO2"/>
      <c r="MQ2"/>
      <c r="MR2"/>
      <c r="MS2"/>
      <c r="MT2"/>
      <c r="MU2"/>
    </row>
    <row r="3" spans="1:359" ht="15.75" x14ac:dyDescent="0.25">
      <c r="A3">
        <v>2.5996720044890762</v>
      </c>
      <c r="B3" s="64">
        <v>43814</v>
      </c>
      <c r="C3" s="61"/>
      <c r="D3" s="61"/>
      <c r="E3" s="61"/>
      <c r="F3" s="61">
        <v>0.95224604478612329</v>
      </c>
      <c r="G3" s="61">
        <v>8.3416753523264404</v>
      </c>
      <c r="H3" s="61">
        <v>557.06393619988216</v>
      </c>
      <c r="I3" s="61">
        <v>2.087390218629809</v>
      </c>
      <c r="J3" s="61">
        <v>3.7666986460551159E-2</v>
      </c>
      <c r="K3" s="61">
        <v>2.0282840753944424</v>
      </c>
      <c r="L3" s="61">
        <v>7.6179683582889895E-4</v>
      </c>
      <c r="M3" s="61">
        <v>29.614851992848436</v>
      </c>
      <c r="N3" s="61">
        <v>1.8722888595208893</v>
      </c>
      <c r="O3" s="61">
        <v>0.99068215752030997</v>
      </c>
      <c r="P3" s="61">
        <v>0.88160670200057922</v>
      </c>
      <c r="Q3" s="61">
        <v>50.386090887275444</v>
      </c>
      <c r="R3" s="61">
        <v>2.9710076597327046</v>
      </c>
      <c r="S3"/>
      <c r="U3" s="2"/>
      <c r="V3" s="70">
        <v>43814</v>
      </c>
      <c r="W3" s="69"/>
      <c r="X3" s="69"/>
      <c r="Y3" s="69"/>
      <c r="Z3" s="69">
        <v>0.95224604478612329</v>
      </c>
      <c r="AA3" s="69">
        <v>8.2845405896392723</v>
      </c>
      <c r="AB3" s="69">
        <v>526.59206276672614</v>
      </c>
      <c r="AC3" s="69">
        <v>2.2180317393852111</v>
      </c>
      <c r="AD3" s="69">
        <v>3.5614289653306541E-2</v>
      </c>
      <c r="AE3" s="69">
        <v>2.0187616149465817</v>
      </c>
      <c r="AF3" s="69">
        <v>5.86583563588252E-3</v>
      </c>
      <c r="AG3" s="69">
        <v>29.519627388369823</v>
      </c>
      <c r="AH3" s="69">
        <v>2.0050492719016613</v>
      </c>
      <c r="AI3" s="69">
        <v>1.0535650239513668</v>
      </c>
      <c r="AJ3" s="69">
        <v>0.9514842479502944</v>
      </c>
      <c r="AK3" s="69">
        <v>50.036332829040056</v>
      </c>
      <c r="AL3" s="69">
        <v>2.9710076597327046</v>
      </c>
      <c r="AO3" s="77">
        <v>43814</v>
      </c>
      <c r="AP3" s="76"/>
      <c r="AQ3" s="76">
        <v>0.95224604478612329</v>
      </c>
      <c r="AR3" s="76">
        <v>-5.713476268716787E-2</v>
      </c>
      <c r="AS3" s="76">
        <v>-30.471873433155945</v>
      </c>
      <c r="AT3" s="76">
        <v>0.13064152075540178</v>
      </c>
      <c r="AU3" s="76">
        <v>-2.0526968072446198E-3</v>
      </c>
      <c r="AV3" s="76">
        <v>-9.5224604478610295E-3</v>
      </c>
      <c r="AW3" s="76">
        <v>5.1040388000536214E-3</v>
      </c>
      <c r="AX3" s="76">
        <v>-9.5224604478613681E-2</v>
      </c>
      <c r="AY3" s="76">
        <v>0.13276041238077188</v>
      </c>
      <c r="AZ3" s="76">
        <v>6.2882866431056852E-2</v>
      </c>
      <c r="BA3" s="76">
        <v>6.9877545949715139E-2</v>
      </c>
      <c r="BB3" s="76">
        <v>-0.34975805823539047</v>
      </c>
      <c r="BC3" s="76">
        <v>0</v>
      </c>
      <c r="BE3"/>
      <c r="BF3" s="64">
        <v>43814</v>
      </c>
      <c r="BG3" s="61"/>
      <c r="BH3" s="61"/>
      <c r="BI3" s="61"/>
      <c r="BJ3" s="61">
        <v>1.3670557151766978</v>
      </c>
      <c r="BK3" s="61">
        <v>11.701996921912533</v>
      </c>
      <c r="BL3" s="61">
        <v>820.23342910601866</v>
      </c>
      <c r="BM3" s="61">
        <v>1.2430848237331806</v>
      </c>
      <c r="BN3" s="61">
        <v>5.4959235106634169E-2</v>
      </c>
      <c r="BO3" s="61">
        <v>0.8216004848211953</v>
      </c>
      <c r="BP3" s="61">
        <v>1.6527703596486275E-2</v>
      </c>
      <c r="BQ3" s="61">
        <v>44.292605171725008</v>
      </c>
      <c r="BR3" s="61">
        <v>1.0641498775533664</v>
      </c>
      <c r="BS3" s="61">
        <v>0.70506366726820635</v>
      </c>
      <c r="BT3" s="61">
        <v>0.35908621028516002</v>
      </c>
      <c r="BU3" s="61">
        <v>90.575710819582383</v>
      </c>
      <c r="BV3" s="61">
        <v>5.2631645034302865</v>
      </c>
      <c r="BW3"/>
      <c r="BX3"/>
      <c r="BY3"/>
      <c r="BZ3" s="70">
        <v>43814</v>
      </c>
      <c r="CA3" s="69"/>
      <c r="CB3" s="69"/>
      <c r="CC3" s="69"/>
      <c r="CD3" s="69">
        <v>1.3670557151766978</v>
      </c>
      <c r="CE3" s="69">
        <v>12.002749179251406</v>
      </c>
      <c r="CF3" s="69">
        <v>822.9675405363721</v>
      </c>
      <c r="CG3" s="69">
        <v>0.8661082854556168</v>
      </c>
      <c r="CH3" s="69">
        <v>3.1531572060156526E-2</v>
      </c>
      <c r="CI3" s="69">
        <v>0.73410891904988673</v>
      </c>
      <c r="CJ3" s="69">
        <v>1.4873566181122472E-2</v>
      </c>
      <c r="CK3" s="69">
        <v>51.538000462161513</v>
      </c>
      <c r="CL3" s="69">
        <v>2.3202575737189162</v>
      </c>
      <c r="CM3" s="69">
        <v>0.99472565777659461</v>
      </c>
      <c r="CN3" s="69">
        <v>1.3255319173093774</v>
      </c>
      <c r="CO3" s="69">
        <v>58.607518826358245</v>
      </c>
      <c r="CP3" s="69">
        <v>5.3315172891891214</v>
      </c>
      <c r="CQ3"/>
      <c r="CR3"/>
      <c r="CS3" s="77">
        <v>43814</v>
      </c>
      <c r="CT3" s="76">
        <v>1.3670557151766978</v>
      </c>
      <c r="CU3" s="76">
        <v>0.30075225733887195</v>
      </c>
      <c r="CV3" s="76">
        <v>2.7341114303533955</v>
      </c>
      <c r="CW3" s="76">
        <v>-0.37697653827756383</v>
      </c>
      <c r="CX3" s="76">
        <v>-2.3427663046477643E-2</v>
      </c>
      <c r="CY3" s="76">
        <v>-8.749156577130858E-2</v>
      </c>
      <c r="CZ3" s="76">
        <v>-1.6541374153638032E-3</v>
      </c>
      <c r="DA3" s="76">
        <v>7.2453952904365044</v>
      </c>
      <c r="DB3" s="76">
        <v>1.2561076961655497</v>
      </c>
      <c r="DC3" s="76">
        <v>0.28966199050838826</v>
      </c>
      <c r="DD3" s="76">
        <v>0.96644570702421739</v>
      </c>
      <c r="DE3" s="76">
        <v>-31.968191993224139</v>
      </c>
      <c r="DF3" s="76">
        <v>6.8352785758834647E-2</v>
      </c>
      <c r="DG3" s="61"/>
      <c r="DI3" s="2"/>
      <c r="DJ3" s="64">
        <v>43814</v>
      </c>
      <c r="DK3" s="61"/>
      <c r="DL3" s="61"/>
      <c r="DM3" s="61"/>
      <c r="DN3" s="61">
        <v>0.15939183884380628</v>
      </c>
      <c r="DO3" s="61">
        <v>1.3755515692220484</v>
      </c>
      <c r="DP3" s="61">
        <v>84.796458264904942</v>
      </c>
      <c r="DQ3" s="61">
        <v>0.23787411482273632</v>
      </c>
      <c r="DR3" s="61">
        <v>5.7207892314376793E-3</v>
      </c>
      <c r="DS3" s="61">
        <v>0.1880823698356914</v>
      </c>
      <c r="DT3" s="61">
        <v>2.3036902468095322E-3</v>
      </c>
      <c r="DU3" s="61">
        <v>3.7616473967138284</v>
      </c>
      <c r="DV3" s="61">
        <v>0.22627265442266739</v>
      </c>
      <c r="DW3" s="61">
        <v>0.10698380223196279</v>
      </c>
      <c r="DX3" s="61">
        <v>0.11928885219070462</v>
      </c>
      <c r="DY3" s="61">
        <v>7.5361934504726209</v>
      </c>
      <c r="DZ3" s="61">
        <v>0.72842070351619481</v>
      </c>
      <c r="EA3" s="2"/>
      <c r="EC3"/>
      <c r="ED3" s="70">
        <v>43814</v>
      </c>
      <c r="EE3" s="69"/>
      <c r="EF3" s="69"/>
      <c r="EG3" s="69"/>
      <c r="EH3" s="69">
        <v>0.15939183884380628</v>
      </c>
      <c r="EI3" s="69">
        <v>1.3532367117839155</v>
      </c>
      <c r="EJ3" s="69">
        <v>82.883756198779267</v>
      </c>
      <c r="EK3" s="69">
        <v>0.20725968563062092</v>
      </c>
      <c r="EL3" s="69">
        <v>5.2569414472999308E-3</v>
      </c>
      <c r="EM3" s="69">
        <v>0.15461008367849208</v>
      </c>
      <c r="EN3" s="69">
        <v>2.1278810485648139E-3</v>
      </c>
      <c r="EO3" s="69">
        <v>3.9051000516732541</v>
      </c>
      <c r="EP3" s="69">
        <v>0.11544188329900874</v>
      </c>
      <c r="EQ3" s="69">
        <v>6.4406662136081691E-2</v>
      </c>
      <c r="ER3" s="69">
        <v>5.1035221162927052E-2</v>
      </c>
      <c r="ES3" s="69">
        <v>8.8926965011079613</v>
      </c>
      <c r="ET3" s="69">
        <v>0.67263355992086249</v>
      </c>
      <c r="EW3" s="77">
        <v>43814</v>
      </c>
      <c r="EX3" s="76">
        <v>0.15939183884380628</v>
      </c>
      <c r="EY3" s="76">
        <v>-2.2314857438132971E-2</v>
      </c>
      <c r="EZ3" s="76">
        <v>-1.9127020661256755</v>
      </c>
      <c r="FA3" s="76">
        <v>-3.0614429192115409E-2</v>
      </c>
      <c r="FB3" s="76">
        <v>-4.6384778413774918E-4</v>
      </c>
      <c r="FC3" s="76">
        <v>-3.3472286157199313E-2</v>
      </c>
      <c r="FD3" s="76">
        <v>-1.758091982447183E-4</v>
      </c>
      <c r="FE3" s="76">
        <v>0.14345265495942544</v>
      </c>
      <c r="FF3" s="76">
        <v>-0.11083077112365865</v>
      </c>
      <c r="FG3" s="76">
        <v>-4.2577140095881094E-2</v>
      </c>
      <c r="FH3" s="76">
        <v>-6.8253631027777567E-2</v>
      </c>
      <c r="FI3" s="76">
        <v>1.3565030506353402</v>
      </c>
      <c r="FJ3" s="76">
        <v>-5.5787143595332281E-2</v>
      </c>
      <c r="FM3"/>
      <c r="FN3" s="64">
        <v>43814</v>
      </c>
      <c r="FO3" s="61"/>
      <c r="FP3" s="61"/>
      <c r="FQ3" s="61"/>
      <c r="FR3" s="61">
        <v>0.12097840568244898</v>
      </c>
      <c r="FS3" s="61">
        <v>1.0065403352779756</v>
      </c>
      <c r="FT3" s="61">
        <v>64.965403851475102</v>
      </c>
      <c r="FU3" s="61">
        <v>0.21872045960808242</v>
      </c>
      <c r="FV3" s="61">
        <v>6.0241456003363629E-3</v>
      </c>
      <c r="FW3" s="61">
        <v>0.18146760852367347</v>
      </c>
      <c r="FX3" s="61">
        <v>-1.5727192738718357E-4</v>
      </c>
      <c r="FY3" s="61">
        <v>3.5325694459275101</v>
      </c>
      <c r="FZ3" s="61">
        <v>1.3313468995065183</v>
      </c>
      <c r="GA3" s="61">
        <v>0.46871826739454236</v>
      </c>
      <c r="GB3" s="61">
        <v>0.86262863187001915</v>
      </c>
      <c r="GC3" s="61">
        <v>4.2592046244473973</v>
      </c>
      <c r="GD3" s="61">
        <v>0.35204716053592655</v>
      </c>
      <c r="GE3"/>
      <c r="GG3"/>
      <c r="GH3" s="70">
        <v>43814</v>
      </c>
      <c r="GI3" s="69"/>
      <c r="GJ3" s="69"/>
      <c r="GK3" s="69"/>
      <c r="GL3" s="69">
        <v>0.12097840568244898</v>
      </c>
      <c r="GM3" s="69" t="e">
        <v>#N/A</v>
      </c>
      <c r="GN3" s="69" t="e">
        <v>#N/A</v>
      </c>
      <c r="GO3" s="69" t="e">
        <v>#N/A</v>
      </c>
      <c r="GP3" s="69" t="e">
        <v>#N/A</v>
      </c>
      <c r="GQ3" s="69" t="e">
        <v>#N/A</v>
      </c>
      <c r="GR3" s="69" t="e">
        <v>#N/A</v>
      </c>
      <c r="GS3" s="69" t="e">
        <v>#N/A</v>
      </c>
      <c r="GT3" s="69" t="e">
        <v>#N/A</v>
      </c>
      <c r="GU3" s="69" t="e">
        <v>#N/A</v>
      </c>
      <c r="GV3" s="69" t="e">
        <v>#N/A</v>
      </c>
      <c r="GW3" s="69" t="e">
        <v>#N/A</v>
      </c>
      <c r="GX3" s="69" t="e">
        <v>#N/A</v>
      </c>
      <c r="HA3" s="77">
        <v>43814</v>
      </c>
      <c r="HB3" s="76">
        <v>0.12097840568244898</v>
      </c>
      <c r="HC3" s="76" t="e">
        <v>#N/A</v>
      </c>
      <c r="HD3" s="76" t="e">
        <v>#N/A</v>
      </c>
      <c r="HE3" s="76" t="e">
        <v>#N/A</v>
      </c>
      <c r="HF3" s="76" t="e">
        <v>#N/A</v>
      </c>
      <c r="HG3" s="76" t="e">
        <v>#N/A</v>
      </c>
      <c r="HH3" s="76" t="e">
        <v>#N/A</v>
      </c>
      <c r="HI3" s="76" t="e">
        <v>#N/A</v>
      </c>
      <c r="HJ3" s="76" t="e">
        <v>#N/A</v>
      </c>
      <c r="HK3" s="76" t="e">
        <v>#N/A</v>
      </c>
      <c r="HL3" s="76" t="e">
        <v>#N/A</v>
      </c>
      <c r="HM3" s="76" t="e">
        <v>#N/A</v>
      </c>
      <c r="HN3" s="76" t="e">
        <v>#N/A</v>
      </c>
      <c r="HP3" s="77">
        <v>43814</v>
      </c>
      <c r="HQ3">
        <v>2.5996720044890762</v>
      </c>
      <c r="HR3" s="88">
        <f t="shared" ref="HR3:HS47" si="3">(I3+BM3+DQ3+FU3)/HQ3</f>
        <v>1.4567490092036037</v>
      </c>
      <c r="HS3" s="88">
        <f t="shared" si="3"/>
        <v>7.164662940530743E-2</v>
      </c>
      <c r="HT3" s="2"/>
      <c r="HV3" s="41"/>
      <c r="HX3" s="51">
        <f t="shared" ref="HX3:HX47" si="4">(G3+BK3+DO3+FS3)/HQ3</f>
        <v>8.6263821512923577</v>
      </c>
      <c r="HY3" s="51">
        <f t="shared" ref="HY3:HY47" si="5">(H3+BL3+DP3+FT3)/HQ3</f>
        <v>587.40457441760987</v>
      </c>
      <c r="HZ3" s="51"/>
      <c r="IA3" s="77">
        <v>43814</v>
      </c>
      <c r="IB3">
        <v>8.68</v>
      </c>
      <c r="IC3">
        <v>296</v>
      </c>
      <c r="IE3">
        <v>2.5996720044890762</v>
      </c>
      <c r="IF3" s="43"/>
      <c r="IG3" s="2"/>
      <c r="IH3" s="2"/>
      <c r="IJ3" s="41"/>
      <c r="IL3" s="51" t="e">
        <f t="shared" si="0"/>
        <v>#N/A</v>
      </c>
      <c r="IM3" s="51" t="e">
        <f t="shared" ref="IM3:IM47" si="6">(AB3+CF3+EJ3+GN3)/IE3</f>
        <v>#N/A</v>
      </c>
      <c r="IN3" s="77">
        <v>43814</v>
      </c>
      <c r="IO3">
        <v>8.68</v>
      </c>
      <c r="IP3">
        <v>296</v>
      </c>
      <c r="IQ3" s="2"/>
      <c r="IR3">
        <v>2.5996720044890762</v>
      </c>
      <c r="IS3" s="43"/>
      <c r="IT3" s="2"/>
      <c r="IU3" s="2"/>
      <c r="IW3" s="41"/>
      <c r="IY3" s="77">
        <v>43814</v>
      </c>
      <c r="IZ3" t="e">
        <f t="shared" si="1"/>
        <v>#N/A</v>
      </c>
      <c r="JA3" t="e">
        <f t="shared" si="2"/>
        <v>#N/A</v>
      </c>
      <c r="JB3" t="e">
        <f t="shared" ref="JB3:JC47" si="7">IB3-IL3</f>
        <v>#N/A</v>
      </c>
      <c r="JC3" t="e">
        <f t="shared" si="7"/>
        <v>#N/A</v>
      </c>
      <c r="JD3">
        <f t="shared" ref="JD3:JE47" si="8">IB3-HX3</f>
        <v>5.3617848707641969E-2</v>
      </c>
      <c r="JE3">
        <f t="shared" si="8"/>
        <v>-291.40457441760987</v>
      </c>
      <c r="JJ3"/>
      <c r="JL3" s="6"/>
      <c r="JT3" s="6"/>
      <c r="JU3" s="2"/>
      <c r="JV3" s="2"/>
      <c r="JW3" s="2"/>
      <c r="JX3" s="2"/>
      <c r="JY3" s="2"/>
      <c r="KB3" s="6"/>
      <c r="KK3" s="6"/>
      <c r="KM3" s="46"/>
      <c r="KN3" s="46"/>
      <c r="KO3" s="46"/>
      <c r="KP3" s="46"/>
      <c r="KQ3" s="46"/>
      <c r="KS3" s="6"/>
      <c r="KU3" s="46"/>
      <c r="KV3" s="46"/>
      <c r="KW3" s="46"/>
      <c r="KX3" s="46"/>
      <c r="KY3" s="46"/>
      <c r="LA3" s="6"/>
      <c r="LI3" s="6"/>
      <c r="LQ3" s="6"/>
      <c r="LY3" s="6"/>
      <c r="MG3"/>
      <c r="MI3"/>
      <c r="MJ3"/>
      <c r="MK3"/>
      <c r="ML3"/>
      <c r="MM3"/>
      <c r="MO3"/>
      <c r="MQ3"/>
      <c r="MR3"/>
      <c r="MS3"/>
      <c r="MT3"/>
      <c r="MU3"/>
    </row>
    <row r="4" spans="1:359" ht="15.75" x14ac:dyDescent="0.25">
      <c r="A4">
        <v>3.4223773687974499</v>
      </c>
      <c r="B4" s="64">
        <v>43836</v>
      </c>
      <c r="C4" s="61"/>
      <c r="D4" s="61"/>
      <c r="E4" s="61"/>
      <c r="F4" s="61">
        <v>1.3628047667745069</v>
      </c>
      <c r="G4" s="61">
        <v>11.352163707231643</v>
      </c>
      <c r="H4" s="61">
        <v>621.43897364917518</v>
      </c>
      <c r="I4" s="61">
        <v>9.4377361801678639</v>
      </c>
      <c r="J4" s="61">
        <v>0.12250260634206074</v>
      </c>
      <c r="K4" s="61">
        <v>8.7628346503600785</v>
      </c>
      <c r="L4" s="61">
        <v>1.8125303398100943E-3</v>
      </c>
      <c r="M4" s="61">
        <v>96.759138440989986</v>
      </c>
      <c r="N4" s="61">
        <v>11.050983853774477</v>
      </c>
      <c r="O4" s="61">
        <v>1.9079266734843094</v>
      </c>
      <c r="P4" s="61">
        <v>9.1430571802901657</v>
      </c>
      <c r="Q4" s="61">
        <v>23.52850750076578</v>
      </c>
      <c r="R4" s="61">
        <v>3.5296643459459727</v>
      </c>
      <c r="S4"/>
      <c r="U4" s="2"/>
      <c r="V4" s="70">
        <v>43836</v>
      </c>
      <c r="W4" s="69"/>
      <c r="X4" s="69"/>
      <c r="Y4" s="69"/>
      <c r="Z4" s="69">
        <v>1.3628047667745069</v>
      </c>
      <c r="AA4" s="69">
        <v>11.706492946593015</v>
      </c>
      <c r="AB4" s="69">
        <v>712.74689302306706</v>
      </c>
      <c r="AC4" s="69">
        <v>9.736883885866753</v>
      </c>
      <c r="AD4" s="69">
        <v>0.11883046484616279</v>
      </c>
      <c r="AE4" s="69">
        <v>10.166523560137822</v>
      </c>
      <c r="AF4" s="69">
        <v>2.4980211374976712E-2</v>
      </c>
      <c r="AG4" s="69">
        <v>104.79968656495959</v>
      </c>
      <c r="AH4" s="69">
        <v>11.744651480062702</v>
      </c>
      <c r="AI4" s="69">
        <v>2.1087132420014854</v>
      </c>
      <c r="AJ4" s="69">
        <v>9.6359382380612146</v>
      </c>
      <c r="AK4" s="69">
        <v>24.468707844912178</v>
      </c>
      <c r="AL4" s="69">
        <v>3.5841765366169529</v>
      </c>
      <c r="AO4" s="77">
        <v>43836</v>
      </c>
      <c r="AP4" s="76"/>
      <c r="AQ4" s="76">
        <v>1.3628047667745069</v>
      </c>
      <c r="AR4" s="76">
        <v>0.35432923936137151</v>
      </c>
      <c r="AS4" s="76">
        <v>91.307919373891963</v>
      </c>
      <c r="AT4" s="76">
        <v>0.2991477056988896</v>
      </c>
      <c r="AU4" s="76">
        <v>-3.6721414958979545E-3</v>
      </c>
      <c r="AV4" s="76">
        <v>1.4036889097777425</v>
      </c>
      <c r="AW4" s="76">
        <v>2.3167681035166615E-2</v>
      </c>
      <c r="AX4" s="76">
        <v>8.0405481239695984</v>
      </c>
      <c r="AY4" s="76">
        <v>0.69366762628822443</v>
      </c>
      <c r="AZ4" s="76">
        <v>0.200786568517176</v>
      </c>
      <c r="BA4" s="76">
        <v>0.49288105777104907</v>
      </c>
      <c r="BB4" s="76">
        <v>0.94020034414640008</v>
      </c>
      <c r="BC4" s="76">
        <v>5.4512190670980322E-2</v>
      </c>
      <c r="BE4"/>
      <c r="BF4" s="64">
        <v>43836</v>
      </c>
      <c r="BG4" s="61"/>
      <c r="BH4" s="61"/>
      <c r="BI4" s="61"/>
      <c r="BJ4" s="61">
        <v>1.8277526535513626</v>
      </c>
      <c r="BK4" s="61">
        <v>15.46278744904453</v>
      </c>
      <c r="BL4" s="61">
        <v>937.63711127184899</v>
      </c>
      <c r="BM4" s="61">
        <v>15.69174174151971</v>
      </c>
      <c r="BN4" s="61">
        <v>0.1325800323648961</v>
      </c>
      <c r="BO4" s="61">
        <v>16.175610983929559</v>
      </c>
      <c r="BP4" s="61">
        <v>2.5405761884363939E-2</v>
      </c>
      <c r="BQ4" s="61">
        <v>97.601991699642767</v>
      </c>
      <c r="BR4" s="61">
        <v>37.490810941853297</v>
      </c>
      <c r="BS4" s="61">
        <v>4.0146200885952572</v>
      </c>
      <c r="BT4" s="61">
        <v>33.476190858741305</v>
      </c>
      <c r="BU4" s="61">
        <v>19.572082688699457</v>
      </c>
      <c r="BV4" s="61" t="e">
        <v>#N/A</v>
      </c>
      <c r="BW4"/>
      <c r="BX4"/>
      <c r="BY4"/>
      <c r="BZ4" s="70">
        <v>43836</v>
      </c>
      <c r="CA4" s="69"/>
      <c r="CB4" s="69"/>
      <c r="CC4" s="69"/>
      <c r="CD4" s="69">
        <v>1.8277526535513626</v>
      </c>
      <c r="CE4" s="69">
        <v>15.206902077547337</v>
      </c>
      <c r="CF4" s="69">
        <v>941.29261657895177</v>
      </c>
      <c r="CG4" s="69">
        <v>15.967572159808432</v>
      </c>
      <c r="CH4" s="69">
        <v>0.1089402048838351</v>
      </c>
      <c r="CI4" s="69">
        <v>16.102500877787506</v>
      </c>
      <c r="CJ4" s="69">
        <v>3.9132184312534672E-2</v>
      </c>
      <c r="CK4" s="69">
        <v>96.688115372867074</v>
      </c>
      <c r="CL4" s="69">
        <v>10.563191835148592</v>
      </c>
      <c r="CM4" s="69">
        <v>1.9812838764496772</v>
      </c>
      <c r="CN4" s="69">
        <v>8.5819079586989133</v>
      </c>
      <c r="CO4" s="69">
        <v>34.282221883065986</v>
      </c>
      <c r="CP4" s="69">
        <v>4.4414389481298118</v>
      </c>
      <c r="CQ4"/>
      <c r="CR4"/>
      <c r="CS4" s="77">
        <v>43836</v>
      </c>
      <c r="CT4" s="76">
        <v>1.8277526535513626</v>
      </c>
      <c r="CU4" s="76">
        <v>-0.25588537149719182</v>
      </c>
      <c r="CV4" s="76">
        <v>3.6555053071027253</v>
      </c>
      <c r="CW4" s="76">
        <v>0.27583041828872129</v>
      </c>
      <c r="CX4" s="76">
        <v>-2.3639827481060999E-2</v>
      </c>
      <c r="CY4" s="76">
        <v>-7.3110106142052947E-2</v>
      </c>
      <c r="CZ4" s="76">
        <v>1.3726422428170732E-2</v>
      </c>
      <c r="DA4" s="76">
        <v>-0.91387632677568131</v>
      </c>
      <c r="DB4" s="76">
        <v>-26.927619106704707</v>
      </c>
      <c r="DC4" s="76">
        <v>-2.0333362121455796</v>
      </c>
      <c r="DD4" s="76">
        <v>-24.894282900042388</v>
      </c>
      <c r="DE4" s="76">
        <v>14.710139194366533</v>
      </c>
      <c r="DF4" s="76" t="e">
        <v>#N/A</v>
      </c>
      <c r="DG4" s="61"/>
      <c r="DI4" s="2"/>
      <c r="DJ4" s="64">
        <v>43836</v>
      </c>
      <c r="DK4" s="61"/>
      <c r="DL4" s="61"/>
      <c r="DM4" s="61"/>
      <c r="DN4" s="61">
        <v>0.13179076092756137</v>
      </c>
      <c r="DO4" s="61">
        <v>1.1083602994007911</v>
      </c>
      <c r="DP4" s="61">
        <v>68.399404921404354</v>
      </c>
      <c r="DQ4" s="61">
        <v>0.5836112198133937</v>
      </c>
      <c r="DR4" s="61">
        <v>1.2457479767215764E-2</v>
      </c>
      <c r="DS4" s="61">
        <v>0.5548391035050334</v>
      </c>
      <c r="DT4" s="61">
        <v>-1.3574448375538821E-3</v>
      </c>
      <c r="DU4" s="61">
        <v>10.516902722019397</v>
      </c>
      <c r="DV4" s="61">
        <v>1.1368271037611444</v>
      </c>
      <c r="DW4" s="61">
        <v>0.20840512323618676</v>
      </c>
      <c r="DX4" s="61">
        <v>0.92842198052495761</v>
      </c>
      <c r="DY4" s="61">
        <v>2.4160111675059941</v>
      </c>
      <c r="DZ4" s="61">
        <v>0.48367209260415023</v>
      </c>
      <c r="EA4" s="2"/>
      <c r="EC4"/>
      <c r="ED4" s="70">
        <v>43836</v>
      </c>
      <c r="EE4" s="69"/>
      <c r="EF4" s="69"/>
      <c r="EG4" s="69"/>
      <c r="EH4" s="69">
        <v>0.13179076092756137</v>
      </c>
      <c r="EI4" s="69">
        <v>1.1070423917915155</v>
      </c>
      <c r="EJ4" s="69">
        <v>71.56238318366583</v>
      </c>
      <c r="EK4" s="69">
        <v>0.53479313029433528</v>
      </c>
      <c r="EL4" s="69">
        <v>8.5796097707945863E-3</v>
      </c>
      <c r="EM4" s="69">
        <v>0.5166197828360406</v>
      </c>
      <c r="EN4" s="69">
        <v>2.3854127727888611E-3</v>
      </c>
      <c r="EO4" s="69">
        <v>10.622335330761446</v>
      </c>
      <c r="EP4" s="69">
        <v>0.62537351875346414</v>
      </c>
      <c r="EQ4" s="69">
        <v>0.11898069896540241</v>
      </c>
      <c r="ER4" s="69">
        <v>0.50639281978806183</v>
      </c>
      <c r="ES4" s="69">
        <v>2.5073906045229735</v>
      </c>
      <c r="ET4" s="69">
        <v>0.45863184802791357</v>
      </c>
      <c r="EW4" s="77">
        <v>43836</v>
      </c>
      <c r="EX4" s="76">
        <v>0.13179076092756137</v>
      </c>
      <c r="EY4" s="76">
        <v>-1.3179076092755856E-3</v>
      </c>
      <c r="EZ4" s="76">
        <v>3.1629782622614728</v>
      </c>
      <c r="FA4" s="76">
        <v>-4.881808951905834E-2</v>
      </c>
      <c r="FB4" s="76">
        <v>-3.8778699964211777E-3</v>
      </c>
      <c r="FC4" s="76">
        <v>-3.82193206689928E-2</v>
      </c>
      <c r="FD4" s="76">
        <v>3.742857610342743E-3</v>
      </c>
      <c r="FE4" s="76">
        <v>0.10543260874204873</v>
      </c>
      <c r="FF4" s="76">
        <v>-0.51145358500768012</v>
      </c>
      <c r="FG4" s="76">
        <v>-8.942442427078437E-2</v>
      </c>
      <c r="FH4" s="76">
        <v>-0.42202916073689584</v>
      </c>
      <c r="FI4" s="76">
        <v>9.1379437016979134E-2</v>
      </c>
      <c r="FJ4" s="76">
        <v>-2.5040244576236652E-2</v>
      </c>
      <c r="FM4"/>
      <c r="FN4" s="64">
        <v>43836</v>
      </c>
      <c r="FO4" s="61"/>
      <c r="FP4" s="61"/>
      <c r="FQ4" s="61"/>
      <c r="FR4" s="61">
        <v>0.10002918754401909</v>
      </c>
      <c r="FS4" s="61">
        <v>0.84324605099608085</v>
      </c>
      <c r="FT4" s="61">
        <v>56.816578525002839</v>
      </c>
      <c r="FU4" s="61">
        <v>0.51432211425089147</v>
      </c>
      <c r="FV4" s="61">
        <v>4.0969057372467069E-3</v>
      </c>
      <c r="FW4" s="61">
        <v>0.52615352648154035</v>
      </c>
      <c r="FX4" s="61">
        <v>3.7510945329007157E-3</v>
      </c>
      <c r="FY4" s="61">
        <v>4.1312054455679883</v>
      </c>
      <c r="FZ4" s="61">
        <v>0.1244997009018112</v>
      </c>
      <c r="GA4" s="61">
        <v>2.7537847876170994E-2</v>
      </c>
      <c r="GB4" s="61">
        <v>9.6961853025640213E-2</v>
      </c>
      <c r="GC4" s="61">
        <v>2.2125262396372007</v>
      </c>
      <c r="GD4" s="61">
        <v>0.20005837508803817</v>
      </c>
      <c r="GE4"/>
      <c r="GG4"/>
      <c r="GH4" s="70">
        <v>43836</v>
      </c>
      <c r="GI4" s="69"/>
      <c r="GJ4" s="69"/>
      <c r="GK4" s="69"/>
      <c r="GL4" s="69">
        <v>0.10002918754401909</v>
      </c>
      <c r="GM4" s="69">
        <v>0.83924488349432014</v>
      </c>
      <c r="GN4" s="69">
        <v>54.015761273770309</v>
      </c>
      <c r="GO4" s="69">
        <v>0.4992264761251648</v>
      </c>
      <c r="GP4" s="69">
        <v>3.7195591311772135E-3</v>
      </c>
      <c r="GQ4" s="69">
        <v>0.47813951646041125</v>
      </c>
      <c r="GR4" s="69">
        <v>-2.9008464387765532E-4</v>
      </c>
      <c r="GS4" s="69">
        <v>3.8111120454271274</v>
      </c>
      <c r="GT4" s="69">
        <v>0.10523070529630808</v>
      </c>
      <c r="GU4" s="69">
        <v>2.7207939011973194E-2</v>
      </c>
      <c r="GV4" s="69">
        <v>7.8022766284334882E-2</v>
      </c>
      <c r="GW4" s="69">
        <v>2.5863059899328715</v>
      </c>
      <c r="GX4" s="69">
        <v>0.20205895883891856</v>
      </c>
      <c r="HA4" s="77">
        <v>43836</v>
      </c>
      <c r="HB4" s="76">
        <v>0.10002918754401909</v>
      </c>
      <c r="HC4" s="76">
        <v>-4.0011675017606781E-3</v>
      </c>
      <c r="HD4" s="76">
        <v>-2.8008172512325342</v>
      </c>
      <c r="HE4" s="76">
        <v>-1.5095638125726681E-2</v>
      </c>
      <c r="HF4" s="76">
        <v>-3.7734660606949356E-4</v>
      </c>
      <c r="HG4" s="76">
        <v>-4.8014010021129115E-2</v>
      </c>
      <c r="HH4" s="76">
        <v>-4.0411791767783712E-3</v>
      </c>
      <c r="HI4" s="76">
        <v>-0.32009340014086063</v>
      </c>
      <c r="HJ4" s="76">
        <v>-1.9268995605503113E-2</v>
      </c>
      <c r="HK4" s="76">
        <v>-3.2990886419780117E-4</v>
      </c>
      <c r="HL4" s="76">
        <v>-1.893908674130532E-2</v>
      </c>
      <c r="HM4" s="76">
        <v>0.3737797502956709</v>
      </c>
      <c r="HN4" s="76">
        <v>2.0005837508803833E-3</v>
      </c>
      <c r="HP4" s="77">
        <v>43836</v>
      </c>
      <c r="HQ4">
        <v>3.4223773687974499</v>
      </c>
      <c r="HR4" s="88">
        <f t="shared" si="3"/>
        <v>7.6635065130084152</v>
      </c>
      <c r="HS4" s="88">
        <f t="shared" si="3"/>
        <v>3.5445526633314552E-2</v>
      </c>
      <c r="HT4" s="2"/>
      <c r="HV4" s="41"/>
      <c r="HW4" s="40"/>
      <c r="HX4" s="51">
        <f t="shared" si="4"/>
        <v>8.4054311978988441</v>
      </c>
      <c r="HY4" s="51">
        <f t="shared" si="5"/>
        <v>492.14095550171766</v>
      </c>
      <c r="HZ4" s="51"/>
      <c r="IA4" s="77">
        <v>43836</v>
      </c>
      <c r="IB4">
        <v>8.42</v>
      </c>
      <c r="IC4">
        <v>401</v>
      </c>
      <c r="IE4">
        <v>3.4223773687974499</v>
      </c>
      <c r="IF4" s="43"/>
      <c r="IG4" s="2"/>
      <c r="IH4" s="2"/>
      <c r="IJ4" s="41"/>
      <c r="IK4" s="40"/>
      <c r="IL4" s="51">
        <f t="shared" si="0"/>
        <v>8.4326417543974301</v>
      </c>
      <c r="IM4" s="51">
        <f t="shared" si="6"/>
        <v>519.99457169294408</v>
      </c>
      <c r="IN4" s="77">
        <v>43836</v>
      </c>
      <c r="IO4">
        <v>8.42</v>
      </c>
      <c r="IP4">
        <v>401</v>
      </c>
      <c r="IQ4" s="2"/>
      <c r="IR4">
        <v>3.4223773687974499</v>
      </c>
      <c r="IS4" s="43"/>
      <c r="IT4" s="2"/>
      <c r="IU4" s="2"/>
      <c r="IW4" s="41"/>
      <c r="IX4" s="40"/>
      <c r="IY4" s="77">
        <v>43836</v>
      </c>
      <c r="IZ4">
        <f t="shared" si="1"/>
        <v>2.7210556498586058E-2</v>
      </c>
      <c r="JA4">
        <f t="shared" si="2"/>
        <v>27.853616191226422</v>
      </c>
      <c r="JB4">
        <f t="shared" si="7"/>
        <v>-1.2641754397430205E-2</v>
      </c>
      <c r="JC4">
        <f t="shared" si="7"/>
        <v>-118.99457169294408</v>
      </c>
      <c r="JD4">
        <f t="shared" si="8"/>
        <v>1.4568802101155853E-2</v>
      </c>
      <c r="JE4">
        <f t="shared" si="8"/>
        <v>-91.140955501717656</v>
      </c>
      <c r="JJ4"/>
      <c r="JL4" s="6"/>
      <c r="JT4" s="6"/>
      <c r="JU4" s="2"/>
      <c r="JV4" s="2"/>
      <c r="JW4" s="2"/>
      <c r="JX4" s="2"/>
      <c r="JY4" s="2"/>
      <c r="KB4" s="6"/>
      <c r="KK4" s="6"/>
      <c r="KM4" s="46"/>
      <c r="KN4" s="46"/>
      <c r="KO4" s="46"/>
      <c r="KP4" s="46"/>
      <c r="KQ4" s="46"/>
      <c r="KS4" s="6"/>
      <c r="KU4" s="46"/>
      <c r="KV4" s="46"/>
      <c r="KW4" s="46"/>
      <c r="KX4" s="46"/>
      <c r="KY4" s="46"/>
      <c r="LA4" s="6"/>
      <c r="LI4" s="6"/>
      <c r="LQ4" s="6"/>
      <c r="LY4" s="6"/>
      <c r="MG4"/>
      <c r="MI4"/>
      <c r="MJ4"/>
      <c r="MK4"/>
      <c r="ML4"/>
      <c r="MM4"/>
      <c r="MO4"/>
      <c r="MQ4"/>
      <c r="MR4"/>
      <c r="MS4"/>
      <c r="MT4"/>
      <c r="MU4"/>
    </row>
    <row r="5" spans="1:359" ht="15.75" x14ac:dyDescent="0.25">
      <c r="A5">
        <v>9.1118664284278417</v>
      </c>
      <c r="B5" s="64">
        <v>43843</v>
      </c>
      <c r="C5" s="62"/>
      <c r="D5" s="62"/>
      <c r="E5" s="62"/>
      <c r="F5" s="61">
        <v>4.291813792901535</v>
      </c>
      <c r="G5" s="61">
        <v>28.883906826227332</v>
      </c>
      <c r="H5" s="61">
        <v>1828.312675776054</v>
      </c>
      <c r="I5" s="61">
        <v>24.834699157223344</v>
      </c>
      <c r="J5" s="61">
        <v>1.0653208822842739</v>
      </c>
      <c r="K5" s="61">
        <v>24.592093033325796</v>
      </c>
      <c r="L5" s="61">
        <v>9.2102323995666938E-2</v>
      </c>
      <c r="M5" s="61">
        <v>669.52295169263948</v>
      </c>
      <c r="N5" s="61">
        <v>141.86283932468612</v>
      </c>
      <c r="O5" s="61">
        <v>28.38728265753678</v>
      </c>
      <c r="P5" s="61">
        <v>113.47555668431659</v>
      </c>
      <c r="Q5" s="61">
        <v>85.880792911188252</v>
      </c>
      <c r="R5" s="61" t="e">
        <v>#N/A</v>
      </c>
      <c r="S5"/>
      <c r="U5" s="2"/>
      <c r="V5" s="70">
        <v>43843</v>
      </c>
      <c r="W5" s="69"/>
      <c r="X5" s="69"/>
      <c r="Y5" s="69"/>
      <c r="Z5" s="69">
        <v>4.291813792901535</v>
      </c>
      <c r="AA5" s="69">
        <v>30.300205377884836</v>
      </c>
      <c r="AB5" s="69">
        <v>1716.7255171606139</v>
      </c>
      <c r="AC5" s="69">
        <v>27.543211085793391</v>
      </c>
      <c r="AD5" s="69">
        <v>1.1717141994347029</v>
      </c>
      <c r="AE5" s="69">
        <v>26.008391584983301</v>
      </c>
      <c r="AF5" s="69">
        <v>9.3776131374898541E-2</v>
      </c>
      <c r="AG5" s="69">
        <v>725.31653100035942</v>
      </c>
      <c r="AH5" s="69">
        <v>169.48702807360553</v>
      </c>
      <c r="AI5" s="69">
        <v>31.495310447465812</v>
      </c>
      <c r="AJ5" s="69">
        <v>137.99171761755611</v>
      </c>
      <c r="AK5" s="69">
        <v>79.753600829463423</v>
      </c>
      <c r="AL5" s="69">
        <v>18.283126757760538</v>
      </c>
      <c r="AO5" s="77">
        <v>43843</v>
      </c>
      <c r="AP5" s="76"/>
      <c r="AQ5" s="76">
        <v>4.291813792901535</v>
      </c>
      <c r="AR5" s="76">
        <v>1.4162985516575031</v>
      </c>
      <c r="AS5" s="76">
        <v>-111.5871586154399</v>
      </c>
      <c r="AT5" s="76">
        <v>2.7085119285700459</v>
      </c>
      <c r="AU5" s="76">
        <v>0.10639331715042903</v>
      </c>
      <c r="AV5" s="76">
        <v>1.4162985516575031</v>
      </c>
      <c r="AW5" s="76">
        <v>1.6738073792316049E-3</v>
      </c>
      <c r="AX5" s="76">
        <v>55.793579307719952</v>
      </c>
      <c r="AY5" s="76">
        <v>27.624188748919405</v>
      </c>
      <c r="AZ5" s="76">
        <v>3.1080277899290327</v>
      </c>
      <c r="BA5" s="76">
        <v>24.516160933239505</v>
      </c>
      <c r="BB5" s="76">
        <v>-6.1271920817248393</v>
      </c>
      <c r="BC5" s="76" t="e">
        <v>#N/A</v>
      </c>
      <c r="BE5"/>
      <c r="BF5" s="64">
        <v>43843</v>
      </c>
      <c r="BG5" s="61"/>
      <c r="BH5" s="61"/>
      <c r="BI5" s="61"/>
      <c r="BJ5" s="61">
        <v>4.4922727679346144</v>
      </c>
      <c r="BK5" s="61">
        <v>39.981227634618072</v>
      </c>
      <c r="BL5" s="61">
        <v>1756.4786522624343</v>
      </c>
      <c r="BM5" s="61">
        <v>37.581260645234863</v>
      </c>
      <c r="BN5" s="61">
        <v>1.4249578301657586</v>
      </c>
      <c r="BO5" s="61">
        <v>35.488954866683457</v>
      </c>
      <c r="BP5" s="61">
        <v>0.10453518730983848</v>
      </c>
      <c r="BQ5" s="61">
        <v>687.317733493996</v>
      </c>
      <c r="BR5" s="61">
        <v>257.02089414461102</v>
      </c>
      <c r="BS5" s="61">
        <v>48.615375894588396</v>
      </c>
      <c r="BT5" s="61">
        <v>208.40551825002265</v>
      </c>
      <c r="BU5" s="61">
        <v>84.971118789967605</v>
      </c>
      <c r="BV5" s="61">
        <v>21.158604736972034</v>
      </c>
      <c r="BW5"/>
      <c r="BX5"/>
      <c r="BY5"/>
      <c r="BZ5" s="70">
        <v>43843</v>
      </c>
      <c r="CA5" s="69"/>
      <c r="CB5" s="69"/>
      <c r="CC5" s="69"/>
      <c r="CD5" s="69">
        <v>4.4922727679346144</v>
      </c>
      <c r="CE5" s="69">
        <v>39.621845813183299</v>
      </c>
      <c r="CF5" s="69">
        <v>1630.6950147602649</v>
      </c>
      <c r="CG5" s="69">
        <v>36.348643614658762</v>
      </c>
      <c r="CH5" s="69">
        <v>1.4540089583437152</v>
      </c>
      <c r="CI5" s="69">
        <v>35.129573045248684</v>
      </c>
      <c r="CJ5" s="69">
        <v>8.9441150809578179E-2</v>
      </c>
      <c r="CK5" s="69">
        <v>691.81000626193065</v>
      </c>
      <c r="CL5" s="69">
        <v>277.52262878461011</v>
      </c>
      <c r="CM5" s="69">
        <v>55.966231552211163</v>
      </c>
      <c r="CN5" s="69">
        <v>221.55639718747622</v>
      </c>
      <c r="CO5" s="69">
        <v>90.592820897970725</v>
      </c>
      <c r="CP5" s="69" t="e">
        <v>#N/A</v>
      </c>
      <c r="CQ5"/>
      <c r="CR5"/>
      <c r="CS5" s="77">
        <v>43843</v>
      </c>
      <c r="CT5" s="76">
        <v>4.4922727679346144</v>
      </c>
      <c r="CU5" s="76">
        <v>-0.35938182143476949</v>
      </c>
      <c r="CV5" s="76">
        <v>-125.7836375021692</v>
      </c>
      <c r="CW5" s="76">
        <v>-1.2326170305761013</v>
      </c>
      <c r="CX5" s="76">
        <v>2.9051128177956645E-2</v>
      </c>
      <c r="CY5" s="76">
        <v>-0.35938182143476949</v>
      </c>
      <c r="CZ5" s="76">
        <v>-1.5094036500260297E-2</v>
      </c>
      <c r="DA5" s="76">
        <v>4.4922727679346144</v>
      </c>
      <c r="DB5" s="76">
        <v>20.5017346399991</v>
      </c>
      <c r="DC5" s="76">
        <v>7.3508556576227697</v>
      </c>
      <c r="DD5" s="76">
        <v>13.150878937453575</v>
      </c>
      <c r="DE5" s="76">
        <v>5.621702108003122</v>
      </c>
      <c r="DF5" s="76" t="e">
        <v>#N/A</v>
      </c>
      <c r="DG5" s="61"/>
      <c r="DI5" s="2"/>
      <c r="DJ5" s="64">
        <v>43843</v>
      </c>
      <c r="DK5" s="61"/>
      <c r="DL5" s="61"/>
      <c r="DM5" s="61"/>
      <c r="DN5" s="61">
        <v>0.18634443865360587</v>
      </c>
      <c r="DO5" s="61">
        <v>0.8665016397392673</v>
      </c>
      <c r="DP5" s="61">
        <v>65.220553528762053</v>
      </c>
      <c r="DQ5" s="61">
        <v>0.73315760895981741</v>
      </c>
      <c r="DR5" s="61">
        <v>4.1836114079934525E-2</v>
      </c>
      <c r="DS5" s="61">
        <v>0.66897653476644503</v>
      </c>
      <c r="DT5" s="61">
        <v>1.3416799583059622E-2</v>
      </c>
      <c r="DU5" s="61">
        <v>28.138010236694484</v>
      </c>
      <c r="DV5" s="61">
        <v>3.9180781671307168</v>
      </c>
      <c r="DW5" s="61">
        <v>0.75171346552864604</v>
      </c>
      <c r="DX5" s="61">
        <v>3.1663647016020708</v>
      </c>
      <c r="DY5" s="61">
        <v>3.5751615407871919</v>
      </c>
      <c r="DZ5" s="61">
        <v>0.8143251969162576</v>
      </c>
      <c r="EA5" s="2"/>
      <c r="EC5"/>
      <c r="ED5" s="70">
        <v>43843</v>
      </c>
      <c r="EE5" s="69"/>
      <c r="EF5" s="69"/>
      <c r="EG5" s="69"/>
      <c r="EH5" s="69">
        <v>0.18634443865360587</v>
      </c>
      <c r="EI5" s="69">
        <v>0.18843149636652626</v>
      </c>
      <c r="EJ5" s="69">
        <v>72.30164219759908</v>
      </c>
      <c r="EK5" s="69">
        <v>0.68969683989531883</v>
      </c>
      <c r="EL5" s="69">
        <v>4.0430195603291502E-2</v>
      </c>
      <c r="EM5" s="69">
        <v>0.63357109142225998</v>
      </c>
      <c r="EN5" s="69">
        <v>6.4661520212801237E-3</v>
      </c>
      <c r="EO5" s="69">
        <v>26.64725472746564</v>
      </c>
      <c r="EP5" s="69">
        <v>3.7276413754006184</v>
      </c>
      <c r="EQ5" s="69">
        <v>0.71286531613411308</v>
      </c>
      <c r="ER5" s="69">
        <v>3.0147760592665049</v>
      </c>
      <c r="ES5" s="69">
        <v>3.5636069519904843</v>
      </c>
      <c r="ET5" s="69">
        <v>0.75469497654710371</v>
      </c>
      <c r="EW5" s="77">
        <v>43843</v>
      </c>
      <c r="EX5" s="76">
        <v>0.18634443865360587</v>
      </c>
      <c r="EY5" s="76">
        <v>-0.67807014337274107</v>
      </c>
      <c r="EZ5" s="76">
        <v>7.0810886688370225</v>
      </c>
      <c r="FA5" s="76">
        <v>-4.3460769064498493E-2</v>
      </c>
      <c r="FB5" s="76">
        <v>-1.4059184766430197E-3</v>
      </c>
      <c r="FC5" s="76">
        <v>-3.5405443344185106E-2</v>
      </c>
      <c r="FD5" s="76">
        <v>-6.9506475617794978E-3</v>
      </c>
      <c r="FE5" s="76">
        <v>-1.4907555092288469</v>
      </c>
      <c r="FF5" s="76">
        <v>-0.19043679173009836</v>
      </c>
      <c r="FG5" s="76">
        <v>-3.8848149394532891E-2</v>
      </c>
      <c r="FH5" s="76">
        <v>-0.15158864233556604</v>
      </c>
      <c r="FI5" s="76">
        <v>-1.1554588796707784E-2</v>
      </c>
      <c r="FJ5" s="76">
        <v>-5.9630220369153927E-2</v>
      </c>
      <c r="FM5"/>
      <c r="FN5" s="64">
        <v>43843</v>
      </c>
      <c r="FO5" s="61"/>
      <c r="FP5" s="61"/>
      <c r="FQ5" s="61"/>
      <c r="FR5" s="61">
        <v>0.14143542893808686</v>
      </c>
      <c r="FS5" s="61">
        <v>0.95044608246394369</v>
      </c>
      <c r="FT5" s="61">
        <v>55.86699443054431</v>
      </c>
      <c r="FU5" s="61">
        <v>0.79319487777899766</v>
      </c>
      <c r="FV5" s="61">
        <v>1.4985021181530712E-2</v>
      </c>
      <c r="FW5" s="61">
        <v>0.77930921344885862</v>
      </c>
      <c r="FX5" s="61">
        <v>4.8088045838949535E-4</v>
      </c>
      <c r="FY5" s="61">
        <v>10.338929855374149</v>
      </c>
      <c r="FZ5" s="61">
        <v>1.3265354010855857</v>
      </c>
      <c r="GA5" s="61">
        <v>0.46624397695980302</v>
      </c>
      <c r="GB5" s="61">
        <v>0.86029142412578263</v>
      </c>
      <c r="GC5" s="61">
        <v>4.9711011728596919</v>
      </c>
      <c r="GD5" s="61" t="e">
        <v>#N/A</v>
      </c>
      <c r="GE5"/>
      <c r="GG5"/>
      <c r="GH5" s="70">
        <v>43843</v>
      </c>
      <c r="GI5" s="69"/>
      <c r="GJ5" s="69"/>
      <c r="GK5" s="69"/>
      <c r="GL5" s="69">
        <v>0.14143542893808686</v>
      </c>
      <c r="GM5" s="69">
        <v>0.90660109949313683</v>
      </c>
      <c r="GN5" s="69">
        <v>72.273504187362391</v>
      </c>
      <c r="GO5" s="69">
        <v>0.75438696752022805</v>
      </c>
      <c r="GP5" s="69">
        <v>1.5137462974113332E-2</v>
      </c>
      <c r="GQ5" s="69">
        <v>0.74395035621433681</v>
      </c>
      <c r="GR5" s="69">
        <v>9.2215899667632628E-4</v>
      </c>
      <c r="GS5" s="69">
        <v>10.22578151222368</v>
      </c>
      <c r="GT5" s="69">
        <v>1.4738691977094183</v>
      </c>
      <c r="GU5" s="69">
        <v>0.32572159178786825</v>
      </c>
      <c r="GV5" s="69">
        <v>1.1481476057801145</v>
      </c>
      <c r="GW5" s="69">
        <v>3.1256893843742843</v>
      </c>
      <c r="GX5" s="69">
        <v>0.39601920102664318</v>
      </c>
      <c r="HA5" s="77">
        <v>43843</v>
      </c>
      <c r="HB5" s="76">
        <v>0.14143542893808686</v>
      </c>
      <c r="HC5" s="76">
        <v>-4.384498297080687E-2</v>
      </c>
      <c r="HD5" s="76">
        <v>16.406509756818075</v>
      </c>
      <c r="HE5" s="76">
        <v>-3.8807910258769646E-2</v>
      </c>
      <c r="HF5" s="76">
        <v>1.5244179258262091E-4</v>
      </c>
      <c r="HG5" s="76">
        <v>-3.5358857234521715E-2</v>
      </c>
      <c r="HH5" s="76">
        <v>4.4127853828683093E-4</v>
      </c>
      <c r="HI5" s="76">
        <v>-0.11314834315046908</v>
      </c>
      <c r="HJ5" s="76">
        <v>0.14733379662383278</v>
      </c>
      <c r="HK5" s="76">
        <v>-0.14052238517193477</v>
      </c>
      <c r="HL5" s="76">
        <v>0.28785618165433202</v>
      </c>
      <c r="HM5" s="76">
        <v>-1.8454117884854075</v>
      </c>
      <c r="HN5" s="76" t="e">
        <v>#N/A</v>
      </c>
      <c r="HP5" s="77">
        <v>43843</v>
      </c>
      <c r="HQ5">
        <v>9.1118664284278417</v>
      </c>
      <c r="HR5" s="88">
        <f t="shared" si="3"/>
        <v>7.0174769122718148</v>
      </c>
      <c r="HS5" s="88">
        <f t="shared" si="3"/>
        <v>0.36296519098727004</v>
      </c>
      <c r="HT5" s="2"/>
      <c r="HV5" s="41"/>
      <c r="HW5" s="40"/>
      <c r="HX5" s="51">
        <f t="shared" si="4"/>
        <v>7.7571464351726762</v>
      </c>
      <c r="HY5" s="51">
        <f t="shared" si="5"/>
        <v>406.70908700284861</v>
      </c>
      <c r="HZ5" s="51"/>
      <c r="IA5" s="77">
        <v>43843</v>
      </c>
      <c r="IB5">
        <v>5.38</v>
      </c>
      <c r="IC5">
        <v>292</v>
      </c>
      <c r="IE5">
        <v>9.1118664284278417</v>
      </c>
      <c r="IF5" s="43"/>
      <c r="IG5" s="2"/>
      <c r="IH5" s="2"/>
      <c r="IJ5" s="41"/>
      <c r="IK5" s="40"/>
      <c r="IL5" s="51">
        <f t="shared" si="0"/>
        <v>7.7939118560126941</v>
      </c>
      <c r="IM5" s="51">
        <f t="shared" si="6"/>
        <v>383.23604782125278</v>
      </c>
      <c r="IN5" s="77">
        <v>43843</v>
      </c>
      <c r="IO5">
        <v>5.38</v>
      </c>
      <c r="IP5">
        <v>292</v>
      </c>
      <c r="IQ5" s="2"/>
      <c r="IR5">
        <v>9.1118664284278417</v>
      </c>
      <c r="IS5" s="43"/>
      <c r="IT5" s="2"/>
      <c r="IU5" s="2"/>
      <c r="IW5" s="41"/>
      <c r="IX5" s="40"/>
      <c r="IY5" s="77">
        <v>43843</v>
      </c>
      <c r="IZ5">
        <f t="shared" si="1"/>
        <v>3.6765420840017882E-2</v>
      </c>
      <c r="JA5">
        <f t="shared" si="2"/>
        <v>-23.473039181595823</v>
      </c>
      <c r="JB5">
        <f t="shared" si="7"/>
        <v>-2.4139118560126942</v>
      </c>
      <c r="JC5">
        <f t="shared" si="7"/>
        <v>-91.236047821252782</v>
      </c>
      <c r="JD5">
        <f t="shared" si="8"/>
        <v>-2.3771464351726763</v>
      </c>
      <c r="JE5">
        <f t="shared" si="8"/>
        <v>-114.70908700284861</v>
      </c>
      <c r="JJ5"/>
      <c r="JL5" s="6"/>
      <c r="JT5" s="6"/>
      <c r="JU5" s="2"/>
      <c r="JV5" s="2"/>
      <c r="JW5" s="2"/>
      <c r="JX5" s="2"/>
      <c r="JY5" s="2"/>
      <c r="KB5" s="6"/>
      <c r="KK5" s="6"/>
      <c r="KM5" s="46"/>
      <c r="KN5" s="46"/>
      <c r="KO5" s="46"/>
      <c r="KP5" s="46"/>
      <c r="KQ5" s="46"/>
      <c r="KS5" s="6"/>
      <c r="KU5" s="46"/>
      <c r="KV5" s="46"/>
      <c r="KW5" s="46"/>
      <c r="KX5" s="46"/>
      <c r="KY5" s="46"/>
      <c r="LA5" s="6"/>
      <c r="LI5" s="6"/>
      <c r="LQ5" s="6"/>
      <c r="LY5" s="6"/>
      <c r="MG5"/>
      <c r="MI5"/>
      <c r="MJ5"/>
      <c r="MK5"/>
      <c r="ML5"/>
      <c r="MM5"/>
      <c r="MO5"/>
      <c r="MQ5"/>
      <c r="MR5"/>
      <c r="MS5"/>
      <c r="MT5"/>
      <c r="MU5"/>
    </row>
    <row r="6" spans="1:359" ht="15.75" x14ac:dyDescent="0.25">
      <c r="A6">
        <v>2.9310641428991469</v>
      </c>
      <c r="B6" s="64">
        <v>43861</v>
      </c>
      <c r="C6" s="61"/>
      <c r="D6" s="61"/>
      <c r="E6" s="61"/>
      <c r="F6" s="61">
        <v>0.89534951016888664</v>
      </c>
      <c r="G6" s="61">
        <v>7.9686106405030914</v>
      </c>
      <c r="H6" s="61">
        <v>496.02362863356319</v>
      </c>
      <c r="I6" s="61">
        <v>5.3038004047293441</v>
      </c>
      <c r="J6" s="61">
        <v>2.4994128355770046E-2</v>
      </c>
      <c r="K6" s="61">
        <v>4.9065153157254988</v>
      </c>
      <c r="L6" s="61">
        <v>1.1639543632195534E-3</v>
      </c>
      <c r="M6" s="61">
        <v>25.696530941847048</v>
      </c>
      <c r="N6" s="61">
        <v>1.3732970672161737</v>
      </c>
      <c r="O6" s="61">
        <v>0.43609575677682444</v>
      </c>
      <c r="P6" s="61">
        <v>0.93720131043934929</v>
      </c>
      <c r="Q6" s="61">
        <v>28.432167500671405</v>
      </c>
      <c r="R6" s="61">
        <v>1.5310476623887961</v>
      </c>
      <c r="S6"/>
      <c r="U6" s="2"/>
      <c r="V6" s="70">
        <v>43861</v>
      </c>
      <c r="W6" s="69"/>
      <c r="X6" s="69"/>
      <c r="Y6" s="69"/>
      <c r="Z6" s="69">
        <v>0.89534951016888664</v>
      </c>
      <c r="AA6" s="69">
        <v>7.9865176307064685</v>
      </c>
      <c r="AB6" s="69">
        <v>494.23292961322545</v>
      </c>
      <c r="AC6" s="69">
        <v>5.4389196887444049</v>
      </c>
      <c r="AD6" s="69">
        <v>2.4415113885689416E-2</v>
      </c>
      <c r="AE6" s="69">
        <v>5.4974459924369636</v>
      </c>
      <c r="AF6" s="69">
        <v>-1.7011640693208837E-3</v>
      </c>
      <c r="AG6" s="69">
        <v>26.77095035404971</v>
      </c>
      <c r="AH6" s="69">
        <v>1.5715030863073935</v>
      </c>
      <c r="AI6" s="69">
        <v>0.64441208939735661</v>
      </c>
      <c r="AJ6" s="69">
        <v>0.9270909978053864</v>
      </c>
      <c r="AK6" s="69">
        <v>36.714789364283575</v>
      </c>
      <c r="AL6" s="69">
        <v>1.5041871770837294</v>
      </c>
      <c r="AO6" s="77">
        <v>43861</v>
      </c>
      <c r="AP6" s="76"/>
      <c r="AQ6" s="76">
        <v>0.89534951016888664</v>
      </c>
      <c r="AR6" s="76">
        <v>1.7906990203377351E-2</v>
      </c>
      <c r="AS6" s="76">
        <v>-1.7906990203377733</v>
      </c>
      <c r="AT6" s="76">
        <v>0.13511928401506057</v>
      </c>
      <c r="AU6" s="76">
        <v>-5.790144700806287E-4</v>
      </c>
      <c r="AV6" s="76">
        <v>0.59093067671146449</v>
      </c>
      <c r="AW6" s="76">
        <v>-2.8651184325404369E-3</v>
      </c>
      <c r="AX6" s="76">
        <v>1.0744194122026633</v>
      </c>
      <c r="AY6" s="76">
        <v>0.19820601909121979</v>
      </c>
      <c r="AZ6" s="76">
        <v>0.20831633262053217</v>
      </c>
      <c r="BA6" s="76">
        <v>-1.0110312633962896E-2</v>
      </c>
      <c r="BB6" s="76">
        <v>8.2826218636121745</v>
      </c>
      <c r="BC6" s="76">
        <v>-2.6860485305066625E-2</v>
      </c>
      <c r="BE6"/>
      <c r="BF6" s="64">
        <v>43861</v>
      </c>
      <c r="BG6" s="61"/>
      <c r="BH6" s="61"/>
      <c r="BI6" s="61"/>
      <c r="BJ6" s="61">
        <v>1.8277526535513626</v>
      </c>
      <c r="BK6" s="61">
        <v>14.16508306502306</v>
      </c>
      <c r="BL6" s="61">
        <v>862.69925247624315</v>
      </c>
      <c r="BM6" s="61">
        <v>14.46304260550631</v>
      </c>
      <c r="BN6" s="61">
        <v>6.500952465904139E-2</v>
      </c>
      <c r="BO6" s="61">
        <v>14.622021228410901</v>
      </c>
      <c r="BP6" s="61">
        <v>-7.3110106142054384E-4</v>
      </c>
      <c r="BQ6" s="61">
        <v>57.939759117578191</v>
      </c>
      <c r="BR6" s="61">
        <v>6.549864303985883</v>
      </c>
      <c r="BS6" s="61">
        <v>1.5836350043176801</v>
      </c>
      <c r="BT6" s="61">
        <v>4.9662292996682034</v>
      </c>
      <c r="BU6" s="61">
        <v>44.191649599961906</v>
      </c>
      <c r="BV6" s="61">
        <v>3.1620120906438571</v>
      </c>
      <c r="BW6"/>
      <c r="BX6"/>
      <c r="BY6"/>
      <c r="BZ6" s="70">
        <v>43861</v>
      </c>
      <c r="CA6" s="69"/>
      <c r="CB6" s="69"/>
      <c r="CC6" s="69"/>
      <c r="CD6" s="69">
        <v>1.8277526535513626</v>
      </c>
      <c r="CE6" s="69">
        <v>16.340108722749182</v>
      </c>
      <c r="CF6" s="69">
        <v>917.53183208278404</v>
      </c>
      <c r="CG6" s="69">
        <v>13.760928813498651</v>
      </c>
      <c r="CH6" s="69">
        <v>6.3236538786001051E-2</v>
      </c>
      <c r="CI6" s="69">
        <v>14.51235606919782</v>
      </c>
      <c r="CJ6" s="69">
        <v>-4.7521568992335457E-3</v>
      </c>
      <c r="CK6" s="69">
        <v>57.756983852223058</v>
      </c>
      <c r="CL6" s="69">
        <v>5.9131593561106524</v>
      </c>
      <c r="CM6" s="69">
        <v>1.3474721879149114</v>
      </c>
      <c r="CN6" s="69">
        <v>4.5656871681957405</v>
      </c>
      <c r="CO6" s="69">
        <v>41.650253591350285</v>
      </c>
      <c r="CP6" s="69">
        <v>3.1802896171793709</v>
      </c>
      <c r="CQ6"/>
      <c r="CR6"/>
      <c r="CS6" s="77">
        <v>43861</v>
      </c>
      <c r="CT6" s="76">
        <v>1.8277526535513626</v>
      </c>
      <c r="CU6" s="76">
        <v>2.1750256577261204</v>
      </c>
      <c r="CV6" s="76">
        <v>54.832579606540875</v>
      </c>
      <c r="CW6" s="76">
        <v>-0.702113792007658</v>
      </c>
      <c r="CX6" s="76">
        <v>-1.7729858730403504E-3</v>
      </c>
      <c r="CY6" s="76">
        <v>-0.10966515921308104</v>
      </c>
      <c r="CZ6" s="76">
        <v>-4.0210558378130021E-3</v>
      </c>
      <c r="DA6" s="76">
        <v>-0.18277526535513236</v>
      </c>
      <c r="DB6" s="76">
        <v>-0.63670494787523146</v>
      </c>
      <c r="DC6" s="76">
        <v>-0.23616281640276868</v>
      </c>
      <c r="DD6" s="76">
        <v>-0.4005421314724622</v>
      </c>
      <c r="DE6" s="76">
        <v>-2.5413960086116205</v>
      </c>
      <c r="DF6" s="76">
        <v>1.8277526535513643E-2</v>
      </c>
      <c r="DG6" s="61"/>
      <c r="DI6" s="2"/>
      <c r="DJ6" s="64">
        <v>43861</v>
      </c>
      <c r="DK6" s="61"/>
      <c r="DL6" s="61"/>
      <c r="DM6" s="61"/>
      <c r="DN6" s="61">
        <v>0.11822739009601924</v>
      </c>
      <c r="DO6" s="61">
        <v>1.0451301284488099</v>
      </c>
      <c r="DP6" s="61">
        <v>50.246640790808172</v>
      </c>
      <c r="DQ6" s="61">
        <v>0.44244844931255495</v>
      </c>
      <c r="DR6" s="61">
        <v>9.6845027871676793E-3</v>
      </c>
      <c r="DS6" s="61">
        <v>0.44808180846391293</v>
      </c>
      <c r="DT6" s="61">
        <v>9.9429235070752197E-4</v>
      </c>
      <c r="DU6" s="61">
        <v>8.0158170485101046</v>
      </c>
      <c r="DV6" s="61">
        <v>0.58924152139552388</v>
      </c>
      <c r="DW6" s="61">
        <v>0.14637451219108241</v>
      </c>
      <c r="DX6" s="61">
        <v>0.44286700920444139</v>
      </c>
      <c r="DY6" s="61">
        <v>2.9369071819461037</v>
      </c>
      <c r="DZ6" s="61">
        <v>0.30620894034868978</v>
      </c>
      <c r="EA6" s="2"/>
      <c r="EC6"/>
      <c r="ED6" s="70">
        <v>43861</v>
      </c>
      <c r="EE6" s="69"/>
      <c r="EF6" s="69"/>
      <c r="EG6" s="69"/>
      <c r="EH6" s="69">
        <v>0.11822739009601924</v>
      </c>
      <c r="EI6" s="69">
        <v>1.0593174152603324</v>
      </c>
      <c r="EJ6" s="69">
        <v>56.512692465897196</v>
      </c>
      <c r="EK6" s="69">
        <v>0.42622847536605757</v>
      </c>
      <c r="EL6" s="69">
        <v>8.5376537137841282E-3</v>
      </c>
      <c r="EM6" s="69">
        <v>0.41261359143510717</v>
      </c>
      <c r="EN6" s="69">
        <v>7.0936434057611522E-5</v>
      </c>
      <c r="EO6" s="69">
        <v>6.82172040854031</v>
      </c>
      <c r="EP6" s="69">
        <v>0.40775872198686053</v>
      </c>
      <c r="EQ6" s="69">
        <v>9.6636217847428735E-2</v>
      </c>
      <c r="ER6" s="69">
        <v>0.31112250425765914</v>
      </c>
      <c r="ES6" s="69">
        <v>2.8019137788612913</v>
      </c>
      <c r="ET6" s="69">
        <v>0.30739121424965005</v>
      </c>
      <c r="EW6" s="77">
        <v>43861</v>
      </c>
      <c r="EX6" s="76">
        <v>0.11822739009601924</v>
      </c>
      <c r="EY6" s="76">
        <v>1.4187286811522426E-2</v>
      </c>
      <c r="EZ6" s="76">
        <v>6.2660516750890194</v>
      </c>
      <c r="FA6" s="76">
        <v>-1.6219973946497414E-2</v>
      </c>
      <c r="FB6" s="76">
        <v>-1.146849073383552E-3</v>
      </c>
      <c r="FC6" s="76">
        <v>-3.5468217028805753E-2</v>
      </c>
      <c r="FD6" s="76">
        <v>-9.2335591664991033E-4</v>
      </c>
      <c r="FE6" s="76">
        <v>-1.1940966399697936</v>
      </c>
      <c r="FF6" s="76">
        <v>-0.1814827994086633</v>
      </c>
      <c r="FG6" s="76">
        <v>-4.9738294343653684E-2</v>
      </c>
      <c r="FH6" s="76">
        <v>-0.13174450494678228</v>
      </c>
      <c r="FI6" s="76">
        <v>-0.13499340308481236</v>
      </c>
      <c r="FJ6" s="76">
        <v>1.1822739009602196E-3</v>
      </c>
      <c r="FM6"/>
      <c r="FN6" s="64">
        <v>43861</v>
      </c>
      <c r="FO6" s="61"/>
      <c r="FP6" s="61"/>
      <c r="FQ6" s="61"/>
      <c r="FR6" s="61">
        <v>8.9734589082878596E-2</v>
      </c>
      <c r="FS6" s="61">
        <v>0.79415111338347555</v>
      </c>
      <c r="FT6" s="61">
        <v>46.482517144931116</v>
      </c>
      <c r="FU6" s="61">
        <v>0.44169263096659606</v>
      </c>
      <c r="FV6" s="61">
        <v>2.2728636272141252E-3</v>
      </c>
      <c r="FW6" s="61">
        <v>0.45226232897770813</v>
      </c>
      <c r="FX6" s="61">
        <v>-1.0768150689945428E-4</v>
      </c>
      <c r="FY6" s="61">
        <v>2.3510462339714193</v>
      </c>
      <c r="FZ6" s="61">
        <v>9.9463096270276594E-2</v>
      </c>
      <c r="GA6" s="61">
        <v>5.1023842379357309E-2</v>
      </c>
      <c r="GB6" s="61">
        <v>4.843925389091927E-2</v>
      </c>
      <c r="GC6" s="61">
        <v>4.6033189199830629</v>
      </c>
      <c r="GD6" s="61">
        <v>0.16241960624001026</v>
      </c>
      <c r="GE6"/>
      <c r="GG6"/>
      <c r="GH6" s="70">
        <v>43861</v>
      </c>
      <c r="GI6" s="69"/>
      <c r="GJ6" s="69"/>
      <c r="GK6" s="69"/>
      <c r="GL6" s="69">
        <v>8.9734589082878596E-2</v>
      </c>
      <c r="GM6" s="69">
        <v>0.80940599352756493</v>
      </c>
      <c r="GN6" s="69">
        <v>51.148715777240803</v>
      </c>
      <c r="GO6" s="69">
        <v>0.4232261906285088</v>
      </c>
      <c r="GP6" s="69">
        <v>1.7989473548102384E-3</v>
      </c>
      <c r="GQ6" s="69">
        <v>0.42444460636201581</v>
      </c>
      <c r="GR6" s="69">
        <v>-3.0509760288178724E-4</v>
      </c>
      <c r="GS6" s="69">
        <v>1.9831344187316171</v>
      </c>
      <c r="GT6" s="69">
        <v>5.2854659063214932E-2</v>
      </c>
      <c r="GU6" s="69">
        <v>1.907388285537101E-2</v>
      </c>
      <c r="GV6" s="69">
        <v>3.3780776207843914E-2</v>
      </c>
      <c r="GW6" s="69">
        <v>3.238289808350638</v>
      </c>
      <c r="GX6" s="69">
        <v>0.13190984595183153</v>
      </c>
      <c r="HA6" s="77">
        <v>43861</v>
      </c>
      <c r="HB6" s="76">
        <v>8.9734589082878596E-2</v>
      </c>
      <c r="HC6" s="76">
        <v>1.5254880144089355E-2</v>
      </c>
      <c r="HD6" s="76">
        <v>4.6661986323096869</v>
      </c>
      <c r="HE6" s="76">
        <v>-1.8466440338087226E-2</v>
      </c>
      <c r="HF6" s="76">
        <v>-4.7391627240388667E-4</v>
      </c>
      <c r="HG6" s="76">
        <v>-2.781772261569233E-2</v>
      </c>
      <c r="HH6" s="76">
        <v>-1.9741609598233296E-4</v>
      </c>
      <c r="HI6" s="76">
        <v>-0.36791181523980204</v>
      </c>
      <c r="HJ6" s="76">
        <v>-4.6608437207061662E-2</v>
      </c>
      <c r="HK6" s="76">
        <v>-3.1949959523986299E-2</v>
      </c>
      <c r="HL6" s="76">
        <v>-1.4658477683075358E-2</v>
      </c>
      <c r="HM6" s="76">
        <v>-1.3650291116324245</v>
      </c>
      <c r="HN6" s="76">
        <v>-3.0509760288178731E-2</v>
      </c>
      <c r="HP6" s="77">
        <v>43861</v>
      </c>
      <c r="HQ6">
        <v>2.9310641428991469</v>
      </c>
      <c r="HR6" s="88">
        <f t="shared" si="3"/>
        <v>7.0455585697584544</v>
      </c>
      <c r="HS6" s="88">
        <f t="shared" si="3"/>
        <v>1.44716729581724E-2</v>
      </c>
      <c r="HT6" s="2"/>
      <c r="HV6" s="41"/>
      <c r="HX6" s="51">
        <f t="shared" si="4"/>
        <v>8.1789322166271372</v>
      </c>
      <c r="HY6" s="51">
        <f t="shared" si="5"/>
        <v>496.56096492175107</v>
      </c>
      <c r="HZ6" s="51"/>
      <c r="IA6" s="77">
        <v>43861</v>
      </c>
      <c r="IB6">
        <v>7.72</v>
      </c>
      <c r="IC6">
        <v>369</v>
      </c>
      <c r="IE6">
        <v>2.9310641428991469</v>
      </c>
      <c r="IF6" s="43"/>
      <c r="IG6" s="2"/>
      <c r="IH6" s="2"/>
      <c r="IJ6" s="41"/>
      <c r="IL6" s="51">
        <f t="shared" si="0"/>
        <v>8.9371465396637308</v>
      </c>
      <c r="IM6" s="51">
        <f t="shared" si="6"/>
        <v>518.38721224171729</v>
      </c>
      <c r="IN6" s="77">
        <v>43861</v>
      </c>
      <c r="IO6">
        <v>7.72</v>
      </c>
      <c r="IP6">
        <v>369</v>
      </c>
      <c r="IQ6" s="2"/>
      <c r="IR6">
        <v>2.9310641428991469</v>
      </c>
      <c r="IS6" s="43"/>
      <c r="IT6" s="2"/>
      <c r="IU6" s="2"/>
      <c r="IW6" s="41"/>
      <c r="IY6" s="77">
        <v>43861</v>
      </c>
      <c r="IZ6">
        <f t="shared" si="1"/>
        <v>0.75821432303659364</v>
      </c>
      <c r="JA6">
        <f t="shared" si="2"/>
        <v>21.826247319966228</v>
      </c>
      <c r="JB6">
        <f t="shared" si="7"/>
        <v>-1.2171465396637311</v>
      </c>
      <c r="JC6">
        <f t="shared" si="7"/>
        <v>-149.38721224171729</v>
      </c>
      <c r="JD6">
        <f t="shared" si="8"/>
        <v>-0.45893221662713746</v>
      </c>
      <c r="JE6">
        <f t="shared" si="8"/>
        <v>-127.56096492175107</v>
      </c>
      <c r="JJ6"/>
      <c r="JL6" s="6"/>
      <c r="JT6" s="6"/>
      <c r="JU6" s="2"/>
      <c r="JV6" s="2"/>
      <c r="JW6" s="2"/>
      <c r="JX6" s="2"/>
      <c r="JY6" s="2"/>
      <c r="KB6" s="6"/>
      <c r="KK6" s="6"/>
      <c r="KM6" s="46"/>
      <c r="KN6" s="46"/>
      <c r="KO6" s="46"/>
      <c r="KP6" s="46"/>
      <c r="KQ6" s="46"/>
      <c r="KS6" s="6"/>
      <c r="KU6" s="46"/>
      <c r="KV6" s="46"/>
      <c r="KW6" s="46"/>
      <c r="KX6" s="46"/>
      <c r="KY6" s="46"/>
      <c r="LA6" s="6"/>
      <c r="LI6" s="6"/>
      <c r="LQ6" s="6"/>
      <c r="LY6" s="6"/>
      <c r="MG6"/>
      <c r="MI6"/>
      <c r="MJ6"/>
      <c r="MK6"/>
      <c r="ML6"/>
      <c r="MM6"/>
      <c r="MO6"/>
      <c r="MQ6"/>
      <c r="MR6"/>
      <c r="MS6"/>
      <c r="MT6"/>
      <c r="MU6"/>
    </row>
    <row r="7" spans="1:359" x14ac:dyDescent="0.25">
      <c r="A7">
        <v>3.7159735509797223</v>
      </c>
      <c r="B7" s="64">
        <v>43877</v>
      </c>
      <c r="C7" s="61"/>
      <c r="D7" s="61"/>
      <c r="E7" s="61"/>
      <c r="F7" s="61">
        <v>1.2202763318303402</v>
      </c>
      <c r="G7" s="61">
        <v>10.884864879926635</v>
      </c>
      <c r="H7" s="61">
        <v>492.99163805945744</v>
      </c>
      <c r="I7" s="61">
        <v>6.9104906606246104</v>
      </c>
      <c r="J7" s="61">
        <v>2.327968382926782E-2</v>
      </c>
      <c r="K7" s="61">
        <v>7.7853629970775708</v>
      </c>
      <c r="L7" s="61">
        <v>-8.419906689629348E-3</v>
      </c>
      <c r="M7" s="61">
        <v>20.622670007932747</v>
      </c>
      <c r="N7" s="61">
        <v>2.7716543079572205</v>
      </c>
      <c r="O7" s="61">
        <v>0.67562632946349044</v>
      </c>
      <c r="P7" s="61">
        <v>2.0960279797140067</v>
      </c>
      <c r="Q7" s="61">
        <v>29.745802569607775</v>
      </c>
      <c r="R7" s="61">
        <v>2.0500642374749716</v>
      </c>
      <c r="S7"/>
      <c r="U7" s="2"/>
      <c r="V7" s="70">
        <v>43877</v>
      </c>
      <c r="W7" s="69"/>
      <c r="X7" s="69"/>
      <c r="Y7" s="69"/>
      <c r="Z7" s="69">
        <v>1.2202763318303402</v>
      </c>
      <c r="AA7" s="69">
        <v>11.372975412658771</v>
      </c>
      <c r="AB7" s="69">
        <v>569.86904696476893</v>
      </c>
      <c r="AC7" s="69">
        <v>7.5299202706907726</v>
      </c>
      <c r="AD7" s="69">
        <v>2.8672153275100674E-2</v>
      </c>
      <c r="AE7" s="69">
        <v>8.0660265533985491</v>
      </c>
      <c r="AF7" s="69">
        <v>-9.7622106546427223E-3</v>
      </c>
      <c r="AG7" s="69">
        <v>22.697139772044331</v>
      </c>
      <c r="AH7" s="69">
        <v>2.865772317800217</v>
      </c>
      <c r="AI7" s="69">
        <v>0.65455577899293338</v>
      </c>
      <c r="AJ7" s="69">
        <v>2.2112165388072835</v>
      </c>
      <c r="AK7" s="69">
        <v>27.871681202632594</v>
      </c>
      <c r="AL7" s="69">
        <v>2.0134559475200611</v>
      </c>
      <c r="AO7" s="77">
        <v>43877</v>
      </c>
      <c r="AP7" s="76"/>
      <c r="AQ7" s="76">
        <v>1.2202763318303402</v>
      </c>
      <c r="AR7" s="76">
        <v>0.4881105327321365</v>
      </c>
      <c r="AS7" s="76">
        <v>76.877408905311441</v>
      </c>
      <c r="AT7" s="76">
        <v>0.61942961006616282</v>
      </c>
      <c r="AU7" s="76">
        <v>5.3924694458328528E-3</v>
      </c>
      <c r="AV7" s="76">
        <v>0.28066355632097878</v>
      </c>
      <c r="AW7" s="76">
        <v>-1.3423039650133745E-3</v>
      </c>
      <c r="AX7" s="76">
        <v>2.0744697641115817</v>
      </c>
      <c r="AY7" s="76">
        <v>9.4118009842996578E-2</v>
      </c>
      <c r="AZ7" s="76">
        <v>-2.1070550470557121E-2</v>
      </c>
      <c r="BA7" s="76">
        <v>0.11518855909327713</v>
      </c>
      <c r="BB7" s="76">
        <v>-1.8741213669751802</v>
      </c>
      <c r="BC7" s="76">
        <v>-3.6608289954910236E-2</v>
      </c>
      <c r="BE7"/>
      <c r="BF7" s="64">
        <v>43877</v>
      </c>
      <c r="BG7" s="61"/>
      <c r="BH7" s="61"/>
      <c r="BI7" s="61"/>
      <c r="BJ7" s="61">
        <v>2.2638772706778014</v>
      </c>
      <c r="BK7" s="61">
        <v>19.944758754671433</v>
      </c>
      <c r="BL7" s="61">
        <v>848.95397650417556</v>
      </c>
      <c r="BM7" s="61">
        <v>19.063281536515586</v>
      </c>
      <c r="BN7" s="61">
        <v>5.002099991738454E-2</v>
      </c>
      <c r="BO7" s="61">
        <v>20.05795261820532</v>
      </c>
      <c r="BP7" s="61">
        <v>-5.4333054496267224E-3</v>
      </c>
      <c r="BQ7" s="61">
        <v>38.712301328590407</v>
      </c>
      <c r="BR7" s="61">
        <v>10.609037108204671</v>
      </c>
      <c r="BS7" s="61">
        <v>2.2708075061118551</v>
      </c>
      <c r="BT7" s="61">
        <v>8.3382295998289404</v>
      </c>
      <c r="BU7" s="61">
        <v>48.4570790878658</v>
      </c>
      <c r="BV7" s="61">
        <v>3.3958159060167024</v>
      </c>
      <c r="BW7"/>
      <c r="BX7"/>
      <c r="BY7"/>
      <c r="BZ7" s="70">
        <v>43877</v>
      </c>
      <c r="CA7" s="69"/>
      <c r="CB7" s="69"/>
      <c r="CC7" s="69"/>
      <c r="CD7" s="69">
        <v>2.2638772706778014</v>
      </c>
      <c r="CE7" s="69">
        <v>20.125868936325656</v>
      </c>
      <c r="CF7" s="69">
        <v>1138.7302671509342</v>
      </c>
      <c r="CG7" s="69">
        <v>18.939046263052678</v>
      </c>
      <c r="CH7" s="69">
        <v>5.4413087085540233E-2</v>
      </c>
      <c r="CI7" s="69">
        <v>20.714477026701882</v>
      </c>
      <c r="CJ7" s="69">
        <v>-8.1499581744400827E-3</v>
      </c>
      <c r="CK7" s="69">
        <v>37.580362693251509</v>
      </c>
      <c r="CL7" s="69">
        <v>14.831414625212544</v>
      </c>
      <c r="CM7" s="69">
        <v>3.4275101878061913</v>
      </c>
      <c r="CN7" s="69">
        <v>11.403904437406354</v>
      </c>
      <c r="CO7" s="69">
        <v>52.317749885887537</v>
      </c>
      <c r="CP7" s="69">
        <v>3.4863709968438141</v>
      </c>
      <c r="CQ7"/>
      <c r="CR7"/>
      <c r="CS7" s="77">
        <v>43877</v>
      </c>
      <c r="CT7" s="76">
        <v>2.2638772706778014</v>
      </c>
      <c r="CU7" s="76">
        <v>0.18111018165422427</v>
      </c>
      <c r="CV7" s="76">
        <v>289.77629064675858</v>
      </c>
      <c r="CW7" s="76">
        <v>-0.12423527346290707</v>
      </c>
      <c r="CX7" s="76">
        <v>4.3920871681556953E-3</v>
      </c>
      <c r="CY7" s="76">
        <v>0.65652440849656446</v>
      </c>
      <c r="CZ7" s="76">
        <v>-2.7166527248133612E-3</v>
      </c>
      <c r="DA7" s="76">
        <v>-1.1319386353389007</v>
      </c>
      <c r="DB7" s="76">
        <v>4.2223775170078719</v>
      </c>
      <c r="DC7" s="76">
        <v>1.1567026816943364</v>
      </c>
      <c r="DD7" s="76">
        <v>3.0656748375774132</v>
      </c>
      <c r="DE7" s="76">
        <v>3.8606707980217396</v>
      </c>
      <c r="DF7" s="76">
        <v>9.0555090827112134E-2</v>
      </c>
      <c r="DG7" s="61"/>
      <c r="DI7" s="2"/>
      <c r="DJ7" s="64">
        <v>43877</v>
      </c>
      <c r="DK7" s="61"/>
      <c r="DL7" s="61"/>
      <c r="DM7" s="61"/>
      <c r="DN7" s="61">
        <v>0.13179076092756137</v>
      </c>
      <c r="DO7" s="61">
        <v>1.1531691581161621</v>
      </c>
      <c r="DP7" s="61">
        <v>66.554334268418486</v>
      </c>
      <c r="DQ7" s="61">
        <v>0.50767196945041404</v>
      </c>
      <c r="DR7" s="61">
        <v>7.2585771389958569E-3</v>
      </c>
      <c r="DS7" s="61">
        <v>0.52189141327314303</v>
      </c>
      <c r="DT7" s="61">
        <v>-6.58953804637807E-4</v>
      </c>
      <c r="DU7" s="61">
        <v>5.7328981003489199</v>
      </c>
      <c r="DV7" s="61">
        <v>0.70590252173513568</v>
      </c>
      <c r="DW7" s="61">
        <v>0.15686722700832212</v>
      </c>
      <c r="DX7" s="61">
        <v>0.54903529472681356</v>
      </c>
      <c r="DY7" s="61">
        <v>2.9286835758751617</v>
      </c>
      <c r="DZ7" s="61">
        <v>0.30048293491483991</v>
      </c>
      <c r="EA7" s="2"/>
      <c r="EC7"/>
      <c r="ED7" s="70">
        <v>43877</v>
      </c>
      <c r="EE7" s="69"/>
      <c r="EF7" s="69"/>
      <c r="EG7" s="69"/>
      <c r="EH7" s="69">
        <v>0.13179076092756137</v>
      </c>
      <c r="EI7" s="69">
        <v>1.1953422016129815</v>
      </c>
      <c r="EJ7" s="69">
        <v>66.817915790273616</v>
      </c>
      <c r="EK7" s="69">
        <v>0.46970234426892432</v>
      </c>
      <c r="EL7" s="69">
        <v>5.554018895914223E-3</v>
      </c>
      <c r="EM7" s="69">
        <v>0.4691751089021185</v>
      </c>
      <c r="EN7" s="69">
        <v>1.6895575550913368E-3</v>
      </c>
      <c r="EO7" s="69">
        <v>4.7049301651139412</v>
      </c>
      <c r="EP7" s="69">
        <v>0.56294623219568796</v>
      </c>
      <c r="EQ7" s="69">
        <v>0.11975653391039327</v>
      </c>
      <c r="ER7" s="69">
        <v>0.44318969828529464</v>
      </c>
      <c r="ES7" s="69">
        <v>2.803607844156534</v>
      </c>
      <c r="ET7" s="69">
        <v>0.29652921208701311</v>
      </c>
      <c r="EW7" s="77">
        <v>43877</v>
      </c>
      <c r="EX7" s="76">
        <v>0.13179076092756137</v>
      </c>
      <c r="EY7" s="76">
        <v>4.2173043496819676E-2</v>
      </c>
      <c r="EZ7" s="76">
        <v>0.26358152185512274</v>
      </c>
      <c r="FA7" s="76">
        <v>-3.7969625181489733E-2</v>
      </c>
      <c r="FB7" s="76">
        <v>-1.7045582430816341E-3</v>
      </c>
      <c r="FC7" s="76">
        <v>-5.2716304371024536E-2</v>
      </c>
      <c r="FD7" s="76">
        <v>2.3485113597291438E-3</v>
      </c>
      <c r="FE7" s="76">
        <v>-1.0279679352349782</v>
      </c>
      <c r="FF7" s="76">
        <v>-0.14295628953944772</v>
      </c>
      <c r="FG7" s="76">
        <v>-3.7110693097928839E-2</v>
      </c>
      <c r="FH7" s="76">
        <v>-0.10584559644151895</v>
      </c>
      <c r="FI7" s="76">
        <v>-0.12507573171862793</v>
      </c>
      <c r="FJ7" s="76">
        <v>-3.9537228278268156E-3</v>
      </c>
      <c r="FM7"/>
      <c r="FN7" s="64">
        <v>43877</v>
      </c>
      <c r="FO7" s="61"/>
      <c r="FP7" s="61"/>
      <c r="FQ7" s="61"/>
      <c r="FR7" s="61">
        <v>0.10002918754401909</v>
      </c>
      <c r="FS7" s="61">
        <v>0.89726181226985124</v>
      </c>
      <c r="FT7" s="61">
        <v>51.114914834993755</v>
      </c>
      <c r="FU7" s="61">
        <v>0.50746046055737926</v>
      </c>
      <c r="FV7" s="61">
        <v>1.8220449549962512E-3</v>
      </c>
      <c r="FW7" s="61">
        <v>0.56416461774826765</v>
      </c>
      <c r="FX7" s="61">
        <v>-9.0026268789617186E-4</v>
      </c>
      <c r="FY7" s="61">
        <v>1.8905516445819606</v>
      </c>
      <c r="FZ7" s="61">
        <v>0.15734140319111348</v>
      </c>
      <c r="GA7" s="61">
        <v>4.6023445893877503E-2</v>
      </c>
      <c r="GB7" s="61">
        <v>0.11131795729723598</v>
      </c>
      <c r="GC7" s="61">
        <v>2.9259227427981691</v>
      </c>
      <c r="GD7" s="61">
        <v>0.1430417381879473</v>
      </c>
      <c r="GE7"/>
      <c r="GG7"/>
      <c r="GH7" s="70">
        <v>43877</v>
      </c>
      <c r="GI7" s="69"/>
      <c r="GJ7" s="69"/>
      <c r="GK7" s="69"/>
      <c r="GL7" s="69">
        <v>0.10002918754401909</v>
      </c>
      <c r="GM7" s="69">
        <v>0.89426093664353057</v>
      </c>
      <c r="GN7" s="69">
        <v>56.316432587282748</v>
      </c>
      <c r="GO7" s="69">
        <v>0.47726918430592619</v>
      </c>
      <c r="GP7" s="69">
        <v>1.574074299570816E-3</v>
      </c>
      <c r="GQ7" s="69">
        <v>0.53115498585874132</v>
      </c>
      <c r="GR7" s="69">
        <v>-8.2023933786095639E-4</v>
      </c>
      <c r="GS7" s="69">
        <v>1.4704290568970806</v>
      </c>
      <c r="GT7" s="69">
        <v>0.3492614307885093</v>
      </c>
      <c r="GU7" s="69">
        <v>8.5925586850511493E-2</v>
      </c>
      <c r="GV7" s="69">
        <v>0.2633358439379978</v>
      </c>
      <c r="GW7" s="69">
        <v>2.4609263663781888</v>
      </c>
      <c r="GX7" s="69">
        <v>0.15404494881778941</v>
      </c>
      <c r="HA7" s="77">
        <v>43877</v>
      </c>
      <c r="HB7" s="76">
        <v>0.10002918754401909</v>
      </c>
      <c r="HC7" s="76">
        <v>-3.0008756263206864E-3</v>
      </c>
      <c r="HD7" s="76">
        <v>5.2015177522889928</v>
      </c>
      <c r="HE7" s="76">
        <v>-3.0191276251453094E-2</v>
      </c>
      <c r="HF7" s="76">
        <v>-2.4797065542543514E-4</v>
      </c>
      <c r="HG7" s="76">
        <v>-3.3009631889526304E-2</v>
      </c>
      <c r="HH7" s="76">
        <v>8.0023350035215483E-5</v>
      </c>
      <c r="HI7" s="76">
        <v>-0.42012258768488009</v>
      </c>
      <c r="HJ7" s="76">
        <v>0.19192002759739582</v>
      </c>
      <c r="HK7" s="76">
        <v>3.9902140956633997E-2</v>
      </c>
      <c r="HL7" s="76">
        <v>0.1520178866407618</v>
      </c>
      <c r="HM7" s="76">
        <v>-0.46499637641998032</v>
      </c>
      <c r="HN7" s="76">
        <v>1.1003210629842108E-2</v>
      </c>
      <c r="HP7" s="77">
        <v>43877</v>
      </c>
      <c r="HQ7">
        <v>3.7159735509797223</v>
      </c>
      <c r="HR7" s="88">
        <f t="shared" si="3"/>
        <v>7.2629431444775276</v>
      </c>
      <c r="HS7" s="88">
        <f t="shared" si="3"/>
        <v>1.134268907271898E-2</v>
      </c>
      <c r="HT7" s="2"/>
      <c r="HV7" s="41"/>
      <c r="HX7" s="51">
        <f t="shared" si="4"/>
        <v>8.8483015699385703</v>
      </c>
      <c r="HY7" s="51">
        <f t="shared" si="5"/>
        <v>392.79473969404739</v>
      </c>
      <c r="HZ7" s="51"/>
      <c r="IA7" s="77">
        <v>43877</v>
      </c>
      <c r="IB7">
        <v>8.77</v>
      </c>
      <c r="IC7">
        <v>389</v>
      </c>
      <c r="IE7">
        <v>3.7159735509797223</v>
      </c>
      <c r="IF7" s="43"/>
      <c r="IG7" s="2"/>
      <c r="IH7" s="2"/>
      <c r="IJ7" s="41"/>
      <c r="IL7" s="51">
        <f t="shared" si="0"/>
        <v>9.0389361028646977</v>
      </c>
      <c r="IM7" s="51">
        <f t="shared" si="6"/>
        <v>492.93506462399876</v>
      </c>
      <c r="IN7" s="77">
        <v>43877</v>
      </c>
      <c r="IO7">
        <v>8.77</v>
      </c>
      <c r="IP7">
        <v>389</v>
      </c>
      <c r="IQ7" s="2"/>
      <c r="IR7">
        <v>3.7159735509797223</v>
      </c>
      <c r="IS7" s="43"/>
      <c r="IT7" s="2"/>
      <c r="IU7" s="2"/>
      <c r="IW7" s="41"/>
      <c r="IY7" s="77">
        <v>43877</v>
      </c>
      <c r="IZ7">
        <f t="shared" si="1"/>
        <v>0.19063453292612742</v>
      </c>
      <c r="JA7">
        <f t="shared" si="2"/>
        <v>100.14032492995136</v>
      </c>
      <c r="JB7">
        <f t="shared" si="7"/>
        <v>-0.26893610286469816</v>
      </c>
      <c r="JC7">
        <f t="shared" si="7"/>
        <v>-103.93506462399876</v>
      </c>
      <c r="JD7">
        <f t="shared" si="8"/>
        <v>-7.8301569938570736E-2</v>
      </c>
      <c r="JE7">
        <f t="shared" si="8"/>
        <v>-3.7947396940473936</v>
      </c>
      <c r="JJ7"/>
      <c r="JL7" s="12"/>
      <c r="JT7" s="12"/>
      <c r="JU7" s="2"/>
      <c r="JV7" s="2"/>
      <c r="JW7" s="2"/>
      <c r="JX7" s="2"/>
      <c r="JY7" s="2"/>
      <c r="KB7" s="12"/>
      <c r="KK7" s="12"/>
      <c r="KM7" s="46"/>
      <c r="KN7" s="46"/>
      <c r="KO7" s="46"/>
      <c r="KP7" s="46"/>
      <c r="KQ7" s="46"/>
      <c r="KS7" s="12"/>
      <c r="KU7" s="46"/>
      <c r="KV7" s="46"/>
      <c r="KW7" s="46"/>
      <c r="KX7" s="46"/>
      <c r="KY7" s="46"/>
      <c r="LA7" s="12"/>
      <c r="LI7" s="12"/>
      <c r="LQ7" s="12"/>
      <c r="LY7" s="12"/>
      <c r="MG7"/>
      <c r="MI7"/>
      <c r="MJ7"/>
      <c r="MK7"/>
      <c r="ML7"/>
      <c r="MM7"/>
      <c r="MO7"/>
      <c r="MQ7"/>
      <c r="MR7"/>
      <c r="MS7"/>
      <c r="MT7"/>
      <c r="MU7"/>
    </row>
    <row r="8" spans="1:359" ht="15.75" x14ac:dyDescent="0.25">
      <c r="A8">
        <v>3.1469833727536836</v>
      </c>
      <c r="B8" s="64">
        <v>43891</v>
      </c>
      <c r="C8" s="61"/>
      <c r="D8" s="61"/>
      <c r="E8" s="61"/>
      <c r="F8" s="61">
        <v>1.0211043758525522</v>
      </c>
      <c r="G8" s="61">
        <v>9.0367737262950865</v>
      </c>
      <c r="H8" s="61">
        <v>419.67389847539897</v>
      </c>
      <c r="I8" s="61">
        <v>5.6985160928700944</v>
      </c>
      <c r="J8" s="61">
        <v>8.1441824838742096E-3</v>
      </c>
      <c r="K8" s="61">
        <v>5.9734605987374296</v>
      </c>
      <c r="L8" s="61">
        <v>2.4812836333217018E-2</v>
      </c>
      <c r="M8" s="61">
        <v>6.7699220119024206</v>
      </c>
      <c r="N8" s="61">
        <v>1.9218233068583208</v>
      </c>
      <c r="O8" s="61">
        <v>0.50636351872940444</v>
      </c>
      <c r="P8" s="61">
        <v>1.4154597881289164</v>
      </c>
      <c r="Q8" s="61">
        <v>26.904138547776817</v>
      </c>
      <c r="R8" s="61">
        <v>1.7971437015004919</v>
      </c>
      <c r="S8"/>
      <c r="U8" s="2"/>
      <c r="V8" s="70">
        <v>43891</v>
      </c>
      <c r="W8" s="69"/>
      <c r="X8" s="69"/>
      <c r="Y8" s="69"/>
      <c r="Z8" s="69">
        <v>1.0211043758525522</v>
      </c>
      <c r="AA8" s="69">
        <v>8.3322117069568264</v>
      </c>
      <c r="AB8" s="69">
        <v>468.68690851632147</v>
      </c>
      <c r="AC8" s="69">
        <v>6.0207194217850164</v>
      </c>
      <c r="AD8" s="69">
        <v>8.5844081501223919E-3</v>
      </c>
      <c r="AE8" s="69">
        <v>6.2389477364590942</v>
      </c>
      <c r="AF8" s="69">
        <v>2.6038161584240081E-2</v>
      </c>
      <c r="AG8" s="69">
        <v>6.9435097557973551</v>
      </c>
      <c r="AH8" s="69">
        <v>1.765522404634019</v>
      </c>
      <c r="AI8" s="69">
        <v>0.51731332027171117</v>
      </c>
      <c r="AJ8" s="69">
        <v>1.2482090843623077</v>
      </c>
      <c r="AK8" s="69">
        <v>29.919240548770951</v>
      </c>
      <c r="AL8" s="69">
        <v>1.7562995264663899</v>
      </c>
      <c r="AO8" s="77">
        <v>43891</v>
      </c>
      <c r="AP8" s="76"/>
      <c r="AQ8" s="76">
        <v>1.0211043758525522</v>
      </c>
      <c r="AR8" s="76">
        <v>-0.70456201933826046</v>
      </c>
      <c r="AS8" s="76">
        <v>49.013010040922509</v>
      </c>
      <c r="AT8" s="76">
        <v>0.32220332891492254</v>
      </c>
      <c r="AU8" s="76">
        <v>4.4022566624818318E-4</v>
      </c>
      <c r="AV8" s="76">
        <v>0.26548713772166427</v>
      </c>
      <c r="AW8" s="76">
        <v>1.2253252510230623E-3</v>
      </c>
      <c r="AX8" s="76">
        <v>0.17358774389493381</v>
      </c>
      <c r="AY8" s="76">
        <v>-0.15630090222430187</v>
      </c>
      <c r="AZ8" s="76">
        <v>1.094980154230674E-2</v>
      </c>
      <c r="BA8" s="76">
        <v>-0.16725070376660867</v>
      </c>
      <c r="BB8" s="76">
        <v>3.0151020009941343</v>
      </c>
      <c r="BC8" s="76">
        <v>-4.0844175034102127E-2</v>
      </c>
      <c r="BE8"/>
      <c r="BF8" s="64">
        <v>43891</v>
      </c>
      <c r="BG8" s="61"/>
      <c r="BH8" s="61"/>
      <c r="BI8" s="61"/>
      <c r="BJ8" s="61">
        <v>1.9066793428116255</v>
      </c>
      <c r="BK8" s="61">
        <v>17.026646531307815</v>
      </c>
      <c r="BL8" s="61">
        <v>877.07249769334771</v>
      </c>
      <c r="BM8" s="61">
        <v>15.506124033912409</v>
      </c>
      <c r="BN8" s="61">
        <v>2.6715704546913088E-2</v>
      </c>
      <c r="BO8" s="61">
        <v>16.035173273045771</v>
      </c>
      <c r="BP8" s="61">
        <v>5.5103033007255976E-2</v>
      </c>
      <c r="BQ8" s="61">
        <v>8.122454000377525</v>
      </c>
      <c r="BR8" s="61">
        <v>7.2597237811290452</v>
      </c>
      <c r="BS8" s="61">
        <v>1.8117672075021685</v>
      </c>
      <c r="BT8" s="61">
        <v>5.4479565736268762</v>
      </c>
      <c r="BU8" s="61">
        <v>47.583891800139661</v>
      </c>
      <c r="BV8" s="61">
        <v>3.0506869484986012</v>
      </c>
      <c r="BW8"/>
      <c r="BX8"/>
      <c r="BY8"/>
      <c r="BZ8" s="70">
        <v>43891</v>
      </c>
      <c r="CA8" s="69"/>
      <c r="CB8" s="69"/>
      <c r="CC8" s="69"/>
      <c r="CD8" s="69">
        <v>1.9066793428116255</v>
      </c>
      <c r="CE8" s="69">
        <v>17.045713324735932</v>
      </c>
      <c r="CF8" s="69">
        <v>941.89959534894297</v>
      </c>
      <c r="CG8" s="69">
        <v>14.747532993419377</v>
      </c>
      <c r="CH8" s="69">
        <v>1.6440434154001697E-2</v>
      </c>
      <c r="CI8" s="69">
        <v>15.939839305905188</v>
      </c>
      <c r="CJ8" s="69">
        <v>5.6247040612942951E-2</v>
      </c>
      <c r="CK8" s="69">
        <v>8.274988347802454</v>
      </c>
      <c r="CL8" s="69">
        <v>7.0897964683107482</v>
      </c>
      <c r="CM8" s="69">
        <v>1.7960919409285512</v>
      </c>
      <c r="CN8" s="69">
        <v>5.2937045273821974</v>
      </c>
      <c r="CO8" s="69">
        <v>48.302816819890388</v>
      </c>
      <c r="CP8" s="69">
        <v>3.0888205353548335</v>
      </c>
      <c r="CQ8"/>
      <c r="CR8"/>
      <c r="CS8" s="77">
        <v>43891</v>
      </c>
      <c r="CT8" s="76">
        <v>1.9066793428116255</v>
      </c>
      <c r="CU8" s="76">
        <v>1.906679342811585E-2</v>
      </c>
      <c r="CV8" s="76">
        <v>64.827097655595267</v>
      </c>
      <c r="CW8" s="76">
        <v>-0.7585910404930325</v>
      </c>
      <c r="CX8" s="76">
        <v>-1.0275270392911389E-2</v>
      </c>
      <c r="CY8" s="76">
        <v>-9.5333967140582634E-2</v>
      </c>
      <c r="CZ8" s="76">
        <v>1.144007605686975E-3</v>
      </c>
      <c r="DA8" s="76">
        <v>0.15253434742493019</v>
      </c>
      <c r="DB8" s="76">
        <v>-0.16992731281829657</v>
      </c>
      <c r="DC8" s="76">
        <v>-1.5675266573617393E-2</v>
      </c>
      <c r="DD8" s="76">
        <v>-0.15425204624467834</v>
      </c>
      <c r="DE8" s="76">
        <v>0.71892501975073109</v>
      </c>
      <c r="DF8" s="76">
        <v>3.8133586856232547E-2</v>
      </c>
      <c r="DG8" s="61"/>
      <c r="DI8" s="2"/>
      <c r="DJ8" s="64">
        <v>43891</v>
      </c>
      <c r="DK8" s="61"/>
      <c r="DL8" s="61"/>
      <c r="DM8" s="61"/>
      <c r="DN8" s="61">
        <v>0.12461606258641607</v>
      </c>
      <c r="DO8" s="61">
        <v>1.0878982263794124</v>
      </c>
      <c r="DP8" s="61">
        <v>51.9648980985355</v>
      </c>
      <c r="DQ8" s="61">
        <v>0.49029214471851279</v>
      </c>
      <c r="DR8" s="61">
        <v>3.5727390251027963E-3</v>
      </c>
      <c r="DS8" s="61">
        <v>0.48849496533875097</v>
      </c>
      <c r="DT8" s="61">
        <v>4.0874068528344472E-3</v>
      </c>
      <c r="DU8" s="61">
        <v>1.9938570013826571</v>
      </c>
      <c r="DV8" s="61">
        <v>0.4897817277470467</v>
      </c>
      <c r="DW8" s="61">
        <v>0.13086248172838774</v>
      </c>
      <c r="DX8" s="61">
        <v>0.35891924589404289</v>
      </c>
      <c r="DY8" s="61">
        <v>3.3295581063898854</v>
      </c>
      <c r="DZ8" s="61">
        <v>0.27166301643838703</v>
      </c>
      <c r="EA8" s="2"/>
      <c r="EC8"/>
      <c r="ED8" s="70">
        <v>43891</v>
      </c>
      <c r="EE8" s="69"/>
      <c r="EF8" s="69"/>
      <c r="EG8" s="69"/>
      <c r="EH8" s="69">
        <v>0.12461606258641607</v>
      </c>
      <c r="EI8" s="69">
        <v>1.0953751901345972</v>
      </c>
      <c r="EJ8" s="69">
        <v>56.201844226473646</v>
      </c>
      <c r="EK8" s="69">
        <v>0.43216419674295864</v>
      </c>
      <c r="EL8" s="69">
        <v>2.5250937807957978E-3</v>
      </c>
      <c r="EM8" s="69">
        <v>0.442387022181777</v>
      </c>
      <c r="EN8" s="69">
        <v>5.0344889284912086E-3</v>
      </c>
      <c r="EO8" s="69">
        <v>1.3707766884505768</v>
      </c>
      <c r="EP8" s="69">
        <v>0.39902447207182462</v>
      </c>
      <c r="EQ8" s="69">
        <v>0.11130797468097064</v>
      </c>
      <c r="ER8" s="69">
        <v>0.28771649739085403</v>
      </c>
      <c r="ES8" s="69">
        <v>3.4761681314032158</v>
      </c>
      <c r="ET8" s="69">
        <v>0.26169373143147373</v>
      </c>
      <c r="EW8" s="77">
        <v>43891</v>
      </c>
      <c r="EX8" s="76">
        <v>0.12461606258641607</v>
      </c>
      <c r="EY8" s="76">
        <v>7.476963755184805E-3</v>
      </c>
      <c r="EZ8" s="76">
        <v>4.236946127938146</v>
      </c>
      <c r="FA8" s="76">
        <v>-5.8127947975554178E-2</v>
      </c>
      <c r="FB8" s="76">
        <v>-1.0476452443069985E-3</v>
      </c>
      <c r="FC8" s="76">
        <v>-4.610794315697396E-2</v>
      </c>
      <c r="FD8" s="76">
        <v>9.4708207565676159E-4</v>
      </c>
      <c r="FE8" s="76">
        <v>-0.62308031293208033</v>
      </c>
      <c r="FF8" s="76">
        <v>-9.0757255675222068E-2</v>
      </c>
      <c r="FG8" s="76">
        <v>-1.9554507047417107E-2</v>
      </c>
      <c r="FH8" s="76">
        <v>-7.120274850318889E-2</v>
      </c>
      <c r="FI8" s="76">
        <v>0.1466100250133304</v>
      </c>
      <c r="FJ8" s="76">
        <v>-9.9692850069132942E-3</v>
      </c>
      <c r="FM8"/>
      <c r="FN8" s="64">
        <v>43891</v>
      </c>
      <c r="FO8" s="61"/>
      <c r="FP8" s="61"/>
      <c r="FQ8" s="61"/>
      <c r="FR8" s="61">
        <v>9.4583591503089814E-2</v>
      </c>
      <c r="FS8" s="61">
        <v>0.83801062071737575</v>
      </c>
      <c r="FT8" s="61">
        <v>48.143048075072713</v>
      </c>
      <c r="FU8" s="61">
        <v>0.47594141434357645</v>
      </c>
      <c r="FV8" s="61">
        <v>9.2768986383384732E-4</v>
      </c>
      <c r="FW8" s="61">
        <v>0.49372634764612883</v>
      </c>
      <c r="FX8" s="61">
        <v>2.7240074352889868E-3</v>
      </c>
      <c r="FY8" s="61">
        <v>0.95529427418120705</v>
      </c>
      <c r="FZ8" s="61">
        <v>0.12445900571424691</v>
      </c>
      <c r="GA8" s="61">
        <v>3.4373141400802894E-2</v>
      </c>
      <c r="GB8" s="61">
        <v>9.0085864313444022E-2</v>
      </c>
      <c r="GC8" s="61">
        <v>2.6122136716891995</v>
      </c>
      <c r="GD8" s="61">
        <v>0.12390450486904767</v>
      </c>
      <c r="GE8"/>
      <c r="GG8"/>
      <c r="GH8" s="70">
        <v>43891</v>
      </c>
      <c r="GI8" s="69"/>
      <c r="GJ8" s="69"/>
      <c r="GK8" s="69"/>
      <c r="GL8" s="69">
        <v>9.4583591503089814E-2</v>
      </c>
      <c r="GM8" s="69">
        <v>0.82003973833178867</v>
      </c>
      <c r="GN8" s="69">
        <v>48.899716807097434</v>
      </c>
      <c r="GO8" s="69" t="e">
        <v>#N/A</v>
      </c>
      <c r="GP8" s="69" t="e">
        <v>#N/A</v>
      </c>
      <c r="GQ8" s="69">
        <v>0.45305540329980021</v>
      </c>
      <c r="GR8" s="69">
        <v>3.5658013996664856E-3</v>
      </c>
      <c r="GS8" s="69">
        <v>0.6715434996719376</v>
      </c>
      <c r="GT8" s="69">
        <v>0.20862918545392284</v>
      </c>
      <c r="GU8" s="69">
        <v>6.6594273608442597E-2</v>
      </c>
      <c r="GV8" s="69">
        <v>0.14203491184548023</v>
      </c>
      <c r="GW8" s="69">
        <v>3.0191008774460286</v>
      </c>
      <c r="GX8" s="69">
        <v>0.12674201261414036</v>
      </c>
      <c r="HA8" s="77">
        <v>43891</v>
      </c>
      <c r="HB8" s="76">
        <v>9.4583591503089814E-2</v>
      </c>
      <c r="HC8" s="76">
        <v>-1.7970882385587018E-2</v>
      </c>
      <c r="HD8" s="76">
        <v>0.75666873202471852</v>
      </c>
      <c r="HE8" s="76" t="e">
        <v>#N/A</v>
      </c>
      <c r="HF8" s="76" t="e">
        <v>#N/A</v>
      </c>
      <c r="HG8" s="76">
        <v>-4.0670944346328591E-2</v>
      </c>
      <c r="HH8" s="76">
        <v>8.4179396437749916E-4</v>
      </c>
      <c r="HI8" s="76">
        <v>-0.28375077450926944</v>
      </c>
      <c r="HJ8" s="76">
        <v>8.4170179739675929E-2</v>
      </c>
      <c r="HK8" s="76">
        <v>3.2221132207639697E-2</v>
      </c>
      <c r="HL8" s="76">
        <v>5.1949047532036212E-2</v>
      </c>
      <c r="HM8" s="76">
        <v>0.40688720575682918</v>
      </c>
      <c r="HN8" s="76">
        <v>2.8375077450926971E-3</v>
      </c>
      <c r="HP8" s="77">
        <v>43891</v>
      </c>
      <c r="HQ8">
        <v>3.1469833727536836</v>
      </c>
      <c r="HR8" s="88">
        <f t="shared" si="3"/>
        <v>7.0451194238260513</v>
      </c>
      <c r="HS8" s="88">
        <f t="shared" si="3"/>
        <v>5.5868912294957523E-3</v>
      </c>
      <c r="HT8" s="2"/>
      <c r="HV8" s="41"/>
      <c r="HX8" s="51">
        <f t="shared" si="4"/>
        <v>8.8940187441182363</v>
      </c>
      <c r="HY8" s="51">
        <f t="shared" si="5"/>
        <v>443.87090012492661</v>
      </c>
      <c r="HZ8" s="51"/>
      <c r="IA8" s="77">
        <v>43891</v>
      </c>
      <c r="IB8">
        <v>8.85</v>
      </c>
      <c r="IC8">
        <v>417</v>
      </c>
      <c r="IE8">
        <v>3.1469833727536836</v>
      </c>
      <c r="IF8" s="43"/>
      <c r="IG8" s="2"/>
      <c r="IH8" s="2"/>
      <c r="IJ8" s="41"/>
      <c r="IL8" s="51">
        <f t="shared" si="0"/>
        <v>8.6728580126805177</v>
      </c>
      <c r="IM8" s="51">
        <f t="shared" si="6"/>
        <v>481.6320537380447</v>
      </c>
      <c r="IN8" s="77">
        <v>43891</v>
      </c>
      <c r="IO8">
        <v>8.85</v>
      </c>
      <c r="IP8">
        <v>417</v>
      </c>
      <c r="IQ8" s="2"/>
      <c r="IR8">
        <v>3.1469833727536836</v>
      </c>
      <c r="IS8" s="43"/>
      <c r="IT8" s="2"/>
      <c r="IU8" s="2"/>
      <c r="IW8" s="41"/>
      <c r="IY8" s="77">
        <v>43891</v>
      </c>
      <c r="IZ8">
        <f t="shared" si="1"/>
        <v>-0.22116073143771864</v>
      </c>
      <c r="JA8">
        <f t="shared" si="2"/>
        <v>37.761153613118097</v>
      </c>
      <c r="JB8">
        <f t="shared" si="7"/>
        <v>0.17714198731948194</v>
      </c>
      <c r="JC8">
        <f t="shared" si="7"/>
        <v>-64.632053738044704</v>
      </c>
      <c r="JD8">
        <f t="shared" si="8"/>
        <v>-4.4018744118236697E-2</v>
      </c>
      <c r="JE8">
        <f t="shared" si="8"/>
        <v>-26.870900124926607</v>
      </c>
      <c r="JJ8"/>
      <c r="JL8" s="6"/>
      <c r="JT8" s="6"/>
      <c r="JU8" s="2"/>
      <c r="JV8" s="2"/>
      <c r="JW8" s="2"/>
      <c r="JX8" s="2"/>
      <c r="JY8" s="2"/>
      <c r="KB8" s="6"/>
      <c r="KK8" s="6"/>
      <c r="KM8" s="46"/>
      <c r="KN8" s="46"/>
      <c r="KO8" s="46"/>
      <c r="KP8" s="46"/>
      <c r="KQ8" s="46"/>
      <c r="KS8" s="6"/>
      <c r="KU8" s="46"/>
      <c r="KV8" s="46"/>
      <c r="KW8" s="46"/>
      <c r="KX8" s="46"/>
      <c r="KY8" s="46"/>
      <c r="LA8" s="6"/>
      <c r="LI8" s="6"/>
      <c r="LQ8" s="6"/>
      <c r="LY8" s="6"/>
      <c r="MG8"/>
      <c r="MI8"/>
      <c r="MJ8"/>
      <c r="MK8"/>
      <c r="ML8"/>
      <c r="MM8"/>
      <c r="MO8"/>
      <c r="MQ8"/>
      <c r="MR8"/>
      <c r="MS8"/>
      <c r="MT8"/>
      <c r="MU8"/>
    </row>
    <row r="9" spans="1:359" ht="15.75" x14ac:dyDescent="0.25">
      <c r="A9">
        <v>3.1357456978430753</v>
      </c>
      <c r="B9" s="64">
        <v>43898</v>
      </c>
      <c r="C9" s="61"/>
      <c r="D9" s="61"/>
      <c r="E9" s="61"/>
      <c r="F9" s="61">
        <v>1.0211043758525522</v>
      </c>
      <c r="G9" s="61">
        <v>8.8836080699172033</v>
      </c>
      <c r="H9" s="61">
        <v>507.48887479871843</v>
      </c>
      <c r="I9" s="61">
        <v>5.2922597216295397</v>
      </c>
      <c r="J9" s="61">
        <v>2.6853790147644198E-2</v>
      </c>
      <c r="K9" s="61">
        <v>5.5548078046378846</v>
      </c>
      <c r="L9" s="61">
        <v>4.3396935973733473E-2</v>
      </c>
      <c r="M9" s="61">
        <v>19.809424891539511</v>
      </c>
      <c r="N9" s="61">
        <v>4.889931564390122</v>
      </c>
      <c r="O9" s="61">
        <v>1.0121661376774225</v>
      </c>
      <c r="P9" s="61">
        <v>3.8777654277338036</v>
      </c>
      <c r="Q9" s="61">
        <v>21.13582283177065</v>
      </c>
      <c r="R9" s="61">
        <v>1.5040867456308096</v>
      </c>
      <c r="S9"/>
      <c r="U9" s="2"/>
      <c r="V9" s="70">
        <v>43898</v>
      </c>
      <c r="W9" s="69"/>
      <c r="X9" s="69"/>
      <c r="Y9" s="69"/>
      <c r="Z9" s="69">
        <v>1.0211043758525522</v>
      </c>
      <c r="AA9" s="69">
        <v>9.1286731201218156</v>
      </c>
      <c r="AB9" s="69">
        <v>553.43857171208333</v>
      </c>
      <c r="AC9" s="69">
        <v>5.2922597216295397</v>
      </c>
      <c r="AD9" s="69">
        <v>2.3662151769860026E-2</v>
      </c>
      <c r="AE9" s="69">
        <v>5.7896618110839713</v>
      </c>
      <c r="AF9" s="69">
        <v>6.024515817530058E-2</v>
      </c>
      <c r="AG9" s="69">
        <v>17.97143701500492</v>
      </c>
      <c r="AH9" s="69">
        <v>4.2051813031668992</v>
      </c>
      <c r="AI9" s="69">
        <v>0.83865814305534703</v>
      </c>
      <c r="AJ9" s="69">
        <v>3.3665231601115519</v>
      </c>
      <c r="AK9" s="69">
        <v>20.364341930488436</v>
      </c>
      <c r="AL9" s="69">
        <v>1.4846857624896108</v>
      </c>
      <c r="AO9" s="77">
        <v>43898</v>
      </c>
      <c r="AP9" s="76"/>
      <c r="AQ9" s="76">
        <v>1.0211043758525522</v>
      </c>
      <c r="AR9" s="76">
        <v>0.24506505020461275</v>
      </c>
      <c r="AS9" s="76">
        <v>45.949696913364846</v>
      </c>
      <c r="AT9" s="76">
        <v>0</v>
      </c>
      <c r="AU9" s="76">
        <v>-3.1916383777841734E-3</v>
      </c>
      <c r="AV9" s="76">
        <v>0.23485400644608653</v>
      </c>
      <c r="AW9" s="76">
        <v>1.6848222201567106E-2</v>
      </c>
      <c r="AX9" s="76">
        <v>-1.8379878765345912</v>
      </c>
      <c r="AY9" s="76">
        <v>-0.68475026122322313</v>
      </c>
      <c r="AZ9" s="76">
        <v>-0.17350799462207539</v>
      </c>
      <c r="BA9" s="76">
        <v>-0.51124226762225145</v>
      </c>
      <c r="BB9" s="76">
        <v>-0.77148090128221469</v>
      </c>
      <c r="BC9" s="76">
        <v>-1.9400983141198622E-2</v>
      </c>
      <c r="BE9"/>
      <c r="BF9" s="64">
        <v>43898</v>
      </c>
      <c r="BG9" s="61"/>
      <c r="BH9" s="61"/>
      <c r="BI9" s="61"/>
      <c r="BJ9" s="61">
        <v>1.9066793428116255</v>
      </c>
      <c r="BK9" s="61">
        <v>16.645310662745491</v>
      </c>
      <c r="BL9" s="61">
        <v>909.48604652114534</v>
      </c>
      <c r="BM9" s="61">
        <v>13.727358835514952</v>
      </c>
      <c r="BN9" s="61">
        <v>4.0073558727048972E-2</v>
      </c>
      <c r="BO9" s="61">
        <v>15.17716756878054</v>
      </c>
      <c r="BP9" s="61">
        <v>8.5800570426523143E-2</v>
      </c>
      <c r="BQ9" s="61">
        <v>31.650877090672985</v>
      </c>
      <c r="BR9" s="61">
        <v>10.166375540747532</v>
      </c>
      <c r="BS9" s="61">
        <v>2.3906081107873058</v>
      </c>
      <c r="BT9" s="61">
        <v>7.7757674318669059</v>
      </c>
      <c r="BU9" s="61">
        <v>44.835281585266173</v>
      </c>
      <c r="BV9" s="61">
        <v>2.8542989761890039</v>
      </c>
      <c r="BW9"/>
      <c r="BX9"/>
      <c r="BY9"/>
      <c r="BZ9" s="70">
        <v>43898</v>
      </c>
      <c r="CA9" s="69"/>
      <c r="CB9" s="69"/>
      <c r="CC9" s="69"/>
      <c r="CD9" s="69">
        <v>1.9066793428116255</v>
      </c>
      <c r="CE9" s="69">
        <v>16.835978597026653</v>
      </c>
      <c r="CF9" s="69" t="e">
        <v>#N/A</v>
      </c>
      <c r="CG9" s="69">
        <v>14.459791564266846</v>
      </c>
      <c r="CH9" s="69">
        <v>3.9662547301195124E-2</v>
      </c>
      <c r="CI9" s="69">
        <v>15.17716756878054</v>
      </c>
      <c r="CJ9" s="69">
        <v>0.11821411925432078</v>
      </c>
      <c r="CK9" s="69">
        <v>31.650877090672985</v>
      </c>
      <c r="CL9" s="69">
        <v>9.1897453426330262</v>
      </c>
      <c r="CM9" s="69">
        <v>2.1858960817370181</v>
      </c>
      <c r="CN9" s="69">
        <v>7.0038492608960077</v>
      </c>
      <c r="CO9" s="69">
        <v>45.352757333325023</v>
      </c>
      <c r="CP9" s="69">
        <v>2.7570583297056106</v>
      </c>
      <c r="CQ9"/>
      <c r="CR9"/>
      <c r="CS9" s="77">
        <v>43898</v>
      </c>
      <c r="CT9" s="76">
        <v>1.9066793428116255</v>
      </c>
      <c r="CU9" s="76">
        <v>0.19066793428116188</v>
      </c>
      <c r="CV9" s="76" t="e">
        <v>#N/A</v>
      </c>
      <c r="CW9" s="76">
        <v>0.73243272875189402</v>
      </c>
      <c r="CX9" s="76">
        <v>-4.1101142585384798E-4</v>
      </c>
      <c r="CY9" s="76">
        <v>0</v>
      </c>
      <c r="CZ9" s="76">
        <v>3.2413548827797636E-2</v>
      </c>
      <c r="DA9" s="76">
        <v>0</v>
      </c>
      <c r="DB9" s="76">
        <v>-0.97663019811450524</v>
      </c>
      <c r="DC9" s="76">
        <v>-0.20471202905028738</v>
      </c>
      <c r="DD9" s="76">
        <v>-0.77191817097089821</v>
      </c>
      <c r="DE9" s="76">
        <v>0.51747574805884522</v>
      </c>
      <c r="DF9" s="76">
        <v>-9.72406464833932E-2</v>
      </c>
      <c r="DG9" s="61"/>
      <c r="DI9" s="2"/>
      <c r="DJ9" s="64">
        <v>43898</v>
      </c>
      <c r="DK9" s="61"/>
      <c r="DL9" s="61"/>
      <c r="DM9" s="61"/>
      <c r="DN9" s="61">
        <v>0.11822739009601924</v>
      </c>
      <c r="DO9" s="61">
        <v>1.0687756064680138</v>
      </c>
      <c r="DP9" s="61">
        <v>53.084098153112635</v>
      </c>
      <c r="DQ9" s="61">
        <v>0.39541052488879852</v>
      </c>
      <c r="DR9" s="61">
        <v>1.0206956126508442E-2</v>
      </c>
      <c r="DS9" s="61">
        <v>0.36886945709958002</v>
      </c>
      <c r="DT9" s="61">
        <v>8.122221699596522E-3</v>
      </c>
      <c r="DU9" s="61">
        <v>4.4571726066199258</v>
      </c>
      <c r="DV9" s="61">
        <v>2.6463046661568579</v>
      </c>
      <c r="DW9" s="61">
        <v>0.50004170281794103</v>
      </c>
      <c r="DX9" s="61">
        <v>2.1462629636935993</v>
      </c>
      <c r="DY9" s="61">
        <v>2.2340067725924286</v>
      </c>
      <c r="DZ9" s="61">
        <v>0.25028738483327273</v>
      </c>
      <c r="EA9" s="2"/>
      <c r="EC9"/>
      <c r="ED9" s="70">
        <v>43898</v>
      </c>
      <c r="EE9" s="69"/>
      <c r="EF9" s="69"/>
      <c r="EG9" s="69"/>
      <c r="EH9" s="69">
        <v>0.11822739009601924</v>
      </c>
      <c r="EI9" s="69">
        <v>1.0427655806468896</v>
      </c>
      <c r="EJ9" s="69">
        <v>52.847643372920601</v>
      </c>
      <c r="EK9" s="69">
        <v>0.35972658224278842</v>
      </c>
      <c r="EL9" s="69">
        <v>6.919322321069738E-3</v>
      </c>
      <c r="EM9" s="69">
        <v>0.33221896616981406</v>
      </c>
      <c r="EN9" s="69">
        <v>7.093643405761154E-3</v>
      </c>
      <c r="EO9" s="69">
        <v>3.6059353979285866</v>
      </c>
      <c r="EP9" s="69">
        <v>1.5803006100102654</v>
      </c>
      <c r="EQ9" s="69">
        <v>0.30184311329757024</v>
      </c>
      <c r="ER9" s="69">
        <v>1.2784574974220595</v>
      </c>
      <c r="ES9" s="69">
        <v>2.258185769443549</v>
      </c>
      <c r="ET9" s="69">
        <v>0.22995227373675742</v>
      </c>
      <c r="EW9" s="77">
        <v>43898</v>
      </c>
      <c r="EX9" s="76">
        <v>0.11822739009601924</v>
      </c>
      <c r="EY9" s="76">
        <v>-2.6010025821124098E-2</v>
      </c>
      <c r="EZ9" s="76">
        <v>-0.23645478019203847</v>
      </c>
      <c r="FA9" s="76">
        <v>-3.5683942646010103E-2</v>
      </c>
      <c r="FB9" s="76">
        <v>-3.2876338054387052E-3</v>
      </c>
      <c r="FC9" s="76">
        <v>-3.6650490929765966E-2</v>
      </c>
      <c r="FD9" s="76">
        <v>-1.0285782938353673E-3</v>
      </c>
      <c r="FE9" s="76">
        <v>-0.85123720869133879</v>
      </c>
      <c r="FF9" s="76">
        <v>-1.0660040561465924</v>
      </c>
      <c r="FG9" s="76">
        <v>-0.19819858952037081</v>
      </c>
      <c r="FH9" s="76">
        <v>-0.86780546627153965</v>
      </c>
      <c r="FI9" s="76">
        <v>2.4178996851120422E-2</v>
      </c>
      <c r="FJ9" s="76">
        <v>-2.0335111096515299E-2</v>
      </c>
      <c r="FM9"/>
      <c r="FN9" s="64">
        <v>43898</v>
      </c>
      <c r="FO9" s="61"/>
      <c r="FP9" s="61"/>
      <c r="FQ9" s="61"/>
      <c r="FR9" s="61">
        <v>8.9734589082878596E-2</v>
      </c>
      <c r="FS9" s="61">
        <v>0.78966438392933169</v>
      </c>
      <c r="FT9" s="61">
        <v>53.571549682478519</v>
      </c>
      <c r="FU9" s="61">
        <v>0.435537150821941</v>
      </c>
      <c r="FV9" s="61">
        <v>1.2863440782188175E-3</v>
      </c>
      <c r="FW9" s="61">
        <v>0.44239152417859146</v>
      </c>
      <c r="FX9" s="61">
        <v>5.5904648998633365E-3</v>
      </c>
      <c r="FY9" s="61">
        <v>1.2742311649768761</v>
      </c>
      <c r="FZ9" s="61">
        <v>0.11707372725337381</v>
      </c>
      <c r="GA9" s="61">
        <v>3.6910827612845871E-2</v>
      </c>
      <c r="GB9" s="61">
        <v>8.0162899550793351E-2</v>
      </c>
      <c r="GC9" s="61">
        <v>2.8291385522483976</v>
      </c>
      <c r="GD9" s="61">
        <v>0.10184875860906721</v>
      </c>
      <c r="GE9"/>
      <c r="GG9"/>
      <c r="GH9" s="70">
        <v>43898</v>
      </c>
      <c r="GI9" s="69"/>
      <c r="GJ9" s="69"/>
      <c r="GK9" s="69"/>
      <c r="GL9" s="69">
        <v>8.9734589082878596E-2</v>
      </c>
      <c r="GM9" s="69">
        <v>0.78786969214767399</v>
      </c>
      <c r="GN9" s="69">
        <v>41.008707210875521</v>
      </c>
      <c r="GO9" s="69">
        <v>0.39121769402296569</v>
      </c>
      <c r="GP9" s="69">
        <v>1.2960158516993484E-3</v>
      </c>
      <c r="GQ9" s="69">
        <v>0.39662688374632338</v>
      </c>
      <c r="GR9" s="69">
        <v>4.4687825363273542E-3</v>
      </c>
      <c r="GS9" s="69">
        <v>1.0768150689945433</v>
      </c>
      <c r="GT9" s="69">
        <v>0.37726483333352367</v>
      </c>
      <c r="GU9" s="69">
        <v>8.0415561374686681E-2</v>
      </c>
      <c r="GV9" s="69">
        <v>0.29684927195883704</v>
      </c>
      <c r="GW9" s="69">
        <v>1.9127299227028587</v>
      </c>
      <c r="GX9" s="69">
        <v>0.10534840758329947</v>
      </c>
      <c r="HA9" s="77">
        <v>43898</v>
      </c>
      <c r="HB9" s="76">
        <v>8.9734589082878596E-2</v>
      </c>
      <c r="HC9" s="76">
        <v>-1.7946917816576932E-3</v>
      </c>
      <c r="HD9" s="76">
        <v>-12.562842471603004</v>
      </c>
      <c r="HE9" s="76">
        <v>-4.4319456798975296E-2</v>
      </c>
      <c r="HF9" s="76">
        <v>9.6717734805308853E-6</v>
      </c>
      <c r="HG9" s="76">
        <v>-4.5764640432268064E-2</v>
      </c>
      <c r="HH9" s="76">
        <v>-1.1216823635359829E-3</v>
      </c>
      <c r="HI9" s="76">
        <v>-0.19741609598233284</v>
      </c>
      <c r="HJ9" s="76">
        <v>0.26019110608014989</v>
      </c>
      <c r="HK9" s="76">
        <v>4.3504733761840816E-2</v>
      </c>
      <c r="HL9" s="76">
        <v>0.2166863724080437</v>
      </c>
      <c r="HM9" s="76">
        <v>-0.91640862954553892</v>
      </c>
      <c r="HN9" s="76">
        <v>3.4996489742322584E-3</v>
      </c>
      <c r="HP9" s="77">
        <v>43898</v>
      </c>
      <c r="HQ9">
        <v>3.1357456978430753</v>
      </c>
      <c r="HR9" s="88">
        <f t="shared" si="3"/>
        <v>6.3304132878216031</v>
      </c>
      <c r="HS9" s="88">
        <f t="shared" si="3"/>
        <v>1.2387919321205369E-2</v>
      </c>
      <c r="HT9" s="2"/>
      <c r="HV9" s="41"/>
      <c r="HX9" s="51">
        <f t="shared" si="4"/>
        <v>8.733922123180605</v>
      </c>
      <c r="HY9" s="51">
        <f t="shared" si="5"/>
        <v>485.89098605906884</v>
      </c>
      <c r="HZ9" s="51"/>
      <c r="IA9" s="77">
        <v>43898</v>
      </c>
      <c r="IB9">
        <v>8.73</v>
      </c>
      <c r="IC9" t="e">
        <v>#N/A</v>
      </c>
      <c r="IE9">
        <v>3.1357456978430753</v>
      </c>
      <c r="IF9" s="43"/>
      <c r="IG9" s="2"/>
      <c r="IH9" s="2"/>
      <c r="IJ9" s="41"/>
      <c r="IL9" s="51">
        <f t="shared" si="0"/>
        <v>8.8640118390537985</v>
      </c>
      <c r="IM9" s="51" t="e">
        <f t="shared" si="6"/>
        <v>#N/A</v>
      </c>
      <c r="IN9" s="77">
        <v>43898</v>
      </c>
      <c r="IO9">
        <v>8.73</v>
      </c>
      <c r="IP9" t="e">
        <v>#N/A</v>
      </c>
      <c r="IQ9" s="2"/>
      <c r="IR9">
        <v>3.1357456978430753</v>
      </c>
      <c r="IS9" s="43"/>
      <c r="IT9" s="2"/>
      <c r="IU9" s="2"/>
      <c r="IW9" s="41"/>
      <c r="IY9" s="77">
        <v>43898</v>
      </c>
      <c r="IZ9">
        <f t="shared" si="1"/>
        <v>0.13008971587319351</v>
      </c>
      <c r="JA9" t="e">
        <f t="shared" si="2"/>
        <v>#N/A</v>
      </c>
      <c r="JB9">
        <f t="shared" si="7"/>
        <v>-0.1340118390537981</v>
      </c>
      <c r="JC9" t="e">
        <f t="shared" si="7"/>
        <v>#N/A</v>
      </c>
      <c r="JD9">
        <f t="shared" si="8"/>
        <v>-3.9221231806045864E-3</v>
      </c>
      <c r="JE9" t="e">
        <f t="shared" si="8"/>
        <v>#N/A</v>
      </c>
      <c r="JJ9"/>
      <c r="JL9" s="6"/>
      <c r="JT9" s="6"/>
      <c r="JU9" s="2"/>
      <c r="JV9" s="2"/>
      <c r="JW9" s="2"/>
      <c r="JX9" s="50"/>
      <c r="JY9" s="2"/>
      <c r="KB9" s="6"/>
      <c r="KK9" s="6"/>
      <c r="KM9" s="46"/>
      <c r="KN9" s="46"/>
      <c r="KO9" s="46"/>
      <c r="KP9" s="46"/>
      <c r="KQ9" s="46"/>
      <c r="KS9" s="6"/>
      <c r="KU9" s="46"/>
      <c r="KV9" s="46"/>
      <c r="KW9" s="46"/>
      <c r="KX9" s="46"/>
      <c r="KY9" s="46"/>
      <c r="LA9" s="6"/>
      <c r="LI9" s="6"/>
      <c r="LQ9" s="6"/>
      <c r="LY9" s="6"/>
      <c r="MG9"/>
      <c r="MI9"/>
      <c r="MJ9"/>
      <c r="MK9"/>
      <c r="ML9"/>
      <c r="MM9"/>
      <c r="MO9"/>
      <c r="MQ9"/>
      <c r="MR9"/>
      <c r="MS9"/>
      <c r="MT9"/>
      <c r="MU9"/>
    </row>
    <row r="10" spans="1:359" x14ac:dyDescent="0.25">
      <c r="A10">
        <v>8.3454736681089319</v>
      </c>
      <c r="B10" s="64">
        <v>43973</v>
      </c>
      <c r="C10" s="61"/>
      <c r="D10" s="61"/>
      <c r="E10" s="61"/>
      <c r="F10" s="61">
        <v>5.3826252192449244</v>
      </c>
      <c r="G10" s="61">
        <v>39.454642857065295</v>
      </c>
      <c r="H10" s="61">
        <v>2589.0427304568088</v>
      </c>
      <c r="I10" s="61">
        <v>46.949725090534628</v>
      </c>
      <c r="J10" s="61">
        <v>0.34983002734364094</v>
      </c>
      <c r="K10" s="61">
        <v>47.151796920585539</v>
      </c>
      <c r="L10" s="61">
        <v>0.32457230072046894</v>
      </c>
      <c r="M10" s="61">
        <v>278.28172383496263</v>
      </c>
      <c r="N10" s="61">
        <v>51.102643831511308</v>
      </c>
      <c r="O10" s="61">
        <v>9.9040304034106619</v>
      </c>
      <c r="P10" s="61">
        <v>41.19861342810065</v>
      </c>
      <c r="Q10" s="61">
        <v>104.31883719407041</v>
      </c>
      <c r="R10" s="61">
        <v>12.880622149653103</v>
      </c>
      <c r="S10"/>
      <c r="U10" s="2"/>
      <c r="V10" s="70">
        <v>43973</v>
      </c>
      <c r="W10" s="69"/>
      <c r="X10" s="69"/>
      <c r="Y10" s="69"/>
      <c r="Z10" s="69">
        <v>5.3826252192449244</v>
      </c>
      <c r="AA10" s="69">
        <v>38.539596569793659</v>
      </c>
      <c r="AB10" s="69">
        <v>2809.7303644458507</v>
      </c>
      <c r="AC10" s="69">
        <v>46.358958159988532</v>
      </c>
      <c r="AD10" s="69">
        <v>0.34750943228074349</v>
      </c>
      <c r="AE10" s="69">
        <v>46.50588189427615</v>
      </c>
      <c r="AF10" s="69">
        <v>0.34287322646590174</v>
      </c>
      <c r="AG10" s="69">
        <v>277.7434613130381</v>
      </c>
      <c r="AH10" s="69">
        <v>46.975964494962668</v>
      </c>
      <c r="AI10" s="69">
        <v>9.0966366205239222</v>
      </c>
      <c r="AJ10" s="69">
        <v>37.879327874438744</v>
      </c>
      <c r="AK10" s="69">
        <v>104.23157079061463</v>
      </c>
      <c r="AL10" s="69">
        <v>13.203579662807799</v>
      </c>
      <c r="AO10" s="77">
        <v>43973</v>
      </c>
      <c r="AP10" s="76"/>
      <c r="AQ10" s="76">
        <v>5.3826252192449244</v>
      </c>
      <c r="AR10" s="76">
        <v>-0.91504628727163673</v>
      </c>
      <c r="AS10" s="76">
        <v>220.6876339890419</v>
      </c>
      <c r="AT10" s="76">
        <v>-0.59076693054610108</v>
      </c>
      <c r="AU10" s="76">
        <v>-2.3205950628974246E-3</v>
      </c>
      <c r="AV10" s="76">
        <v>-0.64591502630938669</v>
      </c>
      <c r="AW10" s="76">
        <v>1.8300925745432781E-2</v>
      </c>
      <c r="AX10" s="76">
        <v>-0.53826252192450008</v>
      </c>
      <c r="AY10" s="76">
        <v>-4.1266793365486452</v>
      </c>
      <c r="AZ10" s="76">
        <v>-0.80739378288673935</v>
      </c>
      <c r="BA10" s="76">
        <v>-3.3192855536619099</v>
      </c>
      <c r="BB10" s="76">
        <v>-8.7266403455783431E-2</v>
      </c>
      <c r="BC10" s="76">
        <v>0.32295751315469573</v>
      </c>
      <c r="BE10"/>
      <c r="BF10" s="64">
        <v>43973</v>
      </c>
      <c r="BG10" s="61"/>
      <c r="BH10" s="61"/>
      <c r="BI10" s="61"/>
      <c r="BJ10" s="61">
        <v>2.587317633888222</v>
      </c>
      <c r="BK10" s="61">
        <v>18.085350260878673</v>
      </c>
      <c r="BL10" s="61">
        <v>1283.3095464085582</v>
      </c>
      <c r="BM10" s="61">
        <v>29.276551496512344</v>
      </c>
      <c r="BN10" s="61">
        <v>0.11712367006960001</v>
      </c>
      <c r="BO10" s="61">
        <v>30.012884553103373</v>
      </c>
      <c r="BP10" s="61">
        <v>0.10038792419486302</v>
      </c>
      <c r="BQ10" s="61">
        <v>83.311627811200751</v>
      </c>
      <c r="BR10" s="61">
        <v>22.040355010216686</v>
      </c>
      <c r="BS10" s="61">
        <v>4.5690233790154906</v>
      </c>
      <c r="BT10" s="61">
        <v>17.471331631201195</v>
      </c>
      <c r="BU10" s="61">
        <v>53.635772893440098</v>
      </c>
      <c r="BV10" s="61">
        <v>5.6895114769201998</v>
      </c>
      <c r="BW10"/>
      <c r="BX10"/>
      <c r="BY10"/>
      <c r="BZ10" s="70">
        <v>43973</v>
      </c>
      <c r="CA10" s="69"/>
      <c r="CB10" s="69"/>
      <c r="CC10" s="69"/>
      <c r="CD10" s="69">
        <v>2.587317633888222</v>
      </c>
      <c r="CE10" s="69">
        <v>18.65456014033408</v>
      </c>
      <c r="CF10" s="69">
        <v>1161.7056176158117</v>
      </c>
      <c r="CG10" s="69">
        <v>29.950979201228854</v>
      </c>
      <c r="CH10" s="69">
        <v>0.338264311079566</v>
      </c>
      <c r="CI10" s="69">
        <v>29.754152789714553</v>
      </c>
      <c r="CJ10" s="69">
        <v>0.10633875475280592</v>
      </c>
      <c r="CK10" s="69">
        <v>86.675140735255439</v>
      </c>
      <c r="CL10" s="69">
        <v>22.409837774262819</v>
      </c>
      <c r="CM10" s="69">
        <v>4.5695696471494864</v>
      </c>
      <c r="CN10" s="69">
        <v>17.84026812711333</v>
      </c>
      <c r="CO10" s="69">
        <v>52.757758659568644</v>
      </c>
      <c r="CP10" s="69">
        <v>5.6558763476796532</v>
      </c>
      <c r="CQ10"/>
      <c r="CR10"/>
      <c r="CS10" s="77">
        <v>43973</v>
      </c>
      <c r="CT10" s="76">
        <v>2.587317633888222</v>
      </c>
      <c r="CU10" s="76">
        <v>0.56920987945540824</v>
      </c>
      <c r="CV10" s="76">
        <v>-121.60392879274643</v>
      </c>
      <c r="CW10" s="76">
        <v>0.67442770471650759</v>
      </c>
      <c r="CX10" s="76">
        <v>0.221140641009966</v>
      </c>
      <c r="CY10" s="76">
        <v>-0.25873176338882126</v>
      </c>
      <c r="CZ10" s="76">
        <v>5.9508305579429018E-3</v>
      </c>
      <c r="DA10" s="76">
        <v>3.3635129240546813</v>
      </c>
      <c r="DB10" s="76">
        <v>0.36948276404613339</v>
      </c>
      <c r="DC10" s="76">
        <v>5.4626813399536866E-4</v>
      </c>
      <c r="DD10" s="76">
        <v>0.36893649591213629</v>
      </c>
      <c r="DE10" s="76">
        <v>-0.8780142338714555</v>
      </c>
      <c r="DF10" s="76">
        <v>-3.3635129240546631E-2</v>
      </c>
      <c r="DG10" s="61"/>
      <c r="DI10" s="2"/>
      <c r="DJ10" s="64">
        <v>43973</v>
      </c>
      <c r="DK10" s="61"/>
      <c r="DL10" s="61"/>
      <c r="DM10" s="61"/>
      <c r="DN10" s="61">
        <v>0.21349108298793876</v>
      </c>
      <c r="DO10" s="61">
        <v>1.579834014110747</v>
      </c>
      <c r="DP10" s="61">
        <v>96.284478427560373</v>
      </c>
      <c r="DQ10" s="61">
        <v>1.6981459747310454</v>
      </c>
      <c r="DR10" s="61">
        <v>2.6070855467270389E-2</v>
      </c>
      <c r="DS10" s="61">
        <v>1.6673653581358017</v>
      </c>
      <c r="DT10" s="61">
        <v>3.3518100029106386E-2</v>
      </c>
      <c r="DU10" s="61">
        <v>18.701818869743434</v>
      </c>
      <c r="DV10" s="61">
        <v>3.0936992835782204</v>
      </c>
      <c r="DW10" s="61">
        <v>0.67655324198877798</v>
      </c>
      <c r="DX10" s="61">
        <v>2.4171460415894424</v>
      </c>
      <c r="DY10" s="61">
        <v>4.6687822927470837</v>
      </c>
      <c r="DZ10" s="61">
        <v>0.76130920193498952</v>
      </c>
      <c r="EA10" s="2"/>
      <c r="EC10"/>
      <c r="ED10" s="70">
        <v>43973</v>
      </c>
      <c r="EE10" s="69"/>
      <c r="EF10" s="69"/>
      <c r="EG10" s="69"/>
      <c r="EH10" s="69">
        <v>0.21349108298793876</v>
      </c>
      <c r="EI10" s="69">
        <v>1.6332067848577316</v>
      </c>
      <c r="EJ10" s="69">
        <v>124.4653013819683</v>
      </c>
      <c r="EK10" s="69">
        <v>1.5399827359038498</v>
      </c>
      <c r="EL10" s="69">
        <v>2.3079495175350569E-2</v>
      </c>
      <c r="EM10" s="69">
        <v>1.481628115936295</v>
      </c>
      <c r="EN10" s="69">
        <v>3.2237153531178751E-2</v>
      </c>
      <c r="EO10" s="69">
        <v>17.143333963931482</v>
      </c>
      <c r="EP10" s="69">
        <v>2.4583498206061147</v>
      </c>
      <c r="EQ10" s="69">
        <v>0.58859491579774714</v>
      </c>
      <c r="ER10" s="69">
        <v>1.8697549048083675</v>
      </c>
      <c r="ES10" s="69">
        <v>5.1115494215128088</v>
      </c>
      <c r="ET10" s="69">
        <v>0.69384601971080095</v>
      </c>
      <c r="EW10" s="77">
        <v>43973</v>
      </c>
      <c r="EX10" s="76">
        <v>0.21349108298793876</v>
      </c>
      <c r="EY10" s="76">
        <v>5.3372770746984689E-2</v>
      </c>
      <c r="EZ10" s="76">
        <v>28.180822954407915</v>
      </c>
      <c r="FA10" s="76">
        <v>-0.15816323882719577</v>
      </c>
      <c r="FB10" s="76">
        <v>-2.9913602919198184E-3</v>
      </c>
      <c r="FC10" s="76">
        <v>-0.18573724219950655</v>
      </c>
      <c r="FD10" s="76">
        <v>-1.2809464979276336E-3</v>
      </c>
      <c r="FE10" s="76">
        <v>-1.5584849058119523</v>
      </c>
      <c r="FF10" s="76">
        <v>-0.63534946297210559</v>
      </c>
      <c r="FG10" s="76">
        <v>-8.795832619103075E-2</v>
      </c>
      <c r="FH10" s="76">
        <v>-0.54739113678107498</v>
      </c>
      <c r="FI10" s="76">
        <v>0.44276712876572505</v>
      </c>
      <c r="FJ10" s="76">
        <v>-6.7463182224188609E-2</v>
      </c>
      <c r="FM10"/>
      <c r="FN10" s="64">
        <v>43973</v>
      </c>
      <c r="FO10" s="61"/>
      <c r="FP10" s="61"/>
      <c r="FQ10" s="61"/>
      <c r="FR10" s="61">
        <v>0.16203973198784552</v>
      </c>
      <c r="FS10" s="61">
        <v>1.1456209051540678</v>
      </c>
      <c r="FT10" s="61">
        <v>82.316183849825521</v>
      </c>
      <c r="FU10" s="61">
        <v>1.0621394313682606</v>
      </c>
      <c r="FV10" s="61">
        <v>6.9859768048219665E-3</v>
      </c>
      <c r="FW10" s="61">
        <v>1.1407597131944325</v>
      </c>
      <c r="FX10" s="61">
        <v>5.2986992360025487E-3</v>
      </c>
      <c r="FY10" s="61">
        <v>6.8704846362846501</v>
      </c>
      <c r="FZ10" s="61">
        <v>0.68592934027048424</v>
      </c>
      <c r="GA10" s="61">
        <v>0.14921644378780058</v>
      </c>
      <c r="GB10" s="61">
        <v>0.53671289648268372</v>
      </c>
      <c r="GC10" s="61">
        <v>3.5249975694644045</v>
      </c>
      <c r="GD10" s="61">
        <v>0.25148566404513628</v>
      </c>
      <c r="GE10"/>
      <c r="GG10"/>
      <c r="GH10" s="70">
        <v>43973</v>
      </c>
      <c r="GI10" s="69"/>
      <c r="GJ10" s="69"/>
      <c r="GK10" s="69"/>
      <c r="GL10" s="69">
        <v>0.16203973198784552</v>
      </c>
      <c r="GM10" s="69">
        <v>1.1326577265950402</v>
      </c>
      <c r="GN10" s="69">
        <v>79.561508406032146</v>
      </c>
      <c r="GO10" s="69">
        <v>1.0310164206697003</v>
      </c>
      <c r="GP10" s="69">
        <v>7.1431612829304615E-3</v>
      </c>
      <c r="GQ10" s="69">
        <v>1.061360244520388</v>
      </c>
      <c r="GR10" s="69">
        <v>5.7524104855685154E-3</v>
      </c>
      <c r="GS10" s="69">
        <v>6.7894647702907269</v>
      </c>
      <c r="GT10" s="69">
        <v>2.245992352884302</v>
      </c>
      <c r="GU10" s="69">
        <v>0.46244922834003477</v>
      </c>
      <c r="GV10" s="69">
        <v>1.783543125354466</v>
      </c>
      <c r="GW10" s="69">
        <v>3.3363937729932656</v>
      </c>
      <c r="GX10" s="69">
        <v>0.2498652667252578</v>
      </c>
      <c r="HA10" s="77">
        <v>43973</v>
      </c>
      <c r="HB10" s="76">
        <v>0.16203973198784552</v>
      </c>
      <c r="HC10" s="76">
        <v>-1.2963178559027653E-2</v>
      </c>
      <c r="HD10" s="76">
        <v>-2.7546754437933738</v>
      </c>
      <c r="HE10" s="76">
        <v>-3.1123010698560341E-2</v>
      </c>
      <c r="HF10" s="76">
        <v>1.5718447810849425E-4</v>
      </c>
      <c r="HG10" s="76">
        <v>-7.9399468674044335E-2</v>
      </c>
      <c r="HH10" s="76">
        <v>4.5371124956596694E-4</v>
      </c>
      <c r="HI10" s="76">
        <v>-8.101986599392276E-2</v>
      </c>
      <c r="HJ10" s="76">
        <v>1.560063012613818</v>
      </c>
      <c r="HK10" s="76">
        <v>0.31323278455223419</v>
      </c>
      <c r="HL10" s="76">
        <v>1.2468302288717823</v>
      </c>
      <c r="HM10" s="76">
        <v>-0.18860379647113912</v>
      </c>
      <c r="HN10" s="76">
        <v>-1.6203973198784566E-3</v>
      </c>
      <c r="HP10" s="77">
        <v>43973</v>
      </c>
      <c r="HQ10">
        <v>8.3454736681089319</v>
      </c>
      <c r="HR10" s="88">
        <f t="shared" si="3"/>
        <v>9.4645990310870491</v>
      </c>
      <c r="HS10" s="88">
        <f t="shared" si="3"/>
        <v>5.2829552318383322E-2</v>
      </c>
      <c r="HT10" s="2"/>
      <c r="HV10" s="41"/>
      <c r="HX10" s="51">
        <f t="shared" si="4"/>
        <v>7.2213334358126149</v>
      </c>
      <c r="HY10" s="51">
        <f t="shared" si="5"/>
        <v>485.40719199952741</v>
      </c>
      <c r="HZ10" s="51"/>
      <c r="IA10" s="77">
        <v>43973</v>
      </c>
      <c r="IB10">
        <v>7.03</v>
      </c>
      <c r="IC10">
        <v>341</v>
      </c>
      <c r="IE10">
        <v>8.3454736681089319</v>
      </c>
      <c r="IF10" s="43"/>
      <c r="IG10" s="2"/>
      <c r="IH10" s="2"/>
      <c r="IJ10" s="41"/>
      <c r="IL10" s="51">
        <f t="shared" si="0"/>
        <v>7.1847355352290441</v>
      </c>
      <c r="IM10" s="51">
        <f t="shared" si="6"/>
        <v>500.32663907449779</v>
      </c>
      <c r="IN10" s="77">
        <v>43973</v>
      </c>
      <c r="IO10">
        <v>7.03</v>
      </c>
      <c r="IP10">
        <v>341</v>
      </c>
      <c r="IQ10" s="2"/>
      <c r="IR10">
        <v>8.3454736681089319</v>
      </c>
      <c r="IS10" s="43"/>
      <c r="IT10" s="2"/>
      <c r="IU10" s="2"/>
      <c r="IW10" s="41"/>
      <c r="IY10" s="77">
        <v>43973</v>
      </c>
      <c r="IZ10">
        <f t="shared" si="1"/>
        <v>-3.6597900583570819E-2</v>
      </c>
      <c r="JA10">
        <f t="shared" si="2"/>
        <v>14.919447074970378</v>
      </c>
      <c r="JB10">
        <f t="shared" si="7"/>
        <v>-0.15473553522904382</v>
      </c>
      <c r="JC10">
        <f t="shared" si="7"/>
        <v>-159.32663907449779</v>
      </c>
      <c r="JD10">
        <f t="shared" si="8"/>
        <v>-0.19133343581261464</v>
      </c>
      <c r="JE10">
        <f t="shared" si="8"/>
        <v>-144.40719199952741</v>
      </c>
      <c r="JJ10"/>
      <c r="JL10" s="35"/>
      <c r="JT10" s="35"/>
      <c r="JU10" s="2"/>
      <c r="JV10" s="2"/>
      <c r="JW10" s="2"/>
      <c r="JX10" s="2"/>
      <c r="JY10" s="2"/>
      <c r="KB10" s="35"/>
      <c r="KK10" s="35"/>
      <c r="KM10" s="46"/>
      <c r="KN10" s="46"/>
      <c r="KO10" s="46"/>
      <c r="KP10" s="46"/>
      <c r="KQ10" s="46"/>
      <c r="KS10" s="35"/>
      <c r="KU10" s="46"/>
      <c r="KV10" s="46"/>
      <c r="KW10" s="46"/>
      <c r="KX10" s="46"/>
      <c r="KY10" s="46"/>
      <c r="LA10" s="35"/>
      <c r="LI10" s="35"/>
      <c r="LQ10" s="35"/>
      <c r="LY10" s="35"/>
      <c r="MG10"/>
      <c r="MI10"/>
      <c r="MJ10"/>
      <c r="MK10"/>
      <c r="ML10"/>
      <c r="MM10"/>
      <c r="MO10"/>
      <c r="MQ10"/>
      <c r="MR10"/>
      <c r="MS10"/>
      <c r="MT10"/>
      <c r="MU10"/>
    </row>
    <row r="11" spans="1:359" x14ac:dyDescent="0.25">
      <c r="A11">
        <v>3.9692761555629943</v>
      </c>
      <c r="B11" s="64">
        <v>43983</v>
      </c>
      <c r="C11" s="61"/>
      <c r="D11" s="61"/>
      <c r="E11" s="61"/>
      <c r="F11" s="61">
        <v>2.0296692882390865</v>
      </c>
      <c r="G11" s="61">
        <v>18.368507058563736</v>
      </c>
      <c r="H11" s="61">
        <v>982.35993550771786</v>
      </c>
      <c r="I11" s="61">
        <v>12.27380475881499</v>
      </c>
      <c r="J11" s="61">
        <v>5.9503130674825565E-2</v>
      </c>
      <c r="K11" s="61">
        <v>13.192850373554062</v>
      </c>
      <c r="L11" s="61">
        <v>5.0944699134801076E-2</v>
      </c>
      <c r="M11" s="61">
        <v>37.751848761247011</v>
      </c>
      <c r="N11" s="61">
        <v>15.893429564777426</v>
      </c>
      <c r="O11" s="61">
        <v>2.6128013853086518</v>
      </c>
      <c r="P11" s="61">
        <v>13.280628179468774</v>
      </c>
      <c r="Q11" s="61">
        <v>33.366761436560139</v>
      </c>
      <c r="R11" s="61">
        <v>3.5214762150948156</v>
      </c>
      <c r="S11"/>
      <c r="U11" s="2"/>
      <c r="V11" s="70">
        <v>43983</v>
      </c>
      <c r="W11" s="69"/>
      <c r="X11" s="69"/>
      <c r="Y11" s="69"/>
      <c r="Z11" s="69">
        <v>2.0296692882390865</v>
      </c>
      <c r="AA11" s="69">
        <v>18.226430208386997</v>
      </c>
      <c r="AB11" s="69">
        <v>949.88522689589252</v>
      </c>
      <c r="AC11" s="69">
        <v>12.66364383187504</v>
      </c>
      <c r="AD11" s="69">
        <v>4.9658862732299275E-2</v>
      </c>
      <c r="AE11" s="69">
        <v>13.1116636020245</v>
      </c>
      <c r="AF11" s="69">
        <v>4.9320963704209797E-2</v>
      </c>
      <c r="AG11" s="69">
        <v>38.563716476542645</v>
      </c>
      <c r="AH11" s="69">
        <v>16.820987219819795</v>
      </c>
      <c r="AI11" s="69">
        <v>2.8014379883778142</v>
      </c>
      <c r="AJ11" s="69">
        <v>14.019549231441978</v>
      </c>
      <c r="AK11" s="69">
        <v>33.802966350280165</v>
      </c>
      <c r="AL11" s="69">
        <v>3.4626158057358816</v>
      </c>
      <c r="AO11" s="77">
        <v>43983</v>
      </c>
      <c r="AP11" s="76"/>
      <c r="AQ11" s="76">
        <v>2.0296692882390865</v>
      </c>
      <c r="AR11" s="76">
        <v>-0.14207685017673663</v>
      </c>
      <c r="AS11" s="76">
        <v>-32.474708611825385</v>
      </c>
      <c r="AT11" s="76">
        <v>0.38983907306005078</v>
      </c>
      <c r="AU11" s="76">
        <v>-9.8442679425262934E-3</v>
      </c>
      <c r="AV11" s="76">
        <v>-8.1186771529563537E-2</v>
      </c>
      <c r="AW11" s="76">
        <v>-1.6237354305912734E-3</v>
      </c>
      <c r="AX11" s="76">
        <v>0.81186771529563173</v>
      </c>
      <c r="AY11" s="76">
        <v>0.92755765504236731</v>
      </c>
      <c r="AZ11" s="76">
        <v>0.18863660306916255</v>
      </c>
      <c r="BA11" s="76">
        <v>0.73892105197320479</v>
      </c>
      <c r="BB11" s="76">
        <v>0.43620491372002007</v>
      </c>
      <c r="BC11" s="76">
        <v>-5.8860409358933788E-2</v>
      </c>
      <c r="BE11"/>
      <c r="BF11" s="64">
        <v>43983</v>
      </c>
      <c r="BG11" s="61"/>
      <c r="BH11" s="61"/>
      <c r="BI11" s="61"/>
      <c r="BJ11" s="61">
        <v>1.6799617160871019</v>
      </c>
      <c r="BK11" s="61">
        <v>15.506046639483952</v>
      </c>
      <c r="BL11" s="61">
        <v>930.69879071225444</v>
      </c>
      <c r="BM11" s="61">
        <v>14.929971195594772</v>
      </c>
      <c r="BN11" s="61">
        <v>4.3456651418506624E-2</v>
      </c>
      <c r="BO11" s="61">
        <v>16.077233622953564</v>
      </c>
      <c r="BP11" s="61">
        <v>3.6455169239090111E-2</v>
      </c>
      <c r="BQ11" s="61">
        <v>30.071314717959122</v>
      </c>
      <c r="BR11" s="61">
        <v>14.668628435361201</v>
      </c>
      <c r="BS11" s="61">
        <v>2.9635663635421134</v>
      </c>
      <c r="BT11" s="61">
        <v>11.705062071819086</v>
      </c>
      <c r="BU11" s="61">
        <v>33.940992192771368</v>
      </c>
      <c r="BV11" s="61">
        <v>2.9752121991902571</v>
      </c>
      <c r="BW11"/>
      <c r="BX11"/>
      <c r="BY11"/>
      <c r="BZ11" s="70">
        <v>43983</v>
      </c>
      <c r="CA11" s="69"/>
      <c r="CB11" s="69"/>
      <c r="CC11" s="69"/>
      <c r="CD11" s="69">
        <v>1.6799617160871019</v>
      </c>
      <c r="CE11" s="69">
        <v>14.766863484405624</v>
      </c>
      <c r="CF11" s="69">
        <v>769.42246596789266</v>
      </c>
      <c r="CG11" s="69">
        <v>15.598360409785807</v>
      </c>
      <c r="CH11" s="69">
        <v>4.5086275846700621E-2</v>
      </c>
      <c r="CI11" s="69">
        <v>15.993235537149209</v>
      </c>
      <c r="CJ11" s="69">
        <v>3.6119176895872684E-2</v>
      </c>
      <c r="CK11" s="69">
        <v>30.239310889567832</v>
      </c>
      <c r="CL11" s="69">
        <v>13.222632726245079</v>
      </c>
      <c r="CM11" s="69">
        <v>2.5651636156081139</v>
      </c>
      <c r="CN11" s="69">
        <v>10.657469110636965</v>
      </c>
      <c r="CO11" s="69">
        <v>32.590912563945636</v>
      </c>
      <c r="CP11" s="69">
        <v>2.9836120077706929</v>
      </c>
      <c r="CQ11"/>
      <c r="CR11"/>
      <c r="CS11" s="77">
        <v>43983</v>
      </c>
      <c r="CT11" s="76">
        <v>1.6799617160871019</v>
      </c>
      <c r="CU11" s="76">
        <v>-0.73918315507832699</v>
      </c>
      <c r="CV11" s="76">
        <v>-161.27632474436177</v>
      </c>
      <c r="CW11" s="76">
        <v>0.66838921419103514</v>
      </c>
      <c r="CX11" s="76">
        <v>1.6296244281939923E-3</v>
      </c>
      <c r="CY11" s="76">
        <v>-8.399808580435629E-2</v>
      </c>
      <c r="CZ11" s="76">
        <v>-3.3599234321742417E-4</v>
      </c>
      <c r="DA11" s="76">
        <v>0.16799617160871258</v>
      </c>
      <c r="DB11" s="76">
        <v>-1.445995709116122</v>
      </c>
      <c r="DC11" s="76">
        <v>-0.39840274793399966</v>
      </c>
      <c r="DD11" s="76">
        <v>-1.0475929611821209</v>
      </c>
      <c r="DE11" s="76">
        <v>-1.3500796288257353</v>
      </c>
      <c r="DF11" s="76">
        <v>8.3998085804357029E-3</v>
      </c>
      <c r="DG11" s="61"/>
      <c r="DI11" s="2"/>
      <c r="DJ11" s="64">
        <v>43983</v>
      </c>
      <c r="DK11" s="61"/>
      <c r="DL11" s="61"/>
      <c r="DM11" s="61"/>
      <c r="DN11" s="61">
        <v>0.14760952315907108</v>
      </c>
      <c r="DO11" s="61">
        <v>1.1572586615671172</v>
      </c>
      <c r="DP11" s="61">
        <v>65.538628282627556</v>
      </c>
      <c r="DQ11" s="61">
        <v>0.62733541067659548</v>
      </c>
      <c r="DR11" s="61">
        <v>2.7364559154300738E-3</v>
      </c>
      <c r="DS11" s="61">
        <v>0.66276675898422921</v>
      </c>
      <c r="DT11" s="61">
        <v>3.6459552220290555E-3</v>
      </c>
      <c r="DU11" s="61">
        <v>1.0864060904507633</v>
      </c>
      <c r="DV11" s="61">
        <v>0.6636524161231836</v>
      </c>
      <c r="DW11" s="61">
        <v>0.17705762302930578</v>
      </c>
      <c r="DX11" s="61">
        <v>0.48659479309387782</v>
      </c>
      <c r="DY11" s="61">
        <v>3.9381143908324914</v>
      </c>
      <c r="DZ11" s="61">
        <v>0.36666205552713255</v>
      </c>
      <c r="EA11" s="2"/>
      <c r="EC11"/>
      <c r="ED11" s="70">
        <v>43983</v>
      </c>
      <c r="EE11" s="69"/>
      <c r="EF11" s="69"/>
      <c r="EG11" s="69"/>
      <c r="EH11" s="69">
        <v>0.14760952315907108</v>
      </c>
      <c r="EI11" s="69">
        <v>1.0185057097975905</v>
      </c>
      <c r="EJ11" s="69">
        <v>78.528266320625818</v>
      </c>
      <c r="EK11" s="69">
        <v>0.58278321545777856</v>
      </c>
      <c r="EL11" s="69">
        <v>3.0705580911511879E-3</v>
      </c>
      <c r="EM11" s="69">
        <v>0.58158152124674001</v>
      </c>
      <c r="EN11" s="69">
        <v>4.8711142642493457E-3</v>
      </c>
      <c r="EO11" s="69">
        <v>2.1403380858065306</v>
      </c>
      <c r="EP11" s="69">
        <v>0.47187812363491843</v>
      </c>
      <c r="EQ11" s="69">
        <v>0.12316538612392891</v>
      </c>
      <c r="ER11" s="69">
        <v>0.34871273751098952</v>
      </c>
      <c r="ES11" s="69">
        <v>3.8527710872977057</v>
      </c>
      <c r="ET11" s="69">
        <v>0.34939174131752126</v>
      </c>
      <c r="EW11" s="77">
        <v>43983</v>
      </c>
      <c r="EX11" s="76">
        <v>0.14760952315907108</v>
      </c>
      <c r="EY11" s="76">
        <v>-0.13875295176952673</v>
      </c>
      <c r="EZ11" s="76">
        <v>12.989638037998255</v>
      </c>
      <c r="FA11" s="76">
        <v>-4.4552195218816884E-2</v>
      </c>
      <c r="FB11" s="76">
        <v>3.3410217572111379E-4</v>
      </c>
      <c r="FC11" s="76">
        <v>-8.1185237737489133E-2</v>
      </c>
      <c r="FD11" s="76">
        <v>1.2251590422202902E-3</v>
      </c>
      <c r="FE11" s="76">
        <v>1.0539319953557675</v>
      </c>
      <c r="FF11" s="76">
        <v>-0.19177429248826519</v>
      </c>
      <c r="FG11" s="76">
        <v>-5.3892236905376846E-2</v>
      </c>
      <c r="FH11" s="76">
        <v>-0.1378820555828883</v>
      </c>
      <c r="FI11" s="76">
        <v>-8.5343303534785364E-2</v>
      </c>
      <c r="FJ11" s="76">
        <v>-1.7270314209611316E-2</v>
      </c>
      <c r="FM11"/>
      <c r="FN11" s="64">
        <v>43983</v>
      </c>
      <c r="FO11" s="61"/>
      <c r="FP11" s="61"/>
      <c r="FQ11" s="61"/>
      <c r="FR11" s="61">
        <v>0.11203562807773496</v>
      </c>
      <c r="FS11" s="61">
        <v>0.85147077339078558</v>
      </c>
      <c r="FT11" s="61">
        <v>63.860308004308926</v>
      </c>
      <c r="FU11" s="61">
        <v>0.6744271215248806</v>
      </c>
      <c r="FV11" s="61">
        <v>2.7773436578873724E-3</v>
      </c>
      <c r="FW11" s="61">
        <v>0.7035837443281755</v>
      </c>
      <c r="FX11" s="61">
        <v>1.467666727818328E-3</v>
      </c>
      <c r="FY11" s="61">
        <v>2.7784835763278268</v>
      </c>
      <c r="FZ11" s="61">
        <v>0.32757625265140705</v>
      </c>
      <c r="GA11" s="61">
        <v>6.4794886134394006E-2</v>
      </c>
      <c r="GB11" s="61">
        <v>0.26278136651701306</v>
      </c>
      <c r="GC11" s="61">
        <v>2.2160750967564011</v>
      </c>
      <c r="GD11" s="61">
        <v>0.14553428087297771</v>
      </c>
      <c r="GE11"/>
      <c r="GG11"/>
      <c r="GH11" s="70">
        <v>43983</v>
      </c>
      <c r="GI11" s="69"/>
      <c r="GJ11" s="69"/>
      <c r="GK11" s="69"/>
      <c r="GL11" s="69">
        <v>0.11203562807773496</v>
      </c>
      <c r="GM11" s="69">
        <v>0.83802649802145757</v>
      </c>
      <c r="GN11" s="69">
        <v>61.171452930443287</v>
      </c>
      <c r="GO11" s="69">
        <v>0.58988933109717545</v>
      </c>
      <c r="GP11" s="69">
        <v>2.4271568488493994E-3</v>
      </c>
      <c r="GQ11" s="69">
        <v>0.63412165491997985</v>
      </c>
      <c r="GR11" s="69">
        <v>3.5627329728719717E-3</v>
      </c>
      <c r="GS11" s="69">
        <v>2.2855268127857928</v>
      </c>
      <c r="GT11" s="69">
        <v>0.26047272372919289</v>
      </c>
      <c r="GU11" s="69">
        <v>8.526032631300838E-2</v>
      </c>
      <c r="GV11" s="69">
        <v>0.1752123974161845</v>
      </c>
      <c r="GW11" s="69">
        <v>3.6672531669915314</v>
      </c>
      <c r="GX11" s="69">
        <v>0.14418985333604487</v>
      </c>
      <c r="HA11" s="77">
        <v>43983</v>
      </c>
      <c r="HB11" s="76">
        <v>0.11203562807773496</v>
      </c>
      <c r="HC11" s="76">
        <v>-1.3444275369328107E-2</v>
      </c>
      <c r="HD11" s="76">
        <v>-2.6888550738656392</v>
      </c>
      <c r="HE11" s="76">
        <v>-8.4537790427705164E-2</v>
      </c>
      <c r="HF11" s="76">
        <v>-3.5018680903797295E-4</v>
      </c>
      <c r="HG11" s="76">
        <v>-6.946208940819569E-2</v>
      </c>
      <c r="HH11" s="76">
        <v>2.0950662450536436E-3</v>
      </c>
      <c r="HI11" s="76">
        <v>-0.49295676354203405</v>
      </c>
      <c r="HJ11" s="76">
        <v>-6.7103528922214176E-2</v>
      </c>
      <c r="HK11" s="76">
        <v>2.0465440178614385E-2</v>
      </c>
      <c r="HL11" s="76">
        <v>-8.7568969100828564E-2</v>
      </c>
      <c r="HM11" s="76">
        <v>1.4511780702351302</v>
      </c>
      <c r="HN11" s="76">
        <v>-1.3444275369328207E-3</v>
      </c>
      <c r="HP11" s="77">
        <v>43983</v>
      </c>
      <c r="HQ11">
        <v>3.9692761555629943</v>
      </c>
      <c r="HR11" s="88">
        <f t="shared" si="3"/>
        <v>7.181545795613224</v>
      </c>
      <c r="HS11" s="88">
        <f t="shared" si="3"/>
        <v>1.5104489305479281E-2</v>
      </c>
      <c r="HT11" s="2"/>
      <c r="HV11" s="41"/>
      <c r="HX11" s="51">
        <f t="shared" si="4"/>
        <v>9.0402586584243299</v>
      </c>
      <c r="HY11" s="51">
        <f t="shared" si="5"/>
        <v>514.56678307564391</v>
      </c>
      <c r="HZ11" s="51"/>
      <c r="IA11" s="77">
        <v>43983</v>
      </c>
      <c r="IB11">
        <v>7.63</v>
      </c>
      <c r="IC11">
        <v>397</v>
      </c>
      <c r="IE11">
        <v>3.9692761555629943</v>
      </c>
      <c r="IF11" s="43"/>
      <c r="IG11" s="2"/>
      <c r="IH11" s="2"/>
      <c r="IJ11" s="41"/>
      <c r="IL11" s="51">
        <f t="shared" si="0"/>
        <v>8.7798945033766831</v>
      </c>
      <c r="IM11" s="51">
        <f t="shared" si="6"/>
        <v>468.34922521312365</v>
      </c>
      <c r="IN11" s="77">
        <v>43983</v>
      </c>
      <c r="IO11">
        <v>7.63</v>
      </c>
      <c r="IP11">
        <v>397</v>
      </c>
      <c r="IQ11" s="2"/>
      <c r="IR11">
        <v>3.9692761555629943</v>
      </c>
      <c r="IS11" s="43"/>
      <c r="IT11" s="2"/>
      <c r="IU11" s="2"/>
      <c r="IW11" s="41"/>
      <c r="IY11" s="77">
        <v>43983</v>
      </c>
      <c r="IZ11">
        <f t="shared" si="1"/>
        <v>-0.26036415504764676</v>
      </c>
      <c r="JA11">
        <f t="shared" si="2"/>
        <v>-46.217557862520266</v>
      </c>
      <c r="JB11">
        <f t="shared" si="7"/>
        <v>-1.1498945033766832</v>
      </c>
      <c r="JC11">
        <f t="shared" si="7"/>
        <v>-71.349225213123646</v>
      </c>
      <c r="JD11">
        <f t="shared" si="8"/>
        <v>-1.41025865842433</v>
      </c>
      <c r="JE11">
        <f t="shared" si="8"/>
        <v>-117.56678307564391</v>
      </c>
      <c r="JJ11"/>
      <c r="JL11" s="35"/>
      <c r="JT11" s="35"/>
      <c r="JU11" s="2"/>
      <c r="JV11" s="2"/>
      <c r="JW11" s="2"/>
      <c r="JX11" s="2"/>
      <c r="JY11" s="2"/>
      <c r="KB11" s="35"/>
      <c r="KK11" s="35"/>
      <c r="KM11" s="46"/>
      <c r="KN11" s="46"/>
      <c r="KO11" s="46"/>
      <c r="KP11" s="46"/>
      <c r="KQ11" s="46"/>
      <c r="KS11" s="35"/>
      <c r="KU11" s="46"/>
      <c r="KV11" s="46"/>
      <c r="KW11" s="46"/>
      <c r="KX11" s="46"/>
      <c r="KY11" s="46"/>
      <c r="LA11" s="35"/>
      <c r="LI11" s="35"/>
      <c r="LQ11" s="35"/>
      <c r="LY11" s="35"/>
      <c r="MG11"/>
      <c r="MI11"/>
      <c r="MJ11"/>
      <c r="MK11"/>
      <c r="ML11"/>
      <c r="MM11"/>
      <c r="MO11"/>
      <c r="MQ11"/>
      <c r="MR11"/>
      <c r="MS11"/>
      <c r="MT11"/>
      <c r="MU11"/>
    </row>
    <row r="12" spans="1:359" x14ac:dyDescent="0.25">
      <c r="A12">
        <v>2.7084862532380169</v>
      </c>
      <c r="B12" s="64">
        <v>43990</v>
      </c>
      <c r="C12" s="61"/>
      <c r="D12" s="61"/>
      <c r="E12" s="61"/>
      <c r="F12" s="61">
        <v>1.2903753732842917</v>
      </c>
      <c r="G12" s="61">
        <v>11.445629561031668</v>
      </c>
      <c r="H12" s="61">
        <v>699.38345232008612</v>
      </c>
      <c r="I12" s="61">
        <v>5.3247236215729083</v>
      </c>
      <c r="J12" s="61">
        <v>2.4895148934887715E-2</v>
      </c>
      <c r="K12" s="61">
        <v>5.471191582725397</v>
      </c>
      <c r="L12" s="61">
        <v>4.5421213139607071E-2</v>
      </c>
      <c r="M12" s="61">
        <v>17.161992464681081</v>
      </c>
      <c r="N12" s="61">
        <v>7.5666547665205499</v>
      </c>
      <c r="O12" s="61">
        <v>1.4899179564492917</v>
      </c>
      <c r="P12" s="61">
        <v>6.0767368100712593</v>
      </c>
      <c r="Q12" s="61">
        <v>25.408235194926711</v>
      </c>
      <c r="R12" s="61">
        <v>2.4259057017744685</v>
      </c>
      <c r="S12"/>
      <c r="U12" s="2"/>
      <c r="V12" s="70">
        <v>43990</v>
      </c>
      <c r="W12" s="69"/>
      <c r="X12" s="69"/>
      <c r="Y12" s="69"/>
      <c r="Z12" s="69">
        <v>1.2903753732842917</v>
      </c>
      <c r="AA12" s="69">
        <v>11.471437068497355</v>
      </c>
      <c r="AB12" s="69">
        <v>619.38017917646005</v>
      </c>
      <c r="AC12" s="69">
        <v>5.4309419264117853</v>
      </c>
      <c r="AD12" s="69">
        <v>2.6425018422506517E-2</v>
      </c>
      <c r="AE12" s="69">
        <v>5.5228065976567686</v>
      </c>
      <c r="AF12" s="69">
        <v>3.6388585526617029E-2</v>
      </c>
      <c r="AG12" s="69">
        <v>17.420067539337939</v>
      </c>
      <c r="AH12" s="69">
        <v>8.9797794753503233</v>
      </c>
      <c r="AI12" s="69">
        <v>1.5061719375712999</v>
      </c>
      <c r="AJ12" s="69">
        <v>7.4736075377790234</v>
      </c>
      <c r="AK12" s="69">
        <v>21.643373112936764</v>
      </c>
      <c r="AL12" s="69">
        <v>2.3975174435622142</v>
      </c>
      <c r="AO12" s="77">
        <v>43990</v>
      </c>
      <c r="AP12" s="76"/>
      <c r="AQ12" s="76">
        <v>1.2903753732842917</v>
      </c>
      <c r="AR12" s="76">
        <v>2.5807507465687576E-2</v>
      </c>
      <c r="AS12" s="76">
        <v>-80.003273143626089</v>
      </c>
      <c r="AT12" s="76">
        <v>0.106218304838877</v>
      </c>
      <c r="AU12" s="76">
        <v>1.529869487618802E-3</v>
      </c>
      <c r="AV12" s="76">
        <v>5.1615014931371717E-2</v>
      </c>
      <c r="AW12" s="76">
        <v>-9.0326276129900455E-3</v>
      </c>
      <c r="AX12" s="76">
        <v>0.25807507465685742</v>
      </c>
      <c r="AY12" s="76">
        <v>1.4131247088297731</v>
      </c>
      <c r="AZ12" s="76">
        <v>1.6253981122008238E-2</v>
      </c>
      <c r="BA12" s="76">
        <v>1.3968707277077645</v>
      </c>
      <c r="BB12" s="76">
        <v>-3.7648620819899441</v>
      </c>
      <c r="BC12" s="76">
        <v>-2.8388258212254158E-2</v>
      </c>
      <c r="BE12"/>
      <c r="BF12" s="64">
        <v>43990</v>
      </c>
      <c r="BG12" s="61"/>
      <c r="BH12" s="61"/>
      <c r="BI12" s="61"/>
      <c r="BJ12" s="61">
        <v>1.2420500332525455</v>
      </c>
      <c r="BK12" s="61">
        <v>10.930040292622401</v>
      </c>
      <c r="BL12" s="61">
        <v>484.39951296849273</v>
      </c>
      <c r="BM12" s="61">
        <v>6.9656360624636502</v>
      </c>
      <c r="BN12" s="61">
        <v>8.1527103928734662E-2</v>
      </c>
      <c r="BO12" s="61">
        <v>7.5144027011779002</v>
      </c>
      <c r="BP12" s="61">
        <v>6.6449676779011188E-2</v>
      </c>
      <c r="BQ12" s="61">
        <v>42.229701130586548</v>
      </c>
      <c r="BR12" s="61">
        <v>28.499743020315883</v>
      </c>
      <c r="BS12" s="61">
        <v>4.0968926721103704</v>
      </c>
      <c r="BT12" s="61">
        <v>24.402850350689615</v>
      </c>
      <c r="BU12" s="61">
        <v>17.854707242053212</v>
      </c>
      <c r="BV12" s="61">
        <v>2.6952485721580235</v>
      </c>
      <c r="BW12"/>
      <c r="BX12"/>
      <c r="BY12"/>
      <c r="BZ12" s="70">
        <v>43990</v>
      </c>
      <c r="CA12" s="69"/>
      <c r="CB12" s="69"/>
      <c r="CC12" s="69"/>
      <c r="CD12" s="69">
        <v>1.2420500332525455</v>
      </c>
      <c r="CE12" s="69">
        <v>11.004563294617553</v>
      </c>
      <c r="CF12" s="69">
        <v>635.92961702530329</v>
      </c>
      <c r="CG12" s="69">
        <v>7.1360366706750042</v>
      </c>
      <c r="CH12" s="69">
        <v>6.6265872651434576E-2</v>
      </c>
      <c r="CI12" s="69">
        <v>7.4523001995152729</v>
      </c>
      <c r="CJ12" s="69">
        <v>4.322334115718858E-2</v>
      </c>
      <c r="CK12" s="69">
        <v>42.353906133911799</v>
      </c>
      <c r="CL12" s="69">
        <v>18.716063027955695</v>
      </c>
      <c r="CM12" s="69">
        <v>2.8040220452940408</v>
      </c>
      <c r="CN12" s="69">
        <v>15.912040980177556</v>
      </c>
      <c r="CO12" s="69">
        <v>18.608270709759346</v>
      </c>
      <c r="CP12" s="69">
        <v>2.759835173887156</v>
      </c>
      <c r="CQ12"/>
      <c r="CR12"/>
      <c r="CS12" s="77">
        <v>43990</v>
      </c>
      <c r="CT12" s="76">
        <v>1.2420500332525455</v>
      </c>
      <c r="CU12" s="76">
        <v>7.4523001995151134E-2</v>
      </c>
      <c r="CV12" s="76">
        <v>151.53010405681056</v>
      </c>
      <c r="CW12" s="76">
        <v>0.1704006082113538</v>
      </c>
      <c r="CX12" s="76">
        <v>-1.5261231277300086E-2</v>
      </c>
      <c r="CY12" s="76">
        <v>-6.2102501662627055E-2</v>
      </c>
      <c r="CZ12" s="76">
        <v>-2.3226335621822601E-2</v>
      </c>
      <c r="DA12" s="76">
        <v>0.12420500332525632</v>
      </c>
      <c r="DB12" s="76">
        <v>-9.783679992360188</v>
      </c>
      <c r="DC12" s="76">
        <v>-1.2928706268163297</v>
      </c>
      <c r="DD12" s="76">
        <v>-8.4908093705120589</v>
      </c>
      <c r="DE12" s="76">
        <v>0.75356346770613347</v>
      </c>
      <c r="DF12" s="76">
        <v>6.4586601729132428E-2</v>
      </c>
      <c r="DG12" s="61"/>
      <c r="DI12" s="2"/>
      <c r="DJ12" s="64">
        <v>43990</v>
      </c>
      <c r="DK12" s="61"/>
      <c r="DL12" s="61"/>
      <c r="DM12" s="61"/>
      <c r="DN12" s="61">
        <v>0.10009144212687889</v>
      </c>
      <c r="DO12" s="61">
        <v>0.89681932145683485</v>
      </c>
      <c r="DP12" s="61">
        <v>41.938314251162254</v>
      </c>
      <c r="DQ12" s="61">
        <v>0.32788907327556782</v>
      </c>
      <c r="DR12" s="61">
        <v>1.3700811759122247E-3</v>
      </c>
      <c r="DS12" s="61">
        <v>0.31428712827839972</v>
      </c>
      <c r="DT12" s="61">
        <v>2.5423226300227237E-3</v>
      </c>
      <c r="DU12" s="61">
        <v>0.60255048160381086</v>
      </c>
      <c r="DV12" s="61">
        <v>0.18882250557235702</v>
      </c>
      <c r="DW12" s="61">
        <v>7.3216889915811906E-2</v>
      </c>
      <c r="DX12" s="61">
        <v>0.11560561565654512</v>
      </c>
      <c r="DY12" s="61">
        <v>3.881096735123502</v>
      </c>
      <c r="DZ12" s="61">
        <v>0.25943701799287006</v>
      </c>
      <c r="EA12" s="2"/>
      <c r="EC12"/>
      <c r="ED12" s="70">
        <v>43990</v>
      </c>
      <c r="EE12" s="69"/>
      <c r="EF12" s="69"/>
      <c r="EG12" s="69"/>
      <c r="EH12" s="69">
        <v>0.10009144212687889</v>
      </c>
      <c r="EI12" s="69">
        <v>0.85578183018481457</v>
      </c>
      <c r="EJ12" s="69">
        <v>49.645355294931925</v>
      </c>
      <c r="EK12" s="69">
        <v>0.23863205944311994</v>
      </c>
      <c r="EL12" s="69">
        <v>2.8048905963557356E-3</v>
      </c>
      <c r="EM12" s="69">
        <v>0.22120208710040234</v>
      </c>
      <c r="EN12" s="69">
        <v>4.2839137230304162E-3</v>
      </c>
      <c r="EO12" s="69">
        <v>2.141956861515208</v>
      </c>
      <c r="EP12" s="69">
        <v>0.56242639310365328</v>
      </c>
      <c r="EQ12" s="69">
        <v>0.11808602382238843</v>
      </c>
      <c r="ER12" s="69">
        <v>0.4443403692812648</v>
      </c>
      <c r="ES12" s="69">
        <v>2.1015017362845723</v>
      </c>
      <c r="ET12" s="69">
        <v>0.23071077410245586</v>
      </c>
      <c r="EW12" s="77">
        <v>43990</v>
      </c>
      <c r="EX12" s="76">
        <v>0.10009144212687889</v>
      </c>
      <c r="EY12" s="76">
        <v>-4.103749127202036E-2</v>
      </c>
      <c r="EZ12" s="76">
        <v>7.7070410437696744</v>
      </c>
      <c r="FA12" s="76">
        <v>-8.9257013832447898E-2</v>
      </c>
      <c r="FB12" s="76">
        <v>1.434809420443511E-3</v>
      </c>
      <c r="FC12" s="76">
        <v>-9.3085041177997374E-2</v>
      </c>
      <c r="FD12" s="76">
        <v>1.7415910930076925E-3</v>
      </c>
      <c r="FE12" s="76">
        <v>1.5394063799113971</v>
      </c>
      <c r="FF12" s="76">
        <v>0.37360388753129631</v>
      </c>
      <c r="FG12" s="76">
        <v>4.4869133906576521E-2</v>
      </c>
      <c r="FH12" s="76">
        <v>0.32873475362471966</v>
      </c>
      <c r="FI12" s="76">
        <v>-1.7795949988389297</v>
      </c>
      <c r="FJ12" s="76">
        <v>-2.8726243890414234E-2</v>
      </c>
      <c r="FM12"/>
      <c r="FN12" s="64">
        <v>43990</v>
      </c>
      <c r="FO12" s="61"/>
      <c r="FP12" s="61"/>
      <c r="FQ12" s="61"/>
      <c r="FR12" s="61">
        <v>7.5969404574301083E-2</v>
      </c>
      <c r="FS12" s="61">
        <v>0.67992617093999463</v>
      </c>
      <c r="FT12" s="61">
        <v>36.465314195664519</v>
      </c>
      <c r="FU12" s="61">
        <v>0.46669748909700293</v>
      </c>
      <c r="FV12" s="61">
        <v>3.0132292394204354E-3</v>
      </c>
      <c r="FW12" s="61">
        <v>0.47556847263512475</v>
      </c>
      <c r="FX12" s="61">
        <v>1.6409391388049034E-3</v>
      </c>
      <c r="FY12" s="61">
        <v>3.0083884211423229</v>
      </c>
      <c r="FZ12" s="61">
        <v>0.31481721255590372</v>
      </c>
      <c r="GA12" s="61">
        <v>6.0965447170876617E-2</v>
      </c>
      <c r="GB12" s="61">
        <v>0.25385176538502707</v>
      </c>
      <c r="GC12" s="61">
        <v>1.4711739181897361</v>
      </c>
      <c r="GD12" s="61">
        <v>0.10324242081647517</v>
      </c>
      <c r="GE12"/>
      <c r="GG12"/>
      <c r="GH12" s="70">
        <v>43990</v>
      </c>
      <c r="GI12" s="69"/>
      <c r="GJ12" s="69"/>
      <c r="GK12" s="69"/>
      <c r="GL12" s="69">
        <v>7.5969404574301083E-2</v>
      </c>
      <c r="GM12" s="69">
        <v>0.67232923048256454</v>
      </c>
      <c r="GN12" s="69">
        <v>39.42812097406226</v>
      </c>
      <c r="GO12" s="69">
        <v>0.40207815745196696</v>
      </c>
      <c r="GP12" s="69">
        <v>2.7839617972906195E-3</v>
      </c>
      <c r="GQ12" s="69">
        <v>0.41555264302142692</v>
      </c>
      <c r="GR12" s="69">
        <v>1.40543398462457E-3</v>
      </c>
      <c r="GS12" s="69">
        <v>2.5069903509519356</v>
      </c>
      <c r="GT12" s="69">
        <v>0.19780605112080063</v>
      </c>
      <c r="GU12" s="69">
        <v>5.2835864098481615E-2</v>
      </c>
      <c r="GV12" s="69">
        <v>0.14497018709828843</v>
      </c>
      <c r="GW12" s="69">
        <v>2.0292145318092394</v>
      </c>
      <c r="GX12" s="69">
        <v>0.10445793128966399</v>
      </c>
      <c r="HA12" s="77">
        <v>43990</v>
      </c>
      <c r="HB12" s="76">
        <v>7.5969404574301083E-2</v>
      </c>
      <c r="HC12" s="76">
        <v>-7.5969404574300816E-3</v>
      </c>
      <c r="HD12" s="76">
        <v>2.9628067783977423</v>
      </c>
      <c r="HE12" s="76">
        <v>-6.4619331645035943E-2</v>
      </c>
      <c r="HF12" s="76">
        <v>-2.2926744212981582E-4</v>
      </c>
      <c r="HG12" s="76">
        <v>-6.0015829613697856E-2</v>
      </c>
      <c r="HH12" s="76">
        <v>-2.3550515418033351E-4</v>
      </c>
      <c r="HI12" s="76">
        <v>-0.50139807019038729</v>
      </c>
      <c r="HJ12" s="76">
        <v>-0.11701116143510308</v>
      </c>
      <c r="HK12" s="76">
        <v>-8.1295830723950042E-3</v>
      </c>
      <c r="HL12" s="76">
        <v>-0.10888157828673864</v>
      </c>
      <c r="HM12" s="76">
        <v>0.55804061361950308</v>
      </c>
      <c r="HN12" s="76">
        <v>1.2155104731888184E-3</v>
      </c>
      <c r="HP12" s="77">
        <v>43990</v>
      </c>
      <c r="HQ12">
        <v>2.7084862532380169</v>
      </c>
      <c r="HR12" s="88">
        <f t="shared" si="3"/>
        <v>4.8310919912426993</v>
      </c>
      <c r="HS12" s="88">
        <f t="shared" si="3"/>
        <v>2.2935924937842588E-2</v>
      </c>
      <c r="HT12" s="2"/>
      <c r="HV12" s="41"/>
      <c r="HX12" s="51">
        <f t="shared" si="4"/>
        <v>8.8434694166956156</v>
      </c>
      <c r="HY12" s="51">
        <f t="shared" si="5"/>
        <v>466.01181461654136</v>
      </c>
      <c r="HZ12" s="51"/>
      <c r="IA12" s="77">
        <v>43990</v>
      </c>
      <c r="IB12">
        <v>8.93</v>
      </c>
      <c r="IC12">
        <v>409</v>
      </c>
      <c r="IE12">
        <v>2.7084862532380169</v>
      </c>
      <c r="IF12" s="43"/>
      <c r="IG12" s="2"/>
      <c r="IH12" s="2"/>
      <c r="IJ12" s="41"/>
      <c r="IL12" s="51">
        <f t="shared" si="0"/>
        <v>8.8625561215550483</v>
      </c>
      <c r="IM12" s="51">
        <f t="shared" si="6"/>
        <v>496.35964401279</v>
      </c>
      <c r="IN12" s="77">
        <v>43990</v>
      </c>
      <c r="IO12">
        <v>8.93</v>
      </c>
      <c r="IP12">
        <v>409</v>
      </c>
      <c r="IQ12" s="2"/>
      <c r="IR12">
        <v>2.7084862532380169</v>
      </c>
      <c r="IS12" s="43"/>
      <c r="IT12" s="2"/>
      <c r="IU12" s="2"/>
      <c r="IW12" s="41"/>
      <c r="IY12" s="77">
        <v>43990</v>
      </c>
      <c r="IZ12">
        <f t="shared" si="1"/>
        <v>1.9086704859432757E-2</v>
      </c>
      <c r="JA12">
        <f t="shared" si="2"/>
        <v>30.347829396248642</v>
      </c>
      <c r="JB12">
        <f t="shared" si="7"/>
        <v>6.7443878444951366E-2</v>
      </c>
      <c r="JC12">
        <f t="shared" si="7"/>
        <v>-87.35964401279</v>
      </c>
      <c r="JD12">
        <f t="shared" si="8"/>
        <v>8.6530583304384123E-2</v>
      </c>
      <c r="JE12">
        <f t="shared" si="8"/>
        <v>-57.011814616541358</v>
      </c>
      <c r="JJ12"/>
      <c r="JL12" s="35"/>
      <c r="JT12" s="35"/>
      <c r="JU12" s="2"/>
      <c r="JV12" s="2"/>
      <c r="JW12" s="2"/>
      <c r="JX12" s="2"/>
      <c r="JY12" s="2"/>
      <c r="KB12" s="35"/>
      <c r="KK12" s="35"/>
      <c r="KM12" s="46"/>
      <c r="KN12" s="46"/>
      <c r="KO12" s="46"/>
      <c r="KP12" s="46"/>
      <c r="KQ12" s="46"/>
      <c r="KS12" s="35"/>
      <c r="KU12" s="46"/>
      <c r="KV12" s="46"/>
      <c r="KW12" s="46"/>
      <c r="KX12" s="46"/>
      <c r="KY12" s="46"/>
      <c r="LA12" s="35"/>
      <c r="LI12" s="35"/>
      <c r="LQ12" s="35"/>
      <c r="LY12" s="35"/>
      <c r="MG12"/>
      <c r="MI12"/>
      <c r="MJ12"/>
      <c r="MK12"/>
      <c r="ML12"/>
      <c r="MM12"/>
      <c r="MO12"/>
      <c r="MQ12"/>
      <c r="MR12"/>
      <c r="MS12"/>
      <c r="MT12"/>
      <c r="MU12"/>
    </row>
    <row r="13" spans="1:359" x14ac:dyDescent="0.25">
      <c r="A13">
        <v>2.1075601753792754</v>
      </c>
      <c r="B13" s="64">
        <v>43997</v>
      </c>
      <c r="C13" s="61"/>
      <c r="D13" s="61"/>
      <c r="E13" s="61"/>
      <c r="F13" s="61">
        <v>1.0858886622440185</v>
      </c>
      <c r="G13" s="61">
        <v>9.4580902481454014</v>
      </c>
      <c r="H13" s="61">
        <v>586.37987761176998</v>
      </c>
      <c r="I13" s="61">
        <v>3.6317456178055538</v>
      </c>
      <c r="J13" s="61">
        <v>1.7555863261112609E-2</v>
      </c>
      <c r="K13" s="61">
        <v>3.5617148121603805</v>
      </c>
      <c r="L13" s="61">
        <v>3.4422670593135384E-2</v>
      </c>
      <c r="M13" s="61">
        <v>14.333730341621044</v>
      </c>
      <c r="N13" s="61">
        <v>5.8129791867246796</v>
      </c>
      <c r="O13" s="61">
        <v>0.58811729947136038</v>
      </c>
      <c r="P13" s="61">
        <v>5.2248618872533195</v>
      </c>
      <c r="Q13" s="61">
        <v>10.986275489932904</v>
      </c>
      <c r="R13" s="61">
        <v>2.0316976870585584</v>
      </c>
      <c r="S13"/>
      <c r="U13" s="2"/>
      <c r="V13" s="70">
        <v>43997</v>
      </c>
      <c r="W13" s="69"/>
      <c r="X13" s="69"/>
      <c r="Y13" s="69"/>
      <c r="Z13" s="69">
        <v>1.0858886622440185</v>
      </c>
      <c r="AA13" s="69">
        <v>9.4798080213902818</v>
      </c>
      <c r="AB13" s="69">
        <v>597.23876423421018</v>
      </c>
      <c r="AC13" s="69">
        <v>3.363588176175806</v>
      </c>
      <c r="AD13" s="69">
        <v>1.8960332322001616E-2</v>
      </c>
      <c r="AE13" s="69">
        <v>3.52913815229306</v>
      </c>
      <c r="AF13" s="69">
        <v>2.4215317168041612E-2</v>
      </c>
      <c r="AG13" s="69">
        <v>14.442319207845447</v>
      </c>
      <c r="AH13" s="69">
        <v>5.4246654011062185</v>
      </c>
      <c r="AI13" s="69">
        <v>0.85872075410256976</v>
      </c>
      <c r="AJ13" s="69">
        <v>4.5659446470036489</v>
      </c>
      <c r="AK13" s="69">
        <v>17.1895418803186</v>
      </c>
      <c r="AL13" s="69">
        <v>2.0197529117738746</v>
      </c>
      <c r="AO13" s="77">
        <v>43997</v>
      </c>
      <c r="AP13" s="76"/>
      <c r="AQ13" s="76">
        <v>1.0858886622440185</v>
      </c>
      <c r="AR13" s="76">
        <v>2.1717773244879907E-2</v>
      </c>
      <c r="AS13" s="76">
        <v>10.858886622440185</v>
      </c>
      <c r="AT13" s="76">
        <v>-0.26815744162974831</v>
      </c>
      <c r="AU13" s="76">
        <v>1.4044690608890097E-3</v>
      </c>
      <c r="AV13" s="76">
        <v>-3.2576659867320341E-2</v>
      </c>
      <c r="AW13" s="76">
        <v>-1.0207353425093772E-2</v>
      </c>
      <c r="AX13" s="76">
        <v>0.10858886622440339</v>
      </c>
      <c r="AY13" s="76">
        <v>-0.38831378561846164</v>
      </c>
      <c r="AZ13" s="76">
        <v>0.27060345463120938</v>
      </c>
      <c r="BA13" s="76">
        <v>-0.65891724024967113</v>
      </c>
      <c r="BB13" s="76">
        <v>6.2032663903856973</v>
      </c>
      <c r="BC13" s="76">
        <v>-1.1944775284684093E-2</v>
      </c>
      <c r="BE13"/>
      <c r="BF13" s="64">
        <v>43997</v>
      </c>
      <c r="BG13" s="61"/>
      <c r="BH13" s="61"/>
      <c r="BI13" s="61"/>
      <c r="BJ13" s="61">
        <v>0.97946705536139456</v>
      </c>
      <c r="BK13" s="61">
        <v>8.4528006877688355</v>
      </c>
      <c r="BL13" s="61">
        <v>500.50766528967262</v>
      </c>
      <c r="BM13" s="61">
        <v>4.8480192651019891</v>
      </c>
      <c r="BN13" s="61">
        <v>4.2649783397930956E-2</v>
      </c>
      <c r="BO13" s="61">
        <v>4.8973352768069729</v>
      </c>
      <c r="BP13" s="61">
        <v>4.211708338053996E-2</v>
      </c>
      <c r="BQ13" s="61">
        <v>26.641503905829932</v>
      </c>
      <c r="BR13" s="61">
        <v>12.700945200282275</v>
      </c>
      <c r="BS13" s="61">
        <v>2.0639329790575309</v>
      </c>
      <c r="BT13" s="61">
        <v>10.637012221224744</v>
      </c>
      <c r="BU13" s="61">
        <v>15.916566249325919</v>
      </c>
      <c r="BV13" s="61">
        <v>2.2302464850578954</v>
      </c>
      <c r="BW13"/>
      <c r="BX13"/>
      <c r="BY13"/>
      <c r="BZ13" s="70">
        <v>43997</v>
      </c>
      <c r="CA13" s="69"/>
      <c r="CB13" s="69"/>
      <c r="CC13" s="69"/>
      <c r="CD13" s="69">
        <v>0.97946705536139456</v>
      </c>
      <c r="CE13" s="69">
        <v>8.6291047577338862</v>
      </c>
      <c r="CF13" s="69">
        <v>520.0970063969005</v>
      </c>
      <c r="CG13" s="69">
        <v>4.8211440543635771</v>
      </c>
      <c r="CH13" s="69">
        <v>4.0221701669830925E-2</v>
      </c>
      <c r="CI13" s="69">
        <v>4.8385672534852899</v>
      </c>
      <c r="CJ13" s="69">
        <v>9.765286541953104E-2</v>
      </c>
      <c r="CK13" s="69">
        <v>27.033290727974492</v>
      </c>
      <c r="CL13" s="69">
        <v>9.5628633501852605</v>
      </c>
      <c r="CM13" s="69">
        <v>1.6030610809346382</v>
      </c>
      <c r="CN13" s="69">
        <v>7.9598022702300888</v>
      </c>
      <c r="CO13" s="69">
        <v>16.419198505989389</v>
      </c>
      <c r="CP13" s="69">
        <v>2.3428851964244557</v>
      </c>
      <c r="CQ13"/>
      <c r="CR13"/>
      <c r="CS13" s="77">
        <v>43997</v>
      </c>
      <c r="CT13" s="76">
        <v>0.97946705536139456</v>
      </c>
      <c r="CU13" s="76">
        <v>0.17630406996505074</v>
      </c>
      <c r="CV13" s="76">
        <v>19.589341107227892</v>
      </c>
      <c r="CW13" s="76">
        <v>-2.6875210738411422E-2</v>
      </c>
      <c r="CX13" s="76">
        <v>-2.4280817281000303E-3</v>
      </c>
      <c r="CY13" s="76">
        <v>-5.8768023321683294E-2</v>
      </c>
      <c r="CZ13" s="76">
        <v>5.5535782038991073E-2</v>
      </c>
      <c r="DA13" s="76">
        <v>0.3917868221445599</v>
      </c>
      <c r="DB13" s="76">
        <v>-3.1380818500970156</v>
      </c>
      <c r="DC13" s="76">
        <v>-0.46087189812289259</v>
      </c>
      <c r="DD13" s="76">
        <v>-2.6772099509946554</v>
      </c>
      <c r="DE13" s="76">
        <v>0.50263225666347011</v>
      </c>
      <c r="DF13" s="76">
        <v>0.11263871136656015</v>
      </c>
      <c r="DG13" s="61"/>
      <c r="DI13" s="2"/>
      <c r="DJ13" s="64">
        <v>43997</v>
      </c>
      <c r="DK13" s="61"/>
      <c r="DL13" s="61"/>
      <c r="DM13" s="61"/>
      <c r="DN13" s="61">
        <v>2.3993438188665322E-2</v>
      </c>
      <c r="DO13" s="61">
        <v>0.21258186235157472</v>
      </c>
      <c r="DP13" s="61">
        <v>9.0695196353154923</v>
      </c>
      <c r="DQ13" s="61">
        <v>5.68745541259102E-2</v>
      </c>
      <c r="DR13" s="61">
        <v>5.2496960037713518E-4</v>
      </c>
      <c r="DS13" s="61">
        <v>5.1345957723743792E-2</v>
      </c>
      <c r="DT13" s="61">
        <v>7.1980314565995966E-4</v>
      </c>
      <c r="DU13" s="61">
        <v>0.27352519535078468</v>
      </c>
      <c r="DV13" s="61">
        <v>5.2561625266633973E-2</v>
      </c>
      <c r="DW13" s="61">
        <v>3.2183198415731938E-2</v>
      </c>
      <c r="DX13" s="61">
        <v>2.0378426826908602E-2</v>
      </c>
      <c r="DY13" s="61">
        <v>1.4691052232864452</v>
      </c>
      <c r="DZ13" s="61">
        <v>6.4950237176717024E-2</v>
      </c>
      <c r="EA13" s="2"/>
      <c r="EC13"/>
      <c r="ED13" s="70">
        <v>43997</v>
      </c>
      <c r="EE13" s="69"/>
      <c r="EF13" s="69"/>
      <c r="EG13" s="69"/>
      <c r="EH13" s="69">
        <v>2.3993438188665322E-2</v>
      </c>
      <c r="EI13" s="69">
        <v>0.19842573382026221</v>
      </c>
      <c r="EJ13" s="69">
        <v>12.284640352596645</v>
      </c>
      <c r="EK13" s="69">
        <v>3.7124159129066747E-2</v>
      </c>
      <c r="EL13" s="69">
        <v>7.4995657196733599E-4</v>
      </c>
      <c r="EM13" s="69">
        <v>3.263107593658484E-2</v>
      </c>
      <c r="EN13" s="69">
        <v>1.0629093117578738E-3</v>
      </c>
      <c r="EO13" s="69">
        <v>0.58064120416570075</v>
      </c>
      <c r="EP13" s="69">
        <v>0.25233898943019317</v>
      </c>
      <c r="EQ13" s="69">
        <v>0.18112646488623452</v>
      </c>
      <c r="ER13" s="69">
        <v>7.1212524543958669E-2</v>
      </c>
      <c r="ES13" s="69">
        <v>1.7222255861438376</v>
      </c>
      <c r="ET13" s="69">
        <v>5.2497642756799731E-2</v>
      </c>
      <c r="EW13" s="77">
        <v>43997</v>
      </c>
      <c r="EX13" s="76">
        <v>2.3993438188665322E-2</v>
      </c>
      <c r="EY13" s="76">
        <v>-1.4156128531312536E-2</v>
      </c>
      <c r="EZ13" s="76">
        <v>3.2151207172811533</v>
      </c>
      <c r="FA13" s="76">
        <v>-1.9750394996843453E-2</v>
      </c>
      <c r="FB13" s="76">
        <v>2.2498697159020083E-4</v>
      </c>
      <c r="FC13" s="76">
        <v>-1.8714881787158952E-2</v>
      </c>
      <c r="FD13" s="76">
        <v>3.431061660979141E-4</v>
      </c>
      <c r="FE13" s="76">
        <v>0.30711600881491607</v>
      </c>
      <c r="FF13" s="76">
        <v>0.19977736416355918</v>
      </c>
      <c r="FG13" s="76">
        <v>0.1489432664705026</v>
      </c>
      <c r="FH13" s="76">
        <v>5.0834097717050074E-2</v>
      </c>
      <c r="FI13" s="76">
        <v>0.25312036285739231</v>
      </c>
      <c r="FJ13" s="76">
        <v>-1.2452594419917295E-2</v>
      </c>
      <c r="FM13"/>
      <c r="FN13" s="64">
        <v>43997</v>
      </c>
      <c r="FO13" s="61"/>
      <c r="FP13" s="61"/>
      <c r="FQ13" s="61"/>
      <c r="FR13" s="61">
        <v>1.8211019585196983E-2</v>
      </c>
      <c r="FS13" s="61">
        <v>0.15024091157787511</v>
      </c>
      <c r="FT13" s="61">
        <v>9.1601428513540828</v>
      </c>
      <c r="FU13" s="61">
        <v>0.10013187583146177</v>
      </c>
      <c r="FV13" s="61">
        <v>6.6146945464662463E-4</v>
      </c>
      <c r="FW13" s="61">
        <v>9.1783538709392792E-2</v>
      </c>
      <c r="FX13" s="61">
        <v>-1.2219594141667174E-4</v>
      </c>
      <c r="FY13" s="61">
        <v>0.62463797177225644</v>
      </c>
      <c r="FZ13" s="61">
        <v>4.5281112547201303E-2</v>
      </c>
      <c r="GA13" s="61">
        <v>8.9728132680228778E-3</v>
      </c>
      <c r="GB13" s="61">
        <v>3.6308299279178426E-2</v>
      </c>
      <c r="GC13" s="61">
        <v>0.36086586398530407</v>
      </c>
      <c r="GD13" s="61">
        <v>2.4748775616282699E-2</v>
      </c>
      <c r="GE13"/>
      <c r="GG13"/>
      <c r="GH13" s="70">
        <v>43997</v>
      </c>
      <c r="GI13" s="69"/>
      <c r="GJ13" s="69"/>
      <c r="GK13" s="69"/>
      <c r="GL13" s="69">
        <v>1.8211019585196983E-2</v>
      </c>
      <c r="GM13" s="69">
        <v>0.15843587039121373</v>
      </c>
      <c r="GN13" s="69">
        <v>10.198170967710311</v>
      </c>
      <c r="GO13" s="69">
        <v>8.4391798538727372E-2</v>
      </c>
      <c r="GP13" s="69">
        <v>6.7324635888365647E-4</v>
      </c>
      <c r="GQ13" s="69">
        <v>8.4863351267017939E-2</v>
      </c>
      <c r="GR13" s="69">
        <v>4.1703234850101094E-4</v>
      </c>
      <c r="GS13" s="69">
        <v>0.45163328571288519</v>
      </c>
      <c r="GT13" s="69">
        <v>0.2639005240663288</v>
      </c>
      <c r="GU13" s="69">
        <v>4.5534473302547299E-2</v>
      </c>
      <c r="GV13" s="69">
        <v>0.21836605072735948</v>
      </c>
      <c r="GW13" s="69">
        <v>0.31422036311164064</v>
      </c>
      <c r="GX13" s="69">
        <v>2.4275289107067579E-2</v>
      </c>
      <c r="HA13" s="77">
        <v>43997</v>
      </c>
      <c r="HB13" s="76">
        <v>1.8211019585196983E-2</v>
      </c>
      <c r="HC13" s="76">
        <v>8.1949588133386295E-3</v>
      </c>
      <c r="HD13" s="76">
        <v>1.0380281163562279</v>
      </c>
      <c r="HE13" s="76">
        <v>-1.5740077292734397E-2</v>
      </c>
      <c r="HF13" s="76">
        <v>1.1776904237031806E-5</v>
      </c>
      <c r="HG13" s="76">
        <v>-6.9201874423748515E-3</v>
      </c>
      <c r="HH13" s="76">
        <v>5.3922828991768274E-4</v>
      </c>
      <c r="HI13" s="76">
        <v>-0.17300468605937128</v>
      </c>
      <c r="HJ13" s="76">
        <v>0.2186194115191275</v>
      </c>
      <c r="HK13" s="76">
        <v>3.6561660034524421E-2</v>
      </c>
      <c r="HL13" s="76">
        <v>0.18205775144818104</v>
      </c>
      <c r="HM13" s="76">
        <v>-4.6645500873663412E-2</v>
      </c>
      <c r="HN13" s="76">
        <v>-4.7348650921512196E-4</v>
      </c>
      <c r="HP13" s="77">
        <v>43997</v>
      </c>
      <c r="HQ13">
        <v>2.1075601753792754</v>
      </c>
      <c r="HR13" s="88">
        <f t="shared" si="3"/>
        <v>4.0979951195512818</v>
      </c>
      <c r="HS13" s="88">
        <f t="shared" si="3"/>
        <v>1.4981005082502288E-2</v>
      </c>
      <c r="HT13" s="2"/>
      <c r="HV13" s="41"/>
      <c r="HX13" s="51">
        <f t="shared" si="4"/>
        <v>8.6705537157700174</v>
      </c>
      <c r="HY13" s="51">
        <f t="shared" si="5"/>
        <v>524.35855369550052</v>
      </c>
      <c r="HZ13" s="51"/>
      <c r="IA13" s="77">
        <v>43997</v>
      </c>
      <c r="IB13">
        <v>9.0399999999999991</v>
      </c>
      <c r="IC13">
        <v>418</v>
      </c>
      <c r="IE13">
        <v>2.1075601753792754</v>
      </c>
      <c r="IF13" s="43"/>
      <c r="IG13" s="2"/>
      <c r="IH13" s="2"/>
      <c r="IJ13" s="41"/>
      <c r="IL13" s="51">
        <f t="shared" si="0"/>
        <v>8.7616831059224918</v>
      </c>
      <c r="IM13" s="51">
        <f t="shared" si="6"/>
        <v>540.82374267026398</v>
      </c>
      <c r="IN13" s="77">
        <v>43997</v>
      </c>
      <c r="IO13">
        <v>9.0399999999999991</v>
      </c>
      <c r="IP13">
        <v>418</v>
      </c>
      <c r="IQ13" s="2"/>
      <c r="IR13">
        <v>2.1075601753792754</v>
      </c>
      <c r="IS13" s="43"/>
      <c r="IT13" s="2"/>
      <c r="IU13" s="2"/>
      <c r="IW13" s="41"/>
      <c r="IY13" s="77">
        <v>43997</v>
      </c>
      <c r="IZ13">
        <f t="shared" si="1"/>
        <v>9.1129390152474343E-2</v>
      </c>
      <c r="JA13">
        <f t="shared" si="2"/>
        <v>16.465188974763464</v>
      </c>
      <c r="JB13">
        <f t="shared" si="7"/>
        <v>0.27831689407750737</v>
      </c>
      <c r="JC13">
        <f t="shared" si="7"/>
        <v>-122.82374267026398</v>
      </c>
      <c r="JD13">
        <f t="shared" si="8"/>
        <v>0.36944628422998171</v>
      </c>
      <c r="JE13">
        <f t="shared" si="8"/>
        <v>-106.35855369550052</v>
      </c>
      <c r="JJ13"/>
      <c r="JL13" s="35"/>
      <c r="JT13" s="35"/>
      <c r="JU13" s="2"/>
      <c r="JV13" s="2"/>
      <c r="JW13" s="2"/>
      <c r="JX13" s="2"/>
      <c r="JY13" s="2"/>
      <c r="KB13" s="35"/>
      <c r="KK13" s="35"/>
      <c r="KM13" s="46"/>
      <c r="KN13" s="46"/>
      <c r="KO13" s="46"/>
      <c r="KP13" s="46"/>
      <c r="KQ13" s="46"/>
      <c r="KS13" s="35"/>
      <c r="KU13" s="46"/>
      <c r="KV13" s="46"/>
      <c r="KW13" s="46"/>
      <c r="KX13" s="46"/>
      <c r="KY13" s="46"/>
      <c r="LA13" s="35"/>
      <c r="LI13" s="35"/>
      <c r="LJ13" s="51"/>
      <c r="LK13" s="53"/>
      <c r="LL13" s="53"/>
      <c r="LM13" s="53"/>
      <c r="LN13" s="53"/>
      <c r="LO13" s="53"/>
      <c r="LQ13" s="35"/>
      <c r="LY13" s="35"/>
      <c r="MG13"/>
      <c r="MI13"/>
      <c r="MJ13"/>
      <c r="MK13"/>
      <c r="ML13"/>
      <c r="MM13"/>
      <c r="MO13"/>
      <c r="MQ13"/>
      <c r="MR13"/>
      <c r="MS13"/>
      <c r="MT13"/>
      <c r="MU13"/>
    </row>
    <row r="14" spans="1:359" x14ac:dyDescent="0.25">
      <c r="A14">
        <v>1.0995851055573111</v>
      </c>
      <c r="B14" s="64">
        <v>44025</v>
      </c>
      <c r="C14" s="61"/>
      <c r="D14" s="61"/>
      <c r="E14" s="61"/>
      <c r="F14" s="61">
        <v>0.67707622033119452</v>
      </c>
      <c r="G14" s="61">
        <v>6.3306626600966682</v>
      </c>
      <c r="H14" s="61">
        <v>276.92417411545858</v>
      </c>
      <c r="I14" s="61">
        <v>0.31564069099813408</v>
      </c>
      <c r="J14" s="61">
        <v>2.6271549829621689E-2</v>
      </c>
      <c r="K14" s="61">
        <v>0.1963521038960464</v>
      </c>
      <c r="L14" s="61">
        <v>1.2932155808325815E-2</v>
      </c>
      <c r="M14" s="61">
        <v>21.598731428565106</v>
      </c>
      <c r="N14" s="61">
        <v>3.7462383449007288</v>
      </c>
      <c r="O14" s="61">
        <v>0.68795445323777371</v>
      </c>
      <c r="P14" s="61">
        <v>3.0582838916629553</v>
      </c>
      <c r="Q14" s="61">
        <v>12.433741741794361</v>
      </c>
      <c r="R14" s="61">
        <v>1.5816500506936704</v>
      </c>
      <c r="S14"/>
      <c r="U14" s="2"/>
      <c r="V14" s="70">
        <v>44025</v>
      </c>
      <c r="W14" s="69"/>
      <c r="X14" s="69"/>
      <c r="Y14" s="69"/>
      <c r="Z14" s="69">
        <v>0.67707622033119452</v>
      </c>
      <c r="AA14" s="69">
        <v>6.3509749467066055</v>
      </c>
      <c r="AB14" s="69">
        <v>259.99726860717868</v>
      </c>
      <c r="AC14" s="69">
        <v>0.2682667203068308</v>
      </c>
      <c r="AD14" s="69">
        <v>2.5833690665794662E-2</v>
      </c>
      <c r="AE14" s="69">
        <v>0.15505045445584356</v>
      </c>
      <c r="AF14" s="69">
        <v>2.1734146672631342E-2</v>
      </c>
      <c r="AG14" s="69">
        <v>18.55188843707473</v>
      </c>
      <c r="AH14" s="69">
        <v>4.5982503041168936</v>
      </c>
      <c r="AI14" s="69">
        <v>0.97318422046367814</v>
      </c>
      <c r="AJ14" s="69">
        <v>3.6250660836532154</v>
      </c>
      <c r="AK14" s="69">
        <v>14.329796123377758</v>
      </c>
      <c r="AL14" s="69">
        <v>1.6012852610832753</v>
      </c>
      <c r="AO14" s="77">
        <v>44025</v>
      </c>
      <c r="AP14" s="76"/>
      <c r="AQ14" s="76">
        <v>0.67707622033119452</v>
      </c>
      <c r="AR14" s="76">
        <v>2.0312286609936607E-2</v>
      </c>
      <c r="AS14" s="76">
        <v>-16.926905508279862</v>
      </c>
      <c r="AT14" s="76">
        <v>-4.737397069130328E-2</v>
      </c>
      <c r="AU14" s="76">
        <v>-4.3785916382702966E-4</v>
      </c>
      <c r="AV14" s="76">
        <v>-4.1301649440202849E-2</v>
      </c>
      <c r="AW14" s="76">
        <v>8.8019908643055273E-3</v>
      </c>
      <c r="AX14" s="76">
        <v>-3.0468429914903754</v>
      </c>
      <c r="AY14" s="76">
        <v>0.85201195921616479</v>
      </c>
      <c r="AZ14" s="76">
        <v>0.28522976722590443</v>
      </c>
      <c r="BA14" s="76">
        <v>0.56678219199026003</v>
      </c>
      <c r="BB14" s="76">
        <v>1.8960543815833975</v>
      </c>
      <c r="BC14" s="76">
        <v>1.9635210389604883E-2</v>
      </c>
      <c r="BE14"/>
      <c r="BF14" s="64">
        <v>44025</v>
      </c>
      <c r="BG14" s="61"/>
      <c r="BH14" s="61"/>
      <c r="BI14" s="61"/>
      <c r="BJ14" s="61">
        <v>0.41475842794686013</v>
      </c>
      <c r="BK14" s="61">
        <v>3.8987292227004855</v>
      </c>
      <c r="BL14" s="61">
        <v>205.72018026164261</v>
      </c>
      <c r="BM14" s="61">
        <v>0.23090817678808595</v>
      </c>
      <c r="BN14" s="61">
        <v>3.8757874221807258E-2</v>
      </c>
      <c r="BO14" s="61">
        <v>0.10949622497797108</v>
      </c>
      <c r="BP14" s="61">
        <v>1.9369218585118367E-2</v>
      </c>
      <c r="BQ14" s="61">
        <v>27.664387144055571</v>
      </c>
      <c r="BR14" s="61">
        <v>4.7514725505592299</v>
      </c>
      <c r="BS14" s="61">
        <v>0.96638713711618418</v>
      </c>
      <c r="BT14" s="61">
        <v>3.7850854134430452</v>
      </c>
      <c r="BU14" s="61">
        <v>8.4356419088370043</v>
      </c>
      <c r="BV14" s="61">
        <v>1.4989369585999526</v>
      </c>
      <c r="BW14"/>
      <c r="BX14"/>
      <c r="BY14"/>
      <c r="BZ14" s="70">
        <v>44025</v>
      </c>
      <c r="CA14" s="69"/>
      <c r="CB14" s="69"/>
      <c r="CC14" s="69"/>
      <c r="CD14" s="69">
        <v>0.41475842794686013</v>
      </c>
      <c r="CE14" s="69" t="e">
        <v>#N/A</v>
      </c>
      <c r="CF14" s="69">
        <v>196.5954948468117</v>
      </c>
      <c r="CG14" s="69">
        <v>0.22294190159086266</v>
      </c>
      <c r="CH14" s="69">
        <v>3.218646994198527E-2</v>
      </c>
      <c r="CI14" s="69">
        <v>9.7053472139565278E-2</v>
      </c>
      <c r="CJ14" s="69">
        <v>9.0417337292415505E-3</v>
      </c>
      <c r="CK14" s="69">
        <v>26.046829275062816</v>
      </c>
      <c r="CL14" s="69">
        <v>3.9685468912666204</v>
      </c>
      <c r="CM14" s="69">
        <v>0.64045613929286271</v>
      </c>
      <c r="CN14" s="69">
        <v>3.3280907523885159</v>
      </c>
      <c r="CO14" s="69">
        <v>6.6934973603562211</v>
      </c>
      <c r="CP14" s="69">
        <v>1.3678732953687447</v>
      </c>
      <c r="CQ14"/>
      <c r="CR14"/>
      <c r="CS14" s="77">
        <v>44025</v>
      </c>
      <c r="CT14" s="76">
        <v>0.41475842794686013</v>
      </c>
      <c r="CU14" s="76" t="e">
        <v>#N/A</v>
      </c>
      <c r="CV14" s="76">
        <v>-9.1246854148309229</v>
      </c>
      <c r="CW14" s="76">
        <v>-7.9662751972232864E-3</v>
      </c>
      <c r="CX14" s="76">
        <v>-6.5714042798219871E-3</v>
      </c>
      <c r="CY14" s="76">
        <v>-1.2442752838405803E-2</v>
      </c>
      <c r="CZ14" s="76">
        <v>-1.0327484855876817E-2</v>
      </c>
      <c r="DA14" s="76">
        <v>-1.6175578689927568</v>
      </c>
      <c r="DB14" s="76">
        <v>-0.78292565929260893</v>
      </c>
      <c r="DC14" s="76">
        <v>-0.32593099782332147</v>
      </c>
      <c r="DD14" s="76">
        <v>-0.45699466105452929</v>
      </c>
      <c r="DE14" s="76">
        <v>-1.7421445484807834</v>
      </c>
      <c r="DF14" s="76">
        <v>-0.13106366323120774</v>
      </c>
      <c r="DG14" s="61"/>
      <c r="DI14" s="2"/>
      <c r="DJ14" s="64">
        <v>44025</v>
      </c>
      <c r="DK14" s="61"/>
      <c r="DL14" s="61"/>
      <c r="DM14" s="61"/>
      <c r="DN14" s="61">
        <v>4.406172415722766E-3</v>
      </c>
      <c r="DO14" s="61">
        <v>4.1418020707794004E-2</v>
      </c>
      <c r="DP14" s="61">
        <v>1.9210911732551259</v>
      </c>
      <c r="DQ14" s="61">
        <v>6.2734610139073763E-3</v>
      </c>
      <c r="DR14" s="61">
        <v>5.1432256156798406E-4</v>
      </c>
      <c r="DS14" s="61">
        <v>4.1770514501051816E-3</v>
      </c>
      <c r="DT14" s="61">
        <v>4.5383575881944487E-4</v>
      </c>
      <c r="DU14" s="61">
        <v>0.43841415536441519</v>
      </c>
      <c r="DV14" s="61">
        <v>2.5203951810316573E-2</v>
      </c>
      <c r="DW14" s="61">
        <v>4.8096680600604406E-3</v>
      </c>
      <c r="DX14" s="61">
        <v>2.0394283754662304E-2</v>
      </c>
      <c r="DY14" s="61">
        <v>8.4082952078623721E-2</v>
      </c>
      <c r="DZ14" s="61">
        <v>1.7047481076431382E-2</v>
      </c>
      <c r="EA14" s="2"/>
      <c r="EC14"/>
      <c r="ED14" s="70">
        <v>44025</v>
      </c>
      <c r="EE14" s="69"/>
      <c r="EF14" s="69"/>
      <c r="EG14" s="69"/>
      <c r="EH14" s="69">
        <v>4.406172415722766E-3</v>
      </c>
      <c r="EI14" s="69">
        <v>4.0448662776334993E-2</v>
      </c>
      <c r="EJ14" s="69">
        <v>2.3573022424116798</v>
      </c>
      <c r="EK14" s="69">
        <v>1.1050189567761307E-3</v>
      </c>
      <c r="EL14" s="69">
        <v>1.5861840772272084E-4</v>
      </c>
      <c r="EM14" s="69">
        <v>4.8467896572950428E-4</v>
      </c>
      <c r="EN14" s="69">
        <v>1.7184072421318788E-4</v>
      </c>
      <c r="EO14" s="69">
        <v>0.10486690349420183</v>
      </c>
      <c r="EP14" s="69">
        <v>2.5043971903007063E-2</v>
      </c>
      <c r="EQ14" s="69">
        <v>6.5424984361347393E-3</v>
      </c>
      <c r="ER14" s="69">
        <v>1.8501473466872323E-2</v>
      </c>
      <c r="ES14" s="69">
        <v>0.11510704549674231</v>
      </c>
      <c r="ET14" s="69">
        <v>7.6270844516161083E-3</v>
      </c>
      <c r="EW14" s="77">
        <v>44025</v>
      </c>
      <c r="EX14" s="76">
        <v>4.406172415722766E-3</v>
      </c>
      <c r="EY14" s="76">
        <v>-9.6935793145901139E-4</v>
      </c>
      <c r="EZ14" s="76">
        <v>0.43621106915655383</v>
      </c>
      <c r="FA14" s="76">
        <v>-5.1684420571312456E-3</v>
      </c>
      <c r="FB14" s="76">
        <v>-3.5570415384526328E-4</v>
      </c>
      <c r="FC14" s="76">
        <v>-3.6923724843756778E-3</v>
      </c>
      <c r="FD14" s="76">
        <v>-2.8199503460625704E-4</v>
      </c>
      <c r="FE14" s="76">
        <v>-0.33354725187021339</v>
      </c>
      <c r="FF14" s="76">
        <v>-1.5997990730950946E-4</v>
      </c>
      <c r="FG14" s="76">
        <v>1.7328303760742992E-3</v>
      </c>
      <c r="FH14" s="76">
        <v>-1.8928102877899824E-3</v>
      </c>
      <c r="FI14" s="76">
        <v>3.1024093418118581E-2</v>
      </c>
      <c r="FJ14" s="76">
        <v>-9.4203966248152735E-3</v>
      </c>
      <c r="FM14"/>
      <c r="FN14" s="64">
        <v>44025</v>
      </c>
      <c r="FO14" s="61"/>
      <c r="FP14" s="61"/>
      <c r="FQ14" s="61"/>
      <c r="FR14" s="61">
        <v>3.3442848635335796E-3</v>
      </c>
      <c r="FS14" s="61">
        <v>3.2004806144016358E-2</v>
      </c>
      <c r="FT14" s="61">
        <v>1.8493895295340694</v>
      </c>
      <c r="FU14" s="61">
        <v>6.2297571514691929E-3</v>
      </c>
      <c r="FV14" s="61">
        <v>2.1555101836528138E-4</v>
      </c>
      <c r="FW14" s="61">
        <v>5.6852842680070849E-3</v>
      </c>
      <c r="FX14" s="61">
        <v>7.4243123970445468E-5</v>
      </c>
      <c r="FY14" s="61">
        <v>0.21135880337532223</v>
      </c>
      <c r="FZ14" s="61">
        <v>1.125576472796481E-2</v>
      </c>
      <c r="GA14" s="61">
        <v>2.1862638352123788E-3</v>
      </c>
      <c r="GB14" s="61">
        <v>9.0695008927524304E-3</v>
      </c>
      <c r="GC14" s="61">
        <v>6.4957728183313079E-2</v>
      </c>
      <c r="GD14" s="61">
        <v>6.6551268784318237E-3</v>
      </c>
      <c r="GE14"/>
      <c r="GG14"/>
      <c r="GH14" s="70">
        <v>44025</v>
      </c>
      <c r="GI14" s="69"/>
      <c r="GJ14" s="69"/>
      <c r="GK14" s="69"/>
      <c r="GL14" s="69">
        <v>3.3442848635335796E-3</v>
      </c>
      <c r="GM14" s="69">
        <v>3.1436277717215647E-2</v>
      </c>
      <c r="GN14" s="69">
        <v>1.9664394997577448</v>
      </c>
      <c r="GO14" s="69">
        <v>4.5321506217567151E-3</v>
      </c>
      <c r="GP14" s="69">
        <v>2.6925854635261737E-4</v>
      </c>
      <c r="GQ14" s="69">
        <v>3.9796989876049599E-3</v>
      </c>
      <c r="GR14" s="69">
        <v>-2.3042122709746363E-5</v>
      </c>
      <c r="GS14" s="69">
        <v>0.14213210670017715</v>
      </c>
      <c r="GT14" s="69">
        <v>0.14081731729241764</v>
      </c>
      <c r="GU14" s="69">
        <v>2.5948548987696725E-2</v>
      </c>
      <c r="GV14" s="69">
        <v>0.11486876830806521</v>
      </c>
      <c r="GW14" s="69">
        <v>6.1625474250804668E-2</v>
      </c>
      <c r="GX14" s="69">
        <v>5.2873143692465895E-3</v>
      </c>
      <c r="HA14" s="77">
        <v>44025</v>
      </c>
      <c r="HB14" s="76">
        <v>3.3442848635335796E-3</v>
      </c>
      <c r="HC14" s="76">
        <v>-5.6852842680070828E-4</v>
      </c>
      <c r="HD14" s="76">
        <v>0.11704997022367529</v>
      </c>
      <c r="HE14" s="76">
        <v>-1.6976065297124776E-3</v>
      </c>
      <c r="HF14" s="76">
        <v>5.3707527987336014E-5</v>
      </c>
      <c r="HG14" s="76">
        <v>-1.7055852804021257E-3</v>
      </c>
      <c r="HH14" s="76">
        <v>-9.7285246680191832E-5</v>
      </c>
      <c r="HI14" s="76">
        <v>-6.9226696675145111E-2</v>
      </c>
      <c r="HJ14" s="76">
        <v>0.12956155256445281</v>
      </c>
      <c r="HK14" s="76">
        <v>2.3762285152484342E-2</v>
      </c>
      <c r="HL14" s="76">
        <v>0.10579926741531279</v>
      </c>
      <c r="HM14" s="76">
        <v>-3.3322539325084063E-3</v>
      </c>
      <c r="HN14" s="76">
        <v>-1.3678125091852341E-3</v>
      </c>
      <c r="HP14" s="77">
        <v>44025</v>
      </c>
      <c r="HQ14">
        <v>1.0995851055573111</v>
      </c>
      <c r="HR14" s="88">
        <f t="shared" si="3"/>
        <v>0.50842093361045293</v>
      </c>
      <c r="HS14" s="88">
        <f t="shared" si="3"/>
        <v>0.12934026371492077</v>
      </c>
      <c r="HT14" s="2"/>
      <c r="HV14" s="41"/>
      <c r="HX14" s="51">
        <f t="shared" si="4"/>
        <v>9.3697292347617882</v>
      </c>
      <c r="HY14" s="51">
        <f t="shared" si="5"/>
        <v>442.3621533445172</v>
      </c>
      <c r="HZ14" s="51"/>
      <c r="IA14" s="77">
        <v>44025</v>
      </c>
      <c r="IB14">
        <v>9.4700000000000006</v>
      </c>
      <c r="IC14">
        <v>330</v>
      </c>
      <c r="IE14">
        <v>1.0995851055573111</v>
      </c>
      <c r="IF14" s="43"/>
      <c r="IG14" s="2"/>
      <c r="IH14" s="2"/>
      <c r="IJ14" s="41"/>
      <c r="IL14" s="51" t="e">
        <f t="shared" si="0"/>
        <v>#N/A</v>
      </c>
      <c r="IM14" s="51">
        <f t="shared" si="6"/>
        <v>419.17310708073842</v>
      </c>
      <c r="IN14" s="77">
        <v>44025</v>
      </c>
      <c r="IO14">
        <v>9.4700000000000006</v>
      </c>
      <c r="IP14">
        <v>330</v>
      </c>
      <c r="IQ14" s="2"/>
      <c r="IR14">
        <v>1.0995851055573111</v>
      </c>
      <c r="IS14" s="43"/>
      <c r="IT14" s="2"/>
      <c r="IU14" s="2"/>
      <c r="IW14" s="41"/>
      <c r="IY14" s="77">
        <v>44025</v>
      </c>
      <c r="IZ14" t="e">
        <f t="shared" si="1"/>
        <v>#N/A</v>
      </c>
      <c r="JA14">
        <f t="shared" si="2"/>
        <v>-23.189046263778778</v>
      </c>
      <c r="JB14" t="e">
        <f t="shared" si="7"/>
        <v>#N/A</v>
      </c>
      <c r="JC14">
        <f t="shared" si="7"/>
        <v>-89.173107080738419</v>
      </c>
      <c r="JD14">
        <f t="shared" si="8"/>
        <v>0.10027076523821243</v>
      </c>
      <c r="JE14">
        <f t="shared" si="8"/>
        <v>-112.3621533445172</v>
      </c>
      <c r="JJ14"/>
      <c r="JL14" s="35"/>
      <c r="JT14" s="35"/>
      <c r="JU14" s="2"/>
      <c r="JV14" s="2"/>
      <c r="JW14" s="2"/>
      <c r="JX14" s="2"/>
      <c r="JY14" s="2"/>
      <c r="KB14" s="35"/>
      <c r="KK14" s="35"/>
      <c r="KM14" s="46"/>
      <c r="KN14" s="46"/>
      <c r="KO14" s="46"/>
      <c r="KP14" s="46"/>
      <c r="KQ14" s="46"/>
      <c r="KS14" s="35"/>
      <c r="KU14" s="46"/>
      <c r="KV14" s="46"/>
      <c r="KW14" s="46"/>
      <c r="KX14" s="46"/>
      <c r="KY14" s="46"/>
      <c r="LA14" s="35"/>
      <c r="LI14" s="35"/>
      <c r="LQ14" s="35"/>
      <c r="LY14" s="35"/>
      <c r="MG14"/>
      <c r="MI14"/>
      <c r="MJ14"/>
      <c r="MK14"/>
      <c r="ML14"/>
      <c r="MM14"/>
      <c r="MO14"/>
      <c r="MQ14"/>
      <c r="MR14"/>
      <c r="MS14"/>
      <c r="MT14"/>
      <c r="MU14"/>
    </row>
    <row r="15" spans="1:359" x14ac:dyDescent="0.25">
      <c r="A15">
        <v>0.9465477511470477</v>
      </c>
      <c r="B15" s="64">
        <v>44032</v>
      </c>
      <c r="C15" s="61"/>
      <c r="D15" s="61"/>
      <c r="E15" s="61"/>
      <c r="F15" s="61">
        <v>0.61533757411948242</v>
      </c>
      <c r="G15" s="61">
        <v>5.5380381670753422</v>
      </c>
      <c r="H15" s="61">
        <v>228.29023999832799</v>
      </c>
      <c r="I15" s="61">
        <v>0.21510222785792854</v>
      </c>
      <c r="J15" s="61">
        <v>2.3743355414396927E-2</v>
      </c>
      <c r="K15" s="61">
        <v>6.9533145875501509E-2</v>
      </c>
      <c r="L15" s="61">
        <v>2.4551969207367349E-2</v>
      </c>
      <c r="M15" s="61">
        <v>18.213992193936679</v>
      </c>
      <c r="N15" s="61">
        <v>4.7298948199368676</v>
      </c>
      <c r="O15" s="61">
        <v>0.99643664481903593</v>
      </c>
      <c r="P15" s="61">
        <v>3.7334581745024935</v>
      </c>
      <c r="Q15" s="61">
        <v>12.963182721138626</v>
      </c>
      <c r="R15" s="61">
        <v>1.4940396299621033</v>
      </c>
      <c r="S15"/>
      <c r="U15" s="2"/>
      <c r="V15" s="70">
        <v>44032</v>
      </c>
      <c r="W15" s="69"/>
      <c r="X15" s="69"/>
      <c r="Y15" s="69"/>
      <c r="Z15" s="69">
        <v>0.61533757411948242</v>
      </c>
      <c r="AA15" s="69">
        <v>5.5072712883693669</v>
      </c>
      <c r="AB15" s="69">
        <v>276.90190835376711</v>
      </c>
      <c r="AC15" s="69">
        <v>0.23367463371693334</v>
      </c>
      <c r="AD15" s="69">
        <v>2.7789010945900319E-2</v>
      </c>
      <c r="AE15" s="69">
        <v>5.7164860635699914E-2</v>
      </c>
      <c r="AF15" s="69">
        <v>3.7597125778700377E-2</v>
      </c>
      <c r="AG15" s="69">
        <v>16.183378199342389</v>
      </c>
      <c r="AH15" s="69">
        <v>9.314267703797027</v>
      </c>
      <c r="AI15" s="69">
        <v>1.8783989105023851</v>
      </c>
      <c r="AJ15" s="69">
        <v>7.4358687926793046</v>
      </c>
      <c r="AK15" s="69">
        <v>12.409450382043701</v>
      </c>
      <c r="AL15" s="69">
        <v>1.5315752219833916</v>
      </c>
      <c r="AO15" s="77">
        <v>44032</v>
      </c>
      <c r="AP15" s="76"/>
      <c r="AQ15" s="76">
        <v>0.61533757411948242</v>
      </c>
      <c r="AR15" s="76">
        <v>-3.0766878705974558E-2</v>
      </c>
      <c r="AS15" s="76">
        <v>48.611668355439114</v>
      </c>
      <c r="AT15" s="76">
        <v>1.8572405859004822E-2</v>
      </c>
      <c r="AU15" s="76">
        <v>4.0456555315033895E-3</v>
      </c>
      <c r="AV15" s="76">
        <v>-1.23682852398016E-2</v>
      </c>
      <c r="AW15" s="76">
        <v>1.304515657133303E-2</v>
      </c>
      <c r="AX15" s="76">
        <v>-2.0306139945942925</v>
      </c>
      <c r="AY15" s="76">
        <v>4.5843728838601603</v>
      </c>
      <c r="AZ15" s="76">
        <v>0.88196226568334912</v>
      </c>
      <c r="BA15" s="76">
        <v>3.7024106181768115</v>
      </c>
      <c r="BB15" s="76">
        <v>-0.55373233909492514</v>
      </c>
      <c r="BC15" s="76">
        <v>3.7535592021288394E-2</v>
      </c>
      <c r="BE15"/>
      <c r="BF15" s="64">
        <v>44032</v>
      </c>
      <c r="BG15" s="61"/>
      <c r="BH15" s="61"/>
      <c r="BI15" s="61"/>
      <c r="BJ15" s="61">
        <v>0.33104377044700389</v>
      </c>
      <c r="BK15" s="61">
        <v>2.9495999946828046</v>
      </c>
      <c r="BL15" s="61">
        <v>134.40377080148357</v>
      </c>
      <c r="BM15" s="61">
        <v>0.175672561954865</v>
      </c>
      <c r="BN15" s="61">
        <v>3.411056742264882E-2</v>
      </c>
      <c r="BO15" s="61">
        <v>2.9198060553425744E-2</v>
      </c>
      <c r="BP15" s="61">
        <v>9.0043905561585064E-2</v>
      </c>
      <c r="BQ15" s="61">
        <v>17.479111079601804</v>
      </c>
      <c r="BR15" s="61">
        <v>6.5394386414101158</v>
      </c>
      <c r="BS15" s="61">
        <v>1.7585045086144848</v>
      </c>
      <c r="BT15" s="61">
        <v>4.7809341327956298</v>
      </c>
      <c r="BU15" s="61">
        <v>8.9020173557235243</v>
      </c>
      <c r="BV15" s="61">
        <v>1.2698839034347069</v>
      </c>
      <c r="BW15"/>
      <c r="BX15"/>
      <c r="BY15"/>
      <c r="BZ15" s="70">
        <v>44032</v>
      </c>
      <c r="CA15" s="69"/>
      <c r="CB15" s="69"/>
      <c r="CC15" s="69"/>
      <c r="CD15" s="69">
        <v>0.33104377044700389</v>
      </c>
      <c r="CE15" s="69">
        <v>3.0952592536794863</v>
      </c>
      <c r="CF15" s="69">
        <v>126.12767654030849</v>
      </c>
      <c r="CG15" s="69">
        <v>0.2433437401639521</v>
      </c>
      <c r="CH15" s="69">
        <v>3.9355602371528922E-2</v>
      </c>
      <c r="CI15" s="69">
        <v>6.9188148023423809E-2</v>
      </c>
      <c r="CJ15" s="69">
        <v>2.3106855177200871E-2</v>
      </c>
      <c r="CK15" s="69">
        <v>29.429791192738648</v>
      </c>
      <c r="CL15" s="69">
        <v>5.2146590439033238</v>
      </c>
      <c r="CM15" s="69">
        <v>0.97513980210637397</v>
      </c>
      <c r="CN15" s="69">
        <v>4.2395192431211255</v>
      </c>
      <c r="CO15" s="69">
        <v>6.1905093705509087</v>
      </c>
      <c r="CP15" s="69">
        <v>1.2791531290072231</v>
      </c>
      <c r="CQ15"/>
      <c r="CR15"/>
      <c r="CS15" s="77">
        <v>44032</v>
      </c>
      <c r="CT15" s="76">
        <v>0.33104377044700389</v>
      </c>
      <c r="CU15" s="76">
        <v>0.14565925899668156</v>
      </c>
      <c r="CV15" s="76">
        <v>-8.2760942611750981</v>
      </c>
      <c r="CW15" s="76">
        <v>6.7671178209087121E-2</v>
      </c>
      <c r="CX15" s="76">
        <v>5.2450349488801055E-3</v>
      </c>
      <c r="CY15" s="76">
        <v>3.9990087469998069E-2</v>
      </c>
      <c r="CZ15" s="76">
        <v>-6.6937050384384189E-2</v>
      </c>
      <c r="DA15" s="76">
        <v>11.950680113136844</v>
      </c>
      <c r="DB15" s="76">
        <v>-1.3247795975067918</v>
      </c>
      <c r="DC15" s="76">
        <v>-0.78336470650811074</v>
      </c>
      <c r="DD15" s="76">
        <v>-0.54141488967450513</v>
      </c>
      <c r="DE15" s="76">
        <v>-2.7115079851726152</v>
      </c>
      <c r="DF15" s="76">
        <v>9.2692255725161168E-3</v>
      </c>
      <c r="DG15" s="61"/>
      <c r="DI15" s="2"/>
      <c r="DJ15" s="64">
        <v>44032</v>
      </c>
      <c r="DK15" s="61"/>
      <c r="DL15" s="61"/>
      <c r="DM15" s="61"/>
      <c r="DN15" s="61">
        <v>9.4602945174123795E-5</v>
      </c>
      <c r="DO15" s="61" t="e">
        <v>#N/A</v>
      </c>
      <c r="DP15" s="61" t="e">
        <v>#N/A</v>
      </c>
      <c r="DQ15" s="61" t="e">
        <v>#N/A</v>
      </c>
      <c r="DR15" s="61" t="e">
        <v>#N/A</v>
      </c>
      <c r="DS15" s="61" t="e">
        <v>#N/A</v>
      </c>
      <c r="DT15" s="61" t="e">
        <v>#N/A</v>
      </c>
      <c r="DU15" s="61" t="e">
        <v>#N/A</v>
      </c>
      <c r="DV15" s="61" t="e">
        <v>#N/A</v>
      </c>
      <c r="DW15" s="61" t="e">
        <v>#N/A</v>
      </c>
      <c r="DX15" s="61" t="e">
        <v>#N/A</v>
      </c>
      <c r="DY15" s="61" t="e">
        <v>#N/A</v>
      </c>
      <c r="DZ15" s="61" t="e">
        <v>#N/A</v>
      </c>
      <c r="EA15" s="2"/>
      <c r="EC15"/>
      <c r="ED15" s="70">
        <v>44032</v>
      </c>
      <c r="EE15" s="69"/>
      <c r="EF15" s="69"/>
      <c r="EG15" s="69"/>
      <c r="EH15" s="69">
        <v>9.4602945174123795E-5</v>
      </c>
      <c r="EI15" s="69">
        <v>8.4480430040492543E-4</v>
      </c>
      <c r="EJ15" s="69">
        <v>4.9193531490544375E-2</v>
      </c>
      <c r="EK15" s="69">
        <v>2.8397756076414167E-5</v>
      </c>
      <c r="EL15" s="69">
        <v>3.3036596504005295E-6</v>
      </c>
      <c r="EM15" s="69">
        <v>9.7441033529347499E-6</v>
      </c>
      <c r="EN15" s="69">
        <v>4.8058296148454887E-6</v>
      </c>
      <c r="EO15" s="69">
        <v>2.3461530403182701E-3</v>
      </c>
      <c r="EP15" s="69">
        <v>4.9778480998222976E-4</v>
      </c>
      <c r="EQ15" s="69">
        <v>1.5930847106689652E-4</v>
      </c>
      <c r="ER15" s="69">
        <v>3.3847633891533329E-4</v>
      </c>
      <c r="ES15" s="69">
        <v>3.0276236331604396E-3</v>
      </c>
      <c r="ET15" s="69">
        <v>1.7463703679143253E-4</v>
      </c>
      <c r="EW15" s="77">
        <v>44032</v>
      </c>
      <c r="EX15" s="76">
        <v>9.4602945174123795E-5</v>
      </c>
      <c r="EY15" s="76" t="e">
        <v>#N/A</v>
      </c>
      <c r="EZ15" s="76" t="e">
        <v>#N/A</v>
      </c>
      <c r="FA15" s="76" t="e">
        <v>#N/A</v>
      </c>
      <c r="FB15" s="76" t="e">
        <v>#N/A</v>
      </c>
      <c r="FC15" s="76" t="e">
        <v>#N/A</v>
      </c>
      <c r="FD15" s="76" t="e">
        <v>#N/A</v>
      </c>
      <c r="FE15" s="76" t="e">
        <v>#N/A</v>
      </c>
      <c r="FF15" s="76" t="e">
        <v>#N/A</v>
      </c>
      <c r="FG15" s="76" t="e">
        <v>#N/A</v>
      </c>
      <c r="FH15" s="76" t="e">
        <v>#N/A</v>
      </c>
      <c r="FI15" s="76" t="e">
        <v>#N/A</v>
      </c>
      <c r="FJ15" s="76" t="e">
        <v>#N/A</v>
      </c>
      <c r="FM15"/>
      <c r="FN15" s="64">
        <v>44032</v>
      </c>
      <c r="FO15" s="61"/>
      <c r="FP15" s="61"/>
      <c r="FQ15" s="61"/>
      <c r="FR15" s="61">
        <v>7.1803635387159963E-5</v>
      </c>
      <c r="FS15" s="61">
        <v>6.5341308202315567E-4</v>
      </c>
      <c r="FT15" s="61">
        <v>3.0516545039542986E-2</v>
      </c>
      <c r="FU15" s="61">
        <v>5.9874124829627961E-5</v>
      </c>
      <c r="FV15" s="61">
        <v>4.7827814905437441E-6</v>
      </c>
      <c r="FW15" s="61">
        <v>4.3800217586167577E-5</v>
      </c>
      <c r="FX15" s="61">
        <v>1.9315177919146032E-6</v>
      </c>
      <c r="FY15" s="61">
        <v>4.4877272116974976E-3</v>
      </c>
      <c r="FZ15" s="61">
        <v>4.0916939821215116E-4</v>
      </c>
      <c r="GA15" s="61">
        <v>1.0158266245408538E-4</v>
      </c>
      <c r="GB15" s="61">
        <v>3.0758673575806579E-4</v>
      </c>
      <c r="GC15" s="61">
        <v>1.7826368464144012E-3</v>
      </c>
      <c r="GD15" s="61">
        <v>1.6794870317056714E-4</v>
      </c>
      <c r="GE15"/>
      <c r="GG15"/>
      <c r="GH15" s="70">
        <v>44032</v>
      </c>
      <c r="GI15" s="69"/>
      <c r="GJ15" s="69"/>
      <c r="GK15" s="69"/>
      <c r="GL15" s="69">
        <v>7.1803635387159963E-5</v>
      </c>
      <c r="GM15" s="69">
        <v>5.9453410100568447E-4</v>
      </c>
      <c r="GN15" s="69">
        <v>4.1287090347616982E-2</v>
      </c>
      <c r="GO15" s="69">
        <v>1.9386686025782796E-5</v>
      </c>
      <c r="GP15" s="69">
        <v>1.7490430693574212E-6</v>
      </c>
      <c r="GQ15" s="69">
        <v>3.2742457736544942E-5</v>
      </c>
      <c r="GR15" s="69">
        <v>1.6873854315982591E-6</v>
      </c>
      <c r="GS15" s="69">
        <v>1.5150567066690753E-3</v>
      </c>
      <c r="GT15" s="69">
        <v>7.4600593779959763E-4</v>
      </c>
      <c r="GU15" s="69">
        <v>1.713888867865832E-4</v>
      </c>
      <c r="GV15" s="69">
        <v>5.7461705072579979E-4</v>
      </c>
      <c r="GW15" s="69">
        <v>1.6496309903571461E-3</v>
      </c>
      <c r="GX15" s="69">
        <v>7.4173155354936241E-5</v>
      </c>
      <c r="HA15" s="77">
        <v>44032</v>
      </c>
      <c r="HB15" s="76">
        <v>7.1803635387159963E-5</v>
      </c>
      <c r="HC15" s="76">
        <v>-5.8878981017471191E-5</v>
      </c>
      <c r="HD15" s="76">
        <v>1.0770545308073995E-2</v>
      </c>
      <c r="HE15" s="76">
        <v>-4.0487438803845162E-5</v>
      </c>
      <c r="HF15" s="76">
        <v>-3.0337384211863233E-6</v>
      </c>
      <c r="HG15" s="76">
        <v>-1.1057759849622633E-5</v>
      </c>
      <c r="HH15" s="76">
        <v>-2.4413236031634387E-7</v>
      </c>
      <c r="HI15" s="76">
        <v>-2.9726705050284225E-3</v>
      </c>
      <c r="HJ15" s="76">
        <v>3.3683653958744647E-4</v>
      </c>
      <c r="HK15" s="76">
        <v>6.9806224332497825E-5</v>
      </c>
      <c r="HL15" s="76">
        <v>2.6703031496773399E-4</v>
      </c>
      <c r="HM15" s="76">
        <v>-1.3300585605725512E-4</v>
      </c>
      <c r="HN15" s="76">
        <v>-9.3775547815630914E-5</v>
      </c>
      <c r="HP15" s="77">
        <v>44032</v>
      </c>
      <c r="HQ15">
        <v>0.9465477511470477</v>
      </c>
      <c r="HR15" s="88" t="e">
        <f t="shared" si="3"/>
        <v>#N/A</v>
      </c>
      <c r="HS15" s="88" t="e">
        <f t="shared" si="3"/>
        <v>#N/A</v>
      </c>
      <c r="HT15" s="50"/>
      <c r="HU15" s="40"/>
      <c r="HV15" s="84"/>
      <c r="HW15" s="40"/>
      <c r="HX15" s="51" t="e">
        <f t="shared" si="4"/>
        <v>#N/A</v>
      </c>
      <c r="HY15" s="51" t="e">
        <f t="shared" si="5"/>
        <v>#N/A</v>
      </c>
      <c r="HZ15" s="51"/>
      <c r="IA15" s="77">
        <v>44032</v>
      </c>
      <c r="IB15">
        <v>9.65</v>
      </c>
      <c r="IC15">
        <v>300</v>
      </c>
      <c r="IE15">
        <v>0.9465477511470477</v>
      </c>
      <c r="IF15" s="83"/>
      <c r="IG15" s="50"/>
      <c r="IH15" s="50"/>
      <c r="II15" s="40"/>
      <c r="IJ15" s="84"/>
      <c r="IK15" s="40"/>
      <c r="IL15" s="51">
        <f t="shared" si="0"/>
        <v>9.0898423983616059</v>
      </c>
      <c r="IM15" s="51">
        <f t="shared" si="6"/>
        <v>425.88455260434966</v>
      </c>
      <c r="IN15" s="77">
        <v>44032</v>
      </c>
      <c r="IO15">
        <v>9.65</v>
      </c>
      <c r="IP15">
        <v>300</v>
      </c>
      <c r="IQ15" s="2"/>
      <c r="IR15">
        <v>0.9465477511470477</v>
      </c>
      <c r="IS15" s="83"/>
      <c r="IT15" s="50"/>
      <c r="IU15" s="50"/>
      <c r="IV15" s="40"/>
      <c r="IW15" s="84"/>
      <c r="IX15" s="40"/>
      <c r="IY15" s="77">
        <v>44032</v>
      </c>
      <c r="IZ15" t="e">
        <f t="shared" si="1"/>
        <v>#N/A</v>
      </c>
      <c r="JA15" t="e">
        <f t="shared" si="2"/>
        <v>#N/A</v>
      </c>
      <c r="JB15">
        <f t="shared" si="7"/>
        <v>0.56015760163839445</v>
      </c>
      <c r="JC15">
        <f t="shared" si="7"/>
        <v>-125.88455260434966</v>
      </c>
      <c r="JD15" t="e">
        <f t="shared" si="8"/>
        <v>#N/A</v>
      </c>
      <c r="JE15" t="e">
        <f t="shared" si="8"/>
        <v>#N/A</v>
      </c>
      <c r="JJ15"/>
      <c r="JL15" s="35"/>
      <c r="JT15" s="35"/>
      <c r="JU15" s="2"/>
      <c r="JV15" s="2"/>
      <c r="JW15" s="2"/>
      <c r="JX15" s="2"/>
      <c r="JY15" s="2"/>
      <c r="KB15" s="35"/>
      <c r="KK15" s="35"/>
      <c r="KM15" s="46"/>
      <c r="KN15" s="46"/>
      <c r="KO15" s="46"/>
      <c r="KP15" s="46"/>
      <c r="KQ15" s="46"/>
      <c r="KS15" s="35"/>
      <c r="KU15" s="46"/>
      <c r="KV15" s="46"/>
      <c r="KW15" s="46"/>
      <c r="KX15" s="46"/>
      <c r="KY15" s="46"/>
      <c r="LA15" s="35"/>
      <c r="LI15" s="35"/>
      <c r="LQ15" s="35"/>
      <c r="LY15" s="35"/>
      <c r="MG15"/>
      <c r="MI15"/>
      <c r="MJ15"/>
      <c r="MK15"/>
      <c r="ML15"/>
      <c r="MM15"/>
      <c r="MO15"/>
      <c r="MQ15"/>
      <c r="MR15"/>
      <c r="MS15"/>
      <c r="MT15"/>
      <c r="MU15"/>
    </row>
    <row r="16" spans="1:359" ht="15.75" x14ac:dyDescent="0.25">
      <c r="A16">
        <v>1.0768732171675037</v>
      </c>
      <c r="B16" s="64">
        <v>44040</v>
      </c>
      <c r="C16" s="61"/>
      <c r="D16" s="61"/>
      <c r="E16" s="61"/>
      <c r="F16" s="61">
        <v>0.67707622033119452</v>
      </c>
      <c r="G16" s="61">
        <v>5.1457792745170785</v>
      </c>
      <c r="H16" s="61">
        <v>218.01854294664463</v>
      </c>
      <c r="I16" s="61">
        <v>0.29520486050384637</v>
      </c>
      <c r="J16" s="61">
        <v>3.2912413814331618E-2</v>
      </c>
      <c r="K16" s="61">
        <v>0.13676939650690131</v>
      </c>
      <c r="L16" s="61">
        <v>2.4036205821757403E-2</v>
      </c>
      <c r="M16" s="61">
        <v>24.239328687856762</v>
      </c>
      <c r="N16" s="61">
        <v>6.243996903894276</v>
      </c>
      <c r="O16" s="61">
        <v>1.103634239139847</v>
      </c>
      <c r="P16" s="61">
        <v>5.1403626647544289</v>
      </c>
      <c r="Q16" s="61">
        <v>11.967406625758539</v>
      </c>
      <c r="R16" s="61">
        <v>1.750919105776469</v>
      </c>
      <c r="S16"/>
      <c r="U16" s="2"/>
      <c r="V16" s="70">
        <v>44040</v>
      </c>
      <c r="W16" s="69"/>
      <c r="X16" s="69"/>
      <c r="Y16" s="69"/>
      <c r="Z16" s="69">
        <v>0.67707622033119452</v>
      </c>
      <c r="AA16" s="69">
        <v>4.6176598226587471</v>
      </c>
      <c r="AB16" s="69">
        <v>278.27832655612093</v>
      </c>
      <c r="AC16" s="69">
        <v>0.31749849377034195</v>
      </c>
      <c r="AD16" s="69">
        <v>4.1523644036263171E-2</v>
      </c>
      <c r="AE16" s="69">
        <v>0.10020728060901679</v>
      </c>
      <c r="AF16" s="69">
        <v>3.2702781441996696E-2</v>
      </c>
      <c r="AG16" s="69">
        <v>23.900790577691165</v>
      </c>
      <c r="AH16" s="69">
        <v>13.774438626417822</v>
      </c>
      <c r="AI16" s="69">
        <v>2.2388653687875086</v>
      </c>
      <c r="AJ16" s="69">
        <v>11.535573255599083</v>
      </c>
      <c r="AK16" s="69">
        <v>11.005040148888991</v>
      </c>
      <c r="AL16" s="69">
        <v>1.7197735996412342</v>
      </c>
      <c r="AO16" s="77">
        <v>44040</v>
      </c>
      <c r="AP16" s="76"/>
      <c r="AQ16" s="76">
        <v>0.67707622033119452</v>
      </c>
      <c r="AR16" s="76">
        <v>-0.52811945185833131</v>
      </c>
      <c r="AS16" s="76">
        <v>60.259783609476315</v>
      </c>
      <c r="AT16" s="76">
        <v>2.2293633266495565E-2</v>
      </c>
      <c r="AU16" s="76">
        <v>8.611230221931554E-3</v>
      </c>
      <c r="AV16" s="76">
        <v>-3.6562115897884516E-2</v>
      </c>
      <c r="AW16" s="76">
        <v>8.6665756202392932E-3</v>
      </c>
      <c r="AX16" s="76">
        <v>-0.33853811016559726</v>
      </c>
      <c r="AY16" s="76">
        <v>7.5304417225235465</v>
      </c>
      <c r="AZ16" s="76">
        <v>1.1352311296476616</v>
      </c>
      <c r="BA16" s="76">
        <v>6.3952105908446555</v>
      </c>
      <c r="BB16" s="76">
        <v>-0.96236647686954779</v>
      </c>
      <c r="BC16" s="76">
        <v>-3.1145506135234827E-2</v>
      </c>
      <c r="BE16"/>
      <c r="BF16" s="64">
        <v>44040</v>
      </c>
      <c r="BG16" s="61"/>
      <c r="BH16" s="61"/>
      <c r="BI16" s="61"/>
      <c r="BJ16" s="61">
        <v>0.38995558859972146</v>
      </c>
      <c r="BK16" s="61">
        <v>2.710191340768064</v>
      </c>
      <c r="BL16" s="61">
        <v>121.27618805451337</v>
      </c>
      <c r="BM16" s="61">
        <v>0.35619760034256348</v>
      </c>
      <c r="BN16" s="61">
        <v>5.7287073427615909E-2</v>
      </c>
      <c r="BO16" s="61">
        <v>0.16456125838908245</v>
      </c>
      <c r="BP16" s="61">
        <v>2.0862623990085098E-2</v>
      </c>
      <c r="BQ16" s="61">
        <v>31.001469293677857</v>
      </c>
      <c r="BR16" s="61">
        <v>15.349431878462237</v>
      </c>
      <c r="BS16" s="61">
        <v>3.2966845460220453</v>
      </c>
      <c r="BT16" s="61">
        <v>12.052747332440191</v>
      </c>
      <c r="BU16" s="61">
        <v>8.3752973591660709</v>
      </c>
      <c r="BV16" s="61">
        <v>1.2911429538536778</v>
      </c>
      <c r="BW16"/>
      <c r="BX16"/>
      <c r="BY16"/>
      <c r="BZ16" s="70">
        <v>44040</v>
      </c>
      <c r="CA16" s="69"/>
      <c r="CB16" s="69"/>
      <c r="CC16" s="69"/>
      <c r="CD16" s="69">
        <v>0.38995558859972146</v>
      </c>
      <c r="CE16" s="69">
        <v>2.1642535167284542</v>
      </c>
      <c r="CF16" s="69">
        <v>116.206765402717</v>
      </c>
      <c r="CG16" s="69">
        <v>0.26471398715755545</v>
      </c>
      <c r="CH16" s="69">
        <v>3.7995241657054132E-2</v>
      </c>
      <c r="CI16" s="69">
        <v>0.13609450042130278</v>
      </c>
      <c r="CJ16" s="69">
        <v>1.3882418954150084E-2</v>
      </c>
      <c r="CK16" s="69">
        <v>31.040464852537827</v>
      </c>
      <c r="CL16" s="69">
        <v>4.1089620370752655</v>
      </c>
      <c r="CM16" s="69">
        <v>0.73623615127627406</v>
      </c>
      <c r="CN16" s="69">
        <v>3.3727258857989906</v>
      </c>
      <c r="CO16" s="69">
        <v>6.9871514786160889</v>
      </c>
      <c r="CP16" s="69">
        <v>1.2533172617595048</v>
      </c>
      <c r="CQ16"/>
      <c r="CR16"/>
      <c r="CS16" s="77">
        <v>44040</v>
      </c>
      <c r="CT16" s="76">
        <v>0.38995558859972146</v>
      </c>
      <c r="CU16" s="76">
        <v>-0.54593782403961022</v>
      </c>
      <c r="CV16" s="76">
        <v>-5.069422651796379</v>
      </c>
      <c r="CW16" s="76">
        <v>-9.1483613185008028E-2</v>
      </c>
      <c r="CX16" s="76">
        <v>-1.9291831770561776E-2</v>
      </c>
      <c r="CY16" s="76">
        <v>-2.8466757967779671E-2</v>
      </c>
      <c r="CZ16" s="76">
        <v>-6.9802050359350134E-3</v>
      </c>
      <c r="DA16" s="76">
        <v>3.8995558859969928E-2</v>
      </c>
      <c r="DB16" s="76">
        <v>-11.240469841386972</v>
      </c>
      <c r="DC16" s="76">
        <v>-2.5604483947457712</v>
      </c>
      <c r="DD16" s="76">
        <v>-8.6800214466412005</v>
      </c>
      <c r="DE16" s="76">
        <v>-1.3881458805499824</v>
      </c>
      <c r="DF16" s="76">
        <v>-3.7825692094172969E-2</v>
      </c>
      <c r="DG16" s="61"/>
      <c r="DI16" s="2"/>
      <c r="DJ16" s="64">
        <v>44040</v>
      </c>
      <c r="DK16" s="61"/>
      <c r="DL16" s="61"/>
      <c r="DM16" s="61"/>
      <c r="DN16" s="61">
        <v>5.5948881390492184E-3</v>
      </c>
      <c r="DO16" s="61">
        <v>4.9682606674757067E-2</v>
      </c>
      <c r="DP16" s="61">
        <v>2.6016229846578867</v>
      </c>
      <c r="DQ16" s="61">
        <v>5.0414632044553809E-3</v>
      </c>
      <c r="DR16" s="61">
        <v>9.4856208695025018E-4</v>
      </c>
      <c r="DS16" s="61">
        <v>2.1428421572558505E-3</v>
      </c>
      <c r="DT16" s="61">
        <v>-4.6549469316889495E-4</v>
      </c>
      <c r="DU16" s="61">
        <v>0.72733545807639843</v>
      </c>
      <c r="DV16" s="61">
        <v>3.7133272578869662E-2</v>
      </c>
      <c r="DW16" s="61">
        <v>1.0999550081370763E-2</v>
      </c>
      <c r="DX16" s="61">
        <v>2.6133722497498901E-2</v>
      </c>
      <c r="DY16" s="61">
        <v>0.16573075309392643</v>
      </c>
      <c r="DZ16" s="61">
        <v>2.4472040720201281E-2</v>
      </c>
      <c r="EA16" s="2"/>
      <c r="EC16"/>
      <c r="ED16" s="70">
        <v>44040</v>
      </c>
      <c r="EE16" s="69"/>
      <c r="EF16" s="69"/>
      <c r="EG16" s="69"/>
      <c r="EH16" s="69">
        <v>5.5948881390492184E-3</v>
      </c>
      <c r="EI16" s="69">
        <v>4.72208558935754E-2</v>
      </c>
      <c r="EJ16" s="69">
        <v>3.1890862392580543</v>
      </c>
      <c r="EK16" s="69">
        <v>2.6619662595997648E-3</v>
      </c>
      <c r="EL16" s="69">
        <v>3.1055910666203355E-4</v>
      </c>
      <c r="EM16" s="69">
        <v>1.3987220347623046E-3</v>
      </c>
      <c r="EN16" s="69">
        <v>1.818338645190996E-4</v>
      </c>
      <c r="EO16" s="69">
        <v>0.20533239470310632</v>
      </c>
      <c r="EP16" s="69">
        <v>4.4376597453565189E-2</v>
      </c>
      <c r="EQ16" s="69">
        <v>1.0641705601425896E-2</v>
      </c>
      <c r="ER16" s="69">
        <v>3.3734891852139286E-2</v>
      </c>
      <c r="ES16" s="69">
        <v>0.13416790802695758</v>
      </c>
      <c r="ET16" s="69">
        <v>1.5509029921444432E-2</v>
      </c>
      <c r="EW16" s="77">
        <v>44040</v>
      </c>
      <c r="EX16" s="76">
        <v>5.5948881390492184E-3</v>
      </c>
      <c r="EY16" s="76">
        <v>-2.4617507811816632E-3</v>
      </c>
      <c r="EZ16" s="76">
        <v>0.58746325460016791</v>
      </c>
      <c r="FA16" s="76">
        <v>-2.3794969448556157E-3</v>
      </c>
      <c r="FB16" s="76">
        <v>-6.3800298028821663E-4</v>
      </c>
      <c r="FC16" s="76">
        <v>-7.4412012249354604E-4</v>
      </c>
      <c r="FD16" s="76">
        <v>6.473285576879946E-4</v>
      </c>
      <c r="FE16" s="76">
        <v>-0.52200306337329205</v>
      </c>
      <c r="FF16" s="76">
        <v>7.2433248746955267E-3</v>
      </c>
      <c r="FG16" s="76">
        <v>-3.5784447994486658E-4</v>
      </c>
      <c r="FH16" s="76">
        <v>7.601169354640387E-3</v>
      </c>
      <c r="FI16" s="76">
        <v>-3.1562845066968846E-2</v>
      </c>
      <c r="FJ16" s="76">
        <v>-8.9630107987568475E-3</v>
      </c>
      <c r="FM16"/>
      <c r="FN16" s="64">
        <v>44040</v>
      </c>
      <c r="FO16" s="61"/>
      <c r="FP16" s="61"/>
      <c r="FQ16" s="61"/>
      <c r="FR16" s="61">
        <v>4.2465200975383569E-3</v>
      </c>
      <c r="FS16" s="61">
        <v>3.5925560025174504E-2</v>
      </c>
      <c r="FT16" s="61">
        <v>2.0043574860381046</v>
      </c>
      <c r="FU16" s="61">
        <v>7.8521879372509245E-3</v>
      </c>
      <c r="FV16" s="61">
        <v>3.1581147524266726E-4</v>
      </c>
      <c r="FW16" s="61">
        <v>7.1341537638644394E-3</v>
      </c>
      <c r="FX16" s="61">
        <v>9.2149486116582346E-5</v>
      </c>
      <c r="FY16" s="61">
        <v>0.29853036285694645</v>
      </c>
      <c r="FZ16" s="61">
        <v>1.5679007950348628E-2</v>
      </c>
      <c r="GA16" s="61">
        <v>3.2119986387051844E-3</v>
      </c>
      <c r="GB16" s="61">
        <v>1.2467009311643445E-2</v>
      </c>
      <c r="GC16" s="61">
        <v>8.6994131350710158E-2</v>
      </c>
      <c r="GD16" s="61">
        <v>1.0123703912531442E-2</v>
      </c>
      <c r="GE16"/>
      <c r="GG16"/>
      <c r="GH16" s="70">
        <v>44040</v>
      </c>
      <c r="GI16" s="69"/>
      <c r="GJ16" s="69"/>
      <c r="GK16" s="69"/>
      <c r="GL16" s="69">
        <v>4.2465200975383569E-3</v>
      </c>
      <c r="GM16" s="69">
        <v>2.938591907496543E-2</v>
      </c>
      <c r="GN16" s="69">
        <v>2.0723018075987181</v>
      </c>
      <c r="GO16" s="69">
        <v>5.5218160906116811E-3</v>
      </c>
      <c r="GP16" s="69">
        <v>2.2289882383069411E-4</v>
      </c>
      <c r="GQ16" s="69">
        <v>4.9684285141198773E-3</v>
      </c>
      <c r="GR16" s="69">
        <v>7.6012709745936586E-5</v>
      </c>
      <c r="GS16" s="69">
        <v>0.21190135286716399</v>
      </c>
      <c r="GT16" s="69">
        <v>1.1853206098671753E-2</v>
      </c>
      <c r="GU16" s="69">
        <v>2.7958632330864468E-3</v>
      </c>
      <c r="GV16" s="69">
        <v>9.057342865585306E-3</v>
      </c>
      <c r="GW16" s="69">
        <v>0.10016437163082272</v>
      </c>
      <c r="GX16" s="69">
        <v>8.3783841524431787E-3</v>
      </c>
      <c r="HA16" s="77">
        <v>44040</v>
      </c>
      <c r="HB16" s="76">
        <v>4.2465200975383569E-3</v>
      </c>
      <c r="HC16" s="76">
        <v>-6.539640950209074E-3</v>
      </c>
      <c r="HD16" s="76">
        <v>6.794432156061371E-2</v>
      </c>
      <c r="HE16" s="76">
        <v>-2.3303718466392426E-3</v>
      </c>
      <c r="HF16" s="76">
        <v>-9.2912651411973158E-5</v>
      </c>
      <c r="HG16" s="76">
        <v>-2.1657252497445621E-3</v>
      </c>
      <c r="HH16" s="76">
        <v>-1.613677637064576E-5</v>
      </c>
      <c r="HI16" s="76">
        <v>-8.6629009989782471E-2</v>
      </c>
      <c r="HJ16" s="76">
        <v>-3.8258018516768768E-3</v>
      </c>
      <c r="HK16" s="76">
        <v>-4.1613540561873742E-4</v>
      </c>
      <c r="HL16" s="76">
        <v>-3.4096664460581392E-3</v>
      </c>
      <c r="HM16" s="76">
        <v>1.3170240280112561E-2</v>
      </c>
      <c r="HN16" s="76">
        <v>-1.745319760088264E-3</v>
      </c>
      <c r="HP16" s="77">
        <v>44040</v>
      </c>
      <c r="HQ16">
        <v>1.0768732171675037</v>
      </c>
      <c r="HR16" s="88">
        <f t="shared" si="3"/>
        <v>0.61687494999217474</v>
      </c>
      <c r="HS16" s="88">
        <f t="shared" si="3"/>
        <v>0.14826969518749414</v>
      </c>
      <c r="HT16" s="2"/>
      <c r="HV16" s="41"/>
      <c r="HX16" s="51">
        <f t="shared" si="4"/>
        <v>7.3746645894618723</v>
      </c>
      <c r="HY16" s="51">
        <f t="shared" si="5"/>
        <v>319.35116036817675</v>
      </c>
      <c r="HZ16" s="51"/>
      <c r="IA16" s="77">
        <v>44040</v>
      </c>
      <c r="IB16">
        <v>7.73</v>
      </c>
      <c r="IC16">
        <v>307</v>
      </c>
      <c r="IE16">
        <v>1.0768732171675037</v>
      </c>
      <c r="IF16" s="43"/>
      <c r="IG16" s="2"/>
      <c r="IH16" s="2"/>
      <c r="IJ16" s="41"/>
      <c r="IL16" s="51">
        <f t="shared" si="0"/>
        <v>6.3689206909571832</v>
      </c>
      <c r="IM16" s="51">
        <f t="shared" si="6"/>
        <v>371.21034642977435</v>
      </c>
      <c r="IN16" s="77">
        <v>44040</v>
      </c>
      <c r="IO16">
        <v>7.73</v>
      </c>
      <c r="IP16">
        <v>307</v>
      </c>
      <c r="IQ16" s="2"/>
      <c r="IR16">
        <v>1.0768732171675037</v>
      </c>
      <c r="IS16" s="43"/>
      <c r="IT16" s="2"/>
      <c r="IU16" s="2"/>
      <c r="IW16" s="41"/>
      <c r="IY16" s="77">
        <v>44040</v>
      </c>
      <c r="IZ16">
        <f t="shared" si="1"/>
        <v>-1.0057438985046891</v>
      </c>
      <c r="JA16">
        <f t="shared" si="2"/>
        <v>51.859186061597597</v>
      </c>
      <c r="JB16">
        <f t="shared" si="7"/>
        <v>1.3610793090428173</v>
      </c>
      <c r="JC16">
        <f t="shared" si="7"/>
        <v>-64.210346429774347</v>
      </c>
      <c r="JD16">
        <f t="shared" si="8"/>
        <v>0.35533541053812812</v>
      </c>
      <c r="JE16">
        <f t="shared" si="8"/>
        <v>-12.35116036817675</v>
      </c>
      <c r="JJ16"/>
      <c r="JL16" s="6"/>
      <c r="JT16" s="6"/>
      <c r="JU16" s="2"/>
      <c r="JV16" s="2"/>
      <c r="JW16" s="2"/>
      <c r="JX16" s="2"/>
      <c r="JY16" s="2"/>
      <c r="KB16" s="6"/>
      <c r="KK16" s="6"/>
      <c r="KM16" s="46"/>
      <c r="KN16" s="46"/>
      <c r="KO16" s="46"/>
      <c r="KP16" s="46"/>
      <c r="KQ16" s="46"/>
      <c r="KS16" s="6"/>
      <c r="KU16" s="46"/>
      <c r="KV16" s="46"/>
      <c r="KW16" s="46"/>
      <c r="KX16" s="46"/>
      <c r="KY16" s="46"/>
      <c r="LA16" s="6"/>
      <c r="LI16" s="6"/>
      <c r="LQ16" s="6"/>
      <c r="LY16" s="6"/>
      <c r="MG16"/>
      <c r="MI16"/>
      <c r="MJ16"/>
      <c r="MK16"/>
      <c r="ML16"/>
      <c r="MM16"/>
      <c r="MO16"/>
      <c r="MQ16"/>
      <c r="MR16"/>
      <c r="MS16"/>
      <c r="MT16"/>
      <c r="MU16"/>
    </row>
    <row r="17" spans="1:359" ht="15.75" x14ac:dyDescent="0.25">
      <c r="A17">
        <v>2.1871075203000023</v>
      </c>
      <c r="B17" s="64">
        <v>44047</v>
      </c>
      <c r="C17" s="61"/>
      <c r="D17" s="61"/>
      <c r="E17" s="61"/>
      <c r="F17" s="61">
        <v>1.0858886622440185</v>
      </c>
      <c r="G17" s="61">
        <v>7.2863129236573636</v>
      </c>
      <c r="H17" s="61">
        <v>403.95058235477489</v>
      </c>
      <c r="I17" s="61">
        <v>0.71925784899356848</v>
      </c>
      <c r="J17" s="61">
        <v>6.7765632187894664E-2</v>
      </c>
      <c r="K17" s="61">
        <v>0.28884638415690894</v>
      </c>
      <c r="L17" s="61">
        <v>2.7907338619671276E-2</v>
      </c>
      <c r="M17" s="61">
        <v>42.566835559965526</v>
      </c>
      <c r="N17" s="61">
        <v>11.107736111157401</v>
      </c>
      <c r="O17" s="61">
        <v>2.276746562200255</v>
      </c>
      <c r="P17" s="61">
        <v>8.8309895456994809</v>
      </c>
      <c r="Q17" s="61">
        <v>22.257400196998113</v>
      </c>
      <c r="R17" s="61">
        <v>4.6704071363115238</v>
      </c>
      <c r="S17"/>
      <c r="U17" s="2"/>
      <c r="V17" s="70">
        <v>44047</v>
      </c>
      <c r="W17" s="69"/>
      <c r="X17" s="69"/>
      <c r="Y17" s="69"/>
      <c r="Z17" s="69">
        <v>1.0858886622440185</v>
      </c>
      <c r="AA17" s="69">
        <v>7.9812816674935352</v>
      </c>
      <c r="AB17" s="69">
        <v>325.76659867320552</v>
      </c>
      <c r="AC17" s="69">
        <v>0.7460735931565432</v>
      </c>
      <c r="AD17" s="69">
        <v>7.3149430254635855E-2</v>
      </c>
      <c r="AE17" s="69">
        <v>0.29970527077934911</v>
      </c>
      <c r="AF17" s="69">
        <v>2.7364394288549265E-2</v>
      </c>
      <c r="AG17" s="69">
        <v>41.806713496394714</v>
      </c>
      <c r="AH17" s="69">
        <v>14.059000510073306</v>
      </c>
      <c r="AI17" s="69">
        <v>2.7592430907620509</v>
      </c>
      <c r="AJ17" s="69">
        <v>11.299757419311257</v>
      </c>
      <c r="AK17" s="69">
        <v>21.311833553391871</v>
      </c>
      <c r="AL17" s="69">
        <v>4.6834378002584511</v>
      </c>
      <c r="AO17" s="77">
        <v>44047</v>
      </c>
      <c r="AP17" s="76"/>
      <c r="AQ17" s="76">
        <v>1.0858886622440185</v>
      </c>
      <c r="AR17" s="76">
        <v>0.69496874383617147</v>
      </c>
      <c r="AS17" s="76">
        <v>-78.18398368156933</v>
      </c>
      <c r="AT17" s="76">
        <v>2.6815744162974733E-2</v>
      </c>
      <c r="AU17" s="76">
        <v>5.3837980667411928E-3</v>
      </c>
      <c r="AV17" s="76">
        <v>1.0858886622440195E-2</v>
      </c>
      <c r="AW17" s="76">
        <v>-5.4294433112200976E-4</v>
      </c>
      <c r="AX17" s="76">
        <v>-0.76012206357081602</v>
      </c>
      <c r="AY17" s="76">
        <v>2.9512643989159053</v>
      </c>
      <c r="AZ17" s="76">
        <v>0.48249652856179587</v>
      </c>
      <c r="BA17" s="76">
        <v>2.4687678736117764</v>
      </c>
      <c r="BB17" s="76">
        <v>-0.94556664360624143</v>
      </c>
      <c r="BC17" s="76">
        <v>1.3030663946927751E-2</v>
      </c>
      <c r="BE17"/>
      <c r="BF17" s="64">
        <v>44047</v>
      </c>
      <c r="BG17" s="61"/>
      <c r="BH17" s="61"/>
      <c r="BI17" s="61"/>
      <c r="BJ17" s="61">
        <v>0.88201920396647804</v>
      </c>
      <c r="BK17" s="61">
        <v>6.4034594207966302</v>
      </c>
      <c r="BL17" s="61">
        <v>323.70104785569742</v>
      </c>
      <c r="BM17" s="61">
        <v>0.66892607484245992</v>
      </c>
      <c r="BN17" s="61">
        <v>0.1020054543927604</v>
      </c>
      <c r="BO17" s="61">
        <v>0.35192566238262474</v>
      </c>
      <c r="BP17" s="61">
        <v>4.6658815889826691E-2</v>
      </c>
      <c r="BQ17" s="61">
        <v>64.652007650742831</v>
      </c>
      <c r="BR17" s="61">
        <v>13.03293626260967</v>
      </c>
      <c r="BS17" s="61">
        <v>2.9790198613967793</v>
      </c>
      <c r="BT17" s="61">
        <v>10.053916401212891</v>
      </c>
      <c r="BU17" s="61">
        <v>20.160865318408465</v>
      </c>
      <c r="BV17" s="61">
        <v>3.5712957568602701</v>
      </c>
      <c r="BW17"/>
      <c r="BX17"/>
      <c r="BY17"/>
      <c r="BZ17" s="70">
        <v>44047</v>
      </c>
      <c r="CA17" s="69"/>
      <c r="CB17" s="69"/>
      <c r="CC17" s="69"/>
      <c r="CD17" s="69">
        <v>0.88201920396647804</v>
      </c>
      <c r="CE17" s="69">
        <v>6.5622228775105969</v>
      </c>
      <c r="CF17" s="69">
        <v>375.74018088971962</v>
      </c>
      <c r="CG17" s="69">
        <v>0.65077504169731359</v>
      </c>
      <c r="CH17" s="69">
        <v>0.1020054543927604</v>
      </c>
      <c r="CI17" s="69">
        <v>0.32105499024379802</v>
      </c>
      <c r="CJ17" s="69">
        <v>3.00768548552569E-2</v>
      </c>
      <c r="CK17" s="69">
        <v>66.592449899469088</v>
      </c>
      <c r="CL17" s="69">
        <v>13.458271968789401</v>
      </c>
      <c r="CM17" s="69">
        <v>2.7285857241437856</v>
      </c>
      <c r="CN17" s="69">
        <v>10.729686245527633</v>
      </c>
      <c r="CO17" s="69">
        <v>17.882422153179327</v>
      </c>
      <c r="CP17" s="69">
        <v>3.6180427746704931</v>
      </c>
      <c r="CQ17"/>
      <c r="CR17"/>
      <c r="CS17" s="77">
        <v>44047</v>
      </c>
      <c r="CT17" s="76">
        <v>0.88201920396647804</v>
      </c>
      <c r="CU17" s="76">
        <v>0.15876345671396658</v>
      </c>
      <c r="CV17" s="76">
        <v>52.039133034022207</v>
      </c>
      <c r="CW17" s="76">
        <v>-1.8151033145146232E-2</v>
      </c>
      <c r="CX17" s="76">
        <v>0</v>
      </c>
      <c r="CY17" s="76">
        <v>-3.0870672138826757E-2</v>
      </c>
      <c r="CZ17" s="76">
        <v>-1.6581961034569791E-2</v>
      </c>
      <c r="DA17" s="76">
        <v>1.9404422487262543</v>
      </c>
      <c r="DB17" s="76">
        <v>0.42533570617973016</v>
      </c>
      <c r="DC17" s="76">
        <v>-0.25043413725299368</v>
      </c>
      <c r="DD17" s="76">
        <v>0.67576984431474152</v>
      </c>
      <c r="DE17" s="76">
        <v>-2.2784431652291364</v>
      </c>
      <c r="DF17" s="76">
        <v>4.6747017810223279E-2</v>
      </c>
      <c r="DG17" s="61"/>
      <c r="DI17" s="2"/>
      <c r="DJ17" s="64">
        <v>44047</v>
      </c>
      <c r="DK17" s="61"/>
      <c r="DL17" s="61"/>
      <c r="DM17" s="61"/>
      <c r="DN17" s="61">
        <v>0.12461606258641607</v>
      </c>
      <c r="DO17" s="61">
        <v>1.0467749257258949</v>
      </c>
      <c r="DP17" s="61">
        <v>46.357175282146777</v>
      </c>
      <c r="DQ17" s="61">
        <v>0.11622170304053456</v>
      </c>
      <c r="DR17" s="61">
        <v>1.1873313141452017E-2</v>
      </c>
      <c r="DS17" s="61">
        <v>5.2961826599226824E-2</v>
      </c>
      <c r="DT17" s="61">
        <v>4.0624836403171634E-3</v>
      </c>
      <c r="DU17" s="61">
        <v>8.4489690433590088</v>
      </c>
      <c r="DV17" s="61">
        <v>0.72046545807850149</v>
      </c>
      <c r="DW17" s="61">
        <v>0.18673947755060752</v>
      </c>
      <c r="DX17" s="61">
        <v>0.53372598065250998</v>
      </c>
      <c r="DY17" s="61">
        <v>3.2299589314611592</v>
      </c>
      <c r="DZ17" s="61">
        <v>0.59603862735082813</v>
      </c>
      <c r="EA17" s="2"/>
      <c r="EC17"/>
      <c r="ED17" s="70">
        <v>44047</v>
      </c>
      <c r="EE17" s="69"/>
      <c r="EF17" s="69"/>
      <c r="EG17" s="69"/>
      <c r="EH17" s="69">
        <v>0.12461606258641607</v>
      </c>
      <c r="EI17" s="69">
        <v>1.0318209982155249</v>
      </c>
      <c r="EJ17" s="69">
        <v>47.354103782838109</v>
      </c>
      <c r="EK17" s="69">
        <v>0.11793134856922734</v>
      </c>
      <c r="EL17" s="69">
        <v>1.0234688477133979E-2</v>
      </c>
      <c r="EM17" s="69">
        <v>7.6888110615818711E-2</v>
      </c>
      <c r="EN17" s="69">
        <v>4.2369461279381463E-3</v>
      </c>
      <c r="EO17" s="69">
        <v>7.701272667840513</v>
      </c>
      <c r="EP17" s="69">
        <v>0.73847478688710166</v>
      </c>
      <c r="EQ17" s="69">
        <v>0.16814860707506538</v>
      </c>
      <c r="ER17" s="69">
        <v>0.57032617981203615</v>
      </c>
      <c r="ES17" s="69">
        <v>2.8374722768689606</v>
      </c>
      <c r="ET17" s="69">
        <v>0.49995964309670121</v>
      </c>
      <c r="EW17" s="77">
        <v>44047</v>
      </c>
      <c r="EX17" s="76">
        <v>0.12461606258641607</v>
      </c>
      <c r="EY17" s="76">
        <v>-1.4953927510370052E-2</v>
      </c>
      <c r="EZ17" s="76">
        <v>0.99692850069132855</v>
      </c>
      <c r="FA17" s="76">
        <v>1.7096455286927741E-3</v>
      </c>
      <c r="FB17" s="76">
        <v>-1.6386246643180374E-3</v>
      </c>
      <c r="FC17" s="76">
        <v>2.3926284016591887E-2</v>
      </c>
      <c r="FD17" s="76">
        <v>1.7446248762098318E-4</v>
      </c>
      <c r="FE17" s="76">
        <v>-0.74769637551849644</v>
      </c>
      <c r="FF17" s="76">
        <v>1.8009328808600161E-2</v>
      </c>
      <c r="FG17" s="76">
        <v>-1.8590870475542146E-2</v>
      </c>
      <c r="FH17" s="76">
        <v>3.6600199159526149E-2</v>
      </c>
      <c r="FI17" s="76">
        <v>-0.39248665459219856</v>
      </c>
      <c r="FJ17" s="76">
        <v>-9.6078984254126892E-2</v>
      </c>
      <c r="FM17"/>
      <c r="FN17" s="64">
        <v>44047</v>
      </c>
      <c r="FO17" s="61"/>
      <c r="FP17" s="61"/>
      <c r="FQ17" s="61"/>
      <c r="FR17" s="61">
        <v>9.4583591503089814E-2</v>
      </c>
      <c r="FS17" s="61">
        <v>0.81531055875663416</v>
      </c>
      <c r="FT17" s="61">
        <v>41.900531035868788</v>
      </c>
      <c r="FU17" s="61">
        <v>0.2345839164759031</v>
      </c>
      <c r="FV17" s="61">
        <v>6.9831601831878126E-3</v>
      </c>
      <c r="FW17" s="61">
        <v>0.22605478369238466</v>
      </c>
      <c r="FX17" s="61">
        <v>2.5348402522828071E-3</v>
      </c>
      <c r="FY17" s="61">
        <v>6.7154349967193765</v>
      </c>
      <c r="FZ17" s="61">
        <v>0.31344724034864635</v>
      </c>
      <c r="GA17" s="61">
        <v>5.7654262806319828E-2</v>
      </c>
      <c r="GB17" s="61">
        <v>0.25579297763691017</v>
      </c>
      <c r="GC17" s="61">
        <v>1.7397336888321324</v>
      </c>
      <c r="GD17" s="61">
        <v>0.20827306848980376</v>
      </c>
      <c r="GE17"/>
      <c r="GG17"/>
      <c r="GH17" s="70">
        <v>44047</v>
      </c>
      <c r="GI17" s="69"/>
      <c r="GJ17" s="69"/>
      <c r="GK17" s="69"/>
      <c r="GL17" s="69">
        <v>9.4583591503089814E-2</v>
      </c>
      <c r="GM17" s="69">
        <v>0.73869784963913143</v>
      </c>
      <c r="GN17" s="69">
        <v>40.95469512083789</v>
      </c>
      <c r="GO17" s="69">
        <v>0.18786956204990182</v>
      </c>
      <c r="GP17" s="69">
        <v>6.0248871069547407E-3</v>
      </c>
      <c r="GQ17" s="69">
        <v>0.18632967526108693</v>
      </c>
      <c r="GR17" s="69">
        <v>1.560629259800982E-3</v>
      </c>
      <c r="GS17" s="69">
        <v>5.8641826731915687</v>
      </c>
      <c r="GT17" s="69">
        <v>0.3556973598108143</v>
      </c>
      <c r="GU17" s="69">
        <v>6.9361300404071333E-2</v>
      </c>
      <c r="GV17" s="69">
        <v>0.28633605931215939</v>
      </c>
      <c r="GW17" s="69">
        <v>1.8443884181998023</v>
      </c>
      <c r="GX17" s="69">
        <v>0.21016474031986557</v>
      </c>
      <c r="HA17" s="77">
        <v>44047</v>
      </c>
      <c r="HB17" s="76">
        <v>9.4583591503089814E-2</v>
      </c>
      <c r="HC17" s="76">
        <v>-7.6612709117502717E-2</v>
      </c>
      <c r="HD17" s="76">
        <v>-0.94583591503089814</v>
      </c>
      <c r="HE17" s="76">
        <v>-4.6714354426001262E-2</v>
      </c>
      <c r="HF17" s="76">
        <v>-9.5827307623307253E-4</v>
      </c>
      <c r="HG17" s="76">
        <v>-3.9725108431297736E-2</v>
      </c>
      <c r="HH17" s="76">
        <v>-9.7421099248182512E-4</v>
      </c>
      <c r="HI17" s="76">
        <v>-0.85125232352780833</v>
      </c>
      <c r="HJ17" s="76">
        <v>4.2250119462167945E-2</v>
      </c>
      <c r="HK17" s="76">
        <v>1.1707037597751511E-2</v>
      </c>
      <c r="HL17" s="76">
        <v>3.0543081675249235E-2</v>
      </c>
      <c r="HM17" s="76">
        <v>0.10465472936766988</v>
      </c>
      <c r="HN17" s="76">
        <v>1.8916718300617979E-3</v>
      </c>
      <c r="HP17" s="77">
        <v>44047</v>
      </c>
      <c r="HQ17">
        <v>2.1871075203000023</v>
      </c>
      <c r="HR17" s="88">
        <f t="shared" si="3"/>
        <v>0.79510930633804933</v>
      </c>
      <c r="HS17" s="88">
        <f t="shared" si="3"/>
        <v>0.23723475301029598</v>
      </c>
      <c r="HT17" s="2"/>
      <c r="HV17" s="41"/>
      <c r="HX17" s="51">
        <f t="shared" si="4"/>
        <v>7.1106965179303563</v>
      </c>
      <c r="HY17" s="51">
        <f t="shared" si="5"/>
        <v>373.05405836498187</v>
      </c>
      <c r="HZ17" s="51"/>
      <c r="IA17" s="77">
        <v>44047</v>
      </c>
      <c r="IB17">
        <v>6.78</v>
      </c>
      <c r="IC17">
        <v>284</v>
      </c>
      <c r="IE17">
        <v>2.1871075203000023</v>
      </c>
      <c r="IF17" s="43"/>
      <c r="IG17" s="2"/>
      <c r="IH17" s="2"/>
      <c r="IJ17" s="41"/>
      <c r="IL17" s="51">
        <f t="shared" si="0"/>
        <v>7.4591775856639266</v>
      </c>
      <c r="IM17" s="51">
        <f t="shared" si="6"/>
        <v>361.12334265041682</v>
      </c>
      <c r="IN17" s="77">
        <v>44047</v>
      </c>
      <c r="IO17">
        <v>6.78</v>
      </c>
      <c r="IP17">
        <v>284</v>
      </c>
      <c r="IQ17" s="2"/>
      <c r="IR17">
        <v>2.1871075203000023</v>
      </c>
      <c r="IS17" s="43"/>
      <c r="IT17" s="2"/>
      <c r="IU17" s="2"/>
      <c r="IW17" s="41"/>
      <c r="IY17" s="77">
        <v>44047</v>
      </c>
      <c r="IZ17">
        <f t="shared" si="1"/>
        <v>0.34848106773357035</v>
      </c>
      <c r="JA17">
        <f t="shared" si="2"/>
        <v>-11.930715714565054</v>
      </c>
      <c r="JB17">
        <f t="shared" si="7"/>
        <v>-0.67917758566392639</v>
      </c>
      <c r="JC17">
        <f t="shared" si="7"/>
        <v>-77.123342650416816</v>
      </c>
      <c r="JD17">
        <f t="shared" si="8"/>
        <v>-0.33069651793035604</v>
      </c>
      <c r="JE17">
        <f t="shared" si="8"/>
        <v>-89.05405836498187</v>
      </c>
      <c r="JJ17"/>
      <c r="JL17" s="6"/>
      <c r="JT17" s="6"/>
      <c r="JU17" s="2"/>
      <c r="JV17" s="2"/>
      <c r="JW17" s="2"/>
      <c r="JX17" s="2"/>
      <c r="JY17" s="2"/>
      <c r="KB17" s="6"/>
      <c r="KK17" s="6"/>
      <c r="KM17" s="46"/>
      <c r="KN17" s="46"/>
      <c r="KO17" s="46"/>
      <c r="KP17" s="46"/>
      <c r="KQ17" s="46"/>
      <c r="KS17" s="6"/>
      <c r="KU17" s="46"/>
      <c r="KV17" s="46"/>
      <c r="KW17" s="46"/>
      <c r="KX17" s="46"/>
      <c r="KY17" s="46"/>
      <c r="LA17" s="6"/>
      <c r="LI17" s="6"/>
      <c r="LQ17" s="6"/>
      <c r="LY17" s="6"/>
      <c r="MG17"/>
      <c r="MI17"/>
      <c r="MJ17"/>
      <c r="MK17"/>
      <c r="ML17"/>
      <c r="MM17"/>
      <c r="MO17"/>
      <c r="MQ17"/>
      <c r="MR17"/>
      <c r="MS17"/>
      <c r="MT17"/>
      <c r="MU17"/>
    </row>
    <row r="18" spans="1:359" ht="15.75" x14ac:dyDescent="0.25">
      <c r="A18">
        <v>0.39429761425674803</v>
      </c>
      <c r="B18" s="64">
        <v>44061</v>
      </c>
      <c r="C18" s="61"/>
      <c r="D18" s="61"/>
      <c r="E18" s="61"/>
      <c r="F18" s="61">
        <v>6.2766041666666675E-2</v>
      </c>
      <c r="G18" s="61" t="e">
        <v>#N/A</v>
      </c>
      <c r="H18" s="61" t="e">
        <v>#N/A</v>
      </c>
      <c r="I18" s="61">
        <v>2.0304887673206207E-2</v>
      </c>
      <c r="J18" s="61">
        <v>2.6451306630380111E-3</v>
      </c>
      <c r="K18" s="61">
        <v>5.9878803750000008E-3</v>
      </c>
      <c r="L18" s="61">
        <v>2.3035137291666672E-3</v>
      </c>
      <c r="M18" s="61">
        <v>1.1486185625000003</v>
      </c>
      <c r="N18" s="61">
        <v>0.96993148763020842</v>
      </c>
      <c r="O18" s="61">
        <v>0.75633080208333348</v>
      </c>
      <c r="P18" s="61">
        <v>0.21360068554687503</v>
      </c>
      <c r="Q18" s="61">
        <v>4.8943550388605992</v>
      </c>
      <c r="R18" s="61">
        <v>0.15289807750000001</v>
      </c>
      <c r="S18"/>
      <c r="U18" s="2"/>
      <c r="V18" s="70">
        <v>44061</v>
      </c>
      <c r="W18" s="69"/>
      <c r="X18" s="69"/>
      <c r="Y18" s="69"/>
      <c r="Z18" s="69">
        <v>6.2766041666666675E-2</v>
      </c>
      <c r="AA18" s="69" t="e">
        <v>#N/A</v>
      </c>
      <c r="AB18" s="69" t="e">
        <v>#N/A</v>
      </c>
      <c r="AC18" s="69">
        <v>2.1510436559656104E-2</v>
      </c>
      <c r="AD18" s="69">
        <v>2.5977753826255659E-3</v>
      </c>
      <c r="AE18" s="69" t="e">
        <v>#N/A</v>
      </c>
      <c r="AF18" s="69" t="e">
        <v>#N/A</v>
      </c>
      <c r="AG18" s="69" t="e">
        <v>#N/A</v>
      </c>
      <c r="AH18" s="69">
        <v>1.0360259403055105</v>
      </c>
      <c r="AI18" s="69">
        <v>0.67999763886115627</v>
      </c>
      <c r="AJ18" s="69">
        <v>0.35602830094222593</v>
      </c>
      <c r="AK18" s="69">
        <v>4.1196613421165447</v>
      </c>
      <c r="AL18" s="69">
        <v>0.16137149312500004</v>
      </c>
      <c r="AO18" s="77">
        <v>44061</v>
      </c>
      <c r="AP18" s="76"/>
      <c r="AQ18" s="76">
        <v>6.2766041666666675E-2</v>
      </c>
      <c r="AR18" s="76" t="e">
        <v>#N/A</v>
      </c>
      <c r="AS18" s="76" t="e">
        <v>#N/A</v>
      </c>
      <c r="AT18" s="76">
        <v>1.2055488864498971E-3</v>
      </c>
      <c r="AU18" s="76">
        <v>-4.7355280412445017E-5</v>
      </c>
      <c r="AV18" s="76" t="e">
        <v>#N/A</v>
      </c>
      <c r="AW18" s="76" t="e">
        <v>#N/A</v>
      </c>
      <c r="AX18" s="76" t="e">
        <v>#N/A</v>
      </c>
      <c r="AY18" s="76">
        <v>6.6094452675302118E-2</v>
      </c>
      <c r="AZ18" s="76">
        <v>-7.6333163222177175E-2</v>
      </c>
      <c r="BA18" s="76">
        <v>0.14242761539535087</v>
      </c>
      <c r="BB18" s="76">
        <v>-0.77469369674405442</v>
      </c>
      <c r="BC18" s="76">
        <v>8.4734156250000151E-3</v>
      </c>
      <c r="BE18"/>
      <c r="BF18" s="64">
        <v>44061</v>
      </c>
      <c r="BG18" s="61"/>
      <c r="BH18" s="61"/>
      <c r="BI18" s="61"/>
      <c r="BJ18" s="61">
        <v>0.33104377044700389</v>
      </c>
      <c r="BK18" s="61" t="e">
        <v>#N/A</v>
      </c>
      <c r="BL18" s="61" t="e">
        <v>#N/A</v>
      </c>
      <c r="BM18" s="61">
        <v>0.1475140851161845</v>
      </c>
      <c r="BN18" s="61">
        <v>2.7723756158366249E-2</v>
      </c>
      <c r="BO18" s="61">
        <v>3.5421683437829414E-2</v>
      </c>
      <c r="BP18" s="61">
        <v>1.188447135904744E-2</v>
      </c>
      <c r="BQ18" s="61">
        <v>16.353562260081993</v>
      </c>
      <c r="BR18" s="61">
        <v>2.6149212338671344</v>
      </c>
      <c r="BS18" s="61">
        <v>1.674042909737786</v>
      </c>
      <c r="BT18" s="61">
        <v>0.94087832412934869</v>
      </c>
      <c r="BU18" s="61">
        <v>21.193046641343116</v>
      </c>
      <c r="BV18" s="61">
        <v>1.2030130618044121</v>
      </c>
      <c r="BW18"/>
      <c r="BX18"/>
      <c r="BY18"/>
      <c r="BZ18" s="70">
        <v>44061</v>
      </c>
      <c r="CA18" s="69"/>
      <c r="CB18" s="69"/>
      <c r="CC18" s="69"/>
      <c r="CD18" s="69">
        <v>0.33104377044700389</v>
      </c>
      <c r="CE18" s="69" t="e">
        <v>#N/A</v>
      </c>
      <c r="CF18" s="69" t="e">
        <v>#N/A</v>
      </c>
      <c r="CG18" s="69">
        <v>0.14115571937841792</v>
      </c>
      <c r="CH18" s="69">
        <v>2.2799845798193091E-2</v>
      </c>
      <c r="CI18" s="69">
        <v>4.8332390485262562E-2</v>
      </c>
      <c r="CJ18" s="69">
        <v>9.1037036872926077E-3</v>
      </c>
      <c r="CK18" s="69">
        <v>17.578424210735907</v>
      </c>
      <c r="CL18" s="69">
        <v>2.6840408200773487</v>
      </c>
      <c r="CM18" s="69">
        <v>1.5036628760772504</v>
      </c>
      <c r="CN18" s="69">
        <v>1.1803779440000981</v>
      </c>
      <c r="CO18" s="69">
        <v>18.545851621899686</v>
      </c>
      <c r="CP18" s="69">
        <v>1.0120008062564909</v>
      </c>
      <c r="CQ18"/>
      <c r="CR18"/>
      <c r="CS18" s="77">
        <v>44061</v>
      </c>
      <c r="CT18" s="76">
        <v>0.33104377044700389</v>
      </c>
      <c r="CU18" s="76" t="e">
        <v>#N/A</v>
      </c>
      <c r="CV18" s="76" t="e">
        <v>#N/A</v>
      </c>
      <c r="CW18" s="76">
        <v>-6.3583657377665661E-3</v>
      </c>
      <c r="CX18" s="76">
        <v>-4.9239103601731561E-3</v>
      </c>
      <c r="CY18" s="76">
        <v>1.291070704743315E-2</v>
      </c>
      <c r="CZ18" s="76">
        <v>-2.7807676717548331E-3</v>
      </c>
      <c r="DA18" s="76">
        <v>1.2248619506539153</v>
      </c>
      <c r="DB18" s="76">
        <v>6.9119586210214065E-2</v>
      </c>
      <c r="DC18" s="76">
        <v>-0.17038003366053558</v>
      </c>
      <c r="DD18" s="76">
        <v>0.2394996198707495</v>
      </c>
      <c r="DE18" s="76">
        <v>-2.6471950194434313</v>
      </c>
      <c r="DF18" s="76">
        <v>-0.19101225554792123</v>
      </c>
      <c r="DG18" s="61"/>
      <c r="DI18" s="2"/>
      <c r="DJ18" s="64">
        <v>44061</v>
      </c>
      <c r="DK18" s="61"/>
      <c r="DL18" s="61"/>
      <c r="DM18" s="61"/>
      <c r="DN18" s="61">
        <v>2.7731787554147305E-4</v>
      </c>
      <c r="DO18" s="61" t="e">
        <v>#N/A</v>
      </c>
      <c r="DP18" s="61" t="e">
        <v>#N/A</v>
      </c>
      <c r="DQ18" s="61" t="e">
        <v>#N/A</v>
      </c>
      <c r="DR18" s="61" t="e">
        <v>#N/A</v>
      </c>
      <c r="DS18" s="61" t="e">
        <v>#N/A</v>
      </c>
      <c r="DT18" s="61" t="e">
        <v>#N/A</v>
      </c>
      <c r="DU18" s="61" t="e">
        <v>#N/A</v>
      </c>
      <c r="DV18" s="61" t="e">
        <v>#N/A</v>
      </c>
      <c r="DW18" s="61" t="e">
        <v>#N/A</v>
      </c>
      <c r="DX18" s="61" t="e">
        <v>#N/A</v>
      </c>
      <c r="DY18" s="61" t="e">
        <v>#N/A</v>
      </c>
      <c r="DZ18" s="61" t="e">
        <v>#N/A</v>
      </c>
      <c r="EA18" s="2"/>
      <c r="EC18"/>
      <c r="ED18" s="70">
        <v>44061</v>
      </c>
      <c r="EE18" s="69"/>
      <c r="EF18" s="69"/>
      <c r="EG18" s="69"/>
      <c r="EH18" s="69">
        <v>2.7731787554147305E-4</v>
      </c>
      <c r="EI18" s="69" t="e">
        <v>#N/A</v>
      </c>
      <c r="EJ18" s="69" t="e">
        <v>#N/A</v>
      </c>
      <c r="EK18" s="69" t="e">
        <v>#N/A</v>
      </c>
      <c r="EL18" s="69" t="e">
        <v>#N/A</v>
      </c>
      <c r="EM18" s="69" t="e">
        <v>#N/A</v>
      </c>
      <c r="EN18" s="69" t="e">
        <v>#N/A</v>
      </c>
      <c r="EO18" s="69" t="e">
        <v>#N/A</v>
      </c>
      <c r="EP18" s="69" t="e">
        <v>#N/A</v>
      </c>
      <c r="EQ18" s="69" t="e">
        <v>#N/A</v>
      </c>
      <c r="ER18" s="69" t="e">
        <v>#N/A</v>
      </c>
      <c r="ES18" s="69" t="e">
        <v>#N/A</v>
      </c>
      <c r="ET18" s="69" t="e">
        <v>#N/A</v>
      </c>
      <c r="EW18" s="77">
        <v>44061</v>
      </c>
      <c r="EX18" s="76">
        <v>2.7731787554147305E-4</v>
      </c>
      <c r="EY18" s="76" t="e">
        <v>#N/A</v>
      </c>
      <c r="EZ18" s="76" t="e">
        <v>#N/A</v>
      </c>
      <c r="FA18" s="76" t="e">
        <v>#N/A</v>
      </c>
      <c r="FB18" s="76" t="e">
        <v>#N/A</v>
      </c>
      <c r="FC18" s="76" t="e">
        <v>#N/A</v>
      </c>
      <c r="FD18" s="76" t="e">
        <v>#N/A</v>
      </c>
      <c r="FE18" s="76" t="e">
        <v>#N/A</v>
      </c>
      <c r="FF18" s="76" t="e">
        <v>#N/A</v>
      </c>
      <c r="FG18" s="76" t="e">
        <v>#N/A</v>
      </c>
      <c r="FH18" s="76" t="e">
        <v>#N/A</v>
      </c>
      <c r="FI18" s="76" t="e">
        <v>#N/A</v>
      </c>
      <c r="FJ18" s="76" t="e">
        <v>#N/A</v>
      </c>
      <c r="FM18"/>
      <c r="FN18" s="64">
        <v>44061</v>
      </c>
      <c r="FO18" s="61"/>
      <c r="FP18" s="61"/>
      <c r="FQ18" s="61"/>
      <c r="FR18" s="61">
        <v>2.1048426753597808E-4</v>
      </c>
      <c r="FS18" s="61" t="e">
        <v>#N/A</v>
      </c>
      <c r="FT18" s="61" t="e">
        <v>#N/A</v>
      </c>
      <c r="FU18" s="61" t="e">
        <v>#N/A</v>
      </c>
      <c r="FV18" s="61" t="e">
        <v>#N/A</v>
      </c>
      <c r="FW18" s="61" t="e">
        <v>#N/A</v>
      </c>
      <c r="FX18" s="61" t="e">
        <v>#N/A</v>
      </c>
      <c r="FY18" s="61" t="e">
        <v>#N/A</v>
      </c>
      <c r="FZ18" s="61" t="e">
        <v>#N/A</v>
      </c>
      <c r="GA18" s="61" t="e">
        <v>#N/A</v>
      </c>
      <c r="GB18" s="61" t="e">
        <v>#N/A</v>
      </c>
      <c r="GC18" s="61" t="e">
        <v>#N/A</v>
      </c>
      <c r="GD18" s="61" t="e">
        <v>#N/A</v>
      </c>
      <c r="GE18"/>
      <c r="GG18"/>
      <c r="GH18" s="70">
        <v>44061</v>
      </c>
      <c r="GI18" s="69"/>
      <c r="GJ18" s="69"/>
      <c r="GK18" s="69"/>
      <c r="GL18" s="69">
        <v>2.1048426753597808E-4</v>
      </c>
      <c r="GM18" s="69" t="e">
        <v>#N/A</v>
      </c>
      <c r="GN18" s="69" t="e">
        <v>#N/A</v>
      </c>
      <c r="GO18" s="69" t="e">
        <v>#N/A</v>
      </c>
      <c r="GP18" s="69" t="e">
        <v>#N/A</v>
      </c>
      <c r="GQ18" s="69" t="e">
        <v>#N/A</v>
      </c>
      <c r="GR18" s="69" t="e">
        <v>#N/A</v>
      </c>
      <c r="GS18" s="69" t="e">
        <v>#N/A</v>
      </c>
      <c r="GT18" s="69">
        <v>1.4727195414001822E-4</v>
      </c>
      <c r="GU18" s="69">
        <v>-2.7972956962193078E-4</v>
      </c>
      <c r="GV18" s="69">
        <v>4.270015235514647E-4</v>
      </c>
      <c r="GW18" s="69">
        <v>-3.9979556140950903E-2</v>
      </c>
      <c r="GX18" s="69">
        <v>1.2317539336205439E-3</v>
      </c>
      <c r="HA18" s="77">
        <v>44061</v>
      </c>
      <c r="HB18" s="76">
        <v>2.1048426753597808E-4</v>
      </c>
      <c r="HC18" s="76" t="e">
        <v>#N/A</v>
      </c>
      <c r="HD18" s="76" t="e">
        <v>#N/A</v>
      </c>
      <c r="HE18" s="76" t="e">
        <v>#N/A</v>
      </c>
      <c r="HF18" s="76" t="e">
        <v>#N/A</v>
      </c>
      <c r="HG18" s="76" t="e">
        <v>#N/A</v>
      </c>
      <c r="HH18" s="76" t="e">
        <v>#N/A</v>
      </c>
      <c r="HI18" s="76" t="e">
        <v>#N/A</v>
      </c>
      <c r="HJ18" s="76" t="e">
        <v>#N/A</v>
      </c>
      <c r="HK18" s="76" t="e">
        <v>#N/A</v>
      </c>
      <c r="HL18" s="76" t="e">
        <v>#N/A</v>
      </c>
      <c r="HM18" s="76" t="e">
        <v>#N/A</v>
      </c>
      <c r="HN18" s="76" t="e">
        <v>#N/A</v>
      </c>
      <c r="HP18" s="77">
        <v>44061</v>
      </c>
      <c r="HQ18">
        <v>0.39429761425674803</v>
      </c>
      <c r="HR18" s="88" t="e">
        <f t="shared" si="3"/>
        <v>#N/A</v>
      </c>
      <c r="HS18" s="88" t="e">
        <f t="shared" si="3"/>
        <v>#N/A</v>
      </c>
      <c r="HT18" s="50"/>
      <c r="HU18" s="40"/>
      <c r="HV18" s="84"/>
      <c r="HW18" s="40"/>
      <c r="HX18" s="51" t="e">
        <f t="shared" si="4"/>
        <v>#N/A</v>
      </c>
      <c r="HY18" s="51" t="e">
        <f t="shared" si="5"/>
        <v>#N/A</v>
      </c>
      <c r="HZ18" s="51"/>
      <c r="IA18" s="77">
        <v>44061</v>
      </c>
      <c r="IB18" t="e">
        <v>#N/A</v>
      </c>
      <c r="IC18" t="e">
        <v>#N/A</v>
      </c>
      <c r="IE18">
        <v>0.39429761425674803</v>
      </c>
      <c r="IF18" s="83"/>
      <c r="IG18" s="50"/>
      <c r="IH18" s="50"/>
      <c r="II18" s="40"/>
      <c r="IJ18" s="84"/>
      <c r="IK18" s="40"/>
      <c r="IL18" s="51" t="e">
        <f t="shared" si="0"/>
        <v>#N/A</v>
      </c>
      <c r="IM18" s="51" t="e">
        <f t="shared" si="6"/>
        <v>#N/A</v>
      </c>
      <c r="IN18" s="77">
        <v>44061</v>
      </c>
      <c r="IO18" t="e">
        <v>#N/A</v>
      </c>
      <c r="IP18" t="e">
        <v>#N/A</v>
      </c>
      <c r="IQ18" s="2"/>
      <c r="IR18">
        <v>0.39429761425674803</v>
      </c>
      <c r="IS18" s="83"/>
      <c r="IT18" s="50"/>
      <c r="IU18" s="50"/>
      <c r="IV18" s="40"/>
      <c r="IW18" s="84"/>
      <c r="IX18" s="40"/>
      <c r="IY18" s="77">
        <v>44061</v>
      </c>
      <c r="IZ18" t="e">
        <f t="shared" si="1"/>
        <v>#N/A</v>
      </c>
      <c r="JA18" t="e">
        <f t="shared" si="2"/>
        <v>#N/A</v>
      </c>
      <c r="JB18" t="e">
        <f t="shared" si="7"/>
        <v>#N/A</v>
      </c>
      <c r="JC18" t="e">
        <f t="shared" si="7"/>
        <v>#N/A</v>
      </c>
      <c r="JD18" t="e">
        <f t="shared" si="8"/>
        <v>#N/A</v>
      </c>
      <c r="JE18" t="e">
        <f t="shared" si="8"/>
        <v>#N/A</v>
      </c>
      <c r="JJ18"/>
      <c r="JL18" s="6"/>
      <c r="JT18" s="6"/>
      <c r="JU18" s="2"/>
      <c r="JV18" s="2"/>
      <c r="JW18" s="2"/>
      <c r="JX18" s="2"/>
      <c r="JY18" s="2"/>
      <c r="KB18" s="6"/>
      <c r="KK18" s="6"/>
      <c r="KM18" s="46"/>
      <c r="KN18" s="46"/>
      <c r="KO18" s="46"/>
      <c r="KP18" s="46"/>
      <c r="KQ18" s="46"/>
      <c r="KS18" s="6"/>
      <c r="KU18" s="46"/>
      <c r="KV18" s="46"/>
      <c r="KW18" s="46"/>
      <c r="KX18" s="46"/>
      <c r="KY18" s="46"/>
      <c r="LA18" s="6"/>
      <c r="LI18" s="6"/>
      <c r="LQ18" s="6"/>
      <c r="LY18" s="6"/>
      <c r="MG18"/>
      <c r="MI18"/>
      <c r="MJ18"/>
      <c r="MK18"/>
      <c r="ML18"/>
      <c r="MM18"/>
      <c r="MO18"/>
      <c r="MQ18"/>
      <c r="MR18"/>
      <c r="MS18"/>
      <c r="MT18"/>
      <c r="MU18"/>
    </row>
    <row r="19" spans="1:359" ht="15.75" x14ac:dyDescent="0.25">
      <c r="A19">
        <v>1.3394673625029108</v>
      </c>
      <c r="B19" s="64">
        <v>44138</v>
      </c>
      <c r="C19" s="61"/>
      <c r="D19" s="61"/>
      <c r="E19" s="61"/>
      <c r="F19" s="61">
        <v>0.89534951016888664</v>
      </c>
      <c r="G19" s="61" t="e">
        <v>#N/A</v>
      </c>
      <c r="H19" s="61" t="e">
        <v>#N/A</v>
      </c>
      <c r="I19" s="61">
        <v>0.38198062014921219</v>
      </c>
      <c r="J19" s="61">
        <v>4.6446070154762514E-2</v>
      </c>
      <c r="K19" s="61">
        <v>7.162796081351093E-2</v>
      </c>
      <c r="L19" s="61">
        <v>-1.6563965938124401E-2</v>
      </c>
      <c r="M19" s="61">
        <v>29.367463933539479</v>
      </c>
      <c r="N19" s="61">
        <v>1.3778543451880114</v>
      </c>
      <c r="O19" s="61">
        <v>0.56830096406306185</v>
      </c>
      <c r="P19" s="61">
        <v>0.80955338112494946</v>
      </c>
      <c r="Q19" s="61">
        <v>36.929011502854642</v>
      </c>
      <c r="R19" s="61">
        <v>3.9314796991515815</v>
      </c>
      <c r="S19"/>
      <c r="U19" s="2"/>
      <c r="V19" s="70">
        <v>44138</v>
      </c>
      <c r="W19" s="69"/>
      <c r="X19" s="69"/>
      <c r="Y19" s="69"/>
      <c r="Z19" s="69">
        <v>0.89534951016888664</v>
      </c>
      <c r="AA19" s="69" t="e">
        <v>#N/A</v>
      </c>
      <c r="AB19" s="69" t="e">
        <v>#N/A</v>
      </c>
      <c r="AC19" s="69">
        <v>0.33424874390564074</v>
      </c>
      <c r="AD19" s="69">
        <v>4.050414220319374E-2</v>
      </c>
      <c r="AE19" s="69">
        <v>5.9988417181315409E-2</v>
      </c>
      <c r="AF19" s="69">
        <v>-1.8175595056428396E-2</v>
      </c>
      <c r="AG19" s="69">
        <v>28.11397461930304</v>
      </c>
      <c r="AH19" s="69">
        <v>1.065465917100975</v>
      </c>
      <c r="AI19" s="69">
        <v>0.37363623762190862</v>
      </c>
      <c r="AJ19" s="69">
        <v>0.69182967947906648</v>
      </c>
      <c r="AK19" s="69">
        <v>31.398003181819579</v>
      </c>
      <c r="AL19" s="69">
        <v>3.9422238932736073</v>
      </c>
      <c r="AO19" s="77">
        <v>44138</v>
      </c>
      <c r="AP19" s="76"/>
      <c r="AQ19" s="76">
        <v>0.89534951016888664</v>
      </c>
      <c r="AR19" s="76" t="e">
        <v>#N/A</v>
      </c>
      <c r="AS19" s="76" t="e">
        <v>#N/A</v>
      </c>
      <c r="AT19" s="76">
        <v>-4.7731876243571426E-2</v>
      </c>
      <c r="AU19" s="76">
        <v>-5.9419279515687705E-3</v>
      </c>
      <c r="AV19" s="76">
        <v>-1.1639543632195524E-2</v>
      </c>
      <c r="AW19" s="76">
        <v>-1.6116291183039956E-3</v>
      </c>
      <c r="AX19" s="76">
        <v>-1.2534893142364401</v>
      </c>
      <c r="AY19" s="76">
        <v>-0.31238842808703632</v>
      </c>
      <c r="AZ19" s="76">
        <v>-0.19466472644115324</v>
      </c>
      <c r="BA19" s="76">
        <v>-0.11772370164588294</v>
      </c>
      <c r="BB19" s="76">
        <v>-5.5310083210350589</v>
      </c>
      <c r="BC19" s="76">
        <v>1.0744194122026252E-2</v>
      </c>
      <c r="BE19"/>
      <c r="BF19" s="64">
        <v>44138</v>
      </c>
      <c r="BG19" s="61"/>
      <c r="BH19" s="61"/>
      <c r="BI19" s="61"/>
      <c r="BJ19" s="61">
        <v>0.41475842794686013</v>
      </c>
      <c r="BK19" s="61" t="e">
        <v>#N/A</v>
      </c>
      <c r="BL19" s="61" t="e">
        <v>#N/A</v>
      </c>
      <c r="BM19" s="61">
        <v>0.25840939653647665</v>
      </c>
      <c r="BN19" s="61">
        <v>3.7938858523620542E-2</v>
      </c>
      <c r="BO19" s="61">
        <v>8.875830358062807E-2</v>
      </c>
      <c r="BP19" s="61">
        <v>-3.5793652331814032E-3</v>
      </c>
      <c r="BQ19" s="61">
        <v>27.498483772876824</v>
      </c>
      <c r="BR19" s="61">
        <v>0.61571790272057902</v>
      </c>
      <c r="BS19" s="61">
        <v>0.27684223422106397</v>
      </c>
      <c r="BT19" s="61">
        <v>0.338875668499515</v>
      </c>
      <c r="BU19" s="61">
        <v>18.648580677529473</v>
      </c>
      <c r="BV19" s="61">
        <v>2.3836166854106051</v>
      </c>
      <c r="BW19"/>
      <c r="BX19"/>
      <c r="BY19"/>
      <c r="BZ19" s="70">
        <v>44138</v>
      </c>
      <c r="CA19" s="69"/>
      <c r="CB19" s="69"/>
      <c r="CC19" s="69"/>
      <c r="CD19" s="69">
        <v>0.41475842794686013</v>
      </c>
      <c r="CE19" s="69" t="e">
        <v>#N/A</v>
      </c>
      <c r="CF19" s="69" t="e">
        <v>#N/A</v>
      </c>
      <c r="CG19" s="69">
        <v>0.20022218722855578</v>
      </c>
      <c r="CH19" s="69">
        <v>3.5782720252024211E-2</v>
      </c>
      <c r="CI19" s="69">
        <v>5.9310455196400991E-2</v>
      </c>
      <c r="CJ19" s="69">
        <v>-2.6834870288161851E-3</v>
      </c>
      <c r="CK19" s="69">
        <v>26.793394445367163</v>
      </c>
      <c r="CL19" s="69">
        <v>0.58822195270693844</v>
      </c>
      <c r="CM19" s="69">
        <v>0.19719400701915929</v>
      </c>
      <c r="CN19" s="69">
        <v>0.39102794568777921</v>
      </c>
      <c r="CO19" s="69">
        <v>13.904254331732083</v>
      </c>
      <c r="CP19" s="69">
        <v>2.1380796960660642</v>
      </c>
      <c r="CQ19"/>
      <c r="CR19"/>
      <c r="CS19" s="77">
        <v>44138</v>
      </c>
      <c r="CT19" s="76">
        <v>0.41475842794686013</v>
      </c>
      <c r="CU19" s="76" t="e">
        <v>#N/A</v>
      </c>
      <c r="CV19" s="76" t="e">
        <v>#N/A</v>
      </c>
      <c r="CW19" s="76">
        <v>-5.8187209307920859E-2</v>
      </c>
      <c r="CX19" s="76">
        <v>-2.1561382715963298E-3</v>
      </c>
      <c r="CY19" s="76">
        <v>-2.9447848384227072E-2</v>
      </c>
      <c r="CZ19" s="76">
        <v>8.9587820436521812E-4</v>
      </c>
      <c r="DA19" s="76">
        <v>-0.70508932750966336</v>
      </c>
      <c r="DB19" s="76">
        <v>-2.7495950013640566E-2</v>
      </c>
      <c r="DC19" s="76">
        <v>-7.9648227201904703E-2</v>
      </c>
      <c r="DD19" s="76">
        <v>5.2152277188264234E-2</v>
      </c>
      <c r="DE19" s="76">
        <v>-4.7443263457973908</v>
      </c>
      <c r="DF19" s="76">
        <v>-0.24553698934454105</v>
      </c>
      <c r="DG19" s="61"/>
      <c r="DI19" s="2"/>
      <c r="DJ19" s="64">
        <v>44138</v>
      </c>
      <c r="DK19" s="61"/>
      <c r="DL19" s="61"/>
      <c r="DM19" s="61"/>
      <c r="DN19" s="61">
        <v>1.6690974637387113E-2</v>
      </c>
      <c r="DO19" s="61" t="e">
        <v>#N/A</v>
      </c>
      <c r="DP19" s="61" t="e">
        <v>#N/A</v>
      </c>
      <c r="DQ19" s="61">
        <v>1.9109854659892851E-2</v>
      </c>
      <c r="DR19" s="61">
        <v>1.9052190936603803E-3</v>
      </c>
      <c r="DS19" s="61">
        <v>1.0431859148366945E-2</v>
      </c>
      <c r="DT19" s="61">
        <v>-1.2201102459929979E-4</v>
      </c>
      <c r="DU19" s="61">
        <v>1.5372387641033529</v>
      </c>
      <c r="DV19" s="61">
        <v>2.9404998242171611E-2</v>
      </c>
      <c r="DW19" s="61">
        <v>1.1997505901230207E-2</v>
      </c>
      <c r="DX19" s="61">
        <v>1.7407492357632379E-2</v>
      </c>
      <c r="DY19" s="61">
        <v>0.68100689874518816</v>
      </c>
      <c r="DZ19" s="61">
        <v>7.1036788056719549E-2</v>
      </c>
      <c r="EA19" s="2"/>
      <c r="EC19"/>
      <c r="ED19" s="70">
        <v>44138</v>
      </c>
      <c r="EE19" s="69"/>
      <c r="EF19" s="69"/>
      <c r="EG19" s="69"/>
      <c r="EH19" s="69">
        <v>1.6690974637387113E-2</v>
      </c>
      <c r="EI19" s="69" t="e">
        <v>#N/A</v>
      </c>
      <c r="EJ19" s="69" t="e">
        <v>#N/A</v>
      </c>
      <c r="EK19" s="69">
        <v>1.152304800653507E-2</v>
      </c>
      <c r="EL19" s="69">
        <v>1.0873779517112056E-3</v>
      </c>
      <c r="EM19" s="69">
        <v>6.4760981593061998E-3</v>
      </c>
      <c r="EN19" s="69">
        <v>-1.1750446144720528E-4</v>
      </c>
      <c r="EO19" s="69">
        <v>0.82286504962318463</v>
      </c>
      <c r="EP19" s="69">
        <v>1.2403023912415144E-2</v>
      </c>
      <c r="EQ19" s="69">
        <v>7.3114336703380125E-3</v>
      </c>
      <c r="ER19" s="69">
        <v>5.0915902420771309E-3</v>
      </c>
      <c r="ES19" s="69">
        <v>0.9839129136869037</v>
      </c>
      <c r="ET19" s="69">
        <v>1.9979096640952376E-2</v>
      </c>
      <c r="EW19" s="77">
        <v>44138</v>
      </c>
      <c r="EX19" s="76">
        <v>1.6690974637387113E-2</v>
      </c>
      <c r="EY19" s="76" t="e">
        <v>#N/A</v>
      </c>
      <c r="EZ19" s="76" t="e">
        <v>#N/A</v>
      </c>
      <c r="FA19" s="76">
        <v>-7.5868066533577791E-3</v>
      </c>
      <c r="FB19" s="76">
        <v>-8.1784114194917478E-4</v>
      </c>
      <c r="FC19" s="76">
        <v>-3.9557609890607456E-3</v>
      </c>
      <c r="FD19" s="76">
        <v>4.5065631520945106E-6</v>
      </c>
      <c r="FE19" s="76">
        <v>-0.7143737144801684</v>
      </c>
      <c r="FF19" s="76">
        <v>-1.7001974329756468E-2</v>
      </c>
      <c r="FG19" s="76">
        <v>-4.6860722308921954E-3</v>
      </c>
      <c r="FH19" s="76">
        <v>-1.2315902115555246E-2</v>
      </c>
      <c r="FI19" s="76">
        <v>0.3029060149417156</v>
      </c>
      <c r="FJ19" s="76">
        <v>-5.105769141576718E-2</v>
      </c>
      <c r="FM19"/>
      <c r="FN19" s="64">
        <v>44138</v>
      </c>
      <c r="FO19" s="61"/>
      <c r="FP19" s="61"/>
      <c r="FQ19" s="61"/>
      <c r="FR19" s="61">
        <v>1.2668449749776821E-2</v>
      </c>
      <c r="FS19" s="61" t="e">
        <v>#N/A</v>
      </c>
      <c r="FT19" s="61" t="e">
        <v>#N/A</v>
      </c>
      <c r="FU19" s="61">
        <v>2.0369402719162755E-2</v>
      </c>
      <c r="FV19" s="61">
        <v>8.4353575371813366E-4</v>
      </c>
      <c r="FW19" s="61">
        <v>1.7862514147185315E-2</v>
      </c>
      <c r="FX19" s="61">
        <v>-2.3943370027078192E-4</v>
      </c>
      <c r="FY19" s="61">
        <v>0.74237115533692166</v>
      </c>
      <c r="FZ19" s="61">
        <v>4.5606419099196551E-3</v>
      </c>
      <c r="GA19" s="61">
        <v>1.5447335517687155E-3</v>
      </c>
      <c r="GB19" s="61">
        <v>3.0159083581509398E-3</v>
      </c>
      <c r="GC19" s="61">
        <v>0.42909265279050174</v>
      </c>
      <c r="GD19" s="61">
        <v>3.2165193914683352E-2</v>
      </c>
      <c r="GE19"/>
      <c r="GG19"/>
      <c r="GH19" s="70">
        <v>44138</v>
      </c>
      <c r="GI19" s="69"/>
      <c r="GJ19" s="69"/>
      <c r="GK19" s="69"/>
      <c r="GL19" s="69">
        <v>1.2668449749776821E-2</v>
      </c>
      <c r="GM19" s="69" t="e">
        <v>#N/A</v>
      </c>
      <c r="GN19" s="69" t="e">
        <v>#N/A</v>
      </c>
      <c r="GO19" s="69">
        <v>1.7348027217672774E-2</v>
      </c>
      <c r="GP19" s="69">
        <v>6.8659886930545755E-4</v>
      </c>
      <c r="GQ19" s="69">
        <v>1.4948770704736648E-2</v>
      </c>
      <c r="GR19" s="69">
        <v>-2.5210215002055873E-4</v>
      </c>
      <c r="GS19" s="69">
        <v>0.64229040231368484</v>
      </c>
      <c r="GT19" s="69">
        <v>2.7039099867428574E-2</v>
      </c>
      <c r="GU19" s="69">
        <v>1.0287722500640537E-2</v>
      </c>
      <c r="GV19" s="69">
        <v>1.6751377366788035E-2</v>
      </c>
      <c r="GW19" s="69">
        <v>0.48200382492633415</v>
      </c>
      <c r="GX19" s="69">
        <v>2.9137434424486686E-2</v>
      </c>
      <c r="HA19" s="77">
        <v>44138</v>
      </c>
      <c r="HB19" s="76">
        <v>1.2668449749776821E-2</v>
      </c>
      <c r="HC19" s="76" t="e">
        <v>#N/A</v>
      </c>
      <c r="HD19" s="76" t="e">
        <v>#N/A</v>
      </c>
      <c r="HE19" s="76">
        <v>-3.0213755014899821E-3</v>
      </c>
      <c r="HF19" s="76">
        <v>-1.5693688441267609E-4</v>
      </c>
      <c r="HG19" s="76">
        <v>-2.9137434424486683E-3</v>
      </c>
      <c r="HH19" s="76">
        <v>-1.2668449749776832E-5</v>
      </c>
      <c r="HI19" s="76">
        <v>-0.10008075302323687</v>
      </c>
      <c r="HJ19" s="76">
        <v>2.247845795750892E-2</v>
      </c>
      <c r="HK19" s="76">
        <v>8.7429889488718215E-3</v>
      </c>
      <c r="HL19" s="76">
        <v>1.3735469008637095E-2</v>
      </c>
      <c r="HM19" s="76">
        <v>5.2911172135832393E-2</v>
      </c>
      <c r="HN19" s="76">
        <v>-3.0277594901966642E-3</v>
      </c>
      <c r="HP19" s="77">
        <v>44138</v>
      </c>
      <c r="HQ19">
        <v>1.3394673625029108</v>
      </c>
      <c r="HR19" s="88">
        <f t="shared" si="3"/>
        <v>0.50756688299918695</v>
      </c>
      <c r="HS19" s="88">
        <f t="shared" si="3"/>
        <v>0.17166936308155697</v>
      </c>
      <c r="HT19" s="2"/>
      <c r="HV19" s="41"/>
      <c r="HX19" s="51" t="e">
        <f t="shared" si="4"/>
        <v>#N/A</v>
      </c>
      <c r="HY19" s="51" t="e">
        <f t="shared" si="5"/>
        <v>#N/A</v>
      </c>
      <c r="HZ19" s="51"/>
      <c r="IA19" s="77">
        <v>44138</v>
      </c>
      <c r="IB19" t="e">
        <v>#N/A</v>
      </c>
      <c r="IC19" t="e">
        <v>#N/A</v>
      </c>
      <c r="IE19">
        <v>1.3394673625029108</v>
      </c>
      <c r="IF19" s="46"/>
      <c r="IH19" s="2"/>
      <c r="IJ19" s="41"/>
      <c r="IL19" s="51" t="e">
        <f t="shared" si="0"/>
        <v>#N/A</v>
      </c>
      <c r="IM19" s="51" t="e">
        <f t="shared" si="6"/>
        <v>#N/A</v>
      </c>
      <c r="IN19" s="77">
        <v>44138</v>
      </c>
      <c r="IO19" t="e">
        <v>#N/A</v>
      </c>
      <c r="IP19" t="e">
        <v>#N/A</v>
      </c>
      <c r="IQ19" s="11"/>
      <c r="IR19">
        <v>1.3394673625029108</v>
      </c>
      <c r="IS19" s="46"/>
      <c r="IU19" s="2"/>
      <c r="IW19" s="41"/>
      <c r="IY19" s="77">
        <v>44138</v>
      </c>
      <c r="IZ19" t="e">
        <f t="shared" si="1"/>
        <v>#N/A</v>
      </c>
      <c r="JA19" t="e">
        <f t="shared" si="2"/>
        <v>#N/A</v>
      </c>
      <c r="JB19" t="e">
        <f t="shared" si="7"/>
        <v>#N/A</v>
      </c>
      <c r="JC19" t="e">
        <f t="shared" si="7"/>
        <v>#N/A</v>
      </c>
      <c r="JD19" t="e">
        <f t="shared" si="8"/>
        <v>#N/A</v>
      </c>
      <c r="JE19" t="e">
        <f t="shared" si="8"/>
        <v>#N/A</v>
      </c>
      <c r="JJ19"/>
      <c r="JL19" s="6"/>
      <c r="JT19" s="6"/>
      <c r="JW19" s="18"/>
      <c r="JX19" s="18"/>
      <c r="JY19" s="2"/>
      <c r="KB19" s="6"/>
      <c r="KK19" s="6"/>
      <c r="KM19" s="46"/>
      <c r="KN19" s="46"/>
      <c r="KO19" s="46"/>
      <c r="KP19" s="46"/>
      <c r="KQ19" s="46"/>
      <c r="KS19" s="6"/>
      <c r="KU19" s="46"/>
      <c r="KV19" s="46"/>
      <c r="KW19" s="46"/>
      <c r="KX19" s="46"/>
      <c r="KY19" s="46"/>
      <c r="LA19" s="6"/>
      <c r="LI19" s="6"/>
      <c r="LQ19" s="6"/>
      <c r="LY19" s="6"/>
      <c r="MG19"/>
      <c r="MI19"/>
      <c r="MJ19"/>
      <c r="MK19"/>
      <c r="ML19"/>
      <c r="MM19"/>
      <c r="MO19"/>
      <c r="MQ19"/>
      <c r="MR19"/>
      <c r="MS19"/>
      <c r="MT19"/>
      <c r="MU19"/>
    </row>
    <row r="20" spans="1:359" ht="15.75" x14ac:dyDescent="0.25">
      <c r="A20">
        <v>1.3617168536349566</v>
      </c>
      <c r="B20" s="64">
        <v>44152</v>
      </c>
      <c r="C20" s="61"/>
      <c r="D20" s="61"/>
      <c r="E20" s="61"/>
      <c r="F20" s="61">
        <v>0.89534951016888664</v>
      </c>
      <c r="G20" s="61">
        <v>7.4314009344017595</v>
      </c>
      <c r="H20" s="61">
        <v>526.46551197930535</v>
      </c>
      <c r="I20" s="61">
        <v>0.21366295129030247</v>
      </c>
      <c r="J20" s="61">
        <v>2.3173519011118179E-2</v>
      </c>
      <c r="K20" s="61">
        <v>1.7548850399310176E-2</v>
      </c>
      <c r="L20" s="61">
        <v>-9.0430300527057552E-3</v>
      </c>
      <c r="M20" s="61">
        <v>18.802339713546619</v>
      </c>
      <c r="N20" s="61">
        <v>1.3926908228858665</v>
      </c>
      <c r="O20" s="61">
        <v>0.53247955762746912</v>
      </c>
      <c r="P20" s="61">
        <v>0.86021126525839731</v>
      </c>
      <c r="Q20" s="61">
        <v>34.232674135079833</v>
      </c>
      <c r="R20" s="61">
        <v>2.7505136952388196</v>
      </c>
      <c r="S20"/>
      <c r="U20" s="2"/>
      <c r="V20" s="70">
        <v>44152</v>
      </c>
      <c r="W20" s="69"/>
      <c r="X20" s="69"/>
      <c r="Y20" s="69"/>
      <c r="Z20" s="69">
        <v>0.89534951016888664</v>
      </c>
      <c r="AA20" s="69">
        <v>7.3776799637916257</v>
      </c>
      <c r="AB20" s="69">
        <v>527.36086148947425</v>
      </c>
      <c r="AC20" s="69">
        <v>0.18854091116210706</v>
      </c>
      <c r="AD20" s="69">
        <v>2.2381261950909011E-2</v>
      </c>
      <c r="AE20" s="69">
        <v>1.7101175644225735E-2</v>
      </c>
      <c r="AF20" s="69">
        <v>-2.7666299864218598E-2</v>
      </c>
      <c r="AG20" s="69">
        <v>18.086060105411509</v>
      </c>
      <c r="AH20" s="69">
        <v>0.61354853940910148</v>
      </c>
      <c r="AI20" s="69">
        <v>0.27499007121036728</v>
      </c>
      <c r="AJ20" s="69">
        <v>0.33855846819873414</v>
      </c>
      <c r="AK20" s="69">
        <v>40.129217175624312</v>
      </c>
      <c r="AL20" s="69">
        <v>2.5454786574101447</v>
      </c>
      <c r="AO20" s="77">
        <v>44152</v>
      </c>
      <c r="AP20" s="76"/>
      <c r="AQ20" s="76">
        <v>0.89534951016888664</v>
      </c>
      <c r="AR20" s="76">
        <v>-5.3720970610133645E-2</v>
      </c>
      <c r="AS20" s="76">
        <v>0.89534951016888664</v>
      </c>
      <c r="AT20" s="76">
        <v>-2.5122040128195407E-2</v>
      </c>
      <c r="AU20" s="76">
        <v>-7.9225706020916891E-4</v>
      </c>
      <c r="AV20" s="76">
        <v>-4.4767475508444371E-4</v>
      </c>
      <c r="AW20" s="76">
        <v>-1.8623269811512841E-2</v>
      </c>
      <c r="AX20" s="76">
        <v>-0.71627960813510994</v>
      </c>
      <c r="AY20" s="76">
        <v>-0.77914228347676495</v>
      </c>
      <c r="AZ20" s="76">
        <v>-0.25748948641710179</v>
      </c>
      <c r="BA20" s="76">
        <v>-0.52165279705966316</v>
      </c>
      <c r="BB20" s="76">
        <v>5.8965430405444765</v>
      </c>
      <c r="BC20" s="76">
        <v>-0.20503503782867513</v>
      </c>
      <c r="BE20"/>
      <c r="BF20" s="64">
        <v>44152</v>
      </c>
      <c r="BG20" s="61"/>
      <c r="BH20" s="61"/>
      <c r="BI20" s="61"/>
      <c r="BJ20" s="61">
        <v>0.41475842794686013</v>
      </c>
      <c r="BK20" s="61">
        <v>3.326362592133818</v>
      </c>
      <c r="BL20" s="61">
        <v>226.04334323103876</v>
      </c>
      <c r="BM20" s="61">
        <v>0.15192680350298146</v>
      </c>
      <c r="BN20" s="61">
        <v>2.8947303178240104E-2</v>
      </c>
      <c r="BO20" s="61">
        <v>1.2235373624432373E-2</v>
      </c>
      <c r="BP20" s="61">
        <v>-4.1890601222632868E-3</v>
      </c>
      <c r="BQ20" s="61">
        <v>21.11120398249518</v>
      </c>
      <c r="BR20" s="61">
        <v>0.38142624370165762</v>
      </c>
      <c r="BS20" s="61">
        <v>0.23787058709671971</v>
      </c>
      <c r="BT20" s="61">
        <v>0.1435556570196963</v>
      </c>
      <c r="BU20" s="61">
        <v>25.865768893089079</v>
      </c>
      <c r="BV20" s="61">
        <v>1.8755376111757016</v>
      </c>
      <c r="BW20"/>
      <c r="BX20"/>
      <c r="BY20"/>
      <c r="BZ20" s="70">
        <v>44152</v>
      </c>
      <c r="CA20" s="69"/>
      <c r="CB20" s="69"/>
      <c r="CC20" s="69"/>
      <c r="CD20" s="69">
        <v>0.41475842794686013</v>
      </c>
      <c r="CE20" s="69">
        <v>3.4466425362384081</v>
      </c>
      <c r="CF20" s="69">
        <v>191.61839371144939</v>
      </c>
      <c r="CG20" s="69">
        <v>0.13388876861752597</v>
      </c>
      <c r="CH20" s="69">
        <v>2.8993178460614489E-2</v>
      </c>
      <c r="CI20" s="69">
        <v>1.3355221379888897E-2</v>
      </c>
      <c r="CJ20" s="69">
        <v>-1.1862091039280201E-2</v>
      </c>
      <c r="CK20" s="69">
        <v>23.682706235765714</v>
      </c>
      <c r="CL20" s="69">
        <v>0.49287370799907326</v>
      </c>
      <c r="CM20" s="69">
        <v>0.16619648676639209</v>
      </c>
      <c r="CN20" s="69">
        <v>0.32667722123268117</v>
      </c>
      <c r="CO20" s="69">
        <v>13.985609790478414</v>
      </c>
      <c r="CP20" s="69">
        <v>1.6677436387743245</v>
      </c>
      <c r="CQ20"/>
      <c r="CR20"/>
      <c r="CS20" s="77">
        <v>44152</v>
      </c>
      <c r="CT20" s="76">
        <v>0.41475842794686013</v>
      </c>
      <c r="CU20" s="76">
        <v>0.12027994410458982</v>
      </c>
      <c r="CV20" s="76">
        <v>-34.42494951958939</v>
      </c>
      <c r="CW20" s="76">
        <v>-1.8038034885455499E-2</v>
      </c>
      <c r="CX20" s="76">
        <v>4.5875282374386078E-5</v>
      </c>
      <c r="CY20" s="76">
        <v>1.1198477554565228E-3</v>
      </c>
      <c r="CZ20" s="76">
        <v>-7.6730309170169137E-3</v>
      </c>
      <c r="DA20" s="76">
        <v>2.5715022532705341</v>
      </c>
      <c r="DB20" s="76">
        <v>0.11144746429741564</v>
      </c>
      <c r="DC20" s="76">
        <v>-7.1674100330327631E-2</v>
      </c>
      <c r="DD20" s="76">
        <v>0.18312156421298487</v>
      </c>
      <c r="DE20" s="76">
        <v>-11.880159102610667</v>
      </c>
      <c r="DF20" s="76">
        <v>-0.20779397240137706</v>
      </c>
      <c r="DG20" s="61"/>
      <c r="DI20" s="2"/>
      <c r="DJ20" s="64">
        <v>44152</v>
      </c>
      <c r="DK20" s="61"/>
      <c r="DL20" s="61"/>
      <c r="DM20" s="61"/>
      <c r="DN20" s="61">
        <v>2.9339917861972608E-2</v>
      </c>
      <c r="DO20" s="61">
        <v>0.24058732646817538</v>
      </c>
      <c r="DP20" s="61">
        <v>18.748207513800498</v>
      </c>
      <c r="DQ20" s="61">
        <v>1.3299280950060815E-2</v>
      </c>
      <c r="DR20" s="61">
        <v>3.2841496379068997E-3</v>
      </c>
      <c r="DS20" s="61">
        <v>1.5726195974017317E-3</v>
      </c>
      <c r="DT20" s="61">
        <v>-1.9452365542487837E-4</v>
      </c>
      <c r="DU20" s="61">
        <v>2.5995167225707729</v>
      </c>
      <c r="DV20" s="61">
        <v>3.697701750327078E-2</v>
      </c>
      <c r="DW20" s="61">
        <v>1.8214420344114551E-2</v>
      </c>
      <c r="DX20" s="61">
        <v>1.8762597159156232E-2</v>
      </c>
      <c r="DY20" s="61">
        <v>1.4452479756100127</v>
      </c>
      <c r="DZ20" s="61">
        <v>0.14711034815993065</v>
      </c>
      <c r="EA20" s="2"/>
      <c r="EC20"/>
      <c r="ED20" s="70">
        <v>44152</v>
      </c>
      <c r="EE20" s="69"/>
      <c r="EF20" s="69"/>
      <c r="EG20" s="69"/>
      <c r="EH20" s="69">
        <v>2.9339917861972608E-2</v>
      </c>
      <c r="EI20" s="69">
        <v>0.24000052811093592</v>
      </c>
      <c r="EJ20" s="69">
        <v>19.628405049659676</v>
      </c>
      <c r="EK20" s="69">
        <v>9.6770688683358013E-3</v>
      </c>
      <c r="EL20" s="69">
        <v>2.0574613344199349E-3</v>
      </c>
      <c r="EM20" s="69">
        <v>8.3031967549382477E-4</v>
      </c>
      <c r="EN20" s="69">
        <v>-8.9780148657636171E-4</v>
      </c>
      <c r="EO20" s="69">
        <v>1.1677287309065096</v>
      </c>
      <c r="EP20" s="69">
        <v>0.34685409751639112</v>
      </c>
      <c r="EQ20" s="69">
        <v>7.6223498924605587E-2</v>
      </c>
      <c r="ER20" s="69">
        <v>0.27063059853310567</v>
      </c>
      <c r="ES20" s="69">
        <v>0.6447642436173211</v>
      </c>
      <c r="ET20" s="69">
        <v>9.5002654037067299E-2</v>
      </c>
      <c r="EW20" s="77">
        <v>44152</v>
      </c>
      <c r="EX20" s="76">
        <v>2.9339917861972608E-2</v>
      </c>
      <c r="EY20" s="76">
        <v>-5.8679835723943966E-4</v>
      </c>
      <c r="EZ20" s="76">
        <v>0.88019753585917826</v>
      </c>
      <c r="FA20" s="76">
        <v>-3.6222120817250131E-3</v>
      </c>
      <c r="FB20" s="76">
        <v>-1.2266883034869648E-3</v>
      </c>
      <c r="FC20" s="76">
        <v>-7.4229992190790709E-4</v>
      </c>
      <c r="FD20" s="76">
        <v>-7.0327783115148334E-4</v>
      </c>
      <c r="FE20" s="76">
        <v>-1.4317879916642633</v>
      </c>
      <c r="FF20" s="76">
        <v>0.30987708001312031</v>
      </c>
      <c r="FG20" s="76">
        <v>5.8009078580491036E-2</v>
      </c>
      <c r="FH20" s="76">
        <v>0.25186800137394943</v>
      </c>
      <c r="FI20" s="76">
        <v>-0.80048373199269163</v>
      </c>
      <c r="FJ20" s="76">
        <v>-5.2107694122863361E-2</v>
      </c>
      <c r="FM20"/>
      <c r="FN20" s="64">
        <v>44152</v>
      </c>
      <c r="FO20" s="61"/>
      <c r="FP20" s="61"/>
      <c r="FQ20" s="61"/>
      <c r="FR20" s="61">
        <v>2.2268997657237211E-2</v>
      </c>
      <c r="FS20" s="61">
        <v>0.18349654069563462</v>
      </c>
      <c r="FT20" s="61">
        <v>14.05173752171668</v>
      </c>
      <c r="FU20" s="61">
        <v>8.2196594888034654E-3</v>
      </c>
      <c r="FV20" s="61">
        <v>1.0886956049661375E-3</v>
      </c>
      <c r="FW20" s="61">
        <v>2.761355709497414E-3</v>
      </c>
      <c r="FX20" s="61">
        <v>-3.3403496485855816E-4</v>
      </c>
      <c r="FY20" s="61">
        <v>0.92416340277534426</v>
      </c>
      <c r="FZ20" s="61">
        <v>8.1492121358473779E-3</v>
      </c>
      <c r="GA20" s="61">
        <v>7.0254206195494856E-3</v>
      </c>
      <c r="GB20" s="61">
        <v>1.123791516297891E-3</v>
      </c>
      <c r="GC20" s="61">
        <v>1.9198061431018862</v>
      </c>
      <c r="GD20" s="61">
        <v>6.9479272690580102E-2</v>
      </c>
      <c r="GE20"/>
      <c r="GG20"/>
      <c r="GH20" s="70">
        <v>44152</v>
      </c>
      <c r="GI20" s="69"/>
      <c r="GJ20" s="69"/>
      <c r="GK20" s="69"/>
      <c r="GL20" s="69">
        <v>2.2268997657237211E-2</v>
      </c>
      <c r="GM20" s="69">
        <v>0.18193771085962801</v>
      </c>
      <c r="GN20" s="69">
        <v>14.341234491260764</v>
      </c>
      <c r="GO20" s="69">
        <v>4.6581194594473461E-3</v>
      </c>
      <c r="GP20" s="69">
        <v>8.251425965241086E-4</v>
      </c>
      <c r="GQ20" s="69">
        <v>1.229248670679494E-3</v>
      </c>
      <c r="GR20" s="69">
        <v>-6.5693543088849772E-4</v>
      </c>
      <c r="GS20" s="69">
        <v>0.65693543088849771</v>
      </c>
      <c r="GT20" s="69">
        <v>0.11680573379187888</v>
      </c>
      <c r="GU20" s="69">
        <v>2.5297581338621471E-2</v>
      </c>
      <c r="GV20" s="69">
        <v>9.1508152453257399E-2</v>
      </c>
      <c r="GW20" s="69">
        <v>0.48229805262702369</v>
      </c>
      <c r="GX20" s="69">
        <v>4.0462768743200012E-2</v>
      </c>
      <c r="HA20" s="77">
        <v>44152</v>
      </c>
      <c r="HB20" s="76">
        <v>2.2268997657237211E-2</v>
      </c>
      <c r="HC20" s="76">
        <v>-1.558829836006611E-3</v>
      </c>
      <c r="HD20" s="76">
        <v>0.28949696954408377</v>
      </c>
      <c r="HE20" s="76">
        <v>-3.5615400293561197E-3</v>
      </c>
      <c r="HF20" s="76">
        <v>-2.6355300844202884E-4</v>
      </c>
      <c r="HG20" s="76">
        <v>-1.5321070388179202E-3</v>
      </c>
      <c r="HH20" s="76">
        <v>-3.2290046602993956E-4</v>
      </c>
      <c r="HI20" s="76">
        <v>-0.26722797188684655</v>
      </c>
      <c r="HJ20" s="76">
        <v>0.10865652165603149</v>
      </c>
      <c r="HK20" s="76">
        <v>1.8272160719071985E-2</v>
      </c>
      <c r="HL20" s="76">
        <v>9.0384360936959507E-2</v>
      </c>
      <c r="HM20" s="76">
        <v>-1.4375080904748625</v>
      </c>
      <c r="HN20" s="76">
        <v>-2.901650394738009E-2</v>
      </c>
      <c r="HP20" s="77">
        <v>44152</v>
      </c>
      <c r="HQ20">
        <v>1.3617168536349566</v>
      </c>
      <c r="HR20" s="88">
        <f t="shared" si="3"/>
        <v>0.28427987374820485</v>
      </c>
      <c r="HS20" s="88">
        <f t="shared" si="3"/>
        <v>0.19872552596625059</v>
      </c>
      <c r="HT20" s="2"/>
      <c r="HV20" s="41"/>
      <c r="HX20" s="51">
        <f t="shared" si="4"/>
        <v>8.2115803765302946</v>
      </c>
      <c r="HY20" s="51">
        <f t="shared" si="5"/>
        <v>576.70491346975973</v>
      </c>
      <c r="HZ20" s="51"/>
      <c r="IA20" s="77">
        <v>44152</v>
      </c>
      <c r="IB20">
        <v>8.25</v>
      </c>
      <c r="IC20">
        <v>370</v>
      </c>
      <c r="IE20">
        <v>1.3617168536349566</v>
      </c>
      <c r="IF20" s="43"/>
      <c r="IG20" s="2"/>
      <c r="IH20" s="2"/>
      <c r="IJ20" s="41"/>
      <c r="IL20" s="51">
        <f t="shared" si="0"/>
        <v>8.2588834154324484</v>
      </c>
      <c r="IM20" s="51">
        <f t="shared" si="6"/>
        <v>552.94086485889329</v>
      </c>
      <c r="IN20" s="77">
        <v>44152</v>
      </c>
      <c r="IO20">
        <v>8.25</v>
      </c>
      <c r="IP20">
        <v>370</v>
      </c>
      <c r="IQ20" s="2"/>
      <c r="IR20">
        <v>1.3617168536349566</v>
      </c>
      <c r="IS20" s="43"/>
      <c r="IT20" s="2"/>
      <c r="IU20" s="2"/>
      <c r="IW20" s="41"/>
      <c r="IY20" s="77">
        <v>44152</v>
      </c>
      <c r="IZ20">
        <f t="shared" si="1"/>
        <v>4.7303038902153816E-2</v>
      </c>
      <c r="JA20">
        <f t="shared" si="2"/>
        <v>-23.764048610866439</v>
      </c>
      <c r="JB20">
        <f t="shared" si="7"/>
        <v>-8.883415432448416E-3</v>
      </c>
      <c r="JC20">
        <f t="shared" si="7"/>
        <v>-182.94086485889329</v>
      </c>
      <c r="JD20">
        <f t="shared" si="8"/>
        <v>3.84196234697054E-2</v>
      </c>
      <c r="JE20">
        <f t="shared" si="8"/>
        <v>-206.70491346975973</v>
      </c>
      <c r="JJ20"/>
      <c r="JL20" s="6"/>
      <c r="JT20" s="6"/>
      <c r="JU20" s="2"/>
      <c r="JV20" s="2"/>
      <c r="JW20" s="2"/>
      <c r="JX20" s="2"/>
      <c r="JY20" s="2"/>
      <c r="KB20" s="6"/>
      <c r="KK20" s="6"/>
      <c r="KM20" s="46"/>
      <c r="KN20" s="46"/>
      <c r="KO20" s="46"/>
      <c r="KP20" s="46"/>
      <c r="KQ20" s="46"/>
      <c r="KS20" s="6"/>
      <c r="KU20" s="46"/>
      <c r="KV20" s="46"/>
      <c r="KW20" s="46"/>
      <c r="KX20" s="46"/>
      <c r="KY20" s="46"/>
      <c r="LA20" s="6"/>
      <c r="LI20" s="6"/>
      <c r="LQ20" s="6"/>
      <c r="LY20" s="6"/>
      <c r="MG20"/>
      <c r="MI20"/>
      <c r="MJ20"/>
      <c r="MK20"/>
      <c r="ML20"/>
      <c r="MM20"/>
      <c r="MO20"/>
      <c r="MQ20"/>
      <c r="MR20"/>
      <c r="MS20"/>
      <c r="MT20"/>
      <c r="MU20"/>
    </row>
    <row r="21" spans="1:359" ht="15.75" x14ac:dyDescent="0.25">
      <c r="A21">
        <v>3.0515792486841318</v>
      </c>
      <c r="B21" s="64">
        <v>44167</v>
      </c>
      <c r="C21" s="61"/>
      <c r="D21" s="61"/>
      <c r="E21" s="61"/>
      <c r="F21" s="61">
        <v>1.5161120336010157</v>
      </c>
      <c r="G21" s="61">
        <v>12.871791165272624</v>
      </c>
      <c r="H21" s="61">
        <v>908.15110812700834</v>
      </c>
      <c r="I21" s="61">
        <v>7.0107419668242255</v>
      </c>
      <c r="J21" s="61">
        <v>9.2734205793757504E-2</v>
      </c>
      <c r="K21" s="61">
        <v>6.6860540681804794</v>
      </c>
      <c r="L21" s="61">
        <v>-4.0783413703867323E-2</v>
      </c>
      <c r="M21" s="61">
        <v>73.531433629649257</v>
      </c>
      <c r="N21" s="61">
        <v>2.8987862925974683</v>
      </c>
      <c r="O21" s="61">
        <v>0.76029657719546062</v>
      </c>
      <c r="P21" s="61">
        <v>2.1384897154020077</v>
      </c>
      <c r="Q21" s="61">
        <v>39.764738498485528</v>
      </c>
      <c r="R21" s="61">
        <v>4.125340843428364</v>
      </c>
      <c r="S21"/>
      <c r="U21" s="2"/>
      <c r="V21" s="70">
        <v>44167</v>
      </c>
      <c r="W21" s="69"/>
      <c r="X21" s="69"/>
      <c r="Y21" s="69"/>
      <c r="Z21" s="69">
        <v>1.5161120336010157</v>
      </c>
      <c r="AA21" s="69">
        <v>12.553407638216409</v>
      </c>
      <c r="AB21" s="69">
        <v>920.28000439581649</v>
      </c>
      <c r="AC21" s="69">
        <v>6.8618532991024646</v>
      </c>
      <c r="AD21" s="69">
        <v>9.2901898751793249E-2</v>
      </c>
      <c r="AE21" s="69">
        <v>6.640570707172448</v>
      </c>
      <c r="AF21" s="69">
        <v>-4.8667196278592596E-2</v>
      </c>
      <c r="AG21" s="69">
        <v>73.986267239729557</v>
      </c>
      <c r="AH21" s="69">
        <v>2.7971526247599123</v>
      </c>
      <c r="AI21" s="69">
        <v>0.65484187494129997</v>
      </c>
      <c r="AJ21" s="69">
        <v>2.1423107498186122</v>
      </c>
      <c r="AK21" s="69">
        <v>35.49372451673235</v>
      </c>
      <c r="AL21" s="69">
        <v>4.2420814700156422</v>
      </c>
      <c r="AO21" s="77">
        <v>44167</v>
      </c>
      <c r="AP21" s="76"/>
      <c r="AQ21" s="76">
        <v>1.5161120336010157</v>
      </c>
      <c r="AR21" s="76">
        <v>-0.31838352705621459</v>
      </c>
      <c r="AS21" s="76">
        <v>12.128896268808125</v>
      </c>
      <c r="AT21" s="76">
        <v>-0.14888866772176054</v>
      </c>
      <c r="AU21" s="76">
        <v>1.6769295803573453E-4</v>
      </c>
      <c r="AV21" s="76">
        <v>-4.5483361008030847E-2</v>
      </c>
      <c r="AW21" s="76">
        <v>-7.883782574725275E-3</v>
      </c>
      <c r="AX21" s="76">
        <v>0.45483361008030038</v>
      </c>
      <c r="AY21" s="76">
        <v>-0.10163366783755627</v>
      </c>
      <c r="AZ21" s="76">
        <v>-0.10545470225416059</v>
      </c>
      <c r="BA21" s="76">
        <v>3.8210344166043205E-3</v>
      </c>
      <c r="BB21" s="76">
        <v>-4.2710139817531791</v>
      </c>
      <c r="BC21" s="76">
        <v>0.11674062658727814</v>
      </c>
      <c r="BE21"/>
      <c r="BF21" s="64">
        <v>44167</v>
      </c>
      <c r="BG21" s="61"/>
      <c r="BH21" s="61"/>
      <c r="BI21" s="61"/>
      <c r="BJ21" s="61">
        <v>1.2420500332525455</v>
      </c>
      <c r="BK21" s="61">
        <v>10.495322780984008</v>
      </c>
      <c r="BL21" s="61">
        <v>725.35721941948657</v>
      </c>
      <c r="BM21" s="61">
        <v>5.5517615192844216</v>
      </c>
      <c r="BN21" s="61">
        <v>0.12158105070550855</v>
      </c>
      <c r="BO21" s="61">
        <v>5.1793486386631145</v>
      </c>
      <c r="BP21" s="61">
        <v>-4.0615036087358239E-2</v>
      </c>
      <c r="BQ21" s="61">
        <v>99.985027676829915</v>
      </c>
      <c r="BR21" s="61">
        <v>2.0738282631722682</v>
      </c>
      <c r="BS21" s="61">
        <v>0.63995743747918743</v>
      </c>
      <c r="BT21" s="61">
        <v>1.4338708256930808</v>
      </c>
      <c r="BU21" s="61">
        <v>38.328108967111426</v>
      </c>
      <c r="BV21" s="61">
        <v>3.6292701971639381</v>
      </c>
      <c r="BW21"/>
      <c r="BX21"/>
      <c r="BY21"/>
      <c r="BZ21" s="70">
        <v>44167</v>
      </c>
      <c r="CA21" s="69"/>
      <c r="CB21" s="69"/>
      <c r="CC21" s="69"/>
      <c r="CD21" s="69">
        <v>1.2420500332525455</v>
      </c>
      <c r="CE21" s="69">
        <v>10.644368784974315</v>
      </c>
      <c r="CF21" s="69">
        <v>663.25471775685924</v>
      </c>
      <c r="CG21" s="69">
        <v>5.2032626322887578</v>
      </c>
      <c r="CH21" s="69">
        <v>0.11979511436746153</v>
      </c>
      <c r="CI21" s="69">
        <v>5.0799846360029113</v>
      </c>
      <c r="CJ21" s="69">
        <v>-3.5646835954348054E-2</v>
      </c>
      <c r="CK21" s="69">
        <v>99.488207663528883</v>
      </c>
      <c r="CL21" s="69">
        <v>2.5886937531236054</v>
      </c>
      <c r="CM21" s="69">
        <v>0.72030730605683868</v>
      </c>
      <c r="CN21" s="69">
        <v>1.8683864483088164</v>
      </c>
      <c r="CO21" s="69">
        <v>34.560198996489277</v>
      </c>
      <c r="CP21" s="69">
        <v>3.7075193492588481</v>
      </c>
      <c r="CQ21"/>
      <c r="CR21"/>
      <c r="CS21" s="77">
        <v>44167</v>
      </c>
      <c r="CT21" s="76">
        <v>1.2420500332525455</v>
      </c>
      <c r="CU21" s="76">
        <v>0.14904600399030668</v>
      </c>
      <c r="CV21" s="76">
        <v>-62.102501662627276</v>
      </c>
      <c r="CW21" s="76">
        <v>-0.34849888699566406</v>
      </c>
      <c r="CX21" s="76">
        <v>-1.7859363380470202E-3</v>
      </c>
      <c r="CY21" s="76">
        <v>-9.9364002660203732E-2</v>
      </c>
      <c r="CZ21" s="76">
        <v>4.9682001330101817E-3</v>
      </c>
      <c r="DA21" s="76">
        <v>-0.49682001330102527</v>
      </c>
      <c r="DB21" s="76">
        <v>0.5148654899513373</v>
      </c>
      <c r="DC21" s="76">
        <v>8.0349868577651307E-2</v>
      </c>
      <c r="DD21" s="76">
        <v>0.43451562261573567</v>
      </c>
      <c r="DE21" s="76">
        <v>-3.7679099706221448</v>
      </c>
      <c r="DF21" s="76">
        <v>7.8249152094910027E-2</v>
      </c>
      <c r="DG21" s="61"/>
      <c r="DI21" s="2"/>
      <c r="DJ21" s="64">
        <v>44167</v>
      </c>
      <c r="DK21" s="61"/>
      <c r="DL21" s="61"/>
      <c r="DM21" s="61"/>
      <c r="DN21" s="61">
        <v>0.16680908574790795</v>
      </c>
      <c r="DO21" s="61">
        <v>1.4228815014296547</v>
      </c>
      <c r="DP21" s="61">
        <v>80.235170244743728</v>
      </c>
      <c r="DQ21" s="61">
        <v>0.54903310335741706</v>
      </c>
      <c r="DR21" s="61">
        <v>1.6660613254104735E-2</v>
      </c>
      <c r="DS21" s="61">
        <v>0.49542298467128665</v>
      </c>
      <c r="DT21" s="61">
        <v>1.7181335832034518E-3</v>
      </c>
      <c r="DU21" s="61">
        <v>12.760895059714958</v>
      </c>
      <c r="DV21" s="61">
        <v>0.74962280230786782</v>
      </c>
      <c r="DW21" s="61">
        <v>0.21935786343497779</v>
      </c>
      <c r="DX21" s="61">
        <v>0.53026493870608093</v>
      </c>
      <c r="DY21" s="61">
        <v>4.8812395436931437</v>
      </c>
      <c r="DZ21" s="61">
        <v>0.64922096173085775</v>
      </c>
      <c r="EA21" s="2"/>
      <c r="EC21"/>
      <c r="ED21" s="70">
        <v>44167</v>
      </c>
      <c r="EE21" s="69"/>
      <c r="EF21" s="69"/>
      <c r="EG21" s="69"/>
      <c r="EH21" s="69">
        <v>0.16680908574790795</v>
      </c>
      <c r="EI21" s="69">
        <v>1.3995282294249478</v>
      </c>
      <c r="EJ21" s="69" t="e">
        <v>#N/A</v>
      </c>
      <c r="EK21" s="69">
        <v>0.51393018127241952</v>
      </c>
      <c r="EL21" s="69">
        <v>1.5608946636735996E-2</v>
      </c>
      <c r="EM21" s="69">
        <v>0.45872498580674687</v>
      </c>
      <c r="EN21" s="69">
        <v>-4.6539734923666318E-4</v>
      </c>
      <c r="EO21" s="69">
        <v>12.210425076746862</v>
      </c>
      <c r="EP21" s="69">
        <v>0.96427083956429804</v>
      </c>
      <c r="EQ21" s="69">
        <v>0.25016166325461525</v>
      </c>
      <c r="ER21" s="69">
        <v>0.71410917647649197</v>
      </c>
      <c r="ES21" s="69">
        <v>4.3275433212104142</v>
      </c>
      <c r="ET21" s="69">
        <v>0.66073078864746337</v>
      </c>
      <c r="EW21" s="77">
        <v>44167</v>
      </c>
      <c r="EX21" s="76">
        <v>0.16680908574790795</v>
      </c>
      <c r="EY21" s="76">
        <v>-2.3353272004706913E-2</v>
      </c>
      <c r="EZ21" s="76" t="e">
        <v>#N/A</v>
      </c>
      <c r="FA21" s="76">
        <v>-3.5102922084997497E-2</v>
      </c>
      <c r="FB21" s="76">
        <v>-1.0516666173687372E-3</v>
      </c>
      <c r="FC21" s="76">
        <v>-3.6697998864539783E-2</v>
      </c>
      <c r="FD21" s="76">
        <v>-2.1835309324401151E-3</v>
      </c>
      <c r="FE21" s="76">
        <v>-0.55046998296809579</v>
      </c>
      <c r="FF21" s="76">
        <v>0.21464803725643028</v>
      </c>
      <c r="FG21" s="76">
        <v>3.0803799819637434E-2</v>
      </c>
      <c r="FH21" s="76">
        <v>0.18384423777041101</v>
      </c>
      <c r="FI21" s="76">
        <v>-0.55369622248272898</v>
      </c>
      <c r="FJ21" s="76">
        <v>1.1509826916605641E-2</v>
      </c>
      <c r="FM21"/>
      <c r="FN21" s="64">
        <v>44167</v>
      </c>
      <c r="FO21" s="61"/>
      <c r="FP21" s="61"/>
      <c r="FQ21" s="61"/>
      <c r="FR21" s="61">
        <v>0.12660809608266216</v>
      </c>
      <c r="FS21" s="61">
        <v>1.0774348976634549</v>
      </c>
      <c r="FT21" s="61">
        <v>75.205209073101315</v>
      </c>
      <c r="FU21" s="61">
        <v>0.54815550690334414</v>
      </c>
      <c r="FV21" s="61">
        <v>5.5454934242599513E-3</v>
      </c>
      <c r="FW21" s="61">
        <v>0.53555224642966104</v>
      </c>
      <c r="FX21" s="61">
        <v>-3.8235645016963973E-3</v>
      </c>
      <c r="FY21" s="61">
        <v>4.9630373664403571</v>
      </c>
      <c r="FZ21" s="61">
        <v>2.0163511565525576E-2</v>
      </c>
      <c r="GA21" s="61">
        <v>4.3687608413073439E-2</v>
      </c>
      <c r="GB21" s="61">
        <v>-2.3524096847547856E-2</v>
      </c>
      <c r="GC21" s="61">
        <v>27.431754155463739</v>
      </c>
      <c r="GD21" s="61">
        <v>0.24346736876695935</v>
      </c>
      <c r="GE21"/>
      <c r="GG21"/>
      <c r="GH21" s="70">
        <v>44167</v>
      </c>
      <c r="GI21" s="69"/>
      <c r="GJ21" s="69"/>
      <c r="GK21" s="69"/>
      <c r="GL21" s="69">
        <v>0.12660809608266216</v>
      </c>
      <c r="GM21" s="69">
        <v>1.0787009786242816</v>
      </c>
      <c r="GN21" s="69">
        <v>78.497019571250533</v>
      </c>
      <c r="GO21" s="69">
        <v>0.51440755761082757</v>
      </c>
      <c r="GP21" s="69">
        <v>5.8675801635477759E-3</v>
      </c>
      <c r="GQ21" s="69">
        <v>0.50010197952651558</v>
      </c>
      <c r="GR21" s="69">
        <v>-3.7222780248302675E-3</v>
      </c>
      <c r="GS21" s="69">
        <v>4.8870725087907596</v>
      </c>
      <c r="GT21" s="69">
        <v>0.48420704346136439</v>
      </c>
      <c r="GU21" s="69">
        <v>0.1188886075137638</v>
      </c>
      <c r="GV21" s="69">
        <v>0.36531843607420872</v>
      </c>
      <c r="GW21" s="69">
        <v>3.1086413214390891</v>
      </c>
      <c r="GX21" s="69">
        <v>0.20928318282464056</v>
      </c>
      <c r="HA21" s="77">
        <v>44167</v>
      </c>
      <c r="HB21" s="76">
        <v>0.12660809608266216</v>
      </c>
      <c r="HC21" s="76">
        <v>1.2660809608265947E-3</v>
      </c>
      <c r="HD21" s="76">
        <v>3.291810498149216</v>
      </c>
      <c r="HE21" s="76">
        <v>-3.3747949292516594E-2</v>
      </c>
      <c r="HF21" s="76">
        <v>3.2208673928782504E-4</v>
      </c>
      <c r="HG21" s="76">
        <v>-3.5450266903145435E-2</v>
      </c>
      <c r="HH21" s="76">
        <v>1.0128647686612999E-4</v>
      </c>
      <c r="HI21" s="76">
        <v>-7.596485764959747E-2</v>
      </c>
      <c r="HJ21" s="76">
        <v>0.4640435318958388</v>
      </c>
      <c r="HK21" s="76">
        <v>7.5200999100690377E-2</v>
      </c>
      <c r="HL21" s="76">
        <v>0.38884253292175658</v>
      </c>
      <c r="HM21" s="76">
        <v>-24.323112834024649</v>
      </c>
      <c r="HN21" s="76">
        <v>-3.4184185942318784E-2</v>
      </c>
      <c r="HP21" s="77">
        <v>44167</v>
      </c>
      <c r="HQ21">
        <v>3.0515792486841318</v>
      </c>
      <c r="HR21" s="88">
        <f t="shared" si="3"/>
        <v>4.476269820703358</v>
      </c>
      <c r="HS21" s="88">
        <f t="shared" si="3"/>
        <v>5.2838942389863808E-2</v>
      </c>
      <c r="HT21" s="2"/>
      <c r="HV21" s="41"/>
      <c r="HX21" s="51">
        <f t="shared" si="4"/>
        <v>8.4767355645454749</v>
      </c>
      <c r="HY21" s="51">
        <f t="shared" si="5"/>
        <v>586.23701404305677</v>
      </c>
      <c r="HZ21" s="51"/>
      <c r="IA21" s="77">
        <v>44167</v>
      </c>
      <c r="IB21">
        <v>8.5399999999999991</v>
      </c>
      <c r="IC21">
        <v>447</v>
      </c>
      <c r="IE21">
        <v>3.0515792486841318</v>
      </c>
      <c r="IF21" s="43"/>
      <c r="IG21" s="2"/>
      <c r="IH21" s="2"/>
      <c r="IJ21" s="41"/>
      <c r="IL21" s="51">
        <f t="shared" si="0"/>
        <v>8.4140058437976588</v>
      </c>
      <c r="IM21" s="51" t="e">
        <f t="shared" si="6"/>
        <v>#N/A</v>
      </c>
      <c r="IN21" s="77">
        <v>44167</v>
      </c>
      <c r="IO21">
        <v>8.5399999999999991</v>
      </c>
      <c r="IP21">
        <v>447</v>
      </c>
      <c r="IQ21" s="2"/>
      <c r="IR21">
        <v>3.0515792486841318</v>
      </c>
      <c r="IS21" s="43"/>
      <c r="IT21" s="2"/>
      <c r="IU21" s="2"/>
      <c r="IW21" s="41"/>
      <c r="IY21" s="77">
        <v>44167</v>
      </c>
      <c r="IZ21">
        <f t="shared" si="1"/>
        <v>-6.2729720747816131E-2</v>
      </c>
      <c r="JA21" t="e">
        <f t="shared" si="2"/>
        <v>#N/A</v>
      </c>
      <c r="JB21">
        <f t="shared" si="7"/>
        <v>0.12599415620234033</v>
      </c>
      <c r="JC21" t="e">
        <f t="shared" si="7"/>
        <v>#N/A</v>
      </c>
      <c r="JD21">
        <f t="shared" si="8"/>
        <v>6.3264435454524204E-2</v>
      </c>
      <c r="JE21">
        <f t="shared" si="8"/>
        <v>-139.23701404305677</v>
      </c>
      <c r="JJ21"/>
      <c r="JL21" s="6"/>
      <c r="JT21" s="6"/>
      <c r="JU21" s="2"/>
      <c r="JV21" s="2"/>
      <c r="JW21" s="2"/>
      <c r="JX21" s="2"/>
      <c r="JY21" s="2"/>
      <c r="KB21" s="6"/>
      <c r="KK21" s="6"/>
      <c r="KM21" s="46"/>
      <c r="KN21" s="46"/>
      <c r="KO21" s="46"/>
      <c r="KP21" s="46"/>
      <c r="KQ21" s="46"/>
      <c r="KS21" s="6"/>
      <c r="KU21" s="46"/>
      <c r="KV21" s="46"/>
      <c r="KW21" s="46"/>
      <c r="KX21" s="46"/>
      <c r="KY21" s="46"/>
      <c r="LA21" s="6"/>
      <c r="LI21" s="6"/>
      <c r="LQ21" s="6"/>
      <c r="LY21" s="6"/>
      <c r="MG21"/>
      <c r="MI21"/>
      <c r="MJ21"/>
      <c r="MK21"/>
      <c r="ML21"/>
      <c r="MM21"/>
      <c r="MO21"/>
      <c r="MQ21"/>
      <c r="MR21"/>
      <c r="MS21"/>
      <c r="MT21"/>
      <c r="MU21"/>
    </row>
    <row r="22" spans="1:359" ht="15.75" x14ac:dyDescent="0.25">
      <c r="A22">
        <v>2.0240346384743337</v>
      </c>
      <c r="B22" s="64">
        <v>44179</v>
      </c>
      <c r="C22" s="61"/>
      <c r="D22" s="61"/>
      <c r="E22" s="61"/>
      <c r="F22" s="61">
        <v>0.95764934540455837</v>
      </c>
      <c r="G22" s="61">
        <v>8.1879019032089744</v>
      </c>
      <c r="H22" s="61">
        <v>577.46255527894868</v>
      </c>
      <c r="I22" s="61">
        <v>2.7355076209009836</v>
      </c>
      <c r="J22" s="61">
        <v>1.6312133524201081E-2</v>
      </c>
      <c r="K22" s="61">
        <v>2.738877127857037</v>
      </c>
      <c r="L22" s="61">
        <v>-3.7731384208939595E-2</v>
      </c>
      <c r="M22" s="61">
        <v>12.353676555718803</v>
      </c>
      <c r="N22" s="61">
        <v>0.69046517803668661</v>
      </c>
      <c r="O22" s="61">
        <v>0.23021890263525582</v>
      </c>
      <c r="P22" s="61">
        <v>0.46024627540143076</v>
      </c>
      <c r="Q22" s="61">
        <v>31.930499671686782</v>
      </c>
      <c r="R22" s="61">
        <v>1.992868287786886</v>
      </c>
      <c r="S22"/>
      <c r="U22" s="2"/>
      <c r="V22" s="70">
        <v>44179</v>
      </c>
      <c r="W22" s="69"/>
      <c r="X22" s="69"/>
      <c r="Y22" s="69"/>
      <c r="Z22" s="69">
        <v>0.95764934540455837</v>
      </c>
      <c r="AA22" s="69">
        <v>7.9772190472199709</v>
      </c>
      <c r="AB22" s="69">
        <v>587.03904873299427</v>
      </c>
      <c r="AC22" s="69">
        <v>2.6280273352214603</v>
      </c>
      <c r="AD22" s="69">
        <v>1.8218746533523286E-2</v>
      </c>
      <c r="AE22" s="69">
        <v>2.6048062195003991</v>
      </c>
      <c r="AF22" s="69">
        <v>-3.7827149143480059E-2</v>
      </c>
      <c r="AG22" s="69">
        <v>12.928266162961538</v>
      </c>
      <c r="AH22" s="69">
        <v>0.95094579998672646</v>
      </c>
      <c r="AI22" s="69">
        <v>0.27995282498738278</v>
      </c>
      <c r="AJ22" s="69">
        <v>0.67099297499934374</v>
      </c>
      <c r="AK22" s="69">
        <v>28.192630949476932</v>
      </c>
      <c r="AL22" s="69">
        <v>2.0905485210181509</v>
      </c>
      <c r="AO22" s="77">
        <v>44179</v>
      </c>
      <c r="AP22" s="76"/>
      <c r="AQ22" s="76">
        <v>0.95764934540455837</v>
      </c>
      <c r="AR22" s="76">
        <v>-0.21068285598900346</v>
      </c>
      <c r="AS22" s="76">
        <v>9.5764934540455844</v>
      </c>
      <c r="AT22" s="76">
        <v>-0.10748028567952346</v>
      </c>
      <c r="AU22" s="76">
        <v>1.9066130093222037E-3</v>
      </c>
      <c r="AV22" s="76">
        <v>-0.13407090835663787</v>
      </c>
      <c r="AW22" s="76">
        <v>-9.5764934540458583E-5</v>
      </c>
      <c r="AX22" s="76">
        <v>0.57458960724273467</v>
      </c>
      <c r="AY22" s="76">
        <v>0.2604806219500399</v>
      </c>
      <c r="AZ22" s="76">
        <v>4.9733922352126925E-2</v>
      </c>
      <c r="BA22" s="76">
        <v>0.21074669959791292</v>
      </c>
      <c r="BB22" s="76">
        <v>-3.737868722209849</v>
      </c>
      <c r="BC22" s="76">
        <v>9.7680233231264832E-2</v>
      </c>
      <c r="BE22"/>
      <c r="BF22" s="64">
        <v>44179</v>
      </c>
      <c r="BG22" s="61"/>
      <c r="BH22" s="61"/>
      <c r="BI22" s="61"/>
      <c r="BJ22" s="61">
        <v>0.83456534459819487</v>
      </c>
      <c r="BK22" s="61">
        <v>7.0938054290846564</v>
      </c>
      <c r="BL22" s="61">
        <v>502.40833744811329</v>
      </c>
      <c r="BM22" s="61">
        <v>2.2668377717123529</v>
      </c>
      <c r="BN22" s="61">
        <v>3.3969698795723452E-2</v>
      </c>
      <c r="BO22" s="61">
        <v>2.1114503218334328</v>
      </c>
      <c r="BP22" s="61">
        <v>-2.4285851527807472E-2</v>
      </c>
      <c r="BQ22" s="61">
        <v>23.534742717669094</v>
      </c>
      <c r="BR22" s="61">
        <v>0.97866696104367168</v>
      </c>
      <c r="BS22" s="61">
        <v>0.38445643568975685</v>
      </c>
      <c r="BT22" s="61">
        <v>0.59421052535391472</v>
      </c>
      <c r="BU22" s="61">
        <v>32.784801199435712</v>
      </c>
      <c r="BV22" s="61">
        <v>2.0955935802860672</v>
      </c>
      <c r="BW22"/>
      <c r="BX22"/>
      <c r="BY22"/>
      <c r="BZ22" s="70">
        <v>44179</v>
      </c>
      <c r="CA22" s="69"/>
      <c r="CB22" s="69"/>
      <c r="CC22" s="69"/>
      <c r="CD22" s="69">
        <v>0.83456534459819487</v>
      </c>
      <c r="CE22" s="69">
        <v>7.1939532704364391</v>
      </c>
      <c r="CF22" s="69">
        <v>517.43051365088081</v>
      </c>
      <c r="CG22" s="69">
        <v>2.2551295036904926</v>
      </c>
      <c r="CH22" s="69">
        <v>3.3415845011010567E-2</v>
      </c>
      <c r="CI22" s="69">
        <v>2.1114503218334328</v>
      </c>
      <c r="CJ22" s="69">
        <v>-3.5469027145423285E-2</v>
      </c>
      <c r="CK22" s="69">
        <v>26.1218952859235</v>
      </c>
      <c r="CL22" s="69">
        <v>1.2581334464768577</v>
      </c>
      <c r="CM22" s="69">
        <v>0.41064805223369882</v>
      </c>
      <c r="CN22" s="69">
        <v>0.84748539424315883</v>
      </c>
      <c r="CO22" s="69">
        <v>27.239768116158597</v>
      </c>
      <c r="CP22" s="69">
        <v>2.0638800971913356</v>
      </c>
      <c r="CQ22"/>
      <c r="CR22"/>
      <c r="CS22" s="77">
        <v>44179</v>
      </c>
      <c r="CT22" s="76">
        <v>0.83456534459819487</v>
      </c>
      <c r="CU22" s="76">
        <v>0.10014784135178273</v>
      </c>
      <c r="CV22" s="76">
        <v>15.022176202767508</v>
      </c>
      <c r="CW22" s="76">
        <v>-1.1708268021860284E-2</v>
      </c>
      <c r="CX22" s="76">
        <v>-5.5385378471288114E-4</v>
      </c>
      <c r="CY22" s="76">
        <v>0</v>
      </c>
      <c r="CZ22" s="76">
        <v>-1.1183175617615813E-2</v>
      </c>
      <c r="DA22" s="76">
        <v>2.5871525682544054</v>
      </c>
      <c r="DB22" s="76">
        <v>0.27946648543318586</v>
      </c>
      <c r="DC22" s="76">
        <v>2.6191616543941958E-2</v>
      </c>
      <c r="DD22" s="76">
        <v>0.25327486888924416</v>
      </c>
      <c r="DE22" s="76">
        <v>-5.5450330832771177</v>
      </c>
      <c r="DF22" s="76">
        <v>-3.1713483094731619E-2</v>
      </c>
      <c r="DG22" s="61"/>
      <c r="DI22" s="2"/>
      <c r="DJ22" s="64">
        <v>44179</v>
      </c>
      <c r="DK22" s="61"/>
      <c r="DL22" s="61"/>
      <c r="DM22" s="61"/>
      <c r="DN22" s="61">
        <v>0.13179076092756137</v>
      </c>
      <c r="DO22" s="61">
        <v>1.1189035602749959</v>
      </c>
      <c r="DP22" s="61">
        <v>74.593570684999733</v>
      </c>
      <c r="DQ22" s="61">
        <v>0.28955879726242123</v>
      </c>
      <c r="DR22" s="61">
        <v>9.1835172419382442E-3</v>
      </c>
      <c r="DS22" s="61">
        <v>0.2583098914180203</v>
      </c>
      <c r="DT22" s="61">
        <v>-2.9652921208701308E-3</v>
      </c>
      <c r="DU22" s="61">
        <v>6.2600611440591649</v>
      </c>
      <c r="DV22" s="61">
        <v>0.5694345201449128</v>
      </c>
      <c r="DW22" s="61">
        <v>0.17761675991283093</v>
      </c>
      <c r="DX22" s="61">
        <v>0.39181776023208187</v>
      </c>
      <c r="DY22" s="61">
        <v>4.1107883563076175</v>
      </c>
      <c r="DZ22" s="61">
        <v>0.42673848388344371</v>
      </c>
      <c r="EA22" s="2"/>
      <c r="EC22"/>
      <c r="ED22" s="70">
        <v>44179</v>
      </c>
      <c r="EE22" s="69"/>
      <c r="EF22" s="69"/>
      <c r="EG22" s="69"/>
      <c r="EH22" s="69">
        <v>0.13179076092756137</v>
      </c>
      <c r="EI22" s="69">
        <v>1.0727767939503496</v>
      </c>
      <c r="EJ22" s="69">
        <v>80.128782643957308</v>
      </c>
      <c r="EK22" s="69">
        <v>0.24518480368411777</v>
      </c>
      <c r="EL22" s="69">
        <v>7.2739287360748944E-3</v>
      </c>
      <c r="EM22" s="69">
        <v>0.20954730987482259</v>
      </c>
      <c r="EN22" s="69">
        <v>-5.4561375024010407E-3</v>
      </c>
      <c r="EO22" s="69">
        <v>5.5088538067720645</v>
      </c>
      <c r="EP22" s="69">
        <v>0.15441412610534858</v>
      </c>
      <c r="EQ22" s="69">
        <v>6.6753952198783509E-2</v>
      </c>
      <c r="ER22" s="69">
        <v>8.7660173906565081E-2</v>
      </c>
      <c r="ES22" s="69">
        <v>5.6973765154695917</v>
      </c>
      <c r="ET22" s="69">
        <v>0.39313183984691558</v>
      </c>
      <c r="EW22" s="77">
        <v>44179</v>
      </c>
      <c r="EX22" s="76">
        <v>0.13179076092756137</v>
      </c>
      <c r="EY22" s="76">
        <v>-4.6126766324646434E-2</v>
      </c>
      <c r="EZ22" s="76">
        <v>5.5352119589575777</v>
      </c>
      <c r="FA22" s="76">
        <v>-4.4373993578303461E-2</v>
      </c>
      <c r="FB22" s="76">
        <v>-1.9095885058633499E-3</v>
      </c>
      <c r="FC22" s="76">
        <v>-4.8762581543197688E-2</v>
      </c>
      <c r="FD22" s="76">
        <v>-2.4908453815309099E-3</v>
      </c>
      <c r="FE22" s="76">
        <v>-0.75120733728710021</v>
      </c>
      <c r="FF22" s="76">
        <v>-0.41502039403956426</v>
      </c>
      <c r="FG22" s="76">
        <v>-0.11086280771404743</v>
      </c>
      <c r="FH22" s="76">
        <v>-0.30415758632551682</v>
      </c>
      <c r="FI22" s="76">
        <v>1.5865881591619746</v>
      </c>
      <c r="FJ22" s="76">
        <v>-3.3606644036528133E-2</v>
      </c>
      <c r="FM22"/>
      <c r="FN22" s="64">
        <v>44179</v>
      </c>
      <c r="FO22" s="61"/>
      <c r="FP22" s="61"/>
      <c r="FQ22" s="61"/>
      <c r="FR22" s="61">
        <v>0.10002918754401909</v>
      </c>
      <c r="FS22" s="61">
        <v>0.84724721849784168</v>
      </c>
      <c r="FT22" s="61">
        <v>61.918067089747815</v>
      </c>
      <c r="FU22" s="61">
        <v>0.3123947452184917</v>
      </c>
      <c r="FV22" s="61">
        <v>3.5294006002148095E-3</v>
      </c>
      <c r="FW22" s="61">
        <v>0.30808989763557881</v>
      </c>
      <c r="FX22" s="61">
        <v>-4.0511820955327731E-3</v>
      </c>
      <c r="FY22" s="61">
        <v>2.980869788811769</v>
      </c>
      <c r="FZ22" s="61">
        <v>0.1164550330459751</v>
      </c>
      <c r="GA22" s="61">
        <v>5.5889992356170953E-2</v>
      </c>
      <c r="GB22" s="61">
        <v>6.0565040689804152E-2</v>
      </c>
      <c r="GC22" s="61">
        <v>4.8006774639915299</v>
      </c>
      <c r="GD22" s="61">
        <v>0.17034970638746452</v>
      </c>
      <c r="GE22"/>
      <c r="GG22"/>
      <c r="GH22" s="70">
        <v>44179</v>
      </c>
      <c r="GI22" s="69"/>
      <c r="GJ22" s="69"/>
      <c r="GK22" s="69"/>
      <c r="GL22" s="69">
        <v>0.10002918754401909</v>
      </c>
      <c r="GM22" s="69">
        <v>0.84724721849784168</v>
      </c>
      <c r="GN22" s="69">
        <v>59.917483338867434</v>
      </c>
      <c r="GO22" s="69">
        <v>0.29976479729626709</v>
      </c>
      <c r="GP22" s="69">
        <v>2.9540751105246203E-3</v>
      </c>
      <c r="GQ22" s="69">
        <v>0.27508026574605249</v>
      </c>
      <c r="GR22" s="69">
        <v>-3.7711003704095193E-3</v>
      </c>
      <c r="GS22" s="69">
        <v>2.2106450447228219</v>
      </c>
      <c r="GT22" s="69">
        <v>0.11174169604007976</v>
      </c>
      <c r="GU22" s="69">
        <v>4.0884657015263733E-2</v>
      </c>
      <c r="GV22" s="69">
        <v>7.085703903481895E-2</v>
      </c>
      <c r="GW22" s="69">
        <v>3.659922096670587</v>
      </c>
      <c r="GX22" s="69">
        <v>0.11437337303783142</v>
      </c>
      <c r="HA22" s="77">
        <v>44179</v>
      </c>
      <c r="HB22" s="76">
        <v>0.10002918754401909</v>
      </c>
      <c r="HC22" s="76">
        <v>0</v>
      </c>
      <c r="HD22" s="76">
        <v>-2.0005837508803817</v>
      </c>
      <c r="HE22" s="76">
        <v>-1.2629947922224636E-2</v>
      </c>
      <c r="HF22" s="76">
        <v>-5.7532548969018923E-4</v>
      </c>
      <c r="HG22" s="76">
        <v>-3.3009631889526304E-2</v>
      </c>
      <c r="HH22" s="76">
        <v>2.8008172512325382E-4</v>
      </c>
      <c r="HI22" s="76">
        <v>-0.77022474408894692</v>
      </c>
      <c r="HJ22" s="76">
        <v>-4.7133370058953395E-3</v>
      </c>
      <c r="HK22" s="76">
        <v>-1.5005335340907226E-2</v>
      </c>
      <c r="HL22" s="76">
        <v>1.0291998345014795E-2</v>
      </c>
      <c r="HM22" s="76">
        <v>-1.1407553673209425</v>
      </c>
      <c r="HN22" s="76">
        <v>-5.5976333349633089E-2</v>
      </c>
      <c r="HP22" s="77">
        <v>44179</v>
      </c>
      <c r="HQ22">
        <v>2.0240346384743337</v>
      </c>
      <c r="HR22" s="88">
        <f t="shared" si="3"/>
        <v>2.7688750125929804</v>
      </c>
      <c r="HS22" s="88">
        <f t="shared" si="3"/>
        <v>2.2751026996731285E-2</v>
      </c>
      <c r="HT22" s="2"/>
      <c r="HV22" s="41"/>
      <c r="HX22" s="51">
        <f t="shared" si="4"/>
        <v>8.5215231909605418</v>
      </c>
      <c r="HY22" s="51">
        <f t="shared" si="5"/>
        <v>600.96922620785199</v>
      </c>
      <c r="HZ22" s="51"/>
      <c r="IA22" s="77">
        <v>44179</v>
      </c>
      <c r="IB22">
        <v>8.5500000000000007</v>
      </c>
      <c r="IC22">
        <v>597</v>
      </c>
      <c r="IE22">
        <v>2.0240346384743337</v>
      </c>
      <c r="IF22" s="43"/>
      <c r="IG22" s="2"/>
      <c r="IH22" s="2"/>
      <c r="IJ22" s="41"/>
      <c r="IL22" s="51">
        <f t="shared" si="0"/>
        <v>8.4441224498941949</v>
      </c>
      <c r="IM22" s="51">
        <f t="shared" si="6"/>
        <v>614.86883905543459</v>
      </c>
      <c r="IN22" s="77">
        <v>44179</v>
      </c>
      <c r="IO22">
        <v>8.5500000000000007</v>
      </c>
      <c r="IP22">
        <v>597</v>
      </c>
      <c r="IQ22" s="2"/>
      <c r="IR22">
        <v>2.0240346384743337</v>
      </c>
      <c r="IS22" s="43"/>
      <c r="IT22" s="2"/>
      <c r="IU22" s="2"/>
      <c r="IW22" s="41"/>
      <c r="IY22" s="77">
        <v>44179</v>
      </c>
      <c r="IZ22">
        <f t="shared" si="1"/>
        <v>-7.7400741066346868E-2</v>
      </c>
      <c r="JA22">
        <f t="shared" si="2"/>
        <v>13.899612847582603</v>
      </c>
      <c r="JB22">
        <f t="shared" si="7"/>
        <v>0.1058775501058058</v>
      </c>
      <c r="JC22">
        <f t="shared" si="7"/>
        <v>-17.868839055434592</v>
      </c>
      <c r="JD22">
        <f t="shared" si="8"/>
        <v>2.8476809039458928E-2</v>
      </c>
      <c r="JE22">
        <f t="shared" si="8"/>
        <v>-3.9692262078519889</v>
      </c>
      <c r="JJ22"/>
      <c r="JL22" s="6"/>
      <c r="JT22" s="6"/>
      <c r="JU22" s="2"/>
      <c r="JV22" s="2"/>
      <c r="JW22" s="2"/>
      <c r="JX22" s="2"/>
      <c r="JY22" s="2"/>
      <c r="KB22" s="6"/>
      <c r="KK22" s="6"/>
      <c r="KM22" s="46"/>
      <c r="KN22" s="46"/>
      <c r="KO22" s="46"/>
      <c r="KP22" s="46"/>
      <c r="KQ22" s="46"/>
      <c r="KS22" s="6"/>
      <c r="KU22" s="46"/>
      <c r="KV22" s="46"/>
      <c r="KW22" s="46"/>
      <c r="KX22" s="46"/>
      <c r="KY22" s="46"/>
      <c r="LA22" s="6"/>
      <c r="LI22" s="6"/>
      <c r="LQ22" s="6"/>
      <c r="LY22" s="6"/>
      <c r="MG22"/>
      <c r="MI22"/>
      <c r="MJ22"/>
      <c r="MK22"/>
      <c r="ML22"/>
      <c r="MM22"/>
      <c r="MO22"/>
      <c r="MQ22"/>
      <c r="MR22"/>
      <c r="MS22"/>
      <c r="MT22"/>
      <c r="MU22"/>
    </row>
    <row r="23" spans="1:359" ht="15.75" x14ac:dyDescent="0.25">
      <c r="A23">
        <v>0.62906453458496647</v>
      </c>
      <c r="B23" s="65">
        <v>44208</v>
      </c>
      <c r="C23" s="63"/>
      <c r="D23" s="63"/>
      <c r="E23" s="63"/>
      <c r="F23" s="61">
        <v>0.13380388247947289</v>
      </c>
      <c r="G23" s="61">
        <v>1.1333188846011355</v>
      </c>
      <c r="H23" s="61">
        <v>82.824603254793715</v>
      </c>
      <c r="I23" s="61">
        <v>0.65274618421021091</v>
      </c>
      <c r="J23" s="61">
        <v>4.0667014001986197E-3</v>
      </c>
      <c r="K23" s="61">
        <v>0.67169549004695384</v>
      </c>
      <c r="L23" s="61">
        <v>-5.876666518498449E-3</v>
      </c>
      <c r="M23" s="61">
        <v>3.2514343442511913</v>
      </c>
      <c r="N23" s="61">
        <v>0.10275128333775786</v>
      </c>
      <c r="O23" s="61">
        <v>2.9074994591196841E-2</v>
      </c>
      <c r="P23" s="61">
        <v>7.3676288746561014E-2</v>
      </c>
      <c r="Q23" s="61">
        <v>3.7861786570361549</v>
      </c>
      <c r="R23" s="61">
        <v>0.21269465158937009</v>
      </c>
      <c r="S23"/>
      <c r="U23" s="36"/>
      <c r="V23" s="71">
        <v>44208</v>
      </c>
      <c r="W23" s="72"/>
      <c r="X23" s="72"/>
      <c r="Y23" s="72"/>
      <c r="Z23" s="69">
        <v>0.13380388247947289</v>
      </c>
      <c r="AA23" s="69">
        <v>1.1226145740027775</v>
      </c>
      <c r="AB23" s="69">
        <v>75.732997483381652</v>
      </c>
      <c r="AC23" s="69">
        <v>0.66202401161745517</v>
      </c>
      <c r="AD23" s="69">
        <v>3.9928416570699501E-3</v>
      </c>
      <c r="AE23" s="69">
        <v>0.67838568417092759</v>
      </c>
      <c r="AF23" s="69">
        <v>-5.7027214712751344E-3</v>
      </c>
      <c r="AG23" s="69">
        <v>3.104250073523771</v>
      </c>
      <c r="AH23" s="69">
        <v>0.1228944370150819</v>
      </c>
      <c r="AI23" s="69">
        <v>1.7716193501075634E-2</v>
      </c>
      <c r="AJ23" s="69">
        <v>0.10517824351400627</v>
      </c>
      <c r="AK23" s="69">
        <v>1.9288875323377206</v>
      </c>
      <c r="AL23" s="69">
        <v>0.20893476249169693</v>
      </c>
      <c r="AO23" s="78">
        <v>44208</v>
      </c>
      <c r="AP23" s="76"/>
      <c r="AQ23" s="76">
        <v>0.13380388247947289</v>
      </c>
      <c r="AR23" s="76">
        <v>-1.0704310598357841E-2</v>
      </c>
      <c r="AS23" s="76">
        <v>-7.0916057714120635</v>
      </c>
      <c r="AT23" s="76">
        <v>9.277827407244206E-3</v>
      </c>
      <c r="AU23" s="76">
        <v>-7.3859743128669087E-5</v>
      </c>
      <c r="AV23" s="76">
        <v>6.6901941239737393E-3</v>
      </c>
      <c r="AW23" s="76">
        <v>1.739450472233151E-4</v>
      </c>
      <c r="AX23" s="76">
        <v>-0.14718427072742038</v>
      </c>
      <c r="AY23" s="76">
        <v>2.0143153677324041E-2</v>
      </c>
      <c r="AZ23" s="76">
        <v>-1.1358801090121209E-2</v>
      </c>
      <c r="BA23" s="76">
        <v>3.1501954767445259E-2</v>
      </c>
      <c r="BB23" s="76">
        <v>-1.8572911246984343</v>
      </c>
      <c r="BC23" s="76">
        <v>-3.7598890976731606E-3</v>
      </c>
      <c r="BE23"/>
      <c r="BF23" s="65">
        <v>44208</v>
      </c>
      <c r="BG23" s="61"/>
      <c r="BH23" s="61"/>
      <c r="BI23" s="61"/>
      <c r="BJ23" s="61">
        <v>0.37471480054915918</v>
      </c>
      <c r="BK23" s="61">
        <v>3.0576727724811388</v>
      </c>
      <c r="BL23" s="61">
        <v>204.21956629929176</v>
      </c>
      <c r="BM23" s="61">
        <v>2.1969480043273131</v>
      </c>
      <c r="BN23" s="61">
        <v>1.3583786234707568E-2</v>
      </c>
      <c r="BO23" s="61">
        <v>2.1695986951796318</v>
      </c>
      <c r="BP23" s="61">
        <v>-8.8507635889711386E-3</v>
      </c>
      <c r="BQ23" s="61">
        <v>11.391329936694438</v>
      </c>
      <c r="BR23" s="61">
        <v>0.52577850559416894</v>
      </c>
      <c r="BS23" s="61">
        <v>0.12033888366086973</v>
      </c>
      <c r="BT23" s="61">
        <v>0.40543962193329919</v>
      </c>
      <c r="BU23" s="61">
        <v>8.5763796580217964</v>
      </c>
      <c r="BV23" s="61">
        <v>0.61404514365990714</v>
      </c>
      <c r="BW23"/>
      <c r="BX23"/>
      <c r="BY23"/>
      <c r="BZ23" s="71">
        <v>44208</v>
      </c>
      <c r="CA23" s="69"/>
      <c r="CB23" s="69"/>
      <c r="CC23" s="69"/>
      <c r="CD23" s="69">
        <v>0.37471480054915918</v>
      </c>
      <c r="CE23" s="69">
        <v>3.2375358767447353</v>
      </c>
      <c r="CF23" s="69">
        <v>235.69560954542112</v>
      </c>
      <c r="CG23" s="69">
        <v>2.1138051602370642</v>
      </c>
      <c r="CH23" s="69">
        <v>1.3873815490332619E-2</v>
      </c>
      <c r="CI23" s="69">
        <v>2.1658515471741402</v>
      </c>
      <c r="CJ23" s="69">
        <v>-5.7781022244680347E-3</v>
      </c>
      <c r="CK23" s="69">
        <v>11.353858456639523</v>
      </c>
      <c r="CL23" s="69">
        <v>0.43959881837777159</v>
      </c>
      <c r="CM23" s="69">
        <v>0.11377098965539111</v>
      </c>
      <c r="CN23" s="69">
        <v>0.32582782860996612</v>
      </c>
      <c r="CO23" s="69">
        <v>9.6978590318005473</v>
      </c>
      <c r="CP23" s="69">
        <v>0.59976850975898421</v>
      </c>
      <c r="CQ23"/>
      <c r="CR23"/>
      <c r="CS23" s="78">
        <v>44208</v>
      </c>
      <c r="CT23" s="76">
        <v>0.37471480054915918</v>
      </c>
      <c r="CU23" s="76">
        <v>0.17986310426359656</v>
      </c>
      <c r="CV23" s="76">
        <v>31.476043246129372</v>
      </c>
      <c r="CW23" s="76">
        <v>-8.3142844090249107E-2</v>
      </c>
      <c r="CX23" s="76">
        <v>2.9002925562505067E-4</v>
      </c>
      <c r="CY23" s="76">
        <v>-3.7471480054915118E-3</v>
      </c>
      <c r="CZ23" s="76">
        <v>3.0726613645031048E-3</v>
      </c>
      <c r="DA23" s="76">
        <v>-3.7471480054915116E-2</v>
      </c>
      <c r="DB23" s="76">
        <v>-8.6179687216397322E-2</v>
      </c>
      <c r="DC23" s="76">
        <v>-6.5678940054786274E-3</v>
      </c>
      <c r="DD23" s="76">
        <v>-7.9611793323333097E-2</v>
      </c>
      <c r="DE23" s="76">
        <v>1.1214793737787514</v>
      </c>
      <c r="DF23" s="76">
        <v>-1.4276633900922974E-2</v>
      </c>
      <c r="DG23" s="61"/>
      <c r="DI23" s="36"/>
      <c r="DJ23" s="65">
        <v>44208</v>
      </c>
      <c r="DK23" s="63"/>
      <c r="DL23" s="63"/>
      <c r="DM23" s="63"/>
      <c r="DN23" s="61">
        <v>6.8530899122418651E-2</v>
      </c>
      <c r="DO23" s="61">
        <v>0.58319795153178267</v>
      </c>
      <c r="DP23" s="61">
        <v>40.775884977839098</v>
      </c>
      <c r="DQ23" s="61">
        <v>0.23453137720147793</v>
      </c>
      <c r="DR23" s="61">
        <v>4.2945573244054869E-3</v>
      </c>
      <c r="DS23" s="61">
        <v>0.21655764122684296</v>
      </c>
      <c r="DT23" s="61">
        <v>2.7494596727914363E-4</v>
      </c>
      <c r="DU23" s="61">
        <v>3.3580140569985137</v>
      </c>
      <c r="DV23" s="61">
        <v>0.22373967945487241</v>
      </c>
      <c r="DW23" s="61">
        <v>6.5323653043489457E-2</v>
      </c>
      <c r="DX23" s="61">
        <v>0.15841602641138294</v>
      </c>
      <c r="DY23" s="61">
        <v>2.0008470055583714</v>
      </c>
      <c r="DZ23" s="61">
        <v>0.16245934945960566</v>
      </c>
      <c r="EA23" s="36"/>
      <c r="EC23"/>
      <c r="ED23" s="71">
        <v>44208</v>
      </c>
      <c r="EE23" s="69"/>
      <c r="EF23" s="69"/>
      <c r="EG23" s="69"/>
      <c r="EH23" s="69">
        <v>6.8530899122418651E-2</v>
      </c>
      <c r="EI23" s="69">
        <v>0.57977140657566184</v>
      </c>
      <c r="EJ23" s="69">
        <v>41.461193969063281</v>
      </c>
      <c r="EK23" s="69">
        <v>0.20316923918158988</v>
      </c>
      <c r="EL23" s="69">
        <v>3.8173766738160862E-3</v>
      </c>
      <c r="EM23" s="69">
        <v>0.19668368048134152</v>
      </c>
      <c r="EN23" s="69">
        <v>-1.6872307363939472E-3</v>
      </c>
      <c r="EO23" s="69">
        <v>3.1592744495435001</v>
      </c>
      <c r="EP23" s="69">
        <v>9.1969418447943735E-2</v>
      </c>
      <c r="EQ23" s="69">
        <v>3.1029268215284688E-2</v>
      </c>
      <c r="ER23" s="69">
        <v>6.0940150225805963E-2</v>
      </c>
      <c r="ES23" s="69">
        <v>2.3121421078130862</v>
      </c>
      <c r="ET23" s="69" t="e">
        <v>#N/A</v>
      </c>
      <c r="EW23" s="78">
        <v>44208</v>
      </c>
      <c r="EX23" s="76">
        <v>6.8530899122418651E-2</v>
      </c>
      <c r="EY23" s="76">
        <v>-3.4265449561208597E-3</v>
      </c>
      <c r="EZ23" s="76">
        <v>0.68530899122418654</v>
      </c>
      <c r="FA23" s="76">
        <v>-3.1362138019888047E-2</v>
      </c>
      <c r="FB23" s="76">
        <v>-4.7718065058940088E-4</v>
      </c>
      <c r="FC23" s="76">
        <v>-1.987396074550141E-2</v>
      </c>
      <c r="FD23" s="76">
        <v>-1.9621767036730907E-3</v>
      </c>
      <c r="FE23" s="76">
        <v>-0.19873960745501398</v>
      </c>
      <c r="FF23" s="76">
        <v>-0.13177026100692868</v>
      </c>
      <c r="FG23" s="76">
        <v>-3.429438482820478E-2</v>
      </c>
      <c r="FH23" s="76">
        <v>-9.7475876185576987E-2</v>
      </c>
      <c r="FI23" s="76">
        <v>0.31129510225471502</v>
      </c>
      <c r="FJ23" s="76" t="e">
        <v>#N/A</v>
      </c>
      <c r="FM23"/>
      <c r="FN23" s="65">
        <v>44208</v>
      </c>
      <c r="FO23" s="61"/>
      <c r="FP23" s="61"/>
      <c r="FQ23" s="61"/>
      <c r="FR23" s="61">
        <v>5.2014952433915761E-2</v>
      </c>
      <c r="FS23" s="61">
        <v>0.44628829188299723</v>
      </c>
      <c r="FT23" s="61">
        <v>33.185539652838258</v>
      </c>
      <c r="FU23" s="61">
        <v>0.22994489291242337</v>
      </c>
      <c r="FV23" s="61">
        <v>1.7303814226190756E-3</v>
      </c>
      <c r="FW23" s="61">
        <v>0.22262399641715946</v>
      </c>
      <c r="FX23" s="61">
        <v>-1.5822948530397174E-3</v>
      </c>
      <c r="FY23" s="61">
        <v>1.5604485730174729</v>
      </c>
      <c r="FZ23" s="61">
        <v>5.6458349719324757E-2</v>
      </c>
      <c r="GA23" s="61">
        <v>9.0137487291867789E-3</v>
      </c>
      <c r="GB23" s="61">
        <v>4.7444600964130494E-2</v>
      </c>
      <c r="GC23" s="61">
        <v>0.83043467275457283</v>
      </c>
      <c r="GD23" s="61">
        <v>6.2501166844593184E-2</v>
      </c>
      <c r="GE23"/>
      <c r="GG23"/>
      <c r="GH23" s="71">
        <v>44208</v>
      </c>
      <c r="GI23" s="69"/>
      <c r="GJ23" s="69"/>
      <c r="GK23" s="69"/>
      <c r="GL23" s="69">
        <v>5.2014952433915761E-2</v>
      </c>
      <c r="GM23" s="69">
        <v>0.44420769378564057</v>
      </c>
      <c r="GN23" s="69">
        <v>32.249270509027774</v>
      </c>
      <c r="GO23" s="69">
        <v>0.20758371687603541</v>
      </c>
      <c r="GP23" s="69">
        <v>1.5464045358603155E-3</v>
      </c>
      <c r="GQ23" s="69">
        <v>0.20441876306528894</v>
      </c>
      <c r="GR23" s="69">
        <v>-1.1973842050287409E-3</v>
      </c>
      <c r="GS23" s="69">
        <v>1.4044037157157256</v>
      </c>
      <c r="GT23" s="69">
        <v>1.3476380644662287</v>
      </c>
      <c r="GU23" s="69">
        <v>0.22366429546583777</v>
      </c>
      <c r="GV23" s="69">
        <v>1.123973769000391</v>
      </c>
      <c r="GW23" s="69">
        <v>0.86327983748182346</v>
      </c>
      <c r="GX23" s="69">
        <v>7.6009449991681105E-2</v>
      </c>
      <c r="HA23" s="78">
        <v>44208</v>
      </c>
      <c r="HB23" s="76">
        <v>5.2014952433915761E-2</v>
      </c>
      <c r="HC23" s="76">
        <v>-2.0805980973566786E-3</v>
      </c>
      <c r="HD23" s="76">
        <v>-0.93626914381048365</v>
      </c>
      <c r="HE23" s="76">
        <v>-2.2361176036387966E-2</v>
      </c>
      <c r="HF23" s="76">
        <v>-1.8397688675875996E-4</v>
      </c>
      <c r="HG23" s="76">
        <v>-1.820523335187052E-2</v>
      </c>
      <c r="HH23" s="76">
        <v>3.8491064801097666E-4</v>
      </c>
      <c r="HI23" s="76">
        <v>-0.15604485730174728</v>
      </c>
      <c r="HJ23" s="76">
        <v>1.2911797147469037</v>
      </c>
      <c r="HK23" s="76">
        <v>0.21465054673665099</v>
      </c>
      <c r="HL23" s="76">
        <v>1.0765291680362605</v>
      </c>
      <c r="HM23" s="76">
        <v>3.284516472725061E-2</v>
      </c>
      <c r="HN23" s="76">
        <v>1.3508283147087925E-2</v>
      </c>
      <c r="HP23" s="78">
        <v>44208</v>
      </c>
      <c r="HQ23">
        <v>0.62906453458496647</v>
      </c>
      <c r="HR23" s="88">
        <f t="shared" si="3"/>
        <v>5.2684109124638416</v>
      </c>
      <c r="HS23" s="88">
        <f t="shared" si="3"/>
        <v>4.4938458247286992E-3</v>
      </c>
      <c r="HT23" s="2"/>
      <c r="HV23" s="41"/>
      <c r="HX23" s="51">
        <f t="shared" si="4"/>
        <v>8.2987954549708203</v>
      </c>
      <c r="HY23" s="51">
        <f t="shared" si="5"/>
        <v>573.87688279540498</v>
      </c>
      <c r="HZ23" s="51"/>
      <c r="IA23" s="78">
        <v>44208</v>
      </c>
      <c r="IB23">
        <v>8.67</v>
      </c>
      <c r="IC23">
        <v>540</v>
      </c>
      <c r="IE23">
        <v>0.62906453458496647</v>
      </c>
      <c r="IF23" s="43"/>
      <c r="IG23" s="2"/>
      <c r="IH23" s="2"/>
      <c r="IJ23" s="41"/>
      <c r="IL23" s="51">
        <f t="shared" si="0"/>
        <v>8.5589462687815736</v>
      </c>
      <c r="IM23" s="51">
        <f t="shared" si="6"/>
        <v>612.24095515254942</v>
      </c>
      <c r="IN23" s="78">
        <v>44208</v>
      </c>
      <c r="IO23">
        <v>8.67</v>
      </c>
      <c r="IP23">
        <v>540</v>
      </c>
      <c r="IQ23" s="2"/>
      <c r="IR23">
        <v>0.62906453458496647</v>
      </c>
      <c r="IS23" s="43"/>
      <c r="IT23" s="2"/>
      <c r="IU23" s="2"/>
      <c r="IW23" s="41"/>
      <c r="IY23" s="78">
        <v>44208</v>
      </c>
      <c r="IZ23">
        <f t="shared" si="1"/>
        <v>0.26015081381075333</v>
      </c>
      <c r="JA23">
        <f t="shared" si="2"/>
        <v>38.364072357144437</v>
      </c>
      <c r="JB23">
        <f t="shared" si="7"/>
        <v>0.11105373121842632</v>
      </c>
      <c r="JC23">
        <f t="shared" si="7"/>
        <v>-72.240955152549418</v>
      </c>
      <c r="JD23">
        <f t="shared" si="8"/>
        <v>0.37120454502917966</v>
      </c>
      <c r="JE23">
        <f t="shared" si="8"/>
        <v>-33.876882795404981</v>
      </c>
      <c r="JJ23"/>
      <c r="JL23" s="16"/>
      <c r="JT23" s="16"/>
      <c r="JU23" s="2"/>
      <c r="JV23" s="2"/>
      <c r="JW23" s="2"/>
      <c r="JX23" s="2"/>
      <c r="JY23" s="2"/>
      <c r="KB23" s="16"/>
      <c r="KK23" s="16"/>
      <c r="KM23" s="46"/>
      <c r="KN23" s="46"/>
      <c r="KO23" s="46"/>
      <c r="KP23" s="46"/>
      <c r="KQ23" s="46"/>
      <c r="KS23" s="16"/>
      <c r="KU23" s="46"/>
      <c r="KV23" s="46"/>
      <c r="KW23" s="46"/>
      <c r="KX23" s="46"/>
      <c r="KY23" s="46"/>
      <c r="LA23" s="16"/>
      <c r="LI23" s="16"/>
      <c r="LQ23" s="16"/>
      <c r="LY23" s="16"/>
      <c r="MG23"/>
      <c r="MI23"/>
      <c r="MJ23"/>
      <c r="MK23"/>
      <c r="ML23"/>
      <c r="MM23"/>
      <c r="MO23"/>
      <c r="MQ23"/>
      <c r="MR23"/>
      <c r="MS23"/>
      <c r="MT23"/>
      <c r="MU23"/>
    </row>
    <row r="24" spans="1:359" ht="15.75" x14ac:dyDescent="0.25">
      <c r="A24">
        <v>0.72263028883306801</v>
      </c>
      <c r="B24" s="65">
        <v>44223</v>
      </c>
      <c r="C24" s="63"/>
      <c r="D24" s="63"/>
      <c r="E24" s="63"/>
      <c r="F24" s="61">
        <v>0.17716387723412474</v>
      </c>
      <c r="G24" s="61">
        <v>1.4934914850836716</v>
      </c>
      <c r="H24" s="61">
        <v>107.71563735834785</v>
      </c>
      <c r="I24" s="61">
        <v>0.57682060416762015</v>
      </c>
      <c r="J24" s="61">
        <v>3.8965423158873395E-3</v>
      </c>
      <c r="K24" s="61">
        <v>0.57046768469388176</v>
      </c>
      <c r="L24" s="61">
        <v>-3.3342241695462275E-3</v>
      </c>
      <c r="M24" s="61">
        <v>2.1968320777031467</v>
      </c>
      <c r="N24" s="61">
        <v>0.23673202145329922</v>
      </c>
      <c r="O24" s="61">
        <v>0.12542688989819675</v>
      </c>
      <c r="P24" s="61">
        <v>0.11130513157281886</v>
      </c>
      <c r="Q24" s="61">
        <v>9.3866110658919197</v>
      </c>
      <c r="R24" s="61">
        <v>0.32105637832368089</v>
      </c>
      <c r="S24"/>
      <c r="U24" s="36"/>
      <c r="V24" s="71">
        <v>44223</v>
      </c>
      <c r="W24" s="72"/>
      <c r="X24" s="72"/>
      <c r="Y24" s="72"/>
      <c r="Z24" s="69">
        <v>0.17716387723412474</v>
      </c>
      <c r="AA24" s="69">
        <v>1.4492005157751404</v>
      </c>
      <c r="AB24" s="69">
        <v>106.29832634047484</v>
      </c>
      <c r="AC24" s="69">
        <v>0.6038460678202997</v>
      </c>
      <c r="AD24" s="69">
        <v>3.7985706917768691E-3</v>
      </c>
      <c r="AE24" s="69">
        <v>0.57223932346622297</v>
      </c>
      <c r="AF24" s="69">
        <v>-2.0054950902902921E-3</v>
      </c>
      <c r="AG24" s="69">
        <v>2.1968320777031467</v>
      </c>
      <c r="AH24" s="69">
        <v>0.21716862377492605</v>
      </c>
      <c r="AI24" s="69">
        <v>7.3750246899701485E-2</v>
      </c>
      <c r="AJ24" s="69">
        <v>0.14341837680435898</v>
      </c>
      <c r="AK24" s="69">
        <v>6.0164675101921832</v>
      </c>
      <c r="AL24" s="69">
        <v>0.33668223229573069</v>
      </c>
      <c r="AO24" s="78">
        <v>44223</v>
      </c>
      <c r="AP24" s="76"/>
      <c r="AQ24" s="76">
        <v>0.17716387723412474</v>
      </c>
      <c r="AR24" s="76">
        <v>-4.4290969308531186E-2</v>
      </c>
      <c r="AS24" s="76">
        <v>-1.417311017872998</v>
      </c>
      <c r="AT24" s="76">
        <v>2.7025463652679545E-2</v>
      </c>
      <c r="AU24" s="76">
        <v>-9.7971624110470621E-5</v>
      </c>
      <c r="AV24" s="76">
        <v>1.7716387723412097E-3</v>
      </c>
      <c r="AW24" s="76">
        <v>1.3287290792559354E-3</v>
      </c>
      <c r="AX24" s="76">
        <v>0</v>
      </c>
      <c r="AY24" s="76">
        <v>-1.9563397678373187E-2</v>
      </c>
      <c r="AZ24" s="76">
        <v>-5.167664299849526E-2</v>
      </c>
      <c r="BA24" s="76">
        <v>3.2113245231540126E-2</v>
      </c>
      <c r="BB24" s="76">
        <v>-3.3701435556997361</v>
      </c>
      <c r="BC24" s="76">
        <v>1.5625853972049811E-2</v>
      </c>
      <c r="BE24"/>
      <c r="BF24" s="65">
        <v>44223</v>
      </c>
      <c r="BG24" s="61"/>
      <c r="BH24" s="61"/>
      <c r="BI24" s="61"/>
      <c r="BJ24" s="61">
        <v>0.4099126977674028</v>
      </c>
      <c r="BK24" s="61">
        <v>3.4555640421792053</v>
      </c>
      <c r="BL24" s="61">
        <v>239.79892819393064</v>
      </c>
      <c r="BM24" s="61">
        <v>1.7439055271435859</v>
      </c>
      <c r="BN24" s="61">
        <v>1.1009025323939136E-2</v>
      </c>
      <c r="BO24" s="61">
        <v>1.6724438068910035</v>
      </c>
      <c r="BP24" s="61">
        <v>-7.3866268137685988E-3</v>
      </c>
      <c r="BQ24" s="61">
        <v>6.7635595131621464</v>
      </c>
      <c r="BR24" s="61">
        <v>0.57496005461342203</v>
      </c>
      <c r="BS24" s="61">
        <v>0.19183373117464747</v>
      </c>
      <c r="BT24" s="61">
        <v>0.38312632343877462</v>
      </c>
      <c r="BU24" s="61">
        <v>13.676616597486728</v>
      </c>
      <c r="BV24" s="61">
        <v>0.71119853062644389</v>
      </c>
      <c r="BW24"/>
      <c r="BX24"/>
      <c r="BY24"/>
      <c r="BZ24" s="71">
        <v>44223</v>
      </c>
      <c r="CA24" s="69"/>
      <c r="CB24" s="69"/>
      <c r="CC24" s="69"/>
      <c r="CD24" s="69">
        <v>0.4099126977674028</v>
      </c>
      <c r="CE24" s="69">
        <v>3.6113308673308189</v>
      </c>
      <c r="CF24" s="69">
        <v>249.63683294034831</v>
      </c>
      <c r="CG24" s="69">
        <v>1.7097979213004537</v>
      </c>
      <c r="CH24" s="69">
        <v>1.0918434617732542E-2</v>
      </c>
      <c r="CI24" s="69">
        <v>1.647849045024959</v>
      </c>
      <c r="CJ24" s="69">
        <v>2.6381981228310045E-3</v>
      </c>
      <c r="CK24" s="69">
        <v>6.3946380851714837</v>
      </c>
      <c r="CL24" s="69">
        <v>0.61954971062441033</v>
      </c>
      <c r="CM24" s="69">
        <v>0.23318217133008898</v>
      </c>
      <c r="CN24" s="69">
        <v>0.38636753933531265</v>
      </c>
      <c r="CO24" s="69">
        <v>15.428032856612457</v>
      </c>
      <c r="CP24" s="69" t="e">
        <v>#N/A</v>
      </c>
      <c r="CQ24"/>
      <c r="CR24"/>
      <c r="CS24" s="78">
        <v>44223</v>
      </c>
      <c r="CT24" s="76">
        <v>0.4099126977674028</v>
      </c>
      <c r="CU24" s="76">
        <v>0.15576682515161339</v>
      </c>
      <c r="CV24" s="76">
        <v>9.8379047464176672</v>
      </c>
      <c r="CW24" s="76">
        <v>-3.4107605843132209E-2</v>
      </c>
      <c r="CX24" s="76">
        <v>-9.0590706206595601E-5</v>
      </c>
      <c r="CY24" s="76">
        <v>-2.4594761866044371E-2</v>
      </c>
      <c r="CZ24" s="76">
        <v>1.0024824936599603E-2</v>
      </c>
      <c r="DA24" s="76">
        <v>-0.36892142799066269</v>
      </c>
      <c r="DB24" s="76">
        <v>4.4589656010988306E-2</v>
      </c>
      <c r="DC24" s="76">
        <v>4.13484401554415E-2</v>
      </c>
      <c r="DD24" s="76">
        <v>3.2412158965380569E-3</v>
      </c>
      <c r="DE24" s="76">
        <v>1.7514162591257292</v>
      </c>
      <c r="DF24" s="76" t="e">
        <v>#N/A</v>
      </c>
      <c r="DG24" s="61"/>
      <c r="DI24" s="36"/>
      <c r="DJ24" s="65">
        <v>44223</v>
      </c>
      <c r="DK24" s="63"/>
      <c r="DL24" s="63"/>
      <c r="DM24" s="63"/>
      <c r="DN24" s="61">
        <v>7.7062941348232203E-2</v>
      </c>
      <c r="DO24" s="61">
        <v>0.64270493084425651</v>
      </c>
      <c r="DP24" s="61">
        <v>41.99930303478655</v>
      </c>
      <c r="DQ24" s="61">
        <v>0.19533444289007676</v>
      </c>
      <c r="DR24" s="61">
        <v>3.4239064841019564E-3</v>
      </c>
      <c r="DS24" s="61">
        <v>0.18572168864923963</v>
      </c>
      <c r="DT24" s="61">
        <v>-1.0264783787584529E-3</v>
      </c>
      <c r="DU24" s="61">
        <v>2.3350071228514357</v>
      </c>
      <c r="DV24" s="61">
        <v>0.19129576771612455</v>
      </c>
      <c r="DW24" s="61">
        <v>6.7293213263519253E-2</v>
      </c>
      <c r="DX24" s="61">
        <v>0.12400255442948642</v>
      </c>
      <c r="DY24" s="61">
        <v>2.7108874436945456</v>
      </c>
      <c r="DZ24" s="61">
        <v>0.18253128287742279</v>
      </c>
      <c r="EA24" s="36"/>
      <c r="EC24"/>
      <c r="ED24" s="71">
        <v>44223</v>
      </c>
      <c r="EE24" s="69"/>
      <c r="EF24" s="69"/>
      <c r="EG24" s="69"/>
      <c r="EH24" s="69">
        <v>7.7062941348232203E-2</v>
      </c>
      <c r="EI24" s="69">
        <v>0.63962241319032731</v>
      </c>
      <c r="EJ24" s="69">
        <v>43.694687744447656</v>
      </c>
      <c r="EK24" s="69">
        <v>0.18357887650211069</v>
      </c>
      <c r="EL24" s="69">
        <v>3.0832112204014226E-3</v>
      </c>
      <c r="EM24" s="69">
        <v>0.1679972121391462</v>
      </c>
      <c r="EN24" s="69">
        <v>-1.4965623209826694E-3</v>
      </c>
      <c r="EO24" s="69">
        <v>2.2117064166942644</v>
      </c>
      <c r="EP24" s="69">
        <v>0.10238716191911193</v>
      </c>
      <c r="EQ24" s="69">
        <v>3.8234121704308476E-2</v>
      </c>
      <c r="ER24" s="69">
        <v>6.4153040237922343E-2</v>
      </c>
      <c r="ES24" s="69">
        <v>2.8777376209601173</v>
      </c>
      <c r="ET24" s="69">
        <v>0.17040157590921104</v>
      </c>
      <c r="EW24" s="78">
        <v>44223</v>
      </c>
      <c r="EX24" s="76">
        <v>7.7062941348232203E-2</v>
      </c>
      <c r="EY24" s="76">
        <v>-3.0825176539292223E-3</v>
      </c>
      <c r="EZ24" s="76">
        <v>1.6953847096611085</v>
      </c>
      <c r="FA24" s="76">
        <v>-1.1755566387966076E-2</v>
      </c>
      <c r="FB24" s="76">
        <v>-3.4069526370053414E-4</v>
      </c>
      <c r="FC24" s="76">
        <v>-1.7724476510093404E-2</v>
      </c>
      <c r="FD24" s="76">
        <v>-4.7008394222421639E-4</v>
      </c>
      <c r="FE24" s="76">
        <v>-0.12330070615717163</v>
      </c>
      <c r="FF24" s="76">
        <v>-8.8908605797012624E-2</v>
      </c>
      <c r="FG24" s="76">
        <v>-2.9059091559210777E-2</v>
      </c>
      <c r="FH24" s="76">
        <v>-5.9849514191564084E-2</v>
      </c>
      <c r="FI24" s="76">
        <v>0.1668501772655715</v>
      </c>
      <c r="FJ24" s="76">
        <v>-1.2129706968211747E-2</v>
      </c>
      <c r="FM24"/>
      <c r="FN24" s="65">
        <v>44223</v>
      </c>
      <c r="FO24" s="61"/>
      <c r="FP24" s="61"/>
      <c r="FQ24" s="61"/>
      <c r="FR24" s="61">
        <v>5.8490772483308244E-2</v>
      </c>
      <c r="FS24" s="61">
        <v>0.49600175065845392</v>
      </c>
      <c r="FT24" s="61">
        <v>34.802009627568403</v>
      </c>
      <c r="FU24" s="61">
        <v>0.21801622421415631</v>
      </c>
      <c r="FV24" s="61">
        <v>1.8294743817329152E-3</v>
      </c>
      <c r="FW24" s="61">
        <v>0.21290641183924203</v>
      </c>
      <c r="FX24" s="61">
        <v>-1.2879668100824477E-3</v>
      </c>
      <c r="FY24" s="61">
        <v>1.4798165438276987</v>
      </c>
      <c r="FZ24" s="61">
        <v>7.6018507323636547E-2</v>
      </c>
      <c r="GA24" s="61">
        <v>1.8678053344386741E-2</v>
      </c>
      <c r="GB24" s="61">
        <v>5.7340453955853493E-2</v>
      </c>
      <c r="GC24" s="61">
        <v>1.4371418323942393</v>
      </c>
      <c r="GD24" s="61">
        <v>8.8168990441338857E-2</v>
      </c>
      <c r="GE24"/>
      <c r="GG24"/>
      <c r="GH24" s="71">
        <v>44223</v>
      </c>
      <c r="GI24" s="69"/>
      <c r="GJ24" s="69"/>
      <c r="GK24" s="69"/>
      <c r="GL24" s="69">
        <v>5.8490772483308244E-2</v>
      </c>
      <c r="GM24" s="69">
        <v>0.51354898240344637</v>
      </c>
      <c r="GN24" s="69">
        <v>38.077492886633664</v>
      </c>
      <c r="GO24" s="69">
        <v>0.20990489935848858</v>
      </c>
      <c r="GP24" s="69">
        <v>2.5922525456877378E-3</v>
      </c>
      <c r="GQ24" s="69">
        <v>0.19711390326874878</v>
      </c>
      <c r="GR24" s="69">
        <v>-3.066086293575018E-3</v>
      </c>
      <c r="GS24" s="69">
        <v>1.1756645269144959</v>
      </c>
      <c r="GT24" s="69">
        <v>0.72704030196752145</v>
      </c>
      <c r="GU24" s="69">
        <v>0.13808321597601556</v>
      </c>
      <c r="GV24" s="69">
        <v>0.58895708604999675</v>
      </c>
      <c r="GW24" s="69">
        <v>1.1108866930143322</v>
      </c>
      <c r="GX24" s="69">
        <v>0.14071125136309465</v>
      </c>
      <c r="HA24" s="78">
        <v>44223</v>
      </c>
      <c r="HB24" s="76">
        <v>5.8490772483308244E-2</v>
      </c>
      <c r="HC24" s="76">
        <v>1.7547231744992411E-2</v>
      </c>
      <c r="HD24" s="76">
        <v>3.2754832590652616</v>
      </c>
      <c r="HE24" s="76">
        <v>-8.1113248556677342E-3</v>
      </c>
      <c r="HF24" s="76">
        <v>7.6277816395482268E-4</v>
      </c>
      <c r="HG24" s="76">
        <v>-1.5792508570493226E-2</v>
      </c>
      <c r="HH24" s="76">
        <v>-1.7781194834925705E-3</v>
      </c>
      <c r="HI24" s="76">
        <v>-0.30415201691320282</v>
      </c>
      <c r="HJ24" s="76">
        <v>0.65102179464388488</v>
      </c>
      <c r="HK24" s="76">
        <v>0.11940516263162883</v>
      </c>
      <c r="HL24" s="76">
        <v>0.53161663209414323</v>
      </c>
      <c r="HM24" s="76">
        <v>-0.32625513937990724</v>
      </c>
      <c r="HN24" s="76">
        <v>5.254226092175579E-2</v>
      </c>
      <c r="HP24" s="78">
        <v>44223</v>
      </c>
      <c r="HQ24">
        <v>0.72263028883306801</v>
      </c>
      <c r="HR24" s="88">
        <f t="shared" si="3"/>
        <v>3.7835070584026229</v>
      </c>
      <c r="HS24" s="88">
        <f t="shared" si="3"/>
        <v>5.3281117742046318E-3</v>
      </c>
      <c r="HT24" s="31"/>
      <c r="HV24" s="41"/>
      <c r="HW24" s="40"/>
      <c r="HX24" s="51">
        <f t="shared" si="4"/>
        <v>8.4244492693440058</v>
      </c>
      <c r="HY24" s="51">
        <f t="shared" si="5"/>
        <v>587.18252579730017</v>
      </c>
      <c r="HZ24" s="51"/>
      <c r="IA24" s="78">
        <v>44223</v>
      </c>
      <c r="IB24">
        <v>8.84</v>
      </c>
      <c r="IC24">
        <v>363</v>
      </c>
      <c r="IE24">
        <v>0.72263028883306801</v>
      </c>
      <c r="IF24" s="43"/>
      <c r="IG24" s="2"/>
      <c r="IH24" s="31"/>
      <c r="IJ24" s="41"/>
      <c r="IK24" s="40"/>
      <c r="IL24" s="51">
        <f t="shared" si="0"/>
        <v>8.5987300487139375</v>
      </c>
      <c r="IM24" s="51">
        <f t="shared" si="6"/>
        <v>605.71407907455909</v>
      </c>
      <c r="IN24" s="78">
        <v>44223</v>
      </c>
      <c r="IO24">
        <v>8.84</v>
      </c>
      <c r="IP24">
        <v>363</v>
      </c>
      <c r="IQ24" s="31"/>
      <c r="IR24">
        <v>0.72263028883306801</v>
      </c>
      <c r="IS24" s="43"/>
      <c r="IT24" s="2"/>
      <c r="IU24" s="31"/>
      <c r="IW24" s="41"/>
      <c r="IX24" s="40"/>
      <c r="IY24" s="78">
        <v>44223</v>
      </c>
      <c r="IZ24">
        <f t="shared" si="1"/>
        <v>0.17428077936993169</v>
      </c>
      <c r="JA24">
        <f t="shared" si="2"/>
        <v>18.531553277258922</v>
      </c>
      <c r="JB24">
        <f t="shared" si="7"/>
        <v>0.24126995128606232</v>
      </c>
      <c r="JC24">
        <f t="shared" si="7"/>
        <v>-242.71407907455909</v>
      </c>
      <c r="JD24">
        <f t="shared" si="8"/>
        <v>0.41555073065599402</v>
      </c>
      <c r="JE24">
        <f t="shared" si="8"/>
        <v>-224.18252579730017</v>
      </c>
      <c r="JJ24"/>
      <c r="JL24" s="16"/>
      <c r="JT24" s="16"/>
      <c r="JU24" s="2"/>
      <c r="JV24" s="2"/>
      <c r="JW24" s="31"/>
      <c r="JX24" s="21"/>
      <c r="JY24" s="36"/>
      <c r="KB24" s="16"/>
      <c r="KK24" s="16"/>
      <c r="KM24" s="46"/>
      <c r="KN24" s="46"/>
      <c r="KO24" s="46"/>
      <c r="KP24" s="46"/>
      <c r="KQ24" s="46"/>
      <c r="KS24" s="16"/>
      <c r="KT24" s="52"/>
      <c r="KU24" s="54"/>
      <c r="KV24" s="54"/>
      <c r="KW24" s="54"/>
      <c r="KX24" s="54"/>
      <c r="KY24" s="54"/>
      <c r="LA24" s="16"/>
      <c r="LI24" s="16"/>
      <c r="LQ24" s="16"/>
      <c r="LY24" s="16"/>
      <c r="MG24"/>
      <c r="MI24"/>
      <c r="MJ24"/>
      <c r="MK24"/>
      <c r="ML24"/>
      <c r="MM24"/>
      <c r="MO24"/>
      <c r="MQ24"/>
      <c r="MR24"/>
      <c r="MS24"/>
      <c r="MT24"/>
      <c r="MU24"/>
    </row>
    <row r="25" spans="1:359" ht="15.75" x14ac:dyDescent="0.25">
      <c r="A25">
        <v>11.273352611666857</v>
      </c>
      <c r="B25" s="65">
        <v>44251</v>
      </c>
      <c r="C25" s="63"/>
      <c r="D25" s="63"/>
      <c r="E25" s="63"/>
      <c r="F25" s="61">
        <v>5.555674283874863</v>
      </c>
      <c r="G25" s="61" t="e">
        <v>#N/A</v>
      </c>
      <c r="H25" s="61" t="e">
        <v>#N/A</v>
      </c>
      <c r="I25" s="61">
        <v>26.024067262103717</v>
      </c>
      <c r="J25" s="61">
        <v>1.5516331593948427</v>
      </c>
      <c r="K25" s="61">
        <v>26.500566334083093</v>
      </c>
      <c r="L25" s="61">
        <v>0.14045855724492429</v>
      </c>
      <c r="M25" s="61">
        <v>627.79119407785947</v>
      </c>
      <c r="N25" s="61">
        <v>332.33641952001125</v>
      </c>
      <c r="O25" s="61">
        <v>58.836598764704704</v>
      </c>
      <c r="P25" s="61">
        <v>273.49982075530653</v>
      </c>
      <c r="Q25" s="61">
        <v>98.357254679778265</v>
      </c>
      <c r="R25" s="61">
        <v>22.243808697778178</v>
      </c>
      <c r="S25"/>
      <c r="U25" s="36"/>
      <c r="V25" s="71">
        <v>44251</v>
      </c>
      <c r="W25" s="72"/>
      <c r="X25" s="72"/>
      <c r="Y25" s="72"/>
      <c r="Z25" s="69">
        <v>5.555674283874863</v>
      </c>
      <c r="AA25" s="69" t="e">
        <v>#N/A</v>
      </c>
      <c r="AB25" s="69" t="e">
        <v>#N/A</v>
      </c>
      <c r="AC25" s="69">
        <v>27.564955747433544</v>
      </c>
      <c r="AD25" s="69">
        <v>1.3060279106533028</v>
      </c>
      <c r="AE25" s="69">
        <v>28.111711876406805</v>
      </c>
      <c r="AF25" s="69">
        <v>0.66213637250077395</v>
      </c>
      <c r="AG25" s="69">
        <v>622.23551979398462</v>
      </c>
      <c r="AH25" s="69">
        <v>412.95326952041853</v>
      </c>
      <c r="AI25" s="69">
        <v>66.212526115220612</v>
      </c>
      <c r="AJ25" s="69">
        <v>346.74074340519792</v>
      </c>
      <c r="AK25" s="69">
        <v>89.079141845006347</v>
      </c>
      <c r="AL25" s="69">
        <v>23.897732932087724</v>
      </c>
      <c r="AO25" s="78">
        <v>44251</v>
      </c>
      <c r="AP25" s="76"/>
      <c r="AQ25" s="76">
        <v>5.555674283874863</v>
      </c>
      <c r="AR25" s="76" t="e">
        <v>#N/A</v>
      </c>
      <c r="AS25" s="76" t="e">
        <v>#N/A</v>
      </c>
      <c r="AT25" s="76">
        <v>1.5408884853298281</v>
      </c>
      <c r="AU25" s="76">
        <v>-0.24560524874153977</v>
      </c>
      <c r="AV25" s="76">
        <v>1.6111455423237104</v>
      </c>
      <c r="AW25" s="76">
        <v>0.52167781525584966</v>
      </c>
      <c r="AX25" s="76">
        <v>-5.555674283874863</v>
      </c>
      <c r="AY25" s="76">
        <v>80.616850000407311</v>
      </c>
      <c r="AZ25" s="76">
        <v>7.3759273505159095</v>
      </c>
      <c r="BA25" s="76">
        <v>73.240922649891431</v>
      </c>
      <c r="BB25" s="76">
        <v>-9.2781128347719068</v>
      </c>
      <c r="BC25" s="76">
        <v>1.6539242343095459</v>
      </c>
      <c r="BE25"/>
      <c r="BF25" s="65">
        <v>44251</v>
      </c>
      <c r="BG25" s="61"/>
      <c r="BH25" s="61"/>
      <c r="BI25" s="61"/>
      <c r="BJ25" s="61">
        <v>5.2301993774650484</v>
      </c>
      <c r="BK25" s="61" t="e">
        <v>#N/A</v>
      </c>
      <c r="BL25" s="61" t="e">
        <v>#N/A</v>
      </c>
      <c r="BM25" s="61">
        <v>32.767983629725151</v>
      </c>
      <c r="BN25" s="61">
        <v>2.1717356875048122</v>
      </c>
      <c r="BO25" s="61">
        <v>29.916740439100074</v>
      </c>
      <c r="BP25" s="61">
        <v>0.43453542467855116</v>
      </c>
      <c r="BQ25" s="61">
        <v>1161.1042617972407</v>
      </c>
      <c r="BR25" s="61">
        <v>872.35802966583901</v>
      </c>
      <c r="BS25" s="61">
        <v>116.81650309568187</v>
      </c>
      <c r="BT25" s="61">
        <v>755.54152657015732</v>
      </c>
      <c r="BU25" s="61">
        <v>70.037023914079015</v>
      </c>
      <c r="BV25" s="61">
        <v>17.847009335723985</v>
      </c>
      <c r="BW25"/>
      <c r="BX25"/>
      <c r="BY25"/>
      <c r="BZ25" s="71">
        <v>44251</v>
      </c>
      <c r="CA25" s="69"/>
      <c r="CB25" s="69"/>
      <c r="CC25" s="69"/>
      <c r="CD25" s="69">
        <v>5.2301993774650484</v>
      </c>
      <c r="CE25" s="69" t="e">
        <v>#N/A</v>
      </c>
      <c r="CF25" s="69" t="e">
        <v>#N/A</v>
      </c>
      <c r="CG25" s="69">
        <v>31.60749130125507</v>
      </c>
      <c r="CH25" s="69">
        <v>1.7035125486360085</v>
      </c>
      <c r="CI25" s="69">
        <v>28.347680625860562</v>
      </c>
      <c r="CJ25" s="69">
        <v>0.42512106579911402</v>
      </c>
      <c r="CK25" s="69">
        <v>1087.8814705127302</v>
      </c>
      <c r="CL25" s="69">
        <v>375.08787744040848</v>
      </c>
      <c r="CM25" s="69">
        <v>66.208818653936817</v>
      </c>
      <c r="CN25" s="69">
        <v>308.87905883877363</v>
      </c>
      <c r="CO25" s="69">
        <v>92.321118028296112</v>
      </c>
      <c r="CP25" s="69">
        <v>18.098581925780053</v>
      </c>
      <c r="CQ25"/>
      <c r="CR25"/>
      <c r="CS25" s="78">
        <v>44251</v>
      </c>
      <c r="CT25" s="76">
        <v>5.2301993774650484</v>
      </c>
      <c r="CU25" s="76" t="e">
        <v>#N/A</v>
      </c>
      <c r="CV25" s="76" t="e">
        <v>#N/A</v>
      </c>
      <c r="CW25" s="76">
        <v>-1.1604923284700777</v>
      </c>
      <c r="CX25" s="76">
        <v>-0.46822313886880335</v>
      </c>
      <c r="CY25" s="76">
        <v>-1.5690598132395135</v>
      </c>
      <c r="CZ25" s="76">
        <v>-9.4143588794371388E-3</v>
      </c>
      <c r="DA25" s="76">
        <v>-73.222791284510677</v>
      </c>
      <c r="DB25" s="76">
        <v>-497.27015222543054</v>
      </c>
      <c r="DC25" s="76">
        <v>-50.60768444174505</v>
      </c>
      <c r="DD25" s="76">
        <v>-446.66246773138369</v>
      </c>
      <c r="DE25" s="76">
        <v>22.284094114217094</v>
      </c>
      <c r="DF25" s="76">
        <v>0.25157259005606786</v>
      </c>
      <c r="DG25" s="61"/>
      <c r="DI25" s="36"/>
      <c r="DJ25" s="65">
        <v>44251</v>
      </c>
      <c r="DK25" s="63"/>
      <c r="DL25" s="63"/>
      <c r="DM25" s="63"/>
      <c r="DN25" s="61">
        <v>0.27713413890104849</v>
      </c>
      <c r="DO25" s="61" t="e">
        <v>#N/A</v>
      </c>
      <c r="DP25" s="61" t="e">
        <v>#N/A</v>
      </c>
      <c r="DQ25" s="61">
        <v>1.0099197579469503</v>
      </c>
      <c r="DR25" s="61">
        <v>5.7797433204369267E-2</v>
      </c>
      <c r="DS25" s="61">
        <v>0.74826217503283099</v>
      </c>
      <c r="DT25" s="61">
        <v>1.8313578166859086E-2</v>
      </c>
      <c r="DU25" s="61">
        <v>60.415242280428572</v>
      </c>
      <c r="DV25" s="61">
        <v>21.494091916237892</v>
      </c>
      <c r="DW25" s="61">
        <v>3.5300410842082144</v>
      </c>
      <c r="DX25" s="61">
        <v>17.964050832029677</v>
      </c>
      <c r="DY25" s="61">
        <v>4.5514595338799877</v>
      </c>
      <c r="DZ25" s="61">
        <v>1.1448688412141215</v>
      </c>
      <c r="EA25" s="36"/>
      <c r="EC25"/>
      <c r="ED25" s="71">
        <v>44251</v>
      </c>
      <c r="EE25" s="69"/>
      <c r="EF25" s="69"/>
      <c r="EG25" s="69"/>
      <c r="EH25" s="69">
        <v>0.27713413890104849</v>
      </c>
      <c r="EI25" s="69" t="e">
        <v>#N/A</v>
      </c>
      <c r="EJ25" s="69" t="e">
        <v>#N/A</v>
      </c>
      <c r="EK25" s="69">
        <v>0.98686053478554969</v>
      </c>
      <c r="EL25" s="69">
        <v>5.4734546701234885E-2</v>
      </c>
      <c r="EM25" s="69">
        <v>0.85357314781522942</v>
      </c>
      <c r="EN25" s="69">
        <v>8.0596150275202925E-3</v>
      </c>
      <c r="EO25" s="69">
        <v>40.46158427955308</v>
      </c>
      <c r="EP25" s="69">
        <v>5.8489737368617858</v>
      </c>
      <c r="EQ25" s="69">
        <v>1.2488357134228496</v>
      </c>
      <c r="ER25" s="69">
        <v>4.6001380234389355</v>
      </c>
      <c r="ES25" s="69">
        <v>5.9171920677254022</v>
      </c>
      <c r="ET25" s="69">
        <v>1.0470682035959413</v>
      </c>
      <c r="EW25" s="78">
        <v>44251</v>
      </c>
      <c r="EX25" s="76">
        <v>0.27713413890104849</v>
      </c>
      <c r="EY25" s="76" t="e">
        <v>#N/A</v>
      </c>
      <c r="EZ25" s="76" t="e">
        <v>#N/A</v>
      </c>
      <c r="FA25" s="76">
        <v>-2.3059223161400671E-2</v>
      </c>
      <c r="FB25" s="76">
        <v>-3.0628865031343817E-3</v>
      </c>
      <c r="FC25" s="76">
        <v>0.1053109727823984</v>
      </c>
      <c r="FD25" s="76">
        <v>-1.0253963139338795E-2</v>
      </c>
      <c r="FE25" s="76">
        <v>-19.953658000875492</v>
      </c>
      <c r="FF25" s="76">
        <v>-15.645118179376109</v>
      </c>
      <c r="FG25" s="76">
        <v>-2.2812053707853646</v>
      </c>
      <c r="FH25" s="76">
        <v>-13.363912808590742</v>
      </c>
      <c r="FI25" s="76">
        <v>1.3657325338454149</v>
      </c>
      <c r="FJ25" s="76">
        <v>-9.7800637618180003E-2</v>
      </c>
      <c r="FM25"/>
      <c r="FN25" s="65">
        <v>44251</v>
      </c>
      <c r="FO25" s="61"/>
      <c r="FP25" s="61"/>
      <c r="FQ25" s="61"/>
      <c r="FR25" s="61">
        <v>0.21034481142589581</v>
      </c>
      <c r="FS25" s="61" t="e">
        <v>#N/A</v>
      </c>
      <c r="FT25" s="61" t="e">
        <v>#N/A</v>
      </c>
      <c r="FU25" s="61">
        <v>1.0786479826471822</v>
      </c>
      <c r="FV25" s="61">
        <v>1.6668564236633685E-2</v>
      </c>
      <c r="FW25" s="61">
        <v>0.98441371747319228</v>
      </c>
      <c r="FX25" s="61">
        <v>-4.8842065213093007E-3</v>
      </c>
      <c r="FY25" s="61">
        <v>12.410343874127852</v>
      </c>
      <c r="FZ25" s="61">
        <v>1.7424640571442624</v>
      </c>
      <c r="GA25" s="61">
        <v>0.32328379480767255</v>
      </c>
      <c r="GB25" s="61">
        <v>1.4191802623365897</v>
      </c>
      <c r="GC25" s="61">
        <v>3.9025808633115635</v>
      </c>
      <c r="GD25" s="61">
        <v>0.47207686028313794</v>
      </c>
      <c r="GE25"/>
      <c r="GG25"/>
      <c r="GH25" s="71">
        <v>44251</v>
      </c>
      <c r="GI25" s="69"/>
      <c r="GJ25" s="69"/>
      <c r="GK25" s="69"/>
      <c r="GL25" s="69">
        <v>0.21034481142589581</v>
      </c>
      <c r="GM25" s="69" t="e">
        <v>#N/A</v>
      </c>
      <c r="GN25" s="69" t="e">
        <v>#N/A</v>
      </c>
      <c r="GO25" s="69">
        <v>1.0057229089395041</v>
      </c>
      <c r="GP25" s="69">
        <v>1.8156333087849051E-2</v>
      </c>
      <c r="GQ25" s="69">
        <v>0.94655165141653119</v>
      </c>
      <c r="GR25" s="69">
        <v>-8.2707579852662229E-3</v>
      </c>
      <c r="GS25" s="69">
        <v>12.978274864977772</v>
      </c>
      <c r="GT25" s="69">
        <v>0.94472866298072511</v>
      </c>
      <c r="GU25" s="69">
        <v>0.19442872068765821</v>
      </c>
      <c r="GV25" s="69">
        <v>0.75029994235617037</v>
      </c>
      <c r="GW25" s="69">
        <v>4.3289755233457399</v>
      </c>
      <c r="GX25" s="69">
        <v>0.30216032161329937</v>
      </c>
      <c r="HA25" s="78">
        <v>44251</v>
      </c>
      <c r="HB25" s="76">
        <v>0.21034481142589581</v>
      </c>
      <c r="HC25" s="76" t="e">
        <v>#N/A</v>
      </c>
      <c r="HD25" s="76" t="e">
        <v>#N/A</v>
      </c>
      <c r="HE25" s="76">
        <v>-7.2925073707678131E-2</v>
      </c>
      <c r="HF25" s="76">
        <v>1.4877688512153632E-3</v>
      </c>
      <c r="HG25" s="76">
        <v>-3.7862066056661189E-2</v>
      </c>
      <c r="HH25" s="76">
        <v>-3.3865514639569226E-3</v>
      </c>
      <c r="HI25" s="76">
        <v>0.56793099084991927</v>
      </c>
      <c r="HJ25" s="76">
        <v>-0.79773539416353734</v>
      </c>
      <c r="HK25" s="76">
        <v>-0.12885507412001435</v>
      </c>
      <c r="HL25" s="76">
        <v>-0.6688803199804193</v>
      </c>
      <c r="HM25" s="76">
        <v>0.42639466003417614</v>
      </c>
      <c r="HN25" s="76">
        <v>-0.16991653866983861</v>
      </c>
      <c r="HP25" s="78">
        <v>44251</v>
      </c>
      <c r="HQ25">
        <v>11.273352611666857</v>
      </c>
      <c r="HR25" s="88">
        <f t="shared" si="3"/>
        <v>5.4004004602337465</v>
      </c>
      <c r="HS25" s="88">
        <f t="shared" si="3"/>
        <v>0.7032505963782314</v>
      </c>
      <c r="HT25" s="31"/>
      <c r="HV25" s="41"/>
      <c r="HX25" s="51" t="e">
        <f t="shared" si="4"/>
        <v>#N/A</v>
      </c>
      <c r="HY25" s="51" t="e">
        <f t="shared" si="5"/>
        <v>#N/A</v>
      </c>
      <c r="HZ25" s="51"/>
      <c r="IA25" s="78">
        <v>44251</v>
      </c>
      <c r="IB25" t="e">
        <v>#N/A</v>
      </c>
      <c r="IC25" t="e">
        <v>#N/A</v>
      </c>
      <c r="IE25">
        <v>11.273352611666857</v>
      </c>
      <c r="IF25" s="47"/>
      <c r="IG25" s="5"/>
      <c r="IH25" s="31"/>
      <c r="IJ25" s="41"/>
      <c r="IL25" s="51" t="e">
        <f t="shared" si="0"/>
        <v>#N/A</v>
      </c>
      <c r="IM25" s="51" t="e">
        <f t="shared" si="6"/>
        <v>#N/A</v>
      </c>
      <c r="IN25" s="78">
        <v>44251</v>
      </c>
      <c r="IO25" t="e">
        <v>#N/A</v>
      </c>
      <c r="IP25" t="e">
        <v>#N/A</v>
      </c>
      <c r="IQ25" s="31"/>
      <c r="IR25">
        <v>11.273352611666857</v>
      </c>
      <c r="IS25" s="47"/>
      <c r="IT25" s="5"/>
      <c r="IU25" s="31"/>
      <c r="IW25" s="41"/>
      <c r="IY25" s="78">
        <v>44251</v>
      </c>
      <c r="IZ25" t="e">
        <f t="shared" si="1"/>
        <v>#N/A</v>
      </c>
      <c r="JA25" t="e">
        <f t="shared" si="2"/>
        <v>#N/A</v>
      </c>
      <c r="JB25" t="e">
        <f t="shared" si="7"/>
        <v>#N/A</v>
      </c>
      <c r="JC25" t="e">
        <f t="shared" si="7"/>
        <v>#N/A</v>
      </c>
      <c r="JD25" t="e">
        <f t="shared" si="8"/>
        <v>#N/A</v>
      </c>
      <c r="JE25" t="e">
        <f t="shared" si="8"/>
        <v>#N/A</v>
      </c>
      <c r="JJ25"/>
      <c r="JL25" s="16"/>
      <c r="JT25" s="16"/>
      <c r="JU25" s="5"/>
      <c r="JV25" s="5"/>
      <c r="JW25" s="31"/>
      <c r="JX25" s="21"/>
      <c r="JY25" s="36"/>
      <c r="KB25" s="16"/>
      <c r="KK25" s="16"/>
      <c r="KM25" s="46"/>
      <c r="KN25" s="46"/>
      <c r="KO25" s="46"/>
      <c r="KP25" s="46"/>
      <c r="KQ25" s="46"/>
      <c r="KS25" s="16"/>
      <c r="KU25" s="46"/>
      <c r="KV25" s="46"/>
      <c r="KW25" s="46"/>
      <c r="KX25" s="46"/>
      <c r="KY25" s="46"/>
      <c r="LA25" s="16"/>
      <c r="LI25" s="16"/>
      <c r="LQ25" s="16"/>
      <c r="LY25" s="16"/>
      <c r="MG25"/>
      <c r="MI25"/>
      <c r="MJ25"/>
      <c r="MK25"/>
      <c r="ML25"/>
      <c r="MM25"/>
      <c r="MO25"/>
      <c r="MQ25"/>
      <c r="MR25"/>
      <c r="MS25"/>
      <c r="MT25"/>
      <c r="MU25"/>
    </row>
    <row r="26" spans="1:359" ht="15.75" x14ac:dyDescent="0.25">
      <c r="A26">
        <v>0.99961584466805986</v>
      </c>
      <c r="B26" s="65">
        <v>44265</v>
      </c>
      <c r="C26" s="63"/>
      <c r="D26" s="63"/>
      <c r="E26" s="63"/>
      <c r="F26" s="61">
        <v>0.31059045031340532</v>
      </c>
      <c r="G26" s="61" t="e">
        <v>#N/A</v>
      </c>
      <c r="H26" s="61" t="e">
        <v>#N/A</v>
      </c>
      <c r="I26" s="61">
        <v>1.5453284983736337</v>
      </c>
      <c r="J26" s="61">
        <v>8.512973652640126E-3</v>
      </c>
      <c r="K26" s="61">
        <v>1.465986925479273</v>
      </c>
      <c r="L26" s="61">
        <v>1.5529522515670267E-4</v>
      </c>
      <c r="M26" s="61">
        <v>5.6838052407353175</v>
      </c>
      <c r="N26" s="61">
        <v>1.1065211428775328</v>
      </c>
      <c r="O26" s="61">
        <v>0.26371745928198864</v>
      </c>
      <c r="P26" s="61">
        <v>0.84280368362660329</v>
      </c>
      <c r="Q26" s="61">
        <v>7.4023099298097925</v>
      </c>
      <c r="R26" s="61">
        <v>0.55191923020692124</v>
      </c>
      <c r="S26"/>
      <c r="U26" s="36"/>
      <c r="V26" s="71">
        <v>44265</v>
      </c>
      <c r="W26" s="72"/>
      <c r="X26" s="72"/>
      <c r="Y26" s="72"/>
      <c r="Z26" s="69">
        <v>0.31059045031340532</v>
      </c>
      <c r="AA26" s="69" t="e">
        <v>#N/A</v>
      </c>
      <c r="AB26" s="69" t="e">
        <v>#N/A</v>
      </c>
      <c r="AC26" s="69">
        <v>1.5797860241123034</v>
      </c>
      <c r="AD26" s="69">
        <v>8.6847301716634403E-3</v>
      </c>
      <c r="AE26" s="69">
        <v>1.4690928299824073</v>
      </c>
      <c r="AF26" s="69">
        <v>-7.9883863820607841E-3</v>
      </c>
      <c r="AG26" s="69">
        <v>5.9943956910487231</v>
      </c>
      <c r="AH26" s="69">
        <v>0.93486658231311548</v>
      </c>
      <c r="AI26" s="69">
        <v>0.20524585428919703</v>
      </c>
      <c r="AJ26" s="69">
        <v>0.72962072780650511</v>
      </c>
      <c r="AK26" s="69">
        <v>6.8188769936349356</v>
      </c>
      <c r="AL26" s="69">
        <v>0.58195332675222755</v>
      </c>
      <c r="AO26" s="78">
        <v>44265</v>
      </c>
      <c r="AP26" s="76"/>
      <c r="AQ26" s="76">
        <v>0.31059045031340532</v>
      </c>
      <c r="AR26" s="76" t="e">
        <v>#N/A</v>
      </c>
      <c r="AS26" s="76" t="e">
        <v>#N/A</v>
      </c>
      <c r="AT26" s="76">
        <v>3.4457525738669705E-2</v>
      </c>
      <c r="AU26" s="76">
        <v>1.7175651902331357E-4</v>
      </c>
      <c r="AV26" s="76">
        <v>3.105904503134263E-3</v>
      </c>
      <c r="AW26" s="76">
        <v>-8.1436816072174879E-3</v>
      </c>
      <c r="AX26" s="76">
        <v>0.31059045031340532</v>
      </c>
      <c r="AY26" s="76">
        <v>-0.17165456056441739</v>
      </c>
      <c r="AZ26" s="76">
        <v>-5.8471604992791602E-2</v>
      </c>
      <c r="BA26" s="76">
        <v>-0.11318295582009825</v>
      </c>
      <c r="BB26" s="76">
        <v>-0.58343293617485759</v>
      </c>
      <c r="BC26" s="76">
        <v>3.0034096545306296E-2</v>
      </c>
      <c r="BE26"/>
      <c r="BF26" s="65">
        <v>44265</v>
      </c>
      <c r="BG26" s="61"/>
      <c r="BH26" s="61"/>
      <c r="BI26" s="61"/>
      <c r="BJ26" s="61">
        <v>0.53661516815720212</v>
      </c>
      <c r="BK26" s="61" t="e">
        <v>#N/A</v>
      </c>
      <c r="BL26" s="61" t="e">
        <v>#N/A</v>
      </c>
      <c r="BM26" s="61">
        <v>3.6001066241077115</v>
      </c>
      <c r="BN26" s="61">
        <v>1.8029733034913831E-2</v>
      </c>
      <c r="BO26" s="61">
        <v>3.3216478908930811</v>
      </c>
      <c r="BP26" s="61">
        <v>-1.6914110100315009E-2</v>
      </c>
      <c r="BQ26" s="61">
        <v>11.590887632195566</v>
      </c>
      <c r="BR26" s="61">
        <v>1.8310385107502183</v>
      </c>
      <c r="BS26" s="61">
        <v>0.42905831530586358</v>
      </c>
      <c r="BT26" s="61">
        <v>1.401980195551678</v>
      </c>
      <c r="BU26" s="61">
        <v>12.574241265268775</v>
      </c>
      <c r="BV26" s="61">
        <v>1.2119990187998566</v>
      </c>
      <c r="BW26"/>
      <c r="BX26"/>
      <c r="BY26"/>
      <c r="BZ26" s="71">
        <v>44265</v>
      </c>
      <c r="CA26" s="69"/>
      <c r="CB26" s="69"/>
      <c r="CC26" s="69"/>
      <c r="CD26" s="69">
        <v>0.53661516815720212</v>
      </c>
      <c r="CE26" s="69" t="e">
        <v>#N/A</v>
      </c>
      <c r="CF26" s="69" t="e">
        <v>#N/A</v>
      </c>
      <c r="CG26" s="69">
        <v>3.54801524327402</v>
      </c>
      <c r="CH26" s="69">
        <v>1.7258617038271935E-2</v>
      </c>
      <c r="CI26" s="69">
        <v>3.305549435848365</v>
      </c>
      <c r="CJ26" s="69">
        <v>-1.2782173305504555E-2</v>
      </c>
      <c r="CK26" s="69">
        <v>10.410334262249719</v>
      </c>
      <c r="CL26" s="69">
        <v>2.2670607825636595</v>
      </c>
      <c r="CM26" s="69">
        <v>0.50268486201867424</v>
      </c>
      <c r="CN26" s="69">
        <v>1.7643759208132928</v>
      </c>
      <c r="CO26" s="69">
        <v>11.89859239112687</v>
      </c>
      <c r="CP26" s="69">
        <v>0.96655124088475242</v>
      </c>
      <c r="CQ26"/>
      <c r="CR26"/>
      <c r="CS26" s="78">
        <v>44265</v>
      </c>
      <c r="CT26" s="76">
        <v>0.53661516815720212</v>
      </c>
      <c r="CU26" s="76" t="e">
        <v>#N/A</v>
      </c>
      <c r="CV26" s="76" t="e">
        <v>#N/A</v>
      </c>
      <c r="CW26" s="76">
        <v>-5.2091380833691817E-2</v>
      </c>
      <c r="CX26" s="76">
        <v>-7.7111599664189613E-4</v>
      </c>
      <c r="CY26" s="76">
        <v>-1.6098455044716197E-2</v>
      </c>
      <c r="CZ26" s="76">
        <v>4.1319367948104554E-3</v>
      </c>
      <c r="DA26" s="76">
        <v>-1.1805533699458461</v>
      </c>
      <c r="DB26" s="76">
        <v>0.43602227181344105</v>
      </c>
      <c r="DC26" s="76">
        <v>7.3626546712810687E-2</v>
      </c>
      <c r="DD26" s="76">
        <v>0.36239572526161473</v>
      </c>
      <c r="DE26" s="76">
        <v>-0.675648874141905</v>
      </c>
      <c r="DF26" s="76">
        <v>-0.24544777791510428</v>
      </c>
      <c r="DG26" s="61"/>
      <c r="DI26" s="36"/>
      <c r="DJ26" s="65">
        <v>44265</v>
      </c>
      <c r="DK26" s="63"/>
      <c r="DL26" s="63"/>
      <c r="DM26" s="63"/>
      <c r="DN26" s="61">
        <v>8.6645950083827444E-2</v>
      </c>
      <c r="DO26" s="61" t="e">
        <v>#N/A</v>
      </c>
      <c r="DP26" s="61" t="e">
        <v>#N/A</v>
      </c>
      <c r="DQ26" s="61">
        <v>0.29292119077799278</v>
      </c>
      <c r="DR26" s="61">
        <v>4.7402266371860315E-3</v>
      </c>
      <c r="DS26" s="61">
        <v>0.25300617424477612</v>
      </c>
      <c r="DT26" s="61">
        <v>-1.2061116251668781E-3</v>
      </c>
      <c r="DU26" s="61">
        <v>2.4434157923639339</v>
      </c>
      <c r="DV26" s="61">
        <v>0.71209993164496388</v>
      </c>
      <c r="DW26" s="61">
        <v>0.16787175704152835</v>
      </c>
      <c r="DX26" s="61">
        <v>0.54422817460343553</v>
      </c>
      <c r="DY26" s="61">
        <v>2.0426076784384013</v>
      </c>
      <c r="DZ26" s="61">
        <v>0.22406642691677775</v>
      </c>
      <c r="EA26" s="36"/>
      <c r="EC26"/>
      <c r="ED26" s="71">
        <v>44265</v>
      </c>
      <c r="EE26" s="69"/>
      <c r="EF26" s="69"/>
      <c r="EG26" s="69"/>
      <c r="EH26" s="69">
        <v>8.6645950083827444E-2</v>
      </c>
      <c r="EI26" s="69" t="e">
        <v>#N/A</v>
      </c>
      <c r="EJ26" s="69" t="e">
        <v>#N/A</v>
      </c>
      <c r="EK26" s="69">
        <v>0.25567227012885552</v>
      </c>
      <c r="EL26" s="69">
        <v>3.5144463813501252E-3</v>
      </c>
      <c r="EM26" s="69">
        <v>0.22268009171543651</v>
      </c>
      <c r="EN26" s="69">
        <v>3.7431050436213456E-4</v>
      </c>
      <c r="EO26" s="69">
        <v>2.1748133471040689</v>
      </c>
      <c r="EP26" s="69">
        <v>0.58209958280579766</v>
      </c>
      <c r="EQ26" s="69">
        <v>0.12622098402506185</v>
      </c>
      <c r="ER26" s="69">
        <v>0.45587859878073589</v>
      </c>
      <c r="ES26" s="69">
        <v>1.8788086106520068</v>
      </c>
      <c r="ET26" s="69">
        <v>0.20311543618650829</v>
      </c>
      <c r="EW26" s="78">
        <v>44265</v>
      </c>
      <c r="EX26" s="76">
        <v>8.6645950083827444E-2</v>
      </c>
      <c r="EY26" s="76" t="e">
        <v>#N/A</v>
      </c>
      <c r="EZ26" s="76" t="e">
        <v>#N/A</v>
      </c>
      <c r="FA26" s="76">
        <v>-3.7248920649137263E-2</v>
      </c>
      <c r="FB26" s="76">
        <v>-1.2257802558359068E-3</v>
      </c>
      <c r="FC26" s="76">
        <v>-3.0326082529339615E-2</v>
      </c>
      <c r="FD26" s="76">
        <v>1.5804221295290125E-3</v>
      </c>
      <c r="FE26" s="76">
        <v>-0.26860244525986487</v>
      </c>
      <c r="FF26" s="76">
        <v>-0.1300003488391662</v>
      </c>
      <c r="FG26" s="76">
        <v>-4.1650773016466504E-2</v>
      </c>
      <c r="FH26" s="76">
        <v>-8.8349575822699644E-2</v>
      </c>
      <c r="FI26" s="76">
        <v>-0.16379906778639428</v>
      </c>
      <c r="FJ26" s="76">
        <v>-2.0950990730269476E-2</v>
      </c>
      <c r="FM26"/>
      <c r="FN26" s="65">
        <v>44265</v>
      </c>
      <c r="FO26" s="61"/>
      <c r="FP26" s="61"/>
      <c r="FQ26" s="61"/>
      <c r="FR26" s="61">
        <v>6.5764276113625036E-2</v>
      </c>
      <c r="FS26" s="61" t="e">
        <v>#N/A</v>
      </c>
      <c r="FT26" s="61" t="e">
        <v>#N/A</v>
      </c>
      <c r="FU26" s="61">
        <v>0.26792721215781856</v>
      </c>
      <c r="FV26" s="61">
        <v>1.8534345937102944E-3</v>
      </c>
      <c r="FW26" s="61">
        <v>0.25385010579859263</v>
      </c>
      <c r="FX26" s="61">
        <v>-1.3560593734629482E-3</v>
      </c>
      <c r="FY26" s="61">
        <v>0.95358200364756307</v>
      </c>
      <c r="FZ26" s="61">
        <v>0.10860827235205332</v>
      </c>
      <c r="GA26" s="61">
        <v>2.5436478274494988E-2</v>
      </c>
      <c r="GB26" s="61">
        <v>8.317179405782904E-2</v>
      </c>
      <c r="GC26" s="61">
        <v>1.5402248322110206</v>
      </c>
      <c r="GD26" s="61">
        <v>8.7716391480353081E-2</v>
      </c>
      <c r="GE26"/>
      <c r="GG26"/>
      <c r="GH26" s="71">
        <v>44265</v>
      </c>
      <c r="GI26" s="69"/>
      <c r="GJ26" s="69"/>
      <c r="GK26" s="69"/>
      <c r="GL26" s="69">
        <v>6.5764276113625036E-2</v>
      </c>
      <c r="GM26" s="69" t="e">
        <v>#N/A</v>
      </c>
      <c r="GN26" s="69" t="e">
        <v>#N/A</v>
      </c>
      <c r="GO26" s="69">
        <v>0.24968716135632404</v>
      </c>
      <c r="GP26" s="69">
        <v>1.5336229189697359E-3</v>
      </c>
      <c r="GQ26" s="69">
        <v>0.23083260915882386</v>
      </c>
      <c r="GR26" s="69">
        <v>-1.4678586428561108E-3</v>
      </c>
      <c r="GS26" s="69">
        <v>0.97331128648165055</v>
      </c>
      <c r="GT26" s="69">
        <v>0.11526285462373491</v>
      </c>
      <c r="GU26" s="69">
        <v>3.5534630524536585E-2</v>
      </c>
      <c r="GV26" s="69">
        <v>7.9728224053163321E-2</v>
      </c>
      <c r="GW26" s="69">
        <v>2.0274608517649764</v>
      </c>
      <c r="GX26" s="69">
        <v>9.5798821014717594E-2</v>
      </c>
      <c r="HA26" s="78">
        <v>44265</v>
      </c>
      <c r="HB26" s="76">
        <v>6.5764276113625036E-2</v>
      </c>
      <c r="HC26" s="76" t="e">
        <v>#N/A</v>
      </c>
      <c r="HD26" s="76" t="e">
        <v>#N/A</v>
      </c>
      <c r="HE26" s="76">
        <v>-1.8240050801494503E-2</v>
      </c>
      <c r="HF26" s="76">
        <v>-3.1981167474055849E-4</v>
      </c>
      <c r="HG26" s="76">
        <v>-2.3017496639768768E-2</v>
      </c>
      <c r="HH26" s="76">
        <v>-1.1179926939316257E-4</v>
      </c>
      <c r="HI26" s="76">
        <v>1.9729282834087557E-2</v>
      </c>
      <c r="HJ26" s="76">
        <v>6.6545822716815852E-3</v>
      </c>
      <c r="HK26" s="76">
        <v>1.0098152250041598E-2</v>
      </c>
      <c r="HL26" s="76">
        <v>-3.443570004665714E-3</v>
      </c>
      <c r="HM26" s="76">
        <v>0.48723601955395573</v>
      </c>
      <c r="HN26" s="76">
        <v>8.0824295343645183E-3</v>
      </c>
      <c r="HP26" s="78">
        <v>44265</v>
      </c>
      <c r="HQ26">
        <v>0.99961584466805986</v>
      </c>
      <c r="HR26" s="88">
        <f t="shared" si="3"/>
        <v>5.7084764670892438</v>
      </c>
      <c r="HS26" s="88">
        <f t="shared" si="3"/>
        <v>5.8047656164459142E-3</v>
      </c>
      <c r="HT26" s="31"/>
      <c r="HV26" s="41"/>
      <c r="HX26" s="51" t="e">
        <f t="shared" si="4"/>
        <v>#N/A</v>
      </c>
      <c r="HY26" s="51" t="e">
        <f t="shared" si="5"/>
        <v>#N/A</v>
      </c>
      <c r="HZ26" s="51"/>
      <c r="IA26" s="78">
        <v>44265</v>
      </c>
      <c r="IB26" t="e">
        <v>#N/A</v>
      </c>
      <c r="IC26" t="e">
        <v>#N/A</v>
      </c>
      <c r="IE26">
        <v>0.99961584466805986</v>
      </c>
      <c r="IF26" s="47"/>
      <c r="IG26" s="5"/>
      <c r="IH26" s="31"/>
      <c r="IJ26" s="41"/>
      <c r="IL26" s="51" t="e">
        <f t="shared" si="0"/>
        <v>#N/A</v>
      </c>
      <c r="IM26" s="51" t="e">
        <f t="shared" si="6"/>
        <v>#N/A</v>
      </c>
      <c r="IN26" s="78">
        <v>44265</v>
      </c>
      <c r="IO26" t="e">
        <v>#N/A</v>
      </c>
      <c r="IP26" t="e">
        <v>#N/A</v>
      </c>
      <c r="IQ26" s="23"/>
      <c r="IR26">
        <v>0.99961584466805986</v>
      </c>
      <c r="IS26" s="47"/>
      <c r="IT26" s="5"/>
      <c r="IU26" s="31"/>
      <c r="IW26" s="41"/>
      <c r="IY26" s="78">
        <v>44265</v>
      </c>
      <c r="IZ26" t="e">
        <f t="shared" si="1"/>
        <v>#N/A</v>
      </c>
      <c r="JA26" t="e">
        <f t="shared" si="2"/>
        <v>#N/A</v>
      </c>
      <c r="JB26" t="e">
        <f t="shared" si="7"/>
        <v>#N/A</v>
      </c>
      <c r="JC26" t="e">
        <f t="shared" si="7"/>
        <v>#N/A</v>
      </c>
      <c r="JD26" t="e">
        <f t="shared" si="8"/>
        <v>#N/A</v>
      </c>
      <c r="JE26" t="e">
        <f t="shared" si="8"/>
        <v>#N/A</v>
      </c>
      <c r="JJ26"/>
      <c r="JL26" s="16"/>
      <c r="JT26" s="16"/>
      <c r="JU26" s="5"/>
      <c r="JV26" s="5"/>
      <c r="JW26" s="31"/>
      <c r="JX26" s="21"/>
      <c r="JY26" s="36"/>
      <c r="KB26" s="16"/>
      <c r="KK26" s="16"/>
      <c r="KM26" s="46"/>
      <c r="KN26" s="46"/>
      <c r="KO26" s="46"/>
      <c r="KP26" s="46"/>
      <c r="KQ26" s="46"/>
      <c r="KS26" s="16"/>
      <c r="KU26" s="46"/>
      <c r="KV26" s="46"/>
      <c r="KW26" s="46"/>
      <c r="KX26" s="46"/>
      <c r="KY26" s="46"/>
      <c r="LA26" s="16"/>
      <c r="LI26" s="16"/>
      <c r="LQ26" s="16"/>
      <c r="LY26" s="16"/>
      <c r="MG26"/>
      <c r="MI26"/>
      <c r="MJ26"/>
      <c r="MK26"/>
      <c r="ML26"/>
      <c r="MM26"/>
      <c r="MO26"/>
      <c r="MQ26"/>
      <c r="MR26"/>
      <c r="MS26"/>
      <c r="MT26"/>
      <c r="MU26"/>
    </row>
    <row r="27" spans="1:359" ht="15.75" x14ac:dyDescent="0.25">
      <c r="A27">
        <v>1.8331664438458513</v>
      </c>
      <c r="B27" s="65">
        <v>44279</v>
      </c>
      <c r="C27" s="63"/>
      <c r="D27" s="63"/>
      <c r="E27" s="63"/>
      <c r="F27" s="61">
        <v>0.72095387696004742</v>
      </c>
      <c r="G27" s="61" t="e">
        <v>#N/A</v>
      </c>
      <c r="H27" s="61" t="e">
        <v>#N/A</v>
      </c>
      <c r="I27" s="61">
        <v>3.8870120133219417</v>
      </c>
      <c r="J27" s="61">
        <v>1.8804639972748918E-2</v>
      </c>
      <c r="K27" s="61">
        <v>3.6552361561874407</v>
      </c>
      <c r="L27" s="61">
        <v>-2.2868656977172701E-2</v>
      </c>
      <c r="M27" s="61">
        <v>10.598021991312697</v>
      </c>
      <c r="N27" s="61">
        <v>3.4630994268018798</v>
      </c>
      <c r="O27" s="61">
        <v>0.7360787834848237</v>
      </c>
      <c r="P27" s="61">
        <v>2.72702064403801</v>
      </c>
      <c r="Q27" s="61">
        <v>15.323812205760987</v>
      </c>
      <c r="R27" s="61">
        <v>1.369019316959434</v>
      </c>
      <c r="S27"/>
      <c r="U27" s="36"/>
      <c r="V27" s="71">
        <v>44279</v>
      </c>
      <c r="W27" s="72"/>
      <c r="X27" s="72"/>
      <c r="Y27" s="72"/>
      <c r="Z27" s="69">
        <v>0.72095387696004742</v>
      </c>
      <c r="AA27" s="69" t="e">
        <v>#N/A</v>
      </c>
      <c r="AB27" s="69" t="e">
        <v>#N/A</v>
      </c>
      <c r="AC27" s="69">
        <v>4.0669757991348314</v>
      </c>
      <c r="AD27" s="69">
        <v>1.9282632393173429E-2</v>
      </c>
      <c r="AE27" s="69">
        <v>3.5975598460306366</v>
      </c>
      <c r="AF27" s="69">
        <v>-1.4289305841348141E-2</v>
      </c>
      <c r="AG27" s="69">
        <v>11.535262031360759</v>
      </c>
      <c r="AH27" s="69">
        <v>3.0956144064150486</v>
      </c>
      <c r="AI27" s="69">
        <v>0.61954169261834546</v>
      </c>
      <c r="AJ27" s="69">
        <v>2.4760727135083216</v>
      </c>
      <c r="AK27" s="69">
        <v>14.428831453974038</v>
      </c>
      <c r="AL27" s="69">
        <v>1.3595748211712573</v>
      </c>
      <c r="AO27" s="78">
        <v>44279</v>
      </c>
      <c r="AP27" s="76"/>
      <c r="AQ27" s="76">
        <v>0.72095387696004742</v>
      </c>
      <c r="AR27" s="76" t="e">
        <v>#N/A</v>
      </c>
      <c r="AS27" s="76" t="e">
        <v>#N/A</v>
      </c>
      <c r="AT27" s="76">
        <v>0.1799637858128901</v>
      </c>
      <c r="AU27" s="76">
        <v>4.7799242042451172E-4</v>
      </c>
      <c r="AV27" s="76">
        <v>-5.7676310156803842E-2</v>
      </c>
      <c r="AW27" s="76">
        <v>8.5793511358245624E-3</v>
      </c>
      <c r="AX27" s="76">
        <v>0.93724004004806216</v>
      </c>
      <c r="AY27" s="76">
        <v>-0.36748502038683117</v>
      </c>
      <c r="AZ27" s="76">
        <v>-0.11653709086647823</v>
      </c>
      <c r="BA27" s="76">
        <v>-0.2509479305296885</v>
      </c>
      <c r="BB27" s="76">
        <v>-0.89498075178694858</v>
      </c>
      <c r="BC27" s="76">
        <v>-9.4444957881767017E-3</v>
      </c>
      <c r="BE27"/>
      <c r="BF27" s="65">
        <v>44279</v>
      </c>
      <c r="BG27" s="61"/>
      <c r="BH27" s="61"/>
      <c r="BI27" s="61"/>
      <c r="BJ27" s="61">
        <v>0.91961509247157569</v>
      </c>
      <c r="BK27" s="61" t="e">
        <v>#N/A</v>
      </c>
      <c r="BL27" s="61" t="e">
        <v>#N/A</v>
      </c>
      <c r="BM27" s="61">
        <v>6.8327741628222283</v>
      </c>
      <c r="BN27" s="61">
        <v>2.7136921763743726E-2</v>
      </c>
      <c r="BO27" s="61">
        <v>6.3821287417527355</v>
      </c>
      <c r="BP27" s="61">
        <v>-3.788814180982892E-3</v>
      </c>
      <c r="BQ27" s="61">
        <v>15.633456572016787</v>
      </c>
      <c r="BR27" s="61">
        <v>3.643518835765394</v>
      </c>
      <c r="BS27" s="61">
        <v>-1.1308001868260296</v>
      </c>
      <c r="BT27" s="61">
        <v>4.7743190225914232</v>
      </c>
      <c r="BU27" s="61">
        <v>-28.541115476447189</v>
      </c>
      <c r="BV27" s="61">
        <v>1.5924974556330276</v>
      </c>
      <c r="BW27"/>
      <c r="BX27"/>
      <c r="BY27"/>
      <c r="BZ27" s="71">
        <v>44279</v>
      </c>
      <c r="CA27" s="69"/>
      <c r="CB27" s="69"/>
      <c r="CC27" s="69"/>
      <c r="CD27" s="69">
        <v>0.91961509247157569</v>
      </c>
      <c r="CE27" s="69" t="e">
        <v>#N/A</v>
      </c>
      <c r="CF27" s="69" t="e">
        <v>#N/A</v>
      </c>
      <c r="CG27" s="69">
        <v>6.7435043669507353</v>
      </c>
      <c r="CH27" s="69">
        <v>2.5307807344817763E-2</v>
      </c>
      <c r="CI27" s="69">
        <v>6.3177556852797254</v>
      </c>
      <c r="CJ27" s="69">
        <v>8.947854849748433E-3</v>
      </c>
      <c r="CK27" s="69">
        <v>12.782649785354902</v>
      </c>
      <c r="CL27" s="69">
        <v>3.900249892566936</v>
      </c>
      <c r="CM27" s="69">
        <v>0.89990905480203098</v>
      </c>
      <c r="CN27" s="69">
        <v>3.0003408373970593</v>
      </c>
      <c r="CO27" s="69">
        <v>21.218382706002192</v>
      </c>
      <c r="CP27" s="69">
        <v>1.5961759160029139</v>
      </c>
      <c r="CQ27"/>
      <c r="CR27"/>
      <c r="CS27" s="78">
        <v>44279</v>
      </c>
      <c r="CT27" s="76">
        <v>0.91961509247157569</v>
      </c>
      <c r="CU27" s="76" t="e">
        <v>#N/A</v>
      </c>
      <c r="CV27" s="76" t="e">
        <v>#N/A</v>
      </c>
      <c r="CW27" s="76">
        <v>-8.9269795871493238E-2</v>
      </c>
      <c r="CX27" s="76">
        <v>-1.8291144189259651E-3</v>
      </c>
      <c r="CY27" s="76">
        <v>-6.4373056473010559E-2</v>
      </c>
      <c r="CZ27" s="76">
        <v>1.2736669030731325E-2</v>
      </c>
      <c r="DA27" s="76">
        <v>-2.8508067866618845</v>
      </c>
      <c r="DB27" s="76">
        <v>0.25673105680154212</v>
      </c>
      <c r="DC27" s="76">
        <v>2.0307092416280601</v>
      </c>
      <c r="DD27" s="76">
        <v>-1.7739781851943641</v>
      </c>
      <c r="DE27" s="76">
        <v>49.759498182449377</v>
      </c>
      <c r="DF27" s="76">
        <v>3.6784603698863062E-3</v>
      </c>
      <c r="DG27" s="61"/>
      <c r="DI27" s="36"/>
      <c r="DJ27" s="65">
        <v>44279</v>
      </c>
      <c r="DK27" s="63"/>
      <c r="DL27" s="63"/>
      <c r="DM27" s="63"/>
      <c r="DN27" s="61">
        <v>0.10949259489154538</v>
      </c>
      <c r="DO27" s="61" t="e">
        <v>#N/A</v>
      </c>
      <c r="DP27" s="61" t="e">
        <v>#N/A</v>
      </c>
      <c r="DQ27" s="61">
        <v>0.37015811178681091</v>
      </c>
      <c r="DR27" s="61">
        <v>6.7404736341184247E-3</v>
      </c>
      <c r="DS27" s="61">
        <v>0.29015537646259526</v>
      </c>
      <c r="DT27" s="61">
        <v>-7.4673949716033943E-4</v>
      </c>
      <c r="DU27" s="61">
        <v>2.5402282014838526</v>
      </c>
      <c r="DV27" s="61">
        <v>0.74015599331467608</v>
      </c>
      <c r="DW27" s="61">
        <v>0.23028315176260014</v>
      </c>
      <c r="DX27" s="61">
        <v>0.50987284155207602</v>
      </c>
      <c r="DY27" s="61">
        <v>3.4066196964387894</v>
      </c>
      <c r="DZ27" s="61">
        <v>0.33620796187397928</v>
      </c>
      <c r="EA27" s="36"/>
      <c r="EC27"/>
      <c r="ED27" s="71">
        <v>44279</v>
      </c>
      <c r="EE27" s="69"/>
      <c r="EF27" s="69"/>
      <c r="EG27" s="69"/>
      <c r="EH27" s="69">
        <v>0.10949259489154538</v>
      </c>
      <c r="EI27" s="69" t="e">
        <v>#N/A</v>
      </c>
      <c r="EJ27" s="69" t="e">
        <v>#N/A</v>
      </c>
      <c r="EK27" s="69">
        <v>0.32308746422812534</v>
      </c>
      <c r="EL27" s="69">
        <v>5.070492576832575E-3</v>
      </c>
      <c r="EM27" s="69">
        <v>0.25511774609730076</v>
      </c>
      <c r="EN27" s="69">
        <v>-2.6957076862298471E-3</v>
      </c>
      <c r="EO27" s="69">
        <v>2.2336489357875258</v>
      </c>
      <c r="EP27" s="69">
        <v>0.6024040985376532</v>
      </c>
      <c r="EQ27" s="69">
        <v>0.18415017918739127</v>
      </c>
      <c r="ER27" s="69">
        <v>0.41825391945975454</v>
      </c>
      <c r="ES27" s="69">
        <v>3.3471022219431354</v>
      </c>
      <c r="ET27" s="69">
        <v>0.3068639464430451</v>
      </c>
      <c r="EW27" s="78">
        <v>44279</v>
      </c>
      <c r="EX27" s="76">
        <v>0.10949259489154538</v>
      </c>
      <c r="EY27" s="76" t="e">
        <v>#N/A</v>
      </c>
      <c r="EZ27" s="76" t="e">
        <v>#N/A</v>
      </c>
      <c r="FA27" s="76">
        <v>-4.7070647558685584E-2</v>
      </c>
      <c r="FB27" s="76">
        <v>-1.6699810572858495E-3</v>
      </c>
      <c r="FC27" s="76">
        <v>-3.5037630365294503E-2</v>
      </c>
      <c r="FD27" s="76">
        <v>-1.9489681890695078E-3</v>
      </c>
      <c r="FE27" s="76">
        <v>-0.30657926569632715</v>
      </c>
      <c r="FF27" s="76">
        <v>-0.13775189477702282</v>
      </c>
      <c r="FG27" s="76">
        <v>-4.6132972575208868E-2</v>
      </c>
      <c r="FH27" s="76">
        <v>-9.1618922092321503E-2</v>
      </c>
      <c r="FI27" s="76">
        <v>-5.9517474495654074E-2</v>
      </c>
      <c r="FJ27" s="76">
        <v>-2.9344015430934189E-2</v>
      </c>
      <c r="FM27"/>
      <c r="FN27" s="65">
        <v>44279</v>
      </c>
      <c r="FO27" s="61"/>
      <c r="FP27" s="61"/>
      <c r="FQ27" s="61"/>
      <c r="FR27" s="61">
        <v>8.3104879522682945E-2</v>
      </c>
      <c r="FS27" s="61" t="e">
        <v>#N/A</v>
      </c>
      <c r="FT27" s="61" t="e">
        <v>#N/A</v>
      </c>
      <c r="FU27" s="61">
        <v>0.38121529604639076</v>
      </c>
      <c r="FV27" s="61">
        <v>1.7359778283493241E-3</v>
      </c>
      <c r="FW27" s="61">
        <v>0.32909532290982446</v>
      </c>
      <c r="FX27" s="61">
        <v>7.84510062694127E-4</v>
      </c>
      <c r="FY27" s="61">
        <v>0.8642907470359027</v>
      </c>
      <c r="FZ27" s="61">
        <v>0.18138291473149501</v>
      </c>
      <c r="GA27" s="61">
        <v>5.0818489042799515E-2</v>
      </c>
      <c r="GB27" s="61">
        <v>0.13056442567207496</v>
      </c>
      <c r="GC27" s="61">
        <v>2.3283694694428272</v>
      </c>
      <c r="GD27" s="61">
        <v>0.1221475519224394</v>
      </c>
      <c r="GE27"/>
      <c r="GG27"/>
      <c r="GH27" s="71">
        <v>44279</v>
      </c>
      <c r="GI27" s="69"/>
      <c r="GJ27" s="69"/>
      <c r="GK27" s="69"/>
      <c r="GL27" s="69">
        <v>8.3104879522682945E-2</v>
      </c>
      <c r="GM27" s="69" t="e">
        <v>#N/A</v>
      </c>
      <c r="GN27" s="69" t="e">
        <v>#N/A</v>
      </c>
      <c r="GO27" s="69">
        <v>0.33626876990046345</v>
      </c>
      <c r="GP27" s="69">
        <v>1.6440638315972367E-3</v>
      </c>
      <c r="GQ27" s="69">
        <v>0.30000861507688542</v>
      </c>
      <c r="GR27" s="69">
        <v>-2.4366350676050638E-3</v>
      </c>
      <c r="GS27" s="69">
        <v>0.88091172294043918</v>
      </c>
      <c r="GT27" s="69">
        <v>0.1085682146084327</v>
      </c>
      <c r="GU27" s="69">
        <v>6.4190208943320226E-2</v>
      </c>
      <c r="GV27" s="69">
        <v>4.4378005665112484E-2</v>
      </c>
      <c r="GW27" s="69">
        <v>4.9135187494887012</v>
      </c>
      <c r="GX27" s="69">
        <v>0.13964112906196413</v>
      </c>
      <c r="HA27" s="78">
        <v>44279</v>
      </c>
      <c r="HB27" s="76">
        <v>8.3104879522682945E-2</v>
      </c>
      <c r="HC27" s="76" t="e">
        <v>#N/A</v>
      </c>
      <c r="HD27" s="76" t="e">
        <v>#N/A</v>
      </c>
      <c r="HE27" s="76">
        <v>-4.4946526145927319E-2</v>
      </c>
      <c r="HF27" s="76">
        <v>-9.1913996752087578E-5</v>
      </c>
      <c r="HG27" s="76">
        <v>-2.9086707832939037E-2</v>
      </c>
      <c r="HH27" s="76">
        <v>-3.2211451302991911E-3</v>
      </c>
      <c r="HI27" s="76">
        <v>1.6620975904536529E-2</v>
      </c>
      <c r="HJ27" s="76">
        <v>-7.2814700123062751E-2</v>
      </c>
      <c r="HK27" s="76">
        <v>1.3371719900520706E-2</v>
      </c>
      <c r="HL27" s="76">
        <v>-8.61864200069625E-2</v>
      </c>
      <c r="HM27" s="76">
        <v>2.585149280045874</v>
      </c>
      <c r="HN27" s="76">
        <v>1.7493577139524753E-2</v>
      </c>
      <c r="HP27" s="78">
        <v>44279</v>
      </c>
      <c r="HQ27">
        <v>1.8331664438458513</v>
      </c>
      <c r="HR27" s="88">
        <f t="shared" si="3"/>
        <v>6.2575657668660485</v>
      </c>
      <c r="HS27" s="88">
        <f t="shared" si="3"/>
        <v>8.6963549767395173E-3</v>
      </c>
      <c r="HT27" s="31"/>
      <c r="HV27" s="41"/>
      <c r="HX27" s="51" t="e">
        <f t="shared" si="4"/>
        <v>#N/A</v>
      </c>
      <c r="HY27" s="51" t="e">
        <f t="shared" si="5"/>
        <v>#N/A</v>
      </c>
      <c r="HZ27" s="51"/>
      <c r="IA27" s="78">
        <v>44279</v>
      </c>
      <c r="IB27" t="e">
        <v>#N/A</v>
      </c>
      <c r="IC27" t="e">
        <v>#N/A</v>
      </c>
      <c r="IE27">
        <v>1.8331664438458513</v>
      </c>
      <c r="IF27" s="47"/>
      <c r="IG27" s="5"/>
      <c r="IH27" s="31"/>
      <c r="IJ27" s="41"/>
      <c r="IL27" s="51" t="e">
        <f t="shared" si="0"/>
        <v>#N/A</v>
      </c>
      <c r="IM27" s="51" t="e">
        <f t="shared" si="6"/>
        <v>#N/A</v>
      </c>
      <c r="IN27" s="78">
        <v>44279</v>
      </c>
      <c r="IO27" t="e">
        <v>#N/A</v>
      </c>
      <c r="IP27" t="e">
        <v>#N/A</v>
      </c>
      <c r="IQ27" s="31"/>
      <c r="IR27">
        <v>1.8331664438458513</v>
      </c>
      <c r="IS27" s="47"/>
      <c r="IT27" s="5"/>
      <c r="IU27" s="31"/>
      <c r="IW27" s="41"/>
      <c r="IY27" s="78">
        <v>44279</v>
      </c>
      <c r="IZ27" t="e">
        <f t="shared" si="1"/>
        <v>#N/A</v>
      </c>
      <c r="JA27" t="e">
        <f t="shared" si="2"/>
        <v>#N/A</v>
      </c>
      <c r="JB27" t="e">
        <f t="shared" si="7"/>
        <v>#N/A</v>
      </c>
      <c r="JC27" t="e">
        <f t="shared" si="7"/>
        <v>#N/A</v>
      </c>
      <c r="JD27" t="e">
        <f t="shared" si="8"/>
        <v>#N/A</v>
      </c>
      <c r="JE27" t="e">
        <f t="shared" si="8"/>
        <v>#N/A</v>
      </c>
      <c r="JJ27"/>
      <c r="JL27" s="16"/>
      <c r="JT27" s="16"/>
      <c r="JU27" s="5"/>
      <c r="JV27" s="5"/>
      <c r="JW27" s="31"/>
      <c r="JX27" s="21"/>
      <c r="JY27" s="36"/>
      <c r="KB27" s="16"/>
      <c r="KK27" s="16"/>
      <c r="KM27" s="46"/>
      <c r="KN27" s="46"/>
      <c r="KO27" s="46"/>
      <c r="KP27" s="46"/>
      <c r="KQ27" s="46"/>
      <c r="KS27" s="16"/>
      <c r="KU27" s="46"/>
      <c r="KV27" s="46"/>
      <c r="KW27" s="46"/>
      <c r="KX27" s="46"/>
      <c r="KY27" s="46"/>
      <c r="LA27" s="16"/>
      <c r="LI27" s="16"/>
      <c r="LQ27" s="16"/>
      <c r="LY27" s="16"/>
      <c r="MG27"/>
      <c r="MI27"/>
      <c r="MJ27"/>
      <c r="MK27"/>
      <c r="ML27"/>
      <c r="MM27"/>
      <c r="MO27"/>
      <c r="MQ27"/>
      <c r="MR27"/>
      <c r="MS27"/>
      <c r="MT27"/>
      <c r="MU27"/>
    </row>
    <row r="28" spans="1:359" ht="15.75" x14ac:dyDescent="0.25">
      <c r="A28">
        <v>0.95894527167925259</v>
      </c>
      <c r="B28" s="65">
        <v>44293</v>
      </c>
      <c r="C28" s="63"/>
      <c r="D28" s="63"/>
      <c r="E28" s="63"/>
      <c r="F28" s="61">
        <v>0.26991987732459799</v>
      </c>
      <c r="G28" s="61" t="e">
        <v>#N/A</v>
      </c>
      <c r="H28" s="61" t="e">
        <v>#N/A</v>
      </c>
      <c r="I28" s="61">
        <v>1.1333565858627936</v>
      </c>
      <c r="J28" s="61">
        <v>5.9066566754941777E-3</v>
      </c>
      <c r="K28" s="61">
        <v>1.0229963350602265</v>
      </c>
      <c r="L28" s="61">
        <v>9.4202037186284695E-4</v>
      </c>
      <c r="M28" s="61">
        <v>1.2605258271058726</v>
      </c>
      <c r="N28" s="61">
        <v>1.0237180988347558</v>
      </c>
      <c r="O28" s="61">
        <v>0.32785872278694778</v>
      </c>
      <c r="P28" s="61">
        <v>0.69585937604780812</v>
      </c>
      <c r="Q28" s="61">
        <v>8.6445268805135083</v>
      </c>
      <c r="R28" s="61">
        <v>0.61887229472983829</v>
      </c>
      <c r="S28"/>
      <c r="U28" s="36"/>
      <c r="V28" s="71">
        <v>44293</v>
      </c>
      <c r="W28" s="72"/>
      <c r="X28" s="72"/>
      <c r="Y28" s="72"/>
      <c r="Z28" s="69">
        <v>0.26991987732459799</v>
      </c>
      <c r="AA28" s="69" t="e">
        <v>#N/A</v>
      </c>
      <c r="AB28" s="69" t="e">
        <v>#N/A</v>
      </c>
      <c r="AC28" s="69">
        <v>1.110897632550123</v>
      </c>
      <c r="AD28" s="69">
        <v>6.4437972313701273E-3</v>
      </c>
      <c r="AE28" s="69">
        <v>1.0121995399672425</v>
      </c>
      <c r="AF28" s="69">
        <v>-2.0459926701204526E-3</v>
      </c>
      <c r="AG28" s="69">
        <v>1.3549977841694818</v>
      </c>
      <c r="AH28" s="69">
        <v>0.67393594970405513</v>
      </c>
      <c r="AI28" s="69">
        <v>0.23277890220473235</v>
      </c>
      <c r="AJ28" s="69">
        <v>0.44115704749932277</v>
      </c>
      <c r="AK28" s="69">
        <v>9.3230896429322634</v>
      </c>
      <c r="AL28" s="69">
        <v>0.61263714556364002</v>
      </c>
      <c r="AO28" s="78">
        <v>44293</v>
      </c>
      <c r="AP28" s="76"/>
      <c r="AQ28" s="76">
        <v>0.26991987732459799</v>
      </c>
      <c r="AR28" s="76" t="e">
        <v>#N/A</v>
      </c>
      <c r="AS28" s="76" t="e">
        <v>#N/A</v>
      </c>
      <c r="AT28" s="76">
        <v>-2.245895331267065E-2</v>
      </c>
      <c r="AU28" s="76">
        <v>5.3714055587594962E-4</v>
      </c>
      <c r="AV28" s="76">
        <v>-1.0796795092983929E-2</v>
      </c>
      <c r="AW28" s="76">
        <v>-2.9880130419832999E-3</v>
      </c>
      <c r="AX28" s="76">
        <v>9.4471957063609197E-2</v>
      </c>
      <c r="AY28" s="76">
        <v>-0.34978214913070071</v>
      </c>
      <c r="AZ28" s="76">
        <v>-9.5079820582215382E-2</v>
      </c>
      <c r="BA28" s="76">
        <v>-0.25470232854848535</v>
      </c>
      <c r="BB28" s="76">
        <v>0.67856276241875624</v>
      </c>
      <c r="BC28" s="76">
        <v>-6.2351491661983057E-3</v>
      </c>
      <c r="BE28"/>
      <c r="BF28" s="65">
        <v>44293</v>
      </c>
      <c r="BG28" s="61"/>
      <c r="BH28" s="61"/>
      <c r="BI28" s="61"/>
      <c r="BJ28" s="61">
        <v>0.53661516815720212</v>
      </c>
      <c r="BK28" s="61" t="e">
        <v>#N/A</v>
      </c>
      <c r="BL28" s="61" t="e">
        <v>#N/A</v>
      </c>
      <c r="BM28" s="61">
        <v>2.9898936124074131</v>
      </c>
      <c r="BN28" s="61">
        <v>1.1031198011807603E-2</v>
      </c>
      <c r="BO28" s="61">
        <v>2.8977219080488914</v>
      </c>
      <c r="BP28" s="61">
        <v>-2.4630636218415578E-2</v>
      </c>
      <c r="BQ28" s="61">
        <v>2.5811189588361421</v>
      </c>
      <c r="BR28" s="61">
        <v>1.2915268468980838</v>
      </c>
      <c r="BS28" s="61">
        <v>0.479668252352767</v>
      </c>
      <c r="BT28" s="61">
        <v>0.81185859454531684</v>
      </c>
      <c r="BU28" s="61">
        <v>19.929687138455815</v>
      </c>
      <c r="BV28" s="61">
        <v>1.3011844597475837</v>
      </c>
      <c r="BW28"/>
      <c r="BX28"/>
      <c r="BY28"/>
      <c r="BZ28" s="71">
        <v>44293</v>
      </c>
      <c r="CA28" s="69"/>
      <c r="CB28" s="69"/>
      <c r="CC28" s="69"/>
      <c r="CD28" s="69">
        <v>0.53661516815720212</v>
      </c>
      <c r="CE28" s="69" t="e">
        <v>#N/A</v>
      </c>
      <c r="CF28" s="69" t="e">
        <v>#N/A</v>
      </c>
      <c r="CG28" s="69">
        <v>3.0345437507042696</v>
      </c>
      <c r="CH28" s="69">
        <v>1.1268381916133087E-2</v>
      </c>
      <c r="CI28" s="69">
        <v>2.8655249979594593</v>
      </c>
      <c r="CJ28" s="69">
        <v>-3.6114200816979698E-2</v>
      </c>
      <c r="CK28" s="69">
        <v>2.4576974701599856</v>
      </c>
      <c r="CL28" s="69">
        <v>1.5181431178584399</v>
      </c>
      <c r="CM28" s="69">
        <v>0.53018313703202857</v>
      </c>
      <c r="CN28" s="69">
        <v>0.98795998082641134</v>
      </c>
      <c r="CO28" s="69">
        <v>18.740282776098827</v>
      </c>
      <c r="CP28" s="69">
        <v>1.308214118450443</v>
      </c>
      <c r="CQ28"/>
      <c r="CR28"/>
      <c r="CS28" s="78">
        <v>44293</v>
      </c>
      <c r="CT28" s="76">
        <v>0.53661516815720212</v>
      </c>
      <c r="CU28" s="76" t="e">
        <v>#N/A</v>
      </c>
      <c r="CV28" s="76" t="e">
        <v>#N/A</v>
      </c>
      <c r="CW28" s="76">
        <v>4.4650138296856212E-2</v>
      </c>
      <c r="CX28" s="76">
        <v>2.3718390432548409E-4</v>
      </c>
      <c r="CY28" s="76">
        <v>-3.2196910089432394E-2</v>
      </c>
      <c r="CZ28" s="76">
        <v>-1.1483564598564124E-2</v>
      </c>
      <c r="DA28" s="76">
        <v>-0.12342148867615624</v>
      </c>
      <c r="DB28" s="76">
        <v>0.226616270960356</v>
      </c>
      <c r="DC28" s="76">
        <v>5.0514884679261574E-2</v>
      </c>
      <c r="DD28" s="76">
        <v>0.17610138628109442</v>
      </c>
      <c r="DE28" s="76">
        <v>-1.189404362356987</v>
      </c>
      <c r="DF28" s="76">
        <v>7.0296587028594072E-3</v>
      </c>
      <c r="DG28" s="61"/>
      <c r="DI28" s="36"/>
      <c r="DJ28" s="65">
        <v>44293</v>
      </c>
      <c r="DK28" s="63"/>
      <c r="DL28" s="63"/>
      <c r="DM28" s="63"/>
      <c r="DN28" s="61">
        <v>8.6645950083827444E-2</v>
      </c>
      <c r="DO28" s="61" t="e">
        <v>#N/A</v>
      </c>
      <c r="DP28" s="61" t="e">
        <v>#N/A</v>
      </c>
      <c r="DQ28" s="61">
        <v>0.20039951888113072</v>
      </c>
      <c r="DR28" s="61">
        <v>3.0547896161554206E-3</v>
      </c>
      <c r="DS28" s="61">
        <v>0.15942854815424251</v>
      </c>
      <c r="DT28" s="61">
        <v>-1.256366276215498E-3</v>
      </c>
      <c r="DU28" s="61">
        <v>0.77634771275109393</v>
      </c>
      <c r="DV28" s="61">
        <v>0.4723830739382453</v>
      </c>
      <c r="DW28" s="61">
        <v>0.18269579509142861</v>
      </c>
      <c r="DX28" s="61">
        <v>0.28968727884681672</v>
      </c>
      <c r="DY28" s="61">
        <v>3.351062223725342</v>
      </c>
      <c r="DZ28" s="61">
        <v>0.24510406359713111</v>
      </c>
      <c r="EA28" s="36"/>
      <c r="EC28"/>
      <c r="ED28" s="71">
        <v>44293</v>
      </c>
      <c r="EE28" s="69"/>
      <c r="EF28" s="69"/>
      <c r="EG28" s="69"/>
      <c r="EH28" s="69">
        <v>8.6645950083827444E-2</v>
      </c>
      <c r="EI28" s="69" t="e">
        <v>#N/A</v>
      </c>
      <c r="EJ28" s="69" t="e">
        <v>#N/A</v>
      </c>
      <c r="EK28" s="69">
        <v>0.14632846031511854</v>
      </c>
      <c r="EL28" s="69">
        <v>2.1642425411938417E-3</v>
      </c>
      <c r="EM28" s="69">
        <v>0.11957141111568187</v>
      </c>
      <c r="EN28" s="69">
        <v>-8.4999677032234714E-4</v>
      </c>
      <c r="EO28" s="69">
        <v>0.46962104945434474</v>
      </c>
      <c r="EP28" s="69">
        <v>0.20115126785011056</v>
      </c>
      <c r="EQ28" s="69">
        <v>7.4899688908189155E-2</v>
      </c>
      <c r="ER28" s="69">
        <v>0.12625157894192141</v>
      </c>
      <c r="ES28" s="69">
        <v>3.226305643407156</v>
      </c>
      <c r="ET28" s="69">
        <v>0.22520148886287591</v>
      </c>
      <c r="EW28" s="78">
        <v>44293</v>
      </c>
      <c r="EX28" s="76">
        <v>8.6645950083827444E-2</v>
      </c>
      <c r="EY28" s="76" t="e">
        <v>#N/A</v>
      </c>
      <c r="EZ28" s="76" t="e">
        <v>#N/A</v>
      </c>
      <c r="FA28" s="76">
        <v>-5.4071058566012173E-2</v>
      </c>
      <c r="FB28" s="76">
        <v>-8.9054707496157872E-4</v>
      </c>
      <c r="FC28" s="76">
        <v>-3.9857137038560642E-2</v>
      </c>
      <c r="FD28" s="76">
        <v>4.0636950589315084E-4</v>
      </c>
      <c r="FE28" s="76">
        <v>-0.30672666329674925</v>
      </c>
      <c r="FF28" s="76">
        <v>-0.27123180608813474</v>
      </c>
      <c r="FG28" s="76">
        <v>-0.10779610618323944</v>
      </c>
      <c r="FH28" s="76">
        <v>-0.16343569990489532</v>
      </c>
      <c r="FI28" s="76">
        <v>-0.12475658031818589</v>
      </c>
      <c r="FJ28" s="76">
        <v>-1.9902574734255184E-2</v>
      </c>
      <c r="FM28"/>
      <c r="FN28" s="65">
        <v>44293</v>
      </c>
      <c r="FO28" s="61"/>
      <c r="FP28" s="61"/>
      <c r="FQ28" s="61"/>
      <c r="FR28" s="61">
        <v>6.5764276113625036E-2</v>
      </c>
      <c r="FS28" s="61" t="e">
        <v>#N/A</v>
      </c>
      <c r="FT28" s="61" t="e">
        <v>#N/A</v>
      </c>
      <c r="FU28" s="61">
        <v>0.21047120010273218</v>
      </c>
      <c r="FV28" s="61">
        <v>1.0175706443061202E-3</v>
      </c>
      <c r="FW28" s="61">
        <v>0.1933469717740576</v>
      </c>
      <c r="FX28" s="61">
        <v>-7.4313632008396284E-4</v>
      </c>
      <c r="FY28" s="61">
        <v>0.22096796774178012</v>
      </c>
      <c r="FZ28" s="61">
        <v>8.6230118840184944E-2</v>
      </c>
      <c r="GA28" s="61">
        <v>4.9744098452345759E-2</v>
      </c>
      <c r="GB28" s="61">
        <v>3.6486020387839185E-2</v>
      </c>
      <c r="GC28" s="61">
        <v>3.7937842016737249</v>
      </c>
      <c r="GD28" s="61">
        <v>0.11183215153121936</v>
      </c>
      <c r="GE28"/>
      <c r="GG28"/>
      <c r="GH28" s="71">
        <v>44293</v>
      </c>
      <c r="GI28" s="69"/>
      <c r="GJ28" s="69"/>
      <c r="GK28" s="69"/>
      <c r="GL28" s="69">
        <v>6.5764276113625036E-2</v>
      </c>
      <c r="GM28" s="69" t="e">
        <v>#N/A</v>
      </c>
      <c r="GN28" s="69" t="e">
        <v>#N/A</v>
      </c>
      <c r="GO28" s="69">
        <v>0.175815267990583</v>
      </c>
      <c r="GP28" s="69">
        <v>1.0466384543483423E-3</v>
      </c>
      <c r="GQ28" s="69">
        <v>0.16375304752292635</v>
      </c>
      <c r="GR28" s="69">
        <v>1.4599669297224758E-4</v>
      </c>
      <c r="GS28" s="69">
        <v>0.23872432229245888</v>
      </c>
      <c r="GT28" s="69">
        <v>3.8958757169711325E-2</v>
      </c>
      <c r="GU28" s="69">
        <v>3.2671692373249038E-2</v>
      </c>
      <c r="GV28" s="69">
        <v>6.2870647964622939E-3</v>
      </c>
      <c r="GW28" s="69">
        <v>5.5151405086511067</v>
      </c>
      <c r="GX28" s="69">
        <v>9.7951183343895465E-2</v>
      </c>
      <c r="HA28" s="78">
        <v>44293</v>
      </c>
      <c r="HB28" s="76">
        <v>6.5764276113625036E-2</v>
      </c>
      <c r="HC28" s="76" t="e">
        <v>#N/A</v>
      </c>
      <c r="HD28" s="76" t="e">
        <v>#N/A</v>
      </c>
      <c r="HE28" s="76">
        <v>-3.46559321121492E-2</v>
      </c>
      <c r="HF28" s="76">
        <v>2.906781004222213E-5</v>
      </c>
      <c r="HG28" s="76">
        <v>-2.9593924251131248E-2</v>
      </c>
      <c r="HH28" s="76">
        <v>8.8913301305621048E-4</v>
      </c>
      <c r="HI28" s="76">
        <v>1.7756354550678762E-2</v>
      </c>
      <c r="HJ28" s="76">
        <v>-4.7271361670473612E-2</v>
      </c>
      <c r="HK28" s="76">
        <v>-1.7072406079096721E-2</v>
      </c>
      <c r="HL28" s="76">
        <v>-3.0198955591376891E-2</v>
      </c>
      <c r="HM28" s="76">
        <v>1.7213563069773825</v>
      </c>
      <c r="HN28" s="76">
        <v>-1.3880968187323903E-2</v>
      </c>
      <c r="HP28" s="78">
        <v>44293</v>
      </c>
      <c r="HQ28">
        <v>0.95894527167925259</v>
      </c>
      <c r="HR28" s="88">
        <f t="shared" si="3"/>
        <v>4.7282374199667982</v>
      </c>
      <c r="HS28" s="88">
        <f t="shared" si="3"/>
        <v>4.4435617507360397E-3</v>
      </c>
      <c r="HT28" s="31"/>
      <c r="HV28" s="41"/>
      <c r="HX28" s="51" t="e">
        <f t="shared" si="4"/>
        <v>#N/A</v>
      </c>
      <c r="HY28" s="51" t="e">
        <f t="shared" si="5"/>
        <v>#N/A</v>
      </c>
      <c r="HZ28" s="51"/>
      <c r="IA28" s="78">
        <v>44293</v>
      </c>
      <c r="IB28" t="e">
        <v>#N/A</v>
      </c>
      <c r="IC28" t="e">
        <v>#N/A</v>
      </c>
      <c r="IE28">
        <v>0.95894527167925259</v>
      </c>
      <c r="IF28" s="47"/>
      <c r="IG28" s="5"/>
      <c r="IH28" s="31"/>
      <c r="IJ28" s="41"/>
      <c r="IL28" s="51" t="e">
        <f t="shared" si="0"/>
        <v>#N/A</v>
      </c>
      <c r="IM28" s="51" t="e">
        <f t="shared" si="6"/>
        <v>#N/A</v>
      </c>
      <c r="IN28" s="78">
        <v>44293</v>
      </c>
      <c r="IO28" t="e">
        <v>#N/A</v>
      </c>
      <c r="IP28" t="e">
        <v>#N/A</v>
      </c>
      <c r="IQ28" s="31"/>
      <c r="IR28">
        <v>0.95894527167925259</v>
      </c>
      <c r="IS28" s="47"/>
      <c r="IT28" s="5"/>
      <c r="IU28" s="31"/>
      <c r="IW28" s="41"/>
      <c r="IY28" s="78">
        <v>44293</v>
      </c>
      <c r="IZ28" t="e">
        <f t="shared" si="1"/>
        <v>#N/A</v>
      </c>
      <c r="JA28" t="e">
        <f t="shared" si="2"/>
        <v>#N/A</v>
      </c>
      <c r="JB28" t="e">
        <f t="shared" si="7"/>
        <v>#N/A</v>
      </c>
      <c r="JC28" t="e">
        <f t="shared" si="7"/>
        <v>#N/A</v>
      </c>
      <c r="JD28" t="e">
        <f t="shared" si="8"/>
        <v>#N/A</v>
      </c>
      <c r="JE28" t="e">
        <f t="shared" si="8"/>
        <v>#N/A</v>
      </c>
      <c r="JJ28"/>
      <c r="JL28" s="16"/>
      <c r="JT28" s="16"/>
      <c r="JU28" s="5"/>
      <c r="JV28" s="5"/>
      <c r="JW28" s="31"/>
      <c r="JX28" s="21"/>
      <c r="JY28" s="36"/>
      <c r="KB28" s="16"/>
      <c r="KK28" s="16"/>
      <c r="KM28" s="46"/>
      <c r="KN28" s="46"/>
      <c r="KO28" s="46"/>
      <c r="KP28" s="46"/>
      <c r="KQ28" s="46"/>
      <c r="KS28" s="16"/>
      <c r="KU28" s="46"/>
      <c r="KV28" s="46"/>
      <c r="KW28" s="46"/>
      <c r="KX28" s="46"/>
      <c r="KY28" s="46"/>
      <c r="LA28" s="16"/>
      <c r="LI28" s="16"/>
      <c r="LQ28" s="16"/>
      <c r="LY28" s="16"/>
      <c r="MG28"/>
      <c r="MI28"/>
      <c r="MJ28"/>
      <c r="MK28"/>
      <c r="ML28"/>
      <c r="MM28"/>
      <c r="MO28"/>
      <c r="MQ28"/>
      <c r="MR28"/>
      <c r="MS28"/>
      <c r="MT28"/>
      <c r="MU28"/>
    </row>
    <row r="29" spans="1:359" ht="15.75" x14ac:dyDescent="0.25">
      <c r="A29">
        <v>0.78005642587551804</v>
      </c>
      <c r="B29" s="66">
        <v>44307</v>
      </c>
      <c r="C29" s="63"/>
      <c r="D29" s="63"/>
      <c r="E29" s="63"/>
      <c r="F29" s="61">
        <v>0.15396497851473431</v>
      </c>
      <c r="G29" s="61">
        <v>1.3087023173752417</v>
      </c>
      <c r="H29" s="61">
        <v>83.141088397956523</v>
      </c>
      <c r="I29" s="61">
        <v>0.54021251209731347</v>
      </c>
      <c r="J29" s="61">
        <v>2.6204839343207781E-3</v>
      </c>
      <c r="K29" s="61">
        <v>0.4957672308174445</v>
      </c>
      <c r="L29" s="61">
        <v>-4.4341913812243477E-3</v>
      </c>
      <c r="M29" s="61">
        <v>0.64357361019158943</v>
      </c>
      <c r="N29" s="61">
        <v>0.26605148287346131</v>
      </c>
      <c r="O29" s="61">
        <v>9.7244280429906668E-2</v>
      </c>
      <c r="P29" s="61">
        <v>0.16880720244355468</v>
      </c>
      <c r="Q29" s="61">
        <v>5.627562524878849</v>
      </c>
      <c r="R29" s="61">
        <v>0.29981323779937946</v>
      </c>
      <c r="S29"/>
      <c r="U29" s="31"/>
      <c r="V29" s="73">
        <v>44307</v>
      </c>
      <c r="W29" s="72"/>
      <c r="X29" s="72"/>
      <c r="Y29" s="72"/>
      <c r="Z29" s="69">
        <v>0.15396497851473431</v>
      </c>
      <c r="AA29" s="69">
        <v>1.2933058195237683</v>
      </c>
      <c r="AB29" s="69">
        <v>84.68073818310387</v>
      </c>
      <c r="AC29" s="69">
        <v>0.56057824995372707</v>
      </c>
      <c r="AD29" s="69">
        <v>2.6204839343207781E-3</v>
      </c>
      <c r="AE29" s="69">
        <v>0.49422758103229714</v>
      </c>
      <c r="AF29" s="69">
        <v>-1.5227136375107224E-3</v>
      </c>
      <c r="AG29" s="69">
        <v>0.68822345396086237</v>
      </c>
      <c r="AH29" s="69">
        <v>0.23784509880956126</v>
      </c>
      <c r="AI29" s="69">
        <v>9.8044898318182735E-2</v>
      </c>
      <c r="AJ29" s="69">
        <v>0.13980020049137853</v>
      </c>
      <c r="AK29" s="69">
        <v>6.3467696995198644</v>
      </c>
      <c r="AL29" s="69">
        <v>0.3095851123458716</v>
      </c>
      <c r="AO29" s="79">
        <v>44307</v>
      </c>
      <c r="AP29" s="76"/>
      <c r="AQ29" s="76">
        <v>0.15396497851473431</v>
      </c>
      <c r="AR29" s="76">
        <v>-1.5396497851473376E-2</v>
      </c>
      <c r="AS29" s="76">
        <v>1.5396497851473432</v>
      </c>
      <c r="AT29" s="76">
        <v>2.0365737856413605E-2</v>
      </c>
      <c r="AU29" s="76">
        <v>0</v>
      </c>
      <c r="AV29" s="76">
        <v>-1.5396497851473787E-3</v>
      </c>
      <c r="AW29" s="76">
        <v>2.9114777437136258E-3</v>
      </c>
      <c r="AX29" s="76">
        <v>4.4649843769272959E-2</v>
      </c>
      <c r="AY29" s="76">
        <v>-2.8206384063900084E-2</v>
      </c>
      <c r="AZ29" s="76">
        <v>8.0061788827606869E-4</v>
      </c>
      <c r="BA29" s="76">
        <v>-2.9007001952176151E-2</v>
      </c>
      <c r="BB29" s="76">
        <v>0.71920717464101513</v>
      </c>
      <c r="BC29" s="76">
        <v>9.7718745464921413E-3</v>
      </c>
      <c r="BE29"/>
      <c r="BF29" s="66">
        <v>44307</v>
      </c>
      <c r="BG29" s="61"/>
      <c r="BH29" s="61"/>
      <c r="BI29" s="61"/>
      <c r="BJ29" s="61">
        <v>0.49053773352924324</v>
      </c>
      <c r="BK29" s="61">
        <v>4.1205169616456434</v>
      </c>
      <c r="BL29" s="61">
        <v>254.09854596814799</v>
      </c>
      <c r="BM29" s="61">
        <v>2.4637192778174848</v>
      </c>
      <c r="BN29" s="61">
        <v>1.2523918874735109E-2</v>
      </c>
      <c r="BO29" s="61">
        <v>2.2417574422286419</v>
      </c>
      <c r="BP29" s="61">
        <v>-3.7967620575163428E-3</v>
      </c>
      <c r="BQ29" s="61">
        <v>4.0910846976338888</v>
      </c>
      <c r="BR29" s="61">
        <v>1.0974029867239918</v>
      </c>
      <c r="BS29" s="61">
        <v>0.39067826634650499</v>
      </c>
      <c r="BT29" s="61">
        <v>0.70672472037748679</v>
      </c>
      <c r="BU29" s="61">
        <v>17.463268610635616</v>
      </c>
      <c r="BV29" s="61">
        <v>1.1064353197249122</v>
      </c>
      <c r="BW29"/>
      <c r="BX29"/>
      <c r="BY29"/>
      <c r="BZ29" s="73">
        <v>44307</v>
      </c>
      <c r="CA29" s="69"/>
      <c r="CB29" s="69"/>
      <c r="CC29" s="69"/>
      <c r="CD29" s="69">
        <v>0.49053773352924324</v>
      </c>
      <c r="CE29" s="69">
        <v>4.1254223389809352</v>
      </c>
      <c r="CF29" s="69">
        <v>221.2325178216887</v>
      </c>
      <c r="CG29" s="69">
        <v>2.4853479257988513</v>
      </c>
      <c r="CH29" s="69">
        <v>1.2794695703643251E-2</v>
      </c>
      <c r="CI29" s="69">
        <v>2.2221359328874719</v>
      </c>
      <c r="CJ29" s="69">
        <v>-2.4134456489638769E-2</v>
      </c>
      <c r="CK29" s="69">
        <v>4.3412589417338028</v>
      </c>
      <c r="CL29" s="69">
        <v>1.4865942412392721</v>
      </c>
      <c r="CM29" s="69">
        <v>0.47774904029011606</v>
      </c>
      <c r="CN29" s="69">
        <v>1.008845200949156</v>
      </c>
      <c r="CO29" s="69">
        <v>15.764485353065796</v>
      </c>
      <c r="CP29" s="69">
        <v>1.1197782609164091</v>
      </c>
      <c r="CQ29"/>
      <c r="CR29"/>
      <c r="CS29" s="79">
        <v>44307</v>
      </c>
      <c r="CT29" s="76">
        <v>0.49053773352924324</v>
      </c>
      <c r="CU29" s="76">
        <v>4.9053773352923276E-3</v>
      </c>
      <c r="CV29" s="76">
        <v>-32.8660281464593</v>
      </c>
      <c r="CW29" s="76">
        <v>2.1628647981366447E-2</v>
      </c>
      <c r="CX29" s="76">
        <v>2.7077682890814077E-4</v>
      </c>
      <c r="CY29" s="76">
        <v>-1.9621509341169747E-2</v>
      </c>
      <c r="CZ29" s="76">
        <v>-2.0337694432122425E-2</v>
      </c>
      <c r="DA29" s="76">
        <v>0.25017424409991396</v>
      </c>
      <c r="DB29" s="76">
        <v>0.38919125451528025</v>
      </c>
      <c r="DC29" s="76">
        <v>8.7070773943611041E-2</v>
      </c>
      <c r="DD29" s="76">
        <v>0.30212048057166924</v>
      </c>
      <c r="DE29" s="76">
        <v>-1.698783257569819</v>
      </c>
      <c r="DF29" s="76">
        <v>1.3342941191496887E-2</v>
      </c>
      <c r="DG29" s="61"/>
      <c r="DI29" s="31"/>
      <c r="DJ29" s="66">
        <v>44307</v>
      </c>
      <c r="DK29" s="63"/>
      <c r="DL29" s="63"/>
      <c r="DM29" s="63"/>
      <c r="DN29" s="61">
        <v>7.7062941348232203E-2</v>
      </c>
      <c r="DO29" s="61">
        <v>0.66120003676783234</v>
      </c>
      <c r="DP29" s="61">
        <v>35.757204785579745</v>
      </c>
      <c r="DQ29" s="61">
        <v>0.1548620806960041</v>
      </c>
      <c r="DR29" s="61">
        <v>2.1804188625068818E-3</v>
      </c>
      <c r="DS29" s="61">
        <v>0.12561259439761849</v>
      </c>
      <c r="DT29" s="61">
        <v>-4.9397345404216843E-3</v>
      </c>
      <c r="DU29" s="61">
        <v>0.74442801342392306</v>
      </c>
      <c r="DV29" s="61">
        <v>0.21546169315730243</v>
      </c>
      <c r="DW29" s="61">
        <v>8.5791498990736154E-2</v>
      </c>
      <c r="DX29" s="61">
        <v>0.12967019416656628</v>
      </c>
      <c r="DY29" s="61">
        <v>3.0684550733912905</v>
      </c>
      <c r="DZ29" s="61">
        <v>0.22071168676364131</v>
      </c>
      <c r="EA29" s="31"/>
      <c r="EC29"/>
      <c r="ED29" s="73">
        <v>44307</v>
      </c>
      <c r="EE29" s="69"/>
      <c r="EF29" s="69"/>
      <c r="EG29" s="69"/>
      <c r="EH29" s="69">
        <v>7.7062941348232203E-2</v>
      </c>
      <c r="EI29" s="69">
        <v>0.64578744849818592</v>
      </c>
      <c r="EJ29" s="69">
        <v>41.074547738607762</v>
      </c>
      <c r="EK29" s="69">
        <v>0.11861848691400674</v>
      </c>
      <c r="EL29" s="69">
        <v>1.7800768822028158E-3</v>
      </c>
      <c r="EM29" s="69">
        <v>9.7869935512254896E-2</v>
      </c>
      <c r="EN29" s="69">
        <v>-7.2901542515427665E-4</v>
      </c>
      <c r="EO29" s="69">
        <v>0.78604200175196837</v>
      </c>
      <c r="EP29" s="69">
        <v>9.8475239584436464E-2</v>
      </c>
      <c r="EQ29" s="69">
        <v>4.5757788011614529E-2</v>
      </c>
      <c r="ER29" s="69">
        <v>5.2717451572821927E-2</v>
      </c>
      <c r="ES29" s="69">
        <v>3.5808287937602512</v>
      </c>
      <c r="ET29" s="69">
        <v>0.1863191116056179</v>
      </c>
      <c r="EW29" s="79">
        <v>44307</v>
      </c>
      <c r="EX29" s="76">
        <v>7.7062941348232203E-2</v>
      </c>
      <c r="EY29" s="76">
        <v>-1.5412588269646386E-2</v>
      </c>
      <c r="EZ29" s="76">
        <v>5.3173429530280218</v>
      </c>
      <c r="FA29" s="76">
        <v>-3.624359378199736E-2</v>
      </c>
      <c r="FB29" s="76">
        <v>-4.0034198030406613E-4</v>
      </c>
      <c r="FC29" s="76">
        <v>-2.7742658885363584E-2</v>
      </c>
      <c r="FD29" s="76">
        <v>4.2107191152674084E-3</v>
      </c>
      <c r="FE29" s="76">
        <v>4.1613988328045325E-2</v>
      </c>
      <c r="FF29" s="76">
        <v>-0.11698645357286598</v>
      </c>
      <c r="FG29" s="76">
        <v>-4.0033710979121624E-2</v>
      </c>
      <c r="FH29" s="76">
        <v>-7.695274259374435E-2</v>
      </c>
      <c r="FI29" s="76">
        <v>0.51237372036896045</v>
      </c>
      <c r="FJ29" s="76">
        <v>-3.4392575158023429E-2</v>
      </c>
      <c r="FM29"/>
      <c r="FN29" s="66">
        <v>44307</v>
      </c>
      <c r="FO29" s="61"/>
      <c r="FP29" s="61"/>
      <c r="FQ29" s="61"/>
      <c r="FR29" s="61">
        <v>5.8490772483308244E-2</v>
      </c>
      <c r="FS29" s="61">
        <v>0.49015267341012314</v>
      </c>
      <c r="FT29" s="61">
        <v>32.988795680585852</v>
      </c>
      <c r="FU29" s="61">
        <v>0.18889149671535327</v>
      </c>
      <c r="FV29" s="61">
        <v>9.3737311981749785E-4</v>
      </c>
      <c r="FW29" s="61">
        <v>0.17371759427542549</v>
      </c>
      <c r="FX29" s="61">
        <v>-4.0066179151066151E-3</v>
      </c>
      <c r="FY29" s="61">
        <v>0.2684726456983848</v>
      </c>
      <c r="FZ29" s="61">
        <v>5.3460566049743662E-2</v>
      </c>
      <c r="GA29" s="61">
        <v>3.4298988984211819E-2</v>
      </c>
      <c r="GB29" s="61">
        <v>1.9161577065531839E-2</v>
      </c>
      <c r="GC29" s="61">
        <v>3.7526246153404665</v>
      </c>
      <c r="GD29" s="61">
        <v>8.9783017097027032E-2</v>
      </c>
      <c r="GE29"/>
      <c r="GG29"/>
      <c r="GH29" s="73">
        <v>44307</v>
      </c>
      <c r="GI29" s="69"/>
      <c r="GJ29" s="69"/>
      <c r="GK29" s="69"/>
      <c r="GL29" s="69">
        <v>5.8490772483308244E-2</v>
      </c>
      <c r="GM29" s="69">
        <v>0.49073758113495619</v>
      </c>
      <c r="GN29" s="69">
        <v>32.579360273202695</v>
      </c>
      <c r="GO29" s="69">
        <v>0.15880365079831651</v>
      </c>
      <c r="GP29" s="69">
        <v>9.1795418335303958E-4</v>
      </c>
      <c r="GQ29" s="69">
        <v>0.14681183893310368</v>
      </c>
      <c r="GR29" s="69">
        <v>-7.6622911953133806E-4</v>
      </c>
      <c r="GS29" s="69">
        <v>0.2743217229467157</v>
      </c>
      <c r="GT29" s="69" t="e">
        <v>#N/A</v>
      </c>
      <c r="GU29" s="69" t="e">
        <v>#N/A</v>
      </c>
      <c r="GV29" s="69" t="e">
        <v>#N/A</v>
      </c>
      <c r="GW29" s="69" t="e">
        <v>#N/A</v>
      </c>
      <c r="GX29" s="69" t="e">
        <v>#N/A</v>
      </c>
      <c r="HA29" s="79">
        <v>44307</v>
      </c>
      <c r="HB29" s="76">
        <v>5.8490772483308244E-2</v>
      </c>
      <c r="HC29" s="76">
        <v>5.8490772483306994E-4</v>
      </c>
      <c r="HD29" s="76">
        <v>-0.4094354073831577</v>
      </c>
      <c r="HE29" s="76">
        <v>-3.0087845917036771E-2</v>
      </c>
      <c r="HF29" s="76">
        <v>-1.9418936464458275E-5</v>
      </c>
      <c r="HG29" s="76">
        <v>-2.6905755342321817E-2</v>
      </c>
      <c r="HH29" s="76">
        <v>3.240388795575277E-3</v>
      </c>
      <c r="HI29" s="76">
        <v>5.8490772483308553E-3</v>
      </c>
      <c r="HJ29" s="76" t="e">
        <v>#N/A</v>
      </c>
      <c r="HK29" s="76" t="e">
        <v>#N/A</v>
      </c>
      <c r="HL29" s="76" t="e">
        <v>#N/A</v>
      </c>
      <c r="HM29" s="76" t="e">
        <v>#N/A</v>
      </c>
      <c r="HN29" s="76" t="e">
        <v>#N/A</v>
      </c>
      <c r="HP29" s="79">
        <v>44307</v>
      </c>
      <c r="HQ29">
        <v>0.78005642587551804</v>
      </c>
      <c r="HR29" s="88">
        <f t="shared" si="3"/>
        <v>4.291593859468291</v>
      </c>
      <c r="HS29" s="88">
        <f t="shared" si="3"/>
        <v>4.2553408801929054E-3</v>
      </c>
      <c r="HT29" s="31"/>
      <c r="HV29" s="41"/>
      <c r="HX29" s="51">
        <f t="shared" si="4"/>
        <v>8.436020486355142</v>
      </c>
      <c r="HY29" s="51">
        <f t="shared" si="5"/>
        <v>520.45675333883798</v>
      </c>
      <c r="HZ29" s="51"/>
      <c r="IA29" s="79">
        <v>44307</v>
      </c>
      <c r="IB29">
        <v>8.3699999999999992</v>
      </c>
      <c r="IC29">
        <v>471</v>
      </c>
      <c r="IE29">
        <v>0.78005642587551804</v>
      </c>
      <c r="IF29" s="26"/>
      <c r="IG29" s="31"/>
      <c r="IH29" s="31"/>
      <c r="IJ29" s="41"/>
      <c r="IL29" s="51">
        <f t="shared" si="0"/>
        <v>8.4035628330096426</v>
      </c>
      <c r="IM29" s="51">
        <f t="shared" si="6"/>
        <v>486.58936895569474</v>
      </c>
      <c r="IN29" s="79">
        <v>44307</v>
      </c>
      <c r="IO29">
        <v>8.3699999999999992</v>
      </c>
      <c r="IP29">
        <v>471</v>
      </c>
      <c r="IQ29" s="31"/>
      <c r="IR29">
        <v>0.78005642587551804</v>
      </c>
      <c r="IS29" s="26"/>
      <c r="IT29" s="31"/>
      <c r="IU29" s="31"/>
      <c r="IW29" s="41"/>
      <c r="IY29" s="79">
        <v>44307</v>
      </c>
      <c r="IZ29">
        <f t="shared" si="1"/>
        <v>-3.2457653345499438E-2</v>
      </c>
      <c r="JA29">
        <f t="shared" si="2"/>
        <v>-33.867384383143246</v>
      </c>
      <c r="JB29">
        <f t="shared" si="7"/>
        <v>-3.3562833009643356E-2</v>
      </c>
      <c r="JC29">
        <f t="shared" si="7"/>
        <v>-15.589368955694738</v>
      </c>
      <c r="JD29">
        <f t="shared" si="8"/>
        <v>-6.6020486355142793E-2</v>
      </c>
      <c r="JE29">
        <f t="shared" si="8"/>
        <v>-49.456753338837984</v>
      </c>
      <c r="JJ29"/>
      <c r="JL29" s="25"/>
      <c r="JT29" s="25"/>
      <c r="JU29" s="31"/>
      <c r="JV29" s="31"/>
      <c r="JW29" s="31"/>
      <c r="JX29" s="21"/>
      <c r="JY29" s="31"/>
      <c r="KB29" s="25"/>
      <c r="KK29" s="25"/>
      <c r="KM29" s="46"/>
      <c r="KN29" s="46"/>
      <c r="KO29" s="46"/>
      <c r="KP29" s="46"/>
      <c r="KQ29" s="46"/>
      <c r="KS29" s="25"/>
      <c r="KU29" s="46"/>
      <c r="KV29" s="46"/>
      <c r="KW29" s="46"/>
      <c r="KX29" s="46"/>
      <c r="KY29" s="46"/>
      <c r="LA29" s="25"/>
      <c r="LI29" s="25"/>
      <c r="LQ29" s="25"/>
      <c r="LY29" s="25"/>
      <c r="MG29"/>
      <c r="MI29"/>
      <c r="MJ29"/>
      <c r="MK29"/>
      <c r="ML29"/>
      <c r="MM29"/>
      <c r="MO29"/>
      <c r="MQ29"/>
      <c r="MR29"/>
      <c r="MS29"/>
      <c r="MT29"/>
      <c r="MU29"/>
    </row>
    <row r="30" spans="1:359" x14ac:dyDescent="0.25">
      <c r="A30">
        <v>4.6284243185516258</v>
      </c>
      <c r="B30" s="66">
        <v>44315</v>
      </c>
      <c r="C30" s="62"/>
      <c r="D30" s="62"/>
      <c r="E30" s="62"/>
      <c r="F30" s="61">
        <v>2.3447312520114041</v>
      </c>
      <c r="G30" s="61" t="e">
        <v>#N/A</v>
      </c>
      <c r="H30" s="61" t="e">
        <v>#N/A</v>
      </c>
      <c r="I30" s="61">
        <v>6.4004546653133225</v>
      </c>
      <c r="J30" s="61" t="e">
        <v>#N/A</v>
      </c>
      <c r="K30" s="61">
        <v>4.4549893788216677</v>
      </c>
      <c r="L30" s="61">
        <v>1.2731890698421924E-2</v>
      </c>
      <c r="M30" s="61">
        <v>44.080947537814396</v>
      </c>
      <c r="N30" s="61" t="e">
        <v>#N/A</v>
      </c>
      <c r="O30" s="61" t="e">
        <v>#N/A</v>
      </c>
      <c r="P30" s="61" t="e">
        <v>#N/A</v>
      </c>
      <c r="Q30" s="61" t="e">
        <v>#N/A</v>
      </c>
      <c r="R30" s="61" t="e">
        <v>#N/A</v>
      </c>
      <c r="S30"/>
      <c r="U30" s="23"/>
      <c r="V30" s="73">
        <v>44315</v>
      </c>
      <c r="W30" s="74"/>
      <c r="X30" s="74"/>
      <c r="Y30" s="74"/>
      <c r="Z30" s="69">
        <v>2.3447312520114041</v>
      </c>
      <c r="AA30" s="69" t="e">
        <v>#N/A</v>
      </c>
      <c r="AB30" s="69" t="e">
        <v>#N/A</v>
      </c>
      <c r="AC30" s="69">
        <v>5.9179996748883958</v>
      </c>
      <c r="AD30" s="69" t="e">
        <v>#N/A</v>
      </c>
      <c r="AE30" s="69">
        <v>4.3377528162210979</v>
      </c>
      <c r="AF30" s="69">
        <v>7.2405301062112168E-2</v>
      </c>
      <c r="AG30" s="69">
        <v>45.253313163820103</v>
      </c>
      <c r="AH30" s="69" t="e">
        <v>#N/A</v>
      </c>
      <c r="AI30" s="69" t="e">
        <v>#N/A</v>
      </c>
      <c r="AJ30" s="69" t="e">
        <v>#N/A</v>
      </c>
      <c r="AK30" s="69" t="e">
        <v>#N/A</v>
      </c>
      <c r="AL30" s="69" t="e">
        <v>#N/A</v>
      </c>
      <c r="AO30" s="79">
        <v>44315</v>
      </c>
      <c r="AP30" s="76"/>
      <c r="AQ30" s="76">
        <v>2.3447312520114041</v>
      </c>
      <c r="AR30" s="76" t="e">
        <v>#N/A</v>
      </c>
      <c r="AS30" s="76" t="e">
        <v>#N/A</v>
      </c>
      <c r="AT30" s="76">
        <v>-0.48245499042492618</v>
      </c>
      <c r="AU30" s="76" t="e">
        <v>#N/A</v>
      </c>
      <c r="AV30" s="76">
        <v>-0.11723656260056979</v>
      </c>
      <c r="AW30" s="76">
        <v>5.9673410363690234E-2</v>
      </c>
      <c r="AX30" s="76">
        <v>1.172365626005702</v>
      </c>
      <c r="AY30" s="76" t="e">
        <v>#N/A</v>
      </c>
      <c r="AZ30" s="76" t="e">
        <v>#N/A</v>
      </c>
      <c r="BA30" s="76" t="e">
        <v>#N/A</v>
      </c>
      <c r="BB30" s="76" t="e">
        <v>#N/A</v>
      </c>
      <c r="BC30" s="76" t="e">
        <v>#N/A</v>
      </c>
      <c r="BE30"/>
      <c r="BF30" s="66">
        <v>44315</v>
      </c>
      <c r="BG30" s="61"/>
      <c r="BH30" s="61"/>
      <c r="BI30" s="61"/>
      <c r="BJ30" s="61">
        <v>1.3169466665403</v>
      </c>
      <c r="BK30" s="61" t="e">
        <v>#N/A</v>
      </c>
      <c r="BL30" s="61" t="e">
        <v>#N/A</v>
      </c>
      <c r="BM30" s="61">
        <v>4.6594440192558935</v>
      </c>
      <c r="BN30" s="61" t="e">
        <v>#N/A</v>
      </c>
      <c r="BO30" s="61">
        <v>3.5557559996588104</v>
      </c>
      <c r="BP30" s="61">
        <v>6.6742857060262409E-2</v>
      </c>
      <c r="BQ30" s="61">
        <v>37.137895996436463</v>
      </c>
      <c r="BR30" s="61" t="e">
        <v>#N/A</v>
      </c>
      <c r="BS30" s="61" t="e">
        <v>#N/A</v>
      </c>
      <c r="BT30" s="61" t="e">
        <v>#N/A</v>
      </c>
      <c r="BU30" s="61" t="e">
        <v>#N/A</v>
      </c>
      <c r="BV30" s="61" t="e">
        <v>#N/A</v>
      </c>
      <c r="BW30"/>
      <c r="BX30"/>
      <c r="BY30"/>
      <c r="BZ30" s="73">
        <v>44315</v>
      </c>
      <c r="CA30" s="69"/>
      <c r="CB30" s="69"/>
      <c r="CC30" s="69"/>
      <c r="CD30" s="69">
        <v>1.3169466665403</v>
      </c>
      <c r="CE30" s="69" t="e">
        <v>#N/A</v>
      </c>
      <c r="CF30" s="69" t="e">
        <v>#N/A</v>
      </c>
      <c r="CG30" s="69">
        <v>4.9110652225074825</v>
      </c>
      <c r="CH30" s="69" t="e">
        <v>#N/A</v>
      </c>
      <c r="CI30" s="69">
        <v>3.8059758663014671</v>
      </c>
      <c r="CJ30" s="69">
        <v>-2.5048325597596503E-2</v>
      </c>
      <c r="CK30" s="69">
        <v>36.611117329820338</v>
      </c>
      <c r="CL30" s="69" t="e">
        <v>#N/A</v>
      </c>
      <c r="CM30" s="69" t="e">
        <v>#N/A</v>
      </c>
      <c r="CN30" s="69" t="e">
        <v>#N/A</v>
      </c>
      <c r="CO30" s="69" t="e">
        <v>#N/A</v>
      </c>
      <c r="CP30" s="69" t="e">
        <v>#N/A</v>
      </c>
      <c r="CQ30"/>
      <c r="CR30"/>
      <c r="CS30" s="79">
        <v>44315</v>
      </c>
      <c r="CT30" s="76">
        <v>1.3169466665403</v>
      </c>
      <c r="CU30" s="76" t="e">
        <v>#N/A</v>
      </c>
      <c r="CV30" s="76" t="e">
        <v>#N/A</v>
      </c>
      <c r="CW30" s="76">
        <v>0.25162120325158904</v>
      </c>
      <c r="CX30" s="76" t="e">
        <v>#N/A</v>
      </c>
      <c r="CY30" s="76">
        <v>0.25021986664265694</v>
      </c>
      <c r="CZ30" s="76">
        <v>-9.1791182657858905E-2</v>
      </c>
      <c r="DA30" s="76">
        <v>-0.52677866661611816</v>
      </c>
      <c r="DB30" s="76" t="e">
        <v>#N/A</v>
      </c>
      <c r="DC30" s="76" t="e">
        <v>#N/A</v>
      </c>
      <c r="DD30" s="76" t="e">
        <v>#N/A</v>
      </c>
      <c r="DE30" s="76" t="e">
        <v>#N/A</v>
      </c>
      <c r="DF30" s="76" t="e">
        <v>#N/A</v>
      </c>
      <c r="DG30" s="61"/>
      <c r="DI30" s="23"/>
      <c r="DJ30" s="66">
        <v>44315</v>
      </c>
      <c r="DK30" s="62"/>
      <c r="DL30" s="62"/>
      <c r="DM30" s="62"/>
      <c r="DN30" s="61">
        <v>0.54959999999995546</v>
      </c>
      <c r="DO30" s="61" t="e">
        <v>#N/A</v>
      </c>
      <c r="DP30" s="61" t="e">
        <v>#N/A</v>
      </c>
      <c r="DQ30" s="61">
        <v>1.7668137563974569</v>
      </c>
      <c r="DR30" s="61" t="e">
        <v>#N/A</v>
      </c>
      <c r="DS30" s="61">
        <v>0.95080799999992294</v>
      </c>
      <c r="DT30" s="61">
        <v>2.2357727999998189E-2</v>
      </c>
      <c r="DU30" s="61">
        <v>30.832559999997503</v>
      </c>
      <c r="DV30" s="61" t="e">
        <v>#N/A</v>
      </c>
      <c r="DW30" s="61" t="e">
        <v>#N/A</v>
      </c>
      <c r="DX30" s="61" t="e">
        <v>#N/A</v>
      </c>
      <c r="DY30" s="61" t="e">
        <v>#N/A</v>
      </c>
      <c r="DZ30" s="61" t="e">
        <v>#N/A</v>
      </c>
      <c r="EA30" s="23"/>
      <c r="EC30"/>
      <c r="ED30" s="73">
        <v>44315</v>
      </c>
      <c r="EE30" s="69"/>
      <c r="EF30" s="69"/>
      <c r="EG30" s="69"/>
      <c r="EH30" s="69">
        <v>0.54959999999995546</v>
      </c>
      <c r="EI30" s="69" t="e">
        <v>#N/A</v>
      </c>
      <c r="EJ30" s="69" t="e">
        <v>#N/A</v>
      </c>
      <c r="EK30" s="69">
        <v>1.0802176365527125</v>
      </c>
      <c r="EL30" s="69" t="e">
        <v>#N/A</v>
      </c>
      <c r="EM30" s="69">
        <v>0.62104799999994964</v>
      </c>
      <c r="EN30" s="69">
        <v>-1.7697119999998568E-3</v>
      </c>
      <c r="EO30" s="69">
        <v>13.135439999998935</v>
      </c>
      <c r="EP30" s="69" t="e">
        <v>#N/A</v>
      </c>
      <c r="EQ30" s="69" t="e">
        <v>#N/A</v>
      </c>
      <c r="ER30" s="69" t="e">
        <v>#N/A</v>
      </c>
      <c r="ES30" s="69" t="e">
        <v>#N/A</v>
      </c>
      <c r="ET30" s="69" t="e">
        <v>#N/A</v>
      </c>
      <c r="EW30" s="79">
        <v>44315</v>
      </c>
      <c r="EX30" s="76">
        <v>0.54959999999995546</v>
      </c>
      <c r="EY30" s="76" t="e">
        <v>#N/A</v>
      </c>
      <c r="EZ30" s="76" t="e">
        <v>#N/A</v>
      </c>
      <c r="FA30" s="76">
        <v>-0.68659611984474433</v>
      </c>
      <c r="FB30" s="76" t="e">
        <v>#N/A</v>
      </c>
      <c r="FC30" s="76">
        <v>-0.3297599999999733</v>
      </c>
      <c r="FD30" s="76">
        <v>-2.4127439999998047E-2</v>
      </c>
      <c r="FE30" s="76">
        <v>-17.697119999998566</v>
      </c>
      <c r="FF30" s="76" t="e">
        <v>#N/A</v>
      </c>
      <c r="FG30" s="76" t="e">
        <v>#N/A</v>
      </c>
      <c r="FH30" s="76" t="e">
        <v>#N/A</v>
      </c>
      <c r="FI30" s="76" t="e">
        <v>#N/A</v>
      </c>
      <c r="FJ30" s="76" t="e">
        <v>#N/A</v>
      </c>
      <c r="FM30"/>
      <c r="FN30" s="66">
        <v>44315</v>
      </c>
      <c r="FO30" s="61"/>
      <c r="FP30" s="61"/>
      <c r="FQ30" s="61"/>
      <c r="FR30" s="61">
        <v>0.41714639999996622</v>
      </c>
      <c r="FS30" s="61" t="e">
        <v>#N/A</v>
      </c>
      <c r="FT30" s="61" t="e">
        <v>#N/A</v>
      </c>
      <c r="FU30" s="61">
        <v>1.7211274082987087</v>
      </c>
      <c r="FV30" s="61" t="e">
        <v>#N/A</v>
      </c>
      <c r="FW30" s="61">
        <v>1.1680099199999054</v>
      </c>
      <c r="FX30" s="61">
        <v>2.1432982031998265E-2</v>
      </c>
      <c r="FY30" s="61">
        <v>157.26419279998726</v>
      </c>
      <c r="FZ30" s="61" t="e">
        <v>#N/A</v>
      </c>
      <c r="GA30" s="61" t="e">
        <v>#N/A</v>
      </c>
      <c r="GB30" s="61" t="e">
        <v>#N/A</v>
      </c>
      <c r="GC30" s="61" t="e">
        <v>#N/A</v>
      </c>
      <c r="GD30" s="61" t="e">
        <v>#N/A</v>
      </c>
      <c r="GE30"/>
      <c r="GG30"/>
      <c r="GH30" s="73">
        <v>44315</v>
      </c>
      <c r="GI30" s="69"/>
      <c r="GJ30" s="69"/>
      <c r="GK30" s="69"/>
      <c r="GL30" s="69">
        <v>0.41714639999996622</v>
      </c>
      <c r="GM30" s="69" t="e">
        <v>#N/A</v>
      </c>
      <c r="GN30" s="69" t="e">
        <v>#N/A</v>
      </c>
      <c r="GO30" s="69">
        <v>1.0896447630899069</v>
      </c>
      <c r="GP30" s="69" t="e">
        <v>#N/A</v>
      </c>
      <c r="GQ30" s="69">
        <v>0.71749180799994194</v>
      </c>
      <c r="GR30" s="69">
        <v>2.9552736707997604E-3</v>
      </c>
      <c r="GS30" s="69">
        <v>8.1343547999993415</v>
      </c>
      <c r="GT30" s="69">
        <v>10.120977548935352</v>
      </c>
      <c r="GU30" s="69">
        <v>1.8957972561700625</v>
      </c>
      <c r="GV30" s="69">
        <v>8.2251802927652893</v>
      </c>
      <c r="GW30" s="69">
        <v>7.8137215176842671</v>
      </c>
      <c r="GX30" s="69">
        <v>1.1068334677569354</v>
      </c>
      <c r="HA30" s="79">
        <v>44315</v>
      </c>
      <c r="HB30" s="76">
        <v>0.41714639999996622</v>
      </c>
      <c r="HC30" s="76" t="e">
        <v>#N/A</v>
      </c>
      <c r="HD30" s="76" t="e">
        <v>#N/A</v>
      </c>
      <c r="HE30" s="76">
        <v>-0.63148264520880171</v>
      </c>
      <c r="HF30" s="76" t="e">
        <v>#N/A</v>
      </c>
      <c r="HG30" s="76">
        <v>-0.45051811199996344</v>
      </c>
      <c r="HH30" s="76">
        <v>-1.8477708361198504E-2</v>
      </c>
      <c r="HI30" s="76">
        <v>-149.12983799998793</v>
      </c>
      <c r="HJ30" s="76" t="e">
        <v>#N/A</v>
      </c>
      <c r="HK30" s="76" t="e">
        <v>#N/A</v>
      </c>
      <c r="HL30" s="76" t="e">
        <v>#N/A</v>
      </c>
      <c r="HM30" s="76" t="e">
        <v>#N/A</v>
      </c>
      <c r="HN30" s="76" t="e">
        <v>#N/A</v>
      </c>
      <c r="HP30" s="79">
        <v>44315</v>
      </c>
      <c r="HQ30">
        <v>4.6284243185516258</v>
      </c>
      <c r="HR30" s="88">
        <f t="shared" si="3"/>
        <v>3.1431517181678457</v>
      </c>
      <c r="HS30" s="88" t="e">
        <f t="shared" si="3"/>
        <v>#N/A</v>
      </c>
      <c r="HT30" s="31"/>
      <c r="HV30" s="84"/>
      <c r="HW30" s="40"/>
      <c r="HX30" s="51" t="e">
        <f t="shared" si="4"/>
        <v>#N/A</v>
      </c>
      <c r="HY30" s="51" t="e">
        <f t="shared" si="5"/>
        <v>#N/A</v>
      </c>
      <c r="HZ30" s="51"/>
      <c r="IA30" s="79">
        <v>44315</v>
      </c>
      <c r="IB30" t="e">
        <v>#N/A</v>
      </c>
      <c r="IC30" t="e">
        <v>#N/A</v>
      </c>
      <c r="IE30">
        <v>4.6284243185516258</v>
      </c>
      <c r="IF30" s="26"/>
      <c r="IG30" s="85"/>
      <c r="IH30" s="31"/>
      <c r="IJ30" s="84"/>
      <c r="IK30" s="40"/>
      <c r="IL30" s="51" t="e">
        <f t="shared" si="0"/>
        <v>#N/A</v>
      </c>
      <c r="IM30" s="51" t="e">
        <f t="shared" si="6"/>
        <v>#N/A</v>
      </c>
      <c r="IN30" s="79">
        <v>44315</v>
      </c>
      <c r="IO30" t="e">
        <v>#N/A</v>
      </c>
      <c r="IP30" t="e">
        <v>#N/A</v>
      </c>
      <c r="IQ30" s="31"/>
      <c r="IR30">
        <v>4.6284243185516258</v>
      </c>
      <c r="IS30" s="26"/>
      <c r="IT30" s="85"/>
      <c r="IU30" s="31"/>
      <c r="IW30" s="84"/>
      <c r="IX30" s="40"/>
      <c r="IY30" s="79">
        <v>44315</v>
      </c>
      <c r="IZ30" t="e">
        <f t="shared" si="1"/>
        <v>#N/A</v>
      </c>
      <c r="JA30" t="e">
        <f t="shared" si="2"/>
        <v>#N/A</v>
      </c>
      <c r="JB30" t="e">
        <f t="shared" si="7"/>
        <v>#N/A</v>
      </c>
      <c r="JC30" t="e">
        <f t="shared" si="7"/>
        <v>#N/A</v>
      </c>
      <c r="JD30" t="e">
        <f t="shared" si="8"/>
        <v>#N/A</v>
      </c>
      <c r="JE30" t="e">
        <f t="shared" si="8"/>
        <v>#N/A</v>
      </c>
      <c r="JJ30"/>
      <c r="JL30" s="27"/>
      <c r="JT30" s="27"/>
      <c r="JU30" s="31"/>
      <c r="JV30" s="31"/>
      <c r="JW30" s="31"/>
      <c r="JX30" s="21"/>
      <c r="JY30" s="31"/>
      <c r="KB30" s="27"/>
      <c r="KK30" s="27"/>
      <c r="KM30" s="46"/>
      <c r="KN30" s="46"/>
      <c r="KO30" s="46"/>
      <c r="KP30" s="46"/>
      <c r="KQ30" s="46"/>
      <c r="KS30" s="27"/>
      <c r="KU30" s="46"/>
      <c r="KV30" s="46"/>
      <c r="KW30" s="46"/>
      <c r="KX30" s="46"/>
      <c r="KY30" s="46"/>
      <c r="LA30" s="27"/>
      <c r="LI30" s="27"/>
      <c r="LQ30" s="27"/>
      <c r="LY30" s="27"/>
      <c r="MG30"/>
      <c r="MI30"/>
      <c r="MJ30"/>
      <c r="MK30"/>
      <c r="ML30"/>
      <c r="MM30"/>
      <c r="MO30"/>
      <c r="MQ30"/>
      <c r="MR30"/>
      <c r="MS30"/>
      <c r="MT30"/>
      <c r="MU30"/>
    </row>
    <row r="31" spans="1:359" x14ac:dyDescent="0.25">
      <c r="A31">
        <v>13.082285217627037</v>
      </c>
      <c r="B31" s="66">
        <v>44321</v>
      </c>
      <c r="C31" s="63"/>
      <c r="D31" s="63"/>
      <c r="E31" s="63"/>
      <c r="F31" s="61">
        <v>7.3904988735111239</v>
      </c>
      <c r="G31" s="61">
        <v>63.114860379784993</v>
      </c>
      <c r="H31" s="61">
        <v>3643.5159446409839</v>
      </c>
      <c r="I31" s="61">
        <v>68.509837659962372</v>
      </c>
      <c r="J31" s="61">
        <v>1.475978701525527</v>
      </c>
      <c r="K31" s="61">
        <v>57.645891213386768</v>
      </c>
      <c r="L31" s="61">
        <v>0.97554585130346838</v>
      </c>
      <c r="M31" s="61">
        <v>835.12637270675702</v>
      </c>
      <c r="N31" s="61">
        <v>302.90698682972663</v>
      </c>
      <c r="O31" s="61">
        <v>52.709037965880952</v>
      </c>
      <c r="P31" s="61">
        <v>250.19794886384568</v>
      </c>
      <c r="Q31" s="61">
        <v>128.60254224828233</v>
      </c>
      <c r="R31" s="61">
        <v>36.037395780468223</v>
      </c>
      <c r="S31"/>
      <c r="U31" s="31"/>
      <c r="V31" s="73">
        <v>44321</v>
      </c>
      <c r="W31" s="72"/>
      <c r="X31" s="72"/>
      <c r="Y31" s="72"/>
      <c r="Z31" s="69">
        <v>7.3904988735111239</v>
      </c>
      <c r="AA31" s="69">
        <v>62.080190537493444</v>
      </c>
      <c r="AB31" s="69">
        <v>3192.6955133568053</v>
      </c>
      <c r="AC31" s="69">
        <v>70.247756268447489</v>
      </c>
      <c r="AD31" s="69">
        <v>1.4433053060057344</v>
      </c>
      <c r="AE31" s="69">
        <v>58.237131123267659</v>
      </c>
      <c r="AF31" s="69">
        <v>1.1603083231412465</v>
      </c>
      <c r="AG31" s="69">
        <v>798.17387833920134</v>
      </c>
      <c r="AH31" s="69">
        <v>367.97293891211882</v>
      </c>
      <c r="AI31" s="69">
        <v>57.740911913188981</v>
      </c>
      <c r="AJ31" s="69">
        <v>310.23202699892983</v>
      </c>
      <c r="AK31" s="69">
        <v>115.96889317772442</v>
      </c>
      <c r="AL31" s="69">
        <v>37.106230930186314</v>
      </c>
      <c r="AO31" s="79">
        <v>44321</v>
      </c>
      <c r="AP31" s="76"/>
      <c r="AQ31" s="76">
        <v>7.3904988735111239</v>
      </c>
      <c r="AR31" s="76">
        <v>-1.0346698422915483</v>
      </c>
      <c r="AS31" s="76">
        <v>-450.82043128417854</v>
      </c>
      <c r="AT31" s="76">
        <v>1.7379186084851201</v>
      </c>
      <c r="AU31" s="76">
        <v>-3.2673395519792738E-2</v>
      </c>
      <c r="AV31" s="76">
        <v>0.59123990988089048</v>
      </c>
      <c r="AW31" s="76">
        <v>0.18476247183777805</v>
      </c>
      <c r="AX31" s="76">
        <v>-36.952494367555616</v>
      </c>
      <c r="AY31" s="76">
        <v>65.065952082392158</v>
      </c>
      <c r="AZ31" s="76">
        <v>5.0318739473080303</v>
      </c>
      <c r="BA31" s="76">
        <v>60.03407813508413</v>
      </c>
      <c r="BB31" s="76">
        <v>-12.633649070557919</v>
      </c>
      <c r="BC31" s="76">
        <v>1.0688351497180884</v>
      </c>
      <c r="BE31"/>
      <c r="BF31" s="66">
        <v>44321</v>
      </c>
      <c r="BG31" s="61"/>
      <c r="BH31" s="61"/>
      <c r="BI31" s="61"/>
      <c r="BJ31" s="61">
        <v>4.7250399441159914</v>
      </c>
      <c r="BK31" s="61">
        <v>39.879337128338967</v>
      </c>
      <c r="BL31" s="61">
        <v>2386.1451717785758</v>
      </c>
      <c r="BM31" s="61">
        <v>52.273358587548351</v>
      </c>
      <c r="BN31" s="61">
        <v>0.73476261146981314</v>
      </c>
      <c r="BO31" s="61">
        <v>45.171381865748877</v>
      </c>
      <c r="BP31" s="61">
        <v>0.20364922159139923</v>
      </c>
      <c r="BQ31" s="61">
        <v>378.47569952369088</v>
      </c>
      <c r="BR31" s="61">
        <v>165.47089884294206</v>
      </c>
      <c r="BS31" s="61">
        <v>30.690951760088861</v>
      </c>
      <c r="BT31" s="61">
        <v>134.7799470828532</v>
      </c>
      <c r="BU31" s="61">
        <v>87.638354540516431</v>
      </c>
      <c r="BV31" s="61">
        <v>17.184870998749783</v>
      </c>
      <c r="BW31"/>
      <c r="BX31"/>
      <c r="BY31"/>
      <c r="BZ31" s="73">
        <v>44321</v>
      </c>
      <c r="CA31" s="69"/>
      <c r="CB31" s="69"/>
      <c r="CC31" s="69"/>
      <c r="CD31" s="69">
        <v>4.7250399441159914</v>
      </c>
      <c r="CE31" s="69">
        <v>40.304590723309403</v>
      </c>
      <c r="CF31" s="69">
        <v>2362.5199720579958</v>
      </c>
      <c r="CG31" s="69">
        <v>48.245546766096503</v>
      </c>
      <c r="CH31" s="69">
        <v>0.80787315452511976</v>
      </c>
      <c r="CI31" s="69">
        <v>43.281365888102485</v>
      </c>
      <c r="CJ31" s="69">
        <v>0.17955151787640766</v>
      </c>
      <c r="CK31" s="69">
        <v>392.17831536162726</v>
      </c>
      <c r="CL31" s="69">
        <v>199.18272156875375</v>
      </c>
      <c r="CM31" s="69">
        <v>35.535866447634533</v>
      </c>
      <c r="CN31" s="69">
        <v>163.64685512111922</v>
      </c>
      <c r="CO31" s="69">
        <v>84.298671637482315</v>
      </c>
      <c r="CP31" s="69">
        <v>17.643557201321993</v>
      </c>
      <c r="CQ31"/>
      <c r="CR31"/>
      <c r="CS31" s="79">
        <v>44321</v>
      </c>
      <c r="CT31" s="76">
        <v>4.7250399441159914</v>
      </c>
      <c r="CU31" s="76">
        <v>0.42525359497043858</v>
      </c>
      <c r="CV31" s="76">
        <v>-23.625199720579957</v>
      </c>
      <c r="CW31" s="76">
        <v>-4.0278118214518477</v>
      </c>
      <c r="CX31" s="76">
        <v>7.3110543055306676E-2</v>
      </c>
      <c r="CY31" s="76">
        <v>-1.8900159776463983</v>
      </c>
      <c r="CZ31" s="76">
        <v>-2.4097703714991557E-2</v>
      </c>
      <c r="DA31" s="76">
        <v>13.702615837936403</v>
      </c>
      <c r="DB31" s="76">
        <v>33.711822725811672</v>
      </c>
      <c r="DC31" s="76">
        <v>4.8449146875456703</v>
      </c>
      <c r="DD31" s="76">
        <v>28.866908038265997</v>
      </c>
      <c r="DE31" s="76">
        <v>-3.3396829030341086</v>
      </c>
      <c r="DF31" s="76">
        <v>0.45868620257220932</v>
      </c>
      <c r="DG31" s="61"/>
      <c r="DI31" s="31"/>
      <c r="DJ31" s="66">
        <v>44321</v>
      </c>
      <c r="DK31" s="63"/>
      <c r="DL31" s="63"/>
      <c r="DM31" s="63"/>
      <c r="DN31" s="61">
        <v>0.54959999999995546</v>
      </c>
      <c r="DO31" s="61">
        <v>4.7870159999996122</v>
      </c>
      <c r="DP31" s="61">
        <v>208.29839999998313</v>
      </c>
      <c r="DQ31" s="61">
        <v>2.9946091709925575</v>
      </c>
      <c r="DR31" s="61">
        <v>9.8221214399992041E-2</v>
      </c>
      <c r="DS31" s="61">
        <v>2.2093919999998208</v>
      </c>
      <c r="DT31" s="61">
        <v>7.0348799999994299E-2</v>
      </c>
      <c r="DU31" s="61">
        <v>54.355439999995596</v>
      </c>
      <c r="DV31" s="61">
        <v>16.559802580643815</v>
      </c>
      <c r="DW31" s="61">
        <v>3.4030877419352059</v>
      </c>
      <c r="DX31" s="61">
        <v>13.156714838708611</v>
      </c>
      <c r="DY31" s="61">
        <v>11.294440340451946</v>
      </c>
      <c r="DZ31" s="61">
        <v>2.7294898576882352</v>
      </c>
      <c r="EA31" s="31"/>
      <c r="EC31"/>
      <c r="ED31" s="73">
        <v>44321</v>
      </c>
      <c r="EE31" s="69"/>
      <c r="EF31" s="69"/>
      <c r="EG31" s="69"/>
      <c r="EH31" s="69">
        <v>0.54959999999995546</v>
      </c>
      <c r="EI31" s="69">
        <v>4.7265599999996164</v>
      </c>
      <c r="EJ31" s="69">
        <v>222.58799999998195</v>
      </c>
      <c r="EK31" s="69">
        <v>2.7442035275301775</v>
      </c>
      <c r="EL31" s="69">
        <v>8.6679614399992971E-2</v>
      </c>
      <c r="EM31" s="69">
        <v>2.0335199999998355</v>
      </c>
      <c r="EN31" s="69">
        <v>4.396799999999644E-2</v>
      </c>
      <c r="EO31" s="69">
        <v>46.276319999996254</v>
      </c>
      <c r="EP31" s="69">
        <v>14.662228799998811</v>
      </c>
      <c r="EQ31" s="69">
        <v>2.9997167999997716</v>
      </c>
      <c r="ER31" s="69">
        <v>11.662511999999039</v>
      </c>
      <c r="ES31" s="69">
        <v>11.244159232325407</v>
      </c>
      <c r="ET31" s="69">
        <v>2.7180571227311057</v>
      </c>
      <c r="EW31" s="79">
        <v>44321</v>
      </c>
      <c r="EX31" s="76">
        <v>0.54959999999995546</v>
      </c>
      <c r="EY31" s="76">
        <v>-6.0455999999995763E-2</v>
      </c>
      <c r="EZ31" s="76">
        <v>14.289599999998842</v>
      </c>
      <c r="FA31" s="76">
        <v>-0.25040564346238009</v>
      </c>
      <c r="FB31" s="76">
        <v>-1.1541599999999074E-2</v>
      </c>
      <c r="FC31" s="76">
        <v>-0.1758719999999854</v>
      </c>
      <c r="FD31" s="76">
        <v>-2.6380799999997862E-2</v>
      </c>
      <c r="FE31" s="76">
        <v>-8.0791199999993459</v>
      </c>
      <c r="FF31" s="76">
        <v>-1.8975737806450061</v>
      </c>
      <c r="FG31" s="76">
        <v>-0.40337094193543421</v>
      </c>
      <c r="FH31" s="76">
        <v>-1.494202838709572</v>
      </c>
      <c r="FI31" s="76">
        <v>-5.0281108126539936E-2</v>
      </c>
      <c r="FJ31" s="76">
        <v>-1.1432734957129384E-2</v>
      </c>
      <c r="FM31"/>
      <c r="FN31" s="66">
        <v>44321</v>
      </c>
      <c r="FO31" s="61"/>
      <c r="FP31" s="61"/>
      <c r="FQ31" s="61"/>
      <c r="FR31" s="61">
        <v>0.41714639999996622</v>
      </c>
      <c r="FS31" s="61">
        <v>3.5791161119997104</v>
      </c>
      <c r="FT31" s="61">
        <v>240.6934727999805</v>
      </c>
      <c r="FU31" s="61">
        <v>2.8553438103733289</v>
      </c>
      <c r="FV31" s="61">
        <v>3.5361500327997133E-2</v>
      </c>
      <c r="FW31" s="61">
        <v>2.7823664879997745</v>
      </c>
      <c r="FX31" s="61">
        <v>1.2055530959999025E-3</v>
      </c>
      <c r="FY31" s="61">
        <v>17.770436639998561</v>
      </c>
      <c r="FZ31" s="61">
        <v>8.0931963551993533</v>
      </c>
      <c r="GA31" s="61">
        <v>1.5145195295998855</v>
      </c>
      <c r="GB31" s="61">
        <v>6.5786768255994685</v>
      </c>
      <c r="GC31" s="61">
        <v>7.8062651858972778</v>
      </c>
      <c r="GD31" s="61">
        <v>1.0729501078397057</v>
      </c>
      <c r="GE31"/>
      <c r="GG31"/>
      <c r="GH31" s="73">
        <v>44321</v>
      </c>
      <c r="GI31" s="69"/>
      <c r="GJ31" s="69"/>
      <c r="GK31" s="69"/>
      <c r="GL31" s="69">
        <v>0.41714639999996622</v>
      </c>
      <c r="GM31" s="69">
        <v>3.6083163599997081</v>
      </c>
      <c r="GN31" s="69">
        <v>226.51049519998165</v>
      </c>
      <c r="GO31" s="69" t="e">
        <v>#N/A</v>
      </c>
      <c r="GP31" s="69" t="e">
        <v>#N/A</v>
      </c>
      <c r="GQ31" s="69">
        <v>2.3944203359998064</v>
      </c>
      <c r="GR31" s="69">
        <v>-7.8840669599993616E-3</v>
      </c>
      <c r="GS31" s="69">
        <v>21.065893199998293</v>
      </c>
      <c r="GT31" s="69" t="e">
        <v>#N/A</v>
      </c>
      <c r="GU31" s="69" t="e">
        <v>#N/A</v>
      </c>
      <c r="GV31" s="69" t="e">
        <v>#N/A</v>
      </c>
      <c r="GW31" s="69" t="e">
        <v>#N/A</v>
      </c>
      <c r="GX31" s="69" t="e">
        <v>#N/A</v>
      </c>
      <c r="HA31" s="79">
        <v>44321</v>
      </c>
      <c r="HB31" s="76">
        <v>0.41714639999996622</v>
      </c>
      <c r="HC31" s="76">
        <v>2.9200247999997753E-2</v>
      </c>
      <c r="HD31" s="76">
        <v>-14.182977599998852</v>
      </c>
      <c r="HE31" s="76" t="e">
        <v>#N/A</v>
      </c>
      <c r="HF31" s="76" t="e">
        <v>#N/A</v>
      </c>
      <c r="HG31" s="76">
        <v>-0.38794615199996846</v>
      </c>
      <c r="HH31" s="76">
        <v>-9.0896200559992639E-3</v>
      </c>
      <c r="HI31" s="76">
        <v>3.2954565599997325</v>
      </c>
      <c r="HJ31" s="76" t="e">
        <v>#N/A</v>
      </c>
      <c r="HK31" s="76" t="e">
        <v>#N/A</v>
      </c>
      <c r="HL31" s="76" t="e">
        <v>#N/A</v>
      </c>
      <c r="HM31" s="76" t="e">
        <v>#N/A</v>
      </c>
      <c r="HN31" s="76" t="e">
        <v>#N/A</v>
      </c>
      <c r="HP31" s="79">
        <v>44321</v>
      </c>
      <c r="HQ31">
        <v>13.082285217627037</v>
      </c>
      <c r="HR31" s="88">
        <f t="shared" si="3"/>
        <v>9.6797422714994337</v>
      </c>
      <c r="HS31" s="88">
        <f t="shared" si="3"/>
        <v>0.24218868250509565</v>
      </c>
      <c r="HT31" s="31"/>
      <c r="HV31" s="41"/>
      <c r="HX31" s="51">
        <f t="shared" si="4"/>
        <v>8.512299477317363</v>
      </c>
      <c r="HY31" s="51">
        <f t="shared" si="5"/>
        <v>495.2233406813516</v>
      </c>
      <c r="HZ31" s="51"/>
      <c r="IA31" s="79">
        <v>44321</v>
      </c>
      <c r="IB31">
        <v>8.6999999999999993</v>
      </c>
      <c r="IC31">
        <v>455</v>
      </c>
      <c r="IE31">
        <v>13.082285217627037</v>
      </c>
      <c r="IF31" s="26"/>
      <c r="IG31" s="31"/>
      <c r="IH31" s="31"/>
      <c r="IJ31" s="41"/>
      <c r="IL31" s="51">
        <f t="shared" si="0"/>
        <v>8.4633269936370734</v>
      </c>
      <c r="IM31" s="51">
        <f t="shared" si="6"/>
        <v>458.96522516758523</v>
      </c>
      <c r="IN31" s="79">
        <v>44321</v>
      </c>
      <c r="IO31">
        <v>8.6999999999999993</v>
      </c>
      <c r="IP31">
        <v>455</v>
      </c>
      <c r="IQ31" s="31"/>
      <c r="IR31">
        <v>13.082285217627037</v>
      </c>
      <c r="IS31" s="26"/>
      <c r="IT31" s="31"/>
      <c r="IU31" s="31"/>
      <c r="IW31" s="41"/>
      <c r="IY31" s="79">
        <v>44321</v>
      </c>
      <c r="IZ31">
        <f t="shared" si="1"/>
        <v>-4.8972483680289614E-2</v>
      </c>
      <c r="JA31">
        <f t="shared" si="2"/>
        <v>-36.25811551376637</v>
      </c>
      <c r="JB31">
        <f t="shared" si="7"/>
        <v>0.23667300636292588</v>
      </c>
      <c r="JC31">
        <f t="shared" si="7"/>
        <v>-3.9652251675852312</v>
      </c>
      <c r="JD31">
        <f t="shared" si="8"/>
        <v>0.18770052268263626</v>
      </c>
      <c r="JE31">
        <f t="shared" si="8"/>
        <v>-40.223340681351601</v>
      </c>
      <c r="JJ31"/>
      <c r="JL31" s="27"/>
      <c r="JT31" s="27"/>
      <c r="JU31" s="31"/>
      <c r="JV31" s="31"/>
      <c r="JW31" s="31"/>
      <c r="JX31" s="21"/>
      <c r="JY31" s="31"/>
      <c r="KB31" s="27"/>
      <c r="KK31" s="27"/>
      <c r="KM31" s="46"/>
      <c r="KN31" s="46"/>
      <c r="KO31" s="46"/>
      <c r="KP31" s="46"/>
      <c r="KQ31" s="46"/>
      <c r="KS31" s="27"/>
      <c r="KU31" s="46"/>
      <c r="KV31" s="46"/>
      <c r="KW31" s="46"/>
      <c r="KX31" s="46"/>
      <c r="KY31" s="46"/>
      <c r="LA31" s="27"/>
      <c r="LI31" s="27"/>
      <c r="LQ31" s="27"/>
      <c r="LY31" s="27"/>
      <c r="MG31"/>
      <c r="MI31"/>
      <c r="MJ31"/>
      <c r="MK31"/>
      <c r="ML31"/>
      <c r="MM31"/>
      <c r="MO31"/>
      <c r="MQ31"/>
      <c r="MR31"/>
      <c r="MS31"/>
      <c r="MT31"/>
      <c r="MU31"/>
    </row>
    <row r="32" spans="1:359" x14ac:dyDescent="0.25">
      <c r="A32">
        <v>6.2374429370151354</v>
      </c>
      <c r="B32" s="66">
        <v>44326</v>
      </c>
      <c r="C32" s="62"/>
      <c r="D32" s="62"/>
      <c r="E32" s="62"/>
      <c r="F32" s="61">
        <v>3.4914966205340674</v>
      </c>
      <c r="G32" s="61" t="e">
        <v>#N/A</v>
      </c>
      <c r="H32" s="61" t="e">
        <v>#N/A</v>
      </c>
      <c r="I32" s="61">
        <v>33.289808975542435</v>
      </c>
      <c r="J32" s="61" t="e">
        <v>#N/A</v>
      </c>
      <c r="K32" s="61">
        <v>26.360799485032206</v>
      </c>
      <c r="L32" s="61">
        <v>0.97475602652070092</v>
      </c>
      <c r="M32" s="61">
        <v>757.65476665589267</v>
      </c>
      <c r="N32" s="61" t="e">
        <v>#N/A</v>
      </c>
      <c r="O32" s="61" t="e">
        <v>#N/A</v>
      </c>
      <c r="P32" s="61" t="e">
        <v>#N/A</v>
      </c>
      <c r="Q32" s="61" t="e">
        <v>#N/A</v>
      </c>
      <c r="R32" s="61" t="e">
        <v>#N/A</v>
      </c>
      <c r="S32"/>
      <c r="U32" s="23"/>
      <c r="V32" s="73">
        <v>44326</v>
      </c>
      <c r="W32" s="74"/>
      <c r="X32" s="74"/>
      <c r="Y32" s="74"/>
      <c r="Z32" s="69">
        <v>3.4914966205340674</v>
      </c>
      <c r="AA32" s="69" t="e">
        <v>#N/A</v>
      </c>
      <c r="AB32" s="69" t="e">
        <v>#N/A</v>
      </c>
      <c r="AC32" s="69">
        <v>34.521377448159953</v>
      </c>
      <c r="AD32" s="69" t="e">
        <v>#N/A</v>
      </c>
      <c r="AE32" s="69">
        <v>27.757398133245836</v>
      </c>
      <c r="AF32" s="69">
        <v>1.131873374444734</v>
      </c>
      <c r="AG32" s="69">
        <v>782.09524299963107</v>
      </c>
      <c r="AH32" s="69" t="e">
        <v>#N/A</v>
      </c>
      <c r="AI32" s="69" t="e">
        <v>#N/A</v>
      </c>
      <c r="AJ32" s="69" t="e">
        <v>#N/A</v>
      </c>
      <c r="AK32" s="69" t="e">
        <v>#N/A</v>
      </c>
      <c r="AL32" s="69" t="e">
        <v>#N/A</v>
      </c>
      <c r="AO32" s="79">
        <v>44326</v>
      </c>
      <c r="AP32" s="76"/>
      <c r="AQ32" s="76">
        <v>3.4914966205340674</v>
      </c>
      <c r="AR32" s="76" t="e">
        <v>#N/A</v>
      </c>
      <c r="AS32" s="76" t="e">
        <v>#N/A</v>
      </c>
      <c r="AT32" s="76">
        <v>1.2315684726175207</v>
      </c>
      <c r="AU32" s="76" t="e">
        <v>#N/A</v>
      </c>
      <c r="AV32" s="76">
        <v>1.3965986482136281</v>
      </c>
      <c r="AW32" s="76">
        <v>0.15711734792403317</v>
      </c>
      <c r="AX32" s="76">
        <v>24.440476343738471</v>
      </c>
      <c r="AY32" s="76" t="e">
        <v>#N/A</v>
      </c>
      <c r="AZ32" s="76" t="e">
        <v>#N/A</v>
      </c>
      <c r="BA32" s="76" t="e">
        <v>#N/A</v>
      </c>
      <c r="BB32" s="76" t="e">
        <v>#N/A</v>
      </c>
      <c r="BC32" s="76" t="e">
        <v>#N/A</v>
      </c>
      <c r="BE32"/>
      <c r="BF32" s="66">
        <v>44326</v>
      </c>
      <c r="BG32" s="61"/>
      <c r="BH32" s="61"/>
      <c r="BI32" s="61"/>
      <c r="BJ32" s="61">
        <v>2.063102516481147</v>
      </c>
      <c r="BK32" s="61" t="e">
        <v>#N/A</v>
      </c>
      <c r="BL32" s="61" t="e">
        <v>#N/A</v>
      </c>
      <c r="BM32" s="61">
        <v>22.884852472552275</v>
      </c>
      <c r="BN32" s="61" t="e">
        <v>#N/A</v>
      </c>
      <c r="BO32" s="61">
        <v>19.578842881406086</v>
      </c>
      <c r="BP32" s="61">
        <v>2.2302138203161199E-2</v>
      </c>
      <c r="BQ32" s="61">
        <v>106.45608985042719</v>
      </c>
      <c r="BR32" s="61" t="e">
        <v>#N/A</v>
      </c>
      <c r="BS32" s="61" t="e">
        <v>#N/A</v>
      </c>
      <c r="BT32" s="61" t="e">
        <v>#N/A</v>
      </c>
      <c r="BU32" s="61" t="e">
        <v>#N/A</v>
      </c>
      <c r="BV32" s="61" t="e">
        <v>#N/A</v>
      </c>
      <c r="BW32"/>
      <c r="BX32"/>
      <c r="BY32"/>
      <c r="BZ32" s="73">
        <v>44326</v>
      </c>
      <c r="CA32" s="69"/>
      <c r="CB32" s="69"/>
      <c r="CC32" s="69"/>
      <c r="CD32" s="69">
        <v>2.063102516481147</v>
      </c>
      <c r="CE32" s="69" t="e">
        <v>#N/A</v>
      </c>
      <c r="CF32" s="69" t="e">
        <v>#N/A</v>
      </c>
      <c r="CG32" s="69">
        <v>20.671353310524957</v>
      </c>
      <c r="CH32" s="69" t="e">
        <v>#N/A</v>
      </c>
      <c r="CI32" s="69">
        <v>18.898019050967306</v>
      </c>
      <c r="CJ32" s="69">
        <v>8.334934166583834E-3</v>
      </c>
      <c r="CK32" s="69">
        <v>102.12357456581677</v>
      </c>
      <c r="CL32" s="69" t="e">
        <v>#N/A</v>
      </c>
      <c r="CM32" s="69" t="e">
        <v>#N/A</v>
      </c>
      <c r="CN32" s="69" t="e">
        <v>#N/A</v>
      </c>
      <c r="CO32" s="69" t="e">
        <v>#N/A</v>
      </c>
      <c r="CP32" s="69" t="e">
        <v>#N/A</v>
      </c>
      <c r="CQ32"/>
      <c r="CR32"/>
      <c r="CS32" s="79">
        <v>44326</v>
      </c>
      <c r="CT32" s="76">
        <v>2.063102516481147</v>
      </c>
      <c r="CU32" s="76" t="e">
        <v>#N/A</v>
      </c>
      <c r="CV32" s="76" t="e">
        <v>#N/A</v>
      </c>
      <c r="CW32" s="76">
        <v>-2.2134991620273183</v>
      </c>
      <c r="CX32" s="76" t="e">
        <v>#N/A</v>
      </c>
      <c r="CY32" s="76">
        <v>-0.68082383043877859</v>
      </c>
      <c r="CZ32" s="76">
        <v>-1.3967204036577365E-2</v>
      </c>
      <c r="DA32" s="76">
        <v>-4.3325152846104116</v>
      </c>
      <c r="DB32" s="76" t="e">
        <v>#N/A</v>
      </c>
      <c r="DC32" s="76" t="e">
        <v>#N/A</v>
      </c>
      <c r="DD32" s="76" t="e">
        <v>#N/A</v>
      </c>
      <c r="DE32" s="76" t="e">
        <v>#N/A</v>
      </c>
      <c r="DF32" s="76" t="e">
        <v>#N/A</v>
      </c>
      <c r="DG32" s="61"/>
      <c r="DI32" s="23"/>
      <c r="DJ32" s="66">
        <v>44326</v>
      </c>
      <c r="DK32" s="62"/>
      <c r="DL32" s="62"/>
      <c r="DM32" s="62"/>
      <c r="DN32" s="61">
        <v>0.38819999999995503</v>
      </c>
      <c r="DO32" s="61" t="e">
        <v>#N/A</v>
      </c>
      <c r="DP32" s="61" t="e">
        <v>#N/A</v>
      </c>
      <c r="DQ32" s="61">
        <v>2.200769929475145</v>
      </c>
      <c r="DR32" s="61" t="e">
        <v>#N/A</v>
      </c>
      <c r="DS32" s="61">
        <v>1.8944159999997805</v>
      </c>
      <c r="DT32" s="61">
        <v>3.3804455999996083E-2</v>
      </c>
      <c r="DU32" s="61">
        <v>32.181779999996273</v>
      </c>
      <c r="DV32" s="61" t="e">
        <v>#N/A</v>
      </c>
      <c r="DW32" s="61" t="e">
        <v>#N/A</v>
      </c>
      <c r="DX32" s="61" t="e">
        <v>#N/A</v>
      </c>
      <c r="DY32" s="61" t="e">
        <v>#N/A</v>
      </c>
      <c r="DZ32" s="61" t="e">
        <v>#N/A</v>
      </c>
      <c r="EA32" s="23"/>
      <c r="EC32"/>
      <c r="ED32" s="73">
        <v>44326</v>
      </c>
      <c r="EE32" s="69"/>
      <c r="EF32" s="69"/>
      <c r="EG32" s="69"/>
      <c r="EH32" s="69">
        <v>0.38819999999995503</v>
      </c>
      <c r="EI32" s="69" t="e">
        <v>#N/A</v>
      </c>
      <c r="EJ32" s="69" t="e">
        <v>#N/A</v>
      </c>
      <c r="EK32" s="69">
        <v>1.9782567019071708</v>
      </c>
      <c r="EL32" s="69" t="e">
        <v>#N/A</v>
      </c>
      <c r="EM32" s="69">
        <v>1.7934839999997922</v>
      </c>
      <c r="EN32" s="69">
        <v>2.9844815999996544E-2</v>
      </c>
      <c r="EO32" s="69">
        <v>31.25009999999638</v>
      </c>
      <c r="EP32" s="69" t="e">
        <v>#N/A</v>
      </c>
      <c r="EQ32" s="69" t="e">
        <v>#N/A</v>
      </c>
      <c r="ER32" s="69" t="e">
        <v>#N/A</v>
      </c>
      <c r="ES32" s="69" t="e">
        <v>#N/A</v>
      </c>
      <c r="ET32" s="69" t="e">
        <v>#N/A</v>
      </c>
      <c r="EW32" s="79">
        <v>44326</v>
      </c>
      <c r="EX32" s="76">
        <v>0.38819999999995503</v>
      </c>
      <c r="EY32" s="76" t="e">
        <v>#N/A</v>
      </c>
      <c r="EZ32" s="76" t="e">
        <v>#N/A</v>
      </c>
      <c r="FA32" s="76">
        <v>-0.22251322756797423</v>
      </c>
      <c r="FB32" s="76" t="e">
        <v>#N/A</v>
      </c>
      <c r="FC32" s="76">
        <v>-0.10093199999998823</v>
      </c>
      <c r="FD32" s="76">
        <v>-3.9596399999995415E-3</v>
      </c>
      <c r="FE32" s="76">
        <v>-0.93167999999989426</v>
      </c>
      <c r="FF32" s="76" t="e">
        <v>#N/A</v>
      </c>
      <c r="FG32" s="76" t="e">
        <v>#N/A</v>
      </c>
      <c r="FH32" s="76" t="e">
        <v>#N/A</v>
      </c>
      <c r="FI32" s="76" t="e">
        <v>#N/A</v>
      </c>
      <c r="FJ32" s="76" t="e">
        <v>#N/A</v>
      </c>
      <c r="FM32"/>
      <c r="FN32" s="66">
        <v>44326</v>
      </c>
      <c r="FO32" s="61"/>
      <c r="FP32" s="61"/>
      <c r="FQ32" s="61"/>
      <c r="FR32" s="61">
        <v>0.29464379999996587</v>
      </c>
      <c r="FS32" s="61" t="e">
        <v>#N/A</v>
      </c>
      <c r="FT32" s="61" t="e">
        <v>#N/A</v>
      </c>
      <c r="FU32" s="61">
        <v>2.2116905934227096</v>
      </c>
      <c r="FV32" s="61" t="e">
        <v>#N/A</v>
      </c>
      <c r="FW32" s="61">
        <v>2.1008102939997566</v>
      </c>
      <c r="FX32" s="61">
        <v>6.3878775839992605E-3</v>
      </c>
      <c r="FY32" s="61">
        <v>18.238451219997888</v>
      </c>
      <c r="FZ32" s="61" t="e">
        <v>#N/A</v>
      </c>
      <c r="GA32" s="61" t="e">
        <v>#N/A</v>
      </c>
      <c r="GB32" s="61" t="e">
        <v>#N/A</v>
      </c>
      <c r="GC32" s="61" t="e">
        <v>#N/A</v>
      </c>
      <c r="GD32" s="61" t="e">
        <v>#N/A</v>
      </c>
      <c r="GE32"/>
      <c r="GG32"/>
      <c r="GH32" s="73">
        <v>44326</v>
      </c>
      <c r="GI32" s="69"/>
      <c r="GJ32" s="69"/>
      <c r="GK32" s="69"/>
      <c r="GL32" s="69">
        <v>0.29464379999996587</v>
      </c>
      <c r="GM32" s="69" t="e">
        <v>#N/A</v>
      </c>
      <c r="GN32" s="69" t="e">
        <v>#N/A</v>
      </c>
      <c r="GO32" s="69">
        <v>2.1294120482929313</v>
      </c>
      <c r="GP32" s="69" t="e">
        <v>#N/A</v>
      </c>
      <c r="GQ32" s="69" t="e">
        <v>#N/A</v>
      </c>
      <c r="GR32" s="69" t="e">
        <v>#N/A</v>
      </c>
      <c r="GS32" s="69" t="e">
        <v>#N/A</v>
      </c>
      <c r="GT32" s="69">
        <v>1.0192865381568781</v>
      </c>
      <c r="GU32" s="69">
        <v>0.36966232382248149</v>
      </c>
      <c r="GV32" s="69">
        <v>0.64962421433439665</v>
      </c>
      <c r="GW32" s="69">
        <v>10.685779486975841</v>
      </c>
      <c r="GX32" s="69">
        <v>0.55180245648650306</v>
      </c>
      <c r="HA32" s="79">
        <v>44326</v>
      </c>
      <c r="HB32" s="76">
        <v>0.29464379999996587</v>
      </c>
      <c r="HC32" s="76" t="e">
        <v>#N/A</v>
      </c>
      <c r="HD32" s="76" t="e">
        <v>#N/A</v>
      </c>
      <c r="HE32" s="76">
        <v>-8.2278545129778211E-2</v>
      </c>
      <c r="HF32" s="76" t="e">
        <v>#N/A</v>
      </c>
      <c r="HG32" s="76" t="e">
        <v>#N/A</v>
      </c>
      <c r="HH32" s="76" t="e">
        <v>#N/A</v>
      </c>
      <c r="HI32" s="76" t="e">
        <v>#N/A</v>
      </c>
      <c r="HJ32" s="76" t="e">
        <v>#N/A</v>
      </c>
      <c r="HK32" s="76" t="e">
        <v>#N/A</v>
      </c>
      <c r="HL32" s="76" t="e">
        <v>#N/A</v>
      </c>
      <c r="HM32" s="76" t="e">
        <v>#N/A</v>
      </c>
      <c r="HN32" s="76" t="e">
        <v>#N/A</v>
      </c>
      <c r="HP32" s="79">
        <v>44326</v>
      </c>
      <c r="HQ32">
        <v>6.2374429370151354</v>
      </c>
      <c r="HR32" s="88">
        <f t="shared" si="3"/>
        <v>9.7134551101778754</v>
      </c>
      <c r="HS32" s="88" t="e">
        <f t="shared" si="3"/>
        <v>#N/A</v>
      </c>
      <c r="HT32" s="31"/>
      <c r="HV32" s="84"/>
      <c r="HW32" s="40"/>
      <c r="HX32" s="51" t="e">
        <f t="shared" si="4"/>
        <v>#N/A</v>
      </c>
      <c r="HY32" s="51" t="e">
        <f t="shared" si="5"/>
        <v>#N/A</v>
      </c>
      <c r="HZ32" s="51"/>
      <c r="IA32" s="79">
        <v>44326</v>
      </c>
      <c r="IB32" t="e">
        <v>#N/A</v>
      </c>
      <c r="IC32" t="e">
        <v>#N/A</v>
      </c>
      <c r="IE32">
        <v>6.2374429370151354</v>
      </c>
      <c r="IF32" s="26"/>
      <c r="IG32" s="85"/>
      <c r="IH32" s="31"/>
      <c r="IJ32" s="84"/>
      <c r="IK32" s="40"/>
      <c r="IL32" s="51" t="e">
        <f t="shared" si="0"/>
        <v>#N/A</v>
      </c>
      <c r="IM32" s="51" t="e">
        <f t="shared" si="6"/>
        <v>#N/A</v>
      </c>
      <c r="IN32" s="79">
        <v>44326</v>
      </c>
      <c r="IO32" t="e">
        <v>#N/A</v>
      </c>
      <c r="IP32" t="e">
        <v>#N/A</v>
      </c>
      <c r="IQ32" s="31"/>
      <c r="IR32">
        <v>6.2374429370151354</v>
      </c>
      <c r="IS32" s="26"/>
      <c r="IT32" s="85"/>
      <c r="IU32" s="31"/>
      <c r="IW32" s="84"/>
      <c r="IX32" s="40"/>
      <c r="IY32" s="79">
        <v>44326</v>
      </c>
      <c r="IZ32" t="e">
        <f t="shared" si="1"/>
        <v>#N/A</v>
      </c>
      <c r="JA32" t="e">
        <f t="shared" si="2"/>
        <v>#N/A</v>
      </c>
      <c r="JB32" t="e">
        <f t="shared" si="7"/>
        <v>#N/A</v>
      </c>
      <c r="JC32" t="e">
        <f t="shared" si="7"/>
        <v>#N/A</v>
      </c>
      <c r="JD32" t="e">
        <f t="shared" si="8"/>
        <v>#N/A</v>
      </c>
      <c r="JE32" t="e">
        <f t="shared" si="8"/>
        <v>#N/A</v>
      </c>
      <c r="JJ32"/>
      <c r="JL32" s="27"/>
      <c r="JT32" s="27"/>
      <c r="JU32" s="31"/>
      <c r="JV32" s="31"/>
      <c r="JW32" s="31"/>
      <c r="JX32" s="21"/>
      <c r="JY32" s="31"/>
      <c r="KB32" s="27"/>
      <c r="KK32" s="27"/>
      <c r="KM32" s="46"/>
      <c r="KN32" s="46"/>
      <c r="KO32" s="46"/>
      <c r="KP32" s="46"/>
      <c r="KQ32" s="46"/>
      <c r="KS32" s="27"/>
      <c r="KU32" s="46"/>
      <c r="KV32" s="46"/>
      <c r="KW32" s="46"/>
      <c r="KX32" s="46"/>
      <c r="KY32" s="46"/>
      <c r="LA32" s="27"/>
      <c r="LI32" s="27"/>
      <c r="LQ32" s="27"/>
      <c r="LY32" s="27"/>
      <c r="MG32"/>
      <c r="MI32"/>
      <c r="MJ32"/>
      <c r="MK32"/>
      <c r="ML32"/>
      <c r="MM32"/>
      <c r="MO32"/>
      <c r="MQ32"/>
      <c r="MR32"/>
      <c r="MS32"/>
      <c r="MT32"/>
      <c r="MU32"/>
    </row>
    <row r="33" spans="1:359" x14ac:dyDescent="0.25">
      <c r="A33">
        <v>0.64420515502346076</v>
      </c>
      <c r="B33" s="66">
        <v>44334</v>
      </c>
      <c r="C33" s="63"/>
      <c r="D33" s="63"/>
      <c r="E33" s="63"/>
      <c r="F33" s="61">
        <v>8.7823152722225684E-2</v>
      </c>
      <c r="G33" s="61">
        <v>0.75264441882947408</v>
      </c>
      <c r="H33" s="61">
        <v>48.654026608113028</v>
      </c>
      <c r="I33" s="61">
        <v>0.41785698458473719</v>
      </c>
      <c r="J33" s="61">
        <v>1.4719160396245024E-3</v>
      </c>
      <c r="K33" s="61" t="e">
        <v>#N/A</v>
      </c>
      <c r="L33" s="61" t="e">
        <v>#N/A</v>
      </c>
      <c r="M33" s="61" t="e">
        <v>#N/A</v>
      </c>
      <c r="N33" s="61">
        <v>0.57117791952731711</v>
      </c>
      <c r="O33" s="61">
        <v>0.41201209800298505</v>
      </c>
      <c r="P33" s="61">
        <v>0.15916582152433195</v>
      </c>
      <c r="Q33" s="61">
        <v>6.3350140419057706</v>
      </c>
      <c r="R33" s="61">
        <v>0.19466046216544047</v>
      </c>
      <c r="S33"/>
      <c r="U33" s="31"/>
      <c r="V33" s="73">
        <v>44334</v>
      </c>
      <c r="W33" s="72"/>
      <c r="X33" s="72"/>
      <c r="Y33" s="72"/>
      <c r="Z33" s="69">
        <v>8.7823152722225684E-2</v>
      </c>
      <c r="AA33" s="69">
        <v>0.74649679813891834</v>
      </c>
      <c r="AB33" s="69">
        <v>48.478380302668576</v>
      </c>
      <c r="AC33" s="69">
        <v>0.42431077303296594</v>
      </c>
      <c r="AD33" s="69">
        <v>1.2976749046236067E-3</v>
      </c>
      <c r="AE33" s="69" t="e">
        <v>#N/A</v>
      </c>
      <c r="AF33" s="69" t="e">
        <v>#N/A</v>
      </c>
      <c r="AG33" s="69" t="e">
        <v>#N/A</v>
      </c>
      <c r="AH33" s="69">
        <v>0.2571015344117486</v>
      </c>
      <c r="AI33" s="69">
        <v>7.3082086668263796E-2</v>
      </c>
      <c r="AJ33" s="69">
        <v>0.18401944774348483</v>
      </c>
      <c r="AK33" s="69">
        <v>2.4964064385733868</v>
      </c>
      <c r="AL33" s="69">
        <v>0.19509543601142923</v>
      </c>
      <c r="AO33" s="79">
        <v>44334</v>
      </c>
      <c r="AP33" s="76"/>
      <c r="AQ33" s="76">
        <v>8.7823152722225684E-2</v>
      </c>
      <c r="AR33" s="76">
        <v>-6.1476206905558229E-3</v>
      </c>
      <c r="AS33" s="76">
        <v>-0.17564630544445137</v>
      </c>
      <c r="AT33" s="76">
        <v>6.4537884482287434E-3</v>
      </c>
      <c r="AU33" s="76">
        <v>-1.7424113500089588E-4</v>
      </c>
      <c r="AV33" s="76" t="e">
        <v>#N/A</v>
      </c>
      <c r="AW33" s="76" t="e">
        <v>#N/A</v>
      </c>
      <c r="AX33" s="76" t="e">
        <v>#N/A</v>
      </c>
      <c r="AY33" s="76">
        <v>-0.31407638511556846</v>
      </c>
      <c r="AZ33" s="76">
        <v>-0.33893001133472128</v>
      </c>
      <c r="BA33" s="76">
        <v>2.4853626219152873E-2</v>
      </c>
      <c r="BB33" s="76">
        <v>-3.8386076033323837</v>
      </c>
      <c r="BC33" s="76">
        <v>4.3497384598876581E-4</v>
      </c>
      <c r="BE33"/>
      <c r="BF33" s="66">
        <v>44334</v>
      </c>
      <c r="BG33" s="61"/>
      <c r="BH33" s="61"/>
      <c r="BI33" s="61"/>
      <c r="BJ33" s="61">
        <v>0.31312648199636056</v>
      </c>
      <c r="BK33" s="61">
        <v>2.7242003933683367</v>
      </c>
      <c r="BL33" s="61">
        <v>164.70452953008567</v>
      </c>
      <c r="BM33" s="61">
        <v>1.8856160121716035</v>
      </c>
      <c r="BN33" s="61">
        <v>5.2479998382590036E-3</v>
      </c>
      <c r="BO33" s="61" t="e">
        <v>#N/A</v>
      </c>
      <c r="BP33" s="61" t="e">
        <v>#N/A</v>
      </c>
      <c r="BQ33" s="61" t="e">
        <v>#N/A</v>
      </c>
      <c r="BR33" s="61">
        <v>0.59487521673237931</v>
      </c>
      <c r="BS33" s="61">
        <v>0.21599868342285403</v>
      </c>
      <c r="BT33" s="61">
        <v>0.37887653330952525</v>
      </c>
      <c r="BU33" s="61">
        <v>11.369595833485743</v>
      </c>
      <c r="BV33" s="61">
        <v>0.71699922897446366</v>
      </c>
      <c r="BW33"/>
      <c r="BX33"/>
      <c r="BY33"/>
      <c r="BZ33" s="73">
        <v>44334</v>
      </c>
      <c r="CA33" s="69"/>
      <c r="CB33" s="69"/>
      <c r="CC33" s="69"/>
      <c r="CD33" s="69">
        <v>0.31312648199636056</v>
      </c>
      <c r="CE33" s="69">
        <v>2.7179378637284097</v>
      </c>
      <c r="CF33" s="69">
        <v>160.00763230014024</v>
      </c>
      <c r="CG33" s="69">
        <v>1.9592495177285048</v>
      </c>
      <c r="CH33" s="69">
        <v>5.5933783479009888E-3</v>
      </c>
      <c r="CI33" s="69" t="e">
        <v>#N/A</v>
      </c>
      <c r="CJ33" s="69" t="e">
        <v>#N/A</v>
      </c>
      <c r="CK33" s="69" t="e">
        <v>#N/A</v>
      </c>
      <c r="CL33" s="69">
        <v>1.2598665119552972</v>
      </c>
      <c r="CM33" s="69">
        <v>0.34908474466877487</v>
      </c>
      <c r="CN33" s="69">
        <v>0.91078176728652238</v>
      </c>
      <c r="CO33" s="69">
        <v>8.6761317155011195</v>
      </c>
      <c r="CP33" s="69">
        <v>0.73095701155682125</v>
      </c>
      <c r="CQ33"/>
      <c r="CR33"/>
      <c r="CS33" s="79">
        <v>44334</v>
      </c>
      <c r="CT33" s="76">
        <v>0.31312648199636056</v>
      </c>
      <c r="CU33" s="76">
        <v>-6.2625296399270777E-3</v>
      </c>
      <c r="CV33" s="76">
        <v>-4.6968972299454084</v>
      </c>
      <c r="CW33" s="76">
        <v>7.3633505556901277E-2</v>
      </c>
      <c r="CX33" s="76">
        <v>3.4537850964198565E-4</v>
      </c>
      <c r="CY33" s="76" t="e">
        <v>#N/A</v>
      </c>
      <c r="CZ33" s="76" t="e">
        <v>#N/A</v>
      </c>
      <c r="DA33" s="76" t="e">
        <v>#N/A</v>
      </c>
      <c r="DB33" s="76">
        <v>0.66499129522291811</v>
      </c>
      <c r="DC33" s="76">
        <v>0.13308606124592082</v>
      </c>
      <c r="DD33" s="76">
        <v>0.53190523397699718</v>
      </c>
      <c r="DE33" s="76">
        <v>-2.6934641179846235</v>
      </c>
      <c r="DF33" s="76">
        <v>1.39577825823576E-2</v>
      </c>
      <c r="DG33" s="61"/>
      <c r="DI33" s="31"/>
      <c r="DJ33" s="66">
        <v>44334</v>
      </c>
      <c r="DK33" s="63"/>
      <c r="DL33" s="63"/>
      <c r="DM33" s="63"/>
      <c r="DN33" s="61">
        <v>0.1382919387748007</v>
      </c>
      <c r="DO33" s="61">
        <v>1.2280324163202303</v>
      </c>
      <c r="DP33" s="61">
        <v>56.837986836443086</v>
      </c>
      <c r="DQ33" s="61">
        <v>0.56042381364248151</v>
      </c>
      <c r="DR33" s="61">
        <v>4.2392010912027404E-3</v>
      </c>
      <c r="DS33" s="61" t="e">
        <v>#N/A</v>
      </c>
      <c r="DT33" s="61" t="e">
        <v>#N/A</v>
      </c>
      <c r="DU33" s="61" t="e">
        <v>#N/A</v>
      </c>
      <c r="DV33" s="61">
        <v>0.50825710567530691</v>
      </c>
      <c r="DW33" s="61">
        <v>0.16932775341733056</v>
      </c>
      <c r="DX33" s="61">
        <v>0.33892935225797638</v>
      </c>
      <c r="DY33" s="61">
        <v>4.6072476010642225</v>
      </c>
      <c r="DZ33" s="61">
        <v>0.48707432413165869</v>
      </c>
      <c r="EA33" s="31"/>
      <c r="EC33"/>
      <c r="ED33" s="73">
        <v>44334</v>
      </c>
      <c r="EE33" s="69"/>
      <c r="EF33" s="69"/>
      <c r="EG33" s="69"/>
      <c r="EH33" s="69">
        <v>0.1382919387748007</v>
      </c>
      <c r="EI33" s="69">
        <v>1.1934594316265301</v>
      </c>
      <c r="EJ33" s="69">
        <v>71.773516224121565</v>
      </c>
      <c r="EK33" s="69">
        <v>0.50351355073690873</v>
      </c>
      <c r="EL33" s="69">
        <v>3.5072218592677208E-3</v>
      </c>
      <c r="EM33" s="69" t="e">
        <v>#N/A</v>
      </c>
      <c r="EN33" s="69" t="e">
        <v>#N/A</v>
      </c>
      <c r="EO33" s="69" t="e">
        <v>#N/A</v>
      </c>
      <c r="EP33" s="69">
        <v>0.37861465244498982</v>
      </c>
      <c r="EQ33" s="69">
        <v>0.14504465551765031</v>
      </c>
      <c r="ER33" s="69">
        <v>0.23356999692733951</v>
      </c>
      <c r="ES33" s="69">
        <v>5.2978685560441487</v>
      </c>
      <c r="ET33" s="69">
        <v>0.43159438127264405</v>
      </c>
      <c r="EW33" s="79">
        <v>44334</v>
      </c>
      <c r="EX33" s="76">
        <v>0.1382919387748007</v>
      </c>
      <c r="EY33" s="76">
        <v>-3.4572984693700175E-2</v>
      </c>
      <c r="EZ33" s="76">
        <v>14.935529387678475</v>
      </c>
      <c r="FA33" s="76">
        <v>-5.6910262905572745E-2</v>
      </c>
      <c r="FB33" s="76">
        <v>-7.3197923193502002E-4</v>
      </c>
      <c r="FC33" s="76" t="e">
        <v>#N/A</v>
      </c>
      <c r="FD33" s="76" t="e">
        <v>#N/A</v>
      </c>
      <c r="FE33" s="76" t="e">
        <v>#N/A</v>
      </c>
      <c r="FF33" s="76">
        <v>-0.12964245323031706</v>
      </c>
      <c r="FG33" s="76">
        <v>-2.428309789968024E-2</v>
      </c>
      <c r="FH33" s="76">
        <v>-0.10535935533063684</v>
      </c>
      <c r="FI33" s="76">
        <v>0.69062095497992559</v>
      </c>
      <c r="FJ33" s="76">
        <v>-5.5479942859014614E-2</v>
      </c>
      <c r="FM33"/>
      <c r="FN33" s="66">
        <v>44334</v>
      </c>
      <c r="FO33" s="61"/>
      <c r="FP33" s="61"/>
      <c r="FQ33" s="61"/>
      <c r="FR33" s="61">
        <v>0.10496358153007375</v>
      </c>
      <c r="FS33" s="61">
        <v>0.8932400788209276</v>
      </c>
      <c r="FT33" s="61">
        <v>62.663258173454025</v>
      </c>
      <c r="FU33" s="61">
        <v>0.5796291371265665</v>
      </c>
      <c r="FV33" s="61">
        <v>3.4027093860419309E-3</v>
      </c>
      <c r="FW33" s="61" t="e">
        <v>#N/A</v>
      </c>
      <c r="FX33" s="61" t="e">
        <v>#N/A</v>
      </c>
      <c r="FY33" s="61" t="e">
        <v>#N/A</v>
      </c>
      <c r="FZ33" s="61">
        <v>0.69083173558058697</v>
      </c>
      <c r="GA33" s="61">
        <v>0.16762041336180128</v>
      </c>
      <c r="GB33" s="61">
        <v>0.52321132221878575</v>
      </c>
      <c r="GC33" s="61">
        <v>2.546790776659928</v>
      </c>
      <c r="GD33" s="61">
        <v>0.18596819768211173</v>
      </c>
      <c r="GE33"/>
      <c r="GG33"/>
      <c r="GH33" s="73">
        <v>44334</v>
      </c>
      <c r="GI33" s="69"/>
      <c r="GJ33" s="69"/>
      <c r="GK33" s="69"/>
      <c r="GL33" s="69">
        <v>0.10496358153007375</v>
      </c>
      <c r="GM33" s="69">
        <v>0.89219044300562689</v>
      </c>
      <c r="GN33" s="69">
        <v>62.558294591923953</v>
      </c>
      <c r="GO33" s="69">
        <v>0.54569029538593472</v>
      </c>
      <c r="GP33" s="69">
        <v>3.1133247917635174E-3</v>
      </c>
      <c r="GQ33" s="69" t="e">
        <v>#N/A</v>
      </c>
      <c r="GR33" s="69" t="e">
        <v>#N/A</v>
      </c>
      <c r="GS33" s="69" t="e">
        <v>#N/A</v>
      </c>
      <c r="GT33" s="69">
        <v>0.30204274335375325</v>
      </c>
      <c r="GU33" s="69">
        <v>8.0797103013860047E-2</v>
      </c>
      <c r="GV33" s="69">
        <v>0.22124564033989322</v>
      </c>
      <c r="GW33" s="69">
        <v>2.807799060299351</v>
      </c>
      <c r="GX33" s="69">
        <v>0.15356688155379503</v>
      </c>
      <c r="HA33" s="79">
        <v>44334</v>
      </c>
      <c r="HB33" s="76">
        <v>0.10496358153007375</v>
      </c>
      <c r="HC33" s="76">
        <v>-1.0496358153007151E-3</v>
      </c>
      <c r="HD33" s="76">
        <v>-0.10496358153007375</v>
      </c>
      <c r="HE33" s="76">
        <v>-3.3938841740631762E-2</v>
      </c>
      <c r="HF33" s="76">
        <v>-2.8938459427841359E-4</v>
      </c>
      <c r="HG33" s="76" t="e">
        <v>#N/A</v>
      </c>
      <c r="HH33" s="76" t="e">
        <v>#N/A</v>
      </c>
      <c r="HI33" s="76" t="e">
        <v>#N/A</v>
      </c>
      <c r="HJ33" s="76">
        <v>-0.38878899222683372</v>
      </c>
      <c r="HK33" s="76">
        <v>-8.6823310347941232E-2</v>
      </c>
      <c r="HL33" s="76">
        <v>-0.3019656818788925</v>
      </c>
      <c r="HM33" s="76">
        <v>0.26100828363942286</v>
      </c>
      <c r="HN33" s="76">
        <v>-3.2401316128316683E-2</v>
      </c>
      <c r="HP33" s="79">
        <v>44334</v>
      </c>
      <c r="HQ33">
        <v>0.64420515502346076</v>
      </c>
      <c r="HR33" s="88">
        <f t="shared" si="3"/>
        <v>5.3453871343205597</v>
      </c>
      <c r="HS33" s="88">
        <f t="shared" si="3"/>
        <v>2.6867701055582529E-3</v>
      </c>
      <c r="HT33" s="86"/>
      <c r="HU33" s="40"/>
      <c r="HX33" s="51">
        <f t="shared" si="4"/>
        <v>8.6899604321469539</v>
      </c>
      <c r="HY33" s="51">
        <f t="shared" si="5"/>
        <v>516.69844389241757</v>
      </c>
      <c r="HZ33" s="51"/>
      <c r="IA33" s="79">
        <v>44334</v>
      </c>
      <c r="IB33">
        <v>8.27</v>
      </c>
      <c r="IC33">
        <v>442</v>
      </c>
      <c r="IE33">
        <v>0.64420515502346076</v>
      </c>
      <c r="IF33" s="26"/>
      <c r="IG33" s="31"/>
      <c r="IH33" s="86"/>
      <c r="II33" s="40"/>
      <c r="IL33" s="51">
        <f t="shared" si="0"/>
        <v>8.6153991367817611</v>
      </c>
      <c r="IM33" s="51">
        <f t="shared" si="6"/>
        <v>532.1562870858578</v>
      </c>
      <c r="IN33" s="79">
        <v>44334</v>
      </c>
      <c r="IO33">
        <v>8.27</v>
      </c>
      <c r="IP33">
        <v>442</v>
      </c>
      <c r="IQ33" s="23"/>
      <c r="IR33">
        <v>0.64420515502346076</v>
      </c>
      <c r="IS33" s="26"/>
      <c r="IT33" s="31"/>
      <c r="IU33" s="86"/>
      <c r="IV33" s="40"/>
      <c r="IY33" s="79">
        <v>44334</v>
      </c>
      <c r="IZ33">
        <f t="shared" si="1"/>
        <v>-7.4561295365192848E-2</v>
      </c>
      <c r="JA33">
        <f t="shared" si="2"/>
        <v>15.457843193440226</v>
      </c>
      <c r="JB33">
        <f t="shared" si="7"/>
        <v>-0.34539913678176148</v>
      </c>
      <c r="JC33">
        <f t="shared" si="7"/>
        <v>-90.156287085857798</v>
      </c>
      <c r="JD33">
        <f t="shared" si="8"/>
        <v>-0.41996043214695433</v>
      </c>
      <c r="JE33">
        <f t="shared" si="8"/>
        <v>-74.698443892417572</v>
      </c>
      <c r="JJ33"/>
      <c r="JL33" s="27"/>
      <c r="JT33" s="27"/>
      <c r="JU33" s="31"/>
      <c r="JV33" s="31"/>
      <c r="JW33" s="23"/>
      <c r="JX33" s="24"/>
      <c r="JY33" s="31"/>
      <c r="KB33" s="27"/>
      <c r="KK33" s="27"/>
      <c r="KM33" s="46"/>
      <c r="KN33" s="46"/>
      <c r="KO33" s="46"/>
      <c r="KP33" s="46"/>
      <c r="KQ33" s="46"/>
      <c r="KS33" s="27"/>
      <c r="KU33" s="46"/>
      <c r="KV33" s="46"/>
      <c r="KW33" s="46"/>
      <c r="KX33" s="46"/>
      <c r="KY33" s="46"/>
      <c r="LA33" s="27"/>
      <c r="LI33" s="27"/>
      <c r="LQ33" s="27"/>
      <c r="LY33" s="27"/>
      <c r="MG33"/>
      <c r="MI33"/>
      <c r="MJ33"/>
      <c r="MK33"/>
      <c r="ML33"/>
      <c r="MM33"/>
      <c r="MO33"/>
      <c r="MQ33"/>
      <c r="MR33"/>
      <c r="MS33"/>
      <c r="MT33"/>
      <c r="MU33"/>
    </row>
    <row r="34" spans="1:359" x14ac:dyDescent="0.25">
      <c r="A34">
        <v>0.36836494333914166</v>
      </c>
      <c r="B34" s="66">
        <v>44348</v>
      </c>
      <c r="C34" s="63"/>
      <c r="D34" s="63"/>
      <c r="E34" s="63"/>
      <c r="F34" s="61">
        <v>5.0095198456663111E-2</v>
      </c>
      <c r="G34" s="61">
        <v>0.44083774641863543</v>
      </c>
      <c r="H34" s="61">
        <v>27.953120738818015</v>
      </c>
      <c r="I34" s="61">
        <v>0.15147097555832525</v>
      </c>
      <c r="J34" s="61">
        <v>8.0097212812358645E-4</v>
      </c>
      <c r="K34" s="61">
        <v>0.12623990011079103</v>
      </c>
      <c r="L34" s="61">
        <v>-2.0438840970318549E-3</v>
      </c>
      <c r="M34" s="61">
        <v>0.29606262287887897</v>
      </c>
      <c r="N34" s="61">
        <v>0.10516780445228972</v>
      </c>
      <c r="O34" s="61">
        <v>4.2484581768054926E-2</v>
      </c>
      <c r="P34" s="61">
        <v>6.2683222684234804E-2</v>
      </c>
      <c r="Q34" s="61">
        <v>2.0236930552111621</v>
      </c>
      <c r="R34" s="61">
        <v>0.10178008025825243</v>
      </c>
      <c r="S34"/>
      <c r="U34" s="31"/>
      <c r="V34" s="73">
        <v>44348</v>
      </c>
      <c r="W34" s="72"/>
      <c r="X34" s="72"/>
      <c r="Y34" s="72"/>
      <c r="Z34" s="69">
        <v>5.0095198456663111E-2</v>
      </c>
      <c r="AA34" s="69">
        <v>0.43282251466556931</v>
      </c>
      <c r="AB34" s="69">
        <v>26.099598395921479</v>
      </c>
      <c r="AC34" s="69">
        <v>0.14484462656990393</v>
      </c>
      <c r="AD34" s="69">
        <v>7.2913561353673162E-4</v>
      </c>
      <c r="AE34" s="69">
        <v>0.12523799614165779</v>
      </c>
      <c r="AF34" s="69">
        <v>-2.3344362480805011E-3</v>
      </c>
      <c r="AG34" s="69">
        <v>0.26350074388204797</v>
      </c>
      <c r="AH34" s="69">
        <v>5.9993526826413408E-2</v>
      </c>
      <c r="AI34" s="69">
        <v>2.8165975035874962E-2</v>
      </c>
      <c r="AJ34" s="69">
        <v>3.1827551790538443E-2</v>
      </c>
      <c r="AK34" s="69">
        <v>2.3518872514865414</v>
      </c>
      <c r="AL34" s="69">
        <v>0.10069762169062263</v>
      </c>
      <c r="AO34" s="79">
        <v>44348</v>
      </c>
      <c r="AP34" s="76"/>
      <c r="AQ34" s="76">
        <v>5.0095198456663111E-2</v>
      </c>
      <c r="AR34" s="76">
        <v>-8.0152317530661054E-3</v>
      </c>
      <c r="AS34" s="76">
        <v>-1.8535223428965351</v>
      </c>
      <c r="AT34" s="76">
        <v>-6.6263489884213185E-3</v>
      </c>
      <c r="AU34" s="76">
        <v>-7.1836514586854879E-5</v>
      </c>
      <c r="AV34" s="76">
        <v>-1.0019039691332632E-3</v>
      </c>
      <c r="AW34" s="76">
        <v>-2.90552151048646E-4</v>
      </c>
      <c r="AX34" s="76">
        <v>-3.2561878996831037E-2</v>
      </c>
      <c r="AY34" s="76">
        <v>-4.5174277625876322E-2</v>
      </c>
      <c r="AZ34" s="76">
        <v>-1.4318606732179962E-2</v>
      </c>
      <c r="BA34" s="76">
        <v>-3.0855670893696358E-2</v>
      </c>
      <c r="BB34" s="76">
        <v>0.32819419627537905</v>
      </c>
      <c r="BC34" s="76">
        <v>-1.0824585676297981E-3</v>
      </c>
      <c r="BE34"/>
      <c r="BF34" s="66">
        <v>44348</v>
      </c>
      <c r="BG34" s="61"/>
      <c r="BH34" s="61"/>
      <c r="BI34" s="61"/>
      <c r="BJ34" s="61">
        <v>0.18271603105093812</v>
      </c>
      <c r="BK34" s="61">
        <v>1.5658763861065397</v>
      </c>
      <c r="BL34" s="61">
        <v>99.762952953812217</v>
      </c>
      <c r="BM34" s="61">
        <v>0.78878865073790227</v>
      </c>
      <c r="BN34" s="61">
        <v>3.7676045602703439E-3</v>
      </c>
      <c r="BO34" s="61">
        <v>0.65046907054133973</v>
      </c>
      <c r="BP34" s="61">
        <v>-6.175801849521708E-3</v>
      </c>
      <c r="BQ34" s="61">
        <v>1.7083948903262713</v>
      </c>
      <c r="BR34" s="61" t="e">
        <v>#N/A</v>
      </c>
      <c r="BS34" s="61" t="e">
        <v>#N/A</v>
      </c>
      <c r="BT34" s="61" t="e">
        <v>#N/A</v>
      </c>
      <c r="BU34" s="61" t="e">
        <v>#N/A</v>
      </c>
      <c r="BV34" s="61">
        <v>0.41950514075328549</v>
      </c>
      <c r="BW34"/>
      <c r="BX34"/>
      <c r="BY34"/>
      <c r="BZ34" s="73">
        <v>44348</v>
      </c>
      <c r="CA34" s="69"/>
      <c r="CB34" s="69"/>
      <c r="CC34" s="69"/>
      <c r="CD34" s="69">
        <v>0.18271603105093812</v>
      </c>
      <c r="CE34" s="69">
        <v>1.6188640351113115</v>
      </c>
      <c r="CF34" s="69">
        <v>97.753076612251888</v>
      </c>
      <c r="CG34" s="69">
        <v>0.72702397242606931</v>
      </c>
      <c r="CH34" s="69">
        <v>3.1027009232759799E-3</v>
      </c>
      <c r="CI34" s="69">
        <v>0.62306166588369905</v>
      </c>
      <c r="CJ34" s="69">
        <v>3.9466662707002631E-3</v>
      </c>
      <c r="CK34" s="69">
        <v>1.2187159271097572</v>
      </c>
      <c r="CL34" s="69">
        <v>0.45945896347415666</v>
      </c>
      <c r="CM34" s="69">
        <v>0.15021037009618279</v>
      </c>
      <c r="CN34" s="69">
        <v>0.30924859337797389</v>
      </c>
      <c r="CO34" s="69">
        <v>5.9735133773727744</v>
      </c>
      <c r="CP34" s="69">
        <v>0.4196846013687715</v>
      </c>
      <c r="CQ34"/>
      <c r="CR34"/>
      <c r="CS34" s="79">
        <v>44348</v>
      </c>
      <c r="CT34" s="76">
        <v>0.18271603105093812</v>
      </c>
      <c r="CU34" s="76">
        <v>5.2987649004771896E-2</v>
      </c>
      <c r="CV34" s="76">
        <v>-2.0098763415603194</v>
      </c>
      <c r="CW34" s="76">
        <v>-6.1764678311832952E-2</v>
      </c>
      <c r="CX34" s="76">
        <v>-6.6490363699436383E-4</v>
      </c>
      <c r="CY34" s="76">
        <v>-2.7407404657640702E-2</v>
      </c>
      <c r="CZ34" s="76">
        <v>1.0122468120221972E-2</v>
      </c>
      <c r="DA34" s="76">
        <v>-0.48967896321651411</v>
      </c>
      <c r="DB34" s="76" t="e">
        <v>#N/A</v>
      </c>
      <c r="DC34" s="76" t="e">
        <v>#N/A</v>
      </c>
      <c r="DD34" s="76" t="e">
        <v>#N/A</v>
      </c>
      <c r="DE34" s="76" t="e">
        <v>#N/A</v>
      </c>
      <c r="DF34" s="76">
        <v>1.7946061548600187E-4</v>
      </c>
      <c r="DG34" s="61"/>
      <c r="DI34" s="31"/>
      <c r="DJ34" s="66">
        <v>44348</v>
      </c>
      <c r="DK34" s="63"/>
      <c r="DL34" s="63"/>
      <c r="DM34" s="63"/>
      <c r="DN34" s="61">
        <v>7.7062941348232203E-2</v>
      </c>
      <c r="DO34" s="61">
        <v>0.69896087802846607</v>
      </c>
      <c r="DP34" s="61">
        <v>33.522379486481007</v>
      </c>
      <c r="DQ34" s="61">
        <v>0.16052514226056444</v>
      </c>
      <c r="DR34" s="61">
        <v>1.2406362927651902E-3</v>
      </c>
      <c r="DS34" s="61">
        <v>0.12330070615717154</v>
      </c>
      <c r="DT34" s="61">
        <v>-8.9393011963949354E-4</v>
      </c>
      <c r="DU34" s="61">
        <v>0.36142519492320907</v>
      </c>
      <c r="DV34" s="61">
        <v>0.11794101329943861</v>
      </c>
      <c r="DW34" s="61">
        <v>4.423829389828219E-2</v>
      </c>
      <c r="DX34" s="61">
        <v>7.3702719401156427E-2</v>
      </c>
      <c r="DY34" s="61">
        <v>2.8905407480040748</v>
      </c>
      <c r="DZ34" s="61">
        <v>0.19986597783137688</v>
      </c>
      <c r="EA34" s="31"/>
      <c r="EC34"/>
      <c r="ED34" s="73">
        <v>44348</v>
      </c>
      <c r="EE34" s="69"/>
      <c r="EF34" s="69"/>
      <c r="EG34" s="69"/>
      <c r="EH34" s="69">
        <v>7.7062941348232203E-2</v>
      </c>
      <c r="EI34" s="69">
        <v>0.66120003676783234</v>
      </c>
      <c r="EJ34" s="69">
        <v>42.538743624224175</v>
      </c>
      <c r="EK34" s="69">
        <v>0.11748587460109468</v>
      </c>
      <c r="EL34" s="69">
        <v>1.7334538026871351E-3</v>
      </c>
      <c r="EM34" s="69">
        <v>8.0916088415643822E-2</v>
      </c>
      <c r="EN34" s="69">
        <v>-3.6219582433669136E-3</v>
      </c>
      <c r="EO34" s="69">
        <v>0.94787417858325618</v>
      </c>
      <c r="EP34" s="69">
        <v>0.13312589377565023</v>
      </c>
      <c r="EQ34" s="69">
        <v>4.8424138976787511E-2</v>
      </c>
      <c r="ER34" s="69">
        <v>8.4701754798862716E-2</v>
      </c>
      <c r="ES34" s="69">
        <v>2.8031410539077104</v>
      </c>
      <c r="ET34" s="69">
        <v>0.1804136668265095</v>
      </c>
      <c r="EW34" s="79">
        <v>44348</v>
      </c>
      <c r="EX34" s="76">
        <v>7.7062941348232203E-2</v>
      </c>
      <c r="EY34" s="76">
        <v>-3.7760841260633796E-2</v>
      </c>
      <c r="EZ34" s="76">
        <v>9.0163641377431674</v>
      </c>
      <c r="FA34" s="76">
        <v>-4.303926765946977E-2</v>
      </c>
      <c r="FB34" s="76">
        <v>4.9281750992194505E-4</v>
      </c>
      <c r="FC34" s="76">
        <v>-4.2384617741527714E-2</v>
      </c>
      <c r="FD34" s="76">
        <v>-2.7280281237274202E-3</v>
      </c>
      <c r="FE34" s="76">
        <v>0.58644898366004705</v>
      </c>
      <c r="FF34" s="76">
        <v>1.5184880476211617E-2</v>
      </c>
      <c r="FG34" s="76">
        <v>4.1858450785053234E-3</v>
      </c>
      <c r="FH34" s="76">
        <v>1.0999035397706292E-2</v>
      </c>
      <c r="FI34" s="76">
        <v>-8.7399694096364722E-2</v>
      </c>
      <c r="FJ34" s="76">
        <v>-1.9452311004867391E-2</v>
      </c>
      <c r="FM34"/>
      <c r="FN34" s="66">
        <v>44348</v>
      </c>
      <c r="FO34" s="61"/>
      <c r="FP34" s="61"/>
      <c r="FQ34" s="61"/>
      <c r="FR34" s="61">
        <v>5.8490772483308244E-2</v>
      </c>
      <c r="FS34" s="61">
        <v>0.50536027425578323</v>
      </c>
      <c r="FT34" s="61">
        <v>26.9642461148051</v>
      </c>
      <c r="FU34" s="61">
        <v>0.24906718860791763</v>
      </c>
      <c r="FV34" s="61">
        <v>2.5411316105373267E-3</v>
      </c>
      <c r="FW34" s="61">
        <v>0.20822715004057735</v>
      </c>
      <c r="FX34" s="61">
        <v>-3.6147297394684497E-3</v>
      </c>
      <c r="FY34" s="61">
        <v>2.1466113501374129</v>
      </c>
      <c r="FZ34" s="61">
        <v>0.14151756386494518</v>
      </c>
      <c r="GA34" s="61">
        <v>3.5653566462251582E-2</v>
      </c>
      <c r="GB34" s="61">
        <v>0.1058639974026936</v>
      </c>
      <c r="GC34" s="61">
        <v>1.4736012882134091</v>
      </c>
      <c r="GD34" s="61">
        <v>8.5747222495053566E-2</v>
      </c>
      <c r="GE34"/>
      <c r="GG34"/>
      <c r="GH34" s="73">
        <v>44348</v>
      </c>
      <c r="GI34" s="69"/>
      <c r="GJ34" s="69"/>
      <c r="GK34" s="69"/>
      <c r="GL34" s="69">
        <v>5.8490772483308244E-2</v>
      </c>
      <c r="GM34" s="69">
        <v>0.49658665838328703</v>
      </c>
      <c r="GN34" s="69">
        <v>26.905755342321793</v>
      </c>
      <c r="GO34" s="69">
        <v>0.20522489882136744</v>
      </c>
      <c r="GP34" s="69">
        <v>1.9348747537478366E-3</v>
      </c>
      <c r="GQ34" s="69">
        <v>0.17430250200025857</v>
      </c>
      <c r="GR34" s="69">
        <v>-2.0764224231574423E-3</v>
      </c>
      <c r="GS34" s="69">
        <v>1.6435907067809616</v>
      </c>
      <c r="GT34" s="69" t="e">
        <v>#N/A</v>
      </c>
      <c r="GU34" s="69" t="e">
        <v>#N/A</v>
      </c>
      <c r="GV34" s="69" t="e">
        <v>#N/A</v>
      </c>
      <c r="GW34" s="69" t="e">
        <v>#N/A</v>
      </c>
      <c r="GX34" s="69">
        <v>0.15330683948325802</v>
      </c>
      <c r="HA34" s="79">
        <v>44348</v>
      </c>
      <c r="HB34" s="76">
        <v>5.8490772483308244E-2</v>
      </c>
      <c r="HC34" s="76">
        <v>-8.7736158724962578E-3</v>
      </c>
      <c r="HD34" s="76">
        <v>-5.8490772483308244E-2</v>
      </c>
      <c r="HE34" s="76">
        <v>-4.3842289786550179E-2</v>
      </c>
      <c r="HF34" s="76">
        <v>-6.0625685678948995E-4</v>
      </c>
      <c r="HG34" s="76">
        <v>-3.3924648040318785E-2</v>
      </c>
      <c r="HH34" s="76">
        <v>1.5383073163110069E-3</v>
      </c>
      <c r="HI34" s="76">
        <v>-0.50302064335645102</v>
      </c>
      <c r="HJ34" s="76" t="e">
        <v>#N/A</v>
      </c>
      <c r="HK34" s="76" t="e">
        <v>#N/A</v>
      </c>
      <c r="HL34" s="76" t="e">
        <v>#N/A</v>
      </c>
      <c r="HM34" s="76" t="e">
        <v>#N/A</v>
      </c>
      <c r="HN34" s="76">
        <v>6.7559616988204466E-2</v>
      </c>
      <c r="HP34" s="79">
        <v>44348</v>
      </c>
      <c r="HQ34">
        <v>0.36836494333914166</v>
      </c>
      <c r="HR34" s="88">
        <f t="shared" si="3"/>
        <v>3.6644419659716227</v>
      </c>
      <c r="HS34" s="88">
        <f t="shared" si="3"/>
        <v>2.2787493073266243E-3</v>
      </c>
      <c r="HT34" s="31"/>
      <c r="HV34" s="40"/>
      <c r="HX34" s="51">
        <f t="shared" si="4"/>
        <v>8.7169947707350861</v>
      </c>
      <c r="HY34" s="51">
        <f t="shared" si="5"/>
        <v>510.91370853019589</v>
      </c>
      <c r="HZ34" s="51"/>
      <c r="IA34" s="79">
        <v>44348</v>
      </c>
      <c r="IB34">
        <v>8.98</v>
      </c>
      <c r="IC34">
        <v>428</v>
      </c>
      <c r="IE34">
        <v>0.36836494333914166</v>
      </c>
      <c r="IF34" s="26"/>
      <c r="IG34" s="31"/>
      <c r="IH34" s="31"/>
      <c r="IJ34" s="40"/>
      <c r="IL34" s="51">
        <f t="shared" si="0"/>
        <v>8.7127543023906657</v>
      </c>
      <c r="IM34" s="51">
        <f t="shared" si="6"/>
        <v>524.74367463560964</v>
      </c>
      <c r="IN34" s="79">
        <v>44348</v>
      </c>
      <c r="IO34">
        <v>8.98</v>
      </c>
      <c r="IP34">
        <v>428</v>
      </c>
      <c r="IQ34" s="31"/>
      <c r="IR34">
        <v>0.36836494333914166</v>
      </c>
      <c r="IS34" s="26"/>
      <c r="IT34" s="31"/>
      <c r="IU34" s="31"/>
      <c r="IW34" s="40"/>
      <c r="IY34" s="79">
        <v>44348</v>
      </c>
      <c r="IZ34">
        <f t="shared" si="1"/>
        <v>-4.2404683444203783E-3</v>
      </c>
      <c r="JA34">
        <f t="shared" si="2"/>
        <v>13.829966105413746</v>
      </c>
      <c r="JB34">
        <f t="shared" si="7"/>
        <v>0.2672456976093347</v>
      </c>
      <c r="JC34">
        <f t="shared" si="7"/>
        <v>-96.743674635609636</v>
      </c>
      <c r="JD34">
        <f t="shared" si="8"/>
        <v>0.26300522926491432</v>
      </c>
      <c r="JE34">
        <f t="shared" si="8"/>
        <v>-82.91370853019589</v>
      </c>
      <c r="JJ34"/>
      <c r="JL34" s="27"/>
      <c r="JT34" s="27"/>
      <c r="JU34" s="31"/>
      <c r="JV34" s="31"/>
      <c r="JW34" s="31"/>
      <c r="JX34" s="21"/>
      <c r="JY34" s="31"/>
      <c r="KB34" s="27"/>
      <c r="KK34" s="27"/>
      <c r="KM34" s="46"/>
      <c r="KN34" s="46"/>
      <c r="KO34" s="46"/>
      <c r="KP34" s="46"/>
      <c r="KQ34" s="46"/>
      <c r="KS34" s="27"/>
      <c r="KU34" s="46"/>
      <c r="KV34" s="46"/>
      <c r="KW34" s="46"/>
      <c r="KX34" s="46"/>
      <c r="KY34" s="46"/>
      <c r="LA34" s="27"/>
      <c r="LI34" s="27"/>
      <c r="LQ34" s="27"/>
      <c r="LY34" s="27"/>
      <c r="MG34"/>
      <c r="MI34"/>
      <c r="MJ34"/>
      <c r="MK34"/>
      <c r="ML34"/>
      <c r="MM34"/>
      <c r="MO34"/>
      <c r="MQ34"/>
      <c r="MR34"/>
      <c r="MS34"/>
      <c r="MT34"/>
      <c r="MU34"/>
    </row>
    <row r="35" spans="1:359" x14ac:dyDescent="0.25">
      <c r="A35">
        <v>1.9303929486854829</v>
      </c>
      <c r="B35" s="66">
        <v>44356</v>
      </c>
      <c r="C35" s="63"/>
      <c r="D35" s="63"/>
      <c r="E35" s="63"/>
      <c r="F35" s="61">
        <v>0.95458354258749523</v>
      </c>
      <c r="G35" s="61" t="e">
        <v>#N/A</v>
      </c>
      <c r="H35" s="61" t="e">
        <v>#N/A</v>
      </c>
      <c r="I35" s="61">
        <v>7.6283907936062745</v>
      </c>
      <c r="J35" s="61" t="e">
        <v>#N/A</v>
      </c>
      <c r="K35" s="61">
        <v>6.8061806586488407</v>
      </c>
      <c r="L35" s="61">
        <v>2.6900164230115615E-2</v>
      </c>
      <c r="M35" s="61">
        <v>124.09586053637437</v>
      </c>
      <c r="N35" s="61" t="e">
        <v>#N/A</v>
      </c>
      <c r="O35" s="61" t="e">
        <v>#N/A</v>
      </c>
      <c r="P35" s="61" t="e">
        <v>#N/A</v>
      </c>
      <c r="Q35" s="61" t="e">
        <v>#N/A</v>
      </c>
      <c r="R35" s="61">
        <v>4.2965249727715724</v>
      </c>
      <c r="S35"/>
      <c r="U35" s="31"/>
      <c r="V35" s="73">
        <v>44356</v>
      </c>
      <c r="W35" s="72"/>
      <c r="X35" s="72"/>
      <c r="Y35" s="72"/>
      <c r="Z35" s="69">
        <v>0.95458354258749523</v>
      </c>
      <c r="AA35" s="69" t="e">
        <v>#N/A</v>
      </c>
      <c r="AB35" s="69" t="e">
        <v>#N/A</v>
      </c>
      <c r="AC35" s="69">
        <v>8.1334614509640133</v>
      </c>
      <c r="AD35" s="69" t="e">
        <v>#N/A</v>
      </c>
      <c r="AE35" s="69">
        <v>6.8730015066299659</v>
      </c>
      <c r="AF35" s="69">
        <v>5.1910253045907989E-2</v>
      </c>
      <c r="AG35" s="69">
        <v>143.18753138812428</v>
      </c>
      <c r="AH35" s="69" t="e">
        <v>#N/A</v>
      </c>
      <c r="AI35" s="69" t="e">
        <v>#N/A</v>
      </c>
      <c r="AJ35" s="69" t="e">
        <v>#N/A</v>
      </c>
      <c r="AK35" s="69" t="e">
        <v>#N/A</v>
      </c>
      <c r="AL35" s="69">
        <v>4.6199886636124061</v>
      </c>
      <c r="AO35" s="79">
        <v>44356</v>
      </c>
      <c r="AP35" s="76"/>
      <c r="AQ35" s="76">
        <v>0.95458354258749523</v>
      </c>
      <c r="AR35" s="76" t="e">
        <v>#N/A</v>
      </c>
      <c r="AS35" s="76" t="e">
        <v>#N/A</v>
      </c>
      <c r="AT35" s="76">
        <v>0.50507065735773848</v>
      </c>
      <c r="AU35" s="76" t="e">
        <v>#N/A</v>
      </c>
      <c r="AV35" s="76">
        <v>6.6820847981124934E-2</v>
      </c>
      <c r="AW35" s="76">
        <v>2.5010088815792371E-2</v>
      </c>
      <c r="AX35" s="76">
        <v>19.091670851749903</v>
      </c>
      <c r="AY35" s="76" t="e">
        <v>#N/A</v>
      </c>
      <c r="AZ35" s="76" t="e">
        <v>#N/A</v>
      </c>
      <c r="BA35" s="76" t="e">
        <v>#N/A</v>
      </c>
      <c r="BB35" s="76" t="e">
        <v>#N/A</v>
      </c>
      <c r="BC35" s="76">
        <v>0.32346369084083343</v>
      </c>
      <c r="BE35"/>
      <c r="BF35" s="66">
        <v>44356</v>
      </c>
      <c r="BG35" s="61"/>
      <c r="BH35" s="61"/>
      <c r="BI35" s="61"/>
      <c r="BJ35" s="61">
        <v>0.70248089474841624</v>
      </c>
      <c r="BK35" s="61" t="e">
        <v>#N/A</v>
      </c>
      <c r="BL35" s="61" t="e">
        <v>#N/A</v>
      </c>
      <c r="BM35" s="61">
        <v>6.7391292535004661</v>
      </c>
      <c r="BN35" s="61" t="e">
        <v>#N/A</v>
      </c>
      <c r="BO35" s="61">
        <v>6.3363776706307142</v>
      </c>
      <c r="BP35" s="61">
        <v>2.7242209098343583E-2</v>
      </c>
      <c r="BQ35" s="61">
        <v>57.954673816744339</v>
      </c>
      <c r="BR35" s="61" t="e">
        <v>#N/A</v>
      </c>
      <c r="BS35" s="61" t="e">
        <v>#N/A</v>
      </c>
      <c r="BT35" s="61" t="e">
        <v>#N/A</v>
      </c>
      <c r="BU35" s="61" t="e">
        <v>#N/A</v>
      </c>
      <c r="BV35" s="61">
        <v>1.9716361202681352</v>
      </c>
      <c r="BW35"/>
      <c r="BX35"/>
      <c r="BY35"/>
      <c r="BZ35" s="73">
        <v>44356</v>
      </c>
      <c r="CA35" s="69"/>
      <c r="CB35" s="69"/>
      <c r="CC35" s="69"/>
      <c r="CD35" s="69">
        <v>0.70248089474841624</v>
      </c>
      <c r="CE35" s="69" t="e">
        <v>#N/A</v>
      </c>
      <c r="CF35" s="69" t="e">
        <v>#N/A</v>
      </c>
      <c r="CG35" s="69">
        <v>6.5016651063493685</v>
      </c>
      <c r="CH35" s="69" t="e">
        <v>#N/A</v>
      </c>
      <c r="CI35" s="69">
        <v>6.4136505690530408</v>
      </c>
      <c r="CJ35" s="69">
        <v>2.3167819908802768E-2</v>
      </c>
      <c r="CK35" s="69">
        <v>63.715017153681352</v>
      </c>
      <c r="CL35" s="69" t="e">
        <v>#N/A</v>
      </c>
      <c r="CM35" s="69" t="e">
        <v>#N/A</v>
      </c>
      <c r="CN35" s="69" t="e">
        <v>#N/A</v>
      </c>
      <c r="CO35" s="69" t="e">
        <v>#N/A</v>
      </c>
      <c r="CP35" s="69">
        <v>2.0185537355694612</v>
      </c>
      <c r="CQ35"/>
      <c r="CR35"/>
      <c r="CS35" s="79">
        <v>44356</v>
      </c>
      <c r="CT35" s="76">
        <v>0.70248089474841624</v>
      </c>
      <c r="CU35" s="76" t="e">
        <v>#N/A</v>
      </c>
      <c r="CV35" s="76" t="e">
        <v>#N/A</v>
      </c>
      <c r="CW35" s="76">
        <v>-0.23746414715109773</v>
      </c>
      <c r="CX35" s="76" t="e">
        <v>#N/A</v>
      </c>
      <c r="CY35" s="76">
        <v>7.7272898422326639E-2</v>
      </c>
      <c r="CZ35" s="76">
        <v>-4.0743891895408139E-3</v>
      </c>
      <c r="DA35" s="76">
        <v>5.7603433369370149</v>
      </c>
      <c r="DB35" s="76" t="e">
        <v>#N/A</v>
      </c>
      <c r="DC35" s="76" t="e">
        <v>#N/A</v>
      </c>
      <c r="DD35" s="76" t="e">
        <v>#N/A</v>
      </c>
      <c r="DE35" s="76" t="e">
        <v>#N/A</v>
      </c>
      <c r="DF35" s="76">
        <v>4.6917615301326057E-2</v>
      </c>
      <c r="DG35" s="61"/>
      <c r="DI35" s="31"/>
      <c r="DJ35" s="66">
        <v>44356</v>
      </c>
      <c r="DK35" s="63"/>
      <c r="DL35" s="63"/>
      <c r="DM35" s="63"/>
      <c r="DN35" s="61">
        <v>0.15538857950515705</v>
      </c>
      <c r="DO35" s="61" t="e">
        <v>#N/A</v>
      </c>
      <c r="DP35" s="61" t="e">
        <v>#N/A</v>
      </c>
      <c r="DQ35" s="61">
        <v>1.123004500231954</v>
      </c>
      <c r="DR35" s="61" t="e">
        <v>#N/A</v>
      </c>
      <c r="DS35" s="61">
        <v>0.99759468042310828</v>
      </c>
      <c r="DT35" s="61">
        <v>4.114689585296559E-3</v>
      </c>
      <c r="DU35" s="61">
        <v>9.1368484749032337</v>
      </c>
      <c r="DV35" s="61" t="e">
        <v>#N/A</v>
      </c>
      <c r="DW35" s="61" t="e">
        <v>#N/A</v>
      </c>
      <c r="DX35" s="61" t="e">
        <v>#N/A</v>
      </c>
      <c r="DY35" s="61" t="e">
        <v>#N/A</v>
      </c>
      <c r="DZ35" s="61">
        <v>0.61530130492193502</v>
      </c>
      <c r="EA35" s="31"/>
      <c r="EC35"/>
      <c r="ED35" s="73">
        <v>44356</v>
      </c>
      <c r="EE35" s="69"/>
      <c r="EF35" s="69"/>
      <c r="EG35" s="69"/>
      <c r="EH35" s="69">
        <v>0.15538857950515705</v>
      </c>
      <c r="EI35" s="69" t="e">
        <v>#N/A</v>
      </c>
      <c r="EJ35" s="69" t="e">
        <v>#N/A</v>
      </c>
      <c r="EK35" s="69">
        <v>0.99054509976422012</v>
      </c>
      <c r="EL35" s="69" t="e">
        <v>#N/A</v>
      </c>
      <c r="EM35" s="69">
        <v>0.89348433215465306</v>
      </c>
      <c r="EN35" s="69">
        <v>4.8139381930697653E-3</v>
      </c>
      <c r="EO35" s="69">
        <v>11.964920621897093</v>
      </c>
      <c r="EP35" s="69" t="e">
        <v>#N/A</v>
      </c>
      <c r="EQ35" s="69" t="e">
        <v>#N/A</v>
      </c>
      <c r="ER35" s="69" t="e">
        <v>#N/A</v>
      </c>
      <c r="ES35" s="69" t="e">
        <v>#N/A</v>
      </c>
      <c r="ET35" s="69">
        <v>0.57073624980622795</v>
      </c>
      <c r="EW35" s="79">
        <v>44356</v>
      </c>
      <c r="EX35" s="76">
        <v>0.15538857950515705</v>
      </c>
      <c r="EY35" s="76" t="e">
        <v>#N/A</v>
      </c>
      <c r="EZ35" s="76" t="e">
        <v>#N/A</v>
      </c>
      <c r="FA35" s="76">
        <v>-0.13245940046773391</v>
      </c>
      <c r="FB35" s="76" t="e">
        <v>#N/A</v>
      </c>
      <c r="FC35" s="76">
        <v>-0.10411034826845522</v>
      </c>
      <c r="FD35" s="76">
        <v>6.9924860777320684E-4</v>
      </c>
      <c r="FE35" s="76">
        <v>2.828072146993859</v>
      </c>
      <c r="FF35" s="76" t="e">
        <v>#N/A</v>
      </c>
      <c r="FG35" s="76" t="e">
        <v>#N/A</v>
      </c>
      <c r="FH35" s="76" t="e">
        <v>#N/A</v>
      </c>
      <c r="FI35" s="76" t="e">
        <v>#N/A</v>
      </c>
      <c r="FJ35" s="76">
        <v>-4.4565055115706985E-2</v>
      </c>
      <c r="FM35"/>
      <c r="FN35" s="66">
        <v>44356</v>
      </c>
      <c r="FO35" s="61"/>
      <c r="FP35" s="61"/>
      <c r="FQ35" s="61"/>
      <c r="FR35" s="61">
        <v>0.1179399318444142</v>
      </c>
      <c r="FS35" s="61" t="e">
        <v>#N/A</v>
      </c>
      <c r="FT35" s="61" t="e">
        <v>#N/A</v>
      </c>
      <c r="FU35" s="61">
        <v>0.76915764190391511</v>
      </c>
      <c r="FV35" s="61" t="e">
        <v>#N/A</v>
      </c>
      <c r="FW35" s="61">
        <v>0.7335863760722563</v>
      </c>
      <c r="FX35" s="61">
        <v>1.2737512639196733E-4</v>
      </c>
      <c r="FY35" s="61">
        <v>7.7250655358091302</v>
      </c>
      <c r="FZ35" s="61" t="e">
        <v>#N/A</v>
      </c>
      <c r="GA35" s="61" t="e">
        <v>#N/A</v>
      </c>
      <c r="GB35" s="61" t="e">
        <v>#N/A</v>
      </c>
      <c r="GC35" s="61" t="e">
        <v>#N/A</v>
      </c>
      <c r="GD35" s="61">
        <v>0.29059147325634027</v>
      </c>
      <c r="GE35"/>
      <c r="GG35"/>
      <c r="GH35" s="73">
        <v>44356</v>
      </c>
      <c r="GI35" s="69"/>
      <c r="GJ35" s="69"/>
      <c r="GK35" s="69"/>
      <c r="GL35" s="69">
        <v>0.1179399318444142</v>
      </c>
      <c r="GM35" s="69" t="e">
        <v>#N/A</v>
      </c>
      <c r="GN35" s="69" t="e">
        <v>#N/A</v>
      </c>
      <c r="GO35" s="69">
        <v>0.70155538818456809</v>
      </c>
      <c r="GP35" s="69" t="e">
        <v>#N/A</v>
      </c>
      <c r="GQ35" s="69">
        <v>0.64984902446272219</v>
      </c>
      <c r="GR35" s="69">
        <v>-5.3308849193675221E-4</v>
      </c>
      <c r="GS35" s="69">
        <v>7.6425075835180403</v>
      </c>
      <c r="GT35" s="69">
        <v>0.38307893607166443</v>
      </c>
      <c r="GU35" s="69">
        <v>9.1139964352959527E-2</v>
      </c>
      <c r="GV35" s="69">
        <v>0.29193897171870492</v>
      </c>
      <c r="GW35" s="69">
        <v>2.8059598615152024</v>
      </c>
      <c r="GX35" s="69">
        <v>0.16444321684900232</v>
      </c>
      <c r="HA35" s="79">
        <v>44356</v>
      </c>
      <c r="HB35" s="76">
        <v>0.1179399318444142</v>
      </c>
      <c r="HC35" s="76" t="e">
        <v>#N/A</v>
      </c>
      <c r="HD35" s="76" t="e">
        <v>#N/A</v>
      </c>
      <c r="HE35" s="76">
        <v>-6.7602253719347111E-2</v>
      </c>
      <c r="HF35" s="76" t="e">
        <v>#N/A</v>
      </c>
      <c r="HG35" s="76">
        <v>-8.3737351609534078E-2</v>
      </c>
      <c r="HH35" s="76">
        <v>-6.6046361832871952E-4</v>
      </c>
      <c r="HI35" s="76">
        <v>-8.2557952291090281E-2</v>
      </c>
      <c r="HJ35" s="76" t="e">
        <v>#N/A</v>
      </c>
      <c r="HK35" s="76" t="e">
        <v>#N/A</v>
      </c>
      <c r="HL35" s="76" t="e">
        <v>#N/A</v>
      </c>
      <c r="HM35" s="76" t="e">
        <v>#N/A</v>
      </c>
      <c r="HN35" s="76">
        <v>-0.12614825640733796</v>
      </c>
      <c r="HP35" s="79">
        <v>44356</v>
      </c>
      <c r="HQ35">
        <v>1.9303929486854829</v>
      </c>
      <c r="HR35" s="88">
        <f t="shared" si="3"/>
        <v>8.4229908736015506</v>
      </c>
      <c r="HS35" s="88" t="e">
        <f t="shared" si="3"/>
        <v>#N/A</v>
      </c>
      <c r="HT35" s="31"/>
      <c r="HV35" s="84"/>
      <c r="HX35" s="51" t="e">
        <f t="shared" si="4"/>
        <v>#N/A</v>
      </c>
      <c r="HY35" s="51" t="e">
        <f t="shared" si="5"/>
        <v>#N/A</v>
      </c>
      <c r="HZ35" s="51"/>
      <c r="IA35" s="79">
        <v>44356</v>
      </c>
      <c r="IB35" t="e">
        <v>#N/A</v>
      </c>
      <c r="IC35" t="e">
        <v>#N/A</v>
      </c>
      <c r="IE35">
        <v>1.9303929486854829</v>
      </c>
      <c r="IF35" s="26"/>
      <c r="IG35" s="85"/>
      <c r="IH35" s="31"/>
      <c r="IJ35" s="84"/>
      <c r="IL35" s="51" t="e">
        <f t="shared" si="0"/>
        <v>#N/A</v>
      </c>
      <c r="IM35" s="51" t="e">
        <f t="shared" si="6"/>
        <v>#N/A</v>
      </c>
      <c r="IN35" s="79">
        <v>44356</v>
      </c>
      <c r="IO35" t="e">
        <v>#N/A</v>
      </c>
      <c r="IP35" t="e">
        <v>#N/A</v>
      </c>
      <c r="IQ35" s="31"/>
      <c r="IR35">
        <v>1.9303929486854829</v>
      </c>
      <c r="IS35" s="26"/>
      <c r="IT35" s="85"/>
      <c r="IU35" s="31"/>
      <c r="IW35" s="84"/>
      <c r="IY35" s="79">
        <v>44356</v>
      </c>
      <c r="IZ35" t="e">
        <f t="shared" si="1"/>
        <v>#N/A</v>
      </c>
      <c r="JA35" t="e">
        <f t="shared" si="2"/>
        <v>#N/A</v>
      </c>
      <c r="JB35" t="e">
        <f t="shared" si="7"/>
        <v>#N/A</v>
      </c>
      <c r="JC35" t="e">
        <f t="shared" si="7"/>
        <v>#N/A</v>
      </c>
      <c r="JD35" t="e">
        <f t="shared" si="8"/>
        <v>#N/A</v>
      </c>
      <c r="JE35" t="e">
        <f t="shared" si="8"/>
        <v>#N/A</v>
      </c>
      <c r="JJ35"/>
      <c r="JL35" s="27"/>
      <c r="JT35" s="27"/>
      <c r="JU35" s="31"/>
      <c r="JV35" s="31"/>
      <c r="JW35" s="31"/>
      <c r="JX35" s="21"/>
      <c r="JY35" s="31"/>
      <c r="KB35" s="27"/>
      <c r="KK35" s="27"/>
      <c r="KM35" s="46"/>
      <c r="KN35" s="46"/>
      <c r="KO35" s="46"/>
      <c r="KP35" s="46"/>
      <c r="KQ35" s="46"/>
      <c r="KS35" s="27"/>
      <c r="KU35" s="46"/>
      <c r="KV35" s="46"/>
      <c r="KW35" s="46"/>
      <c r="KX35" s="46"/>
      <c r="KY35" s="46"/>
      <c r="LA35" s="27"/>
      <c r="LI35" s="27"/>
      <c r="LQ35" s="27"/>
      <c r="LY35" s="27"/>
      <c r="MG35"/>
      <c r="MI35"/>
      <c r="MJ35"/>
      <c r="MK35"/>
      <c r="ML35"/>
      <c r="MM35"/>
      <c r="MO35"/>
      <c r="MQ35"/>
      <c r="MR35"/>
      <c r="MS35"/>
      <c r="MT35"/>
      <c r="MU35"/>
    </row>
    <row r="36" spans="1:359" x14ac:dyDescent="0.25">
      <c r="A36">
        <v>0.67985935079919646</v>
      </c>
      <c r="B36" s="66">
        <v>44362</v>
      </c>
      <c r="C36" s="63"/>
      <c r="D36" s="63"/>
      <c r="E36" s="63"/>
      <c r="F36" s="61">
        <v>0.13380388247947289</v>
      </c>
      <c r="G36" s="61">
        <v>1.1614176999218246</v>
      </c>
      <c r="H36" s="61">
        <v>77.74005572057375</v>
      </c>
      <c r="I36" s="61">
        <v>1.0358394918015186</v>
      </c>
      <c r="J36" s="61">
        <v>6.2408806866075753E-3</v>
      </c>
      <c r="K36" s="61">
        <v>0.91521855615959458</v>
      </c>
      <c r="L36" s="61">
        <v>-5.0444063694761281E-3</v>
      </c>
      <c r="M36" s="61">
        <v>5.0444063694761283</v>
      </c>
      <c r="N36" s="61">
        <v>0.79987960946228753</v>
      </c>
      <c r="O36" s="61">
        <v>0.18099205170056668</v>
      </c>
      <c r="P36" s="61">
        <v>0.61888755776172077</v>
      </c>
      <c r="Q36" s="61">
        <v>3.027635525268769</v>
      </c>
      <c r="R36" s="61">
        <v>0.32941572388202156</v>
      </c>
      <c r="S36"/>
      <c r="U36" s="31"/>
      <c r="V36" s="73">
        <v>44362</v>
      </c>
      <c r="W36" s="72"/>
      <c r="X36" s="72"/>
      <c r="Y36" s="72"/>
      <c r="Z36" s="69">
        <v>0.13380388247947289</v>
      </c>
      <c r="AA36" s="69">
        <v>1.1574035834474405</v>
      </c>
      <c r="AB36" s="69">
        <v>78.676682897930064</v>
      </c>
      <c r="AC36" s="69">
        <v>1.0456722285293194</v>
      </c>
      <c r="AD36" s="69">
        <v>6.7277930149503761E-3</v>
      </c>
      <c r="AE36" s="69">
        <v>0.9138805173347998</v>
      </c>
      <c r="AF36" s="69">
        <v>-6.7035745122215919E-3</v>
      </c>
      <c r="AG36" s="69">
        <v>5.1380690872117585</v>
      </c>
      <c r="AH36" s="69">
        <v>0.62399440594302269</v>
      </c>
      <c r="AI36" s="69">
        <v>0.14751878043361971</v>
      </c>
      <c r="AJ36" s="69">
        <v>0.47647562550940298</v>
      </c>
      <c r="AK36" s="69">
        <v>3.1632632236221618</v>
      </c>
      <c r="AL36" s="69">
        <v>0.3270501652313148</v>
      </c>
      <c r="AO36" s="79">
        <v>44362</v>
      </c>
      <c r="AP36" s="76"/>
      <c r="AQ36" s="76">
        <v>0.13380388247947289</v>
      </c>
      <c r="AR36" s="76">
        <v>-4.0141164743841013E-3</v>
      </c>
      <c r="AS36" s="76">
        <v>0.93662717735631018</v>
      </c>
      <c r="AT36" s="76">
        <v>9.8327367278009305E-3</v>
      </c>
      <c r="AU36" s="76">
        <v>4.8691232834280134E-4</v>
      </c>
      <c r="AV36" s="76">
        <v>-1.3380388247947004E-3</v>
      </c>
      <c r="AW36" s="76">
        <v>-1.659168142745464E-3</v>
      </c>
      <c r="AX36" s="76">
        <v>9.3662717735630452E-2</v>
      </c>
      <c r="AY36" s="76">
        <v>-0.17588520351926482</v>
      </c>
      <c r="AZ36" s="76">
        <v>-3.347327126694697E-2</v>
      </c>
      <c r="BA36" s="76">
        <v>-0.14241193225231785</v>
      </c>
      <c r="BB36" s="76">
        <v>0.13562769835339269</v>
      </c>
      <c r="BC36" s="76">
        <v>-2.3655586507067283E-3</v>
      </c>
      <c r="BE36"/>
      <c r="BF36" s="66">
        <v>44362</v>
      </c>
      <c r="BG36" s="61"/>
      <c r="BH36" s="61"/>
      <c r="BI36" s="61"/>
      <c r="BJ36" s="61">
        <v>0.37471480054915918</v>
      </c>
      <c r="BK36" s="61">
        <v>3.1850758046678531</v>
      </c>
      <c r="BL36" s="61">
        <v>221.08173232400392</v>
      </c>
      <c r="BM36" s="61">
        <v>4.0518653768343427</v>
      </c>
      <c r="BN36" s="61">
        <v>1.9708874364484125E-2</v>
      </c>
      <c r="BO36" s="61">
        <v>3.5223191251620962</v>
      </c>
      <c r="BP36" s="61">
        <v>-2.1508629551521736E-2</v>
      </c>
      <c r="BQ36" s="61">
        <v>14.988592021966367</v>
      </c>
      <c r="BR36" s="61">
        <v>2.2131272089968466</v>
      </c>
      <c r="BS36" s="61">
        <v>0.53076041612031155</v>
      </c>
      <c r="BT36" s="61">
        <v>1.6823667928765349</v>
      </c>
      <c r="BU36" s="61">
        <v>8.9865500120103885</v>
      </c>
      <c r="BV36" s="61">
        <v>0.75948032580535196</v>
      </c>
      <c r="BW36"/>
      <c r="BX36"/>
      <c r="BY36"/>
      <c r="BZ36" s="73">
        <v>44362</v>
      </c>
      <c r="CA36" s="69"/>
      <c r="CB36" s="69"/>
      <c r="CC36" s="69"/>
      <c r="CD36" s="69">
        <v>0.37471480054915918</v>
      </c>
      <c r="CE36" s="69">
        <v>3.2712602087941596</v>
      </c>
      <c r="CF36" s="69">
        <v>213.21272151247157</v>
      </c>
      <c r="CG36" s="69">
        <v>4.0463581034791201</v>
      </c>
      <c r="CH36" s="69">
        <v>1.8841034886412273E-2</v>
      </c>
      <c r="CI36" s="69">
        <v>3.488594793112672</v>
      </c>
      <c r="CJ36" s="69">
        <v>-2.4618762396079755E-2</v>
      </c>
      <c r="CK36" s="69">
        <v>14.463991301197545</v>
      </c>
      <c r="CL36" s="69">
        <v>2.2404664741252396</v>
      </c>
      <c r="CM36" s="69">
        <v>0.54302104429750209</v>
      </c>
      <c r="CN36" s="69">
        <v>1.6974454298277375</v>
      </c>
      <c r="CO36" s="69">
        <v>9.0819489895460244</v>
      </c>
      <c r="CP36" s="69">
        <v>0.73850212670571724</v>
      </c>
      <c r="CQ36"/>
      <c r="CR36"/>
      <c r="CS36" s="79">
        <v>44362</v>
      </c>
      <c r="CT36" s="76">
        <v>0.37471480054915918</v>
      </c>
      <c r="CU36" s="76">
        <v>8.6184404126306777E-2</v>
      </c>
      <c r="CV36" s="76">
        <v>-7.8690108115323429</v>
      </c>
      <c r="CW36" s="76">
        <v>-5.5072733552225623E-3</v>
      </c>
      <c r="CX36" s="76">
        <v>-8.6783947807185209E-4</v>
      </c>
      <c r="CY36" s="76">
        <v>-3.3724332049424273E-2</v>
      </c>
      <c r="CZ36" s="76">
        <v>-3.1101328445580193E-3</v>
      </c>
      <c r="DA36" s="76">
        <v>-0.52460072076882236</v>
      </c>
      <c r="DB36" s="76">
        <v>2.7339265128393121E-2</v>
      </c>
      <c r="DC36" s="76">
        <v>1.2260628177190537E-2</v>
      </c>
      <c r="DD36" s="76">
        <v>1.5078636951202583E-2</v>
      </c>
      <c r="DE36" s="76">
        <v>9.5398977535634949E-2</v>
      </c>
      <c r="DF36" s="76">
        <v>-2.0978199099634713E-2</v>
      </c>
      <c r="DG36" s="61"/>
      <c r="DI36" s="31"/>
      <c r="DJ36" s="66">
        <v>44362</v>
      </c>
      <c r="DK36" s="63"/>
      <c r="DL36" s="63"/>
      <c r="DM36" s="63"/>
      <c r="DN36" s="61">
        <v>9.7407997595545387E-2</v>
      </c>
      <c r="DO36" s="61">
        <v>0.86887933855226485</v>
      </c>
      <c r="DP36" s="61">
        <v>39.839871016578066</v>
      </c>
      <c r="DQ36" s="61">
        <v>0.59517088247402439</v>
      </c>
      <c r="DR36" s="61">
        <v>5.4670238650499853E-3</v>
      </c>
      <c r="DS36" s="61">
        <v>0.48996222790559329</v>
      </c>
      <c r="DT36" s="61">
        <v>-4.7437694829030605E-3</v>
      </c>
      <c r="DU36" s="61">
        <v>3.8963199038218157</v>
      </c>
      <c r="DV36" s="61">
        <v>0.35252657274140425</v>
      </c>
      <c r="DW36" s="61">
        <v>9.9617251149259206E-2</v>
      </c>
      <c r="DX36" s="61">
        <v>0.25290932159214502</v>
      </c>
      <c r="DY36" s="61">
        <v>2.7525632706104948</v>
      </c>
      <c r="DZ36" s="61">
        <v>0.29884155320325412</v>
      </c>
      <c r="EA36" s="31"/>
      <c r="EC36"/>
      <c r="ED36" s="73">
        <v>44362</v>
      </c>
      <c r="EE36" s="69"/>
      <c r="EF36" s="69"/>
      <c r="EG36" s="69"/>
      <c r="EH36" s="69">
        <v>9.7407997595545387E-2</v>
      </c>
      <c r="EI36" s="69">
        <v>0.82601981961022497</v>
      </c>
      <c r="EJ36" s="69">
        <v>48.411774804986059</v>
      </c>
      <c r="EK36" s="69">
        <v>0.4720508383917566</v>
      </c>
      <c r="EL36" s="69">
        <v>5.7785346413605394E-3</v>
      </c>
      <c r="EM36" s="69">
        <v>0.40619134997342426</v>
      </c>
      <c r="EN36" s="69">
        <v>-5.8249982562136142E-3</v>
      </c>
      <c r="EO36" s="69">
        <v>4.763251082422169</v>
      </c>
      <c r="EP36" s="69">
        <v>0.30936244459726198</v>
      </c>
      <c r="EQ36" s="69">
        <v>0.10262986963159536</v>
      </c>
      <c r="ER36" s="69">
        <v>0.2067325749656666</v>
      </c>
      <c r="ES36" s="69">
        <v>3.231475012204521</v>
      </c>
      <c r="ET36" s="69">
        <v>0.261433606300217</v>
      </c>
      <c r="EW36" s="79">
        <v>44362</v>
      </c>
      <c r="EX36" s="76">
        <v>9.7407997595545387E-2</v>
      </c>
      <c r="EY36" s="76">
        <v>-4.2859518942039924E-2</v>
      </c>
      <c r="EZ36" s="76">
        <v>8.5719037884079938</v>
      </c>
      <c r="FA36" s="76">
        <v>-0.12312004408226777</v>
      </c>
      <c r="FB36" s="76">
        <v>3.1151077631055412E-4</v>
      </c>
      <c r="FC36" s="76">
        <v>-8.3770877932169058E-2</v>
      </c>
      <c r="FD36" s="76">
        <v>-1.0812287733105537E-3</v>
      </c>
      <c r="FE36" s="76">
        <v>0.86693117860035385</v>
      </c>
      <c r="FF36" s="76">
        <v>-4.3164128144142291E-2</v>
      </c>
      <c r="FG36" s="76">
        <v>3.0126184823361418E-3</v>
      </c>
      <c r="FH36" s="76">
        <v>-4.6176746626478436E-2</v>
      </c>
      <c r="FI36" s="76">
        <v>0.47891174159402616</v>
      </c>
      <c r="FJ36" s="76">
        <v>-3.7407946903037129E-2</v>
      </c>
      <c r="FM36"/>
      <c r="FN36" s="66">
        <v>44362</v>
      </c>
      <c r="FO36" s="61"/>
      <c r="FP36" s="61"/>
      <c r="FQ36" s="61"/>
      <c r="FR36" s="61">
        <v>7.3932670175018964E-2</v>
      </c>
      <c r="FS36" s="61">
        <v>0.63434231010166275</v>
      </c>
      <c r="FT36" s="61">
        <v>41.106564617310546</v>
      </c>
      <c r="FU36" s="61">
        <v>0.4995453624286777</v>
      </c>
      <c r="FV36" s="61">
        <v>4.3695686726839709E-3</v>
      </c>
      <c r="FW36" s="61">
        <v>0.45246794147111608</v>
      </c>
      <c r="FX36" s="61">
        <v>-3.5118018333134006E-3</v>
      </c>
      <c r="FY36" s="61">
        <v>3.54876816840091</v>
      </c>
      <c r="FZ36" s="61">
        <v>0.34224105139199745</v>
      </c>
      <c r="GA36" s="61">
        <v>7.0437671221290882E-2</v>
      </c>
      <c r="GB36" s="61">
        <v>0.27180338017070654</v>
      </c>
      <c r="GC36" s="61">
        <v>1.5216307608684179</v>
      </c>
      <c r="GD36" s="61">
        <v>0.10722313169733036</v>
      </c>
      <c r="GE36"/>
      <c r="GG36"/>
      <c r="GH36" s="73">
        <v>44362</v>
      </c>
      <c r="GI36" s="69"/>
      <c r="GJ36" s="69"/>
      <c r="GK36" s="69"/>
      <c r="GL36" s="69">
        <v>7.3932670175018964E-2</v>
      </c>
      <c r="GM36" s="69">
        <v>0.62620971638241063</v>
      </c>
      <c r="GN36" s="69">
        <v>40.736901266435446</v>
      </c>
      <c r="GO36" s="69">
        <v>0.46694718330839047</v>
      </c>
      <c r="GP36" s="69">
        <v>3.3424220859424323E-3</v>
      </c>
      <c r="GQ36" s="69">
        <v>0.40736901266435449</v>
      </c>
      <c r="GR36" s="69">
        <v>-4.1032631947135528E-3</v>
      </c>
      <c r="GS36" s="69">
        <v>2.9647000740182605</v>
      </c>
      <c r="GT36" s="69">
        <v>0.2706921497341363</v>
      </c>
      <c r="GU36" s="69">
        <v>5.7864636523648504E-2</v>
      </c>
      <c r="GV36" s="69">
        <v>0.21282751321048782</v>
      </c>
      <c r="GW36" s="69">
        <v>1.5804252510100634</v>
      </c>
      <c r="GX36" s="69">
        <v>0.10359236038027088</v>
      </c>
      <c r="HA36" s="79">
        <v>44362</v>
      </c>
      <c r="HB36" s="76">
        <v>7.3932670175018964E-2</v>
      </c>
      <c r="HC36" s="76">
        <v>-8.1325937192520438E-3</v>
      </c>
      <c r="HD36" s="76">
        <v>-0.36966335087509483</v>
      </c>
      <c r="HE36" s="76">
        <v>-3.2598179120287202E-2</v>
      </c>
      <c r="HF36" s="76">
        <v>-1.0271465867415387E-3</v>
      </c>
      <c r="HG36" s="76">
        <v>-4.5098928806761591E-2</v>
      </c>
      <c r="HH36" s="76">
        <v>-5.9146136140015172E-4</v>
      </c>
      <c r="HI36" s="76">
        <v>-0.58406809438264973</v>
      </c>
      <c r="HJ36" s="76">
        <v>-7.1548901657861125E-2</v>
      </c>
      <c r="HK36" s="76">
        <v>-1.2573034697642387E-2</v>
      </c>
      <c r="HL36" s="76">
        <v>-5.897586696021874E-2</v>
      </c>
      <c r="HM36" s="76">
        <v>5.8794490141645325E-2</v>
      </c>
      <c r="HN36" s="76">
        <v>-3.6307713170594821E-3</v>
      </c>
      <c r="HP36" s="79">
        <v>44362</v>
      </c>
      <c r="HQ36">
        <v>0.67985935079919646</v>
      </c>
      <c r="HR36" s="88">
        <f t="shared" si="3"/>
        <v>9.0936766645497027</v>
      </c>
      <c r="HS36" s="88">
        <f t="shared" si="3"/>
        <v>3.9353001991299305E-3</v>
      </c>
      <c r="HT36" s="31"/>
      <c r="HX36" s="51">
        <f t="shared" si="4"/>
        <v>8.604301972705203</v>
      </c>
      <c r="HY36" s="51">
        <f t="shared" si="5"/>
        <v>558.59822069378993</v>
      </c>
      <c r="HZ36" s="51"/>
      <c r="IA36" s="79">
        <v>44362</v>
      </c>
      <c r="IB36">
        <v>8.65</v>
      </c>
      <c r="IC36">
        <v>425</v>
      </c>
      <c r="IE36">
        <v>0.67985935079919646</v>
      </c>
      <c r="IF36" s="26"/>
      <c r="IG36" s="31"/>
      <c r="IH36" s="31"/>
      <c r="IL36" s="51">
        <f t="shared" si="0"/>
        <v>8.6501617155387471</v>
      </c>
      <c r="IM36" s="51">
        <f t="shared" si="6"/>
        <v>560.46604350429345</v>
      </c>
      <c r="IN36" s="79">
        <v>44362</v>
      </c>
      <c r="IO36">
        <v>8.65</v>
      </c>
      <c r="IP36">
        <v>425</v>
      </c>
      <c r="IQ36" s="31"/>
      <c r="IR36">
        <v>0.67985935079919646</v>
      </c>
      <c r="IS36" s="26"/>
      <c r="IT36" s="31"/>
      <c r="IU36" s="31"/>
      <c r="IY36" s="79">
        <v>44362</v>
      </c>
      <c r="IZ36">
        <f t="shared" si="1"/>
        <v>4.5859742833544104E-2</v>
      </c>
      <c r="JA36">
        <f t="shared" si="2"/>
        <v>1.8678228105035259</v>
      </c>
      <c r="JB36">
        <f t="shared" si="7"/>
        <v>-1.6171553874677613E-4</v>
      </c>
      <c r="JC36">
        <f t="shared" si="7"/>
        <v>-135.46604350429345</v>
      </c>
      <c r="JD36">
        <f t="shared" si="8"/>
        <v>4.5698027294797328E-2</v>
      </c>
      <c r="JE36">
        <f t="shared" si="8"/>
        <v>-133.59822069378993</v>
      </c>
      <c r="JJ36"/>
      <c r="JL36" s="27"/>
      <c r="JT36" s="27"/>
      <c r="JU36" s="31"/>
      <c r="JV36" s="31"/>
      <c r="JW36" s="31"/>
      <c r="JX36" s="21"/>
      <c r="JY36" s="31"/>
      <c r="KB36" s="27"/>
      <c r="KK36" s="27"/>
      <c r="KM36" s="46"/>
      <c r="KN36" s="46"/>
      <c r="KO36" s="46"/>
      <c r="KP36" s="46"/>
      <c r="KQ36" s="46"/>
      <c r="KS36" s="27"/>
      <c r="KU36" s="46"/>
      <c r="KV36" s="46"/>
      <c r="KW36" s="46"/>
      <c r="KX36" s="46"/>
      <c r="KY36" s="46"/>
      <c r="LA36" s="27"/>
      <c r="LI36" s="27"/>
      <c r="LQ36" s="27"/>
      <c r="LY36" s="27"/>
      <c r="MG36"/>
      <c r="MI36"/>
      <c r="MJ36"/>
      <c r="MK36"/>
      <c r="ML36"/>
      <c r="MM36"/>
      <c r="MO36"/>
      <c r="MQ36"/>
      <c r="MR36"/>
      <c r="MS36"/>
      <c r="MT36"/>
      <c r="MU36"/>
    </row>
    <row r="37" spans="1:359" x14ac:dyDescent="0.25">
      <c r="A37">
        <v>0.38552791654337898</v>
      </c>
      <c r="B37" s="66">
        <v>44376</v>
      </c>
      <c r="C37" s="63"/>
      <c r="D37" s="63"/>
      <c r="E37" s="63"/>
      <c r="F37" s="61">
        <v>5.0095198456663111E-2</v>
      </c>
      <c r="G37" s="61">
        <v>0.43632917855753572</v>
      </c>
      <c r="H37" s="61">
        <v>22.041887320931767</v>
      </c>
      <c r="I37" s="61">
        <v>0.29059704175674461</v>
      </c>
      <c r="J37" s="61">
        <v>2.0231069631863586E-3</v>
      </c>
      <c r="K37" s="61">
        <v>0.27452168754251388</v>
      </c>
      <c r="L37" s="61">
        <v>-3.3663973362877608E-3</v>
      </c>
      <c r="M37" s="61">
        <v>1.6381129895328839</v>
      </c>
      <c r="N37" s="61">
        <v>0.24063089425329087</v>
      </c>
      <c r="O37" s="61">
        <v>6.5402064651754493E-2</v>
      </c>
      <c r="P37" s="61">
        <v>0.17522882960153638</v>
      </c>
      <c r="Q37" s="61">
        <v>1.3615580901912163</v>
      </c>
      <c r="R37" s="61">
        <v>0.10202609356907738</v>
      </c>
      <c r="S37"/>
      <c r="U37" s="31"/>
      <c r="V37" s="73">
        <v>44376</v>
      </c>
      <c r="W37" s="72"/>
      <c r="X37" s="72"/>
      <c r="Y37" s="72"/>
      <c r="Z37" s="69">
        <v>5.0095198456663111E-2</v>
      </c>
      <c r="AA37" s="69">
        <v>0.43282251466556931</v>
      </c>
      <c r="AB37" s="69">
        <v>29.656357486344561</v>
      </c>
      <c r="AC37" s="69">
        <v>0.28498570614994068</v>
      </c>
      <c r="AD37" s="69">
        <v>1.9353841590745297E-3</v>
      </c>
      <c r="AE37" s="69">
        <v>0.27351978357338058</v>
      </c>
      <c r="AF37" s="69">
        <v>-2.7301883158881396E-3</v>
      </c>
      <c r="AG37" s="69">
        <v>1.6331034696872175</v>
      </c>
      <c r="AH37" s="69">
        <v>0.20935785339008633</v>
      </c>
      <c r="AI37" s="69">
        <v>4.9974969980367108E-2</v>
      </c>
      <c r="AJ37" s="69">
        <v>0.15938288340971921</v>
      </c>
      <c r="AK37" s="69">
        <v>1.1958023061917866</v>
      </c>
      <c r="AL37" s="69">
        <v>0.10217370155557236</v>
      </c>
      <c r="AO37" s="79">
        <v>44376</v>
      </c>
      <c r="AP37" s="76"/>
      <c r="AQ37" s="76">
        <v>5.0095198456663111E-2</v>
      </c>
      <c r="AR37" s="76">
        <v>-3.5066638919664318E-3</v>
      </c>
      <c r="AS37" s="76">
        <v>7.6144701654127926</v>
      </c>
      <c r="AT37" s="76">
        <v>-5.6113356068039381E-3</v>
      </c>
      <c r="AU37" s="76">
        <v>-8.7722804111828865E-5</v>
      </c>
      <c r="AV37" s="76">
        <v>-1.0019039691332853E-3</v>
      </c>
      <c r="AW37" s="76">
        <v>6.3620902039962133E-4</v>
      </c>
      <c r="AX37" s="76">
        <v>-5.009519845666382E-3</v>
      </c>
      <c r="AY37" s="76">
        <v>-3.1273040863204545E-2</v>
      </c>
      <c r="AZ37" s="76">
        <v>-1.5427094671387385E-2</v>
      </c>
      <c r="BA37" s="76">
        <v>-1.5845946191817159E-2</v>
      </c>
      <c r="BB37" s="76">
        <v>-0.1657557839994297</v>
      </c>
      <c r="BC37" s="76">
        <v>1.4760798649497651E-4</v>
      </c>
      <c r="BE37"/>
      <c r="BF37" s="66">
        <v>44376</v>
      </c>
      <c r="BG37" s="61"/>
      <c r="BH37" s="61"/>
      <c r="BI37" s="61"/>
      <c r="BJ37" s="61">
        <v>0.19987900425517541</v>
      </c>
      <c r="BK37" s="61">
        <v>1.7189594365945084</v>
      </c>
      <c r="BL37" s="61">
        <v>118.92800753182937</v>
      </c>
      <c r="BM37" s="61">
        <v>1.5624817709583967</v>
      </c>
      <c r="BN37" s="61">
        <v>1.3037965133714061E-2</v>
      </c>
      <c r="BO37" s="61">
        <v>1.4171421401691937</v>
      </c>
      <c r="BP37" s="61">
        <v>-9.2743857974401378E-3</v>
      </c>
      <c r="BQ37" s="61">
        <v>9.9139986110566998</v>
      </c>
      <c r="BR37" s="61">
        <v>1.3208758071773947</v>
      </c>
      <c r="BS37" s="61">
        <v>0.33016662744768532</v>
      </c>
      <c r="BT37" s="61">
        <v>0.99070917972970951</v>
      </c>
      <c r="BU37" s="61">
        <v>4.9961833182148538</v>
      </c>
      <c r="BV37" s="61">
        <v>0.43849325537404948</v>
      </c>
      <c r="BW37"/>
      <c r="BX37"/>
      <c r="BY37"/>
      <c r="BZ37" s="73">
        <v>44376</v>
      </c>
      <c r="CA37" s="69"/>
      <c r="CB37" s="69"/>
      <c r="CC37" s="69"/>
      <c r="CD37" s="69">
        <v>0.19987900425517541</v>
      </c>
      <c r="CE37" s="69">
        <v>1.7509400772753365</v>
      </c>
      <c r="CF37" s="69">
        <v>116.92921748927762</v>
      </c>
      <c r="CG37" s="69">
        <v>1.5652804128146962</v>
      </c>
      <c r="CH37" s="69">
        <v>1.2053554841508191E-2</v>
      </c>
      <c r="CI37" s="69">
        <v>1.4071481899564349</v>
      </c>
      <c r="CJ37" s="69">
        <v>-8.2749907761642625E-3</v>
      </c>
      <c r="CK37" s="69">
        <v>9.3343494987166924</v>
      </c>
      <c r="CL37" s="69">
        <v>1.2260998918916157</v>
      </c>
      <c r="CM37" s="69">
        <v>0.28614257451267305</v>
      </c>
      <c r="CN37" s="69">
        <v>0.93995731737894284</v>
      </c>
      <c r="CO37" s="69">
        <v>4.6647009144065086</v>
      </c>
      <c r="CP37" s="69">
        <v>0.43868957317342394</v>
      </c>
      <c r="CQ37"/>
      <c r="CR37"/>
      <c r="CS37" s="79">
        <v>44376</v>
      </c>
      <c r="CT37" s="76">
        <v>0.19987900425517541</v>
      </c>
      <c r="CU37" s="76">
        <v>3.1980640680828093E-2</v>
      </c>
      <c r="CV37" s="76">
        <v>-1.9987900425517542</v>
      </c>
      <c r="CW37" s="76">
        <v>2.7986418562995631E-3</v>
      </c>
      <c r="CX37" s="76">
        <v>-9.8441029220586998E-4</v>
      </c>
      <c r="CY37" s="76">
        <v>-9.9939502127587357E-3</v>
      </c>
      <c r="CZ37" s="76">
        <v>9.993950212758766E-4</v>
      </c>
      <c r="DA37" s="76">
        <v>-0.57964911234000838</v>
      </c>
      <c r="DB37" s="76">
        <v>-9.4775915285778986E-2</v>
      </c>
      <c r="DC37" s="76">
        <v>-4.402405293501227E-2</v>
      </c>
      <c r="DD37" s="76">
        <v>-5.0751862350766716E-2</v>
      </c>
      <c r="DE37" s="76">
        <v>-0.33148240380834532</v>
      </c>
      <c r="DF37" s="76">
        <v>1.9631779937449991E-4</v>
      </c>
      <c r="DG37" s="61"/>
      <c r="DI37" s="31"/>
      <c r="DJ37" s="66">
        <v>44376</v>
      </c>
      <c r="DK37" s="63"/>
      <c r="DL37" s="63"/>
      <c r="DM37" s="63"/>
      <c r="DN37" s="61">
        <v>7.7062941348232203E-2</v>
      </c>
      <c r="DO37" s="61">
        <v>0.69125458389364292</v>
      </c>
      <c r="DP37" s="61">
        <v>41.922240093438319</v>
      </c>
      <c r="DQ37" s="61">
        <v>0.42653291398202309</v>
      </c>
      <c r="DR37" s="61">
        <v>9.5559059108227835E-3</v>
      </c>
      <c r="DS37" s="61">
        <v>0.29669232419069397</v>
      </c>
      <c r="DT37" s="61">
        <v>-1.1097063554145437E-3</v>
      </c>
      <c r="DU37" s="61">
        <v>5.5100003063986023</v>
      </c>
      <c r="DV37" s="61">
        <v>1.0603709625710183</v>
      </c>
      <c r="DW37" s="61">
        <v>0.29971440032199609</v>
      </c>
      <c r="DX37" s="61">
        <v>0.76065656224902223</v>
      </c>
      <c r="DY37" s="61">
        <v>2.1781880180152196</v>
      </c>
      <c r="DZ37" s="61">
        <v>0.29455407536868855</v>
      </c>
      <c r="EA37" s="31"/>
      <c r="EC37"/>
      <c r="ED37" s="73">
        <v>44376</v>
      </c>
      <c r="EE37" s="69"/>
      <c r="EF37" s="69"/>
      <c r="EG37" s="69"/>
      <c r="EH37" s="69">
        <v>7.7062941348232203E-2</v>
      </c>
      <c r="EI37" s="69">
        <v>0.65888814852738542</v>
      </c>
      <c r="EJ37" s="69">
        <v>37.067274788499688</v>
      </c>
      <c r="EK37" s="69">
        <v>0.24525912306627484</v>
      </c>
      <c r="EL37" s="69">
        <v>4.9086824905830622E-3</v>
      </c>
      <c r="EM37" s="69">
        <v>0.21192308870763857</v>
      </c>
      <c r="EN37" s="69">
        <v>-5.7720143069825919E-3</v>
      </c>
      <c r="EO37" s="69">
        <v>4.2846995389617106</v>
      </c>
      <c r="EP37" s="69">
        <v>0.28158220139050349</v>
      </c>
      <c r="EQ37" s="69">
        <v>8.4953344899246205E-2</v>
      </c>
      <c r="ER37" s="69">
        <v>0.1966288564912573</v>
      </c>
      <c r="ES37" s="69">
        <v>2.3249887965140199</v>
      </c>
      <c r="ET37" s="69">
        <v>0.19668700093563979</v>
      </c>
      <c r="EW37" s="79">
        <v>44376</v>
      </c>
      <c r="EX37" s="76">
        <v>7.7062941348232203E-2</v>
      </c>
      <c r="EY37" s="76">
        <v>-3.2366435366257516E-2</v>
      </c>
      <c r="EZ37" s="76">
        <v>-4.854965304938629</v>
      </c>
      <c r="FA37" s="76">
        <v>-0.18127379091574825</v>
      </c>
      <c r="FB37" s="76">
        <v>-4.6472234202397213E-3</v>
      </c>
      <c r="FC37" s="76">
        <v>-8.4769235483055427E-2</v>
      </c>
      <c r="FD37" s="76">
        <v>-4.6623079515680484E-3</v>
      </c>
      <c r="FE37" s="76">
        <v>-1.2253007674368919</v>
      </c>
      <c r="FF37" s="76">
        <v>-0.77878876118051488</v>
      </c>
      <c r="FG37" s="76">
        <v>-0.21476105542274987</v>
      </c>
      <c r="FH37" s="76">
        <v>-0.56402770575776495</v>
      </c>
      <c r="FI37" s="76">
        <v>0.14680077849880013</v>
      </c>
      <c r="FJ37" s="76">
        <v>-9.7867074433048776E-2</v>
      </c>
      <c r="FM37"/>
      <c r="FN37" s="66">
        <v>44376</v>
      </c>
      <c r="FO37" s="61"/>
      <c r="FP37" s="61"/>
      <c r="FQ37" s="61"/>
      <c r="FR37" s="61">
        <v>5.8490772483308244E-2</v>
      </c>
      <c r="FS37" s="61">
        <v>0.51003953605444796</v>
      </c>
      <c r="FT37" s="61">
        <v>32.403887955752765</v>
      </c>
      <c r="FU37" s="61">
        <v>0.34093683261086449</v>
      </c>
      <c r="FV37" s="61">
        <v>3.6296670544544644E-3</v>
      </c>
      <c r="FW37" s="61">
        <v>0.30883127871186755</v>
      </c>
      <c r="FX37" s="61">
        <v>-8.130217375179846E-5</v>
      </c>
      <c r="FY37" s="61">
        <v>3.3456721860452316</v>
      </c>
      <c r="FZ37" s="61">
        <v>0.34190781055117841</v>
      </c>
      <c r="GA37" s="61">
        <v>0.10812019293539536</v>
      </c>
      <c r="GB37" s="61">
        <v>0.23378761761578304</v>
      </c>
      <c r="GC37" s="61">
        <v>1.8496312194918372</v>
      </c>
      <c r="GD37" s="61">
        <v>8.6953644226985802E-2</v>
      </c>
      <c r="GE37"/>
      <c r="GG37"/>
      <c r="GH37" s="73">
        <v>44376</v>
      </c>
      <c r="GI37" s="69"/>
      <c r="GJ37" s="69"/>
      <c r="GK37" s="69"/>
      <c r="GL37" s="69">
        <v>5.8490772483308244E-2</v>
      </c>
      <c r="GM37" s="69">
        <v>0.50711499743028243</v>
      </c>
      <c r="GN37" s="69">
        <v>29.713312421520587</v>
      </c>
      <c r="GO37" s="69">
        <v>0.30981600713090296</v>
      </c>
      <c r="GP37" s="69">
        <v>2.842278956468062E-3</v>
      </c>
      <c r="GQ37" s="69">
        <v>0.28251043109437884</v>
      </c>
      <c r="GR37" s="69">
        <v>-3.4158611130252017E-3</v>
      </c>
      <c r="GS37" s="69">
        <v>2.6554810707421943</v>
      </c>
      <c r="GT37" s="69">
        <v>0.30502937850045225</v>
      </c>
      <c r="GU37" s="69">
        <v>7.8670088990049528E-2</v>
      </c>
      <c r="GV37" s="69">
        <v>0.22635928951040277</v>
      </c>
      <c r="GW37" s="69">
        <v>1.5085347840853225</v>
      </c>
      <c r="GX37" s="69">
        <v>0.12619516007324008</v>
      </c>
      <c r="HA37" s="79">
        <v>44376</v>
      </c>
      <c r="HB37" s="76">
        <v>5.8490772483308244E-2</v>
      </c>
      <c r="HC37" s="76">
        <v>-2.9245386241654537E-3</v>
      </c>
      <c r="HD37" s="76">
        <v>-2.6905755342321793</v>
      </c>
      <c r="HE37" s="76">
        <v>-3.1120825479961499E-2</v>
      </c>
      <c r="HF37" s="76">
        <v>-7.8738809798640239E-4</v>
      </c>
      <c r="HG37" s="76">
        <v>-2.6320847617488721E-2</v>
      </c>
      <c r="HH37" s="76">
        <v>-3.334558939273403E-3</v>
      </c>
      <c r="HI37" s="76">
        <v>-0.69019111530303756</v>
      </c>
      <c r="HJ37" s="76">
        <v>-3.6878432050726134E-2</v>
      </c>
      <c r="HK37" s="76">
        <v>-2.9450103945345849E-2</v>
      </c>
      <c r="HL37" s="76">
        <v>-7.4283281053802901E-3</v>
      </c>
      <c r="HM37" s="76">
        <v>-0.34109643540651463</v>
      </c>
      <c r="HN37" s="76">
        <v>3.9241515846254287E-2</v>
      </c>
      <c r="HP37" s="79">
        <v>44376</v>
      </c>
      <c r="HQ37">
        <v>0.38552791654337898</v>
      </c>
      <c r="HR37" s="88">
        <f t="shared" si="3"/>
        <v>6.7972990978285468</v>
      </c>
      <c r="HS37" s="88">
        <f t="shared" si="3"/>
        <v>4.155568948143137E-3</v>
      </c>
      <c r="HT37" s="23"/>
      <c r="HV37" s="41"/>
      <c r="HX37" s="51">
        <f t="shared" si="4"/>
        <v>8.7064583161579101</v>
      </c>
      <c r="HY37" s="51">
        <f t="shared" si="5"/>
        <v>558.44470312885232</v>
      </c>
      <c r="HZ37" s="51"/>
      <c r="IA37" s="79">
        <v>44376</v>
      </c>
      <c r="IB37">
        <v>9.07</v>
      </c>
      <c r="IC37">
        <v>412</v>
      </c>
      <c r="IE37">
        <v>0.38552791654337898</v>
      </c>
      <c r="IF37" s="47"/>
      <c r="IG37" s="5"/>
      <c r="IH37" s="23"/>
      <c r="IJ37" s="41"/>
      <c r="IL37" s="51">
        <f t="shared" si="0"/>
        <v>8.6887760760164383</v>
      </c>
      <c r="IM37" s="51">
        <f t="shared" si="6"/>
        <v>553.43894185062175</v>
      </c>
      <c r="IN37" s="79">
        <v>44376</v>
      </c>
      <c r="IO37">
        <v>9.07</v>
      </c>
      <c r="IP37">
        <v>412</v>
      </c>
      <c r="IQ37" s="23"/>
      <c r="IR37">
        <v>0.38552791654337898</v>
      </c>
      <c r="IS37" s="47"/>
      <c r="IT37" s="5"/>
      <c r="IU37" s="23"/>
      <c r="IW37" s="41"/>
      <c r="IY37" s="79">
        <v>44376</v>
      </c>
      <c r="IZ37">
        <f t="shared" si="1"/>
        <v>-1.7682240141471794E-2</v>
      </c>
      <c r="JA37">
        <f t="shared" si="2"/>
        <v>-5.0057612782305796</v>
      </c>
      <c r="JB37">
        <f t="shared" si="7"/>
        <v>0.38122392398356197</v>
      </c>
      <c r="JC37">
        <f t="shared" si="7"/>
        <v>-141.43894185062175</v>
      </c>
      <c r="JD37">
        <f t="shared" si="8"/>
        <v>0.36354168384209018</v>
      </c>
      <c r="JE37">
        <f t="shared" si="8"/>
        <v>-146.44470312885232</v>
      </c>
      <c r="JJ37"/>
      <c r="JL37" s="27"/>
      <c r="JT37" s="27"/>
      <c r="JU37" s="5"/>
      <c r="JV37" s="5"/>
      <c r="JW37" s="23"/>
      <c r="JX37" s="24"/>
      <c r="JY37" s="23"/>
      <c r="KB37" s="27"/>
      <c r="KK37" s="27"/>
      <c r="KM37" s="46"/>
      <c r="KN37" s="46"/>
      <c r="KO37" s="46"/>
      <c r="KP37" s="46"/>
      <c r="KQ37" s="46"/>
      <c r="KS37" s="27"/>
      <c r="KU37" s="46"/>
      <c r="KV37" s="46"/>
      <c r="KW37" s="46"/>
      <c r="KX37" s="46"/>
      <c r="KY37" s="46"/>
      <c r="LA37" s="27"/>
      <c r="LI37" s="27"/>
      <c r="LJ37" s="51"/>
      <c r="LK37" s="53"/>
      <c r="LL37" s="53"/>
      <c r="LM37" s="53"/>
      <c r="LN37" s="53"/>
      <c r="LO37" s="53"/>
      <c r="LQ37" s="27"/>
      <c r="LY37" s="27"/>
      <c r="MG37"/>
      <c r="MI37"/>
      <c r="MJ37"/>
      <c r="MK37"/>
      <c r="ML37"/>
      <c r="MM37"/>
      <c r="MO37"/>
      <c r="MQ37"/>
      <c r="MR37"/>
      <c r="MS37"/>
      <c r="MT37"/>
      <c r="MU37"/>
    </row>
    <row r="38" spans="1:359" x14ac:dyDescent="0.25">
      <c r="A38">
        <v>0.39676078101704937</v>
      </c>
      <c r="B38" s="66">
        <v>44390</v>
      </c>
      <c r="C38" s="62"/>
      <c r="D38" s="62"/>
      <c r="E38" s="62"/>
      <c r="F38" s="61">
        <v>0.17716387723412474</v>
      </c>
      <c r="G38" s="61">
        <v>1.5484122870262502</v>
      </c>
      <c r="H38" s="61">
        <v>98.325951864939228</v>
      </c>
      <c r="I38" s="61">
        <v>0.60104743007115036</v>
      </c>
      <c r="J38" s="61">
        <v>6.049592770429003E-3</v>
      </c>
      <c r="K38" s="61">
        <v>0.5775542397832466</v>
      </c>
      <c r="L38" s="61">
        <v>9.9034607373875722E-3</v>
      </c>
      <c r="M38" s="61">
        <v>4.6416935835340682</v>
      </c>
      <c r="N38" s="61">
        <v>0.97723594682343229</v>
      </c>
      <c r="O38" s="61">
        <v>0.27354102644948891</v>
      </c>
      <c r="P38" s="61">
        <v>0.70369492037394332</v>
      </c>
      <c r="Q38" s="61">
        <v>4.9590468899472242</v>
      </c>
      <c r="R38" s="61">
        <v>0.40955421777971179</v>
      </c>
      <c r="S38"/>
      <c r="U38" s="23"/>
      <c r="V38" s="73">
        <v>44390</v>
      </c>
      <c r="W38" s="74"/>
      <c r="X38" s="74"/>
      <c r="Y38" s="74"/>
      <c r="Z38" s="69">
        <v>0.17716387723412474</v>
      </c>
      <c r="AA38" s="69">
        <v>1.5360108156198615</v>
      </c>
      <c r="AB38" s="69">
        <v>68.208092735138024</v>
      </c>
      <c r="AC38" s="69">
        <v>0.60104743007115036</v>
      </c>
      <c r="AD38" s="69">
        <v>5.9720339682534486E-3</v>
      </c>
      <c r="AE38" s="69">
        <v>0.5775542397832466</v>
      </c>
      <c r="AF38" s="69">
        <v>8.0255236387058518E-3</v>
      </c>
      <c r="AG38" s="69">
        <v>4.3405149922360566</v>
      </c>
      <c r="AH38" s="69">
        <v>0.97154767844297429</v>
      </c>
      <c r="AI38" s="69">
        <v>0.27716040123003022</v>
      </c>
      <c r="AJ38" s="69">
        <v>0.69438727721294402</v>
      </c>
      <c r="AK38" s="69">
        <v>5.0540814812476507</v>
      </c>
      <c r="AL38" s="69">
        <v>0.40849779967810579</v>
      </c>
      <c r="AO38" s="79">
        <v>44390</v>
      </c>
      <c r="AP38" s="76"/>
      <c r="AQ38" s="76">
        <v>0.17716387723412474</v>
      </c>
      <c r="AR38" s="76">
        <v>-1.2401471406388783E-2</v>
      </c>
      <c r="AS38" s="76">
        <v>-30.117859129801207</v>
      </c>
      <c r="AT38" s="76">
        <v>0</v>
      </c>
      <c r="AU38" s="76">
        <v>-7.7558802175554909E-5</v>
      </c>
      <c r="AV38" s="76">
        <v>0</v>
      </c>
      <c r="AW38" s="76">
        <v>-1.877937098681722E-3</v>
      </c>
      <c r="AX38" s="76">
        <v>-0.30117859129801194</v>
      </c>
      <c r="AY38" s="76">
        <v>-5.6882683804579401E-3</v>
      </c>
      <c r="AZ38" s="76">
        <v>3.6193747805413142E-3</v>
      </c>
      <c r="BA38" s="76">
        <v>-9.3076431609992547E-3</v>
      </c>
      <c r="BB38" s="76">
        <v>9.50345913004257E-2</v>
      </c>
      <c r="BC38" s="76">
        <v>-1.0564181016060241E-3</v>
      </c>
      <c r="BE38"/>
      <c r="BF38" s="66">
        <v>44390</v>
      </c>
      <c r="BG38" s="61"/>
      <c r="BH38" s="61"/>
      <c r="BI38" s="61"/>
      <c r="BJ38" s="61">
        <v>0.15268472962228824</v>
      </c>
      <c r="BK38" s="61">
        <v>1.3191960639365705</v>
      </c>
      <c r="BL38" s="61">
        <v>85.808818047725993</v>
      </c>
      <c r="BM38" s="61">
        <v>0.52655067081597284</v>
      </c>
      <c r="BN38" s="61">
        <v>1.0327149272241079E-2</v>
      </c>
      <c r="BO38" s="61">
        <v>0.48095689831020794</v>
      </c>
      <c r="BP38" s="61">
        <v>8.2449753996035654E-3</v>
      </c>
      <c r="BQ38" s="61">
        <v>7.9701428862834467</v>
      </c>
      <c r="BR38" s="61">
        <v>0.88735537710382795</v>
      </c>
      <c r="BS38" s="61">
        <v>0.26748685622488916</v>
      </c>
      <c r="BT38" s="61">
        <v>0.61986852087893884</v>
      </c>
      <c r="BU38" s="61">
        <v>4.6025706694325166</v>
      </c>
      <c r="BV38" s="61">
        <v>0.41818899213615807</v>
      </c>
      <c r="BW38"/>
      <c r="BX38"/>
      <c r="BY38"/>
      <c r="BZ38" s="73">
        <v>44390</v>
      </c>
      <c r="CA38" s="69"/>
      <c r="CB38" s="69"/>
      <c r="CC38" s="69"/>
      <c r="CD38" s="69">
        <v>0.15268472962228824</v>
      </c>
      <c r="CE38" s="69">
        <v>1.337518231491245</v>
      </c>
      <c r="CF38" s="69">
        <v>78.479951025856153</v>
      </c>
      <c r="CG38" s="69">
        <v>0.47738028737621974</v>
      </c>
      <c r="CH38" s="69">
        <v>9.2910922289702689E-3</v>
      </c>
      <c r="CI38" s="69">
        <v>0.46568842534797911</v>
      </c>
      <c r="CJ38" s="69">
        <v>9.1763522502995229E-3</v>
      </c>
      <c r="CK38" s="69">
        <v>7.4662832785298949</v>
      </c>
      <c r="CL38" s="69">
        <v>0.86082867562432663</v>
      </c>
      <c r="CM38" s="69">
        <v>0.22753939706788232</v>
      </c>
      <c r="CN38" s="69">
        <v>0.63328927855644435</v>
      </c>
      <c r="CO38" s="69">
        <v>4.0358543231068813</v>
      </c>
      <c r="CP38" s="69">
        <v>0.42088835097119992</v>
      </c>
      <c r="CQ38"/>
      <c r="CR38"/>
      <c r="CS38" s="79">
        <v>44390</v>
      </c>
      <c r="CT38" s="76">
        <v>0.15268472962228824</v>
      </c>
      <c r="CU38" s="76">
        <v>1.832216755467447E-2</v>
      </c>
      <c r="CV38" s="76">
        <v>-7.3288670218698355</v>
      </c>
      <c r="CW38" s="76">
        <v>-4.9170383439753086E-2</v>
      </c>
      <c r="CX38" s="76">
        <v>-1.0360570432708109E-3</v>
      </c>
      <c r="CY38" s="76">
        <v>-1.5268472962228838E-2</v>
      </c>
      <c r="CZ38" s="76">
        <v>9.3137685069595848E-4</v>
      </c>
      <c r="DA38" s="76">
        <v>-0.50385960775355187</v>
      </c>
      <c r="DB38" s="76">
        <v>-2.6526701479501348E-2</v>
      </c>
      <c r="DC38" s="76">
        <v>-3.9947459157006822E-2</v>
      </c>
      <c r="DD38" s="76">
        <v>1.3420757677505474E-2</v>
      </c>
      <c r="DE38" s="76">
        <v>-0.56671634632563572</v>
      </c>
      <c r="DF38" s="76">
        <v>2.6993588350418627E-3</v>
      </c>
      <c r="DG38" s="61"/>
      <c r="DI38" s="23"/>
      <c r="DJ38" s="66">
        <v>44390</v>
      </c>
      <c r="DK38" s="62"/>
      <c r="DL38" s="62"/>
      <c r="DM38" s="62"/>
      <c r="DN38" s="61">
        <v>3.8039894349423752E-2</v>
      </c>
      <c r="DO38" s="61">
        <v>0.33056668189649241</v>
      </c>
      <c r="DP38" s="61">
        <v>14.531239641479873</v>
      </c>
      <c r="DQ38" s="61">
        <v>9.0172978339271029E-2</v>
      </c>
      <c r="DR38" s="61">
        <v>4.4255672047955833E-3</v>
      </c>
      <c r="DS38" s="61">
        <v>5.2875453145699011E-2</v>
      </c>
      <c r="DT38" s="61">
        <v>2.9709157486899952E-3</v>
      </c>
      <c r="DU38" s="61">
        <v>2.1226261046978454</v>
      </c>
      <c r="DV38" s="61" t="e">
        <v>#N/A</v>
      </c>
      <c r="DW38" s="61" t="e">
        <v>#N/A</v>
      </c>
      <c r="DX38" s="61" t="e">
        <v>#N/A</v>
      </c>
      <c r="DY38" s="61" t="e">
        <v>#N/A</v>
      </c>
      <c r="DZ38" s="61">
        <v>0.17076966182874431</v>
      </c>
      <c r="EA38" s="23"/>
      <c r="EC38"/>
      <c r="ED38" s="73">
        <v>44390</v>
      </c>
      <c r="EE38" s="69"/>
      <c r="EF38" s="69"/>
      <c r="EG38" s="69"/>
      <c r="EH38" s="69">
        <v>3.8039894349423752E-2</v>
      </c>
      <c r="EI38" s="69">
        <v>0.32524109668757312</v>
      </c>
      <c r="EJ38" s="69">
        <v>15.634396577613161</v>
      </c>
      <c r="EK38" s="69">
        <v>5.5552520030313829E-2</v>
      </c>
      <c r="EL38" s="69">
        <v>2.7560917219341921E-3</v>
      </c>
      <c r="EM38" s="69">
        <v>4.0702686953883419E-2</v>
      </c>
      <c r="EN38" s="69">
        <v>1.98568248503992E-3</v>
      </c>
      <c r="EO38" s="69">
        <v>1.9400346118206113</v>
      </c>
      <c r="EP38" s="69">
        <v>0.10723170217869114</v>
      </c>
      <c r="EQ38" s="69">
        <v>5.8319838024668759E-2</v>
      </c>
      <c r="ER38" s="69">
        <v>4.8911864154022384E-2</v>
      </c>
      <c r="ES38" s="69">
        <v>2.0688662325223794</v>
      </c>
      <c r="ET38" s="69">
        <v>0.13138996097488889</v>
      </c>
      <c r="EW38" s="79">
        <v>44390</v>
      </c>
      <c r="EX38" s="76">
        <v>3.8039894349423752E-2</v>
      </c>
      <c r="EY38" s="76">
        <v>-5.3255852089192793E-3</v>
      </c>
      <c r="EZ38" s="76">
        <v>1.1031569361332887</v>
      </c>
      <c r="FA38" s="76">
        <v>-3.4620458308957193E-2</v>
      </c>
      <c r="FB38" s="76">
        <v>-1.6694754828613914E-3</v>
      </c>
      <c r="FC38" s="76">
        <v>-1.2172766191815594E-2</v>
      </c>
      <c r="FD38" s="76">
        <v>-9.8523326365007515E-4</v>
      </c>
      <c r="FE38" s="76">
        <v>-0.18259149287723389</v>
      </c>
      <c r="FF38" s="76" t="e">
        <v>#N/A</v>
      </c>
      <c r="FG38" s="76" t="e">
        <v>#N/A</v>
      </c>
      <c r="FH38" s="76" t="e">
        <v>#N/A</v>
      </c>
      <c r="FI38" s="76" t="e">
        <v>#N/A</v>
      </c>
      <c r="FJ38" s="76">
        <v>-3.9379700853855414E-2</v>
      </c>
      <c r="FM38"/>
      <c r="FN38" s="66">
        <v>44390</v>
      </c>
      <c r="FO38" s="61"/>
      <c r="FP38" s="61"/>
      <c r="FQ38" s="61"/>
      <c r="FR38" s="61">
        <v>2.8872279811212632E-2</v>
      </c>
      <c r="FS38" s="61">
        <v>0.24916777477076504</v>
      </c>
      <c r="FT38" s="61">
        <v>15.360052859565121</v>
      </c>
      <c r="FU38" s="61">
        <v>0.10320768741002262</v>
      </c>
      <c r="FV38" s="61">
        <v>2.2403903145145447E-3</v>
      </c>
      <c r="FW38" s="61">
        <v>9.6144691771338067E-2</v>
      </c>
      <c r="FX38" s="61">
        <v>1.8911343276344274E-3</v>
      </c>
      <c r="FY38" s="61">
        <v>1.9055704675400338</v>
      </c>
      <c r="FZ38" s="61">
        <v>0.18906531229709081</v>
      </c>
      <c r="GA38" s="61">
        <v>5.2499428790055022E-2</v>
      </c>
      <c r="GB38" s="61">
        <v>0.1365658835070358</v>
      </c>
      <c r="GC38" s="61">
        <v>0.80172199730295246</v>
      </c>
      <c r="GD38" s="61">
        <v>6.9013409248978086E-2</v>
      </c>
      <c r="GE38"/>
      <c r="GG38"/>
      <c r="GH38" s="73">
        <v>44390</v>
      </c>
      <c r="GI38" s="69"/>
      <c r="GJ38" s="69"/>
      <c r="GK38" s="69"/>
      <c r="GL38" s="69">
        <v>2.8872279811212632E-2</v>
      </c>
      <c r="GM38" s="69">
        <v>0.24685799238586803</v>
      </c>
      <c r="GN38" s="69">
        <v>13.974183428626914</v>
      </c>
      <c r="GO38" s="69">
        <v>8.3398926433606163E-2</v>
      </c>
      <c r="GP38" s="69">
        <v>1.7126820130635549E-3</v>
      </c>
      <c r="GQ38" s="69">
        <v>8.1419829067619617E-2</v>
      </c>
      <c r="GR38" s="69">
        <v>1.32523764333466E-3</v>
      </c>
      <c r="GS38" s="69">
        <v>1.5850881616355734</v>
      </c>
      <c r="GT38" s="69" t="e">
        <v>#N/A</v>
      </c>
      <c r="GU38" s="69" t="e">
        <v>#N/A</v>
      </c>
      <c r="GV38" s="69" t="e">
        <v>#N/A</v>
      </c>
      <c r="GW38" s="69" t="e">
        <v>#N/A</v>
      </c>
      <c r="GX38" s="69">
        <v>0.15281090942113967</v>
      </c>
      <c r="HA38" s="79">
        <v>44390</v>
      </c>
      <c r="HB38" s="76">
        <v>2.8872279811212632E-2</v>
      </c>
      <c r="HC38" s="76">
        <v>-2.3097823848970125E-3</v>
      </c>
      <c r="HD38" s="76">
        <v>-1.3858694309382065</v>
      </c>
      <c r="HE38" s="76">
        <v>-1.9808760976416442E-2</v>
      </c>
      <c r="HF38" s="76">
        <v>-5.2770830145099003E-4</v>
      </c>
      <c r="HG38" s="76">
        <v>-1.472486270371845E-2</v>
      </c>
      <c r="HH38" s="76">
        <v>-5.6589668429976754E-4</v>
      </c>
      <c r="HI38" s="76">
        <v>-0.32048230590446025</v>
      </c>
      <c r="HJ38" s="76" t="e">
        <v>#N/A</v>
      </c>
      <c r="HK38" s="76" t="e">
        <v>#N/A</v>
      </c>
      <c r="HL38" s="76" t="e">
        <v>#N/A</v>
      </c>
      <c r="HM38" s="76" t="e">
        <v>#N/A</v>
      </c>
      <c r="HN38" s="76">
        <v>8.3797500172161601E-2</v>
      </c>
      <c r="HP38" s="79">
        <v>44390</v>
      </c>
      <c r="HQ38">
        <v>0.39676078101704937</v>
      </c>
      <c r="HR38" s="88">
        <f t="shared" si="3"/>
        <v>3.3294086256465265</v>
      </c>
      <c r="HS38" s="88">
        <f t="shared" si="3"/>
        <v>6.9209586905258965E-3</v>
      </c>
      <c r="HT38" s="31"/>
      <c r="HV38" s="40"/>
      <c r="HX38" s="51">
        <f t="shared" si="4"/>
        <v>8.6887186752511738</v>
      </c>
      <c r="HY38" s="51">
        <f t="shared" si="5"/>
        <v>539.43351423263084</v>
      </c>
      <c r="HZ38" s="51"/>
      <c r="IA38" s="79">
        <v>44390</v>
      </c>
      <c r="IB38">
        <v>8.7899999999999991</v>
      </c>
      <c r="IC38">
        <v>438</v>
      </c>
      <c r="IE38">
        <v>0.39676078101704937</v>
      </c>
      <c r="IF38" s="43"/>
      <c r="IG38" s="2"/>
      <c r="IH38" s="31"/>
      <c r="IJ38" s="40"/>
      <c r="IL38" s="51">
        <f t="shared" si="0"/>
        <v>8.6843969995020363</v>
      </c>
      <c r="IM38" s="51">
        <f t="shared" si="6"/>
        <v>444.33984456658914</v>
      </c>
      <c r="IN38" s="79">
        <v>44390</v>
      </c>
      <c r="IO38">
        <v>8.7899999999999991</v>
      </c>
      <c r="IP38">
        <v>438</v>
      </c>
      <c r="IQ38" s="31"/>
      <c r="IR38">
        <v>0.39676078101704937</v>
      </c>
      <c r="IS38" s="43"/>
      <c r="IT38" s="2"/>
      <c r="IU38" s="31"/>
      <c r="IW38" s="40"/>
      <c r="IY38" s="79">
        <v>44390</v>
      </c>
      <c r="IZ38">
        <f t="shared" si="1"/>
        <v>-4.3216757491375546E-3</v>
      </c>
      <c r="JA38">
        <f t="shared" si="2"/>
        <v>-95.093669666041706</v>
      </c>
      <c r="JB38">
        <f t="shared" si="7"/>
        <v>0.1056030004979629</v>
      </c>
      <c r="JC38">
        <f t="shared" si="7"/>
        <v>-6.3398445665891359</v>
      </c>
      <c r="JD38">
        <f t="shared" si="8"/>
        <v>0.10128132474882534</v>
      </c>
      <c r="JE38">
        <f t="shared" si="8"/>
        <v>-101.43351423263084</v>
      </c>
      <c r="JJ38"/>
      <c r="JL38" s="27"/>
      <c r="JT38" s="27"/>
      <c r="JU38" s="2"/>
      <c r="JV38" s="2"/>
      <c r="JW38" s="31"/>
      <c r="JX38" s="31"/>
      <c r="JY38" s="23"/>
      <c r="KB38" s="27"/>
      <c r="KK38" s="27"/>
      <c r="KM38" s="46"/>
      <c r="KN38" s="46"/>
      <c r="KO38" s="46"/>
      <c r="KP38" s="46"/>
      <c r="KQ38" s="46"/>
      <c r="KS38" s="27"/>
      <c r="KU38" s="46"/>
      <c r="KV38" s="46"/>
      <c r="KW38" s="46"/>
      <c r="KX38" s="46"/>
      <c r="KY38" s="46"/>
      <c r="LA38" s="27"/>
      <c r="LI38" s="27"/>
      <c r="LQ38" s="27"/>
      <c r="LY38" s="27"/>
      <c r="MG38"/>
      <c r="MI38"/>
      <c r="MJ38"/>
      <c r="MK38"/>
      <c r="ML38"/>
      <c r="MM38"/>
      <c r="MO38"/>
      <c r="MQ38"/>
      <c r="MR38"/>
      <c r="MS38"/>
      <c r="MT38"/>
      <c r="MU38"/>
    </row>
    <row r="39" spans="1:359" x14ac:dyDescent="0.25">
      <c r="A39">
        <v>39.638180483561783</v>
      </c>
      <c r="B39" s="66">
        <v>44394</v>
      </c>
      <c r="C39" s="62"/>
      <c r="D39" s="62"/>
      <c r="E39" s="62"/>
      <c r="F39" s="61">
        <v>26.107716417909263</v>
      </c>
      <c r="G39" s="61" t="e">
        <v>#N/A</v>
      </c>
      <c r="H39" s="61" t="e">
        <v>#N/A</v>
      </c>
      <c r="I39" s="61" t="e">
        <v>#N/A</v>
      </c>
      <c r="J39" s="61" t="e">
        <v>#N/A</v>
      </c>
      <c r="K39" s="61">
        <v>126.62242462685991</v>
      </c>
      <c r="L39" s="61">
        <v>3.655080298507297</v>
      </c>
      <c r="M39" s="61">
        <v>6161.4210746265862</v>
      </c>
      <c r="N39" s="61" t="e">
        <v>#N/A</v>
      </c>
      <c r="O39" s="61" t="e">
        <v>#N/A</v>
      </c>
      <c r="P39" s="61" t="e">
        <v>#N/A</v>
      </c>
      <c r="Q39" s="61" t="e">
        <v>#N/A</v>
      </c>
      <c r="R39" s="61">
        <v>167.5654135688884</v>
      </c>
      <c r="S39"/>
      <c r="U39" s="23"/>
      <c r="V39" s="73">
        <v>44394</v>
      </c>
      <c r="W39" s="74"/>
      <c r="X39" s="74"/>
      <c r="Y39" s="74"/>
      <c r="Z39" s="69">
        <v>26.107716417909263</v>
      </c>
      <c r="AA39" s="69" t="e">
        <v>#N/A</v>
      </c>
      <c r="AB39" s="69" t="e">
        <v>#N/A</v>
      </c>
      <c r="AC39" s="69" t="e">
        <v>#N/A</v>
      </c>
      <c r="AD39" s="69" t="e">
        <v>#N/A</v>
      </c>
      <c r="AE39" s="69">
        <v>163.69538194029107</v>
      </c>
      <c r="AF39" s="69">
        <v>4.3860963582087562</v>
      </c>
      <c r="AG39" s="69">
        <v>6840.2217014922271</v>
      </c>
      <c r="AH39" s="69" t="e">
        <v>#N/A</v>
      </c>
      <c r="AI39" s="69" t="e">
        <v>#N/A</v>
      </c>
      <c r="AJ39" s="69" t="e">
        <v>#N/A</v>
      </c>
      <c r="AK39" s="69" t="e">
        <v>#N/A</v>
      </c>
      <c r="AL39" s="69">
        <v>166.84742186567635</v>
      </c>
      <c r="AO39" s="79">
        <v>44394</v>
      </c>
      <c r="AP39" s="76"/>
      <c r="AQ39" s="76">
        <v>26.107716417909263</v>
      </c>
      <c r="AR39" s="76" t="e">
        <v>#N/A</v>
      </c>
      <c r="AS39" s="76" t="e">
        <v>#N/A</v>
      </c>
      <c r="AT39" s="76" t="e">
        <v>#N/A</v>
      </c>
      <c r="AU39" s="76" t="e">
        <v>#N/A</v>
      </c>
      <c r="AV39" s="76">
        <v>37.072957313431154</v>
      </c>
      <c r="AW39" s="76">
        <v>0.73101605970145933</v>
      </c>
      <c r="AX39" s="76">
        <v>678.80062686564088</v>
      </c>
      <c r="AY39" s="76" t="e">
        <v>#N/A</v>
      </c>
      <c r="AZ39" s="76" t="e">
        <v>#N/A</v>
      </c>
      <c r="BA39" s="76" t="e">
        <v>#N/A</v>
      </c>
      <c r="BB39" s="76" t="e">
        <v>#N/A</v>
      </c>
      <c r="BC39" s="76">
        <v>-0.71799170321205941</v>
      </c>
      <c r="BE39"/>
      <c r="BF39" s="66">
        <v>44394</v>
      </c>
      <c r="BG39" s="61"/>
      <c r="BH39" s="61"/>
      <c r="BI39" s="61"/>
      <c r="BJ39" s="61">
        <v>9.7332052256527959</v>
      </c>
      <c r="BK39" s="61" t="e">
        <v>#N/A</v>
      </c>
      <c r="BL39" s="61" t="e">
        <v>#N/A</v>
      </c>
      <c r="BM39" s="61" t="e">
        <v>#N/A</v>
      </c>
      <c r="BN39" s="61" t="e">
        <v>#N/A</v>
      </c>
      <c r="BO39" s="61">
        <v>55.576601838477465</v>
      </c>
      <c r="BP39" s="61">
        <v>0.74069691767217782</v>
      </c>
      <c r="BQ39" s="61">
        <v>2277.5700228027545</v>
      </c>
      <c r="BR39" s="61" t="e">
        <v>#N/A</v>
      </c>
      <c r="BS39" s="61" t="e">
        <v>#N/A</v>
      </c>
      <c r="BT39" s="61" t="e">
        <v>#N/A</v>
      </c>
      <c r="BU39" s="61" t="e">
        <v>#N/A</v>
      </c>
      <c r="BV39" s="61">
        <v>48.197213995799011</v>
      </c>
      <c r="BW39"/>
      <c r="BX39"/>
      <c r="BY39"/>
      <c r="BZ39" s="73">
        <v>44394</v>
      </c>
      <c r="CA39" s="69"/>
      <c r="CB39" s="69"/>
      <c r="CC39" s="69"/>
      <c r="CD39" s="69">
        <v>9.7332052256527959</v>
      </c>
      <c r="CE39" s="69" t="e">
        <v>#N/A</v>
      </c>
      <c r="CF39" s="69" t="e">
        <v>#N/A</v>
      </c>
      <c r="CG39" s="69" t="e">
        <v>#N/A</v>
      </c>
      <c r="CH39" s="69" t="e">
        <v>#N/A</v>
      </c>
      <c r="CI39" s="69">
        <v>55.28460568170788</v>
      </c>
      <c r="CJ39" s="69">
        <v>0.75529672551065696</v>
      </c>
      <c r="CK39" s="69">
        <v>2180.2379705462263</v>
      </c>
      <c r="CL39" s="69" t="e">
        <v>#N/A</v>
      </c>
      <c r="CM39" s="69" t="e">
        <v>#N/A</v>
      </c>
      <c r="CN39" s="69" t="e">
        <v>#N/A</v>
      </c>
      <c r="CO39" s="69" t="e">
        <v>#N/A</v>
      </c>
      <c r="CP39" s="69">
        <v>48.292811902346891</v>
      </c>
      <c r="CQ39"/>
      <c r="CR39"/>
      <c r="CS39" s="79">
        <v>44394</v>
      </c>
      <c r="CT39" s="76">
        <v>9.7332052256527959</v>
      </c>
      <c r="CU39" s="76" t="e">
        <v>#N/A</v>
      </c>
      <c r="CV39" s="76" t="e">
        <v>#N/A</v>
      </c>
      <c r="CW39" s="76" t="e">
        <v>#N/A</v>
      </c>
      <c r="CX39" s="76" t="e">
        <v>#N/A</v>
      </c>
      <c r="CY39" s="76">
        <v>-0.29199615676958629</v>
      </c>
      <c r="CZ39" s="76">
        <v>1.4599807838479207E-2</v>
      </c>
      <c r="DA39" s="76">
        <v>-97.332052256527959</v>
      </c>
      <c r="DB39" s="76" t="e">
        <v>#N/A</v>
      </c>
      <c r="DC39" s="76" t="e">
        <v>#N/A</v>
      </c>
      <c r="DD39" s="76" t="e">
        <v>#N/A</v>
      </c>
      <c r="DE39" s="76" t="e">
        <v>#N/A</v>
      </c>
      <c r="DF39" s="76">
        <v>9.5597906547884692E-2</v>
      </c>
      <c r="DG39" s="61"/>
      <c r="DI39" s="23"/>
      <c r="DJ39" s="66">
        <v>44394</v>
      </c>
      <c r="DK39" s="62"/>
      <c r="DL39" s="62"/>
      <c r="DM39" s="62"/>
      <c r="DN39" s="61">
        <v>2.1587599999998446</v>
      </c>
      <c r="DO39" s="61" t="e">
        <v>#N/A</v>
      </c>
      <c r="DP39" s="61" t="e">
        <v>#N/A</v>
      </c>
      <c r="DQ39" s="61" t="e">
        <v>#N/A</v>
      </c>
      <c r="DR39" s="61" t="e">
        <v>#N/A</v>
      </c>
      <c r="DS39" s="61">
        <v>3.4756035999997499</v>
      </c>
      <c r="DT39" s="61">
        <v>0.29359135999997887</v>
      </c>
      <c r="DU39" s="61">
        <v>440.38703999996829</v>
      </c>
      <c r="DV39" s="61" t="e">
        <v>#N/A</v>
      </c>
      <c r="DW39" s="61" t="e">
        <v>#N/A</v>
      </c>
      <c r="DX39" s="61" t="e">
        <v>#N/A</v>
      </c>
      <c r="DY39" s="61" t="e">
        <v>#N/A</v>
      </c>
      <c r="DZ39" s="61">
        <v>12.964900132739627</v>
      </c>
      <c r="EA39" s="23"/>
      <c r="EC39"/>
      <c r="ED39" s="73">
        <v>44394</v>
      </c>
      <c r="EE39" s="69"/>
      <c r="EF39" s="69"/>
      <c r="EG39" s="69"/>
      <c r="EH39" s="69">
        <v>2.1587599999998446</v>
      </c>
      <c r="EI39" s="69" t="e">
        <v>#N/A</v>
      </c>
      <c r="EJ39" s="69" t="e">
        <v>#N/A</v>
      </c>
      <c r="EK39" s="69" t="e">
        <v>#N/A</v>
      </c>
      <c r="EL39" s="69" t="e">
        <v>#N/A</v>
      </c>
      <c r="EM39" s="69">
        <v>3.6914795999997341</v>
      </c>
      <c r="EN39" s="69">
        <v>0.25667656399998151</v>
      </c>
      <c r="EO39" s="69">
        <v>438.22827999996844</v>
      </c>
      <c r="EP39" s="69" t="e">
        <v>#N/A</v>
      </c>
      <c r="EQ39" s="69" t="e">
        <v>#N/A</v>
      </c>
      <c r="ER39" s="69" t="e">
        <v>#N/A</v>
      </c>
      <c r="ES39" s="69" t="e">
        <v>#N/A</v>
      </c>
      <c r="ET39" s="69">
        <v>12.839802563981555</v>
      </c>
      <c r="EW39" s="79">
        <v>44394</v>
      </c>
      <c r="EX39" s="76">
        <v>2.1587599999998446</v>
      </c>
      <c r="EY39" s="76" t="e">
        <v>#N/A</v>
      </c>
      <c r="EZ39" s="76" t="e">
        <v>#N/A</v>
      </c>
      <c r="FA39" s="76" t="e">
        <v>#N/A</v>
      </c>
      <c r="FB39" s="76" t="e">
        <v>#N/A</v>
      </c>
      <c r="FC39" s="76">
        <v>0.21587599999998416</v>
      </c>
      <c r="FD39" s="76">
        <v>-3.6914795999997349E-2</v>
      </c>
      <c r="FE39" s="76">
        <v>-2.1587599999998446</v>
      </c>
      <c r="FF39" s="76" t="e">
        <v>#N/A</v>
      </c>
      <c r="FG39" s="76" t="e">
        <v>#N/A</v>
      </c>
      <c r="FH39" s="76" t="e">
        <v>#N/A</v>
      </c>
      <c r="FI39" s="76" t="e">
        <v>#N/A</v>
      </c>
      <c r="FJ39" s="76">
        <v>-0.12509756875807079</v>
      </c>
      <c r="FM39"/>
      <c r="FN39" s="66">
        <v>44394</v>
      </c>
      <c r="FO39" s="61"/>
      <c r="FP39" s="61"/>
      <c r="FQ39" s="61"/>
      <c r="FR39" s="61">
        <v>1.6384988399998821</v>
      </c>
      <c r="FS39" s="61" t="e">
        <v>#N/A</v>
      </c>
      <c r="FT39" s="61" t="e">
        <v>#N/A</v>
      </c>
      <c r="FU39" s="61" t="e">
        <v>#N/A</v>
      </c>
      <c r="FV39" s="61" t="e">
        <v>#N/A</v>
      </c>
      <c r="FW39" s="61">
        <v>8.8478937359993637</v>
      </c>
      <c r="FX39" s="61">
        <v>0.14156629977598983</v>
      </c>
      <c r="FY39" s="61">
        <v>339.16925987997558</v>
      </c>
      <c r="FZ39" s="61" t="e">
        <v>#N/A</v>
      </c>
      <c r="GA39" s="61" t="e">
        <v>#N/A</v>
      </c>
      <c r="GB39" s="61" t="e">
        <v>#N/A</v>
      </c>
      <c r="GC39" s="61" t="e">
        <v>#N/A</v>
      </c>
      <c r="GD39" s="61">
        <v>8.5368213182323007</v>
      </c>
      <c r="GE39"/>
      <c r="GG39"/>
      <c r="GH39" s="73">
        <v>44394</v>
      </c>
      <c r="GI39" s="69"/>
      <c r="GJ39" s="69"/>
      <c r="GK39" s="69"/>
      <c r="GL39" s="69">
        <v>1.6384988399998821</v>
      </c>
      <c r="GM39" s="69" t="e">
        <v>#N/A</v>
      </c>
      <c r="GN39" s="69" t="e">
        <v>#N/A</v>
      </c>
      <c r="GO39" s="69" t="e">
        <v>#N/A</v>
      </c>
      <c r="GP39" s="69" t="e">
        <v>#N/A</v>
      </c>
      <c r="GQ39" s="69">
        <v>8.1924941999994108</v>
      </c>
      <c r="GR39" s="69">
        <v>0.10863247309199218</v>
      </c>
      <c r="GS39" s="69">
        <v>339.16925987997558</v>
      </c>
      <c r="GT39" s="69">
        <v>2.0545109183591728</v>
      </c>
      <c r="GU39" s="69">
        <v>0.63318260257622561</v>
      </c>
      <c r="GV39" s="69">
        <v>1.4213283157829473</v>
      </c>
      <c r="GW39" s="69">
        <v>50.497125644765255</v>
      </c>
      <c r="GX39" s="69">
        <v>2.2102091557963885</v>
      </c>
      <c r="HA39" s="79">
        <v>44394</v>
      </c>
      <c r="HB39" s="76">
        <v>1.6384988399998821</v>
      </c>
      <c r="HC39" s="76" t="e">
        <v>#N/A</v>
      </c>
      <c r="HD39" s="76" t="e">
        <v>#N/A</v>
      </c>
      <c r="HE39" s="76" t="e">
        <v>#N/A</v>
      </c>
      <c r="HF39" s="76" t="e">
        <v>#N/A</v>
      </c>
      <c r="HG39" s="76">
        <v>-0.65539953599995338</v>
      </c>
      <c r="HH39" s="76">
        <v>-3.2933826683997643E-2</v>
      </c>
      <c r="HI39" s="76">
        <v>0</v>
      </c>
      <c r="HJ39" s="76" t="e">
        <v>#N/A</v>
      </c>
      <c r="HK39" s="76" t="e">
        <v>#N/A</v>
      </c>
      <c r="HL39" s="76" t="e">
        <v>#N/A</v>
      </c>
      <c r="HM39" s="76" t="e">
        <v>#N/A</v>
      </c>
      <c r="HN39" s="76">
        <v>-6.3266121624359126</v>
      </c>
      <c r="HP39" s="79">
        <v>44394</v>
      </c>
      <c r="HQ39">
        <v>39.638180483561783</v>
      </c>
      <c r="HR39" s="88" t="e">
        <f t="shared" si="3"/>
        <v>#N/A</v>
      </c>
      <c r="HS39" s="88" t="e">
        <f t="shared" si="3"/>
        <v>#N/A</v>
      </c>
      <c r="HT39" s="31"/>
      <c r="HV39" s="84"/>
      <c r="HX39" s="51" t="e">
        <f t="shared" si="4"/>
        <v>#N/A</v>
      </c>
      <c r="HY39" s="51" t="e">
        <f t="shared" si="5"/>
        <v>#N/A</v>
      </c>
      <c r="HZ39" s="51"/>
      <c r="IA39" s="79">
        <v>44394</v>
      </c>
      <c r="IB39" t="e">
        <v>#N/A</v>
      </c>
      <c r="IC39" t="e">
        <v>#N/A</v>
      </c>
      <c r="IE39">
        <v>39.638180483561783</v>
      </c>
      <c r="IF39" s="83"/>
      <c r="IG39" s="50"/>
      <c r="IH39" s="31"/>
      <c r="IJ39" s="84"/>
      <c r="IL39" s="51" t="e">
        <f t="shared" si="0"/>
        <v>#N/A</v>
      </c>
      <c r="IM39" s="51" t="e">
        <f t="shared" si="6"/>
        <v>#N/A</v>
      </c>
      <c r="IN39" s="79">
        <v>44394</v>
      </c>
      <c r="IO39" t="e">
        <v>#N/A</v>
      </c>
      <c r="IP39" t="e">
        <v>#N/A</v>
      </c>
      <c r="IQ39" s="31"/>
      <c r="IR39">
        <v>39.638180483561783</v>
      </c>
      <c r="IS39" s="83"/>
      <c r="IT39" s="50"/>
      <c r="IU39" s="31"/>
      <c r="IW39" s="84"/>
      <c r="IY39" s="79">
        <v>44394</v>
      </c>
      <c r="IZ39" t="e">
        <f t="shared" si="1"/>
        <v>#N/A</v>
      </c>
      <c r="JA39" t="e">
        <f t="shared" si="2"/>
        <v>#N/A</v>
      </c>
      <c r="JB39" t="e">
        <f t="shared" si="7"/>
        <v>#N/A</v>
      </c>
      <c r="JC39" t="e">
        <f t="shared" si="7"/>
        <v>#N/A</v>
      </c>
      <c r="JD39" t="e">
        <f t="shared" si="8"/>
        <v>#N/A</v>
      </c>
      <c r="JE39" t="e">
        <f t="shared" si="8"/>
        <v>#N/A</v>
      </c>
      <c r="JJ39"/>
      <c r="JL39" s="27"/>
      <c r="JT39" s="27"/>
      <c r="JU39" s="2"/>
      <c r="JV39" s="2"/>
      <c r="JW39" s="31"/>
      <c r="JX39" s="31"/>
      <c r="JY39" s="23"/>
      <c r="KB39" s="27"/>
      <c r="KK39" s="27"/>
      <c r="KM39" s="46"/>
      <c r="KN39" s="46"/>
      <c r="KO39" s="46"/>
      <c r="KP39" s="46"/>
      <c r="KQ39" s="46"/>
      <c r="KS39" s="27"/>
      <c r="KU39" s="46"/>
      <c r="KV39" s="46"/>
      <c r="KW39" s="46"/>
      <c r="KX39" s="46"/>
      <c r="KY39" s="46"/>
      <c r="LA39" s="27"/>
      <c r="LI39" s="27"/>
      <c r="LQ39" s="27"/>
      <c r="LY39" s="27"/>
      <c r="MG39"/>
      <c r="MI39"/>
      <c r="MJ39"/>
      <c r="MK39"/>
      <c r="ML39"/>
      <c r="MM39"/>
      <c r="MO39"/>
      <c r="MQ39"/>
      <c r="MR39"/>
      <c r="MS39"/>
      <c r="MT39"/>
      <c r="MU39"/>
    </row>
    <row r="40" spans="1:359" x14ac:dyDescent="0.25">
      <c r="A40">
        <v>0.32085048487448126</v>
      </c>
      <c r="B40" s="66">
        <v>44404</v>
      </c>
      <c r="C40" s="62"/>
      <c r="D40" s="62"/>
      <c r="E40" s="62"/>
      <c r="F40" s="61">
        <v>0.13380388247947289</v>
      </c>
      <c r="G40" s="61">
        <v>1.1734600493449772</v>
      </c>
      <c r="H40" s="61">
        <v>62.085001470475419</v>
      </c>
      <c r="I40" s="61">
        <v>0.42022137829742695</v>
      </c>
      <c r="J40" s="61">
        <v>2.9727687588363767E-3</v>
      </c>
      <c r="K40" s="61">
        <v>0.39070733684006081</v>
      </c>
      <c r="L40" s="61">
        <v>7.1718881008997473E-3</v>
      </c>
      <c r="M40" s="61">
        <v>1.9802974606961989</v>
      </c>
      <c r="N40" s="61">
        <v>0.68320801201599224</v>
      </c>
      <c r="O40" s="61">
        <v>0.17322663711604133</v>
      </c>
      <c r="P40" s="61">
        <v>0.50998137489995088</v>
      </c>
      <c r="Q40" s="61">
        <v>3.3925826669676908</v>
      </c>
      <c r="R40" s="61">
        <v>0.26343214465613513</v>
      </c>
      <c r="S40"/>
      <c r="U40" s="23"/>
      <c r="V40" s="73">
        <v>44404</v>
      </c>
      <c r="W40" s="74"/>
      <c r="X40" s="74"/>
      <c r="Y40" s="74"/>
      <c r="Z40" s="69">
        <v>0.13380388247947289</v>
      </c>
      <c r="AA40" s="69">
        <v>1.1721220105201824</v>
      </c>
      <c r="AB40" s="69">
        <v>77.873859603053219</v>
      </c>
      <c r="AC40" s="69">
        <v>0.41834789915219173</v>
      </c>
      <c r="AD40" s="69">
        <v>2.8702594636067329E-3</v>
      </c>
      <c r="AE40" s="69">
        <v>0.39204537566485559</v>
      </c>
      <c r="AF40" s="69">
        <v>5.459198405162494E-3</v>
      </c>
      <c r="AG40" s="69">
        <v>1.993677848944146</v>
      </c>
      <c r="AH40" s="69">
        <v>0.4228400182856844</v>
      </c>
      <c r="AI40" s="69">
        <v>0.11054866895628722</v>
      </c>
      <c r="AJ40" s="69">
        <v>0.31229134932939723</v>
      </c>
      <c r="AK40" s="69">
        <v>3.4982122007419267</v>
      </c>
      <c r="AL40" s="69">
        <v>0.27452455515507507</v>
      </c>
      <c r="AO40" s="79">
        <v>44404</v>
      </c>
      <c r="AP40" s="76"/>
      <c r="AQ40" s="76">
        <v>0.13380388247947289</v>
      </c>
      <c r="AR40" s="76">
        <v>-1.3380388247947004E-3</v>
      </c>
      <c r="AS40" s="76">
        <v>15.788858132577801</v>
      </c>
      <c r="AT40" s="76">
        <v>-1.8734791452352179E-3</v>
      </c>
      <c r="AU40" s="76">
        <v>-1.0250929522964394E-4</v>
      </c>
      <c r="AV40" s="76">
        <v>1.3380388247947598E-3</v>
      </c>
      <c r="AW40" s="76">
        <v>-1.7126896957372528E-3</v>
      </c>
      <c r="AX40" s="76">
        <v>1.3380388247947241E-2</v>
      </c>
      <c r="AY40" s="76">
        <v>-0.26036799373030783</v>
      </c>
      <c r="AZ40" s="76">
        <v>-6.2677968159754127E-2</v>
      </c>
      <c r="BA40" s="76">
        <v>-0.19769002557055368</v>
      </c>
      <c r="BB40" s="76">
        <v>0.10562953377423594</v>
      </c>
      <c r="BC40" s="76">
        <v>1.1092410498939985E-2</v>
      </c>
      <c r="BE40"/>
      <c r="BF40" s="66">
        <v>44404</v>
      </c>
      <c r="BG40" s="61"/>
      <c r="BH40" s="61"/>
      <c r="BI40" s="61"/>
      <c r="BJ40" s="61">
        <v>0.1275893884392211</v>
      </c>
      <c r="BK40" s="61">
        <v>1.1010964222304782</v>
      </c>
      <c r="BL40" s="61">
        <v>61.498085227704571</v>
      </c>
      <c r="BM40" s="61">
        <v>0.49717343603492742</v>
      </c>
      <c r="BN40" s="61">
        <v>6.6608447244844498E-3</v>
      </c>
      <c r="BO40" s="61">
        <v>0.46314948003437256</v>
      </c>
      <c r="BP40" s="61">
        <v>7.8722652666999415E-3</v>
      </c>
      <c r="BQ40" s="61">
        <v>5.3715132532912087</v>
      </c>
      <c r="BR40" s="61">
        <v>0.48881873496273764</v>
      </c>
      <c r="BS40" s="61">
        <v>0.15924885702820699</v>
      </c>
      <c r="BT40" s="61">
        <v>0.32956987793453063</v>
      </c>
      <c r="BU40" s="61">
        <v>4.1566459762273134</v>
      </c>
      <c r="BV40" s="61">
        <v>0.30167930632674145</v>
      </c>
      <c r="BW40"/>
      <c r="BX40"/>
      <c r="BY40"/>
      <c r="BZ40" s="73">
        <v>44404</v>
      </c>
      <c r="CA40" s="69"/>
      <c r="CB40" s="69"/>
      <c r="CC40" s="69"/>
      <c r="CD40" s="69">
        <v>0.1275893884392211</v>
      </c>
      <c r="CE40" s="69">
        <v>1.1380973448778522</v>
      </c>
      <c r="CF40" s="69">
        <v>59.456655012677032</v>
      </c>
      <c r="CG40" s="69">
        <v>0.45251179068893865</v>
      </c>
      <c r="CH40" s="69">
        <v>5.725254322381395E-3</v>
      </c>
      <c r="CI40" s="69">
        <v>0.44018339011531282</v>
      </c>
      <c r="CJ40" s="69">
        <v>4.1670694264249611E-3</v>
      </c>
      <c r="CK40" s="69">
        <v>4.1466551242746856</v>
      </c>
      <c r="CL40" s="69">
        <v>0.50524085848785638</v>
      </c>
      <c r="CM40" s="69">
        <v>0.15028652386337024</v>
      </c>
      <c r="CN40" s="69">
        <v>0.35495433462448617</v>
      </c>
      <c r="CO40" s="69">
        <v>3.7952127877727238</v>
      </c>
      <c r="CP40" s="69">
        <v>0.29675128064595796</v>
      </c>
      <c r="CQ40"/>
      <c r="CR40"/>
      <c r="CS40" s="79">
        <v>44404</v>
      </c>
      <c r="CT40" s="76">
        <v>0.1275893884392211</v>
      </c>
      <c r="CU40" s="76">
        <v>3.7000922647374014E-2</v>
      </c>
      <c r="CV40" s="76">
        <v>-2.0414302150275376</v>
      </c>
      <c r="CW40" s="76">
        <v>-4.4661645345988737E-2</v>
      </c>
      <c r="CX40" s="76">
        <v>-9.3559040210305488E-4</v>
      </c>
      <c r="CY40" s="76">
        <v>-2.2966089919059761E-2</v>
      </c>
      <c r="CZ40" s="76">
        <v>-3.7051958402749803E-3</v>
      </c>
      <c r="DA40" s="76">
        <v>-1.2248581290165228</v>
      </c>
      <c r="DB40" s="76">
        <v>1.6422123525118799E-2</v>
      </c>
      <c r="DC40" s="76">
        <v>-8.9623331648367444E-3</v>
      </c>
      <c r="DD40" s="76">
        <v>2.538445668995554E-2</v>
      </c>
      <c r="DE40" s="76">
        <v>-0.36143318845458933</v>
      </c>
      <c r="DF40" s="76">
        <v>-4.9280256807834946E-3</v>
      </c>
      <c r="DG40" s="61"/>
      <c r="DI40" s="23"/>
      <c r="DJ40" s="66">
        <v>44404</v>
      </c>
      <c r="DK40" s="62"/>
      <c r="DL40" s="62"/>
      <c r="DM40" s="62"/>
      <c r="DN40" s="61">
        <v>3.3801713448429346E-2</v>
      </c>
      <c r="DO40" s="61">
        <v>0.29576499267375678</v>
      </c>
      <c r="DP40" s="61">
        <v>19.030364671465723</v>
      </c>
      <c r="DQ40" s="61">
        <v>0.14496590352617411</v>
      </c>
      <c r="DR40" s="61">
        <v>4.8573546941963822E-3</v>
      </c>
      <c r="DS40" s="61">
        <v>6.9293512569280152E-2</v>
      </c>
      <c r="DT40" s="61">
        <v>6.557532408995293E-3</v>
      </c>
      <c r="DU40" s="61">
        <v>3.6167833389819402</v>
      </c>
      <c r="DV40" s="61">
        <v>0.27779489807515306</v>
      </c>
      <c r="DW40" s="61">
        <v>0.10644090581821726</v>
      </c>
      <c r="DX40" s="61">
        <v>0.17135399225693582</v>
      </c>
      <c r="DY40" s="61">
        <v>1.2951587745449826</v>
      </c>
      <c r="DZ40" s="61">
        <v>0.13376903855637962</v>
      </c>
      <c r="EA40" s="23"/>
      <c r="EC40"/>
      <c r="ED40" s="73">
        <v>44404</v>
      </c>
      <c r="EE40" s="69"/>
      <c r="EF40" s="69"/>
      <c r="EG40" s="69"/>
      <c r="EH40" s="69">
        <v>3.3801713448429346E-2</v>
      </c>
      <c r="EI40" s="69">
        <v>0.28832861571510232</v>
      </c>
      <c r="EJ40" s="69">
        <v>19.943010934573316</v>
      </c>
      <c r="EK40" s="69">
        <v>5.3622712602682664E-2</v>
      </c>
      <c r="EL40" s="69">
        <v>1.9680980051921091E-3</v>
      </c>
      <c r="EM40" s="69">
        <v>4.6984381693316792E-2</v>
      </c>
      <c r="EN40" s="69">
        <v>1.8861356104223576E-3</v>
      </c>
      <c r="EO40" s="69">
        <v>1.6968460151111533</v>
      </c>
      <c r="EP40" s="69">
        <v>4.3716882726635348E-2</v>
      </c>
      <c r="EQ40" s="69">
        <v>2.1388973120978538E-2</v>
      </c>
      <c r="ER40" s="69">
        <v>2.2327909605656806E-2</v>
      </c>
      <c r="ES40" s="69">
        <v>1.653786581518957</v>
      </c>
      <c r="ET40" s="69">
        <v>8.3711924946684474E-2</v>
      </c>
      <c r="EW40" s="79">
        <v>44404</v>
      </c>
      <c r="EX40" s="76">
        <v>3.3801713448429346E-2</v>
      </c>
      <c r="EY40" s="76">
        <v>-7.4363769586544776E-3</v>
      </c>
      <c r="EZ40" s="76">
        <v>0.91264626310759234</v>
      </c>
      <c r="FA40" s="76">
        <v>-9.1343190923491441E-2</v>
      </c>
      <c r="FB40" s="76">
        <v>-2.8892566890042731E-3</v>
      </c>
      <c r="FC40" s="76">
        <v>-2.2309130875963364E-2</v>
      </c>
      <c r="FD40" s="76">
        <v>-4.6713967985729356E-3</v>
      </c>
      <c r="FE40" s="76">
        <v>-1.9199373238707869</v>
      </c>
      <c r="FF40" s="76">
        <v>-0.23407801534851774</v>
      </c>
      <c r="FG40" s="76">
        <v>-8.5051932697238722E-2</v>
      </c>
      <c r="FH40" s="76">
        <v>-0.14902608265127901</v>
      </c>
      <c r="FI40" s="76">
        <v>0.35862780697397456</v>
      </c>
      <c r="FJ40" s="76">
        <v>-5.0057113609695149E-2</v>
      </c>
      <c r="FM40"/>
      <c r="FN40" s="66">
        <v>44404</v>
      </c>
      <c r="FO40" s="61"/>
      <c r="FP40" s="61"/>
      <c r="FQ40" s="61"/>
      <c r="FR40" s="61">
        <v>2.5655500507357876E-2</v>
      </c>
      <c r="FS40" s="61">
        <v>0.22166352438357206</v>
      </c>
      <c r="FT40" s="61">
        <v>12.699472751142148</v>
      </c>
      <c r="FU40" s="61">
        <v>9.9611737480461135E-2</v>
      </c>
      <c r="FV40" s="61">
        <v>1.1736892995741371E-3</v>
      </c>
      <c r="FW40" s="61">
        <v>0.10005645197869571</v>
      </c>
      <c r="FX40" s="61">
        <v>1.0826621214105024E-3</v>
      </c>
      <c r="FY40" s="61">
        <v>1.1570630728818403</v>
      </c>
      <c r="FZ40" s="61">
        <v>6.3988446315927358E-2</v>
      </c>
      <c r="GA40" s="61">
        <v>1.3734762897878484E-2</v>
      </c>
      <c r="GB40" s="61">
        <v>5.0253683418048874E-2</v>
      </c>
      <c r="GC40" s="61">
        <v>0.55068100068441994</v>
      </c>
      <c r="GD40" s="61">
        <v>3.8232620329384397E-2</v>
      </c>
      <c r="GE40"/>
      <c r="GG40"/>
      <c r="GH40" s="73">
        <v>44404</v>
      </c>
      <c r="GI40" s="69"/>
      <c r="GJ40" s="69"/>
      <c r="GK40" s="69"/>
      <c r="GL40" s="69">
        <v>2.5655500507357876E-2</v>
      </c>
      <c r="GM40" s="69">
        <v>0.21499309425165902</v>
      </c>
      <c r="GN40" s="69">
        <v>13.007338757230443</v>
      </c>
      <c r="GO40" s="69">
        <v>8.2728392131744585E-2</v>
      </c>
      <c r="GP40" s="69">
        <v>8.2832139127471264E-4</v>
      </c>
      <c r="GQ40" s="69">
        <v>8.158449161339805E-2</v>
      </c>
      <c r="GR40" s="69">
        <v>8.4509218671236831E-4</v>
      </c>
      <c r="GS40" s="69">
        <v>0.81841046618471625</v>
      </c>
      <c r="GT40" s="69">
        <v>6.0975655383057187E-2</v>
      </c>
      <c r="GU40" s="69">
        <v>2.5850352409945338E-2</v>
      </c>
      <c r="GV40" s="69">
        <v>3.5125302973111845E-2</v>
      </c>
      <c r="GW40" s="69">
        <v>1.0876533022931829</v>
      </c>
      <c r="GX40" s="69">
        <v>2.5423157803921615E-2</v>
      </c>
      <c r="HA40" s="79">
        <v>44404</v>
      </c>
      <c r="HB40" s="76">
        <v>2.5655500507357876E-2</v>
      </c>
      <c r="HC40" s="76">
        <v>-6.6704301319130419E-3</v>
      </c>
      <c r="HD40" s="76">
        <v>0.30786600608829451</v>
      </c>
      <c r="HE40" s="76">
        <v>-1.688334534871655E-2</v>
      </c>
      <c r="HF40" s="76">
        <v>-3.453679082994244E-4</v>
      </c>
      <c r="HG40" s="76">
        <v>-1.8471960365297663E-2</v>
      </c>
      <c r="HH40" s="76">
        <v>-2.3756993469813405E-4</v>
      </c>
      <c r="HI40" s="76">
        <v>-0.33865260669712405</v>
      </c>
      <c r="HJ40" s="76">
        <v>-3.0127909328701748E-3</v>
      </c>
      <c r="HK40" s="76">
        <v>1.2115589512066852E-2</v>
      </c>
      <c r="HL40" s="76">
        <v>-1.5128380444937027E-2</v>
      </c>
      <c r="HM40" s="76">
        <v>0.53697230160876308</v>
      </c>
      <c r="HN40" s="76">
        <v>-1.2809462525462782E-2</v>
      </c>
      <c r="HP40" s="79">
        <v>44404</v>
      </c>
      <c r="HQ40">
        <v>0.32085048487448126</v>
      </c>
      <c r="HR40" s="88">
        <f t="shared" si="3"/>
        <v>3.6215387232266787</v>
      </c>
      <c r="HS40" s="88">
        <f t="shared" si="3"/>
        <v>4.3254148786609197E-3</v>
      </c>
      <c r="HT40" s="31"/>
      <c r="HX40" s="51">
        <f t="shared" si="4"/>
        <v>8.7018256797243936</v>
      </c>
      <c r="HY40" s="51">
        <f t="shared" si="5"/>
        <v>484.06635315370409</v>
      </c>
      <c r="HZ40" s="51"/>
      <c r="IA40" s="79">
        <v>44404</v>
      </c>
      <c r="IB40">
        <v>9.4700000000000006</v>
      </c>
      <c r="IC40">
        <v>361</v>
      </c>
      <c r="IE40">
        <v>0.32085048487448126</v>
      </c>
      <c r="IF40" s="43"/>
      <c r="IG40" s="2"/>
      <c r="IH40" s="31"/>
      <c r="IL40" s="51">
        <f t="shared" si="0"/>
        <v>8.7690098597341102</v>
      </c>
      <c r="IM40" s="51">
        <f t="shared" si="6"/>
        <v>530.71717929349222</v>
      </c>
      <c r="IN40" s="79">
        <v>44404</v>
      </c>
      <c r="IO40">
        <v>9.4700000000000006</v>
      </c>
      <c r="IP40">
        <v>361</v>
      </c>
      <c r="IQ40" s="31"/>
      <c r="IR40">
        <v>0.32085048487448126</v>
      </c>
      <c r="IS40" s="43"/>
      <c r="IT40" s="2"/>
      <c r="IU40" s="31"/>
      <c r="IY40" s="79">
        <v>44404</v>
      </c>
      <c r="IZ40">
        <f t="shared" si="1"/>
        <v>6.7184180009716599E-2</v>
      </c>
      <c r="JA40">
        <f t="shared" si="2"/>
        <v>46.650826139788137</v>
      </c>
      <c r="JB40">
        <f t="shared" si="7"/>
        <v>0.70099014026589046</v>
      </c>
      <c r="JC40">
        <f t="shared" si="7"/>
        <v>-169.71717929349222</v>
      </c>
      <c r="JD40">
        <f t="shared" si="8"/>
        <v>0.76817432027560706</v>
      </c>
      <c r="JE40">
        <f t="shared" si="8"/>
        <v>-123.06635315370409</v>
      </c>
      <c r="JJ40"/>
      <c r="JL40" s="27"/>
      <c r="JT40" s="27"/>
      <c r="JU40" s="2"/>
      <c r="JV40" s="2"/>
      <c r="JW40" s="31"/>
      <c r="JX40" s="31"/>
      <c r="JY40" s="23"/>
      <c r="KB40" s="27"/>
      <c r="KK40" s="27"/>
      <c r="KM40" s="46"/>
      <c r="KN40" s="46"/>
      <c r="KO40" s="46"/>
      <c r="KP40" s="46"/>
      <c r="KQ40" s="46"/>
      <c r="KS40" s="27"/>
      <c r="KU40" s="46"/>
      <c r="KV40" s="46"/>
      <c r="KW40" s="46"/>
      <c r="KX40" s="46"/>
      <c r="KY40" s="46"/>
      <c r="LA40" s="27"/>
      <c r="LI40" s="27"/>
      <c r="LQ40" s="27"/>
      <c r="LY40" s="27"/>
      <c r="MG40"/>
      <c r="MI40"/>
      <c r="MJ40"/>
      <c r="MK40"/>
      <c r="ML40"/>
      <c r="MM40"/>
      <c r="MO40"/>
      <c r="MQ40"/>
      <c r="MR40"/>
      <c r="MS40"/>
      <c r="MT40"/>
      <c r="MU40"/>
    </row>
    <row r="41" spans="1:359" x14ac:dyDescent="0.25">
      <c r="A41">
        <v>8.3248894522584133E-2</v>
      </c>
      <c r="B41" s="66">
        <v>44418</v>
      </c>
      <c r="C41" s="62"/>
      <c r="D41" s="62"/>
      <c r="E41" s="62"/>
      <c r="F41" s="61">
        <v>4.3535433263738987E-2</v>
      </c>
      <c r="G41" s="61">
        <v>0.38049968672507878</v>
      </c>
      <c r="H41" s="61">
        <v>15.585685108418557</v>
      </c>
      <c r="I41" s="61">
        <v>2.8588796116647636E-2</v>
      </c>
      <c r="J41" s="61">
        <v>9.6724230650559748E-4</v>
      </c>
      <c r="K41" s="61">
        <v>1.6761141806539509E-2</v>
      </c>
      <c r="L41" s="61">
        <v>2.0766401666803495E-3</v>
      </c>
      <c r="M41" s="61">
        <v>0.64432441230333704</v>
      </c>
      <c r="N41" s="61">
        <v>0.15137632941079215</v>
      </c>
      <c r="O41" s="61">
        <v>4.7616880132214594E-2</v>
      </c>
      <c r="P41" s="61">
        <v>0.10375944927857755</v>
      </c>
      <c r="Q41" s="61">
        <v>1.369448919320734</v>
      </c>
      <c r="R41" s="61">
        <v>9.0756806566492654E-2</v>
      </c>
      <c r="S41"/>
      <c r="U41" s="23"/>
      <c r="V41" s="73">
        <v>44418</v>
      </c>
      <c r="W41" s="74"/>
      <c r="X41" s="74"/>
      <c r="Y41" s="74"/>
      <c r="Z41" s="69">
        <v>4.3535433263738987E-2</v>
      </c>
      <c r="AA41" s="69">
        <v>0.37266330873760578</v>
      </c>
      <c r="AB41" s="69">
        <v>17.240031572440639</v>
      </c>
      <c r="AC41" s="69">
        <v>2.7308700785685154E-2</v>
      </c>
      <c r="AD41" s="69">
        <v>8.8147698055083255E-4</v>
      </c>
      <c r="AE41" s="69">
        <v>1.5411543375363601E-2</v>
      </c>
      <c r="AF41" s="69">
        <v>2.0940543399858452E-3</v>
      </c>
      <c r="AG41" s="69">
        <v>0.45712204926925937</v>
      </c>
      <c r="AH41" s="69">
        <v>0.13523193957548921</v>
      </c>
      <c r="AI41" s="69">
        <v>4.7798277770813538E-2</v>
      </c>
      <c r="AJ41" s="69">
        <v>8.7433661804675669E-2</v>
      </c>
      <c r="AK41" s="69">
        <v>1.5387775539899731</v>
      </c>
      <c r="AL41" s="69">
        <v>8.8337062518339518E-2</v>
      </c>
      <c r="AO41" s="79">
        <v>44418</v>
      </c>
      <c r="AP41" s="76"/>
      <c r="AQ41" s="76">
        <v>4.3535433263738987E-2</v>
      </c>
      <c r="AR41" s="76">
        <v>-7.8363779874730047E-3</v>
      </c>
      <c r="AS41" s="76">
        <v>1.6543464640220815</v>
      </c>
      <c r="AT41" s="76">
        <v>-1.2800953309624811E-3</v>
      </c>
      <c r="AU41" s="76">
        <v>-8.5765325954764973E-5</v>
      </c>
      <c r="AV41" s="76">
        <v>-1.3495984311759099E-3</v>
      </c>
      <c r="AW41" s="76">
        <v>1.741417330549549E-5</v>
      </c>
      <c r="AX41" s="76">
        <v>-0.18720236303407767</v>
      </c>
      <c r="AY41" s="76">
        <v>-1.6144389835302947E-2</v>
      </c>
      <c r="AZ41" s="76">
        <v>1.8139763859894082E-4</v>
      </c>
      <c r="BA41" s="76">
        <v>-1.6325787473901888E-2</v>
      </c>
      <c r="BB41" s="76">
        <v>0.16932863466923903</v>
      </c>
      <c r="BC41" s="76">
        <v>-2.4197440481531431E-3</v>
      </c>
      <c r="BE41"/>
      <c r="BF41" s="66">
        <v>44418</v>
      </c>
      <c r="BG41" s="61"/>
      <c r="BH41" s="61"/>
      <c r="BI41" s="61"/>
      <c r="BJ41" s="61">
        <v>3.9713461258845145E-2</v>
      </c>
      <c r="BK41" s="61">
        <v>0.34312430527642207</v>
      </c>
      <c r="BL41" s="61">
        <v>18.705040252916064</v>
      </c>
      <c r="BM41" s="61">
        <v>3.2362411733656601E-2</v>
      </c>
      <c r="BN41" s="61">
        <v>2.1341041497837153E-3</v>
      </c>
      <c r="BO41" s="61">
        <v>1.6322232577385354E-2</v>
      </c>
      <c r="BP41" s="61">
        <v>1.5766244119761522E-3</v>
      </c>
      <c r="BQ41" s="61">
        <v>1.4535126820737323</v>
      </c>
      <c r="BR41" s="61">
        <v>0.16573895054710464</v>
      </c>
      <c r="BS41" s="61">
        <v>6.3822122251307276E-2</v>
      </c>
      <c r="BT41" s="61">
        <v>0.10191682829579735</v>
      </c>
      <c r="BU41" s="61">
        <v>1.5292708027400073</v>
      </c>
      <c r="BV41" s="61">
        <v>0.10923964108037582</v>
      </c>
      <c r="BW41"/>
      <c r="BX41"/>
      <c r="BY41"/>
      <c r="BZ41" s="73">
        <v>44418</v>
      </c>
      <c r="CA41" s="69"/>
      <c r="CB41" s="69"/>
      <c r="CC41" s="69"/>
      <c r="CD41" s="69">
        <v>3.9713461258845145E-2</v>
      </c>
      <c r="CE41" s="69">
        <v>0.34590424756454125</v>
      </c>
      <c r="CF41" s="69">
        <v>15.766244119761522</v>
      </c>
      <c r="CG41" s="69">
        <v>2.3298712202111185E-2</v>
      </c>
      <c r="CH41" s="69">
        <v>2.1862614667068681E-3</v>
      </c>
      <c r="CI41" s="69">
        <v>1.1834611455135853E-2</v>
      </c>
      <c r="CJ41" s="69">
        <v>1.6282519116126511E-3</v>
      </c>
      <c r="CK41" s="69">
        <v>1.7712203721444935</v>
      </c>
      <c r="CL41" s="69">
        <v>0.19384773553592838</v>
      </c>
      <c r="CM41" s="69">
        <v>4.6406371707023261E-2</v>
      </c>
      <c r="CN41" s="69">
        <v>0.14744136382890513</v>
      </c>
      <c r="CO41" s="69">
        <v>0.95072436098117619</v>
      </c>
      <c r="CP41" s="69">
        <v>0.10168239338673909</v>
      </c>
      <c r="CQ41"/>
      <c r="CR41"/>
      <c r="CS41" s="79">
        <v>44418</v>
      </c>
      <c r="CT41" s="76">
        <v>3.9713461258845145E-2</v>
      </c>
      <c r="CU41" s="76">
        <v>2.7799422881191714E-3</v>
      </c>
      <c r="CV41" s="76">
        <v>-2.9387961331545407</v>
      </c>
      <c r="CW41" s="76">
        <v>-9.0636995315454185E-3</v>
      </c>
      <c r="CX41" s="76">
        <v>5.2157316923152769E-5</v>
      </c>
      <c r="CY41" s="76">
        <v>-4.4876211222495011E-3</v>
      </c>
      <c r="CZ41" s="76">
        <v>5.1627499636498792E-5</v>
      </c>
      <c r="DA41" s="76">
        <v>0.31770769007076116</v>
      </c>
      <c r="DB41" s="76">
        <v>2.8108784988823757E-2</v>
      </c>
      <c r="DC41" s="76">
        <v>-1.7415750544284021E-2</v>
      </c>
      <c r="DD41" s="76">
        <v>4.5524535533107778E-2</v>
      </c>
      <c r="DE41" s="76">
        <v>-0.57854644175883096</v>
      </c>
      <c r="DF41" s="76">
        <v>-7.5572476936367223E-3</v>
      </c>
      <c r="DG41" s="61"/>
      <c r="DI41" s="23"/>
      <c r="DJ41" s="66">
        <v>44418</v>
      </c>
      <c r="DK41" s="62"/>
      <c r="DL41" s="62"/>
      <c r="DM41" s="62"/>
      <c r="DN41" s="61">
        <v>0</v>
      </c>
      <c r="DO41" s="61" t="e">
        <v>#N/A</v>
      </c>
      <c r="DP41" s="61" t="e">
        <v>#N/A</v>
      </c>
      <c r="DQ41" s="61" t="e">
        <v>#N/A</v>
      </c>
      <c r="DR41" s="61" t="e">
        <v>#N/A</v>
      </c>
      <c r="DS41" s="61" t="e">
        <v>#N/A</v>
      </c>
      <c r="DT41" s="61" t="e">
        <v>#N/A</v>
      </c>
      <c r="DU41" s="61" t="e">
        <v>#N/A</v>
      </c>
      <c r="DV41" s="61" t="e">
        <v>#N/A</v>
      </c>
      <c r="DW41" s="61" t="e">
        <v>#N/A</v>
      </c>
      <c r="DX41" s="61" t="e">
        <v>#N/A</v>
      </c>
      <c r="DY41" s="61" t="e">
        <v>#N/A</v>
      </c>
      <c r="DZ41" s="61" t="e">
        <v>#N/A</v>
      </c>
      <c r="EA41" s="23"/>
      <c r="EC41"/>
      <c r="ED41" s="73">
        <v>44418</v>
      </c>
      <c r="EE41" s="69"/>
      <c r="EF41" s="69"/>
      <c r="EG41" s="69"/>
      <c r="EH41" s="69">
        <v>0</v>
      </c>
      <c r="EI41" s="69">
        <v>0</v>
      </c>
      <c r="EJ41" s="69">
        <v>0</v>
      </c>
      <c r="EK41" s="69">
        <v>0</v>
      </c>
      <c r="EL41" s="69">
        <v>0</v>
      </c>
      <c r="EM41" s="69">
        <v>0</v>
      </c>
      <c r="EN41" s="69">
        <v>0</v>
      </c>
      <c r="EO41" s="69">
        <v>0</v>
      </c>
      <c r="EP41" s="69">
        <v>0</v>
      </c>
      <c r="EQ41" s="69">
        <v>0</v>
      </c>
      <c r="ER41" s="69">
        <v>0</v>
      </c>
      <c r="ES41" s="69">
        <v>0</v>
      </c>
      <c r="ET41" s="69">
        <v>0</v>
      </c>
      <c r="EW41" s="79">
        <v>44418</v>
      </c>
      <c r="EX41" s="76">
        <v>0</v>
      </c>
      <c r="EY41" s="76">
        <v>0</v>
      </c>
      <c r="EZ41" s="76">
        <v>0</v>
      </c>
      <c r="FA41" s="76">
        <v>0</v>
      </c>
      <c r="FB41" s="76">
        <v>0</v>
      </c>
      <c r="FC41" s="76">
        <v>0</v>
      </c>
      <c r="FD41" s="76">
        <v>0</v>
      </c>
      <c r="FE41" s="76">
        <v>0</v>
      </c>
      <c r="FF41" s="76">
        <v>0</v>
      </c>
      <c r="FG41" s="76">
        <v>0</v>
      </c>
      <c r="FH41" s="76">
        <v>0</v>
      </c>
      <c r="FI41" s="76">
        <v>0</v>
      </c>
      <c r="FJ41" s="76">
        <v>0</v>
      </c>
      <c r="FM41"/>
      <c r="FN41" s="66">
        <v>44418</v>
      </c>
      <c r="FO41" s="61"/>
      <c r="FP41" s="61"/>
      <c r="FQ41" s="61"/>
      <c r="FR41" s="61">
        <v>0</v>
      </c>
      <c r="FS41" s="61" t="e">
        <v>#N/A</v>
      </c>
      <c r="FT41" s="61" t="e">
        <v>#N/A</v>
      </c>
      <c r="FU41" s="61" t="e">
        <v>#N/A</v>
      </c>
      <c r="FV41" s="61" t="e">
        <v>#N/A</v>
      </c>
      <c r="FW41" s="61" t="e">
        <v>#N/A</v>
      </c>
      <c r="FX41" s="61" t="e">
        <v>#N/A</v>
      </c>
      <c r="FY41" s="61" t="e">
        <v>#N/A</v>
      </c>
      <c r="FZ41" s="61" t="e">
        <v>#N/A</v>
      </c>
      <c r="GA41" s="61" t="e">
        <v>#N/A</v>
      </c>
      <c r="GB41" s="61" t="e">
        <v>#N/A</v>
      </c>
      <c r="GC41" s="61" t="e">
        <v>#N/A</v>
      </c>
      <c r="GD41" s="61" t="e">
        <v>#N/A</v>
      </c>
      <c r="GE41"/>
      <c r="GG41"/>
      <c r="GH41" s="73">
        <v>44418</v>
      </c>
      <c r="GI41" s="69"/>
      <c r="GJ41" s="69"/>
      <c r="GK41" s="69"/>
      <c r="GL41" s="69">
        <v>0</v>
      </c>
      <c r="GM41" s="69">
        <v>0</v>
      </c>
      <c r="GN41" s="69">
        <v>0</v>
      </c>
      <c r="GO41" s="69">
        <v>0</v>
      </c>
      <c r="GP41" s="69">
        <v>0</v>
      </c>
      <c r="GQ41" s="69">
        <v>0</v>
      </c>
      <c r="GR41" s="69">
        <v>0</v>
      </c>
      <c r="GS41" s="69">
        <v>0</v>
      </c>
      <c r="GT41" s="69">
        <v>0</v>
      </c>
      <c r="GU41" s="69">
        <v>0</v>
      </c>
      <c r="GV41" s="69">
        <v>0</v>
      </c>
      <c r="GW41" s="69">
        <v>0</v>
      </c>
      <c r="GX41" s="69">
        <v>0</v>
      </c>
      <c r="HA41" s="79">
        <v>44418</v>
      </c>
      <c r="HB41" s="76">
        <v>0</v>
      </c>
      <c r="HC41" s="76">
        <v>0</v>
      </c>
      <c r="HD41" s="76">
        <v>0</v>
      </c>
      <c r="HE41" s="76">
        <v>0</v>
      </c>
      <c r="HF41" s="76">
        <v>0</v>
      </c>
      <c r="HG41" s="76">
        <v>0</v>
      </c>
      <c r="HH41" s="76">
        <v>0</v>
      </c>
      <c r="HI41" s="76">
        <v>0</v>
      </c>
      <c r="HJ41" s="76">
        <v>0</v>
      </c>
      <c r="HK41" s="76">
        <v>0</v>
      </c>
      <c r="HL41" s="76">
        <v>0</v>
      </c>
      <c r="HM41" s="76">
        <v>0</v>
      </c>
      <c r="HN41" s="76">
        <v>0</v>
      </c>
      <c r="HP41" s="79">
        <v>44418</v>
      </c>
      <c r="HQ41">
        <v>8.3248894522584133E-2</v>
      </c>
      <c r="HR41" s="88" t="e">
        <f t="shared" si="3"/>
        <v>#N/A</v>
      </c>
      <c r="HS41" s="88" t="e">
        <f t="shared" si="3"/>
        <v>#N/A</v>
      </c>
      <c r="HT41" s="85"/>
      <c r="HU41" s="40"/>
      <c r="HV41" s="84"/>
      <c r="HW41" s="40"/>
      <c r="HX41" s="51" t="e">
        <f t="shared" si="4"/>
        <v>#N/A</v>
      </c>
      <c r="HY41" s="51" t="e">
        <f t="shared" si="5"/>
        <v>#N/A</v>
      </c>
      <c r="HZ41" s="51"/>
      <c r="IA41" s="79">
        <v>44418</v>
      </c>
      <c r="IB41">
        <v>9.08</v>
      </c>
      <c r="IC41">
        <v>258</v>
      </c>
      <c r="IE41">
        <v>8.3248894522584133E-2</v>
      </c>
      <c r="IF41" s="83"/>
      <c r="IG41" s="50"/>
      <c r="IH41" s="85"/>
      <c r="II41" s="40"/>
      <c r="IJ41" s="84"/>
      <c r="IK41" s="40"/>
      <c r="IL41" s="51">
        <f t="shared" si="0"/>
        <v>8.6315567362544474</v>
      </c>
      <c r="IM41" s="51">
        <f t="shared" si="6"/>
        <v>396.47704490836293</v>
      </c>
      <c r="IN41" s="79">
        <v>44418</v>
      </c>
      <c r="IO41">
        <v>9.08</v>
      </c>
      <c r="IP41">
        <v>258</v>
      </c>
      <c r="IQ41" s="31"/>
      <c r="IR41">
        <v>8.3248894522584133E-2</v>
      </c>
      <c r="IS41" s="83"/>
      <c r="IT41" s="50"/>
      <c r="IU41" s="85"/>
      <c r="IV41" s="40"/>
      <c r="IW41" s="84"/>
      <c r="IX41" s="40"/>
      <c r="IY41" s="79">
        <v>44418</v>
      </c>
      <c r="IZ41" t="e">
        <f t="shared" si="1"/>
        <v>#N/A</v>
      </c>
      <c r="JA41" t="e">
        <f t="shared" si="2"/>
        <v>#N/A</v>
      </c>
      <c r="JB41">
        <f t="shared" si="7"/>
        <v>0.44844326374555266</v>
      </c>
      <c r="JC41">
        <f t="shared" si="7"/>
        <v>-138.47704490836293</v>
      </c>
      <c r="JD41" t="e">
        <f t="shared" si="8"/>
        <v>#N/A</v>
      </c>
      <c r="JE41" t="e">
        <f t="shared" si="8"/>
        <v>#N/A</v>
      </c>
      <c r="JJ41"/>
      <c r="JL41" s="27"/>
      <c r="JT41" s="27"/>
      <c r="JU41" s="2"/>
      <c r="JV41" s="2"/>
      <c r="JW41" s="31"/>
      <c r="JX41" s="31"/>
      <c r="JY41" s="23"/>
      <c r="KB41" s="27"/>
      <c r="KK41" s="27"/>
      <c r="KM41" s="46"/>
      <c r="KN41" s="46"/>
      <c r="KO41" s="46"/>
      <c r="KP41" s="46"/>
      <c r="KQ41" s="46"/>
      <c r="KS41" s="27"/>
      <c r="KU41" s="46"/>
      <c r="KV41" s="46"/>
      <c r="KW41" s="46"/>
      <c r="KX41" s="46"/>
      <c r="KY41" s="46"/>
      <c r="LA41" s="27"/>
      <c r="LI41" s="27"/>
      <c r="LQ41" s="27"/>
      <c r="LY41" s="27"/>
      <c r="MG41"/>
      <c r="MI41"/>
      <c r="MJ41"/>
      <c r="MK41"/>
      <c r="ML41"/>
      <c r="MM41"/>
      <c r="MO41"/>
      <c r="MQ41"/>
      <c r="MR41"/>
      <c r="MS41"/>
      <c r="MT41"/>
      <c r="MU41"/>
    </row>
    <row r="42" spans="1:359" x14ac:dyDescent="0.25">
      <c r="A42">
        <v>5.3706444368311512E-2</v>
      </c>
      <c r="B42" s="66">
        <v>44433</v>
      </c>
      <c r="C42" s="62"/>
      <c r="D42" s="62"/>
      <c r="E42" s="62"/>
      <c r="F42" s="61">
        <v>2.8574798679224956E-2</v>
      </c>
      <c r="G42" s="61" t="e">
        <v>#N/A</v>
      </c>
      <c r="H42" s="61" t="e">
        <v>#N/A</v>
      </c>
      <c r="I42" s="61" t="e">
        <v>#N/A</v>
      </c>
      <c r="J42" s="61" t="e">
        <v>#N/A</v>
      </c>
      <c r="K42" s="61">
        <v>2.9717790626393953E-3</v>
      </c>
      <c r="L42" s="61">
        <v>1.5516115682819151E-3</v>
      </c>
      <c r="M42" s="61">
        <v>0.81152428248998876</v>
      </c>
      <c r="N42" s="61" t="e">
        <v>#N/A</v>
      </c>
      <c r="O42" s="61" t="e">
        <v>#N/A</v>
      </c>
      <c r="P42" s="61" t="e">
        <v>#N/A</v>
      </c>
      <c r="Q42" s="61" t="e">
        <v>#N/A</v>
      </c>
      <c r="R42" s="61">
        <v>6.5555301183137002E-2</v>
      </c>
      <c r="S42"/>
      <c r="U42" s="23"/>
      <c r="V42" s="73">
        <v>44433</v>
      </c>
      <c r="W42" s="74"/>
      <c r="X42" s="74"/>
      <c r="Y42" s="74"/>
      <c r="Z42" s="69">
        <v>2.8574798679224956E-2</v>
      </c>
      <c r="AA42" s="69" t="e">
        <v>#N/A</v>
      </c>
      <c r="AB42" s="69" t="e">
        <v>#N/A</v>
      </c>
      <c r="AC42" s="69" t="e">
        <v>#N/A</v>
      </c>
      <c r="AD42" s="69" t="e">
        <v>#N/A</v>
      </c>
      <c r="AE42" s="69">
        <v>2.1916870586965544E-3</v>
      </c>
      <c r="AF42" s="69">
        <v>1.8144997161307847E-3</v>
      </c>
      <c r="AG42" s="69">
        <v>0.64579045015048409</v>
      </c>
      <c r="AH42" s="69" t="e">
        <v>#N/A</v>
      </c>
      <c r="AI42" s="69" t="e">
        <v>#N/A</v>
      </c>
      <c r="AJ42" s="69" t="e">
        <v>#N/A</v>
      </c>
      <c r="AK42" s="69" t="e">
        <v>#N/A</v>
      </c>
      <c r="AL42" s="69">
        <v>6.6627310787229721E-2</v>
      </c>
      <c r="AO42" s="79">
        <v>44433</v>
      </c>
      <c r="AP42" s="76"/>
      <c r="AQ42" s="76">
        <v>2.8574798679224956E-2</v>
      </c>
      <c r="AR42" s="76" t="e">
        <v>#N/A</v>
      </c>
      <c r="AS42" s="76" t="e">
        <v>#N/A</v>
      </c>
      <c r="AT42" s="76" t="e">
        <v>#N/A</v>
      </c>
      <c r="AU42" s="76" t="e">
        <v>#N/A</v>
      </c>
      <c r="AV42" s="76">
        <v>-7.8009200394284109E-4</v>
      </c>
      <c r="AW42" s="76">
        <v>2.6288814784886962E-4</v>
      </c>
      <c r="AX42" s="76">
        <v>-0.16573383233950467</v>
      </c>
      <c r="AY42" s="76" t="e">
        <v>#N/A</v>
      </c>
      <c r="AZ42" s="76" t="e">
        <v>#N/A</v>
      </c>
      <c r="BA42" s="76" t="e">
        <v>#N/A</v>
      </c>
      <c r="BB42" s="76" t="e">
        <v>#N/A</v>
      </c>
      <c r="BC42" s="76">
        <v>1.0720096040927167E-3</v>
      </c>
      <c r="BE42"/>
      <c r="BF42" s="66">
        <v>44433</v>
      </c>
      <c r="BG42" s="61"/>
      <c r="BH42" s="61"/>
      <c r="BI42" s="61"/>
      <c r="BJ42" s="61">
        <v>2.5131645689086553E-2</v>
      </c>
      <c r="BK42" s="61" t="e">
        <v>#N/A</v>
      </c>
      <c r="BL42" s="61" t="e">
        <v>#N/A</v>
      </c>
      <c r="BM42" s="61" t="e">
        <v>#N/A</v>
      </c>
      <c r="BN42" s="61" t="e">
        <v>#N/A</v>
      </c>
      <c r="BO42" s="61" t="e">
        <v>#N/A</v>
      </c>
      <c r="BP42" s="61" t="e">
        <v>#N/A</v>
      </c>
      <c r="BQ42" s="61" t="e">
        <v>#N/A</v>
      </c>
      <c r="BR42" s="61" t="e">
        <v>#N/A</v>
      </c>
      <c r="BS42" s="61" t="e">
        <v>#N/A</v>
      </c>
      <c r="BT42" s="61" t="e">
        <v>#N/A</v>
      </c>
      <c r="BU42" s="61" t="e">
        <v>#N/A</v>
      </c>
      <c r="BV42" s="61" t="e">
        <v>#N/A</v>
      </c>
      <c r="BW42"/>
      <c r="BX42"/>
      <c r="BY42"/>
      <c r="BZ42" s="73">
        <v>44433</v>
      </c>
      <c r="CA42" s="69"/>
      <c r="CB42" s="69"/>
      <c r="CC42" s="69"/>
      <c r="CD42" s="69">
        <v>2.5131645689086553E-2</v>
      </c>
      <c r="CE42" s="69" t="e">
        <v>#N/A</v>
      </c>
      <c r="CF42" s="69" t="e">
        <v>#N/A</v>
      </c>
      <c r="CG42" s="69" t="e">
        <v>#N/A</v>
      </c>
      <c r="CH42" s="69" t="e">
        <v>#N/A</v>
      </c>
      <c r="CI42" s="69" t="e">
        <v>#N/A</v>
      </c>
      <c r="CJ42" s="69" t="e">
        <v>#N/A</v>
      </c>
      <c r="CK42" s="69" t="e">
        <v>#N/A</v>
      </c>
      <c r="CL42" s="69" t="e">
        <v>#N/A</v>
      </c>
      <c r="CM42" s="69" t="e">
        <v>#N/A</v>
      </c>
      <c r="CN42" s="69" t="e">
        <v>#N/A</v>
      </c>
      <c r="CO42" s="69" t="e">
        <v>#N/A</v>
      </c>
      <c r="CP42" s="69" t="e">
        <v>#N/A</v>
      </c>
      <c r="CQ42"/>
      <c r="CR42"/>
      <c r="CS42" s="79">
        <v>44433</v>
      </c>
      <c r="CT42" s="76">
        <v>2.5131645689086553E-2</v>
      </c>
      <c r="CU42" s="76" t="e">
        <v>#N/A</v>
      </c>
      <c r="CV42" s="76" t="e">
        <v>#N/A</v>
      </c>
      <c r="CW42" s="76" t="e">
        <v>#N/A</v>
      </c>
      <c r="CX42" s="76" t="e">
        <v>#N/A</v>
      </c>
      <c r="CY42" s="76" t="e">
        <v>#N/A</v>
      </c>
      <c r="CZ42" s="76" t="e">
        <v>#N/A</v>
      </c>
      <c r="DA42" s="76" t="e">
        <v>#N/A</v>
      </c>
      <c r="DB42" s="76" t="e">
        <v>#N/A</v>
      </c>
      <c r="DC42" s="76" t="e">
        <v>#N/A</v>
      </c>
      <c r="DD42" s="76" t="e">
        <v>#N/A</v>
      </c>
      <c r="DE42" s="76" t="e">
        <v>#N/A</v>
      </c>
      <c r="DF42" s="76" t="e">
        <v>#N/A</v>
      </c>
      <c r="DG42" s="61"/>
      <c r="DI42" s="23"/>
      <c r="DJ42" s="66">
        <v>44433</v>
      </c>
      <c r="DK42" s="62"/>
      <c r="DL42" s="62"/>
      <c r="DM42" s="62"/>
      <c r="DN42" s="61">
        <v>0</v>
      </c>
      <c r="DO42" s="61" t="e">
        <v>#N/A</v>
      </c>
      <c r="DP42" s="61" t="e">
        <v>#N/A</v>
      </c>
      <c r="DQ42" s="61" t="e">
        <v>#N/A</v>
      </c>
      <c r="DR42" s="61" t="e">
        <v>#N/A</v>
      </c>
      <c r="DS42" s="61" t="e">
        <v>#N/A</v>
      </c>
      <c r="DT42" s="61" t="e">
        <v>#N/A</v>
      </c>
      <c r="DU42" s="61" t="e">
        <v>#N/A</v>
      </c>
      <c r="DV42" s="61" t="e">
        <v>#N/A</v>
      </c>
      <c r="DW42" s="61" t="e">
        <v>#N/A</v>
      </c>
      <c r="DX42" s="61" t="e">
        <v>#N/A</v>
      </c>
      <c r="DY42" s="61" t="e">
        <v>#N/A</v>
      </c>
      <c r="DZ42" s="61" t="e">
        <v>#N/A</v>
      </c>
      <c r="EA42" s="23"/>
      <c r="EC42"/>
      <c r="ED42" s="73">
        <v>44433</v>
      </c>
      <c r="EE42" s="69"/>
      <c r="EF42" s="69"/>
      <c r="EG42" s="69"/>
      <c r="EH42" s="69">
        <v>0</v>
      </c>
      <c r="EI42" s="69" t="e">
        <v>#N/A</v>
      </c>
      <c r="EJ42" s="69" t="e">
        <v>#N/A</v>
      </c>
      <c r="EK42" s="69" t="e">
        <v>#N/A</v>
      </c>
      <c r="EL42" s="69" t="e">
        <v>#N/A</v>
      </c>
      <c r="EM42" s="69" t="e">
        <v>#N/A</v>
      </c>
      <c r="EN42" s="69" t="e">
        <v>#N/A</v>
      </c>
      <c r="EO42" s="69" t="e">
        <v>#N/A</v>
      </c>
      <c r="EP42" s="69" t="e">
        <v>#N/A</v>
      </c>
      <c r="EQ42" s="69" t="e">
        <v>#N/A</v>
      </c>
      <c r="ER42" s="69" t="e">
        <v>#N/A</v>
      </c>
      <c r="ES42" s="69" t="e">
        <v>#N/A</v>
      </c>
      <c r="ET42" s="69" t="e">
        <v>#N/A</v>
      </c>
      <c r="EW42" s="79">
        <v>44433</v>
      </c>
      <c r="EX42" s="76">
        <v>0</v>
      </c>
      <c r="EY42" s="76" t="e">
        <v>#N/A</v>
      </c>
      <c r="EZ42" s="76" t="e">
        <v>#N/A</v>
      </c>
      <c r="FA42" s="76" t="e">
        <v>#N/A</v>
      </c>
      <c r="FB42" s="76" t="e">
        <v>#N/A</v>
      </c>
      <c r="FC42" s="76" t="e">
        <v>#N/A</v>
      </c>
      <c r="FD42" s="76" t="e">
        <v>#N/A</v>
      </c>
      <c r="FE42" s="76" t="e">
        <v>#N/A</v>
      </c>
      <c r="FF42" s="76" t="e">
        <v>#N/A</v>
      </c>
      <c r="FG42" s="76" t="e">
        <v>#N/A</v>
      </c>
      <c r="FH42" s="76" t="e">
        <v>#N/A</v>
      </c>
      <c r="FI42" s="76" t="e">
        <v>#N/A</v>
      </c>
      <c r="FJ42" s="76" t="e">
        <v>#N/A</v>
      </c>
      <c r="FM42"/>
      <c r="FN42" s="66">
        <v>44433</v>
      </c>
      <c r="FO42" s="61"/>
      <c r="FP42" s="61"/>
      <c r="FQ42" s="61"/>
      <c r="FR42" s="61">
        <v>0</v>
      </c>
      <c r="FS42" s="61" t="e">
        <v>#N/A</v>
      </c>
      <c r="FT42" s="61" t="e">
        <v>#N/A</v>
      </c>
      <c r="FU42" s="61" t="e">
        <v>#N/A</v>
      </c>
      <c r="FV42" s="61" t="e">
        <v>#N/A</v>
      </c>
      <c r="FW42" s="61" t="e">
        <v>#N/A</v>
      </c>
      <c r="FX42" s="61" t="e">
        <v>#N/A</v>
      </c>
      <c r="FY42" s="61" t="e">
        <v>#N/A</v>
      </c>
      <c r="FZ42" s="61" t="e">
        <v>#N/A</v>
      </c>
      <c r="GA42" s="61" t="e">
        <v>#N/A</v>
      </c>
      <c r="GB42" s="61" t="e">
        <v>#N/A</v>
      </c>
      <c r="GC42" s="61" t="e">
        <v>#N/A</v>
      </c>
      <c r="GD42" s="61" t="e">
        <v>#N/A</v>
      </c>
      <c r="GE42"/>
      <c r="GG42"/>
      <c r="GH42" s="73">
        <v>44433</v>
      </c>
      <c r="GI42" s="69"/>
      <c r="GJ42" s="69"/>
      <c r="GK42" s="69"/>
      <c r="GL42" s="69">
        <v>0</v>
      </c>
      <c r="GM42" s="69" t="e">
        <v>#N/A</v>
      </c>
      <c r="GN42" s="69" t="e">
        <v>#N/A</v>
      </c>
      <c r="GO42" s="69" t="e">
        <v>#N/A</v>
      </c>
      <c r="GP42" s="69" t="e">
        <v>#N/A</v>
      </c>
      <c r="GQ42" s="69" t="e">
        <v>#N/A</v>
      </c>
      <c r="GR42" s="69" t="e">
        <v>#N/A</v>
      </c>
      <c r="GS42" s="69" t="e">
        <v>#N/A</v>
      </c>
      <c r="GT42" s="69" t="e">
        <v>#N/A</v>
      </c>
      <c r="GU42" s="69" t="e">
        <v>#N/A</v>
      </c>
      <c r="GV42" s="69" t="e">
        <v>#N/A</v>
      </c>
      <c r="GW42" s="69" t="e">
        <v>#N/A</v>
      </c>
      <c r="GX42" s="69" t="e">
        <v>#N/A</v>
      </c>
      <c r="HA42" s="79">
        <v>44433</v>
      </c>
      <c r="HB42" s="76">
        <v>0</v>
      </c>
      <c r="HC42" s="76" t="e">
        <v>#N/A</v>
      </c>
      <c r="HD42" s="76" t="e">
        <v>#N/A</v>
      </c>
      <c r="HE42" s="76" t="e">
        <v>#N/A</v>
      </c>
      <c r="HF42" s="76" t="e">
        <v>#N/A</v>
      </c>
      <c r="HG42" s="76" t="e">
        <v>#N/A</v>
      </c>
      <c r="HH42" s="76" t="e">
        <v>#N/A</v>
      </c>
      <c r="HI42" s="76" t="e">
        <v>#N/A</v>
      </c>
      <c r="HJ42" s="76" t="e">
        <v>#N/A</v>
      </c>
      <c r="HK42" s="76" t="e">
        <v>#N/A</v>
      </c>
      <c r="HL42" s="76" t="e">
        <v>#N/A</v>
      </c>
      <c r="HM42" s="76" t="e">
        <v>#N/A</v>
      </c>
      <c r="HN42" s="76" t="e">
        <v>#N/A</v>
      </c>
      <c r="HP42" s="79">
        <v>44433</v>
      </c>
      <c r="HQ42">
        <v>5.3706444368311512E-2</v>
      </c>
      <c r="HR42" s="88" t="e">
        <f t="shared" si="3"/>
        <v>#N/A</v>
      </c>
      <c r="HS42" s="88" t="e">
        <f t="shared" si="3"/>
        <v>#N/A</v>
      </c>
      <c r="HT42" s="85"/>
      <c r="HU42" s="40"/>
      <c r="HV42" s="84"/>
      <c r="HW42" s="40"/>
      <c r="HX42" s="51" t="e">
        <f t="shared" si="4"/>
        <v>#N/A</v>
      </c>
      <c r="HY42" s="51" t="e">
        <f t="shared" si="5"/>
        <v>#N/A</v>
      </c>
      <c r="HZ42" s="51"/>
      <c r="IA42" s="79">
        <v>44433</v>
      </c>
      <c r="IB42" t="e">
        <v>#N/A</v>
      </c>
      <c r="IC42" t="e">
        <v>#N/A</v>
      </c>
      <c r="IE42">
        <v>5.3706444368311512E-2</v>
      </c>
      <c r="IF42" s="83"/>
      <c r="IG42" s="50"/>
      <c r="IH42" s="85"/>
      <c r="II42" s="40"/>
      <c r="IJ42" s="84"/>
      <c r="IK42" s="40"/>
      <c r="IL42" s="51" t="e">
        <f t="shared" si="0"/>
        <v>#N/A</v>
      </c>
      <c r="IM42" s="51" t="e">
        <f t="shared" si="6"/>
        <v>#N/A</v>
      </c>
      <c r="IN42" s="79">
        <v>44433</v>
      </c>
      <c r="IO42" t="e">
        <v>#N/A</v>
      </c>
      <c r="IP42" t="e">
        <v>#N/A</v>
      </c>
      <c r="IQ42" s="31"/>
      <c r="IR42">
        <v>5.3706444368311512E-2</v>
      </c>
      <c r="IS42" s="83"/>
      <c r="IT42" s="50"/>
      <c r="IU42" s="85"/>
      <c r="IV42" s="40"/>
      <c r="IW42" s="84"/>
      <c r="IX42" s="40"/>
      <c r="IY42" s="79">
        <v>44433</v>
      </c>
      <c r="IZ42" t="e">
        <f t="shared" si="1"/>
        <v>#N/A</v>
      </c>
      <c r="JA42" t="e">
        <f t="shared" si="2"/>
        <v>#N/A</v>
      </c>
      <c r="JB42" t="e">
        <f t="shared" si="7"/>
        <v>#N/A</v>
      </c>
      <c r="JC42" t="e">
        <f t="shared" si="7"/>
        <v>#N/A</v>
      </c>
      <c r="JD42" t="e">
        <f t="shared" si="8"/>
        <v>#N/A</v>
      </c>
      <c r="JE42" t="e">
        <f t="shared" si="8"/>
        <v>#N/A</v>
      </c>
      <c r="JJ42"/>
      <c r="JL42" s="27"/>
      <c r="JT42" s="27"/>
      <c r="JU42" s="2"/>
      <c r="JV42" s="2"/>
      <c r="JW42" s="31"/>
      <c r="JX42" s="31"/>
      <c r="JY42" s="23"/>
      <c r="KB42" s="27"/>
      <c r="KK42" s="27"/>
      <c r="KM42" s="46"/>
      <c r="KN42" s="46"/>
      <c r="KO42" s="46"/>
      <c r="KP42" s="46"/>
      <c r="KQ42" s="46"/>
      <c r="KS42" s="27"/>
      <c r="KU42" s="46"/>
      <c r="KV42" s="46"/>
      <c r="KW42" s="46"/>
      <c r="KX42" s="46"/>
      <c r="KY42" s="46"/>
      <c r="LA42" s="27"/>
      <c r="LI42" s="27"/>
      <c r="LQ42" s="27"/>
      <c r="LY42" s="27"/>
      <c r="MG42"/>
      <c r="MI42"/>
      <c r="MJ42"/>
      <c r="MK42"/>
      <c r="ML42"/>
      <c r="MM42"/>
      <c r="MO42"/>
      <c r="MQ42"/>
      <c r="MR42"/>
      <c r="MS42"/>
      <c r="MT42"/>
      <c r="MU42"/>
    </row>
    <row r="43" spans="1:359" x14ac:dyDescent="0.25">
      <c r="A43">
        <v>7.3871981703468301E-2</v>
      </c>
      <c r="B43" s="66">
        <v>44444</v>
      </c>
      <c r="C43" s="62"/>
      <c r="D43" s="62"/>
      <c r="E43" s="62"/>
      <c r="F43" s="61">
        <v>4.3535433263738987E-2</v>
      </c>
      <c r="G43" s="61" t="e">
        <v>#N/A</v>
      </c>
      <c r="H43" s="61" t="e">
        <v>#N/A</v>
      </c>
      <c r="I43" s="61" t="e">
        <v>#N/A</v>
      </c>
      <c r="J43" s="61" t="e">
        <v>#N/A</v>
      </c>
      <c r="K43" s="61">
        <v>6.617385856088326E-3</v>
      </c>
      <c r="L43" s="61">
        <v>1.9068519769517675E-3</v>
      </c>
      <c r="M43" s="61">
        <v>1.036143311676988</v>
      </c>
      <c r="N43" s="61" t="e">
        <v>#N/A</v>
      </c>
      <c r="O43" s="61" t="e">
        <v>#N/A</v>
      </c>
      <c r="P43" s="61" t="e">
        <v>#N/A</v>
      </c>
      <c r="Q43" s="61" t="e">
        <v>#N/A</v>
      </c>
      <c r="R43" s="61">
        <v>0.14450660629171219</v>
      </c>
      <c r="S43"/>
      <c r="U43" s="23"/>
      <c r="V43" s="73">
        <v>44444</v>
      </c>
      <c r="W43" s="74"/>
      <c r="X43" s="74"/>
      <c r="Y43" s="74"/>
      <c r="Z43" s="69">
        <v>4.3535433263738987E-2</v>
      </c>
      <c r="AA43" s="69" t="e">
        <v>#N/A</v>
      </c>
      <c r="AB43" s="69" t="e">
        <v>#N/A</v>
      </c>
      <c r="AC43" s="69" t="e">
        <v>#N/A</v>
      </c>
      <c r="AD43" s="69" t="e">
        <v>#N/A</v>
      </c>
      <c r="AE43" s="69">
        <v>5.3983937247036344E-3</v>
      </c>
      <c r="AF43" s="69">
        <v>2.098407883312219E-3</v>
      </c>
      <c r="AG43" s="69">
        <v>0.93165827184401429</v>
      </c>
      <c r="AH43" s="69" t="e">
        <v>#N/A</v>
      </c>
      <c r="AI43" s="69" t="e">
        <v>#N/A</v>
      </c>
      <c r="AJ43" s="69" t="e">
        <v>#N/A</v>
      </c>
      <c r="AK43" s="69" t="e">
        <v>#N/A</v>
      </c>
      <c r="AL43" s="69">
        <v>0.14658902735443388</v>
      </c>
      <c r="AO43" s="79">
        <v>44444</v>
      </c>
      <c r="AP43" s="76"/>
      <c r="AQ43" s="76">
        <v>4.3535433263738987E-2</v>
      </c>
      <c r="AR43" s="76" t="e">
        <v>#N/A</v>
      </c>
      <c r="AS43" s="76" t="e">
        <v>#N/A</v>
      </c>
      <c r="AT43" s="76" t="e">
        <v>#N/A</v>
      </c>
      <c r="AU43" s="76" t="e">
        <v>#N/A</v>
      </c>
      <c r="AV43" s="76">
        <v>-1.2189921313846914E-3</v>
      </c>
      <c r="AW43" s="76">
        <v>1.9155590636045158E-4</v>
      </c>
      <c r="AX43" s="76">
        <v>-0.10448503983297366</v>
      </c>
      <c r="AY43" s="76" t="e">
        <v>#N/A</v>
      </c>
      <c r="AZ43" s="76" t="e">
        <v>#N/A</v>
      </c>
      <c r="BA43" s="76" t="e">
        <v>#N/A</v>
      </c>
      <c r="BB43" s="76" t="e">
        <v>#N/A</v>
      </c>
      <c r="BC43" s="76">
        <v>2.0824210627217021E-3</v>
      </c>
      <c r="BE43"/>
      <c r="BF43" s="66">
        <v>44444</v>
      </c>
      <c r="BG43" s="61"/>
      <c r="BH43" s="61"/>
      <c r="BI43" s="61"/>
      <c r="BJ43" s="61">
        <v>3.033654843972931E-2</v>
      </c>
      <c r="BK43" s="61" t="e">
        <v>#N/A</v>
      </c>
      <c r="BL43" s="61" t="e">
        <v>#N/A</v>
      </c>
      <c r="BM43" s="61" t="e">
        <v>#N/A</v>
      </c>
      <c r="BN43" s="61" t="e">
        <v>#N/A</v>
      </c>
      <c r="BO43" s="61">
        <v>3.9740878456045398E-3</v>
      </c>
      <c r="BP43" s="61">
        <v>1.7807553934121106E-3</v>
      </c>
      <c r="BQ43" s="61">
        <v>2.6301787497245313</v>
      </c>
      <c r="BR43" s="61" t="e">
        <v>#N/A</v>
      </c>
      <c r="BS43" s="61" t="e">
        <v>#N/A</v>
      </c>
      <c r="BT43" s="61" t="e">
        <v>#N/A</v>
      </c>
      <c r="BU43" s="61" t="e">
        <v>#N/A</v>
      </c>
      <c r="BV43" s="61">
        <v>0.11529189095712455</v>
      </c>
      <c r="BW43"/>
      <c r="BX43"/>
      <c r="BY43"/>
      <c r="BZ43" s="73">
        <v>44444</v>
      </c>
      <c r="CA43" s="69"/>
      <c r="CB43" s="69"/>
      <c r="CC43" s="69"/>
      <c r="CD43" s="69">
        <v>3.033654843972931E-2</v>
      </c>
      <c r="CE43" s="69" t="e">
        <v>#N/A</v>
      </c>
      <c r="CF43" s="69" t="e">
        <v>#N/A</v>
      </c>
      <c r="CG43" s="69" t="e">
        <v>#N/A</v>
      </c>
      <c r="CH43" s="69" t="e">
        <v>#N/A</v>
      </c>
      <c r="CI43" s="69">
        <v>4.5504822659593967E-3</v>
      </c>
      <c r="CJ43" s="69">
        <v>1.1003066119089819E-3</v>
      </c>
      <c r="CK43" s="69">
        <v>2.2964767168875087</v>
      </c>
      <c r="CL43" s="69" t="e">
        <v>#N/A</v>
      </c>
      <c r="CM43" s="69" t="e">
        <v>#N/A</v>
      </c>
      <c r="CN43" s="69" t="e">
        <v>#N/A</v>
      </c>
      <c r="CO43" s="69" t="e">
        <v>#N/A</v>
      </c>
      <c r="CP43" s="69">
        <v>9.8704036185288377E-2</v>
      </c>
      <c r="CQ43"/>
      <c r="CR43"/>
      <c r="CS43" s="79">
        <v>44444</v>
      </c>
      <c r="CT43" s="76">
        <v>3.033654843972931E-2</v>
      </c>
      <c r="CU43" s="76" t="e">
        <v>#N/A</v>
      </c>
      <c r="CV43" s="76" t="e">
        <v>#N/A</v>
      </c>
      <c r="CW43" s="76" t="e">
        <v>#N/A</v>
      </c>
      <c r="CX43" s="76" t="e">
        <v>#N/A</v>
      </c>
      <c r="CY43" s="76">
        <v>5.7639442035485654E-4</v>
      </c>
      <c r="CZ43" s="76">
        <v>-6.8044878150312854E-4</v>
      </c>
      <c r="DA43" s="76">
        <v>-0.33370203283702243</v>
      </c>
      <c r="DB43" s="76" t="e">
        <v>#N/A</v>
      </c>
      <c r="DC43" s="76" t="e">
        <v>#N/A</v>
      </c>
      <c r="DD43" s="76" t="e">
        <v>#N/A</v>
      </c>
      <c r="DE43" s="76" t="e">
        <v>#N/A</v>
      </c>
      <c r="DF43" s="76">
        <v>-1.6587854771836174E-2</v>
      </c>
      <c r="DG43" s="61"/>
      <c r="DI43" s="23"/>
      <c r="DJ43" s="66">
        <v>44444</v>
      </c>
      <c r="DK43" s="62"/>
      <c r="DL43" s="62"/>
      <c r="DM43" s="62"/>
      <c r="DN43" s="61">
        <v>0</v>
      </c>
      <c r="DO43" s="61" t="e">
        <v>#N/A</v>
      </c>
      <c r="DP43" s="61" t="e">
        <v>#N/A</v>
      </c>
      <c r="DQ43" s="61" t="e">
        <v>#N/A</v>
      </c>
      <c r="DR43" s="61" t="e">
        <v>#N/A</v>
      </c>
      <c r="DS43" s="61" t="e">
        <v>#N/A</v>
      </c>
      <c r="DT43" s="61" t="e">
        <v>#N/A</v>
      </c>
      <c r="DU43" s="61" t="e">
        <v>#N/A</v>
      </c>
      <c r="DV43" s="61" t="e">
        <v>#N/A</v>
      </c>
      <c r="DW43" s="61" t="e">
        <v>#N/A</v>
      </c>
      <c r="DX43" s="61" t="e">
        <v>#N/A</v>
      </c>
      <c r="DY43" s="61" t="e">
        <v>#N/A</v>
      </c>
      <c r="DZ43" s="61" t="e">
        <v>#N/A</v>
      </c>
      <c r="EA43" s="23"/>
      <c r="EC43"/>
      <c r="ED43" s="73">
        <v>44444</v>
      </c>
      <c r="EE43" s="69"/>
      <c r="EF43" s="69"/>
      <c r="EG43" s="69"/>
      <c r="EH43" s="69">
        <v>0</v>
      </c>
      <c r="EI43" s="69" t="e">
        <v>#N/A</v>
      </c>
      <c r="EJ43" s="69" t="e">
        <v>#N/A</v>
      </c>
      <c r="EK43" s="69" t="e">
        <v>#N/A</v>
      </c>
      <c r="EL43" s="69" t="e">
        <v>#N/A</v>
      </c>
      <c r="EM43" s="69" t="e">
        <v>#N/A</v>
      </c>
      <c r="EN43" s="69" t="e">
        <v>#N/A</v>
      </c>
      <c r="EO43" s="69" t="e">
        <v>#N/A</v>
      </c>
      <c r="EP43" s="69" t="e">
        <v>#N/A</v>
      </c>
      <c r="EQ43" s="69" t="e">
        <v>#N/A</v>
      </c>
      <c r="ER43" s="69" t="e">
        <v>#N/A</v>
      </c>
      <c r="ES43" s="69" t="e">
        <v>#N/A</v>
      </c>
      <c r="ET43" s="69" t="e">
        <v>#N/A</v>
      </c>
      <c r="EW43" s="79">
        <v>44444</v>
      </c>
      <c r="EX43" s="76">
        <v>0</v>
      </c>
      <c r="EY43" s="76" t="e">
        <v>#N/A</v>
      </c>
      <c r="EZ43" s="76" t="e">
        <v>#N/A</v>
      </c>
      <c r="FA43" s="76" t="e">
        <v>#N/A</v>
      </c>
      <c r="FB43" s="76" t="e">
        <v>#N/A</v>
      </c>
      <c r="FC43" s="76" t="e">
        <v>#N/A</v>
      </c>
      <c r="FD43" s="76" t="e">
        <v>#N/A</v>
      </c>
      <c r="FE43" s="76" t="e">
        <v>#N/A</v>
      </c>
      <c r="FF43" s="76" t="e">
        <v>#N/A</v>
      </c>
      <c r="FG43" s="76" t="e">
        <v>#N/A</v>
      </c>
      <c r="FH43" s="76" t="e">
        <v>#N/A</v>
      </c>
      <c r="FI43" s="76" t="e">
        <v>#N/A</v>
      </c>
      <c r="FJ43" s="76" t="e">
        <v>#N/A</v>
      </c>
      <c r="FM43"/>
      <c r="FN43" s="66">
        <v>44444</v>
      </c>
      <c r="FO43" s="61"/>
      <c r="FP43" s="61"/>
      <c r="FQ43" s="61"/>
      <c r="FR43" s="61">
        <v>0</v>
      </c>
      <c r="FS43" s="61" t="e">
        <v>#N/A</v>
      </c>
      <c r="FT43" s="61" t="e">
        <v>#N/A</v>
      </c>
      <c r="FU43" s="61" t="e">
        <v>#N/A</v>
      </c>
      <c r="FV43" s="61" t="e">
        <v>#N/A</v>
      </c>
      <c r="FW43" s="61" t="e">
        <v>#N/A</v>
      </c>
      <c r="FX43" s="61" t="e">
        <v>#N/A</v>
      </c>
      <c r="FY43" s="61" t="e">
        <v>#N/A</v>
      </c>
      <c r="FZ43" s="61" t="e">
        <v>#N/A</v>
      </c>
      <c r="GA43" s="61" t="e">
        <v>#N/A</v>
      </c>
      <c r="GB43" s="61" t="e">
        <v>#N/A</v>
      </c>
      <c r="GC43" s="61" t="e">
        <v>#N/A</v>
      </c>
      <c r="GD43" s="61" t="e">
        <v>#N/A</v>
      </c>
      <c r="GE43"/>
      <c r="GG43"/>
      <c r="GH43" s="73">
        <v>44444</v>
      </c>
      <c r="GI43" s="69"/>
      <c r="GJ43" s="69"/>
      <c r="GK43" s="69"/>
      <c r="GL43" s="69">
        <v>0</v>
      </c>
      <c r="GM43" s="69" t="e">
        <v>#N/A</v>
      </c>
      <c r="GN43" s="69" t="e">
        <v>#N/A</v>
      </c>
      <c r="GO43" s="69" t="e">
        <v>#N/A</v>
      </c>
      <c r="GP43" s="69" t="e">
        <v>#N/A</v>
      </c>
      <c r="GQ43" s="69" t="e">
        <v>#N/A</v>
      </c>
      <c r="GR43" s="69" t="e">
        <v>#N/A</v>
      </c>
      <c r="GS43" s="69" t="e">
        <v>#N/A</v>
      </c>
      <c r="GT43" s="69" t="e">
        <v>#N/A</v>
      </c>
      <c r="GU43" s="69" t="e">
        <v>#N/A</v>
      </c>
      <c r="GV43" s="69" t="e">
        <v>#N/A</v>
      </c>
      <c r="GW43" s="69" t="e">
        <v>#N/A</v>
      </c>
      <c r="GX43" s="69" t="e">
        <v>#N/A</v>
      </c>
      <c r="HA43" s="79">
        <v>44444</v>
      </c>
      <c r="HB43" s="76">
        <v>0</v>
      </c>
      <c r="HC43" s="76" t="e">
        <v>#N/A</v>
      </c>
      <c r="HD43" s="76" t="e">
        <v>#N/A</v>
      </c>
      <c r="HE43" s="76" t="e">
        <v>#N/A</v>
      </c>
      <c r="HF43" s="76" t="e">
        <v>#N/A</v>
      </c>
      <c r="HG43" s="76" t="e">
        <v>#N/A</v>
      </c>
      <c r="HH43" s="76" t="e">
        <v>#N/A</v>
      </c>
      <c r="HI43" s="76" t="e">
        <v>#N/A</v>
      </c>
      <c r="HJ43" s="76" t="e">
        <v>#N/A</v>
      </c>
      <c r="HK43" s="76" t="e">
        <v>#N/A</v>
      </c>
      <c r="HL43" s="76" t="e">
        <v>#N/A</v>
      </c>
      <c r="HM43" s="76" t="e">
        <v>#N/A</v>
      </c>
      <c r="HN43" s="76" t="e">
        <v>#N/A</v>
      </c>
      <c r="HP43" s="79">
        <v>44444</v>
      </c>
      <c r="HQ43">
        <v>7.3871981703468301E-2</v>
      </c>
      <c r="HR43" s="88" t="e">
        <f t="shared" si="3"/>
        <v>#N/A</v>
      </c>
      <c r="HS43" s="88" t="e">
        <f t="shared" si="3"/>
        <v>#N/A</v>
      </c>
      <c r="HT43" s="85"/>
      <c r="HU43" s="40"/>
      <c r="HV43" s="84"/>
      <c r="HW43" s="40"/>
      <c r="HX43" s="51" t="e">
        <f t="shared" si="4"/>
        <v>#N/A</v>
      </c>
      <c r="HY43" s="51" t="e">
        <f t="shared" si="5"/>
        <v>#N/A</v>
      </c>
      <c r="HZ43" s="51"/>
      <c r="IA43" s="79">
        <v>44444</v>
      </c>
      <c r="IB43" t="e">
        <v>#N/A</v>
      </c>
      <c r="IC43" t="e">
        <v>#N/A</v>
      </c>
      <c r="IE43">
        <v>7.3871981703468301E-2</v>
      </c>
      <c r="IF43" s="83"/>
      <c r="IG43" s="50"/>
      <c r="IH43" s="85"/>
      <c r="II43" s="40"/>
      <c r="IJ43" s="84"/>
      <c r="IK43" s="40"/>
      <c r="IL43" s="51" t="e">
        <f t="shared" si="0"/>
        <v>#N/A</v>
      </c>
      <c r="IM43" s="51" t="e">
        <f t="shared" si="6"/>
        <v>#N/A</v>
      </c>
      <c r="IN43" s="79">
        <v>44444</v>
      </c>
      <c r="IO43" t="e">
        <v>#N/A</v>
      </c>
      <c r="IP43" t="e">
        <v>#N/A</v>
      </c>
      <c r="IQ43" s="31"/>
      <c r="IR43">
        <v>7.3871981703468301E-2</v>
      </c>
      <c r="IS43" s="83"/>
      <c r="IT43" s="50"/>
      <c r="IU43" s="85"/>
      <c r="IV43" s="40"/>
      <c r="IW43" s="84"/>
      <c r="IX43" s="40"/>
      <c r="IY43" s="79">
        <v>44444</v>
      </c>
      <c r="IZ43" t="e">
        <f t="shared" si="1"/>
        <v>#N/A</v>
      </c>
      <c r="JA43" t="e">
        <f t="shared" si="2"/>
        <v>#N/A</v>
      </c>
      <c r="JB43" t="e">
        <f t="shared" si="7"/>
        <v>#N/A</v>
      </c>
      <c r="JC43" t="e">
        <f t="shared" si="7"/>
        <v>#N/A</v>
      </c>
      <c r="JD43" t="e">
        <f t="shared" si="8"/>
        <v>#N/A</v>
      </c>
      <c r="JE43" t="e">
        <f t="shared" si="8"/>
        <v>#N/A</v>
      </c>
      <c r="JJ43"/>
      <c r="JL43" s="27"/>
      <c r="JT43" s="27"/>
      <c r="JU43" s="2"/>
      <c r="JV43" s="2"/>
      <c r="JW43" s="31"/>
      <c r="JX43" s="31"/>
      <c r="JY43" s="23"/>
      <c r="KB43" s="27"/>
      <c r="KK43" s="27"/>
      <c r="KM43" s="46"/>
      <c r="KN43" s="46"/>
      <c r="KO43" s="46"/>
      <c r="KP43" s="46"/>
      <c r="KQ43" s="46"/>
      <c r="KS43" s="27"/>
      <c r="KU43" s="46"/>
      <c r="KV43" s="46"/>
      <c r="KW43" s="46"/>
      <c r="KX43" s="46"/>
      <c r="KY43" s="46"/>
      <c r="LA43" s="27"/>
      <c r="LI43" s="27"/>
      <c r="LQ43" s="27"/>
      <c r="LY43" s="27"/>
      <c r="MG43"/>
      <c r="MI43"/>
      <c r="MJ43"/>
      <c r="MK43"/>
      <c r="ML43"/>
      <c r="MM43"/>
      <c r="MO43"/>
      <c r="MQ43"/>
      <c r="MR43"/>
      <c r="MS43"/>
      <c r="MT43"/>
      <c r="MU43"/>
    </row>
    <row r="44" spans="1:359" x14ac:dyDescent="0.25">
      <c r="A44">
        <v>0.82249086380077074</v>
      </c>
      <c r="B44" s="67">
        <v>44500</v>
      </c>
      <c r="C44" s="62"/>
      <c r="D44" s="62"/>
      <c r="E44" s="62"/>
      <c r="F44" s="61">
        <v>0.41123925098255071</v>
      </c>
      <c r="G44" s="61" t="e">
        <v>#N/A</v>
      </c>
      <c r="H44" s="61" t="e">
        <v>#N/A</v>
      </c>
      <c r="I44" s="61">
        <v>2.0400737413935617</v>
      </c>
      <c r="J44" s="61">
        <v>5.4144775956551802E-2</v>
      </c>
      <c r="K44" s="61">
        <v>1.7971155267937466</v>
      </c>
      <c r="L44" s="61">
        <v>2.0397466848734513E-2</v>
      </c>
      <c r="M44" s="61">
        <v>41.946403600220172</v>
      </c>
      <c r="N44" s="61">
        <v>4.3112302950374195</v>
      </c>
      <c r="O44" s="61">
        <v>1.0859602115419937</v>
      </c>
      <c r="P44" s="61">
        <v>3.2252700834954253</v>
      </c>
      <c r="Q44" s="61">
        <v>10.358747583153772</v>
      </c>
      <c r="R44" s="61">
        <v>2.119793988903083</v>
      </c>
      <c r="S44"/>
      <c r="U44" s="23"/>
      <c r="V44" s="75">
        <v>44500</v>
      </c>
      <c r="W44" s="74"/>
      <c r="X44" s="74"/>
      <c r="Y44" s="74"/>
      <c r="Z44" s="69">
        <v>0.41123925098255071</v>
      </c>
      <c r="AA44" s="69" t="e">
        <v>#N/A</v>
      </c>
      <c r="AB44" s="69" t="e">
        <v>#N/A</v>
      </c>
      <c r="AC44" s="69">
        <v>2.0112835390038355</v>
      </c>
      <c r="AD44" s="69">
        <v>5.7745426043607884E-2</v>
      </c>
      <c r="AE44" s="69">
        <v>1.8135650968330488</v>
      </c>
      <c r="AF44" s="69">
        <v>1.5750463312631694E-2</v>
      </c>
      <c r="AG44" s="69">
        <v>44.413839106115475</v>
      </c>
      <c r="AH44" s="69">
        <v>4.5110958431201107</v>
      </c>
      <c r="AI44" s="69">
        <v>1.1364879523435945</v>
      </c>
      <c r="AJ44" s="69">
        <v>3.3746078907765167</v>
      </c>
      <c r="AK44" s="69">
        <v>10.360419519466825</v>
      </c>
      <c r="AL44" s="69">
        <v>2.2231643232152454</v>
      </c>
      <c r="AO44" s="80">
        <v>44500</v>
      </c>
      <c r="AP44" s="76"/>
      <c r="AQ44" s="76">
        <v>0.41123925098255071</v>
      </c>
      <c r="AR44" s="76" t="e">
        <v>#N/A</v>
      </c>
      <c r="AS44" s="76" t="e">
        <v>#N/A</v>
      </c>
      <c r="AT44" s="76">
        <v>-2.879020238972603E-2</v>
      </c>
      <c r="AU44" s="76">
        <v>3.6006500870560789E-3</v>
      </c>
      <c r="AV44" s="76">
        <v>1.6449570039302044E-2</v>
      </c>
      <c r="AW44" s="76">
        <v>-4.6470035361028221E-3</v>
      </c>
      <c r="AX44" s="76">
        <v>2.4674355058953044</v>
      </c>
      <c r="AY44" s="76">
        <v>0.19986554808269175</v>
      </c>
      <c r="AZ44" s="76">
        <v>5.0527740801600635E-2</v>
      </c>
      <c r="BA44" s="76">
        <v>0.14933780728109111</v>
      </c>
      <c r="BB44" s="76">
        <v>1.6719363130543289E-3</v>
      </c>
      <c r="BC44" s="76">
        <v>0.10337033431216243</v>
      </c>
      <c r="BE44"/>
      <c r="BF44" s="67">
        <v>44500</v>
      </c>
      <c r="BG44" s="61"/>
      <c r="BH44" s="61"/>
      <c r="BI44" s="61"/>
      <c r="BJ44" s="61">
        <v>0.21865413840399164</v>
      </c>
      <c r="BK44" s="61" t="e">
        <v>#N/A</v>
      </c>
      <c r="BL44" s="61" t="e">
        <v>#N/A</v>
      </c>
      <c r="BM44" s="61">
        <v>0.14419784249614298</v>
      </c>
      <c r="BN44" s="61">
        <v>1.9479530288767373E-2</v>
      </c>
      <c r="BO44" s="61">
        <v>6.472162496758152E-2</v>
      </c>
      <c r="BP44" s="61">
        <v>9.0304159160848555E-3</v>
      </c>
      <c r="BQ44" s="61">
        <v>14.431173134663448</v>
      </c>
      <c r="BR44" s="61">
        <v>0.90910529915803973</v>
      </c>
      <c r="BS44" s="61">
        <v>0.38591328345116632</v>
      </c>
      <c r="BT44" s="61">
        <v>0.52319201570687346</v>
      </c>
      <c r="BU44" s="61">
        <v>9.28182209143643</v>
      </c>
      <c r="BV44" s="61">
        <v>0.987331771022669</v>
      </c>
      <c r="BW44"/>
      <c r="BX44"/>
      <c r="BY44"/>
      <c r="BZ44" s="75">
        <v>44500</v>
      </c>
      <c r="CA44" s="69"/>
      <c r="CB44" s="69"/>
      <c r="CC44" s="69"/>
      <c r="CD44" s="69">
        <v>0.21865413840399164</v>
      </c>
      <c r="CE44" s="69" t="e">
        <v>#N/A</v>
      </c>
      <c r="CF44" s="69" t="e">
        <v>#N/A</v>
      </c>
      <c r="CG44" s="69">
        <v>0.12766560578380345</v>
      </c>
      <c r="CH44" s="69">
        <v>1.8450513301858814E-2</v>
      </c>
      <c r="CI44" s="69">
        <v>4.6354677341646229E-2</v>
      </c>
      <c r="CJ44" s="69">
        <v>8.8117617776808637E-3</v>
      </c>
      <c r="CK44" s="69">
        <v>14.453038548503846</v>
      </c>
      <c r="CL44" s="69">
        <v>1.2179477234634462</v>
      </c>
      <c r="CM44" s="69">
        <v>0.35857070070593838</v>
      </c>
      <c r="CN44" s="69">
        <v>0.85937702275750771</v>
      </c>
      <c r="CO44" s="69">
        <v>6.4373015449973545</v>
      </c>
      <c r="CP44" s="69">
        <v>1.0032685808112844</v>
      </c>
      <c r="CQ44"/>
      <c r="CR44"/>
      <c r="CS44" s="80">
        <v>44500</v>
      </c>
      <c r="CT44" s="76">
        <v>0.21865413840399164</v>
      </c>
      <c r="CU44" s="76" t="e">
        <v>#N/A</v>
      </c>
      <c r="CV44" s="76" t="e">
        <v>#N/A</v>
      </c>
      <c r="CW44" s="76">
        <v>-1.6532236712339526E-2</v>
      </c>
      <c r="CX44" s="76">
        <v>-1.0290169869085607E-3</v>
      </c>
      <c r="CY44" s="76">
        <v>-1.8366947625935295E-2</v>
      </c>
      <c r="CZ44" s="76">
        <v>-2.1865413840399184E-4</v>
      </c>
      <c r="DA44" s="76">
        <v>2.1865413840397922E-2</v>
      </c>
      <c r="DB44" s="76">
        <v>0.30884242430540632</v>
      </c>
      <c r="DC44" s="76">
        <v>-2.7342582745227929E-2</v>
      </c>
      <c r="DD44" s="76">
        <v>0.33618500705063425</v>
      </c>
      <c r="DE44" s="76">
        <v>-2.8445205464390764</v>
      </c>
      <c r="DF44" s="76">
        <v>1.5936809788615332E-2</v>
      </c>
      <c r="DG44" s="61"/>
      <c r="DI44" s="23"/>
      <c r="DJ44" s="67">
        <v>44500</v>
      </c>
      <c r="DK44" s="62"/>
      <c r="DL44" s="62"/>
      <c r="DM44" s="62"/>
      <c r="DN44" s="61">
        <v>0.10949259489154538</v>
      </c>
      <c r="DO44" s="61" t="e">
        <v>#N/A</v>
      </c>
      <c r="DP44" s="61" t="e">
        <v>#N/A</v>
      </c>
      <c r="DQ44" s="61">
        <v>0.18902880077317671</v>
      </c>
      <c r="DR44" s="61">
        <v>1.0976821403111018E-2</v>
      </c>
      <c r="DS44" s="61">
        <v>0.13139111386985444</v>
      </c>
      <c r="DT44" s="61">
        <v>3.4391624055434404E-3</v>
      </c>
      <c r="DU44" s="61">
        <v>7.2046127438636853</v>
      </c>
      <c r="DV44" s="61">
        <v>0.62346371679421098</v>
      </c>
      <c r="DW44" s="61">
        <v>0.26158609014845707</v>
      </c>
      <c r="DX44" s="61">
        <v>0.3618776266457539</v>
      </c>
      <c r="DY44" s="61">
        <v>4.5939705914501783</v>
      </c>
      <c r="DZ44" s="61">
        <v>0.62015686512440149</v>
      </c>
      <c r="EA44" s="23"/>
      <c r="EC44"/>
      <c r="ED44" s="75">
        <v>44500</v>
      </c>
      <c r="EE44" s="69"/>
      <c r="EF44" s="69"/>
      <c r="EG44" s="69"/>
      <c r="EH44" s="69">
        <v>0.10949259489154538</v>
      </c>
      <c r="EI44" s="69" t="e">
        <v>#N/A</v>
      </c>
      <c r="EJ44" s="69" t="e">
        <v>#N/A</v>
      </c>
      <c r="EK44" s="69">
        <v>0.16296643564250846</v>
      </c>
      <c r="EL44" s="69">
        <v>9.2152572356948414E-3</v>
      </c>
      <c r="EM44" s="69">
        <v>0.11058752084046083</v>
      </c>
      <c r="EN44" s="69">
        <v>2.1559091934145284E-3</v>
      </c>
      <c r="EO44" s="69">
        <v>6.4600630986011769</v>
      </c>
      <c r="EP44" s="69">
        <v>0.22877599519660149</v>
      </c>
      <c r="EQ44" s="69">
        <v>0.13864079421420963</v>
      </c>
      <c r="ER44" s="69">
        <v>9.0135200982391847E-2</v>
      </c>
      <c r="ES44" s="69">
        <v>6.6353728691217455</v>
      </c>
      <c r="ET44" s="69">
        <v>0.57513883286851353</v>
      </c>
      <c r="EW44" s="80">
        <v>44500</v>
      </c>
      <c r="EX44" s="76">
        <v>0.10949259489154538</v>
      </c>
      <c r="EY44" s="76" t="e">
        <v>#N/A</v>
      </c>
      <c r="EZ44" s="76" t="e">
        <v>#N/A</v>
      </c>
      <c r="FA44" s="76">
        <v>-2.6062365130668275E-2</v>
      </c>
      <c r="FB44" s="76">
        <v>-1.7615641674161751E-3</v>
      </c>
      <c r="FC44" s="76">
        <v>-2.0803593029393615E-2</v>
      </c>
      <c r="FD44" s="76">
        <v>-1.2832532121289119E-3</v>
      </c>
      <c r="FE44" s="76">
        <v>-0.74454964526250822</v>
      </c>
      <c r="FF44" s="76">
        <v>-0.39468772159760945</v>
      </c>
      <c r="FG44" s="76">
        <v>-0.12294529593424744</v>
      </c>
      <c r="FH44" s="76">
        <v>-0.27174242566336204</v>
      </c>
      <c r="FI44" s="76">
        <v>2.0414022776715672</v>
      </c>
      <c r="FJ44" s="76">
        <v>-4.5018032255887935E-2</v>
      </c>
      <c r="FM44"/>
      <c r="FN44" s="67">
        <v>44500</v>
      </c>
      <c r="FO44" s="61"/>
      <c r="FP44" s="61"/>
      <c r="FQ44" s="61"/>
      <c r="FR44" s="61">
        <v>8.3104879522682945E-2</v>
      </c>
      <c r="FS44" s="61" t="e">
        <v>#N/A</v>
      </c>
      <c r="FT44" s="61" t="e">
        <v>#N/A</v>
      </c>
      <c r="FU44" s="61">
        <v>0.28310581332317736</v>
      </c>
      <c r="FV44" s="61">
        <v>7.4218650937667042E-3</v>
      </c>
      <c r="FW44" s="61">
        <v>0.26925980965349278</v>
      </c>
      <c r="FX44" s="61">
        <v>1.2964361205538538E-3</v>
      </c>
      <c r="FY44" s="61">
        <v>7.0805357353325871</v>
      </c>
      <c r="FZ44" s="61">
        <v>0.17190265784915726</v>
      </c>
      <c r="GA44" s="61">
        <v>5.069254613225288E-2</v>
      </c>
      <c r="GB44" s="61">
        <v>0.12121011171690439</v>
      </c>
      <c r="GC44" s="61">
        <v>2.4506880764552275</v>
      </c>
      <c r="GD44" s="61">
        <v>0.23842964879139619</v>
      </c>
      <c r="GE44"/>
      <c r="GG44"/>
      <c r="GH44" s="75">
        <v>44500</v>
      </c>
      <c r="GI44" s="69"/>
      <c r="GJ44" s="69"/>
      <c r="GK44" s="69"/>
      <c r="GL44" s="69">
        <v>8.3104879522682945E-2</v>
      </c>
      <c r="GM44" s="69" t="e">
        <v>#N/A</v>
      </c>
      <c r="GN44" s="69" t="e">
        <v>#N/A</v>
      </c>
      <c r="GO44" s="69">
        <v>0.25401561466977396</v>
      </c>
      <c r="GP44" s="69">
        <v>6.5850862170967863E-3</v>
      </c>
      <c r="GQ44" s="69">
        <v>0.24515939459191471</v>
      </c>
      <c r="GR44" s="69">
        <v>1.437714415742415E-3</v>
      </c>
      <c r="GS44" s="69">
        <v>6.548664506387416</v>
      </c>
      <c r="GT44" s="69">
        <v>5.7540235631419273E-2</v>
      </c>
      <c r="GU44" s="69">
        <v>4.2383488556568219E-2</v>
      </c>
      <c r="GV44" s="69">
        <v>1.5156747074851049E-2</v>
      </c>
      <c r="GW44" s="69">
        <v>6.121411689738216</v>
      </c>
      <c r="GX44" s="69">
        <v>0.16232666534969992</v>
      </c>
      <c r="HA44" s="80">
        <v>44500</v>
      </c>
      <c r="HB44" s="76">
        <v>8.3104879522682945E-2</v>
      </c>
      <c r="HC44" s="76" t="e">
        <v>#N/A</v>
      </c>
      <c r="HD44" s="76" t="e">
        <v>#N/A</v>
      </c>
      <c r="HE44" s="76">
        <v>-2.9090198653403395E-2</v>
      </c>
      <c r="HF44" s="76">
        <v>-8.3677887666991791E-4</v>
      </c>
      <c r="HG44" s="76">
        <v>-2.4100415061578059E-2</v>
      </c>
      <c r="HH44" s="76">
        <v>1.4127829518856101E-4</v>
      </c>
      <c r="HI44" s="76">
        <v>-0.53187122894517136</v>
      </c>
      <c r="HJ44" s="76">
        <v>-0.114362422217738</v>
      </c>
      <c r="HK44" s="76">
        <v>-8.3090575756846613E-3</v>
      </c>
      <c r="HL44" s="76">
        <v>-0.10605336464205334</v>
      </c>
      <c r="HM44" s="76">
        <v>3.6707236132829886</v>
      </c>
      <c r="HN44" s="76">
        <v>-7.6102983441696276E-2</v>
      </c>
      <c r="HP44" s="80">
        <v>44500</v>
      </c>
      <c r="HQ44">
        <v>0.82249086380077074</v>
      </c>
      <c r="HR44" s="88">
        <f t="shared" si="3"/>
        <v>3.2297090641355877</v>
      </c>
      <c r="HS44" s="88">
        <f t="shared" si="3"/>
        <v>2.8492657052014158E-2</v>
      </c>
      <c r="HT44" s="31"/>
      <c r="HV44" s="41"/>
      <c r="HX44" s="51" t="e">
        <f t="shared" si="4"/>
        <v>#N/A</v>
      </c>
      <c r="HY44" s="51" t="e">
        <f t="shared" si="5"/>
        <v>#N/A</v>
      </c>
      <c r="HZ44" s="51"/>
      <c r="IA44" s="80">
        <v>44500</v>
      </c>
      <c r="IB44" t="e">
        <v>#N/A</v>
      </c>
      <c r="IC44" t="e">
        <v>#N/A</v>
      </c>
      <c r="IE44">
        <v>0.82249086380077074</v>
      </c>
      <c r="IF44" s="46"/>
      <c r="IH44" s="31"/>
      <c r="IJ44" s="41"/>
      <c r="IL44" s="51" t="e">
        <f t="shared" si="0"/>
        <v>#N/A</v>
      </c>
      <c r="IM44" s="51" t="e">
        <f t="shared" si="6"/>
        <v>#N/A</v>
      </c>
      <c r="IN44" s="80">
        <v>44500</v>
      </c>
      <c r="IO44" t="e">
        <v>#N/A</v>
      </c>
      <c r="IP44" t="e">
        <v>#N/A</v>
      </c>
      <c r="IQ44" s="31"/>
      <c r="IR44">
        <v>0.82249086380077074</v>
      </c>
      <c r="IS44" s="46"/>
      <c r="IU44" s="31"/>
      <c r="IW44" s="41"/>
      <c r="IY44" s="80">
        <v>44500</v>
      </c>
      <c r="IZ44" t="e">
        <f t="shared" si="1"/>
        <v>#N/A</v>
      </c>
      <c r="JA44" t="e">
        <f t="shared" si="2"/>
        <v>#N/A</v>
      </c>
      <c r="JB44" t="e">
        <f t="shared" si="7"/>
        <v>#N/A</v>
      </c>
      <c r="JC44" t="e">
        <f t="shared" si="7"/>
        <v>#N/A</v>
      </c>
      <c r="JD44" t="e">
        <f t="shared" si="8"/>
        <v>#N/A</v>
      </c>
      <c r="JE44" t="e">
        <f t="shared" si="8"/>
        <v>#N/A</v>
      </c>
      <c r="JJ44"/>
      <c r="JL44" s="30"/>
      <c r="JT44" s="30"/>
      <c r="JW44" s="31"/>
      <c r="JX44" s="31"/>
      <c r="JY44" s="23"/>
      <c r="KB44" s="30"/>
      <c r="KK44" s="30"/>
      <c r="KM44" s="46"/>
      <c r="KN44" s="46"/>
      <c r="KO44" s="46"/>
      <c r="KP44" s="46"/>
      <c r="KQ44" s="46"/>
      <c r="KS44" s="30"/>
      <c r="KU44" s="46"/>
      <c r="KV44" s="46"/>
      <c r="KW44" s="46"/>
      <c r="KX44" s="46"/>
      <c r="KY44" s="46"/>
      <c r="LA44" s="30"/>
      <c r="LI44" s="30"/>
      <c r="LQ44" s="30"/>
      <c r="LY44" s="30"/>
      <c r="MG44"/>
      <c r="MI44"/>
      <c r="MJ44"/>
      <c r="MK44"/>
      <c r="ML44"/>
      <c r="MM44"/>
      <c r="MO44"/>
      <c r="MQ44"/>
      <c r="MR44"/>
      <c r="MS44"/>
      <c r="MT44"/>
      <c r="MU44"/>
    </row>
    <row r="45" spans="1:359" x14ac:dyDescent="0.25">
      <c r="A45">
        <v>0.23132095331939606</v>
      </c>
      <c r="B45" s="67">
        <v>44514</v>
      </c>
      <c r="C45" s="62"/>
      <c r="D45" s="62"/>
      <c r="E45" s="62"/>
      <c r="F45" s="61">
        <v>0.13380388247947289</v>
      </c>
      <c r="G45" s="61">
        <v>1.1533894669730562</v>
      </c>
      <c r="H45" s="61">
        <v>14.986034837700963</v>
      </c>
      <c r="I45" s="61">
        <v>0.20102431522742087</v>
      </c>
      <c r="J45" s="61">
        <v>2.2698481257546008E-3</v>
      </c>
      <c r="K45" s="61">
        <v>0.16457877544975166</v>
      </c>
      <c r="L45" s="61">
        <v>-2.6225560965976685E-3</v>
      </c>
      <c r="M45" s="61">
        <v>0.93127502205713131</v>
      </c>
      <c r="N45" s="61">
        <v>0.19273111232343271</v>
      </c>
      <c r="O45" s="61">
        <v>0.12497282623582737</v>
      </c>
      <c r="P45" s="61">
        <v>6.7758286087605354E-2</v>
      </c>
      <c r="Q45" s="61">
        <v>8.6762584168166761</v>
      </c>
      <c r="R45" s="61">
        <v>0.36250584992003243</v>
      </c>
      <c r="S45"/>
      <c r="U45" s="23"/>
      <c r="V45" s="75">
        <v>44514</v>
      </c>
      <c r="W45" s="74"/>
      <c r="X45" s="74"/>
      <c r="Y45" s="74"/>
      <c r="Z45" s="69">
        <v>0.13380388247947289</v>
      </c>
      <c r="AA45" s="69">
        <v>1.1574035834474405</v>
      </c>
      <c r="AB45" s="69">
        <v>15.655054250098328</v>
      </c>
      <c r="AC45" s="69">
        <v>0.19165691936744106</v>
      </c>
      <c r="AD45" s="69">
        <v>1.9916085719016013E-3</v>
      </c>
      <c r="AE45" s="69">
        <v>0.16859289192413585</v>
      </c>
      <c r="AF45" s="69">
        <v>-2.1408621196715664E-3</v>
      </c>
      <c r="AG45" s="69">
        <v>0.8790915078901369</v>
      </c>
      <c r="AH45" s="69">
        <v>0.2916001852656096</v>
      </c>
      <c r="AI45" s="69">
        <v>0.19655328943536321</v>
      </c>
      <c r="AJ45" s="69">
        <v>9.5046895830246364E-2</v>
      </c>
      <c r="AK45" s="69">
        <v>9.0190591671290186</v>
      </c>
      <c r="AL45" s="69">
        <v>0.36663187380674384</v>
      </c>
      <c r="AO45" s="80">
        <v>44514</v>
      </c>
      <c r="AP45" s="76"/>
      <c r="AQ45" s="76">
        <v>0.13380388247947289</v>
      </c>
      <c r="AR45" s="76">
        <v>4.014116474384339E-3</v>
      </c>
      <c r="AS45" s="76">
        <v>0.66901941239736451</v>
      </c>
      <c r="AT45" s="76">
        <v>-9.367395859979805E-3</v>
      </c>
      <c r="AU45" s="76">
        <v>-2.7823955385299965E-4</v>
      </c>
      <c r="AV45" s="76">
        <v>4.0141164743841906E-3</v>
      </c>
      <c r="AW45" s="76">
        <v>4.8169397692610229E-4</v>
      </c>
      <c r="AX45" s="76">
        <v>-5.2183514166994384E-2</v>
      </c>
      <c r="AY45" s="76">
        <v>9.8869072942176867E-2</v>
      </c>
      <c r="AZ45" s="76">
        <v>7.1580463199535857E-2</v>
      </c>
      <c r="BA45" s="76">
        <v>2.7288609742641013E-2</v>
      </c>
      <c r="BB45" s="76">
        <v>0.34280075031234231</v>
      </c>
      <c r="BC45" s="76">
        <v>4.1260238867114026E-3</v>
      </c>
      <c r="BE45"/>
      <c r="BF45" s="67">
        <v>44514</v>
      </c>
      <c r="BG45" s="61"/>
      <c r="BH45" s="61"/>
      <c r="BI45" s="61"/>
      <c r="BJ45" s="61">
        <v>8.1444532420782978E-2</v>
      </c>
      <c r="BK45" s="61">
        <v>0.68087629103774561</v>
      </c>
      <c r="BL45" s="61">
        <v>10.343455617439439</v>
      </c>
      <c r="BM45" s="61">
        <v>6.9333906044224444E-2</v>
      </c>
      <c r="BN45" s="61">
        <v>2.9326092773584627E-3</v>
      </c>
      <c r="BO45" s="61">
        <v>4.153671153459932E-2</v>
      </c>
      <c r="BP45" s="61">
        <v>2.9320031671481873E-4</v>
      </c>
      <c r="BQ45" s="61">
        <v>1.8650797924359301</v>
      </c>
      <c r="BR45" s="61">
        <v>3.9654484422869174E-2</v>
      </c>
      <c r="BS45" s="61">
        <v>5.489654601729866E-2</v>
      </c>
      <c r="BT45" s="61">
        <v>-1.5242061594429488E-2</v>
      </c>
      <c r="BU45" s="61">
        <v>11.274950581166546</v>
      </c>
      <c r="BV45" s="61">
        <v>0.32552435340678071</v>
      </c>
      <c r="BW45"/>
      <c r="BX45"/>
      <c r="BY45"/>
      <c r="BZ45" s="75">
        <v>44514</v>
      </c>
      <c r="CA45" s="69"/>
      <c r="CB45" s="69"/>
      <c r="CC45" s="69"/>
      <c r="CD45" s="69">
        <v>8.1444532420782978E-2</v>
      </c>
      <c r="CE45" s="69">
        <v>0.69879408817031796</v>
      </c>
      <c r="CF45" s="69">
        <v>10.180566552597872</v>
      </c>
      <c r="CG45" s="69">
        <v>6.3860176615393865E-2</v>
      </c>
      <c r="CH45" s="69">
        <v>3.5030865273654476E-3</v>
      </c>
      <c r="CI45" s="69">
        <v>4.0233599015866789E-2</v>
      </c>
      <c r="CJ45" s="69">
        <v>-2.0035354975512613E-3</v>
      </c>
      <c r="CK45" s="69">
        <v>2.7446807425803867</v>
      </c>
      <c r="CL45" s="69">
        <v>0.15711048105027173</v>
      </c>
      <c r="CM45" s="69">
        <v>8.4040707747306861E-2</v>
      </c>
      <c r="CN45" s="69">
        <v>7.3069773302964866E-2</v>
      </c>
      <c r="CO45" s="69">
        <v>4.3565878616341003</v>
      </c>
      <c r="CP45" s="69">
        <v>0.29896384126446363</v>
      </c>
      <c r="CQ45"/>
      <c r="CR45"/>
      <c r="CS45" s="80">
        <v>44514</v>
      </c>
      <c r="CT45" s="76">
        <v>8.1444532420782978E-2</v>
      </c>
      <c r="CU45" s="76">
        <v>1.7917797132572306E-2</v>
      </c>
      <c r="CV45" s="76">
        <v>-0.16288906484156596</v>
      </c>
      <c r="CW45" s="76">
        <v>-5.4737294288305883E-3</v>
      </c>
      <c r="CX45" s="76">
        <v>5.7047725000698506E-4</v>
      </c>
      <c r="CY45" s="76">
        <v>-1.3031125187325289E-3</v>
      </c>
      <c r="CZ45" s="76">
        <v>-2.2967358142660797E-3</v>
      </c>
      <c r="DA45" s="76">
        <v>0.87960095014445649</v>
      </c>
      <c r="DB45" s="76">
        <v>0.11745599662740255</v>
      </c>
      <c r="DC45" s="76">
        <v>2.9144161730008205E-2</v>
      </c>
      <c r="DD45" s="76">
        <v>8.8311834897394345E-2</v>
      </c>
      <c r="DE45" s="76">
        <v>-6.9183627195324453</v>
      </c>
      <c r="DF45" s="76">
        <v>-2.656051214231708E-2</v>
      </c>
      <c r="DG45" s="61"/>
      <c r="DI45" s="23"/>
      <c r="DJ45" s="67">
        <v>44514</v>
      </c>
      <c r="DK45" s="62"/>
      <c r="DL45" s="62"/>
      <c r="DM45" s="62"/>
      <c r="DN45" s="61">
        <v>9.1373157584651466E-3</v>
      </c>
      <c r="DO45" s="61">
        <v>7.6387959740768618E-2</v>
      </c>
      <c r="DP45" s="61">
        <v>0.89545694432958434</v>
      </c>
      <c r="DQ45" s="61">
        <v>3.8253394169625843E-3</v>
      </c>
      <c r="DR45" s="61">
        <v>7.6902657427590365E-4</v>
      </c>
      <c r="DS45" s="61">
        <v>1.8000512044176337E-4</v>
      </c>
      <c r="DT45" s="61">
        <v>-1.4802451528713538E-4</v>
      </c>
      <c r="DU45" s="61">
        <v>0.62773359260655559</v>
      </c>
      <c r="DV45" s="61">
        <v>1.1072649998973418E-2</v>
      </c>
      <c r="DW45" s="61">
        <v>1.0032011259814877E-2</v>
      </c>
      <c r="DX45" s="61">
        <v>1.0406387391585401E-3</v>
      </c>
      <c r="DY45" s="61">
        <v>0.82785651656924841</v>
      </c>
      <c r="DZ45" s="61">
        <v>4.6809355696420245E-2</v>
      </c>
      <c r="EA45" s="23"/>
      <c r="EC45"/>
      <c r="ED45" s="75">
        <v>44514</v>
      </c>
      <c r="EE45" s="69"/>
      <c r="EF45" s="69"/>
      <c r="EG45" s="69"/>
      <c r="EH45" s="69">
        <v>9.1373157584651466E-3</v>
      </c>
      <c r="EI45" s="69">
        <v>7.5382855007337463E-2</v>
      </c>
      <c r="EJ45" s="69">
        <v>0.93200620736344497</v>
      </c>
      <c r="EK45" s="69">
        <v>2.5843430169907857E-3</v>
      </c>
      <c r="EL45" s="69">
        <v>4.4301530763683945E-4</v>
      </c>
      <c r="EM45" s="69">
        <v>3.6914755664199189E-4</v>
      </c>
      <c r="EN45" s="69">
        <v>6.4874941885102548E-5</v>
      </c>
      <c r="EO45" s="69">
        <v>0.34082187779074996</v>
      </c>
      <c r="EP45" s="69">
        <v>1.0215895814490143E-2</v>
      </c>
      <c r="EQ45" s="69">
        <v>8.6098006218939763E-3</v>
      </c>
      <c r="ER45" s="69">
        <v>1.6060951925961648E-3</v>
      </c>
      <c r="ES45" s="69">
        <v>0.77007898600619362</v>
      </c>
      <c r="ET45" s="69">
        <v>2.5865083936126635E-2</v>
      </c>
      <c r="EW45" s="80">
        <v>44514</v>
      </c>
      <c r="EX45" s="76">
        <v>9.1373157584651466E-3</v>
      </c>
      <c r="EY45" s="76">
        <v>-1.005104733431161E-3</v>
      </c>
      <c r="EZ45" s="76">
        <v>3.6549263033860586E-2</v>
      </c>
      <c r="FA45" s="76">
        <v>-1.2409963999717984E-3</v>
      </c>
      <c r="FB45" s="76">
        <v>-3.2601126663906415E-4</v>
      </c>
      <c r="FC45" s="76">
        <v>1.8914243620022852E-4</v>
      </c>
      <c r="FD45" s="76">
        <v>2.1289945717223793E-4</v>
      </c>
      <c r="FE45" s="76">
        <v>-0.28691171481580563</v>
      </c>
      <c r="FF45" s="76">
        <v>-8.5675418448327592E-4</v>
      </c>
      <c r="FG45" s="76">
        <v>-1.4222106379209001E-3</v>
      </c>
      <c r="FH45" s="76">
        <v>5.6545645343762468E-4</v>
      </c>
      <c r="FI45" s="76">
        <v>-5.7777530563054888E-2</v>
      </c>
      <c r="FJ45" s="76">
        <v>-2.094427176029361E-2</v>
      </c>
      <c r="FM45"/>
      <c r="FN45" s="67">
        <v>44514</v>
      </c>
      <c r="FO45" s="61"/>
      <c r="FP45" s="61"/>
      <c r="FQ45" s="61"/>
      <c r="FR45" s="61">
        <v>6.9352226606750464E-3</v>
      </c>
      <c r="FS45" s="61">
        <v>5.8602631482704136E-2</v>
      </c>
      <c r="FT45" s="61">
        <v>0.66578137542480442</v>
      </c>
      <c r="FU45" s="61">
        <v>2.7869068953663765E-3</v>
      </c>
      <c r="FV45" s="61">
        <v>2.6869528461944992E-4</v>
      </c>
      <c r="FW45" s="61">
        <v>1.3454331961709591E-3</v>
      </c>
      <c r="FX45" s="61">
        <v>-1.5188137626878352E-4</v>
      </c>
      <c r="FY45" s="61">
        <v>0.26423198337171927</v>
      </c>
      <c r="FZ45" s="61">
        <v>2.1966914567068778E-3</v>
      </c>
      <c r="GA45" s="61">
        <v>2.7740890642700168E-3</v>
      </c>
      <c r="GB45" s="61">
        <v>-5.7739760756313901E-4</v>
      </c>
      <c r="GC45" s="61">
        <v>0.87581372807348523</v>
      </c>
      <c r="GD45" s="61">
        <v>1.8633599465009334E-2</v>
      </c>
      <c r="GE45"/>
      <c r="GG45"/>
      <c r="GH45" s="75">
        <v>44514</v>
      </c>
      <c r="GI45" s="69"/>
      <c r="GJ45" s="69"/>
      <c r="GK45" s="69"/>
      <c r="GL45" s="69">
        <v>6.9352226606750464E-3</v>
      </c>
      <c r="GM45" s="69">
        <v>5.6660769137715131E-2</v>
      </c>
      <c r="GN45" s="69">
        <v>0.67965182074615449</v>
      </c>
      <c r="GO45" s="69">
        <v>2.6800916501005041E-3</v>
      </c>
      <c r="GP45" s="69">
        <v>2.2315370942703645E-4</v>
      </c>
      <c r="GQ45" s="69">
        <v>1.5881659892945856E-3</v>
      </c>
      <c r="GR45" s="69">
        <v>-1.2136639656181332E-4</v>
      </c>
      <c r="GS45" s="69">
        <v>0.2108307688845214</v>
      </c>
      <c r="GT45" s="69">
        <v>6.9352226606750471E-7</v>
      </c>
      <c r="GU45" s="69">
        <v>1.6613010646253439E-3</v>
      </c>
      <c r="GV45" s="69">
        <v>-1.8788148662555702E-3</v>
      </c>
      <c r="GW45" s="69">
        <v>-5.2969019451831461</v>
      </c>
      <c r="GX45" s="69">
        <v>1.3565436233012953E-2</v>
      </c>
      <c r="HA45" s="80">
        <v>44514</v>
      </c>
      <c r="HB45" s="76">
        <v>6.9352226606750464E-3</v>
      </c>
      <c r="HC45" s="76">
        <v>-1.9418623449890086E-3</v>
      </c>
      <c r="HD45" s="76">
        <v>1.3870445321350093E-2</v>
      </c>
      <c r="HE45" s="76">
        <v>-1.0681524526587261E-4</v>
      </c>
      <c r="HF45" s="76">
        <v>-4.5541575192413437E-5</v>
      </c>
      <c r="HG45" s="76">
        <v>2.4273279312362665E-4</v>
      </c>
      <c r="HH45" s="76">
        <v>3.0514979706970189E-5</v>
      </c>
      <c r="HI45" s="76">
        <v>-5.3401214487197875E-2</v>
      </c>
      <c r="HJ45" s="76">
        <v>-2.1959979344408106E-3</v>
      </c>
      <c r="HK45" s="76">
        <v>-1.1127879996446729E-3</v>
      </c>
      <c r="HL45" s="76">
        <v>-1.3014172586924312E-3</v>
      </c>
      <c r="HM45" s="76">
        <v>-6.1727156732566311</v>
      </c>
      <c r="HN45" s="76">
        <v>-5.0681632319963818E-3</v>
      </c>
      <c r="HP45" s="80">
        <v>44514</v>
      </c>
      <c r="HQ45">
        <v>0.23132095331939606</v>
      </c>
      <c r="HR45" s="88">
        <f t="shared" si="3"/>
        <v>1.1973427552044873</v>
      </c>
      <c r="HS45" s="88">
        <f t="shared" si="3"/>
        <v>5.2116899984438391E-3</v>
      </c>
      <c r="HT45" s="31"/>
      <c r="HV45" s="41"/>
      <c r="HX45" s="51">
        <f t="shared" si="4"/>
        <v>8.5130911012424679</v>
      </c>
      <c r="HY45" s="51">
        <f t="shared" si="5"/>
        <v>116.24856455509007</v>
      </c>
      <c r="HZ45" s="51"/>
      <c r="IA45" s="80">
        <v>44514</v>
      </c>
      <c r="IB45">
        <v>8.68</v>
      </c>
      <c r="IC45">
        <v>115</v>
      </c>
      <c r="IE45">
        <v>0.23132095331939606</v>
      </c>
      <c r="IF45" s="43"/>
      <c r="IG45" s="2"/>
      <c r="IH45" s="31"/>
      <c r="IJ45" s="41"/>
      <c r="IL45" s="51">
        <f t="shared" si="0"/>
        <v>8.5951629855923599</v>
      </c>
      <c r="IM45" s="51">
        <f t="shared" si="6"/>
        <v>118.65452928904372</v>
      </c>
      <c r="IN45" s="80">
        <v>44514</v>
      </c>
      <c r="IO45">
        <v>8.68</v>
      </c>
      <c r="IP45">
        <v>115</v>
      </c>
      <c r="IQ45" s="31"/>
      <c r="IR45">
        <v>0.23132095331939606</v>
      </c>
      <c r="IS45" s="43"/>
      <c r="IT45" s="2"/>
      <c r="IU45" s="31"/>
      <c r="IW45" s="41"/>
      <c r="IY45" s="80">
        <v>44514</v>
      </c>
      <c r="IZ45">
        <f t="shared" si="1"/>
        <v>8.2071884349891988E-2</v>
      </c>
      <c r="JA45">
        <f t="shared" si="2"/>
        <v>2.4059647339536525</v>
      </c>
      <c r="JB45">
        <f t="shared" si="7"/>
        <v>8.4837014407639799E-2</v>
      </c>
      <c r="JC45">
        <f t="shared" si="7"/>
        <v>-3.6545292890437224</v>
      </c>
      <c r="JD45">
        <f t="shared" si="8"/>
        <v>0.16690889875753179</v>
      </c>
      <c r="JE45">
        <f t="shared" si="8"/>
        <v>-1.2485645550900699</v>
      </c>
      <c r="JJ45"/>
      <c r="JL45" s="30"/>
      <c r="JT45" s="30"/>
      <c r="JU45" s="2"/>
      <c r="JV45" s="2"/>
      <c r="JW45" s="31"/>
      <c r="JX45" s="31"/>
      <c r="JY45" s="23"/>
      <c r="KB45" s="30"/>
      <c r="KK45" s="30"/>
      <c r="KM45" s="46"/>
      <c r="KN45" s="46"/>
      <c r="KO45" s="46"/>
      <c r="KP45" s="46"/>
      <c r="KQ45" s="46"/>
      <c r="KS45" s="30"/>
      <c r="KU45" s="46"/>
      <c r="KV45" s="46"/>
      <c r="KW45" s="46"/>
      <c r="KX45" s="46"/>
      <c r="KY45" s="46"/>
      <c r="LA45" s="30"/>
      <c r="LI45" s="30"/>
      <c r="LQ45" s="30"/>
      <c r="LY45" s="30"/>
      <c r="MG45"/>
      <c r="MI45"/>
      <c r="MJ45"/>
      <c r="MK45"/>
      <c r="ML45"/>
      <c r="MM45"/>
      <c r="MO45"/>
      <c r="MQ45"/>
      <c r="MR45"/>
      <c r="MS45"/>
      <c r="MT45"/>
      <c r="MU45"/>
    </row>
    <row r="46" spans="1:359" x14ac:dyDescent="0.25">
      <c r="A46">
        <v>0.55989595920620072</v>
      </c>
      <c r="B46" s="67">
        <v>44528</v>
      </c>
      <c r="C46" s="62"/>
      <c r="D46" s="62"/>
      <c r="E46" s="62"/>
      <c r="F46" s="61">
        <v>0.20385830400791</v>
      </c>
      <c r="G46" s="61">
        <v>1.7062940045462065</v>
      </c>
      <c r="H46" s="61">
        <v>131.08088947708612</v>
      </c>
      <c r="I46" s="61">
        <v>0.57458242232996504</v>
      </c>
      <c r="J46" s="61">
        <v>2.610421483769E-3</v>
      </c>
      <c r="K46" s="61">
        <v>0.55245600386143612</v>
      </c>
      <c r="L46" s="61">
        <v>-4.28102438416611E-3</v>
      </c>
      <c r="M46" s="61">
        <v>0.88474503939432936</v>
      </c>
      <c r="N46" s="61">
        <v>0.10060170258250882</v>
      </c>
      <c r="O46" s="61">
        <v>8.5430852051686587E-2</v>
      </c>
      <c r="P46" s="61">
        <v>1.5170850530822233E-2</v>
      </c>
      <c r="Q46" s="61">
        <v>17.311624119804421</v>
      </c>
      <c r="R46" s="61">
        <v>0.50237067463653551</v>
      </c>
      <c r="S46"/>
      <c r="U46" s="23"/>
      <c r="V46" s="75">
        <v>44528</v>
      </c>
      <c r="W46" s="74"/>
      <c r="X46" s="74"/>
      <c r="Y46" s="74"/>
      <c r="Z46" s="69">
        <v>0.20385830400791</v>
      </c>
      <c r="AA46" s="69">
        <v>1.6614451776644665</v>
      </c>
      <c r="AB46" s="69">
        <v>132.3040393011336</v>
      </c>
      <c r="AC46" s="69">
        <v>0.57458242232996504</v>
      </c>
      <c r="AD46" s="69">
        <v>1.8473751631264007E-3</v>
      </c>
      <c r="AE46" s="69">
        <v>0.55245600386143612</v>
      </c>
      <c r="AF46" s="69">
        <v>1.5085514496585341E-3</v>
      </c>
      <c r="AG46" s="69">
        <v>0.87862929027409198</v>
      </c>
      <c r="AH46" s="69" t="e">
        <v>#N/A</v>
      </c>
      <c r="AI46" s="69" t="e">
        <v>#N/A</v>
      </c>
      <c r="AJ46" s="69" t="e">
        <v>#N/A</v>
      </c>
      <c r="AK46" s="69" t="e">
        <v>#N/A</v>
      </c>
      <c r="AL46" s="69">
        <v>0.50298929978414497</v>
      </c>
      <c r="AO46" s="80">
        <v>44528</v>
      </c>
      <c r="AP46" s="76"/>
      <c r="AQ46" s="76">
        <v>0.20385830400791</v>
      </c>
      <c r="AR46" s="76">
        <v>-4.4848826881739967E-2</v>
      </c>
      <c r="AS46" s="76">
        <v>1.2231498240474599</v>
      </c>
      <c r="AT46" s="76">
        <v>0</v>
      </c>
      <c r="AU46" s="76">
        <v>-7.6304632064259925E-4</v>
      </c>
      <c r="AV46" s="76">
        <v>0</v>
      </c>
      <c r="AW46" s="76">
        <v>5.7895758338246438E-3</v>
      </c>
      <c r="AX46" s="76">
        <v>-6.1157491202373506E-3</v>
      </c>
      <c r="AY46" s="76" t="e">
        <v>#N/A</v>
      </c>
      <c r="AZ46" s="76" t="e">
        <v>#N/A</v>
      </c>
      <c r="BA46" s="76" t="e">
        <v>#N/A</v>
      </c>
      <c r="BB46" s="76" t="e">
        <v>#N/A</v>
      </c>
      <c r="BC46" s="76">
        <v>6.1862514760951828E-4</v>
      </c>
      <c r="BE46"/>
      <c r="BF46" s="67">
        <v>44528</v>
      </c>
      <c r="BG46" s="61"/>
      <c r="BH46" s="61"/>
      <c r="BI46" s="61"/>
      <c r="BJ46" s="61">
        <v>0.13957417840172051</v>
      </c>
      <c r="BK46" s="61">
        <v>1.1249678779178673</v>
      </c>
      <c r="BL46" s="61">
        <v>88.908751641895961</v>
      </c>
      <c r="BM46" s="61">
        <v>0.17822969849296996</v>
      </c>
      <c r="BN46" s="61">
        <v>2.9176609980705983E-3</v>
      </c>
      <c r="BO46" s="61">
        <v>0.14515714553778933</v>
      </c>
      <c r="BP46" s="61">
        <v>-3.2241635210797435E-3</v>
      </c>
      <c r="BQ46" s="61">
        <v>1.688847558660818</v>
      </c>
      <c r="BR46" s="61">
        <v>0.12317061516687938</v>
      </c>
      <c r="BS46" s="61">
        <v>7.8276652629419102E-2</v>
      </c>
      <c r="BT46" s="61">
        <v>4.4893962537460273E-2</v>
      </c>
      <c r="BU46" s="61">
        <v>8.8701347021654637</v>
      </c>
      <c r="BV46" s="61">
        <v>0.48908067792038623</v>
      </c>
      <c r="BW46"/>
      <c r="BX46"/>
      <c r="BY46"/>
      <c r="BZ46" s="75">
        <v>44528</v>
      </c>
      <c r="CA46" s="69"/>
      <c r="CB46" s="69"/>
      <c r="CC46" s="69"/>
      <c r="CD46" s="69">
        <v>0.13957417840172051</v>
      </c>
      <c r="CE46" s="69">
        <v>1.129155103269919</v>
      </c>
      <c r="CF46" s="69">
        <v>87.931732393083919</v>
      </c>
      <c r="CG46" s="69">
        <v>0.16298636909189412</v>
      </c>
      <c r="CH46" s="69">
        <v>3.1162451850620687E-3</v>
      </c>
      <c r="CI46" s="69">
        <v>0.12198783192310372</v>
      </c>
      <c r="CJ46" s="69">
        <v>-2.2331868544275284E-4</v>
      </c>
      <c r="CK46" s="69">
        <v>1.8144643192223666</v>
      </c>
      <c r="CL46" s="69">
        <v>0.13746052243636778</v>
      </c>
      <c r="CM46" s="69">
        <v>7.4196612852716226E-2</v>
      </c>
      <c r="CN46" s="69">
        <v>6.3263909583651537E-2</v>
      </c>
      <c r="CO46" s="69">
        <v>7.5337493962328681</v>
      </c>
      <c r="CP46" s="69">
        <v>0.49628101946983993</v>
      </c>
      <c r="CQ46"/>
      <c r="CR46"/>
      <c r="CS46" s="80">
        <v>44528</v>
      </c>
      <c r="CT46" s="76">
        <v>0.13957417840172051</v>
      </c>
      <c r="CU46" s="76">
        <v>4.1872253520515261E-3</v>
      </c>
      <c r="CV46" s="76">
        <v>-0.97701924881204361</v>
      </c>
      <c r="CW46" s="76">
        <v>-1.5243329401075839E-2</v>
      </c>
      <c r="CX46" s="76">
        <v>1.9858418699147015E-4</v>
      </c>
      <c r="CY46" s="76">
        <v>-2.3169313614685608E-2</v>
      </c>
      <c r="CZ46" s="76">
        <v>3.0008448356369909E-3</v>
      </c>
      <c r="DA46" s="76">
        <v>0.1256167605615485</v>
      </c>
      <c r="DB46" s="76">
        <v>1.4289907269488408E-2</v>
      </c>
      <c r="DC46" s="76">
        <v>-4.080039776702871E-3</v>
      </c>
      <c r="DD46" s="76">
        <v>1.8369947046191271E-2</v>
      </c>
      <c r="DE46" s="76">
        <v>-1.3363853059325965</v>
      </c>
      <c r="DF46" s="76">
        <v>7.2003415494537176E-3</v>
      </c>
      <c r="DG46" s="61"/>
      <c r="DI46" s="23"/>
      <c r="DJ46" s="67">
        <v>44528</v>
      </c>
      <c r="DK46" s="62"/>
      <c r="DL46" s="62"/>
      <c r="DM46" s="62"/>
      <c r="DN46" s="61">
        <v>0.12306053257337699</v>
      </c>
      <c r="DO46" s="61">
        <v>1.0238636310104965</v>
      </c>
      <c r="DP46" s="61">
        <v>76.297530195493735</v>
      </c>
      <c r="DQ46" s="61">
        <v>0.17109928429500537</v>
      </c>
      <c r="DR46" s="61">
        <v>7.6096312688077681E-3</v>
      </c>
      <c r="DS46" s="61">
        <v>0.12921355920204583</v>
      </c>
      <c r="DT46" s="61">
        <v>-1.5997869234539008E-4</v>
      </c>
      <c r="DU46" s="61">
        <v>5.4515815930005997</v>
      </c>
      <c r="DV46" s="61">
        <v>0.11727318969783279</v>
      </c>
      <c r="DW46" s="61">
        <v>8.1467980478808738E-2</v>
      </c>
      <c r="DX46" s="61">
        <v>3.5805209219024046E-2</v>
      </c>
      <c r="DY46" s="61">
        <v>8.5488363463392307</v>
      </c>
      <c r="DZ46" s="61">
        <v>0.48365664339947556</v>
      </c>
      <c r="EA46" s="23"/>
      <c r="EC46"/>
      <c r="ED46" s="75">
        <v>44528</v>
      </c>
      <c r="EE46" s="69"/>
      <c r="EF46" s="69"/>
      <c r="EG46" s="69"/>
      <c r="EH46" s="69">
        <v>0.12306053257337699</v>
      </c>
      <c r="EI46" s="69">
        <v>0.99679031384435357</v>
      </c>
      <c r="EJ46" s="69">
        <v>63.622295340435905</v>
      </c>
      <c r="EK46" s="69">
        <v>0.12647217995870286</v>
      </c>
      <c r="EL46" s="69">
        <v>6.2223887133695723E-3</v>
      </c>
      <c r="EM46" s="69">
        <v>9.2172338897459363E-2</v>
      </c>
      <c r="EN46" s="69">
        <v>-1.9197443081446809E-3</v>
      </c>
      <c r="EO46" s="69">
        <v>4.7870547171043647</v>
      </c>
      <c r="EP46" s="69">
        <v>6.2847624468283042E-2</v>
      </c>
      <c r="EQ46" s="69">
        <v>5.2565804514371872E-2</v>
      </c>
      <c r="ER46" s="69">
        <v>1.0281819953911173E-2</v>
      </c>
      <c r="ES46" s="69">
        <v>10.292793010738515</v>
      </c>
      <c r="ET46" s="69">
        <v>0.41211669480047436</v>
      </c>
      <c r="EW46" s="80">
        <v>44528</v>
      </c>
      <c r="EX46" s="76">
        <v>0.12306053257337699</v>
      </c>
      <c r="EY46" s="76">
        <v>-2.7073317166143016E-2</v>
      </c>
      <c r="EZ46" s="76">
        <v>-12.675234855057829</v>
      </c>
      <c r="FA46" s="76">
        <v>-4.4627104336302514E-2</v>
      </c>
      <c r="FB46" s="76">
        <v>-1.3872425554381953E-3</v>
      </c>
      <c r="FC46" s="76">
        <v>-3.7041220304586481E-2</v>
      </c>
      <c r="FD46" s="76">
        <v>-1.7597656157992908E-3</v>
      </c>
      <c r="FE46" s="76">
        <v>-0.66452687589623549</v>
      </c>
      <c r="FF46" s="76">
        <v>-5.4425565229549742E-2</v>
      </c>
      <c r="FG46" s="76">
        <v>-2.8902175964436866E-2</v>
      </c>
      <c r="FH46" s="76">
        <v>-2.5523389265112877E-2</v>
      </c>
      <c r="FI46" s="76">
        <v>1.7439566643992848</v>
      </c>
      <c r="FJ46" s="76">
        <v>-7.1539948599001216E-2</v>
      </c>
      <c r="FM46"/>
      <c r="FN46" s="67">
        <v>44528</v>
      </c>
      <c r="FO46" s="61"/>
      <c r="FP46" s="61"/>
      <c r="FQ46" s="61"/>
      <c r="FR46" s="61">
        <v>9.3402944223193132E-2</v>
      </c>
      <c r="FS46" s="61">
        <v>0.76870623095687951</v>
      </c>
      <c r="FT46" s="61">
        <v>62.486569685316205</v>
      </c>
      <c r="FU46" s="61">
        <v>0.20571664979286233</v>
      </c>
      <c r="FV46" s="61">
        <v>3.2200862101158141E-3</v>
      </c>
      <c r="FW46" s="61">
        <v>0.19614618286870558</v>
      </c>
      <c r="FX46" s="61">
        <v>-5.0437589880524296E-4</v>
      </c>
      <c r="FY46" s="61">
        <v>2.9702136262975416</v>
      </c>
      <c r="FZ46" s="61">
        <v>1.855322119342508E-2</v>
      </c>
      <c r="GA46" s="61">
        <v>3.0186133337586445E-2</v>
      </c>
      <c r="GB46" s="61">
        <v>-1.1632912144161366E-2</v>
      </c>
      <c r="GC46" s="61">
        <v>15.19668039878502</v>
      </c>
      <c r="GD46" s="61">
        <v>0.20486703559654573</v>
      </c>
      <c r="GE46"/>
      <c r="GG46"/>
      <c r="GH46" s="75">
        <v>44528</v>
      </c>
      <c r="GI46" s="69"/>
      <c r="GJ46" s="69"/>
      <c r="GK46" s="69"/>
      <c r="GL46" s="69">
        <v>9.3402944223193132E-2</v>
      </c>
      <c r="GM46" s="69">
        <v>0.76683817207241567</v>
      </c>
      <c r="GN46" s="69">
        <v>60.151496079736376</v>
      </c>
      <c r="GO46" s="69">
        <v>0.1704060995585277</v>
      </c>
      <c r="GP46" s="69">
        <v>2.8009638486502912E-3</v>
      </c>
      <c r="GQ46" s="69">
        <v>0.16345515239058797</v>
      </c>
      <c r="GR46" s="69">
        <v>-1.8960797677308205E-3</v>
      </c>
      <c r="GS46" s="69">
        <v>2.6526436159386848</v>
      </c>
      <c r="GT46" s="69">
        <v>0.23277765005623896</v>
      </c>
      <c r="GU46" s="69">
        <v>7.4284529077507294E-2</v>
      </c>
      <c r="GV46" s="69">
        <v>0.15849312097873167</v>
      </c>
      <c r="GW46" s="69">
        <v>2.9806958375927715</v>
      </c>
      <c r="GX46" s="69">
        <v>0.16318377200420639</v>
      </c>
      <c r="HA46" s="80">
        <v>44528</v>
      </c>
      <c r="HB46" s="76">
        <v>9.3402944223193132E-2</v>
      </c>
      <c r="HC46" s="76">
        <v>-1.8680588844638228E-3</v>
      </c>
      <c r="HD46" s="76">
        <v>-2.3350736055798285</v>
      </c>
      <c r="HE46" s="76">
        <v>-3.5310550234334638E-2</v>
      </c>
      <c r="HF46" s="76">
        <v>-4.1912236146552322E-4</v>
      </c>
      <c r="HG46" s="76">
        <v>-3.2691030478117604E-2</v>
      </c>
      <c r="HH46" s="76">
        <v>-1.3917038689255775E-3</v>
      </c>
      <c r="HI46" s="76">
        <v>-0.31757001035885685</v>
      </c>
      <c r="HJ46" s="76">
        <v>0.2142244288628139</v>
      </c>
      <c r="HK46" s="76">
        <v>4.4098395739920852E-2</v>
      </c>
      <c r="HL46" s="76">
        <v>0.17012603312289304</v>
      </c>
      <c r="HM46" s="76">
        <v>-12.215984561192249</v>
      </c>
      <c r="HN46" s="76">
        <v>-4.1683263592339335E-2</v>
      </c>
      <c r="HP46" s="80">
        <v>44528</v>
      </c>
      <c r="HQ46">
        <v>0.55989595920620072</v>
      </c>
      <c r="HR46" s="88">
        <f t="shared" si="3"/>
        <v>2.017567793331366</v>
      </c>
      <c r="HS46" s="88">
        <f t="shared" si="3"/>
        <v>8.1076829313147993E-3</v>
      </c>
      <c r="HT46" s="31"/>
      <c r="HV46" s="84"/>
      <c r="HX46" s="51">
        <f t="shared" si="4"/>
        <v>8.2583767008908993</v>
      </c>
      <c r="HY46" s="51">
        <f t="shared" si="5"/>
        <v>640.78644451809919</v>
      </c>
      <c r="HZ46" s="51"/>
      <c r="IA46" s="80">
        <v>44528</v>
      </c>
      <c r="IB46">
        <v>8.08</v>
      </c>
      <c r="IC46">
        <v>363</v>
      </c>
      <c r="IE46">
        <v>0.55989595920620072</v>
      </c>
      <c r="IF46" s="43"/>
      <c r="IG46" s="2"/>
      <c r="IH46" s="31"/>
      <c r="IJ46" s="84"/>
      <c r="IL46" s="51">
        <f t="shared" si="0"/>
        <v>8.1340625735323524</v>
      </c>
      <c r="IM46" s="51">
        <f t="shared" si="6"/>
        <v>614.41694203707698</v>
      </c>
      <c r="IN46" s="80">
        <v>44528</v>
      </c>
      <c r="IO46">
        <v>8.08</v>
      </c>
      <c r="IP46">
        <v>363</v>
      </c>
      <c r="IQ46" s="31"/>
      <c r="IR46">
        <v>0.55989595920620072</v>
      </c>
      <c r="IS46" s="43"/>
      <c r="IT46" s="2"/>
      <c r="IU46" s="31"/>
      <c r="IW46" s="84"/>
      <c r="IY46" s="80">
        <v>44528</v>
      </c>
      <c r="IZ46">
        <f t="shared" si="1"/>
        <v>-0.12431412735854686</v>
      </c>
      <c r="JA46">
        <f t="shared" si="2"/>
        <v>-26.369502481022209</v>
      </c>
      <c r="JB46">
        <f t="shared" si="7"/>
        <v>-5.4062573532352332E-2</v>
      </c>
      <c r="JC46">
        <f t="shared" si="7"/>
        <v>-251.41694203707698</v>
      </c>
      <c r="JD46">
        <f t="shared" si="8"/>
        <v>-0.17837670089089919</v>
      </c>
      <c r="JE46">
        <f t="shared" si="8"/>
        <v>-277.78644451809919</v>
      </c>
      <c r="JJ46"/>
      <c r="JL46" s="30"/>
      <c r="JT46" s="30"/>
      <c r="JU46" s="2"/>
      <c r="JV46" s="2"/>
      <c r="JW46" s="31"/>
      <c r="JX46" s="31"/>
      <c r="JY46" s="23"/>
      <c r="KB46" s="30"/>
      <c r="KK46" s="30"/>
      <c r="KM46" s="46"/>
      <c r="KN46" s="46"/>
      <c r="KO46" s="46"/>
      <c r="KP46" s="46"/>
      <c r="KQ46" s="46"/>
      <c r="KS46" s="30"/>
      <c r="KU46" s="46"/>
      <c r="KV46" s="46"/>
      <c r="KW46" s="46"/>
      <c r="KX46" s="46"/>
      <c r="KY46" s="46"/>
      <c r="LA46" s="30"/>
      <c r="LI46" s="30"/>
      <c r="LQ46" s="30"/>
      <c r="LY46" s="30"/>
      <c r="MG46"/>
      <c r="MI46"/>
      <c r="MJ46"/>
      <c r="MK46"/>
      <c r="ML46"/>
      <c r="MM46"/>
      <c r="MO46"/>
      <c r="MQ46"/>
      <c r="MR46"/>
      <c r="MS46"/>
      <c r="MT46"/>
      <c r="MU46"/>
    </row>
    <row r="47" spans="1:359" x14ac:dyDescent="0.25">
      <c r="A47">
        <v>5.1142984301127301</v>
      </c>
      <c r="B47" s="67">
        <v>44543</v>
      </c>
      <c r="C47" s="62"/>
      <c r="D47" s="62"/>
      <c r="E47" s="62"/>
      <c r="F47" s="61">
        <v>3.7208496942386002</v>
      </c>
      <c r="G47" s="61">
        <v>30.324925008044595</v>
      </c>
      <c r="H47" s="61" t="e">
        <v>#N/A</v>
      </c>
      <c r="I47" s="61">
        <v>25.9084087492819</v>
      </c>
      <c r="J47" s="61">
        <v>0.67314923238005764</v>
      </c>
      <c r="K47" s="61">
        <v>26.194781847439746</v>
      </c>
      <c r="L47" s="61">
        <v>7.3821657933693829E-2</v>
      </c>
      <c r="M47" s="61">
        <v>483.71046025101805</v>
      </c>
      <c r="N47" s="61">
        <v>66.1381033150912</v>
      </c>
      <c r="O47" s="61">
        <v>14.129437128384987</v>
      </c>
      <c r="P47" s="61">
        <v>52.008666186706208</v>
      </c>
      <c r="Q47" s="61">
        <v>79.490504238452715</v>
      </c>
      <c r="R47" s="61">
        <v>11.444406509313673</v>
      </c>
      <c r="S47"/>
      <c r="U47" s="23"/>
      <c r="V47" s="75">
        <v>44543</v>
      </c>
      <c r="W47" s="74"/>
      <c r="X47" s="74"/>
      <c r="Y47" s="74"/>
      <c r="Z47" s="69">
        <v>3.7208496942386002</v>
      </c>
      <c r="AA47" s="69">
        <v>29.841214547793573</v>
      </c>
      <c r="AB47" s="69" t="e">
        <v>#N/A</v>
      </c>
      <c r="AC47" s="69">
        <v>24.65805320875381</v>
      </c>
      <c r="AD47" s="69">
        <v>0.66500465704263934</v>
      </c>
      <c r="AE47" s="69">
        <v>25.190152429995322</v>
      </c>
      <c r="AF47" s="69">
        <v>2.5673862890246341E-2</v>
      </c>
      <c r="AG47" s="69">
        <v>506.03555841644965</v>
      </c>
      <c r="AH47" s="69">
        <v>58.576805186441959</v>
      </c>
      <c r="AI47" s="69">
        <v>12.453456119492468</v>
      </c>
      <c r="AJ47" s="69">
        <v>46.123349066949494</v>
      </c>
      <c r="AK47" s="69">
        <v>79.105438145596452</v>
      </c>
      <c r="AL47" s="69">
        <v>11.610709365478709</v>
      </c>
      <c r="AO47" s="80">
        <v>44543</v>
      </c>
      <c r="AP47" s="76"/>
      <c r="AQ47" s="76">
        <v>3.7208496942386002</v>
      </c>
      <c r="AR47" s="76">
        <v>-0.48371046025102094</v>
      </c>
      <c r="AS47" s="76" t="e">
        <v>#N/A</v>
      </c>
      <c r="AT47" s="76">
        <v>-1.2503555405280895</v>
      </c>
      <c r="AU47" s="76">
        <v>-8.1445753374182334E-3</v>
      </c>
      <c r="AV47" s="76">
        <v>-1.0046294174444237</v>
      </c>
      <c r="AW47" s="76">
        <v>-4.8147795043447489E-2</v>
      </c>
      <c r="AX47" s="76">
        <v>22.325098165431601</v>
      </c>
      <c r="AY47" s="76">
        <v>-7.5612981286492325</v>
      </c>
      <c r="AZ47" s="76">
        <v>-1.6759810088925184</v>
      </c>
      <c r="BA47" s="76">
        <v>-5.8853171197567145</v>
      </c>
      <c r="BB47" s="76">
        <v>-0.38506609285627252</v>
      </c>
      <c r="BC47" s="76">
        <v>0.16630285616503665</v>
      </c>
      <c r="BE47"/>
      <c r="BF47" s="67">
        <v>44543</v>
      </c>
      <c r="BG47" s="61"/>
      <c r="BH47" s="61"/>
      <c r="BI47" s="61"/>
      <c r="BJ47" s="61">
        <v>1.0059968352202406</v>
      </c>
      <c r="BK47" s="61">
        <v>8.2491740488059726</v>
      </c>
      <c r="BL47" s="61" t="e">
        <v>#N/A</v>
      </c>
      <c r="BM47" s="61">
        <v>9.0753816989515705</v>
      </c>
      <c r="BN47" s="61">
        <v>0.12034087147193998</v>
      </c>
      <c r="BO47" s="61">
        <v>8.9734917701645465</v>
      </c>
      <c r="BP47" s="61">
        <v>-7.1425775300637089E-3</v>
      </c>
      <c r="BQ47" s="61">
        <v>96.575696181143101</v>
      </c>
      <c r="BR47" s="61">
        <v>8.5604043197022168</v>
      </c>
      <c r="BS47" s="61">
        <v>2.2498700054352594</v>
      </c>
      <c r="BT47" s="61">
        <v>6.3105343142669588</v>
      </c>
      <c r="BU47" s="61">
        <v>26.439897236110333</v>
      </c>
      <c r="BV47" s="61">
        <v>2.7508426307870231</v>
      </c>
      <c r="BW47"/>
      <c r="BX47"/>
      <c r="BY47"/>
      <c r="BZ47" s="75">
        <v>44543</v>
      </c>
      <c r="CA47" s="69"/>
      <c r="CB47" s="69"/>
      <c r="CC47" s="69"/>
      <c r="CD47" s="69">
        <v>1.0059968352202406</v>
      </c>
      <c r="CE47" s="69">
        <v>8.3598337006802002</v>
      </c>
      <c r="CF47" s="69" t="e">
        <v>#N/A</v>
      </c>
      <c r="CG47" s="69">
        <v>8.6668979656503584</v>
      </c>
      <c r="CH47" s="69">
        <v>0.12914898641636582</v>
      </c>
      <c r="CI47" s="69">
        <v>8.9433118651079404</v>
      </c>
      <c r="CJ47" s="69">
        <v>-2.3640925627675655E-2</v>
      </c>
      <c r="CK47" s="69">
        <v>97.380493649319291</v>
      </c>
      <c r="CL47" s="69">
        <v>9.450168900716168</v>
      </c>
      <c r="CM47" s="69">
        <v>2.1194837432448512</v>
      </c>
      <c r="CN47" s="69">
        <v>7.3306851574713168</v>
      </c>
      <c r="CO47" s="69">
        <v>22.562495553317401</v>
      </c>
      <c r="CP47" s="69">
        <v>2.8233963810451477</v>
      </c>
      <c r="CQ47"/>
      <c r="CR47"/>
      <c r="CS47" s="80">
        <v>44543</v>
      </c>
      <c r="CT47" s="76">
        <v>1.0059968352202406</v>
      </c>
      <c r="CU47" s="76">
        <v>0.11065965187422769</v>
      </c>
      <c r="CV47" s="76" t="e">
        <v>#N/A</v>
      </c>
      <c r="CW47" s="76">
        <v>-0.40848373330121229</v>
      </c>
      <c r="CX47" s="76">
        <v>8.8081149444258402E-3</v>
      </c>
      <c r="CY47" s="76">
        <v>-3.0179905056606577E-2</v>
      </c>
      <c r="CZ47" s="76">
        <v>-1.6498348097611946E-2</v>
      </c>
      <c r="DA47" s="76">
        <v>0.80479746817618969</v>
      </c>
      <c r="DB47" s="76">
        <v>0.88976458101394995</v>
      </c>
      <c r="DC47" s="76">
        <v>-0.13038626219040789</v>
      </c>
      <c r="DD47" s="76">
        <v>1.0201508432043578</v>
      </c>
      <c r="DE47" s="76">
        <v>-3.8774016827929305</v>
      </c>
      <c r="DF47" s="76">
        <v>7.2553750258124619E-2</v>
      </c>
      <c r="DG47" s="61"/>
      <c r="DI47" s="23"/>
      <c r="DJ47" s="67">
        <v>44543</v>
      </c>
      <c r="DK47" s="62"/>
      <c r="DL47" s="62"/>
      <c r="DM47" s="62"/>
      <c r="DN47" s="61">
        <v>0.22026827780209693</v>
      </c>
      <c r="DO47" s="61">
        <v>1.7995918296431319</v>
      </c>
      <c r="DP47" s="61" t="e">
        <v>#N/A</v>
      </c>
      <c r="DQ47" s="61">
        <v>0.79354561579949978</v>
      </c>
      <c r="DR47" s="61">
        <v>3.6233251726675124E-2</v>
      </c>
      <c r="DS47" s="61">
        <v>0.73789873063702471</v>
      </c>
      <c r="DT47" s="61">
        <v>1.1013413890104847E-4</v>
      </c>
      <c r="DU47" s="61">
        <v>22.90790089141808</v>
      </c>
      <c r="DV47" s="61">
        <v>4.1373724847160531</v>
      </c>
      <c r="DW47" s="61">
        <v>0.77208620292089358</v>
      </c>
      <c r="DX47" s="61">
        <v>3.3652862817951594</v>
      </c>
      <c r="DY47" s="61">
        <v>4.1104855523738797</v>
      </c>
      <c r="DZ47" s="61">
        <v>0.82672946313567364</v>
      </c>
      <c r="EA47" s="23"/>
      <c r="EC47"/>
      <c r="ED47" s="75">
        <v>44543</v>
      </c>
      <c r="EE47" s="69"/>
      <c r="EF47" s="69"/>
      <c r="EG47" s="69"/>
      <c r="EH47" s="69">
        <v>0.22026827780209693</v>
      </c>
      <c r="EI47" s="69">
        <v>1.8017945124211527</v>
      </c>
      <c r="EJ47" s="69" t="e">
        <v>#N/A</v>
      </c>
      <c r="EK47" s="69">
        <v>0.75345197791952623</v>
      </c>
      <c r="EL47" s="69">
        <v>3.5027887542131209E-2</v>
      </c>
      <c r="EM47" s="69">
        <v>0.68943970952056333</v>
      </c>
      <c r="EN47" s="69">
        <v>7.4891214452712954E-4</v>
      </c>
      <c r="EO47" s="69">
        <v>23.568705724824373</v>
      </c>
      <c r="EP47" s="69">
        <v>9.8632075247898035E-2</v>
      </c>
      <c r="EQ47" s="69">
        <v>0.6514828994651779</v>
      </c>
      <c r="ER47" s="69">
        <v>-0.55285082421727993</v>
      </c>
      <c r="ES47" s="69">
        <v>145.49122678605463</v>
      </c>
      <c r="ET47" s="69">
        <v>0.80502602200725093</v>
      </c>
      <c r="EW47" s="80">
        <v>44543</v>
      </c>
      <c r="EX47" s="76">
        <v>0.22026827780209693</v>
      </c>
      <c r="EY47" s="76">
        <v>2.2026827780209225E-3</v>
      </c>
      <c r="EZ47" s="76" t="e">
        <v>#N/A</v>
      </c>
      <c r="FA47" s="76">
        <v>-4.009363787997363E-2</v>
      </c>
      <c r="FB47" s="76">
        <v>-1.205364184543916E-3</v>
      </c>
      <c r="FC47" s="76">
        <v>-4.8459021116461366E-2</v>
      </c>
      <c r="FD47" s="76">
        <v>6.3877800562608109E-4</v>
      </c>
      <c r="FE47" s="76">
        <v>0.66080483340629081</v>
      </c>
      <c r="FF47" s="76">
        <v>-4.0387404094681552</v>
      </c>
      <c r="FG47" s="76">
        <v>-0.1206033034557156</v>
      </c>
      <c r="FH47" s="76">
        <v>-3.918137106012439</v>
      </c>
      <c r="FI47" s="76">
        <v>141.38074123368077</v>
      </c>
      <c r="FJ47" s="76">
        <v>-2.1703441128422762E-2</v>
      </c>
      <c r="FM47"/>
      <c r="FN47" s="67">
        <v>44543</v>
      </c>
      <c r="FO47" s="61"/>
      <c r="FP47" s="61"/>
      <c r="FQ47" s="61"/>
      <c r="FR47" s="61">
        <v>0.16718362285179159</v>
      </c>
      <c r="FS47" s="61">
        <v>1.3759212160702448</v>
      </c>
      <c r="FT47" s="61" t="e">
        <v>#N/A</v>
      </c>
      <c r="FU47" s="61">
        <v>0.71466200030740745</v>
      </c>
      <c r="FV47" s="61">
        <v>1.2552037399990414E-2</v>
      </c>
      <c r="FW47" s="61">
        <v>0.7406234492334367</v>
      </c>
      <c r="FX47" s="61">
        <v>-1.7554280399438118E-3</v>
      </c>
      <c r="FY47" s="61">
        <v>11.535669976773619</v>
      </c>
      <c r="FZ47" s="61">
        <v>0.46901436349267883</v>
      </c>
      <c r="GA47" s="61">
        <v>0.1292458007431152</v>
      </c>
      <c r="GB47" s="61">
        <v>0.33976856274956363</v>
      </c>
      <c r="GC47" s="61">
        <v>4.607061721032359</v>
      </c>
      <c r="GD47" s="61">
        <v>0.29055717673694614</v>
      </c>
      <c r="GE47"/>
      <c r="GG47"/>
      <c r="GH47" s="75">
        <v>44543</v>
      </c>
      <c r="GI47" s="69"/>
      <c r="GJ47" s="69"/>
      <c r="GK47" s="69"/>
      <c r="GL47" s="69">
        <v>0.16718362285179159</v>
      </c>
      <c r="GM47" s="69">
        <v>1.3692338711561729</v>
      </c>
      <c r="GN47" s="69" t="e">
        <v>#N/A</v>
      </c>
      <c r="GO47" s="69">
        <v>0.70529859378657789</v>
      </c>
      <c r="GP47" s="69">
        <v>1.2295873303180965E-2</v>
      </c>
      <c r="GQ47" s="69">
        <v>0.70551488843456045</v>
      </c>
      <c r="GR47" s="69">
        <v>-1.1201302731070036E-3</v>
      </c>
      <c r="GS47" s="69">
        <v>11.602543425914337</v>
      </c>
      <c r="GT47" s="69" t="e">
        <v>#N/A</v>
      </c>
      <c r="GU47" s="69" t="e">
        <v>#N/A</v>
      </c>
      <c r="GV47" s="69" t="e">
        <v>#N/A</v>
      </c>
      <c r="GW47" s="69" t="e">
        <v>#N/A</v>
      </c>
      <c r="GX47" s="69" t="e">
        <v>#N/A</v>
      </c>
      <c r="HA47" s="80">
        <v>44543</v>
      </c>
      <c r="HB47" s="76">
        <v>0.16718362285179159</v>
      </c>
      <c r="HC47" s="76">
        <v>-6.6873449140718178E-3</v>
      </c>
      <c r="HD47" s="76" t="e">
        <v>#N/A</v>
      </c>
      <c r="HE47" s="76">
        <v>-9.3634065208295404E-3</v>
      </c>
      <c r="HF47" s="76">
        <v>-2.5616409680944774E-4</v>
      </c>
      <c r="HG47" s="76">
        <v>-3.5108560798876226E-2</v>
      </c>
      <c r="HH47" s="76">
        <v>6.3529776683680808E-4</v>
      </c>
      <c r="HI47" s="76">
        <v>6.6873449140717578E-2</v>
      </c>
      <c r="HJ47" s="76" t="e">
        <v>#N/A</v>
      </c>
      <c r="HK47" s="76" t="e">
        <v>#N/A</v>
      </c>
      <c r="HL47" s="76" t="e">
        <v>#N/A</v>
      </c>
      <c r="HM47" s="76" t="e">
        <v>#N/A</v>
      </c>
      <c r="HN47" s="76" t="e">
        <v>#N/A</v>
      </c>
      <c r="HP47" s="80">
        <v>44543</v>
      </c>
      <c r="HQ47">
        <v>5.1142984301127301</v>
      </c>
      <c r="HR47" s="88">
        <f t="shared" si="3"/>
        <v>7.1352891433705441</v>
      </c>
      <c r="HS47" s="88">
        <f t="shared" si="3"/>
        <v>0.11804362458965355</v>
      </c>
      <c r="HT47" s="31"/>
      <c r="HV47" s="41"/>
      <c r="HX47" s="51">
        <f t="shared" si="4"/>
        <v>8.1633116786350115</v>
      </c>
      <c r="HY47" s="51" t="e">
        <f t="shared" si="5"/>
        <v>#N/A</v>
      </c>
      <c r="HZ47" s="51"/>
      <c r="IA47" s="80">
        <v>44543</v>
      </c>
      <c r="IB47">
        <v>8.58</v>
      </c>
      <c r="IC47" t="e">
        <v>#N/A</v>
      </c>
      <c r="IE47">
        <v>5.1142984301127301</v>
      </c>
      <c r="IF47" s="43"/>
      <c r="IH47" s="31"/>
      <c r="IJ47" s="41"/>
      <c r="IL47" s="51">
        <f t="shared" si="0"/>
        <v>8.0894920774381127</v>
      </c>
      <c r="IM47" s="51" t="e">
        <f t="shared" si="6"/>
        <v>#N/A</v>
      </c>
      <c r="IN47" s="80">
        <v>44543</v>
      </c>
      <c r="IO47">
        <v>8.58</v>
      </c>
      <c r="IP47" t="e">
        <v>#N/A</v>
      </c>
      <c r="IQ47" s="31"/>
      <c r="IR47">
        <v>5.1142984301127301</v>
      </c>
      <c r="IS47" s="43"/>
      <c r="IU47" s="31"/>
      <c r="IW47" s="41"/>
      <c r="IY47" s="80">
        <v>44543</v>
      </c>
      <c r="IZ47">
        <f t="shared" si="1"/>
        <v>-7.3819601196898788E-2</v>
      </c>
      <c r="JA47" t="e">
        <f t="shared" si="2"/>
        <v>#N/A</v>
      </c>
      <c r="JB47">
        <f t="shared" si="7"/>
        <v>0.49050792256188736</v>
      </c>
      <c r="JC47" t="e">
        <f t="shared" si="7"/>
        <v>#N/A</v>
      </c>
      <c r="JD47">
        <f t="shared" si="8"/>
        <v>0.41668832136498857</v>
      </c>
      <c r="JE47" t="e">
        <f t="shared" si="8"/>
        <v>#N/A</v>
      </c>
      <c r="JJ47"/>
      <c r="JL47" s="30"/>
      <c r="JT47" s="30"/>
      <c r="JU47" s="2"/>
      <c r="JW47" s="31"/>
      <c r="JX47" s="31"/>
      <c r="JY47" s="23"/>
      <c r="KB47" s="30"/>
      <c r="KK47" s="30"/>
      <c r="KM47" s="46"/>
      <c r="KN47" s="46"/>
      <c r="KO47" s="46"/>
      <c r="KP47" s="46"/>
      <c r="KQ47" s="46"/>
      <c r="KS47" s="30"/>
      <c r="KU47" s="46"/>
      <c r="KV47" s="46"/>
      <c r="KW47" s="46"/>
      <c r="KX47" s="46"/>
      <c r="KY47" s="46"/>
      <c r="LA47" s="30"/>
      <c r="LI47" s="30"/>
      <c r="LQ47" s="30"/>
      <c r="LY47" s="30"/>
      <c r="MG47"/>
      <c r="MI47"/>
      <c r="MJ47"/>
      <c r="MK47"/>
      <c r="ML47"/>
      <c r="MM47"/>
      <c r="MO47"/>
      <c r="MQ47"/>
      <c r="MR47"/>
      <c r="MS47"/>
      <c r="MT47"/>
      <c r="MU47"/>
    </row>
    <row r="48" spans="1:359" x14ac:dyDescent="0.25">
      <c r="B48" s="37"/>
      <c r="P48" s="37"/>
      <c r="T48" s="61"/>
      <c r="U48" s="30"/>
      <c r="V48" s="31"/>
      <c r="Z48" s="2"/>
      <c r="AB48" s="31"/>
      <c r="AK48" s="37"/>
      <c r="AL48" s="37"/>
      <c r="AN48" s="37"/>
      <c r="AO48" s="37"/>
    </row>
    <row r="49" spans="1:359" x14ac:dyDescent="0.25">
      <c r="B49" s="37"/>
      <c r="P49" s="37"/>
      <c r="T49" s="61"/>
      <c r="AK49" s="37"/>
      <c r="AL49" s="37"/>
      <c r="AN49" s="37"/>
      <c r="AO49" s="37"/>
    </row>
    <row r="50" spans="1:359" s="39" customFormat="1" x14ac:dyDescent="0.25">
      <c r="A50"/>
      <c r="E50"/>
      <c r="S50" s="61"/>
      <c r="T50" s="61"/>
      <c r="U50" s="38"/>
      <c r="Y50"/>
      <c r="BE50" s="37"/>
      <c r="BF50"/>
      <c r="BG50"/>
      <c r="BH50"/>
      <c r="BI50"/>
      <c r="BJ50"/>
      <c r="BK50"/>
      <c r="BL50"/>
      <c r="BM50"/>
      <c r="BN50"/>
      <c r="BO50"/>
      <c r="BP50"/>
      <c r="BQ50"/>
      <c r="BR50"/>
      <c r="BS50"/>
      <c r="BT50"/>
      <c r="BU50"/>
      <c r="BV50"/>
      <c r="BW50" s="61"/>
      <c r="BX50" s="61"/>
      <c r="BY50" s="37"/>
      <c r="BZ50"/>
      <c r="CA50"/>
      <c r="CB50"/>
      <c r="CC50"/>
      <c r="CD50"/>
      <c r="CE50"/>
      <c r="CF50"/>
      <c r="CG50"/>
      <c r="CH50"/>
      <c r="CI50"/>
      <c r="CJ50"/>
      <c r="CK50"/>
      <c r="CL50"/>
      <c r="CM50"/>
      <c r="CN50"/>
      <c r="CO50"/>
      <c r="CP50"/>
      <c r="CQ50" s="61"/>
      <c r="CR50" s="61"/>
      <c r="CS50" s="61"/>
      <c r="CT50" s="61"/>
      <c r="CU50"/>
      <c r="CV50"/>
      <c r="CW50"/>
      <c r="CX50"/>
      <c r="CY50"/>
      <c r="CZ50"/>
      <c r="DA50"/>
      <c r="DB50"/>
      <c r="DC50"/>
      <c r="DD50"/>
      <c r="DE50"/>
      <c r="DF50"/>
      <c r="DG50"/>
      <c r="DH50"/>
      <c r="DI50"/>
      <c r="DJ50"/>
      <c r="DK50"/>
      <c r="DL50"/>
      <c r="DM50"/>
      <c r="DN50"/>
      <c r="DO50"/>
      <c r="DP50"/>
      <c r="DQ50"/>
      <c r="DR50"/>
      <c r="DS50"/>
      <c r="DT50"/>
      <c r="DU50"/>
      <c r="DV50"/>
      <c r="DW50"/>
      <c r="DX50"/>
      <c r="DY50"/>
      <c r="DZ50"/>
      <c r="EA50" s="61"/>
      <c r="EB50"/>
      <c r="EC50" s="37"/>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s="37"/>
      <c r="FN50"/>
      <c r="FO50"/>
      <c r="FP50"/>
      <c r="FQ50"/>
      <c r="FR50"/>
      <c r="FS50"/>
      <c r="FT50"/>
      <c r="FU50"/>
      <c r="FV50"/>
      <c r="FW50"/>
      <c r="FX50"/>
      <c r="FY50"/>
      <c r="FZ50"/>
      <c r="GA50"/>
      <c r="GB50"/>
      <c r="GC50"/>
      <c r="GD50"/>
      <c r="GE50" s="37"/>
      <c r="GF50"/>
      <c r="GG50" s="37"/>
      <c r="GH50"/>
      <c r="GI50"/>
      <c r="GJ50"/>
      <c r="GK50"/>
      <c r="GL50"/>
      <c r="GM50"/>
      <c r="GN50"/>
      <c r="GO50"/>
      <c r="GP50"/>
      <c r="GQ50"/>
      <c r="GR50"/>
      <c r="GS50"/>
      <c r="GT50"/>
      <c r="GU50"/>
      <c r="GV50"/>
      <c r="GW50"/>
      <c r="GX50"/>
      <c r="GY50"/>
      <c r="GZ50"/>
      <c r="HA50"/>
      <c r="HB50"/>
      <c r="HD50" s="48"/>
      <c r="HE50"/>
      <c r="HF50"/>
      <c r="HG50"/>
      <c r="HH50"/>
      <c r="HI50"/>
      <c r="HJ50"/>
      <c r="HK50"/>
      <c r="HL50"/>
      <c r="HM50"/>
      <c r="HN50"/>
      <c r="HO50"/>
      <c r="HP50"/>
      <c r="HQ50"/>
      <c r="HR50"/>
      <c r="HS50"/>
      <c r="HT50"/>
      <c r="HU50"/>
      <c r="HV50"/>
      <c r="IA50"/>
      <c r="IB50"/>
      <c r="IC50"/>
      <c r="ID50"/>
      <c r="IE50" s="46"/>
      <c r="IF50"/>
      <c r="IG50"/>
      <c r="IH50"/>
      <c r="IN50"/>
      <c r="IO50"/>
      <c r="IP50"/>
      <c r="JA50"/>
      <c r="JB50"/>
      <c r="JC50"/>
      <c r="JD50"/>
      <c r="JE50"/>
      <c r="JF50"/>
      <c r="JG50"/>
      <c r="JH50"/>
      <c r="JI50"/>
      <c r="JJ50" s="37"/>
      <c r="JK50"/>
      <c r="JL50"/>
      <c r="JM50"/>
      <c r="JN50"/>
      <c r="JO50"/>
      <c r="JP50"/>
      <c r="JQ50"/>
      <c r="JR50"/>
      <c r="KJ50"/>
      <c r="KK50"/>
      <c r="KL50"/>
      <c r="KM50"/>
      <c r="KN50"/>
      <c r="KO50"/>
      <c r="LA50" s="37"/>
      <c r="LB50"/>
      <c r="LC50" s="46"/>
      <c r="LD50" s="46"/>
      <c r="LE50" s="46"/>
      <c r="LF50" s="46"/>
      <c r="LG50" s="46"/>
      <c r="LI50" s="37"/>
      <c r="LJ50"/>
      <c r="LK50" s="46"/>
      <c r="LL50" s="46"/>
      <c r="LM50" s="46"/>
      <c r="LN50" s="46"/>
      <c r="LO50" s="46"/>
      <c r="LQ50" s="38"/>
      <c r="LS50" s="48"/>
      <c r="LT50" s="48"/>
      <c r="LU50" s="48"/>
      <c r="LV50" s="48"/>
      <c r="LW50" s="48"/>
      <c r="LY50" s="37"/>
      <c r="LZ50"/>
      <c r="MA50" s="46"/>
      <c r="MB50" s="46"/>
      <c r="MC50" s="46"/>
      <c r="MD50" s="46"/>
      <c r="ME50" s="46"/>
      <c r="MG50" s="37"/>
      <c r="MH50"/>
      <c r="MI50" s="46"/>
      <c r="MJ50" s="46"/>
      <c r="MK50" s="46"/>
      <c r="ML50" s="46"/>
      <c r="MM50" s="46"/>
      <c r="MO50" s="37"/>
      <c r="MP50"/>
      <c r="MQ50" s="46"/>
      <c r="MR50" s="46"/>
      <c r="MS50" s="46"/>
      <c r="MT50" s="46"/>
      <c r="MU50" s="46"/>
    </row>
    <row r="51" spans="1:359" x14ac:dyDescent="0.25">
      <c r="BE51" s="38"/>
      <c r="BF51" s="39"/>
      <c r="BG51" s="39"/>
      <c r="BH51" s="39"/>
      <c r="BJ51" s="39"/>
      <c r="BK51" s="39"/>
      <c r="BL51" s="39"/>
      <c r="BM51" s="39"/>
      <c r="BN51" s="39"/>
      <c r="BO51" s="39"/>
      <c r="BP51" s="39"/>
      <c r="BQ51" s="39"/>
      <c r="BR51" s="39"/>
      <c r="BS51" s="39"/>
      <c r="BT51" s="39"/>
      <c r="BU51" s="39"/>
      <c r="BV51" s="39"/>
      <c r="HB51" s="39"/>
      <c r="HE51" s="39"/>
      <c r="HF51" s="39"/>
      <c r="HG51" s="39"/>
      <c r="HH51" s="39"/>
      <c r="HI51" s="39"/>
      <c r="HJ51" s="39"/>
      <c r="HK51" s="39"/>
      <c r="HL51" s="39"/>
      <c r="HM51" s="39"/>
      <c r="HN51" s="39"/>
      <c r="HO51" s="39"/>
      <c r="HQ51" s="39"/>
      <c r="HR51" s="39"/>
      <c r="HS51" s="39"/>
      <c r="HT51" s="39"/>
      <c r="HU51" s="39"/>
      <c r="HV51" s="39"/>
    </row>
    <row r="53" spans="1:359" x14ac:dyDescent="0.25">
      <c r="BY53" s="38"/>
      <c r="BZ53" s="39"/>
      <c r="CA53" s="39"/>
      <c r="CB53" s="39"/>
      <c r="CD53" s="39"/>
      <c r="CE53" s="39"/>
      <c r="CF53" s="39"/>
      <c r="CG53" s="39"/>
      <c r="CH53" s="39"/>
      <c r="CI53" s="39"/>
      <c r="CJ53" s="39"/>
      <c r="CK53" s="39"/>
      <c r="CL53" s="39"/>
      <c r="CM53" s="39"/>
      <c r="CN53" s="39"/>
      <c r="CO53" s="39"/>
      <c r="CP53" s="39"/>
      <c r="CU53" s="39"/>
      <c r="CV53" s="39"/>
      <c r="CW53" s="39"/>
      <c r="CX53" s="39"/>
      <c r="CY53" s="39"/>
      <c r="CZ53" s="39"/>
      <c r="DA53" s="39"/>
      <c r="DB53" s="39"/>
      <c r="DC53" s="39"/>
      <c r="DD53" s="39"/>
      <c r="DE53" s="39"/>
      <c r="DF53" s="39"/>
      <c r="DG53" s="39"/>
      <c r="DH53" s="39"/>
      <c r="EC53" s="38"/>
      <c r="ED53" s="39"/>
      <c r="EE53" s="39"/>
      <c r="EF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c r="FG53" s="39"/>
      <c r="FH53" s="39"/>
      <c r="FI53" s="39"/>
      <c r="FJ53" s="39"/>
      <c r="FK53" s="39"/>
      <c r="FL53" s="39"/>
      <c r="GS53" s="39"/>
      <c r="GT53" s="39"/>
      <c r="GU53" s="39"/>
      <c r="GV53" s="39"/>
      <c r="GW53" s="39"/>
      <c r="GX53" s="39"/>
      <c r="GY53" s="39"/>
      <c r="GZ53" s="39"/>
      <c r="HA53" s="39"/>
    </row>
    <row r="54" spans="1:359" x14ac:dyDescent="0.25">
      <c r="DI54" s="39"/>
      <c r="DJ54" s="39"/>
      <c r="DK54" s="39"/>
      <c r="DL54" s="39"/>
      <c r="DN54" s="39"/>
      <c r="DO54" s="39"/>
      <c r="DP54" s="39"/>
      <c r="DQ54" s="39"/>
      <c r="DR54" s="39"/>
      <c r="DS54" s="39"/>
      <c r="DT54" s="39"/>
      <c r="DU54" s="39"/>
      <c r="DV54" s="39"/>
      <c r="DW54" s="39"/>
      <c r="DX54" s="39"/>
      <c r="DY54" s="39"/>
      <c r="DZ54" s="39"/>
      <c r="EB54" s="39"/>
      <c r="FM54" s="38"/>
      <c r="FN54" s="39"/>
      <c r="FO54" s="39"/>
      <c r="FP54" s="39"/>
      <c r="FQ54" s="39"/>
      <c r="FR54" s="39"/>
      <c r="FS54" s="39"/>
      <c r="FT54" s="39"/>
      <c r="FU54" s="39"/>
      <c r="FV54" s="39"/>
      <c r="FW54" s="39"/>
      <c r="FX54" s="39"/>
      <c r="FY54" s="39"/>
      <c r="FZ54" s="39"/>
      <c r="GA54" s="39"/>
      <c r="GB54" s="39"/>
      <c r="GC54" s="39"/>
      <c r="GD54" s="39"/>
      <c r="GE54" s="38"/>
      <c r="GF54" s="39"/>
      <c r="GG54" s="38"/>
      <c r="GH54" s="39"/>
      <c r="GI54" s="39"/>
      <c r="GJ54" s="39"/>
      <c r="GK54" s="39"/>
      <c r="GL54" s="39"/>
      <c r="GM54" s="39"/>
      <c r="GN54" s="39"/>
      <c r="GO54" s="39"/>
      <c r="GP54" s="39"/>
      <c r="GQ54" s="39"/>
      <c r="GR54" s="39"/>
    </row>
    <row r="55" spans="1:359" x14ac:dyDescent="0.25">
      <c r="MO55" s="38"/>
      <c r="MP55" s="39"/>
      <c r="MQ55" s="48"/>
      <c r="MR55" s="48"/>
      <c r="MS55" s="48"/>
      <c r="MT55" s="48"/>
      <c r="MU55" s="48"/>
    </row>
    <row r="56" spans="1:359" x14ac:dyDescent="0.25">
      <c r="IA56" s="39"/>
      <c r="IN56" s="39"/>
    </row>
    <row r="59" spans="1:359" x14ac:dyDescent="0.25">
      <c r="LY59" s="38"/>
      <c r="LZ59" s="39"/>
      <c r="MA59" s="48"/>
      <c r="MB59" s="48"/>
      <c r="MC59" s="48"/>
      <c r="MD59" s="48"/>
      <c r="ME59" s="48"/>
    </row>
    <row r="60" spans="1:359" x14ac:dyDescent="0.25">
      <c r="MG60" s="38"/>
      <c r="MH60" s="39"/>
      <c r="MI60" s="48"/>
      <c r="MJ60" s="48"/>
      <c r="MK60" s="48"/>
      <c r="ML60" s="48"/>
      <c r="MM60" s="48"/>
    </row>
    <row r="67" spans="236:327" x14ac:dyDescent="0.25">
      <c r="JA67" s="39"/>
      <c r="JB67" s="39"/>
      <c r="JC67" s="39"/>
      <c r="JD67" s="39"/>
      <c r="JE67" s="39"/>
      <c r="JF67" s="39"/>
      <c r="JG67" s="39"/>
      <c r="JH67" s="39"/>
      <c r="JI67" s="39"/>
      <c r="JP67" s="39"/>
      <c r="JQ67" s="39"/>
      <c r="JR67" s="39"/>
      <c r="KJ67" s="39"/>
      <c r="KK67" s="39"/>
      <c r="KL67" s="39"/>
      <c r="KM67" s="39"/>
      <c r="KN67" s="39"/>
      <c r="KO67" s="39"/>
    </row>
    <row r="68" spans="236:327" x14ac:dyDescent="0.25">
      <c r="IE68" s="48"/>
      <c r="IF68" s="39"/>
      <c r="IG68" s="39"/>
      <c r="IH68" s="39"/>
      <c r="LA68" s="38"/>
      <c r="LB68" s="39"/>
      <c r="LC68" s="48"/>
      <c r="LD68" s="48"/>
      <c r="LE68" s="48"/>
      <c r="LF68" s="48"/>
      <c r="LG68" s="48"/>
    </row>
    <row r="70" spans="236:327" x14ac:dyDescent="0.25">
      <c r="ID70" s="39"/>
    </row>
    <row r="72" spans="236:327" x14ac:dyDescent="0.25">
      <c r="LI72" s="38"/>
      <c r="LJ72" s="39"/>
      <c r="LK72" s="48"/>
      <c r="LL72" s="48"/>
      <c r="LM72" s="48"/>
      <c r="LN72" s="48"/>
      <c r="LO72" s="48"/>
    </row>
    <row r="74" spans="236:327" x14ac:dyDescent="0.25">
      <c r="IB74" s="39"/>
      <c r="IC74" s="39"/>
      <c r="IO74" s="39"/>
      <c r="IP74" s="39"/>
    </row>
    <row r="85" spans="270:275" x14ac:dyDescent="0.25">
      <c r="JJ85" s="38"/>
      <c r="JK85" s="39"/>
      <c r="JL85" s="39"/>
      <c r="JM85" s="39"/>
      <c r="JN85" s="39"/>
      <c r="JO85" s="39"/>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7E760-0CEF-4EB6-9E6E-EFD3A4BF05DC}">
  <dimension ref="A1:JQ85"/>
  <sheetViews>
    <sheetView zoomScale="75" zoomScaleNormal="75" workbookViewId="0">
      <pane xSplit="1" topLeftCell="FA1" activePane="topRight" state="frozen"/>
      <selection pane="topRight" activeCell="FK2" sqref="FK2:FQ47"/>
    </sheetView>
  </sheetViews>
  <sheetFormatPr defaultRowHeight="15" x14ac:dyDescent="0.25"/>
  <cols>
    <col min="2" max="2" width="16" bestFit="1" customWidth="1"/>
    <col min="3" max="3" width="12.140625" bestFit="1" customWidth="1"/>
    <col min="4" max="4" width="18.7109375" bestFit="1" customWidth="1"/>
    <col min="5" max="5" width="21.85546875" bestFit="1" customWidth="1"/>
    <col min="6" max="6" width="17" bestFit="1" customWidth="1"/>
    <col min="7" max="7" width="20" bestFit="1" customWidth="1"/>
    <col min="8" max="8" width="20.28515625" bestFit="1" customWidth="1"/>
    <col min="9" max="9" width="20.42578125" customWidth="1"/>
    <col min="10" max="10" width="12.85546875" style="61" bestFit="1" customWidth="1"/>
    <col min="11" max="11" width="10.5703125" customWidth="1"/>
    <col min="12" max="12" width="13" style="37" bestFit="1" customWidth="1"/>
    <col min="13" max="13" width="16" bestFit="1" customWidth="1"/>
    <col min="14" max="14" width="8.140625" bestFit="1" customWidth="1"/>
    <col min="15" max="15" width="10.28515625" bestFit="1" customWidth="1"/>
    <col min="16" max="16" width="6" bestFit="1" customWidth="1"/>
    <col min="17" max="17" width="13.85546875" bestFit="1" customWidth="1"/>
    <col min="18" max="18" width="12.28515625" customWidth="1"/>
    <col min="19" max="19" width="14.5703125" customWidth="1"/>
    <col min="20" max="20" width="13.85546875" customWidth="1"/>
    <col min="21" max="21" width="26.5703125" bestFit="1" customWidth="1"/>
    <col min="22" max="22" width="27.42578125" bestFit="1" customWidth="1"/>
    <col min="23" max="23" width="22.85546875" customWidth="1"/>
    <col min="24" max="24" width="12.85546875" bestFit="1" customWidth="1"/>
    <col min="25" max="26" width="22.85546875" customWidth="1"/>
    <col min="29" max="29" width="22.28515625" bestFit="1" customWidth="1"/>
    <col min="30" max="31" width="13" bestFit="1" customWidth="1"/>
    <col min="32" max="32" width="17" bestFit="1" customWidth="1"/>
    <col min="33" max="33" width="13.85546875" bestFit="1" customWidth="1"/>
    <col min="34" max="34" width="13" bestFit="1" customWidth="1"/>
    <col min="35" max="35" width="14.7109375" bestFit="1" customWidth="1"/>
    <col min="36" max="36" width="12.85546875" style="37" bestFit="1" customWidth="1"/>
    <col min="37" max="37" width="16" bestFit="1" customWidth="1"/>
    <col min="38" max="38" width="8.140625" bestFit="1" customWidth="1"/>
    <col min="39" max="39" width="9.7109375" bestFit="1" customWidth="1"/>
    <col min="40" max="40" width="6" bestFit="1" customWidth="1"/>
    <col min="41" max="41" width="13.85546875" bestFit="1" customWidth="1"/>
    <col min="42" max="43" width="22.5703125" bestFit="1" customWidth="1"/>
    <col min="44" max="44" width="27" bestFit="1" customWidth="1"/>
    <col min="45" max="45" width="23.140625" bestFit="1" customWidth="1"/>
    <col min="46" max="46" width="24" bestFit="1" customWidth="1"/>
    <col min="47" max="47" width="24.28515625" bestFit="1" customWidth="1"/>
    <col min="48" max="48" width="12.85546875" style="61" bestFit="1" customWidth="1"/>
    <col min="49" max="49" width="10.85546875" style="61" customWidth="1"/>
    <col min="50" max="50" width="12.85546875" style="37" bestFit="1" customWidth="1"/>
    <col min="51" max="51" width="16" bestFit="1" customWidth="1"/>
    <col min="52" max="52" width="5.28515625" bestFit="1" customWidth="1"/>
    <col min="53" max="53" width="7.28515625" bestFit="1" customWidth="1"/>
    <col min="55" max="55" width="14.7109375" bestFit="1" customWidth="1"/>
    <col min="56" max="56" width="21" bestFit="1" customWidth="1"/>
    <col min="57" max="57" width="24.42578125" bestFit="1" customWidth="1"/>
    <col min="58" max="58" width="17" bestFit="1" customWidth="1"/>
    <col min="59" max="59" width="22.42578125" bestFit="1" customWidth="1"/>
    <col min="60" max="60" width="22.7109375" bestFit="1" customWidth="1"/>
    <col min="61" max="61" width="22.85546875" customWidth="1"/>
    <col min="62" max="62" width="15.5703125" style="61" bestFit="1" customWidth="1"/>
    <col min="63" max="64" width="22.85546875" style="61" customWidth="1"/>
    <col min="65" max="65" width="14.140625" style="61" customWidth="1"/>
    <col min="66" max="66" width="18.7109375" customWidth="1"/>
    <col min="67" max="67" width="18.140625" customWidth="1"/>
    <col min="68" max="73" width="22.85546875" customWidth="1"/>
    <col min="74" max="74" width="12.85546875" bestFit="1" customWidth="1"/>
    <col min="75" max="75" width="16" bestFit="1" customWidth="1"/>
    <col min="76" max="76" width="5.28515625" bestFit="1" customWidth="1"/>
    <col min="77" max="77" width="7.28515625" bestFit="1" customWidth="1"/>
    <col min="79" max="79" width="12.140625" bestFit="1" customWidth="1"/>
    <col min="80" max="80" width="18.7109375" bestFit="1" customWidth="1"/>
    <col min="81" max="81" width="21.85546875" bestFit="1" customWidth="1"/>
    <col min="82" max="82" width="17" bestFit="1" customWidth="1"/>
    <col min="83" max="83" width="20" bestFit="1" customWidth="1"/>
    <col min="84" max="84" width="20.28515625" bestFit="1" customWidth="1"/>
    <col min="85" max="85" width="20.42578125" customWidth="1"/>
    <col min="86" max="86" width="20.42578125" style="61" customWidth="1"/>
    <col min="87" max="87" width="10" customWidth="1"/>
    <col min="88" max="88" width="13" style="37" bestFit="1" customWidth="1"/>
    <col min="89" max="89" width="16" bestFit="1" customWidth="1"/>
    <col min="90" max="90" width="5.140625" bestFit="1" customWidth="1"/>
    <col min="91" max="91" width="7.28515625" bestFit="1" customWidth="1"/>
    <col min="93" max="93" width="14.7109375" bestFit="1" customWidth="1"/>
    <col min="94" max="94" width="21" bestFit="1" customWidth="1"/>
    <col min="95" max="95" width="24.42578125" bestFit="1" customWidth="1"/>
    <col min="96" max="96" width="17" bestFit="1" customWidth="1"/>
    <col min="97" max="97" width="22.42578125" bestFit="1" customWidth="1"/>
    <col min="98" max="98" width="22.7109375" bestFit="1" customWidth="1"/>
    <col min="99" max="101" width="22.85546875" customWidth="1"/>
    <col min="102" max="102" width="13.85546875" customWidth="1"/>
    <col min="103" max="103" width="11.85546875" customWidth="1"/>
    <col min="104" max="111" width="22.85546875" customWidth="1"/>
    <col min="112" max="112" width="13" style="37" bestFit="1" customWidth="1"/>
    <col min="113" max="113" width="16" bestFit="1" customWidth="1"/>
    <col min="114" max="114" width="9.28515625" bestFit="1" customWidth="1"/>
    <col min="115" max="115" width="12" bestFit="1" customWidth="1"/>
    <col min="116" max="116" width="6" bestFit="1" customWidth="1"/>
    <col min="117" max="117" width="14.140625" bestFit="1" customWidth="1"/>
    <col min="118" max="118" width="15.85546875" customWidth="1"/>
    <col min="119" max="119" width="22.5703125" bestFit="1" customWidth="1"/>
    <col min="120" max="120" width="27" bestFit="1" customWidth="1"/>
    <col min="121" max="121" width="23.140625" bestFit="1" customWidth="1"/>
    <col min="122" max="122" width="16" customWidth="1"/>
    <col min="123" max="123" width="20.42578125" customWidth="1"/>
    <col min="124" max="125" width="13" style="37" bestFit="1" customWidth="1"/>
    <col min="126" max="126" width="16" bestFit="1" customWidth="1"/>
    <col min="127" max="127" width="9.28515625" bestFit="1" customWidth="1"/>
    <col min="128" max="128" width="12" bestFit="1" customWidth="1"/>
    <col min="129" max="129" width="6" bestFit="1" customWidth="1"/>
    <col min="130" max="130" width="14.140625" bestFit="1" customWidth="1"/>
    <col min="131" max="132" width="26" bestFit="1" customWidth="1"/>
    <col min="133" max="133" width="30.42578125" bestFit="1" customWidth="1"/>
    <col min="134" max="134" width="26.5703125" bestFit="1" customWidth="1"/>
    <col min="135" max="135" width="27.42578125" bestFit="1" customWidth="1"/>
    <col min="136" max="139" width="22.85546875" customWidth="1"/>
    <col min="141" max="141" width="7" bestFit="1" customWidth="1"/>
    <col min="142" max="142" width="22.5703125" bestFit="1" customWidth="1"/>
    <col min="143" max="143" width="12.85546875" bestFit="1" customWidth="1"/>
    <col min="144" max="144" width="16.28515625" bestFit="1" customWidth="1"/>
    <col min="145" max="145" width="17.140625" bestFit="1" customWidth="1"/>
    <col min="146" max="146" width="16" bestFit="1" customWidth="1"/>
    <col min="147" max="147" width="12.140625" bestFit="1" customWidth="1"/>
    <col min="148" max="148" width="16" bestFit="1" customWidth="1"/>
    <col min="149" max="154" width="14.5703125" customWidth="1"/>
    <col min="156" max="156" width="20" bestFit="1" customWidth="1"/>
    <col min="157" max="157" width="12.7109375" bestFit="1" customWidth="1"/>
    <col min="158" max="158" width="11.85546875" style="46" bestFit="1" customWidth="1"/>
    <col min="159" max="159" width="27" bestFit="1" customWidth="1"/>
    <col min="160" max="160" width="21.140625" bestFit="1" customWidth="1"/>
    <col min="161" max="161" width="19" bestFit="1" customWidth="1"/>
    <col min="163" max="163" width="20.5703125" bestFit="1" customWidth="1"/>
    <col min="164" max="164" width="23.5703125" bestFit="1" customWidth="1"/>
    <col min="165" max="165" width="21.42578125" bestFit="1" customWidth="1"/>
    <col min="166" max="166" width="22.140625" bestFit="1" customWidth="1"/>
    <col min="167" max="167" width="15.5703125" bestFit="1" customWidth="1"/>
    <col min="169" max="169" width="16.5703125" bestFit="1" customWidth="1"/>
    <col min="170" max="170" width="6.42578125" bestFit="1" customWidth="1"/>
    <col min="171" max="171" width="21.42578125" bestFit="1" customWidth="1"/>
    <col min="175" max="175" width="27.42578125" bestFit="1" customWidth="1"/>
    <col min="176" max="176" width="27.42578125" customWidth="1"/>
    <col min="177" max="177" width="12.7109375" style="37" bestFit="1" customWidth="1"/>
    <col min="179" max="179" width="11.5703125" style="46" bestFit="1" customWidth="1"/>
    <col min="185" max="185" width="15.5703125" bestFit="1" customWidth="1"/>
    <col min="186" max="186" width="19.5703125" bestFit="1" customWidth="1"/>
    <col min="187" max="187" width="12.7109375" style="37" bestFit="1" customWidth="1"/>
    <col min="193" max="193" width="22.28515625" bestFit="1" customWidth="1"/>
    <col min="194" max="194" width="14.28515625" bestFit="1" customWidth="1"/>
    <col min="197" max="197" width="12.7109375" bestFit="1" customWidth="1"/>
    <col min="205" max="205" width="17.42578125" customWidth="1"/>
    <col min="206" max="206" width="12.5703125" bestFit="1" customWidth="1"/>
    <col min="208" max="208" width="27" bestFit="1" customWidth="1"/>
    <col min="209" max="209" width="21.140625" bestFit="1" customWidth="1"/>
    <col min="210" max="210" width="19" bestFit="1" customWidth="1"/>
    <col min="213" max="213" width="30.5703125" bestFit="1" customWidth="1"/>
    <col min="214" max="214" width="12.7109375" bestFit="1" customWidth="1"/>
    <col min="215" max="215" width="14.28515625" bestFit="1" customWidth="1"/>
    <col min="216" max="216" width="29.28515625" bestFit="1" customWidth="1"/>
    <col min="217" max="217" width="24.140625" bestFit="1" customWidth="1"/>
    <col min="218" max="218" width="21.42578125" bestFit="1" customWidth="1"/>
    <col min="219" max="219" width="22.140625" bestFit="1" customWidth="1"/>
    <col min="221" max="221" width="29.140625" bestFit="1" customWidth="1"/>
    <col min="222" max="222" width="12.5703125" bestFit="1" customWidth="1"/>
    <col min="223" max="223" width="6.42578125" bestFit="1" customWidth="1"/>
    <col min="224" max="224" width="21.42578125" bestFit="1" customWidth="1"/>
    <col min="225" max="225" width="16.140625" bestFit="1" customWidth="1"/>
    <col min="226" max="226" width="13.42578125" bestFit="1" customWidth="1"/>
    <col min="227" max="227" width="14.140625" bestFit="1" customWidth="1"/>
    <col min="231" max="231" width="12.5703125" style="37" bestFit="1" customWidth="1"/>
    <col min="233" max="237" width="9.140625" style="46"/>
    <col min="239" max="239" width="12.7109375" style="37" bestFit="1" customWidth="1"/>
    <col min="241" max="245" width="9.140625" style="46"/>
    <col min="247" max="247" width="12.7109375" style="37" bestFit="1" customWidth="1"/>
    <col min="249" max="253" width="9.140625" style="46"/>
    <col min="255" max="255" width="12.5703125" style="37" bestFit="1" customWidth="1"/>
    <col min="257" max="261" width="9.140625" style="46"/>
    <col min="263" max="263" width="12.5703125" style="37" bestFit="1" customWidth="1"/>
    <col min="265" max="269" width="9.140625" style="46"/>
    <col min="271" max="271" width="12.5703125" style="37" bestFit="1" customWidth="1"/>
    <col min="273" max="277" width="9.140625" style="46"/>
  </cols>
  <sheetData>
    <row r="1" spans="1:277" x14ac:dyDescent="0.25">
      <c r="A1" s="41" t="s">
        <v>158</v>
      </c>
      <c r="B1" s="61" t="s">
        <v>0</v>
      </c>
      <c r="C1" s="61" t="s">
        <v>145</v>
      </c>
      <c r="D1" s="61" t="s">
        <v>58</v>
      </c>
      <c r="E1" s="61" t="s">
        <v>61</v>
      </c>
      <c r="F1" s="61" t="s">
        <v>59</v>
      </c>
      <c r="G1" s="61" t="s">
        <v>62</v>
      </c>
      <c r="H1" s="61" t="s">
        <v>63</v>
      </c>
      <c r="I1" s="61" t="s">
        <v>74</v>
      </c>
      <c r="J1" s="2"/>
      <c r="K1" s="2"/>
      <c r="L1"/>
      <c r="M1" s="69" t="s">
        <v>0</v>
      </c>
      <c r="N1" s="69" t="s">
        <v>148</v>
      </c>
      <c r="O1" s="69" t="s">
        <v>146</v>
      </c>
      <c r="P1" s="69" t="s">
        <v>3</v>
      </c>
      <c r="Q1" s="69" t="s">
        <v>145</v>
      </c>
      <c r="R1" s="69" t="s">
        <v>57</v>
      </c>
      <c r="S1" s="69" t="s">
        <v>67</v>
      </c>
      <c r="T1" s="69" t="s">
        <v>60</v>
      </c>
      <c r="U1" s="69" t="s">
        <v>68</v>
      </c>
      <c r="V1" s="69" t="s">
        <v>69</v>
      </c>
      <c r="W1" s="69" t="s">
        <v>73</v>
      </c>
      <c r="Z1" s="76" t="s">
        <v>0</v>
      </c>
      <c r="AA1" s="76" t="s">
        <v>140</v>
      </c>
      <c r="AB1" s="76" t="s">
        <v>145</v>
      </c>
      <c r="AC1" s="76" t="s">
        <v>81</v>
      </c>
      <c r="AD1" s="76" t="s">
        <v>82</v>
      </c>
      <c r="AE1" s="76" t="s">
        <v>83</v>
      </c>
      <c r="AF1" s="76" t="s">
        <v>84</v>
      </c>
      <c r="AG1" s="76" t="s">
        <v>85</v>
      </c>
      <c r="AH1" s="76" t="s">
        <v>89</v>
      </c>
      <c r="AJ1" s="2"/>
      <c r="AK1" s="61" t="s">
        <v>0</v>
      </c>
      <c r="AL1" s="61" t="s">
        <v>150</v>
      </c>
      <c r="AM1" s="61" t="s">
        <v>149</v>
      </c>
      <c r="AN1" s="61" t="s">
        <v>3</v>
      </c>
      <c r="AO1" s="61" t="s">
        <v>142</v>
      </c>
      <c r="AP1" s="61" t="s">
        <v>58</v>
      </c>
      <c r="AQ1" s="61" t="s">
        <v>61</v>
      </c>
      <c r="AR1" s="61" t="s">
        <v>59</v>
      </c>
      <c r="AS1" s="61" t="s">
        <v>62</v>
      </c>
      <c r="AT1" s="61" t="s">
        <v>63</v>
      </c>
      <c r="AU1" s="61" t="s">
        <v>74</v>
      </c>
      <c r="AV1" s="2"/>
      <c r="AW1"/>
      <c r="AX1" s="2"/>
      <c r="AY1" s="69" t="s">
        <v>0</v>
      </c>
      <c r="AZ1" s="69" t="s">
        <v>151</v>
      </c>
      <c r="BA1" s="69" t="s">
        <v>149</v>
      </c>
      <c r="BB1" s="69" t="s">
        <v>3</v>
      </c>
      <c r="BC1" s="69" t="s">
        <v>142</v>
      </c>
      <c r="BD1" s="69" t="s">
        <v>57</v>
      </c>
      <c r="BE1" s="69" t="s">
        <v>67</v>
      </c>
      <c r="BF1" s="69" t="s">
        <v>60</v>
      </c>
      <c r="BG1" s="69" t="s">
        <v>68</v>
      </c>
      <c r="BH1" s="69" t="s">
        <v>69</v>
      </c>
      <c r="BI1" s="69" t="s">
        <v>73</v>
      </c>
      <c r="BJ1" s="2"/>
      <c r="BK1"/>
      <c r="BL1" s="76" t="s">
        <v>0</v>
      </c>
      <c r="BM1" s="76" t="s">
        <v>142</v>
      </c>
      <c r="BN1" s="76" t="s">
        <v>81</v>
      </c>
      <c r="BO1" s="76" t="s">
        <v>82</v>
      </c>
      <c r="BP1" s="76" t="s">
        <v>83</v>
      </c>
      <c r="BQ1" s="76" t="s">
        <v>84</v>
      </c>
      <c r="BR1" s="76" t="s">
        <v>85</v>
      </c>
      <c r="BS1" s="76" t="s">
        <v>89</v>
      </c>
      <c r="BT1" s="61"/>
      <c r="BV1" s="2"/>
      <c r="BW1" s="61" t="s">
        <v>0</v>
      </c>
      <c r="BX1" s="61" t="s">
        <v>152</v>
      </c>
      <c r="BY1" s="61" t="s">
        <v>153</v>
      </c>
      <c r="BZ1" s="61" t="s">
        <v>3</v>
      </c>
      <c r="CA1" s="61" t="s">
        <v>143</v>
      </c>
      <c r="CB1" s="61" t="s">
        <v>58</v>
      </c>
      <c r="CC1" s="61" t="s">
        <v>61</v>
      </c>
      <c r="CD1" s="61" t="s">
        <v>59</v>
      </c>
      <c r="CE1" s="61" t="s">
        <v>62</v>
      </c>
      <c r="CF1" s="61" t="s">
        <v>63</v>
      </c>
      <c r="CG1" s="61" t="s">
        <v>74</v>
      </c>
      <c r="CH1" s="2"/>
      <c r="CJ1"/>
      <c r="CK1" s="69" t="s">
        <v>0</v>
      </c>
      <c r="CL1" s="69" t="s">
        <v>154</v>
      </c>
      <c r="CM1" s="69" t="s">
        <v>153</v>
      </c>
      <c r="CN1" s="69" t="s">
        <v>3</v>
      </c>
      <c r="CO1" s="69" t="s">
        <v>143</v>
      </c>
      <c r="CP1" s="69" t="s">
        <v>57</v>
      </c>
      <c r="CQ1" s="69" t="s">
        <v>67</v>
      </c>
      <c r="CR1" s="69" t="s">
        <v>60</v>
      </c>
      <c r="CS1" s="69" t="s">
        <v>68</v>
      </c>
      <c r="CT1" s="69" t="s">
        <v>69</v>
      </c>
      <c r="CU1" s="69" t="s">
        <v>73</v>
      </c>
      <c r="CX1" s="76" t="s">
        <v>0</v>
      </c>
      <c r="CY1" s="76" t="s">
        <v>143</v>
      </c>
      <c r="CZ1" s="76" t="s">
        <v>81</v>
      </c>
      <c r="DA1" s="76" t="s">
        <v>82</v>
      </c>
      <c r="DB1" s="76" t="s">
        <v>83</v>
      </c>
      <c r="DC1" s="76" t="s">
        <v>84</v>
      </c>
      <c r="DD1" s="76" t="s">
        <v>85</v>
      </c>
      <c r="DE1" s="76" t="s">
        <v>89</v>
      </c>
      <c r="DH1"/>
      <c r="DI1" s="65" t="s">
        <v>0</v>
      </c>
      <c r="DJ1" s="61" t="s">
        <v>156</v>
      </c>
      <c r="DK1" s="61" t="s">
        <v>155</v>
      </c>
      <c r="DL1" s="61" t="s">
        <v>3</v>
      </c>
      <c r="DM1" s="61" t="s">
        <v>144</v>
      </c>
      <c r="DN1" s="61" t="s">
        <v>58</v>
      </c>
      <c r="DO1" s="61" t="s">
        <v>61</v>
      </c>
      <c r="DP1" s="61" t="s">
        <v>59</v>
      </c>
      <c r="DQ1" s="61" t="s">
        <v>62</v>
      </c>
      <c r="DR1" s="61" t="s">
        <v>63</v>
      </c>
      <c r="DS1" s="61" t="s">
        <v>74</v>
      </c>
      <c r="DT1"/>
      <c r="DU1"/>
      <c r="DV1" s="71" t="s">
        <v>0</v>
      </c>
      <c r="DW1" s="69" t="s">
        <v>157</v>
      </c>
      <c r="DX1" s="69" t="s">
        <v>155</v>
      </c>
      <c r="DY1" s="69" t="s">
        <v>3</v>
      </c>
      <c r="DZ1" s="69" t="s">
        <v>4</v>
      </c>
      <c r="EA1" s="69" t="s">
        <v>57</v>
      </c>
      <c r="EB1" s="69" t="s">
        <v>67</v>
      </c>
      <c r="EC1" s="69" t="s">
        <v>60</v>
      </c>
      <c r="ED1" s="69" t="s">
        <v>68</v>
      </c>
      <c r="EE1" s="69" t="s">
        <v>69</v>
      </c>
      <c r="EF1" s="69" t="s">
        <v>73</v>
      </c>
      <c r="EI1" s="76" t="s">
        <v>0</v>
      </c>
      <c r="EJ1" s="81" t="s">
        <v>144</v>
      </c>
      <c r="EK1" s="76" t="s">
        <v>81</v>
      </c>
      <c r="EL1" s="76" t="s">
        <v>82</v>
      </c>
      <c r="EM1" s="76" t="s">
        <v>83</v>
      </c>
      <c r="EN1" s="76" t="s">
        <v>84</v>
      </c>
      <c r="EO1" s="76" t="s">
        <v>85</v>
      </c>
      <c r="EP1" s="76" t="s">
        <v>89</v>
      </c>
      <c r="ER1" s="76" t="s">
        <v>0</v>
      </c>
      <c r="ES1" s="41" t="s">
        <v>158</v>
      </c>
      <c r="ET1" s="87" t="s">
        <v>58</v>
      </c>
      <c r="EU1" s="82" t="s">
        <v>61</v>
      </c>
      <c r="EV1" s="82" t="s">
        <v>59</v>
      </c>
      <c r="EW1" s="82" t="s">
        <v>62</v>
      </c>
      <c r="EX1" s="82" t="s">
        <v>63</v>
      </c>
      <c r="EY1" s="82" t="s">
        <v>74</v>
      </c>
      <c r="FA1" s="41"/>
      <c r="FB1" s="41" t="s">
        <v>158</v>
      </c>
      <c r="FC1" s="82" t="s">
        <v>57</v>
      </c>
      <c r="FD1" s="82" t="s">
        <v>67</v>
      </c>
      <c r="FE1" s="82" t="s">
        <v>60</v>
      </c>
      <c r="FF1" s="82" t="s">
        <v>68</v>
      </c>
      <c r="FG1" s="82" t="s">
        <v>69</v>
      </c>
      <c r="FH1" s="82" t="s">
        <v>73</v>
      </c>
      <c r="FJ1" s="41" t="s">
        <v>158</v>
      </c>
      <c r="FK1" s="82" t="s">
        <v>81</v>
      </c>
      <c r="FL1" s="82" t="s">
        <v>82</v>
      </c>
      <c r="FM1" s="82" t="s">
        <v>83</v>
      </c>
      <c r="FN1" s="82" t="s">
        <v>84</v>
      </c>
      <c r="FO1" s="82" t="s">
        <v>85</v>
      </c>
      <c r="FP1" s="82" t="s">
        <v>89</v>
      </c>
      <c r="FQ1" s="82"/>
      <c r="FR1" s="82"/>
      <c r="FS1" s="89" t="s">
        <v>0</v>
      </c>
      <c r="FT1" s="98" t="s">
        <v>23</v>
      </c>
      <c r="FU1" s="90" t="s">
        <v>0</v>
      </c>
      <c r="FV1" s="91" t="s">
        <v>161</v>
      </c>
      <c r="FW1" s="92" t="s">
        <v>162</v>
      </c>
      <c r="FX1" s="91" t="s">
        <v>163</v>
      </c>
      <c r="FY1" s="91" t="s">
        <v>164</v>
      </c>
      <c r="FZ1" s="91" t="s">
        <v>165</v>
      </c>
      <c r="GA1" s="91" t="s">
        <v>166</v>
      </c>
      <c r="GC1" s="91" t="s">
        <v>159</v>
      </c>
      <c r="GD1" s="91" t="s">
        <v>7</v>
      </c>
      <c r="GE1" s="92" t="s">
        <v>8</v>
      </c>
      <c r="GF1" s="91" t="s">
        <v>9</v>
      </c>
      <c r="GG1" s="91" t="s">
        <v>11</v>
      </c>
      <c r="GH1" s="91" t="s">
        <v>12</v>
      </c>
      <c r="GI1" s="91" t="s">
        <v>16</v>
      </c>
      <c r="GK1" s="91" t="s">
        <v>160</v>
      </c>
      <c r="GL1" s="89" t="s">
        <v>0</v>
      </c>
      <c r="GM1" s="91" t="s">
        <v>7</v>
      </c>
      <c r="GN1" s="92" t="s">
        <v>8</v>
      </c>
      <c r="GO1" s="91" t="s">
        <v>9</v>
      </c>
      <c r="GP1" s="91" t="s">
        <v>11</v>
      </c>
      <c r="GQ1" s="91" t="s">
        <v>12</v>
      </c>
      <c r="GR1" s="91" t="s">
        <v>16</v>
      </c>
      <c r="HG1" s="37"/>
      <c r="HI1" s="55"/>
      <c r="HJ1" s="55"/>
      <c r="HK1" s="55"/>
      <c r="HL1" s="55"/>
      <c r="HM1" s="55"/>
      <c r="HO1" s="37"/>
      <c r="HQ1" s="55"/>
      <c r="HR1" s="55"/>
      <c r="HS1" s="55"/>
      <c r="HT1" s="55"/>
      <c r="HU1" s="55"/>
      <c r="HY1" s="55"/>
      <c r="HZ1" s="55"/>
      <c r="IA1" s="55"/>
      <c r="IB1" s="55"/>
      <c r="IC1" s="55"/>
      <c r="IG1" s="55"/>
      <c r="IH1" s="55"/>
      <c r="II1" s="55"/>
      <c r="IJ1" s="55"/>
      <c r="IK1" s="55"/>
      <c r="IO1" s="55"/>
      <c r="IP1" s="55"/>
      <c r="IQ1" s="55"/>
      <c r="IR1" s="55"/>
      <c r="IS1" s="55"/>
      <c r="IW1" s="55"/>
      <c r="IX1" s="55"/>
      <c r="IY1" s="55"/>
      <c r="IZ1" s="55"/>
      <c r="JA1" s="55"/>
      <c r="JC1"/>
      <c r="JE1"/>
      <c r="JF1"/>
      <c r="JG1"/>
      <c r="JH1"/>
      <c r="JI1"/>
      <c r="JK1"/>
      <c r="JM1"/>
      <c r="JN1"/>
      <c r="JO1"/>
      <c r="JP1"/>
      <c r="JQ1"/>
    </row>
    <row r="2" spans="1:277" ht="15.75" x14ac:dyDescent="0.25">
      <c r="A2">
        <v>1.3714371461982313</v>
      </c>
      <c r="B2" s="64">
        <v>43807</v>
      </c>
      <c r="C2" s="61">
        <v>0.35873270000000002</v>
      </c>
      <c r="D2" s="61">
        <v>0.54521070799835369</v>
      </c>
      <c r="E2" s="61">
        <v>7.6943098844276005E-3</v>
      </c>
      <c r="F2" s="61">
        <v>0.46635251000000005</v>
      </c>
      <c r="G2" s="61">
        <v>6.0267093600000008</v>
      </c>
      <c r="H2" s="61">
        <v>0</v>
      </c>
      <c r="I2" s="61">
        <v>1.295025047</v>
      </c>
      <c r="J2"/>
      <c r="L2" s="2"/>
      <c r="M2" s="70">
        <v>43807</v>
      </c>
      <c r="N2" s="69"/>
      <c r="O2" s="69"/>
      <c r="P2" s="69"/>
      <c r="Q2" s="69">
        <v>0.35873270000000002</v>
      </c>
      <c r="R2" s="69">
        <v>0.51568133222664292</v>
      </c>
      <c r="S2" s="69">
        <v>8.5062722935288996E-3</v>
      </c>
      <c r="T2" s="69">
        <v>0.45917785600000005</v>
      </c>
      <c r="U2" s="69">
        <v>6.1702024399999997</v>
      </c>
      <c r="V2" s="69">
        <v>0.45670239051137046</v>
      </c>
      <c r="W2" s="69">
        <v>1.2770884120000001</v>
      </c>
      <c r="Z2" s="77">
        <v>43807</v>
      </c>
      <c r="AA2" s="76"/>
      <c r="AB2" s="76">
        <v>0.35873270000000002</v>
      </c>
      <c r="AC2" s="76">
        <v>-2.9529375771710775E-2</v>
      </c>
      <c r="AD2" s="76">
        <v>8.1196240910129977E-4</v>
      </c>
      <c r="AE2" s="76">
        <v>-7.1746540000000069E-3</v>
      </c>
      <c r="AF2" s="76">
        <v>0.1434930799999995</v>
      </c>
      <c r="AG2" s="76">
        <v>0.45670239051137046</v>
      </c>
      <c r="AH2" s="76">
        <v>-1.7936634999999937E-2</v>
      </c>
      <c r="AJ2"/>
      <c r="AK2" s="64">
        <v>43807</v>
      </c>
      <c r="AL2" s="61"/>
      <c r="AM2" s="61"/>
      <c r="AN2" s="61"/>
      <c r="AO2" s="61">
        <v>0.97071201080692038</v>
      </c>
      <c r="AP2" s="61" t="e">
        <v>#N/A</v>
      </c>
      <c r="AQ2" s="61" t="e">
        <v>#N/A</v>
      </c>
      <c r="AR2" s="61" t="e">
        <v>#N/A</v>
      </c>
      <c r="AS2" s="61" t="e">
        <v>#N/A</v>
      </c>
      <c r="AT2" s="61" t="e">
        <v>#N/A</v>
      </c>
      <c r="AU2" s="61" t="e">
        <v>#N/A</v>
      </c>
      <c r="AV2"/>
      <c r="AW2"/>
      <c r="AX2"/>
      <c r="AY2" s="70">
        <v>43807</v>
      </c>
      <c r="AZ2" s="69"/>
      <c r="BA2" s="69"/>
      <c r="BB2" s="69"/>
      <c r="BC2" s="69">
        <v>0.97071201080692038</v>
      </c>
      <c r="BD2" s="69" t="e">
        <v>#N/A</v>
      </c>
      <c r="BE2" s="69" t="e">
        <v>#N/A</v>
      </c>
      <c r="BF2" s="69" t="e">
        <v>#N/A</v>
      </c>
      <c r="BG2" s="69" t="e">
        <v>#N/A</v>
      </c>
      <c r="BH2" s="69" t="e">
        <v>#N/A</v>
      </c>
      <c r="BI2" s="69" t="e">
        <v>#N/A</v>
      </c>
      <c r="BJ2"/>
      <c r="BK2"/>
      <c r="BL2" s="77">
        <v>43807</v>
      </c>
      <c r="BM2" s="76">
        <v>0.97071201080692038</v>
      </c>
      <c r="BN2" s="76" t="e">
        <v>#N/A</v>
      </c>
      <c r="BO2" s="76" t="e">
        <v>#N/A</v>
      </c>
      <c r="BP2" s="76" t="e">
        <v>#N/A</v>
      </c>
      <c r="BQ2" s="76" t="e">
        <v>#N/A</v>
      </c>
      <c r="BR2" s="76" t="e">
        <v>#N/A</v>
      </c>
      <c r="BS2" s="76" t="e">
        <v>#N/A</v>
      </c>
      <c r="BT2" s="61"/>
      <c r="BV2" s="2"/>
      <c r="BW2" s="64">
        <v>43807</v>
      </c>
      <c r="BX2" s="61"/>
      <c r="BY2" s="61"/>
      <c r="BZ2" s="61"/>
      <c r="CA2" s="61">
        <v>2.3872902439630996E-2</v>
      </c>
      <c r="CB2" s="61">
        <v>2.6129512369786816E-2</v>
      </c>
      <c r="CC2" s="61">
        <v>1.3225557155511426E-3</v>
      </c>
      <c r="CD2" s="61">
        <v>1.630519236626797E-2</v>
      </c>
      <c r="CE2" s="61">
        <v>1.0718933195394318</v>
      </c>
      <c r="CF2" s="61">
        <v>6.2865309749737322E-2</v>
      </c>
      <c r="CG2" s="61">
        <v>0.11530611878341772</v>
      </c>
      <c r="CH2" s="2"/>
      <c r="CJ2"/>
      <c r="CK2" s="70">
        <v>43807</v>
      </c>
      <c r="CL2" s="69"/>
      <c r="CM2" s="69"/>
      <c r="CN2" s="69"/>
      <c r="CO2" s="69">
        <v>2.3872902439630996E-2</v>
      </c>
      <c r="CP2" s="69">
        <v>1.6991715990781395E-2</v>
      </c>
      <c r="CQ2" s="69">
        <v>6.7414319169286155E-4</v>
      </c>
      <c r="CR2" s="69">
        <v>1.1363501561264354E-2</v>
      </c>
      <c r="CS2" s="69">
        <v>0.63263191465022139</v>
      </c>
      <c r="CT2" s="69">
        <v>8.3077700489915859E-3</v>
      </c>
      <c r="CU2" s="69">
        <v>8.0929139270349074E-2</v>
      </c>
      <c r="CX2" s="77">
        <v>43807</v>
      </c>
      <c r="CY2" s="76">
        <v>2.3872902439630996E-2</v>
      </c>
      <c r="CZ2" s="76">
        <v>-9.1377963790054192E-3</v>
      </c>
      <c r="DA2" s="76">
        <v>-6.4841252385828098E-4</v>
      </c>
      <c r="DB2" s="76">
        <v>-4.9416908050036179E-3</v>
      </c>
      <c r="DC2" s="76">
        <v>-0.43926140488921028</v>
      </c>
      <c r="DD2" s="76">
        <v>-5.4557539700745734E-2</v>
      </c>
      <c r="DE2" s="76">
        <v>-3.4376979513068631E-2</v>
      </c>
      <c r="DH2"/>
      <c r="DI2" s="64">
        <v>43807</v>
      </c>
      <c r="DJ2" s="61"/>
      <c r="DK2" s="61"/>
      <c r="DL2" s="61"/>
      <c r="DM2" s="61">
        <v>1.8119532951679927E-2</v>
      </c>
      <c r="DN2" s="61">
        <v>1.8763374224074644E-2</v>
      </c>
      <c r="DO2" s="61">
        <v>5.1948650237774085E-4</v>
      </c>
      <c r="DP2" s="61">
        <v>1.6216981991753535E-2</v>
      </c>
      <c r="DQ2" s="61">
        <v>0.53633817536972583</v>
      </c>
      <c r="DR2" s="61">
        <v>1.5507820961338459E-2</v>
      </c>
      <c r="DS2" s="61">
        <v>4.4030465072582223E-2</v>
      </c>
      <c r="DT2"/>
      <c r="DU2"/>
      <c r="DV2" s="70">
        <v>43807</v>
      </c>
      <c r="DW2" s="69"/>
      <c r="DX2" s="69"/>
      <c r="DY2" s="69"/>
      <c r="DZ2" s="69">
        <v>1.8119532951679927E-2</v>
      </c>
      <c r="EA2" s="69">
        <v>1.359275705580818E-2</v>
      </c>
      <c r="EB2" s="69">
        <v>4.2965049218696507E-4</v>
      </c>
      <c r="EC2" s="69">
        <v>1.0853600238056276E-2</v>
      </c>
      <c r="ED2" s="69">
        <v>0.44574051061132625</v>
      </c>
      <c r="EE2" s="69">
        <v>5.4427757379692555E-2</v>
      </c>
      <c r="EF2" s="69">
        <v>3.4608307937708659E-2</v>
      </c>
      <c r="EI2" s="77">
        <v>43807</v>
      </c>
      <c r="EJ2" s="76">
        <v>1.8119532951679927E-2</v>
      </c>
      <c r="EK2" s="76">
        <v>-5.1706171682664647E-3</v>
      </c>
      <c r="EL2" s="76">
        <v>-8.9836010190775739E-5</v>
      </c>
      <c r="EM2" s="76">
        <v>-5.3633817536972586E-3</v>
      </c>
      <c r="EN2" s="76">
        <v>-9.0597664758399629E-2</v>
      </c>
      <c r="EO2" s="76">
        <v>3.8919936418354097E-2</v>
      </c>
      <c r="EP2" s="76">
        <v>-9.4221571348735659E-3</v>
      </c>
      <c r="ER2" s="77">
        <v>43807</v>
      </c>
      <c r="ES2">
        <v>1.3714371461982313</v>
      </c>
      <c r="ET2" s="88" t="e">
        <f>(D2+AP2+CB2+DN2)/ES2</f>
        <v>#N/A</v>
      </c>
      <c r="EU2" s="88" t="e">
        <f>(E2+AQ2+CC2+DO2)/ET2</f>
        <v>#N/A</v>
      </c>
      <c r="EV2" s="88" t="e">
        <f t="shared" ref="EV2:EY2" si="0">(F2+AR2+CD2+DP2)/EU2</f>
        <v>#N/A</v>
      </c>
      <c r="EW2" s="88" t="e">
        <f t="shared" si="0"/>
        <v>#N/A</v>
      </c>
      <c r="EX2" s="88" t="e">
        <f t="shared" si="0"/>
        <v>#N/A</v>
      </c>
      <c r="EY2" s="88" t="e">
        <f t="shared" si="0"/>
        <v>#N/A</v>
      </c>
      <c r="EZ2" s="51"/>
      <c r="FB2">
        <v>1.3714371461982313</v>
      </c>
      <c r="FC2" s="83" t="e">
        <f>(R2+BD2+CP2+EA2)/FB2</f>
        <v>#N/A</v>
      </c>
      <c r="FD2" s="83" t="e">
        <f>(S2+BE2+CQ2+EB2)/FB2</f>
        <v>#N/A</v>
      </c>
      <c r="FE2" s="83" t="e">
        <f>(T2+BF2+CR2+EC2)/FB2</f>
        <v>#N/A</v>
      </c>
      <c r="FF2" s="83" t="e">
        <f>(U2+BG2+CS2+ED2)/FB2</f>
        <v>#N/A</v>
      </c>
      <c r="FG2" s="83" t="e">
        <f>(V2+BH2+CT2+EE2)/FB2</f>
        <v>#N/A</v>
      </c>
      <c r="FH2" s="83" t="e">
        <f>(W2+BI2+CU2+EF2)/FB2</f>
        <v>#N/A</v>
      </c>
      <c r="FI2" s="2"/>
      <c r="FJ2">
        <v>1.3714371461982313</v>
      </c>
      <c r="FK2" s="83" t="e">
        <f t="shared" ref="FK2:FK42" si="1">FC2-ET2</f>
        <v>#N/A</v>
      </c>
      <c r="FL2" s="83" t="e">
        <f t="shared" ref="FL2:FP17" si="2">FD2-EU2</f>
        <v>#N/A</v>
      </c>
      <c r="FM2" s="83" t="e">
        <f t="shared" si="2"/>
        <v>#N/A</v>
      </c>
      <c r="FN2" s="83" t="e">
        <f t="shared" si="2"/>
        <v>#N/A</v>
      </c>
      <c r="FO2" s="83" t="e">
        <f t="shared" si="2"/>
        <v>#N/A</v>
      </c>
      <c r="FP2" s="83" t="e">
        <f t="shared" si="2"/>
        <v>#N/A</v>
      </c>
      <c r="FQ2" s="83"/>
      <c r="FR2" s="83"/>
      <c r="FS2" s="93">
        <v>43807</v>
      </c>
      <c r="FT2" s="99"/>
      <c r="FU2" s="90">
        <v>43807</v>
      </c>
      <c r="FV2" s="91">
        <v>1.2042804225545345</v>
      </c>
      <c r="FW2" s="92">
        <v>4.0849321000000001E-2</v>
      </c>
      <c r="FX2" s="91">
        <v>0.51500000000000001</v>
      </c>
      <c r="FY2" s="91">
        <v>3.29</v>
      </c>
      <c r="FZ2" s="91">
        <v>4.7616666670000001</v>
      </c>
      <c r="GA2" s="91">
        <v>4.97</v>
      </c>
      <c r="GD2" s="46" t="e">
        <f>FV2-FC2</f>
        <v>#N/A</v>
      </c>
      <c r="GE2" s="46" t="e">
        <f t="shared" ref="GE2:GI17" si="3">FW2-FD2</f>
        <v>#N/A</v>
      </c>
      <c r="GF2" s="46" t="e">
        <f t="shared" si="3"/>
        <v>#N/A</v>
      </c>
      <c r="GG2" s="46" t="e">
        <f t="shared" si="3"/>
        <v>#N/A</v>
      </c>
      <c r="GH2" s="46" t="e">
        <f t="shared" si="3"/>
        <v>#N/A</v>
      </c>
      <c r="GI2" s="46" t="e">
        <f t="shared" si="3"/>
        <v>#N/A</v>
      </c>
      <c r="GL2" s="93">
        <v>43807</v>
      </c>
      <c r="GM2" s="46" t="e">
        <f>FV2-ET2</f>
        <v>#N/A</v>
      </c>
      <c r="GN2" s="46" t="e">
        <f t="shared" ref="GN2:GR17" si="4">FW2-EU2</f>
        <v>#N/A</v>
      </c>
      <c r="GO2" s="46" t="e">
        <f t="shared" si="4"/>
        <v>#N/A</v>
      </c>
      <c r="GP2" s="46" t="e">
        <f t="shared" si="4"/>
        <v>#N/A</v>
      </c>
      <c r="GQ2" s="46" t="e">
        <f t="shared" si="4"/>
        <v>#N/A</v>
      </c>
      <c r="GR2" s="46" t="e">
        <f t="shared" si="4"/>
        <v>#N/A</v>
      </c>
      <c r="GS2" s="2"/>
      <c r="GT2" s="2"/>
      <c r="GU2" s="2"/>
      <c r="GX2" s="6"/>
      <c r="HG2" s="6"/>
      <c r="HI2" s="46"/>
      <c r="HJ2" s="46"/>
      <c r="HK2" s="46"/>
      <c r="HL2" s="46"/>
      <c r="HM2" s="46"/>
      <c r="HO2" s="6"/>
      <c r="HQ2" s="46"/>
      <c r="HR2" s="46"/>
      <c r="HS2" s="46"/>
      <c r="HT2" s="46"/>
      <c r="HU2" s="46"/>
      <c r="HW2" s="6"/>
      <c r="IE2" s="6"/>
      <c r="IM2" s="6"/>
      <c r="IU2" s="6"/>
      <c r="JC2"/>
      <c r="JE2"/>
      <c r="JF2"/>
      <c r="JG2"/>
      <c r="JH2"/>
      <c r="JI2"/>
      <c r="JK2"/>
      <c r="JM2"/>
      <c r="JN2"/>
      <c r="JO2"/>
      <c r="JP2"/>
      <c r="JQ2"/>
    </row>
    <row r="3" spans="1:277" ht="15.75" x14ac:dyDescent="0.25">
      <c r="A3">
        <v>2.5996720044890762</v>
      </c>
      <c r="B3" s="64">
        <v>43814</v>
      </c>
      <c r="C3" s="61">
        <v>0.95224604478612329</v>
      </c>
      <c r="D3" s="61">
        <v>2.087390218629809</v>
      </c>
      <c r="E3" s="61">
        <v>3.7666986460551159E-2</v>
      </c>
      <c r="F3" s="61">
        <v>2.0282840753944424</v>
      </c>
      <c r="G3" s="61">
        <v>29.614851992848436</v>
      </c>
      <c r="H3" s="61">
        <v>1.8722888595208893</v>
      </c>
      <c r="I3" s="61">
        <v>2.9710076597327046</v>
      </c>
      <c r="J3"/>
      <c r="L3" s="2"/>
      <c r="M3" s="70">
        <v>43814</v>
      </c>
      <c r="N3" s="69"/>
      <c r="O3" s="69"/>
      <c r="P3" s="69"/>
      <c r="Q3" s="69">
        <v>0.95224604478612329</v>
      </c>
      <c r="R3" s="69">
        <v>2.2180317393852111</v>
      </c>
      <c r="S3" s="69">
        <v>3.5614289653306541E-2</v>
      </c>
      <c r="T3" s="69">
        <v>2.0187616149465817</v>
      </c>
      <c r="U3" s="69">
        <v>29.519627388369823</v>
      </c>
      <c r="V3" s="69">
        <v>2.0050492719016613</v>
      </c>
      <c r="W3" s="69">
        <v>2.9710076597327046</v>
      </c>
      <c r="Z3" s="77">
        <v>43814</v>
      </c>
      <c r="AA3" s="76"/>
      <c r="AB3" s="76">
        <v>0.95224604478612329</v>
      </c>
      <c r="AC3" s="76">
        <v>0.13064152075540178</v>
      </c>
      <c r="AD3" s="76">
        <v>-2.0526968072446198E-3</v>
      </c>
      <c r="AE3" s="76">
        <v>-9.5224604478610295E-3</v>
      </c>
      <c r="AF3" s="76">
        <v>-9.5224604478613681E-2</v>
      </c>
      <c r="AG3" s="76">
        <v>0.13276041238077188</v>
      </c>
      <c r="AH3" s="76">
        <v>0</v>
      </c>
      <c r="AJ3"/>
      <c r="AK3" s="64">
        <v>43814</v>
      </c>
      <c r="AL3" s="61"/>
      <c r="AM3" s="61"/>
      <c r="AN3" s="61"/>
      <c r="AO3" s="61">
        <v>1.3670557151766978</v>
      </c>
      <c r="AP3" s="61">
        <v>1.2430848237331806</v>
      </c>
      <c r="AQ3" s="61">
        <v>5.4959235106634169E-2</v>
      </c>
      <c r="AR3" s="61">
        <v>0.8216004848211953</v>
      </c>
      <c r="AS3" s="61">
        <v>44.292605171725008</v>
      </c>
      <c r="AT3" s="61">
        <v>1.0641498775533664</v>
      </c>
      <c r="AU3" s="61">
        <v>5.2631645034302865</v>
      </c>
      <c r="AV3"/>
      <c r="AW3"/>
      <c r="AX3"/>
      <c r="AY3" s="70">
        <v>43814</v>
      </c>
      <c r="AZ3" s="69"/>
      <c r="BA3" s="69"/>
      <c r="BB3" s="69"/>
      <c r="BC3" s="69">
        <v>1.3670557151766978</v>
      </c>
      <c r="BD3" s="69">
        <v>0.8661082854556168</v>
      </c>
      <c r="BE3" s="69">
        <v>3.1531572060156526E-2</v>
      </c>
      <c r="BF3" s="69">
        <v>0.73410891904988673</v>
      </c>
      <c r="BG3" s="69">
        <v>51.538000462161513</v>
      </c>
      <c r="BH3" s="69">
        <v>2.3202575737189162</v>
      </c>
      <c r="BI3" s="69">
        <v>5.3315172891891214</v>
      </c>
      <c r="BJ3"/>
      <c r="BK3"/>
      <c r="BL3" s="77">
        <v>43814</v>
      </c>
      <c r="BM3" s="76">
        <v>1.3670557151766978</v>
      </c>
      <c r="BN3" s="76">
        <v>-0.37697653827756383</v>
      </c>
      <c r="BO3" s="76">
        <v>-2.3427663046477643E-2</v>
      </c>
      <c r="BP3" s="76">
        <v>-8.749156577130858E-2</v>
      </c>
      <c r="BQ3" s="76">
        <v>7.2453952904365044</v>
      </c>
      <c r="BR3" s="76">
        <v>1.2561076961655497</v>
      </c>
      <c r="BS3" s="76">
        <v>6.8352785758834647E-2</v>
      </c>
      <c r="BT3" s="61"/>
      <c r="BV3" s="2"/>
      <c r="BW3" s="64">
        <v>43814</v>
      </c>
      <c r="BX3" s="61"/>
      <c r="BY3" s="61"/>
      <c r="BZ3" s="61"/>
      <c r="CA3" s="61">
        <v>0.15939183884380628</v>
      </c>
      <c r="CB3" s="61">
        <v>0.23787411482273632</v>
      </c>
      <c r="CC3" s="61">
        <v>5.7207892314376793E-3</v>
      </c>
      <c r="CD3" s="61">
        <v>0.1880823698356914</v>
      </c>
      <c r="CE3" s="61">
        <v>3.7616473967138284</v>
      </c>
      <c r="CF3" s="61">
        <v>0.22627265442266739</v>
      </c>
      <c r="CG3" s="61">
        <v>0.72842070351619481</v>
      </c>
      <c r="CH3" s="2"/>
      <c r="CJ3"/>
      <c r="CK3" s="70">
        <v>43814</v>
      </c>
      <c r="CL3" s="69"/>
      <c r="CM3" s="69"/>
      <c r="CN3" s="69"/>
      <c r="CO3" s="69">
        <v>0.15939183884380628</v>
      </c>
      <c r="CP3" s="69">
        <v>0.20725968563062092</v>
      </c>
      <c r="CQ3" s="69">
        <v>5.2569414472999308E-3</v>
      </c>
      <c r="CR3" s="69">
        <v>0.15461008367849208</v>
      </c>
      <c r="CS3" s="69">
        <v>3.9051000516732541</v>
      </c>
      <c r="CT3" s="69">
        <v>0.11544188329900874</v>
      </c>
      <c r="CU3" s="69">
        <v>0.67263355992086249</v>
      </c>
      <c r="CX3" s="77">
        <v>43814</v>
      </c>
      <c r="CY3" s="76">
        <v>0.15939183884380628</v>
      </c>
      <c r="CZ3" s="76">
        <v>-3.0614429192115409E-2</v>
      </c>
      <c r="DA3" s="76">
        <v>-4.6384778413774918E-4</v>
      </c>
      <c r="DB3" s="76">
        <v>-3.3472286157199313E-2</v>
      </c>
      <c r="DC3" s="76">
        <v>0.14345265495942544</v>
      </c>
      <c r="DD3" s="76">
        <v>-0.11083077112365865</v>
      </c>
      <c r="DE3" s="76">
        <v>-5.5787143595332281E-2</v>
      </c>
      <c r="DH3"/>
      <c r="DI3" s="64">
        <v>43814</v>
      </c>
      <c r="DJ3" s="61"/>
      <c r="DK3" s="61"/>
      <c r="DL3" s="61"/>
      <c r="DM3" s="61">
        <v>0.12097840568244898</v>
      </c>
      <c r="DN3" s="61">
        <v>0.21872045960808242</v>
      </c>
      <c r="DO3" s="61">
        <v>6.0241456003363629E-3</v>
      </c>
      <c r="DP3" s="61">
        <v>0.18146760852367347</v>
      </c>
      <c r="DQ3" s="61">
        <v>3.5325694459275101</v>
      </c>
      <c r="DR3" s="61">
        <v>1.3313468995065183</v>
      </c>
      <c r="DS3" s="61">
        <v>0.35204716053592655</v>
      </c>
      <c r="DT3"/>
      <c r="DU3"/>
      <c r="DV3" s="70">
        <v>43814</v>
      </c>
      <c r="DW3" s="69"/>
      <c r="DX3" s="69"/>
      <c r="DY3" s="69"/>
      <c r="DZ3" s="69">
        <v>0.12097840568244898</v>
      </c>
      <c r="EA3" s="69" t="e">
        <v>#N/A</v>
      </c>
      <c r="EB3" s="69" t="e">
        <v>#N/A</v>
      </c>
      <c r="EC3" s="69" t="e">
        <v>#N/A</v>
      </c>
      <c r="ED3" s="69" t="e">
        <v>#N/A</v>
      </c>
      <c r="EE3" s="69" t="e">
        <v>#N/A</v>
      </c>
      <c r="EF3" s="69" t="e">
        <v>#N/A</v>
      </c>
      <c r="EI3" s="77">
        <v>43814</v>
      </c>
      <c r="EJ3" s="76">
        <v>0.12097840568244898</v>
      </c>
      <c r="EK3" s="76" t="e">
        <v>#N/A</v>
      </c>
      <c r="EL3" s="76" t="e">
        <v>#N/A</v>
      </c>
      <c r="EM3" s="76" t="e">
        <v>#N/A</v>
      </c>
      <c r="EN3" s="76" t="e">
        <v>#N/A</v>
      </c>
      <c r="EO3" s="76" t="e">
        <v>#N/A</v>
      </c>
      <c r="EP3" s="76" t="e">
        <v>#N/A</v>
      </c>
      <c r="ER3" s="77">
        <v>43814</v>
      </c>
      <c r="ES3">
        <v>2.5996720044890762</v>
      </c>
      <c r="ET3" s="88">
        <f t="shared" ref="ET3:ET47" si="5">(D3+AP3+CB3+DN3)/ES3</f>
        <v>1.4567490092036037</v>
      </c>
      <c r="EU3" s="88">
        <f>(E3+AQ3+CC3+DO3)/ES3</f>
        <v>4.0147817193373916E-2</v>
      </c>
      <c r="EV3" s="88">
        <f>(F3+AR3+CD3+DP3)/ES3</f>
        <v>1.2384002801183107</v>
      </c>
      <c r="EW3" s="88">
        <f>(G3+AS3+CE3+DQ3)/ES3</f>
        <v>31.235353485746238</v>
      </c>
      <c r="EX3" s="88">
        <f>(H3+AT3+CF3+DR3)/ES3</f>
        <v>1.7287020375044106</v>
      </c>
      <c r="EY3" s="88">
        <f>(I3+AU3+CG3+DS3)/ES3</f>
        <v>3.5830058604049766</v>
      </c>
      <c r="EZ3" s="51"/>
      <c r="FB3">
        <v>2.5996720044890762</v>
      </c>
      <c r="FC3" s="83" t="e">
        <f t="shared" ref="FC3:FC47" si="6">(R3+BD3+CP3+EA3)/FB3</f>
        <v>#N/A</v>
      </c>
      <c r="FD3" s="83" t="e">
        <f t="shared" ref="FD3:FD47" si="7">(S3+BE3+CQ3+EB3)/FB3</f>
        <v>#N/A</v>
      </c>
      <c r="FE3" s="83" t="e">
        <f t="shared" ref="FE3:FE47" si="8">(T3+BF3+CR3+EC3)/FB3</f>
        <v>#N/A</v>
      </c>
      <c r="FF3" s="83" t="e">
        <f t="shared" ref="FF3:FF47" si="9">(U3+BG3+CS3+ED3)/FB3</f>
        <v>#N/A</v>
      </c>
      <c r="FG3" s="83" t="e">
        <f t="shared" ref="FG3:FG47" si="10">(V3+BH3+CT3+EE3)/FB3</f>
        <v>#N/A</v>
      </c>
      <c r="FH3" s="83" t="e">
        <f t="shared" ref="FH3:FH47" si="11">(W3+BI3+CU3+EF3)/FB3</f>
        <v>#N/A</v>
      </c>
      <c r="FI3" s="2"/>
      <c r="FJ3">
        <v>2.5996720044890762</v>
      </c>
      <c r="FK3" s="83" t="e">
        <f t="shared" si="1"/>
        <v>#N/A</v>
      </c>
      <c r="FL3" s="83" t="e">
        <f t="shared" si="2"/>
        <v>#N/A</v>
      </c>
      <c r="FM3" s="83" t="e">
        <f t="shared" si="2"/>
        <v>#N/A</v>
      </c>
      <c r="FN3" s="83" t="e">
        <f t="shared" si="2"/>
        <v>#N/A</v>
      </c>
      <c r="FO3" s="83" t="e">
        <f t="shared" si="2"/>
        <v>#N/A</v>
      </c>
      <c r="FP3" s="83" t="e">
        <f t="shared" si="2"/>
        <v>#N/A</v>
      </c>
      <c r="FQ3" s="83"/>
      <c r="FR3" s="83"/>
      <c r="FS3" s="93">
        <v>43814</v>
      </c>
      <c r="FT3" s="99"/>
      <c r="FU3" s="90">
        <v>43814</v>
      </c>
      <c r="FV3" s="91">
        <v>1.245438331732748</v>
      </c>
      <c r="FW3" s="92">
        <v>3.6430265000000003E-2</v>
      </c>
      <c r="FX3" s="91">
        <v>0.51700000000000002</v>
      </c>
      <c r="FY3" s="91">
        <v>2.29</v>
      </c>
      <c r="FZ3" s="91">
        <v>5.7306666670000004</v>
      </c>
      <c r="GA3" s="91">
        <v>4.5599999999999996</v>
      </c>
      <c r="GD3" s="46" t="e">
        <f t="shared" ref="GD3:GD47" si="12">FV3-FC3</f>
        <v>#N/A</v>
      </c>
      <c r="GE3" s="46" t="e">
        <f t="shared" si="3"/>
        <v>#N/A</v>
      </c>
      <c r="GF3" s="46" t="e">
        <f t="shared" si="3"/>
        <v>#N/A</v>
      </c>
      <c r="GG3" s="46" t="e">
        <f t="shared" si="3"/>
        <v>#N/A</v>
      </c>
      <c r="GH3" s="46" t="e">
        <f t="shared" si="3"/>
        <v>#N/A</v>
      </c>
      <c r="GI3" s="46" t="e">
        <f t="shared" si="3"/>
        <v>#N/A</v>
      </c>
      <c r="GL3" s="93">
        <v>43814</v>
      </c>
      <c r="GM3" s="46">
        <f t="shared" ref="GM3:GM47" si="13">FV3-ET3</f>
        <v>-0.21131067747085575</v>
      </c>
      <c r="GN3" s="46">
        <f t="shared" si="4"/>
        <v>-3.7175521933739131E-3</v>
      </c>
      <c r="GO3" s="46">
        <f t="shared" si="4"/>
        <v>-0.7214002801183107</v>
      </c>
      <c r="GP3" s="46">
        <f t="shared" si="4"/>
        <v>-28.945353485746239</v>
      </c>
      <c r="GQ3" s="46">
        <f t="shared" si="4"/>
        <v>4.00196462949559</v>
      </c>
      <c r="GR3" s="46">
        <f t="shared" si="4"/>
        <v>0.97699413959502301</v>
      </c>
      <c r="GS3" s="2"/>
      <c r="GT3" s="2"/>
      <c r="GU3" s="2"/>
      <c r="GX3" s="6"/>
      <c r="HG3" s="6"/>
      <c r="HI3" s="46"/>
      <c r="HJ3" s="46"/>
      <c r="HK3" s="46"/>
      <c r="HL3" s="46"/>
      <c r="HM3" s="46"/>
      <c r="HO3" s="6"/>
      <c r="HQ3" s="46"/>
      <c r="HR3" s="46"/>
      <c r="HS3" s="46"/>
      <c r="HT3" s="46"/>
      <c r="HU3" s="46"/>
      <c r="HW3" s="6"/>
      <c r="IE3" s="6"/>
      <c r="IM3" s="6"/>
      <c r="IU3" s="6"/>
      <c r="JC3"/>
      <c r="JE3"/>
      <c r="JF3"/>
      <c r="JG3"/>
      <c r="JH3"/>
      <c r="JI3"/>
      <c r="JK3"/>
      <c r="JM3"/>
      <c r="JN3"/>
      <c r="JO3"/>
      <c r="JP3"/>
      <c r="JQ3"/>
    </row>
    <row r="4" spans="1:277" ht="15.75" x14ac:dyDescent="0.25">
      <c r="A4">
        <v>3.4223773687974499</v>
      </c>
      <c r="B4" s="64">
        <v>43836</v>
      </c>
      <c r="C4" s="61">
        <v>1.3628047667745069</v>
      </c>
      <c r="D4" s="61">
        <v>9.4377361801678639</v>
      </c>
      <c r="E4" s="61">
        <v>0.12250260634206074</v>
      </c>
      <c r="F4" s="61">
        <v>8.7628346503600785</v>
      </c>
      <c r="G4" s="61">
        <v>96.759138440989986</v>
      </c>
      <c r="H4" s="61">
        <v>11.050983853774477</v>
      </c>
      <c r="I4" s="61">
        <v>3.5296643459459727</v>
      </c>
      <c r="J4"/>
      <c r="L4" s="2"/>
      <c r="M4" s="70">
        <v>43836</v>
      </c>
      <c r="N4" s="69"/>
      <c r="O4" s="69"/>
      <c r="P4" s="69"/>
      <c r="Q4" s="69">
        <v>1.3628047667745069</v>
      </c>
      <c r="R4" s="69">
        <v>9.736883885866753</v>
      </c>
      <c r="S4" s="69">
        <v>0.11883046484616279</v>
      </c>
      <c r="T4" s="69">
        <v>10.166523560137822</v>
      </c>
      <c r="U4" s="69">
        <v>104.79968656495959</v>
      </c>
      <c r="V4" s="69">
        <v>11.744651480062702</v>
      </c>
      <c r="W4" s="69">
        <v>3.5841765366169529</v>
      </c>
      <c r="Z4" s="77">
        <v>43836</v>
      </c>
      <c r="AA4" s="76"/>
      <c r="AB4" s="76">
        <v>1.3628047667745069</v>
      </c>
      <c r="AC4" s="76">
        <v>0.2991477056988896</v>
      </c>
      <c r="AD4" s="76">
        <v>-3.6721414958979545E-3</v>
      </c>
      <c r="AE4" s="76">
        <v>1.4036889097777425</v>
      </c>
      <c r="AF4" s="76">
        <v>8.0405481239695984</v>
      </c>
      <c r="AG4" s="76">
        <v>0.69366762628822443</v>
      </c>
      <c r="AH4" s="76">
        <v>5.4512190670980322E-2</v>
      </c>
      <c r="AJ4"/>
      <c r="AK4" s="64">
        <v>43836</v>
      </c>
      <c r="AL4" s="61"/>
      <c r="AM4" s="61"/>
      <c r="AN4" s="61"/>
      <c r="AO4" s="61">
        <v>1.8277526535513626</v>
      </c>
      <c r="AP4" s="61">
        <v>15.69174174151971</v>
      </c>
      <c r="AQ4" s="61">
        <v>0.1325800323648961</v>
      </c>
      <c r="AR4" s="61">
        <v>16.175610983929559</v>
      </c>
      <c r="AS4" s="61">
        <v>97.601991699642767</v>
      </c>
      <c r="AT4" s="61">
        <v>37.490810941853297</v>
      </c>
      <c r="AU4" s="61" t="e">
        <v>#N/A</v>
      </c>
      <c r="AV4"/>
      <c r="AW4"/>
      <c r="AX4"/>
      <c r="AY4" s="70">
        <v>43836</v>
      </c>
      <c r="AZ4" s="69"/>
      <c r="BA4" s="69"/>
      <c r="BB4" s="69"/>
      <c r="BC4" s="69">
        <v>1.8277526535513626</v>
      </c>
      <c r="BD4" s="69">
        <v>15.967572159808432</v>
      </c>
      <c r="BE4" s="69">
        <v>0.1089402048838351</v>
      </c>
      <c r="BF4" s="69">
        <v>16.102500877787506</v>
      </c>
      <c r="BG4" s="69">
        <v>96.688115372867074</v>
      </c>
      <c r="BH4" s="69">
        <v>10.563191835148592</v>
      </c>
      <c r="BI4" s="69">
        <v>4.4414389481298118</v>
      </c>
      <c r="BJ4"/>
      <c r="BK4"/>
      <c r="BL4" s="77">
        <v>43836</v>
      </c>
      <c r="BM4" s="76">
        <v>1.8277526535513626</v>
      </c>
      <c r="BN4" s="76">
        <v>0.27583041828872129</v>
      </c>
      <c r="BO4" s="76">
        <v>-2.3639827481060999E-2</v>
      </c>
      <c r="BP4" s="76">
        <v>-7.3110106142052947E-2</v>
      </c>
      <c r="BQ4" s="76">
        <v>-0.91387632677568131</v>
      </c>
      <c r="BR4" s="76">
        <v>-26.927619106704707</v>
      </c>
      <c r="BS4" s="76" t="e">
        <v>#N/A</v>
      </c>
      <c r="BT4" s="61"/>
      <c r="BV4" s="2"/>
      <c r="BW4" s="64">
        <v>43836</v>
      </c>
      <c r="BX4" s="61"/>
      <c r="BY4" s="61"/>
      <c r="BZ4" s="61"/>
      <c r="CA4" s="61">
        <v>0.13179076092756137</v>
      </c>
      <c r="CB4" s="61">
        <v>0.5836112198133937</v>
      </c>
      <c r="CC4" s="61">
        <v>1.2457479767215764E-2</v>
      </c>
      <c r="CD4" s="61">
        <v>0.5548391035050334</v>
      </c>
      <c r="CE4" s="61">
        <v>10.516902722019397</v>
      </c>
      <c r="CF4" s="61">
        <v>1.1368271037611444</v>
      </c>
      <c r="CG4" s="61">
        <v>0.48367209260415023</v>
      </c>
      <c r="CH4" s="2"/>
      <c r="CJ4"/>
      <c r="CK4" s="70">
        <v>43836</v>
      </c>
      <c r="CL4" s="69"/>
      <c r="CM4" s="69"/>
      <c r="CN4" s="69"/>
      <c r="CO4" s="69">
        <v>0.13179076092756137</v>
      </c>
      <c r="CP4" s="69">
        <v>0.53479313029433528</v>
      </c>
      <c r="CQ4" s="69">
        <v>8.5796097707945863E-3</v>
      </c>
      <c r="CR4" s="69">
        <v>0.5166197828360406</v>
      </c>
      <c r="CS4" s="69">
        <v>10.622335330761446</v>
      </c>
      <c r="CT4" s="69">
        <v>0.62537351875346414</v>
      </c>
      <c r="CU4" s="69">
        <v>0.45863184802791357</v>
      </c>
      <c r="CX4" s="77">
        <v>43836</v>
      </c>
      <c r="CY4" s="76">
        <v>0.13179076092756137</v>
      </c>
      <c r="CZ4" s="76">
        <v>-4.881808951905834E-2</v>
      </c>
      <c r="DA4" s="76">
        <v>-3.8778699964211777E-3</v>
      </c>
      <c r="DB4" s="76">
        <v>-3.82193206689928E-2</v>
      </c>
      <c r="DC4" s="76">
        <v>0.10543260874204873</v>
      </c>
      <c r="DD4" s="76">
        <v>-0.51145358500768012</v>
      </c>
      <c r="DE4" s="76">
        <v>-2.5040244576236652E-2</v>
      </c>
      <c r="DH4"/>
      <c r="DI4" s="64">
        <v>43836</v>
      </c>
      <c r="DJ4" s="61"/>
      <c r="DK4" s="61"/>
      <c r="DL4" s="61"/>
      <c r="DM4" s="61">
        <v>0.10002918754401909</v>
      </c>
      <c r="DN4" s="61">
        <v>0.51432211425089147</v>
      </c>
      <c r="DO4" s="61">
        <v>4.0969057372467069E-3</v>
      </c>
      <c r="DP4" s="61">
        <v>0.52615352648154035</v>
      </c>
      <c r="DQ4" s="61">
        <v>4.1312054455679883</v>
      </c>
      <c r="DR4" s="61">
        <v>0.1244997009018112</v>
      </c>
      <c r="DS4" s="61">
        <v>0.20005837508803817</v>
      </c>
      <c r="DT4"/>
      <c r="DU4"/>
      <c r="DV4" s="70">
        <v>43836</v>
      </c>
      <c r="DW4" s="69"/>
      <c r="DX4" s="69"/>
      <c r="DY4" s="69"/>
      <c r="DZ4" s="69">
        <v>0.10002918754401909</v>
      </c>
      <c r="EA4" s="69">
        <v>0.4992264761251648</v>
      </c>
      <c r="EB4" s="69">
        <v>3.7195591311772135E-3</v>
      </c>
      <c r="EC4" s="69">
        <v>0.47813951646041125</v>
      </c>
      <c r="ED4" s="69">
        <v>3.8111120454271274</v>
      </c>
      <c r="EE4" s="69">
        <v>0.10523070529630808</v>
      </c>
      <c r="EF4" s="69">
        <v>0.20205895883891856</v>
      </c>
      <c r="EI4" s="77">
        <v>43836</v>
      </c>
      <c r="EJ4" s="76">
        <v>0.10002918754401909</v>
      </c>
      <c r="EK4" s="76">
        <v>-1.5095638125726681E-2</v>
      </c>
      <c r="EL4" s="76">
        <v>-3.7734660606949356E-4</v>
      </c>
      <c r="EM4" s="76">
        <v>-4.8014010021129115E-2</v>
      </c>
      <c r="EN4" s="76">
        <v>-0.32009340014086063</v>
      </c>
      <c r="EO4" s="76">
        <v>-1.9268995605503113E-2</v>
      </c>
      <c r="EP4" s="76">
        <v>2.0005837508803833E-3</v>
      </c>
      <c r="ER4" s="77">
        <v>43836</v>
      </c>
      <c r="ES4">
        <v>3.4223773687974499</v>
      </c>
      <c r="ET4" s="88">
        <f t="shared" si="5"/>
        <v>7.6635065130084152</v>
      </c>
      <c r="EU4" s="88">
        <f t="shared" ref="EU4:EU47" si="14">(E4+AQ4+CC4+DO4)/ES4</f>
        <v>7.9370856845885102E-2</v>
      </c>
      <c r="EV4" s="88">
        <f t="shared" ref="EV4:EV47" si="15">(F4+AR4+CD4+DP4)/ES4</f>
        <v>7.6027379392760785</v>
      </c>
      <c r="EW4" s="88">
        <f t="shared" ref="EW4:EW47" si="16">(G4+AS4+CE4+DQ4)/ES4</f>
        <v>61.071359404664811</v>
      </c>
      <c r="EX4" s="88">
        <f t="shared" ref="EX4:EX47" si="17">(H4+AT4+CF4+DR4)/ES4</f>
        <v>14.552200483312124</v>
      </c>
      <c r="EY4" s="88" t="e">
        <f t="shared" ref="EY4:EY47" si="18">(I4+AU4+CG4+DS4)/ES4</f>
        <v>#N/A</v>
      </c>
      <c r="EZ4" s="51"/>
      <c r="FB4">
        <v>3.4223773687974499</v>
      </c>
      <c r="FC4" s="83">
        <f t="shared" si="6"/>
        <v>7.8128367420481206</v>
      </c>
      <c r="FD4" s="83">
        <f t="shared" si="7"/>
        <v>7.0147097400987402E-2</v>
      </c>
      <c r="FE4" s="83">
        <f t="shared" si="8"/>
        <v>7.9663288992591985</v>
      </c>
      <c r="FF4" s="83">
        <f t="shared" si="9"/>
        <v>63.091011319387412</v>
      </c>
      <c r="FG4" s="83">
        <f t="shared" si="10"/>
        <v>6.7317087090709347</v>
      </c>
      <c r="FH4" s="83">
        <f t="shared" si="11"/>
        <v>2.5380913194461017</v>
      </c>
      <c r="FI4" s="2"/>
      <c r="FJ4">
        <v>3.4223773687974499</v>
      </c>
      <c r="FK4" s="83">
        <f t="shared" si="1"/>
        <v>0.14933022903970539</v>
      </c>
      <c r="FL4" s="83">
        <f t="shared" si="2"/>
        <v>-9.2237594448977001E-3</v>
      </c>
      <c r="FM4" s="83">
        <f t="shared" si="2"/>
        <v>0.36359095998311997</v>
      </c>
      <c r="FN4" s="83">
        <f t="shared" si="2"/>
        <v>2.0196519147226013</v>
      </c>
      <c r="FO4" s="83">
        <f t="shared" si="2"/>
        <v>-7.820491774241189</v>
      </c>
      <c r="FP4" s="83" t="e">
        <f t="shared" si="2"/>
        <v>#N/A</v>
      </c>
      <c r="FQ4" s="83"/>
      <c r="FR4" s="83"/>
      <c r="FS4" s="93">
        <v>43836</v>
      </c>
      <c r="FT4" s="99"/>
      <c r="FU4" s="90">
        <v>43836</v>
      </c>
      <c r="FV4" s="91">
        <v>3.2896144875840312</v>
      </c>
      <c r="FW4" s="92">
        <v>0.123194654</v>
      </c>
      <c r="FX4" s="91">
        <v>2.67</v>
      </c>
      <c r="FY4" s="91">
        <v>40.1</v>
      </c>
      <c r="FZ4" s="91">
        <v>14.02736842</v>
      </c>
      <c r="GA4" s="91">
        <v>4.71</v>
      </c>
      <c r="GD4" s="46">
        <f t="shared" si="12"/>
        <v>-4.5232222544640894</v>
      </c>
      <c r="GE4" s="46">
        <f t="shared" si="3"/>
        <v>5.3047556599012599E-2</v>
      </c>
      <c r="GF4" s="46">
        <f t="shared" si="3"/>
        <v>-5.2963288992591986</v>
      </c>
      <c r="GG4" s="46">
        <f t="shared" si="3"/>
        <v>-22.991011319387411</v>
      </c>
      <c r="GH4" s="46">
        <f t="shared" si="3"/>
        <v>7.2956597109290655</v>
      </c>
      <c r="GI4" s="46">
        <f t="shared" si="3"/>
        <v>2.1719086805538983</v>
      </c>
      <c r="GL4" s="93">
        <v>43836</v>
      </c>
      <c r="GM4" s="46">
        <f t="shared" si="13"/>
        <v>-4.373892025424384</v>
      </c>
      <c r="GN4" s="46">
        <f t="shared" si="4"/>
        <v>4.3823797154114899E-2</v>
      </c>
      <c r="GO4" s="46">
        <f t="shared" si="4"/>
        <v>-4.9327379392760786</v>
      </c>
      <c r="GP4" s="46">
        <f t="shared" si="4"/>
        <v>-20.97135940466481</v>
      </c>
      <c r="GQ4" s="46">
        <f t="shared" si="4"/>
        <v>-0.52483206331212351</v>
      </c>
      <c r="GR4" s="46" t="e">
        <f t="shared" si="4"/>
        <v>#N/A</v>
      </c>
      <c r="GS4" s="2"/>
      <c r="GT4" s="2"/>
      <c r="GU4" s="2"/>
      <c r="GX4" s="6"/>
      <c r="HG4" s="6"/>
      <c r="HI4" s="46"/>
      <c r="HJ4" s="46"/>
      <c r="HK4" s="46"/>
      <c r="HL4" s="46"/>
      <c r="HM4" s="46"/>
      <c r="HO4" s="6"/>
      <c r="HQ4" s="46"/>
      <c r="HR4" s="46"/>
      <c r="HS4" s="46"/>
      <c r="HT4" s="46"/>
      <c r="HU4" s="46"/>
      <c r="HW4" s="6"/>
      <c r="IE4" s="6"/>
      <c r="IM4" s="6"/>
      <c r="IU4" s="6"/>
      <c r="JC4"/>
      <c r="JE4"/>
      <c r="JF4"/>
      <c r="JG4"/>
      <c r="JH4"/>
      <c r="JI4"/>
      <c r="JK4"/>
      <c r="JM4"/>
      <c r="JN4"/>
      <c r="JO4"/>
      <c r="JP4"/>
      <c r="JQ4"/>
    </row>
    <row r="5" spans="1:277" ht="15.75" x14ac:dyDescent="0.25">
      <c r="A5">
        <v>9.1118664284278417</v>
      </c>
      <c r="B5" s="64">
        <v>43843</v>
      </c>
      <c r="C5" s="61">
        <v>4.291813792901535</v>
      </c>
      <c r="D5" s="61">
        <v>24.834699157223344</v>
      </c>
      <c r="E5" s="61">
        <v>1.0653208822842739</v>
      </c>
      <c r="F5" s="61">
        <v>24.592093033325796</v>
      </c>
      <c r="G5" s="61">
        <v>669.52295169263948</v>
      </c>
      <c r="H5" s="61">
        <v>141.86283932468612</v>
      </c>
      <c r="I5" s="61" t="e">
        <v>#N/A</v>
      </c>
      <c r="J5"/>
      <c r="L5" s="2"/>
      <c r="M5" s="70">
        <v>43843</v>
      </c>
      <c r="N5" s="69"/>
      <c r="O5" s="69"/>
      <c r="P5" s="69"/>
      <c r="Q5" s="69">
        <v>4.291813792901535</v>
      </c>
      <c r="R5" s="69">
        <v>27.543211085793391</v>
      </c>
      <c r="S5" s="69">
        <v>1.1717141994347029</v>
      </c>
      <c r="T5" s="69">
        <v>26.008391584983301</v>
      </c>
      <c r="U5" s="69">
        <v>725.31653100035942</v>
      </c>
      <c r="V5" s="69">
        <v>169.48702807360553</v>
      </c>
      <c r="W5" s="69">
        <v>18.283126757760538</v>
      </c>
      <c r="Z5" s="77">
        <v>43843</v>
      </c>
      <c r="AA5" s="76"/>
      <c r="AB5" s="76">
        <v>4.291813792901535</v>
      </c>
      <c r="AC5" s="76">
        <v>2.7085119285700459</v>
      </c>
      <c r="AD5" s="76">
        <v>0.10639331715042903</v>
      </c>
      <c r="AE5" s="76">
        <v>1.4162985516575031</v>
      </c>
      <c r="AF5" s="76">
        <v>55.793579307719952</v>
      </c>
      <c r="AG5" s="76">
        <v>27.624188748919405</v>
      </c>
      <c r="AH5" s="76" t="e">
        <v>#N/A</v>
      </c>
      <c r="AJ5"/>
      <c r="AK5" s="64">
        <v>43843</v>
      </c>
      <c r="AL5" s="61"/>
      <c r="AM5" s="61"/>
      <c r="AN5" s="61"/>
      <c r="AO5" s="61">
        <v>4.4922727679346144</v>
      </c>
      <c r="AP5" s="61">
        <v>37.581260645234863</v>
      </c>
      <c r="AQ5" s="61">
        <v>1.4249578301657586</v>
      </c>
      <c r="AR5" s="61">
        <v>35.488954866683457</v>
      </c>
      <c r="AS5" s="61">
        <v>687.317733493996</v>
      </c>
      <c r="AT5" s="61">
        <v>257.02089414461102</v>
      </c>
      <c r="AU5" s="61">
        <v>21.158604736972034</v>
      </c>
      <c r="AV5"/>
      <c r="AW5"/>
      <c r="AX5"/>
      <c r="AY5" s="70">
        <v>43843</v>
      </c>
      <c r="AZ5" s="69"/>
      <c r="BA5" s="69"/>
      <c r="BB5" s="69"/>
      <c r="BC5" s="69">
        <v>4.4922727679346144</v>
      </c>
      <c r="BD5" s="69">
        <v>36.348643614658762</v>
      </c>
      <c r="BE5" s="69">
        <v>1.4540089583437152</v>
      </c>
      <c r="BF5" s="69">
        <v>35.129573045248684</v>
      </c>
      <c r="BG5" s="69">
        <v>691.81000626193065</v>
      </c>
      <c r="BH5" s="69">
        <v>277.52262878461011</v>
      </c>
      <c r="BI5" s="69" t="e">
        <v>#N/A</v>
      </c>
      <c r="BJ5"/>
      <c r="BK5"/>
      <c r="BL5" s="77">
        <v>43843</v>
      </c>
      <c r="BM5" s="76">
        <v>4.4922727679346144</v>
      </c>
      <c r="BN5" s="76">
        <v>-1.2326170305761013</v>
      </c>
      <c r="BO5" s="76">
        <v>2.9051128177956645E-2</v>
      </c>
      <c r="BP5" s="76">
        <v>-0.35938182143476949</v>
      </c>
      <c r="BQ5" s="76">
        <v>4.4922727679346144</v>
      </c>
      <c r="BR5" s="76">
        <v>20.5017346399991</v>
      </c>
      <c r="BS5" s="76" t="e">
        <v>#N/A</v>
      </c>
      <c r="BT5" s="61"/>
      <c r="BV5" s="2"/>
      <c r="BW5" s="64">
        <v>43843</v>
      </c>
      <c r="BX5" s="61"/>
      <c r="BY5" s="61"/>
      <c r="BZ5" s="61"/>
      <c r="CA5" s="61">
        <v>0.18634443865360587</v>
      </c>
      <c r="CB5" s="61">
        <v>0.73315760895981741</v>
      </c>
      <c r="CC5" s="61">
        <v>4.1836114079934525E-2</v>
      </c>
      <c r="CD5" s="61">
        <v>0.66897653476644503</v>
      </c>
      <c r="CE5" s="61">
        <v>28.138010236694484</v>
      </c>
      <c r="CF5" s="61">
        <v>3.9180781671307168</v>
      </c>
      <c r="CG5" s="61">
        <v>0.8143251969162576</v>
      </c>
      <c r="CH5" s="2"/>
      <c r="CJ5"/>
      <c r="CK5" s="70">
        <v>43843</v>
      </c>
      <c r="CL5" s="69"/>
      <c r="CM5" s="69"/>
      <c r="CN5" s="69"/>
      <c r="CO5" s="69">
        <v>0.18634443865360587</v>
      </c>
      <c r="CP5" s="69">
        <v>0.68969683989531883</v>
      </c>
      <c r="CQ5" s="69">
        <v>4.0430195603291502E-2</v>
      </c>
      <c r="CR5" s="69">
        <v>0.63357109142225998</v>
      </c>
      <c r="CS5" s="69">
        <v>26.64725472746564</v>
      </c>
      <c r="CT5" s="69">
        <v>3.7276413754006184</v>
      </c>
      <c r="CU5" s="69">
        <v>0.75469497654710371</v>
      </c>
      <c r="CX5" s="77">
        <v>43843</v>
      </c>
      <c r="CY5" s="76">
        <v>0.18634443865360587</v>
      </c>
      <c r="CZ5" s="76">
        <v>-4.3460769064498493E-2</v>
      </c>
      <c r="DA5" s="76">
        <v>-1.4059184766430197E-3</v>
      </c>
      <c r="DB5" s="76">
        <v>-3.5405443344185106E-2</v>
      </c>
      <c r="DC5" s="76">
        <v>-1.4907555092288469</v>
      </c>
      <c r="DD5" s="76">
        <v>-0.19043679173009836</v>
      </c>
      <c r="DE5" s="76">
        <v>-5.9630220369153927E-2</v>
      </c>
      <c r="DH5"/>
      <c r="DI5" s="64">
        <v>43843</v>
      </c>
      <c r="DJ5" s="61"/>
      <c r="DK5" s="61"/>
      <c r="DL5" s="61"/>
      <c r="DM5" s="61">
        <v>0.14143542893808686</v>
      </c>
      <c r="DN5" s="61">
        <v>0.79319487777899766</v>
      </c>
      <c r="DO5" s="61">
        <v>1.4985021181530712E-2</v>
      </c>
      <c r="DP5" s="61">
        <v>0.77930921344885862</v>
      </c>
      <c r="DQ5" s="61">
        <v>10.338929855374149</v>
      </c>
      <c r="DR5" s="61">
        <v>1.3265354010855857</v>
      </c>
      <c r="DS5" s="61" t="e">
        <v>#N/A</v>
      </c>
      <c r="DT5"/>
      <c r="DU5"/>
      <c r="DV5" s="70">
        <v>43843</v>
      </c>
      <c r="DW5" s="69"/>
      <c r="DX5" s="69"/>
      <c r="DY5" s="69"/>
      <c r="DZ5" s="69">
        <v>0.14143542893808686</v>
      </c>
      <c r="EA5" s="69">
        <v>0.75438696752022805</v>
      </c>
      <c r="EB5" s="69">
        <v>1.5137462974113332E-2</v>
      </c>
      <c r="EC5" s="69">
        <v>0.74395035621433681</v>
      </c>
      <c r="ED5" s="69">
        <v>10.22578151222368</v>
      </c>
      <c r="EE5" s="69">
        <v>1.4738691977094183</v>
      </c>
      <c r="EF5" s="69">
        <v>0.39601920102664318</v>
      </c>
      <c r="EI5" s="77">
        <v>43843</v>
      </c>
      <c r="EJ5" s="76">
        <v>0.14143542893808686</v>
      </c>
      <c r="EK5" s="76">
        <v>-3.8807910258769646E-2</v>
      </c>
      <c r="EL5" s="76">
        <v>1.5244179258262091E-4</v>
      </c>
      <c r="EM5" s="76">
        <v>-3.5358857234521715E-2</v>
      </c>
      <c r="EN5" s="76">
        <v>-0.11314834315046908</v>
      </c>
      <c r="EO5" s="76">
        <v>0.14733379662383278</v>
      </c>
      <c r="EP5" s="76" t="e">
        <v>#N/A</v>
      </c>
      <c r="ER5" s="77">
        <v>43843</v>
      </c>
      <c r="ES5">
        <v>9.1118664284278417</v>
      </c>
      <c r="ET5" s="88">
        <f t="shared" si="5"/>
        <v>7.0174769122718148</v>
      </c>
      <c r="EU5" s="88">
        <f t="shared" si="14"/>
        <v>0.27953656561128642</v>
      </c>
      <c r="EV5" s="88">
        <f t="shared" si="15"/>
        <v>6.7526597466640883</v>
      </c>
      <c r="EW5" s="88">
        <f t="shared" si="16"/>
        <v>153.13192266795022</v>
      </c>
      <c r="EX5" s="88">
        <f t="shared" si="17"/>
        <v>44.35187348408504</v>
      </c>
      <c r="EY5" s="88" t="e">
        <f t="shared" si="18"/>
        <v>#N/A</v>
      </c>
      <c r="EZ5" s="51"/>
      <c r="FB5">
        <v>9.1118664284278417</v>
      </c>
      <c r="FC5" s="83">
        <f t="shared" si="6"/>
        <v>7.1704232081396686</v>
      </c>
      <c r="FD5" s="83">
        <f t="shared" si="7"/>
        <v>0.29426362177462823</v>
      </c>
      <c r="FE5" s="83">
        <f t="shared" si="8"/>
        <v>6.8608870168276797</v>
      </c>
      <c r="FF5" s="83">
        <f t="shared" si="9"/>
        <v>159.57209040792009</v>
      </c>
      <c r="FG5" s="83">
        <f t="shared" si="10"/>
        <v>49.62881874787864</v>
      </c>
      <c r="FH5" s="83" t="e">
        <f t="shared" si="11"/>
        <v>#N/A</v>
      </c>
      <c r="FI5" s="2"/>
      <c r="FJ5">
        <v>9.1118664284278417</v>
      </c>
      <c r="FK5" s="83">
        <f t="shared" si="1"/>
        <v>0.1529462958678538</v>
      </c>
      <c r="FL5" s="83">
        <f t="shared" si="2"/>
        <v>1.4727056163341801E-2</v>
      </c>
      <c r="FM5" s="83">
        <f t="shared" si="2"/>
        <v>0.10822727016359135</v>
      </c>
      <c r="FN5" s="83">
        <f t="shared" si="2"/>
        <v>6.4401677399698656</v>
      </c>
      <c r="FO5" s="83">
        <f t="shared" si="2"/>
        <v>5.2769452637935998</v>
      </c>
      <c r="FP5" s="83" t="e">
        <f t="shared" si="2"/>
        <v>#N/A</v>
      </c>
      <c r="FQ5" s="83"/>
      <c r="FR5" s="83"/>
      <c r="FS5" s="93">
        <v>43843</v>
      </c>
      <c r="FT5" s="99"/>
      <c r="FU5" s="90">
        <v>43843</v>
      </c>
      <c r="FV5" s="91">
        <v>5.2103169159006715</v>
      </c>
      <c r="FW5" s="92">
        <v>0.29672343200000001</v>
      </c>
      <c r="FX5" s="91">
        <v>4.38</v>
      </c>
      <c r="FY5" s="91">
        <v>121</v>
      </c>
      <c r="FZ5" s="91">
        <v>59.756363639999996</v>
      </c>
      <c r="GA5" s="91" t="e">
        <v>#N/A</v>
      </c>
      <c r="GD5" s="46">
        <f t="shared" si="12"/>
        <v>-1.9601062922389971</v>
      </c>
      <c r="GE5" s="46">
        <f t="shared" si="3"/>
        <v>2.4598102253717835E-3</v>
      </c>
      <c r="GF5" s="46">
        <f t="shared" si="3"/>
        <v>-2.4808870168276798</v>
      </c>
      <c r="GG5" s="46">
        <f t="shared" si="3"/>
        <v>-38.572090407920086</v>
      </c>
      <c r="GH5" s="46">
        <f t="shared" si="3"/>
        <v>10.127544892121357</v>
      </c>
      <c r="GI5" s="46" t="e">
        <f t="shared" si="3"/>
        <v>#N/A</v>
      </c>
      <c r="GL5" s="93">
        <v>43843</v>
      </c>
      <c r="GM5" s="46">
        <f t="shared" si="13"/>
        <v>-1.8071599963711433</v>
      </c>
      <c r="GN5" s="46">
        <f t="shared" si="4"/>
        <v>1.7186866388713584E-2</v>
      </c>
      <c r="GO5" s="46">
        <f t="shared" si="4"/>
        <v>-2.3726597466640884</v>
      </c>
      <c r="GP5" s="46">
        <f t="shared" si="4"/>
        <v>-32.131922667950221</v>
      </c>
      <c r="GQ5" s="46">
        <f t="shared" si="4"/>
        <v>15.404490155914957</v>
      </c>
      <c r="GR5" s="46" t="e">
        <f t="shared" si="4"/>
        <v>#N/A</v>
      </c>
      <c r="GS5" s="2"/>
      <c r="GT5" s="2"/>
      <c r="GU5" s="2"/>
      <c r="GX5" s="6"/>
      <c r="HG5" s="6"/>
      <c r="HI5" s="46"/>
      <c r="HJ5" s="46"/>
      <c r="HK5" s="46"/>
      <c r="HL5" s="46"/>
      <c r="HM5" s="46"/>
      <c r="HO5" s="6"/>
      <c r="HQ5" s="46"/>
      <c r="HR5" s="46"/>
      <c r="HS5" s="46"/>
      <c r="HT5" s="46"/>
      <c r="HU5" s="46"/>
      <c r="HW5" s="6"/>
      <c r="IE5" s="6"/>
      <c r="IM5" s="6"/>
      <c r="IU5" s="6"/>
      <c r="JC5"/>
      <c r="JE5"/>
      <c r="JF5"/>
      <c r="JG5"/>
      <c r="JH5"/>
      <c r="JI5"/>
      <c r="JK5"/>
      <c r="JM5"/>
      <c r="JN5"/>
      <c r="JO5"/>
      <c r="JP5"/>
      <c r="JQ5"/>
    </row>
    <row r="6" spans="1:277" ht="15.75" x14ac:dyDescent="0.25">
      <c r="A6">
        <v>2.9310641428991469</v>
      </c>
      <c r="B6" s="64">
        <v>43861</v>
      </c>
      <c r="C6" s="61">
        <v>0.89534951016888664</v>
      </c>
      <c r="D6" s="61">
        <v>5.3038004047293441</v>
      </c>
      <c r="E6" s="61">
        <v>2.4994128355770046E-2</v>
      </c>
      <c r="F6" s="61">
        <v>4.9065153157254988</v>
      </c>
      <c r="G6" s="61">
        <v>25.696530941847048</v>
      </c>
      <c r="H6" s="61">
        <v>1.3732970672161737</v>
      </c>
      <c r="I6" s="61">
        <v>1.5310476623887961</v>
      </c>
      <c r="J6"/>
      <c r="L6" s="2"/>
      <c r="M6" s="70">
        <v>43861</v>
      </c>
      <c r="N6" s="69"/>
      <c r="O6" s="69"/>
      <c r="P6" s="69"/>
      <c r="Q6" s="69">
        <v>0.89534951016888664</v>
      </c>
      <c r="R6" s="69">
        <v>5.4389196887444049</v>
      </c>
      <c r="S6" s="69">
        <v>2.4415113885689416E-2</v>
      </c>
      <c r="T6" s="69">
        <v>5.4974459924369636</v>
      </c>
      <c r="U6" s="69">
        <v>26.77095035404971</v>
      </c>
      <c r="V6" s="69">
        <v>1.5715030863073935</v>
      </c>
      <c r="W6" s="69">
        <v>1.5041871770837294</v>
      </c>
      <c r="Z6" s="77">
        <v>43861</v>
      </c>
      <c r="AA6" s="76"/>
      <c r="AB6" s="76">
        <v>0.89534951016888664</v>
      </c>
      <c r="AC6" s="76">
        <v>0.13511928401506057</v>
      </c>
      <c r="AD6" s="76">
        <v>-5.790144700806287E-4</v>
      </c>
      <c r="AE6" s="76">
        <v>0.59093067671146449</v>
      </c>
      <c r="AF6" s="76">
        <v>1.0744194122026633</v>
      </c>
      <c r="AG6" s="76">
        <v>0.19820601909121979</v>
      </c>
      <c r="AH6" s="76">
        <v>-2.6860485305066625E-2</v>
      </c>
      <c r="AJ6"/>
      <c r="AK6" s="64">
        <v>43861</v>
      </c>
      <c r="AL6" s="61"/>
      <c r="AM6" s="61"/>
      <c r="AN6" s="61"/>
      <c r="AO6" s="61">
        <v>1.8277526535513626</v>
      </c>
      <c r="AP6" s="61">
        <v>14.46304260550631</v>
      </c>
      <c r="AQ6" s="61">
        <v>6.500952465904139E-2</v>
      </c>
      <c r="AR6" s="61">
        <v>14.622021228410901</v>
      </c>
      <c r="AS6" s="61">
        <v>57.939759117578191</v>
      </c>
      <c r="AT6" s="61">
        <v>6.549864303985883</v>
      </c>
      <c r="AU6" s="61">
        <v>3.1620120906438571</v>
      </c>
      <c r="AV6"/>
      <c r="AW6"/>
      <c r="AX6"/>
      <c r="AY6" s="70">
        <v>43861</v>
      </c>
      <c r="AZ6" s="69"/>
      <c r="BA6" s="69"/>
      <c r="BB6" s="69"/>
      <c r="BC6" s="69">
        <v>1.8277526535513626</v>
      </c>
      <c r="BD6" s="69">
        <v>13.760928813498651</v>
      </c>
      <c r="BE6" s="69">
        <v>6.3236538786001051E-2</v>
      </c>
      <c r="BF6" s="69">
        <v>14.51235606919782</v>
      </c>
      <c r="BG6" s="69">
        <v>57.756983852223058</v>
      </c>
      <c r="BH6" s="69">
        <v>5.9131593561106524</v>
      </c>
      <c r="BI6" s="69">
        <v>3.1802896171793709</v>
      </c>
      <c r="BJ6"/>
      <c r="BK6"/>
      <c r="BL6" s="77">
        <v>43861</v>
      </c>
      <c r="BM6" s="76">
        <v>1.8277526535513626</v>
      </c>
      <c r="BN6" s="76">
        <v>-0.702113792007658</v>
      </c>
      <c r="BO6" s="76">
        <v>-1.7729858730403504E-3</v>
      </c>
      <c r="BP6" s="76">
        <v>-0.10966515921308104</v>
      </c>
      <c r="BQ6" s="76">
        <v>-0.18277526535513236</v>
      </c>
      <c r="BR6" s="76">
        <v>-0.63670494787523146</v>
      </c>
      <c r="BS6" s="76">
        <v>1.8277526535513643E-2</v>
      </c>
      <c r="BT6" s="61"/>
      <c r="BV6" s="2"/>
      <c r="BW6" s="64">
        <v>43861</v>
      </c>
      <c r="BX6" s="61"/>
      <c r="BY6" s="61"/>
      <c r="BZ6" s="61"/>
      <c r="CA6" s="61">
        <v>0.11822739009601924</v>
      </c>
      <c r="CB6" s="61">
        <v>0.44244844931255495</v>
      </c>
      <c r="CC6" s="61">
        <v>9.6845027871676793E-3</v>
      </c>
      <c r="CD6" s="61">
        <v>0.44808180846391293</v>
      </c>
      <c r="CE6" s="61">
        <v>8.0158170485101046</v>
      </c>
      <c r="CF6" s="61">
        <v>0.58924152139552388</v>
      </c>
      <c r="CG6" s="61">
        <v>0.30620894034868978</v>
      </c>
      <c r="CH6" s="2"/>
      <c r="CJ6"/>
      <c r="CK6" s="70">
        <v>43861</v>
      </c>
      <c r="CL6" s="69"/>
      <c r="CM6" s="69"/>
      <c r="CN6" s="69"/>
      <c r="CO6" s="69">
        <v>0.11822739009601924</v>
      </c>
      <c r="CP6" s="69">
        <v>0.42622847536605757</v>
      </c>
      <c r="CQ6" s="69">
        <v>8.5376537137841282E-3</v>
      </c>
      <c r="CR6" s="69">
        <v>0.41261359143510717</v>
      </c>
      <c r="CS6" s="69">
        <v>6.82172040854031</v>
      </c>
      <c r="CT6" s="69">
        <v>0.40775872198686053</v>
      </c>
      <c r="CU6" s="69">
        <v>0.30739121424965005</v>
      </c>
      <c r="CX6" s="77">
        <v>43861</v>
      </c>
      <c r="CY6" s="76">
        <v>0.11822739009601924</v>
      </c>
      <c r="CZ6" s="76">
        <v>-1.6219973946497414E-2</v>
      </c>
      <c r="DA6" s="76">
        <v>-1.146849073383552E-3</v>
      </c>
      <c r="DB6" s="76">
        <v>-3.5468217028805753E-2</v>
      </c>
      <c r="DC6" s="76">
        <v>-1.1940966399697936</v>
      </c>
      <c r="DD6" s="76">
        <v>-0.1814827994086633</v>
      </c>
      <c r="DE6" s="76">
        <v>1.1822739009602196E-3</v>
      </c>
      <c r="DH6"/>
      <c r="DI6" s="64">
        <v>43861</v>
      </c>
      <c r="DJ6" s="61"/>
      <c r="DK6" s="61"/>
      <c r="DL6" s="61"/>
      <c r="DM6" s="61">
        <v>8.9734589082878596E-2</v>
      </c>
      <c r="DN6" s="61">
        <v>0.44169263096659606</v>
      </c>
      <c r="DO6" s="61">
        <v>2.2728636272141252E-3</v>
      </c>
      <c r="DP6" s="61">
        <v>0.45226232897770813</v>
      </c>
      <c r="DQ6" s="61">
        <v>2.3510462339714193</v>
      </c>
      <c r="DR6" s="61">
        <v>9.9463096270276594E-2</v>
      </c>
      <c r="DS6" s="61">
        <v>0.16241960624001026</v>
      </c>
      <c r="DT6"/>
      <c r="DU6"/>
      <c r="DV6" s="70">
        <v>43861</v>
      </c>
      <c r="DW6" s="69"/>
      <c r="DX6" s="69"/>
      <c r="DY6" s="69"/>
      <c r="DZ6" s="69">
        <v>8.9734589082878596E-2</v>
      </c>
      <c r="EA6" s="69">
        <v>0.4232261906285088</v>
      </c>
      <c r="EB6" s="69">
        <v>1.7989473548102384E-3</v>
      </c>
      <c r="EC6" s="69">
        <v>0.42444460636201581</v>
      </c>
      <c r="ED6" s="69">
        <v>1.9831344187316171</v>
      </c>
      <c r="EE6" s="69">
        <v>5.2854659063214932E-2</v>
      </c>
      <c r="EF6" s="69">
        <v>0.13190984595183153</v>
      </c>
      <c r="EI6" s="77">
        <v>43861</v>
      </c>
      <c r="EJ6" s="76">
        <v>8.9734589082878596E-2</v>
      </c>
      <c r="EK6" s="76">
        <v>-1.8466440338087226E-2</v>
      </c>
      <c r="EL6" s="76">
        <v>-4.7391627240388667E-4</v>
      </c>
      <c r="EM6" s="76">
        <v>-2.781772261569233E-2</v>
      </c>
      <c r="EN6" s="76">
        <v>-0.36791181523980204</v>
      </c>
      <c r="EO6" s="76">
        <v>-4.6608437207061662E-2</v>
      </c>
      <c r="EP6" s="76">
        <v>-3.0509760288178731E-2</v>
      </c>
      <c r="ER6" s="77">
        <v>43861</v>
      </c>
      <c r="ES6">
        <v>2.9310641428991469</v>
      </c>
      <c r="ET6" s="88">
        <f t="shared" si="5"/>
        <v>7.0455585697584544</v>
      </c>
      <c r="EU6" s="88">
        <f t="shared" si="14"/>
        <v>3.4786348731468734E-2</v>
      </c>
      <c r="EV6" s="88">
        <f t="shared" si="15"/>
        <v>6.9697828793919188</v>
      </c>
      <c r="EW6" s="88">
        <f t="shared" si="16"/>
        <v>32.071339540501228</v>
      </c>
      <c r="EX6" s="88">
        <f t="shared" si="17"/>
        <v>2.938136311254441</v>
      </c>
      <c r="EY6" s="88">
        <f t="shared" si="18"/>
        <v>1.7610287758888385</v>
      </c>
      <c r="EZ6" s="51"/>
      <c r="FB6">
        <v>2.9310641428991469</v>
      </c>
      <c r="FC6" s="83">
        <f t="shared" si="6"/>
        <v>6.8402812735468288</v>
      </c>
      <c r="FD6" s="83">
        <f t="shared" si="7"/>
        <v>3.3430948271013818E-2</v>
      </c>
      <c r="FE6" s="83">
        <f t="shared" si="8"/>
        <v>7.1123862334899481</v>
      </c>
      <c r="FF6" s="83">
        <f t="shared" si="9"/>
        <v>31.842629326162832</v>
      </c>
      <c r="FG6" s="83">
        <f t="shared" si="10"/>
        <v>2.7107137326613957</v>
      </c>
      <c r="FH6" s="83">
        <f t="shared" si="11"/>
        <v>1.7480947548956052</v>
      </c>
      <c r="FI6" s="2"/>
      <c r="FJ6">
        <v>2.9310641428991469</v>
      </c>
      <c r="FK6" s="83">
        <f t="shared" si="1"/>
        <v>-0.2052772962116256</v>
      </c>
      <c r="FL6" s="83">
        <f t="shared" si="2"/>
        <v>-1.3554004604549169E-3</v>
      </c>
      <c r="FM6" s="83">
        <f t="shared" si="2"/>
        <v>0.14260335409802938</v>
      </c>
      <c r="FN6" s="83">
        <f t="shared" si="2"/>
        <v>-0.22871021433839545</v>
      </c>
      <c r="FO6" s="83">
        <f t="shared" si="2"/>
        <v>-0.22742257859304527</v>
      </c>
      <c r="FP6" s="83">
        <f t="shared" si="2"/>
        <v>-1.2934020993233375E-2</v>
      </c>
      <c r="FQ6" s="83"/>
      <c r="FR6" s="83"/>
      <c r="FS6" s="93">
        <v>43861</v>
      </c>
      <c r="FT6" s="99"/>
      <c r="FU6" s="90">
        <v>43861</v>
      </c>
      <c r="FV6" s="91">
        <v>5.4023871587323367</v>
      </c>
      <c r="FW6" s="92">
        <v>0.25899978400000001</v>
      </c>
      <c r="FX6" s="91">
        <v>4.96</v>
      </c>
      <c r="FY6" s="91">
        <v>125</v>
      </c>
      <c r="FZ6" s="91">
        <v>60.371875000000003</v>
      </c>
      <c r="GA6" s="91">
        <v>4.09</v>
      </c>
      <c r="GD6" s="46">
        <f t="shared" si="12"/>
        <v>-1.4378941148144921</v>
      </c>
      <c r="GE6" s="46">
        <f t="shared" si="3"/>
        <v>0.2255688357289862</v>
      </c>
      <c r="GF6" s="46">
        <f t="shared" si="3"/>
        <v>-2.1523862334899482</v>
      </c>
      <c r="GG6" s="46">
        <f t="shared" si="3"/>
        <v>93.157370673837164</v>
      </c>
      <c r="GH6" s="46">
        <f t="shared" si="3"/>
        <v>57.661161267338606</v>
      </c>
      <c r="GI6" s="46">
        <f t="shared" si="3"/>
        <v>2.3419052451043947</v>
      </c>
      <c r="GL6" s="93">
        <v>43861</v>
      </c>
      <c r="GM6" s="46">
        <f t="shared" si="13"/>
        <v>-1.6431714110261177</v>
      </c>
      <c r="GN6" s="46">
        <f t="shared" si="4"/>
        <v>0.22421343526853127</v>
      </c>
      <c r="GO6" s="46">
        <f t="shared" si="4"/>
        <v>-2.0097828793919188</v>
      </c>
      <c r="GP6" s="46">
        <f t="shared" si="4"/>
        <v>92.928660459498772</v>
      </c>
      <c r="GQ6" s="46">
        <f t="shared" si="4"/>
        <v>57.433738688745564</v>
      </c>
      <c r="GR6" s="46">
        <f t="shared" si="4"/>
        <v>2.3289712241111613</v>
      </c>
      <c r="GS6" s="2"/>
      <c r="GT6" s="2"/>
      <c r="GU6" s="2"/>
      <c r="GX6" s="6"/>
      <c r="HG6" s="6"/>
      <c r="HI6" s="46"/>
      <c r="HJ6" s="46"/>
      <c r="HK6" s="46"/>
      <c r="HL6" s="46"/>
      <c r="HM6" s="46"/>
      <c r="HO6" s="6"/>
      <c r="HQ6" s="46"/>
      <c r="HR6" s="46"/>
      <c r="HS6" s="46"/>
      <c r="HT6" s="46"/>
      <c r="HU6" s="46"/>
      <c r="HW6" s="6"/>
      <c r="IE6" s="6"/>
      <c r="IM6" s="6"/>
      <c r="IU6" s="6"/>
      <c r="JC6"/>
      <c r="JE6"/>
      <c r="JF6"/>
      <c r="JG6"/>
      <c r="JH6"/>
      <c r="JI6"/>
      <c r="JK6"/>
      <c r="JM6"/>
      <c r="JN6"/>
      <c r="JO6"/>
      <c r="JP6"/>
      <c r="JQ6"/>
    </row>
    <row r="7" spans="1:277" x14ac:dyDescent="0.25">
      <c r="A7">
        <v>3.7159735509797223</v>
      </c>
      <c r="B7" s="64">
        <v>43877</v>
      </c>
      <c r="C7" s="61">
        <v>1.2202763318303402</v>
      </c>
      <c r="D7" s="61">
        <v>6.9104906606246104</v>
      </c>
      <c r="E7" s="61">
        <v>2.327968382926782E-2</v>
      </c>
      <c r="F7" s="61">
        <v>7.7853629970775708</v>
      </c>
      <c r="G7" s="61">
        <v>20.622670007932747</v>
      </c>
      <c r="H7" s="61">
        <v>2.7716543079572205</v>
      </c>
      <c r="I7" s="61">
        <v>2.0500642374749716</v>
      </c>
      <c r="J7"/>
      <c r="L7" s="2"/>
      <c r="M7" s="70">
        <v>43877</v>
      </c>
      <c r="N7" s="69"/>
      <c r="O7" s="69"/>
      <c r="P7" s="69"/>
      <c r="Q7" s="69">
        <v>1.2202763318303402</v>
      </c>
      <c r="R7" s="69">
        <v>7.5299202706907726</v>
      </c>
      <c r="S7" s="69">
        <v>2.8672153275100674E-2</v>
      </c>
      <c r="T7" s="69">
        <v>8.0660265533985491</v>
      </c>
      <c r="U7" s="69">
        <v>22.697139772044331</v>
      </c>
      <c r="V7" s="69">
        <v>2.865772317800217</v>
      </c>
      <c r="W7" s="69">
        <v>2.0134559475200611</v>
      </c>
      <c r="Z7" s="77">
        <v>43877</v>
      </c>
      <c r="AA7" s="76"/>
      <c r="AB7" s="76">
        <v>1.2202763318303402</v>
      </c>
      <c r="AC7" s="76">
        <v>0.61942961006616282</v>
      </c>
      <c r="AD7" s="76">
        <v>5.3924694458328528E-3</v>
      </c>
      <c r="AE7" s="76">
        <v>0.28066355632097878</v>
      </c>
      <c r="AF7" s="76">
        <v>2.0744697641115817</v>
      </c>
      <c r="AG7" s="76">
        <v>9.4118009842996578E-2</v>
      </c>
      <c r="AH7" s="76">
        <v>-3.6608289954910236E-2</v>
      </c>
      <c r="AJ7"/>
      <c r="AK7" s="64">
        <v>43877</v>
      </c>
      <c r="AL7" s="61"/>
      <c r="AM7" s="61"/>
      <c r="AN7" s="61"/>
      <c r="AO7" s="61">
        <v>2.2638772706778014</v>
      </c>
      <c r="AP7" s="61">
        <v>19.063281536515586</v>
      </c>
      <c r="AQ7" s="61">
        <v>5.002099991738454E-2</v>
      </c>
      <c r="AR7" s="61">
        <v>20.05795261820532</v>
      </c>
      <c r="AS7" s="61">
        <v>38.712301328590407</v>
      </c>
      <c r="AT7" s="61">
        <v>10.609037108204671</v>
      </c>
      <c r="AU7" s="61">
        <v>3.3958159060167024</v>
      </c>
      <c r="AV7"/>
      <c r="AW7"/>
      <c r="AX7"/>
      <c r="AY7" s="70">
        <v>43877</v>
      </c>
      <c r="AZ7" s="69"/>
      <c r="BA7" s="69"/>
      <c r="BB7" s="69"/>
      <c r="BC7" s="69">
        <v>2.2638772706778014</v>
      </c>
      <c r="BD7" s="69">
        <v>18.939046263052678</v>
      </c>
      <c r="BE7" s="69">
        <v>5.4413087085540233E-2</v>
      </c>
      <c r="BF7" s="69">
        <v>20.714477026701882</v>
      </c>
      <c r="BG7" s="69">
        <v>37.580362693251509</v>
      </c>
      <c r="BH7" s="69">
        <v>14.831414625212544</v>
      </c>
      <c r="BI7" s="69">
        <v>3.4863709968438141</v>
      </c>
      <c r="BJ7"/>
      <c r="BK7"/>
      <c r="BL7" s="77">
        <v>43877</v>
      </c>
      <c r="BM7" s="76">
        <v>2.2638772706778014</v>
      </c>
      <c r="BN7" s="76">
        <v>-0.12423527346290707</v>
      </c>
      <c r="BO7" s="76">
        <v>4.3920871681556953E-3</v>
      </c>
      <c r="BP7" s="76">
        <v>0.65652440849656446</v>
      </c>
      <c r="BQ7" s="76">
        <v>-1.1319386353389007</v>
      </c>
      <c r="BR7" s="76">
        <v>4.2223775170078719</v>
      </c>
      <c r="BS7" s="76">
        <v>9.0555090827112134E-2</v>
      </c>
      <c r="BT7" s="61"/>
      <c r="BV7" s="2"/>
      <c r="BW7" s="64">
        <v>43877</v>
      </c>
      <c r="BX7" s="61"/>
      <c r="BY7" s="61"/>
      <c r="BZ7" s="61"/>
      <c r="CA7" s="61">
        <v>0.13179076092756137</v>
      </c>
      <c r="CB7" s="61">
        <v>0.50767196945041404</v>
      </c>
      <c r="CC7" s="61">
        <v>7.2585771389958569E-3</v>
      </c>
      <c r="CD7" s="61">
        <v>0.52189141327314303</v>
      </c>
      <c r="CE7" s="61">
        <v>5.7328981003489199</v>
      </c>
      <c r="CF7" s="61">
        <v>0.70590252173513568</v>
      </c>
      <c r="CG7" s="61">
        <v>0.30048293491483991</v>
      </c>
      <c r="CH7" s="2"/>
      <c r="CJ7"/>
      <c r="CK7" s="70">
        <v>43877</v>
      </c>
      <c r="CL7" s="69"/>
      <c r="CM7" s="69"/>
      <c r="CN7" s="69"/>
      <c r="CO7" s="69">
        <v>0.13179076092756137</v>
      </c>
      <c r="CP7" s="69">
        <v>0.46970234426892432</v>
      </c>
      <c r="CQ7" s="69">
        <v>5.554018895914223E-3</v>
      </c>
      <c r="CR7" s="69">
        <v>0.4691751089021185</v>
      </c>
      <c r="CS7" s="69">
        <v>4.7049301651139412</v>
      </c>
      <c r="CT7" s="69">
        <v>0.56294623219568796</v>
      </c>
      <c r="CU7" s="69">
        <v>0.29652921208701311</v>
      </c>
      <c r="CX7" s="77">
        <v>43877</v>
      </c>
      <c r="CY7" s="76">
        <v>0.13179076092756137</v>
      </c>
      <c r="CZ7" s="76">
        <v>-3.7969625181489733E-2</v>
      </c>
      <c r="DA7" s="76">
        <v>-1.7045582430816341E-3</v>
      </c>
      <c r="DB7" s="76">
        <v>-5.2716304371024536E-2</v>
      </c>
      <c r="DC7" s="76">
        <v>-1.0279679352349782</v>
      </c>
      <c r="DD7" s="76">
        <v>-0.14295628953944772</v>
      </c>
      <c r="DE7" s="76">
        <v>-3.9537228278268156E-3</v>
      </c>
      <c r="DH7"/>
      <c r="DI7" s="64">
        <v>43877</v>
      </c>
      <c r="DJ7" s="61"/>
      <c r="DK7" s="61"/>
      <c r="DL7" s="61"/>
      <c r="DM7" s="61">
        <v>0.10002918754401909</v>
      </c>
      <c r="DN7" s="61">
        <v>0.50746046055737926</v>
      </c>
      <c r="DO7" s="61">
        <v>1.8220449549962512E-3</v>
      </c>
      <c r="DP7" s="61">
        <v>0.56416461774826765</v>
      </c>
      <c r="DQ7" s="61">
        <v>1.8905516445819606</v>
      </c>
      <c r="DR7" s="61">
        <v>0.15734140319111348</v>
      </c>
      <c r="DS7" s="61">
        <v>0.1430417381879473</v>
      </c>
      <c r="DT7"/>
      <c r="DU7"/>
      <c r="DV7" s="70">
        <v>43877</v>
      </c>
      <c r="DW7" s="69"/>
      <c r="DX7" s="69"/>
      <c r="DY7" s="69"/>
      <c r="DZ7" s="69">
        <v>0.10002918754401909</v>
      </c>
      <c r="EA7" s="69">
        <v>0.47726918430592619</v>
      </c>
      <c r="EB7" s="69">
        <v>1.574074299570816E-3</v>
      </c>
      <c r="EC7" s="69">
        <v>0.53115498585874132</v>
      </c>
      <c r="ED7" s="69">
        <v>1.4704290568970806</v>
      </c>
      <c r="EE7" s="69">
        <v>0.3492614307885093</v>
      </c>
      <c r="EF7" s="69">
        <v>0.15404494881778941</v>
      </c>
      <c r="EI7" s="77">
        <v>43877</v>
      </c>
      <c r="EJ7" s="76">
        <v>0.10002918754401909</v>
      </c>
      <c r="EK7" s="76">
        <v>-3.0191276251453094E-2</v>
      </c>
      <c r="EL7" s="76">
        <v>-2.4797065542543514E-4</v>
      </c>
      <c r="EM7" s="76">
        <v>-3.3009631889526304E-2</v>
      </c>
      <c r="EN7" s="76">
        <v>-0.42012258768488009</v>
      </c>
      <c r="EO7" s="76">
        <v>0.19192002759739582</v>
      </c>
      <c r="EP7" s="76">
        <v>1.1003210629842108E-2</v>
      </c>
      <c r="ER7" s="77">
        <v>43877</v>
      </c>
      <c r="ES7">
        <v>3.7159735509797223</v>
      </c>
      <c r="ET7" s="88">
        <f t="shared" si="5"/>
        <v>7.2629431444775276</v>
      </c>
      <c r="EU7" s="88">
        <f t="shared" si="14"/>
        <v>2.2169508127668054E-2</v>
      </c>
      <c r="EV7" s="88">
        <f t="shared" si="15"/>
        <v>7.785139277613272</v>
      </c>
      <c r="EW7" s="88">
        <f t="shared" si="16"/>
        <v>18.019079028105661</v>
      </c>
      <c r="EX7" s="88">
        <f t="shared" si="17"/>
        <v>3.8331638117641349</v>
      </c>
      <c r="EY7" s="88">
        <f t="shared" si="18"/>
        <v>1.584888787769146</v>
      </c>
      <c r="EZ7" s="51"/>
      <c r="FB7">
        <v>3.7159735509797223</v>
      </c>
      <c r="FC7" s="83">
        <f t="shared" si="6"/>
        <v>7.3778614638121001</v>
      </c>
      <c r="FD7" s="83">
        <f t="shared" si="7"/>
        <v>2.4277173214093808E-2</v>
      </c>
      <c r="FE7" s="83">
        <f t="shared" si="8"/>
        <v>8.0142749312651933</v>
      </c>
      <c r="FF7" s="83">
        <f t="shared" si="9"/>
        <v>17.883028707184003</v>
      </c>
      <c r="FG7" s="83">
        <f t="shared" si="10"/>
        <v>5.0079459260657444</v>
      </c>
      <c r="FH7" s="83">
        <f t="shared" si="11"/>
        <v>1.6013034063979936</v>
      </c>
      <c r="FI7" s="2"/>
      <c r="FJ7">
        <v>3.7159735509797223</v>
      </c>
      <c r="FK7" s="83">
        <f t="shared" si="1"/>
        <v>0.11491831933457242</v>
      </c>
      <c r="FL7" s="83">
        <f t="shared" si="2"/>
        <v>2.1076650864257536E-3</v>
      </c>
      <c r="FM7" s="83">
        <f t="shared" si="2"/>
        <v>0.22913565365192134</v>
      </c>
      <c r="FN7" s="83">
        <f t="shared" si="2"/>
        <v>-0.13605032092165814</v>
      </c>
      <c r="FO7" s="83">
        <f t="shared" si="2"/>
        <v>1.1747821143016095</v>
      </c>
      <c r="FP7" s="83">
        <f t="shared" si="2"/>
        <v>1.6414618628847633E-2</v>
      </c>
      <c r="FQ7" s="83"/>
      <c r="FR7" s="83"/>
      <c r="FS7" s="93">
        <v>43877</v>
      </c>
      <c r="FT7" s="99"/>
      <c r="FU7" s="90">
        <v>43877</v>
      </c>
      <c r="FV7" s="91">
        <v>6.2941418575936341</v>
      </c>
      <c r="FW7" s="92">
        <v>0.10918301399999999</v>
      </c>
      <c r="FX7" s="91">
        <v>6.23</v>
      </c>
      <c r="FY7" s="91">
        <v>80.400000000000006</v>
      </c>
      <c r="FZ7" s="91">
        <v>10.3925</v>
      </c>
      <c r="GA7" s="91">
        <v>3.03</v>
      </c>
      <c r="GD7" s="46">
        <f t="shared" si="12"/>
        <v>-1.083719606218466</v>
      </c>
      <c r="GE7" s="46">
        <f t="shared" si="3"/>
        <v>8.4905840785906184E-2</v>
      </c>
      <c r="GF7" s="46">
        <f t="shared" si="3"/>
        <v>-1.7842749312651929</v>
      </c>
      <c r="GG7" s="46">
        <f t="shared" si="3"/>
        <v>62.516971292816002</v>
      </c>
      <c r="GH7" s="46">
        <f t="shared" si="3"/>
        <v>5.3845540739342557</v>
      </c>
      <c r="GI7" s="46">
        <f t="shared" si="3"/>
        <v>1.4286965936020062</v>
      </c>
      <c r="GL7" s="93">
        <v>43877</v>
      </c>
      <c r="GM7" s="46">
        <f t="shared" si="13"/>
        <v>-0.96880128688389355</v>
      </c>
      <c r="GN7" s="46">
        <f t="shared" si="4"/>
        <v>8.7013505872331948E-2</v>
      </c>
      <c r="GO7" s="46">
        <f t="shared" si="4"/>
        <v>-1.5551392776132715</v>
      </c>
      <c r="GP7" s="46">
        <f t="shared" si="4"/>
        <v>62.380920971894341</v>
      </c>
      <c r="GQ7" s="46">
        <f t="shared" si="4"/>
        <v>6.5593361882358652</v>
      </c>
      <c r="GR7" s="46">
        <f t="shared" si="4"/>
        <v>1.4451112122308538</v>
      </c>
      <c r="GS7" s="2"/>
      <c r="GT7" s="2"/>
      <c r="GU7" s="2"/>
      <c r="GX7" s="12"/>
      <c r="HG7" s="12"/>
      <c r="HI7" s="46"/>
      <c r="HJ7" s="46"/>
      <c r="HK7" s="46"/>
      <c r="HL7" s="46"/>
      <c r="HM7" s="46"/>
      <c r="HO7" s="12"/>
      <c r="HQ7" s="46"/>
      <c r="HR7" s="46"/>
      <c r="HS7" s="46"/>
      <c r="HT7" s="46"/>
      <c r="HU7" s="46"/>
      <c r="HW7" s="12"/>
      <c r="IE7" s="12"/>
      <c r="IM7" s="12"/>
      <c r="IU7" s="12"/>
      <c r="JC7"/>
      <c r="JE7"/>
      <c r="JF7"/>
      <c r="JG7"/>
      <c r="JH7"/>
      <c r="JI7"/>
      <c r="JK7"/>
      <c r="JM7"/>
      <c r="JN7"/>
      <c r="JO7"/>
      <c r="JP7"/>
      <c r="JQ7"/>
    </row>
    <row r="8" spans="1:277" ht="15.75" x14ac:dyDescent="0.25">
      <c r="A8">
        <v>3.1469833727536836</v>
      </c>
      <c r="B8" s="64">
        <v>43891</v>
      </c>
      <c r="C8" s="61">
        <v>1.0211043758525522</v>
      </c>
      <c r="D8" s="61">
        <v>5.6985160928700944</v>
      </c>
      <c r="E8" s="61">
        <v>8.1441824838742096E-3</v>
      </c>
      <c r="F8" s="61">
        <v>5.9734605987374296</v>
      </c>
      <c r="G8" s="61">
        <v>6.7699220119024206</v>
      </c>
      <c r="H8" s="61">
        <v>1.9218233068583208</v>
      </c>
      <c r="I8" s="61">
        <v>1.7971437015004919</v>
      </c>
      <c r="J8"/>
      <c r="L8" s="2"/>
      <c r="M8" s="70">
        <v>43891</v>
      </c>
      <c r="N8" s="69"/>
      <c r="O8" s="69"/>
      <c r="P8" s="69"/>
      <c r="Q8" s="69">
        <v>1.0211043758525522</v>
      </c>
      <c r="R8" s="69">
        <v>6.0207194217850164</v>
      </c>
      <c r="S8" s="69">
        <v>8.5844081501223919E-3</v>
      </c>
      <c r="T8" s="69">
        <v>6.2389477364590942</v>
      </c>
      <c r="U8" s="69">
        <v>6.9435097557973551</v>
      </c>
      <c r="V8" s="69">
        <v>1.765522404634019</v>
      </c>
      <c r="W8" s="69">
        <v>1.7562995264663899</v>
      </c>
      <c r="Z8" s="77">
        <v>43891</v>
      </c>
      <c r="AA8" s="76"/>
      <c r="AB8" s="76">
        <v>1.0211043758525522</v>
      </c>
      <c r="AC8" s="76">
        <v>0.32220332891492254</v>
      </c>
      <c r="AD8" s="76">
        <v>4.4022566624818318E-4</v>
      </c>
      <c r="AE8" s="76">
        <v>0.26548713772166427</v>
      </c>
      <c r="AF8" s="76">
        <v>0.17358774389493381</v>
      </c>
      <c r="AG8" s="76">
        <v>-0.15630090222430187</v>
      </c>
      <c r="AH8" s="76">
        <v>-4.0844175034102127E-2</v>
      </c>
      <c r="AJ8"/>
      <c r="AK8" s="64">
        <v>43891</v>
      </c>
      <c r="AL8" s="61"/>
      <c r="AM8" s="61"/>
      <c r="AN8" s="61"/>
      <c r="AO8" s="61">
        <v>1.9066793428116255</v>
      </c>
      <c r="AP8" s="61">
        <v>15.506124033912409</v>
      </c>
      <c r="AQ8" s="61">
        <v>2.6715704546913088E-2</v>
      </c>
      <c r="AR8" s="61">
        <v>16.035173273045771</v>
      </c>
      <c r="AS8" s="61">
        <v>8.122454000377525</v>
      </c>
      <c r="AT8" s="61">
        <v>7.2597237811290452</v>
      </c>
      <c r="AU8" s="61">
        <v>3.0506869484986012</v>
      </c>
      <c r="AV8"/>
      <c r="AW8"/>
      <c r="AX8"/>
      <c r="AY8" s="70">
        <v>43891</v>
      </c>
      <c r="AZ8" s="69"/>
      <c r="BA8" s="69"/>
      <c r="BB8" s="69"/>
      <c r="BC8" s="69">
        <v>1.9066793428116255</v>
      </c>
      <c r="BD8" s="69">
        <v>14.747532993419377</v>
      </c>
      <c r="BE8" s="69">
        <v>1.6440434154001697E-2</v>
      </c>
      <c r="BF8" s="69">
        <v>15.939839305905188</v>
      </c>
      <c r="BG8" s="69">
        <v>8.274988347802454</v>
      </c>
      <c r="BH8" s="69">
        <v>7.0897964683107482</v>
      </c>
      <c r="BI8" s="69">
        <v>3.0888205353548335</v>
      </c>
      <c r="BJ8"/>
      <c r="BK8"/>
      <c r="BL8" s="77">
        <v>43891</v>
      </c>
      <c r="BM8" s="76">
        <v>1.9066793428116255</v>
      </c>
      <c r="BN8" s="76">
        <v>-0.7585910404930325</v>
      </c>
      <c r="BO8" s="76">
        <v>-1.0275270392911389E-2</v>
      </c>
      <c r="BP8" s="76">
        <v>-9.5333967140582634E-2</v>
      </c>
      <c r="BQ8" s="76">
        <v>0.15253434742493019</v>
      </c>
      <c r="BR8" s="76">
        <v>-0.16992731281829657</v>
      </c>
      <c r="BS8" s="76">
        <v>3.8133586856232547E-2</v>
      </c>
      <c r="BT8" s="61"/>
      <c r="BV8" s="2"/>
      <c r="BW8" s="64">
        <v>43891</v>
      </c>
      <c r="BX8" s="61"/>
      <c r="BY8" s="61"/>
      <c r="BZ8" s="61"/>
      <c r="CA8" s="61">
        <v>0.12461606258641607</v>
      </c>
      <c r="CB8" s="61">
        <v>0.49029214471851279</v>
      </c>
      <c r="CC8" s="61">
        <v>3.5727390251027963E-3</v>
      </c>
      <c r="CD8" s="61">
        <v>0.48849496533875097</v>
      </c>
      <c r="CE8" s="61">
        <v>1.9938570013826571</v>
      </c>
      <c r="CF8" s="61">
        <v>0.4897817277470467</v>
      </c>
      <c r="CG8" s="61">
        <v>0.27166301643838703</v>
      </c>
      <c r="CH8" s="2"/>
      <c r="CJ8"/>
      <c r="CK8" s="70">
        <v>43891</v>
      </c>
      <c r="CL8" s="69"/>
      <c r="CM8" s="69"/>
      <c r="CN8" s="69"/>
      <c r="CO8" s="69">
        <v>0.12461606258641607</v>
      </c>
      <c r="CP8" s="69">
        <v>0.43216419674295864</v>
      </c>
      <c r="CQ8" s="69">
        <v>2.5250937807957978E-3</v>
      </c>
      <c r="CR8" s="69">
        <v>0.442387022181777</v>
      </c>
      <c r="CS8" s="69">
        <v>1.3707766884505768</v>
      </c>
      <c r="CT8" s="69">
        <v>0.39902447207182462</v>
      </c>
      <c r="CU8" s="69">
        <v>0.26169373143147373</v>
      </c>
      <c r="CX8" s="77">
        <v>43891</v>
      </c>
      <c r="CY8" s="76">
        <v>0.12461606258641607</v>
      </c>
      <c r="CZ8" s="76">
        <v>-5.8127947975554178E-2</v>
      </c>
      <c r="DA8" s="76">
        <v>-1.0476452443069985E-3</v>
      </c>
      <c r="DB8" s="76">
        <v>-4.610794315697396E-2</v>
      </c>
      <c r="DC8" s="76">
        <v>-0.62308031293208033</v>
      </c>
      <c r="DD8" s="76">
        <v>-9.0757255675222068E-2</v>
      </c>
      <c r="DE8" s="76">
        <v>-9.9692850069132942E-3</v>
      </c>
      <c r="DH8"/>
      <c r="DI8" s="64">
        <v>43891</v>
      </c>
      <c r="DJ8" s="61"/>
      <c r="DK8" s="61"/>
      <c r="DL8" s="61"/>
      <c r="DM8" s="61">
        <v>9.4583591503089814E-2</v>
      </c>
      <c r="DN8" s="61">
        <v>0.47594141434357645</v>
      </c>
      <c r="DO8" s="61">
        <v>9.2768986383384732E-4</v>
      </c>
      <c r="DP8" s="61">
        <v>0.49372634764612883</v>
      </c>
      <c r="DQ8" s="61">
        <v>0.95529427418120705</v>
      </c>
      <c r="DR8" s="61">
        <v>0.12445900571424691</v>
      </c>
      <c r="DS8" s="61">
        <v>0.12390450486904767</v>
      </c>
      <c r="DT8"/>
      <c r="DU8"/>
      <c r="DV8" s="70">
        <v>43891</v>
      </c>
      <c r="DW8" s="69"/>
      <c r="DX8" s="69"/>
      <c r="DY8" s="69"/>
      <c r="DZ8" s="69">
        <v>9.4583591503089814E-2</v>
      </c>
      <c r="EA8" s="69" t="e">
        <v>#N/A</v>
      </c>
      <c r="EB8" s="69" t="e">
        <v>#N/A</v>
      </c>
      <c r="EC8" s="69">
        <v>0.45305540329980021</v>
      </c>
      <c r="ED8" s="69">
        <v>0.6715434996719376</v>
      </c>
      <c r="EE8" s="69">
        <v>0.20862918545392284</v>
      </c>
      <c r="EF8" s="69">
        <v>0.12674201261414036</v>
      </c>
      <c r="EI8" s="77">
        <v>43891</v>
      </c>
      <c r="EJ8" s="76">
        <v>9.4583591503089814E-2</v>
      </c>
      <c r="EK8" s="76" t="e">
        <v>#N/A</v>
      </c>
      <c r="EL8" s="76" t="e">
        <v>#N/A</v>
      </c>
      <c r="EM8" s="76">
        <v>-4.0670944346328591E-2</v>
      </c>
      <c r="EN8" s="76">
        <v>-0.28375077450926944</v>
      </c>
      <c r="EO8" s="76">
        <v>8.4170179739675929E-2</v>
      </c>
      <c r="EP8" s="76">
        <v>2.8375077450926971E-3</v>
      </c>
      <c r="ER8" s="77">
        <v>43891</v>
      </c>
      <c r="ES8">
        <v>3.1469833727536836</v>
      </c>
      <c r="ET8" s="88">
        <f t="shared" si="5"/>
        <v>7.0451194238260513</v>
      </c>
      <c r="EU8" s="88">
        <f t="shared" si="14"/>
        <v>1.2507316136622211E-2</v>
      </c>
      <c r="EV8" s="88">
        <f t="shared" si="15"/>
        <v>7.3056805395989581</v>
      </c>
      <c r="EW8" s="88">
        <f t="shared" si="16"/>
        <v>5.6694062772349696</v>
      </c>
      <c r="EX8" s="88">
        <f t="shared" si="17"/>
        <v>3.1127548706674979</v>
      </c>
      <c r="EY8" s="88">
        <f t="shared" si="18"/>
        <v>1.6661664680860491</v>
      </c>
      <c r="EZ8" s="51"/>
      <c r="FB8">
        <v>3.1469833727536836</v>
      </c>
      <c r="FC8" s="83" t="e">
        <f t="shared" si="6"/>
        <v>#N/A</v>
      </c>
      <c r="FD8" s="83" t="e">
        <f t="shared" si="7"/>
        <v>#N/A</v>
      </c>
      <c r="FE8" s="83">
        <f t="shared" si="8"/>
        <v>7.3321739376256616</v>
      </c>
      <c r="FF8" s="83">
        <f t="shared" si="9"/>
        <v>5.4848774992473848</v>
      </c>
      <c r="FG8" s="83">
        <f t="shared" si="10"/>
        <v>3.0069979436180478</v>
      </c>
      <c r="FH8" s="83">
        <f t="shared" si="11"/>
        <v>1.6630389124958593</v>
      </c>
      <c r="FI8" s="2"/>
      <c r="FJ8">
        <v>3.1469833727536836</v>
      </c>
      <c r="FK8" s="83" t="e">
        <f t="shared" si="1"/>
        <v>#N/A</v>
      </c>
      <c r="FL8" s="83" t="e">
        <f t="shared" si="2"/>
        <v>#N/A</v>
      </c>
      <c r="FM8" s="83">
        <f t="shared" si="2"/>
        <v>2.6493398026703474E-2</v>
      </c>
      <c r="FN8" s="83">
        <f t="shared" si="2"/>
        <v>-0.18452877798758482</v>
      </c>
      <c r="FO8" s="83">
        <f t="shared" si="2"/>
        <v>-0.10575692704945006</v>
      </c>
      <c r="FP8" s="83">
        <f t="shared" si="2"/>
        <v>-3.1275555901897345E-3</v>
      </c>
      <c r="FQ8" s="83"/>
      <c r="FR8" s="83"/>
      <c r="FS8" s="93">
        <v>43891</v>
      </c>
      <c r="FT8" s="99"/>
      <c r="FU8" s="90">
        <v>43891</v>
      </c>
      <c r="FV8" s="91">
        <v>5.9374399780491149</v>
      </c>
      <c r="FW8" s="92">
        <v>6.0142271999999997E-2</v>
      </c>
      <c r="FX8" s="91">
        <v>6.19</v>
      </c>
      <c r="FY8" s="91">
        <v>34.6</v>
      </c>
      <c r="FZ8" s="91">
        <v>5.4034482759999998</v>
      </c>
      <c r="GA8" s="91">
        <v>2.4700000000000002</v>
      </c>
      <c r="GD8" s="46" t="e">
        <f t="shared" si="12"/>
        <v>#N/A</v>
      </c>
      <c r="GE8" s="46" t="e">
        <f t="shared" si="3"/>
        <v>#N/A</v>
      </c>
      <c r="GF8" s="46">
        <f t="shared" si="3"/>
        <v>-1.1421739376256612</v>
      </c>
      <c r="GG8" s="46">
        <f t="shared" si="3"/>
        <v>29.115122500752616</v>
      </c>
      <c r="GH8" s="46">
        <f t="shared" si="3"/>
        <v>2.3964503323819519</v>
      </c>
      <c r="GI8" s="46">
        <f t="shared" si="3"/>
        <v>0.80696108750414086</v>
      </c>
      <c r="GL8" s="93">
        <v>43891</v>
      </c>
      <c r="GM8" s="46">
        <f t="shared" si="13"/>
        <v>-1.1076794457769363</v>
      </c>
      <c r="GN8" s="46">
        <f t="shared" si="4"/>
        <v>4.7634955863377786E-2</v>
      </c>
      <c r="GO8" s="46">
        <f t="shared" si="4"/>
        <v>-1.1156805395989577</v>
      </c>
      <c r="GP8" s="46">
        <f t="shared" si="4"/>
        <v>28.930593722765032</v>
      </c>
      <c r="GQ8" s="46">
        <f t="shared" si="4"/>
        <v>2.2906934053325019</v>
      </c>
      <c r="GR8" s="46">
        <f t="shared" si="4"/>
        <v>0.80383353191395113</v>
      </c>
      <c r="GS8" s="2"/>
      <c r="GT8" s="2"/>
      <c r="GU8" s="2"/>
      <c r="GX8" s="6"/>
      <c r="HG8" s="6"/>
      <c r="HI8" s="46"/>
      <c r="HJ8" s="46"/>
      <c r="HK8" s="46"/>
      <c r="HL8" s="46"/>
      <c r="HM8" s="46"/>
      <c r="HO8" s="6"/>
      <c r="HQ8" s="46"/>
      <c r="HR8" s="46"/>
      <c r="HS8" s="46"/>
      <c r="HT8" s="46"/>
      <c r="HU8" s="46"/>
      <c r="HW8" s="6"/>
      <c r="IE8" s="6"/>
      <c r="IM8" s="6"/>
      <c r="IU8" s="6"/>
      <c r="JC8"/>
      <c r="JE8"/>
      <c r="JF8"/>
      <c r="JG8"/>
      <c r="JH8"/>
      <c r="JI8"/>
      <c r="JK8"/>
      <c r="JM8"/>
      <c r="JN8"/>
      <c r="JO8"/>
      <c r="JP8"/>
      <c r="JQ8"/>
    </row>
    <row r="9" spans="1:277" ht="15.75" x14ac:dyDescent="0.25">
      <c r="A9">
        <v>3.1357456978430753</v>
      </c>
      <c r="B9" s="64">
        <v>43898</v>
      </c>
      <c r="C9" s="61">
        <v>1.0211043758525522</v>
      </c>
      <c r="D9" s="61">
        <v>5.2922597216295397</v>
      </c>
      <c r="E9" s="61">
        <v>2.6853790147644198E-2</v>
      </c>
      <c r="F9" s="61">
        <v>5.5548078046378846</v>
      </c>
      <c r="G9" s="61">
        <v>19.809424891539511</v>
      </c>
      <c r="H9" s="61">
        <v>4.889931564390122</v>
      </c>
      <c r="I9" s="61">
        <v>1.5040867456308096</v>
      </c>
      <c r="J9"/>
      <c r="L9" s="2"/>
      <c r="M9" s="70">
        <v>43898</v>
      </c>
      <c r="N9" s="69"/>
      <c r="O9" s="69"/>
      <c r="P9" s="69"/>
      <c r="Q9" s="69">
        <v>1.0211043758525522</v>
      </c>
      <c r="R9" s="69">
        <v>5.2922597216295397</v>
      </c>
      <c r="S9" s="69">
        <v>2.3662151769860026E-2</v>
      </c>
      <c r="T9" s="69">
        <v>5.7896618110839713</v>
      </c>
      <c r="U9" s="69">
        <v>17.97143701500492</v>
      </c>
      <c r="V9" s="69">
        <v>4.2051813031668992</v>
      </c>
      <c r="W9" s="69">
        <v>1.4846857624896108</v>
      </c>
      <c r="Z9" s="77">
        <v>43898</v>
      </c>
      <c r="AA9" s="76"/>
      <c r="AB9" s="76">
        <v>1.0211043758525522</v>
      </c>
      <c r="AC9" s="76">
        <v>0</v>
      </c>
      <c r="AD9" s="76">
        <v>-3.1916383777841734E-3</v>
      </c>
      <c r="AE9" s="76">
        <v>0.23485400644608653</v>
      </c>
      <c r="AF9" s="76">
        <v>-1.8379878765345912</v>
      </c>
      <c r="AG9" s="76">
        <v>-0.68475026122322313</v>
      </c>
      <c r="AH9" s="76">
        <v>-1.9400983141198622E-2</v>
      </c>
      <c r="AJ9"/>
      <c r="AK9" s="64">
        <v>43898</v>
      </c>
      <c r="AL9" s="61"/>
      <c r="AM9" s="61"/>
      <c r="AN9" s="61"/>
      <c r="AO9" s="61">
        <v>1.9066793428116255</v>
      </c>
      <c r="AP9" s="61">
        <v>13.727358835514952</v>
      </c>
      <c r="AQ9" s="61">
        <v>4.0073558727048972E-2</v>
      </c>
      <c r="AR9" s="61">
        <v>15.17716756878054</v>
      </c>
      <c r="AS9" s="61">
        <v>31.650877090672985</v>
      </c>
      <c r="AT9" s="61">
        <v>10.166375540747532</v>
      </c>
      <c r="AU9" s="61">
        <v>2.8542989761890039</v>
      </c>
      <c r="AV9"/>
      <c r="AW9"/>
      <c r="AX9"/>
      <c r="AY9" s="70">
        <v>43898</v>
      </c>
      <c r="AZ9" s="69"/>
      <c r="BA9" s="69"/>
      <c r="BB9" s="69"/>
      <c r="BC9" s="69">
        <v>1.9066793428116255</v>
      </c>
      <c r="BD9" s="69">
        <v>14.459791564266846</v>
      </c>
      <c r="BE9" s="69">
        <v>3.9662547301195124E-2</v>
      </c>
      <c r="BF9" s="69">
        <v>15.17716756878054</v>
      </c>
      <c r="BG9" s="69">
        <v>31.650877090672985</v>
      </c>
      <c r="BH9" s="69">
        <v>9.1897453426330262</v>
      </c>
      <c r="BI9" s="69">
        <v>2.7570583297056106</v>
      </c>
      <c r="BJ9"/>
      <c r="BK9"/>
      <c r="BL9" s="77">
        <v>43898</v>
      </c>
      <c r="BM9" s="76">
        <v>1.9066793428116255</v>
      </c>
      <c r="BN9" s="76">
        <v>0.73243272875189402</v>
      </c>
      <c r="BO9" s="76">
        <v>-4.1101142585384798E-4</v>
      </c>
      <c r="BP9" s="76">
        <v>0</v>
      </c>
      <c r="BQ9" s="76">
        <v>0</v>
      </c>
      <c r="BR9" s="76">
        <v>-0.97663019811450524</v>
      </c>
      <c r="BS9" s="76">
        <v>-9.72406464833932E-2</v>
      </c>
      <c r="BT9" s="61"/>
      <c r="BV9" s="2"/>
      <c r="BW9" s="64">
        <v>43898</v>
      </c>
      <c r="BX9" s="61"/>
      <c r="BY9" s="61"/>
      <c r="BZ9" s="61"/>
      <c r="CA9" s="61">
        <v>0.11822739009601924</v>
      </c>
      <c r="CB9" s="61">
        <v>0.39541052488879852</v>
      </c>
      <c r="CC9" s="61">
        <v>1.0206956126508442E-2</v>
      </c>
      <c r="CD9" s="61">
        <v>0.36886945709958002</v>
      </c>
      <c r="CE9" s="61">
        <v>4.4571726066199258</v>
      </c>
      <c r="CF9" s="61">
        <v>2.6463046661568579</v>
      </c>
      <c r="CG9" s="61">
        <v>0.25028738483327273</v>
      </c>
      <c r="CH9" s="2"/>
      <c r="CJ9"/>
      <c r="CK9" s="70">
        <v>43898</v>
      </c>
      <c r="CL9" s="69"/>
      <c r="CM9" s="69"/>
      <c r="CN9" s="69"/>
      <c r="CO9" s="69">
        <v>0.11822739009601924</v>
      </c>
      <c r="CP9" s="69">
        <v>0.35972658224278842</v>
      </c>
      <c r="CQ9" s="69">
        <v>6.919322321069738E-3</v>
      </c>
      <c r="CR9" s="69">
        <v>0.33221896616981406</v>
      </c>
      <c r="CS9" s="69">
        <v>3.6059353979285866</v>
      </c>
      <c r="CT9" s="69">
        <v>1.5803006100102654</v>
      </c>
      <c r="CU9" s="69">
        <v>0.22995227373675742</v>
      </c>
      <c r="CX9" s="77">
        <v>43898</v>
      </c>
      <c r="CY9" s="76">
        <v>0.11822739009601924</v>
      </c>
      <c r="CZ9" s="76">
        <v>-3.5683942646010103E-2</v>
      </c>
      <c r="DA9" s="76">
        <v>-3.2876338054387052E-3</v>
      </c>
      <c r="DB9" s="76">
        <v>-3.6650490929765966E-2</v>
      </c>
      <c r="DC9" s="76">
        <v>-0.85123720869133879</v>
      </c>
      <c r="DD9" s="76">
        <v>-1.0660040561465924</v>
      </c>
      <c r="DE9" s="76">
        <v>-2.0335111096515299E-2</v>
      </c>
      <c r="DH9"/>
      <c r="DI9" s="64">
        <v>43898</v>
      </c>
      <c r="DJ9" s="61"/>
      <c r="DK9" s="61"/>
      <c r="DL9" s="61"/>
      <c r="DM9" s="61">
        <v>8.9734589082878596E-2</v>
      </c>
      <c r="DN9" s="61">
        <v>0.435537150821941</v>
      </c>
      <c r="DO9" s="61">
        <v>1.2863440782188175E-3</v>
      </c>
      <c r="DP9" s="61">
        <v>0.44239152417859146</v>
      </c>
      <c r="DQ9" s="61">
        <v>1.2742311649768761</v>
      </c>
      <c r="DR9" s="61">
        <v>0.11707372725337381</v>
      </c>
      <c r="DS9" s="61">
        <v>0.10184875860906721</v>
      </c>
      <c r="DT9"/>
      <c r="DU9"/>
      <c r="DV9" s="70">
        <v>43898</v>
      </c>
      <c r="DW9" s="69"/>
      <c r="DX9" s="69"/>
      <c r="DY9" s="69"/>
      <c r="DZ9" s="69">
        <v>8.9734589082878596E-2</v>
      </c>
      <c r="EA9" s="69">
        <v>0.39121769402296569</v>
      </c>
      <c r="EB9" s="69">
        <v>1.2960158516993484E-3</v>
      </c>
      <c r="EC9" s="69">
        <v>0.39662688374632338</v>
      </c>
      <c r="ED9" s="69">
        <v>1.0768150689945433</v>
      </c>
      <c r="EE9" s="69">
        <v>0.37726483333352367</v>
      </c>
      <c r="EF9" s="69">
        <v>0.10534840758329947</v>
      </c>
      <c r="EI9" s="77">
        <v>43898</v>
      </c>
      <c r="EJ9" s="76">
        <v>8.9734589082878596E-2</v>
      </c>
      <c r="EK9" s="76">
        <v>-4.4319456798975296E-2</v>
      </c>
      <c r="EL9" s="76">
        <v>9.6717734805308853E-6</v>
      </c>
      <c r="EM9" s="76">
        <v>-4.5764640432268064E-2</v>
      </c>
      <c r="EN9" s="76">
        <v>-0.19741609598233284</v>
      </c>
      <c r="EO9" s="76">
        <v>0.26019110608014989</v>
      </c>
      <c r="EP9" s="76">
        <v>3.4996489742322584E-3</v>
      </c>
      <c r="ER9" s="77">
        <v>43898</v>
      </c>
      <c r="ES9">
        <v>3.1357456978430753</v>
      </c>
      <c r="ET9" s="88">
        <f t="shared" si="5"/>
        <v>6.3304132878216031</v>
      </c>
      <c r="EU9" s="88">
        <f t="shared" si="14"/>
        <v>2.5008612507500888E-2</v>
      </c>
      <c r="EV9" s="88">
        <f t="shared" si="15"/>
        <v>6.8702115638762189</v>
      </c>
      <c r="EW9" s="88">
        <f t="shared" si="16"/>
        <v>18.238630062746687</v>
      </c>
      <c r="EX9" s="88">
        <f t="shared" si="17"/>
        <v>5.682758493714962</v>
      </c>
      <c r="EY9" s="88">
        <f t="shared" si="18"/>
        <v>1.5022014918181308</v>
      </c>
      <c r="EZ9" s="51"/>
      <c r="FB9">
        <v>3.1357456978430753</v>
      </c>
      <c r="FC9" s="83">
        <f t="shared" si="6"/>
        <v>6.5384752265673649</v>
      </c>
      <c r="FD9" s="83">
        <f t="shared" si="7"/>
        <v>2.2814361921323238E-2</v>
      </c>
      <c r="FE9" s="83">
        <f t="shared" si="8"/>
        <v>6.9188248411546995</v>
      </c>
      <c r="FF9" s="83">
        <f t="shared" si="9"/>
        <v>17.318070342870854</v>
      </c>
      <c r="FG9" s="83">
        <f t="shared" si="10"/>
        <v>4.8959620991281074</v>
      </c>
      <c r="FH9" s="83">
        <f t="shared" si="11"/>
        <v>1.4596351919301369</v>
      </c>
      <c r="FI9" s="2"/>
      <c r="FJ9">
        <v>3.1357456978430753</v>
      </c>
      <c r="FK9" s="83">
        <f t="shared" si="1"/>
        <v>0.20806193874576184</v>
      </c>
      <c r="FL9" s="83">
        <f t="shared" si="2"/>
        <v>-2.1942505861776498E-3</v>
      </c>
      <c r="FM9" s="83">
        <f t="shared" si="2"/>
        <v>4.8613277278480638E-2</v>
      </c>
      <c r="FN9" s="83">
        <f t="shared" si="2"/>
        <v>-0.92055971987583263</v>
      </c>
      <c r="FO9" s="83">
        <f t="shared" si="2"/>
        <v>-0.78679639458685457</v>
      </c>
      <c r="FP9" s="83">
        <f t="shared" si="2"/>
        <v>-4.2566299887993875E-2</v>
      </c>
      <c r="FQ9" s="83"/>
      <c r="FR9" s="83"/>
      <c r="FS9" s="93">
        <v>43898</v>
      </c>
      <c r="FT9" s="99"/>
      <c r="FU9" s="90">
        <v>43898</v>
      </c>
      <c r="FV9" s="91">
        <v>5.4709836740293598</v>
      </c>
      <c r="FW9" s="92">
        <v>0.123194654</v>
      </c>
      <c r="FX9" s="91">
        <v>5.56</v>
      </c>
      <c r="FY9" s="91">
        <v>87.5</v>
      </c>
      <c r="FZ9" s="91">
        <v>32.077027030000004</v>
      </c>
      <c r="GA9" s="91">
        <v>2.7370000000000001</v>
      </c>
      <c r="GD9" s="46">
        <f t="shared" si="12"/>
        <v>-1.0674915525380051</v>
      </c>
      <c r="GE9" s="46">
        <f t="shared" si="3"/>
        <v>0.10038029207867677</v>
      </c>
      <c r="GF9" s="46">
        <f t="shared" si="3"/>
        <v>-1.3588248411546999</v>
      </c>
      <c r="GG9" s="46">
        <f t="shared" si="3"/>
        <v>70.181929657129146</v>
      </c>
      <c r="GH9" s="46">
        <f t="shared" si="3"/>
        <v>27.181064930871898</v>
      </c>
      <c r="GI9" s="46">
        <f t="shared" si="3"/>
        <v>1.2773648080698632</v>
      </c>
      <c r="GL9" s="93">
        <v>43898</v>
      </c>
      <c r="GM9" s="46">
        <f t="shared" si="13"/>
        <v>-0.85942961379224325</v>
      </c>
      <c r="GN9" s="46">
        <f t="shared" si="4"/>
        <v>9.8186041492499113E-2</v>
      </c>
      <c r="GO9" s="46">
        <f t="shared" si="4"/>
        <v>-1.3102115638762193</v>
      </c>
      <c r="GP9" s="46">
        <f t="shared" si="4"/>
        <v>69.261369937253306</v>
      </c>
      <c r="GQ9" s="46">
        <f t="shared" si="4"/>
        <v>26.39426853628504</v>
      </c>
      <c r="GR9" s="46">
        <f t="shared" si="4"/>
        <v>1.2347985081818693</v>
      </c>
      <c r="GS9" s="2"/>
      <c r="GT9" s="50"/>
      <c r="GU9" s="2"/>
      <c r="GX9" s="6"/>
      <c r="HG9" s="6"/>
      <c r="HI9" s="46"/>
      <c r="HJ9" s="46"/>
      <c r="HK9" s="46"/>
      <c r="HL9" s="46"/>
      <c r="HM9" s="46"/>
      <c r="HO9" s="6"/>
      <c r="HQ9" s="46"/>
      <c r="HR9" s="46"/>
      <c r="HS9" s="46"/>
      <c r="HT9" s="46"/>
      <c r="HU9" s="46"/>
      <c r="HW9" s="6"/>
      <c r="IE9" s="6"/>
      <c r="IM9" s="6"/>
      <c r="IU9" s="6"/>
      <c r="JC9"/>
      <c r="JE9"/>
      <c r="JF9"/>
      <c r="JG9"/>
      <c r="JH9"/>
      <c r="JI9"/>
      <c r="JK9"/>
      <c r="JM9"/>
      <c r="JN9"/>
      <c r="JO9"/>
      <c r="JP9"/>
      <c r="JQ9"/>
    </row>
    <row r="10" spans="1:277" x14ac:dyDescent="0.25">
      <c r="A10">
        <v>8.3454736681089319</v>
      </c>
      <c r="B10" s="64">
        <v>43973</v>
      </c>
      <c r="C10" s="61">
        <v>5.3826252192449244</v>
      </c>
      <c r="D10" s="61">
        <v>46.949725090534628</v>
      </c>
      <c r="E10" s="61">
        <v>0.34983002734364094</v>
      </c>
      <c r="F10" s="61">
        <v>47.151796920585539</v>
      </c>
      <c r="G10" s="61">
        <v>278.28172383496263</v>
      </c>
      <c r="H10" s="61">
        <v>51.102643831511308</v>
      </c>
      <c r="I10" s="61">
        <v>12.880622149653103</v>
      </c>
      <c r="J10"/>
      <c r="L10" s="2"/>
      <c r="M10" s="70">
        <v>43973</v>
      </c>
      <c r="N10" s="69"/>
      <c r="O10" s="69"/>
      <c r="P10" s="69"/>
      <c r="Q10" s="69">
        <v>5.3826252192449244</v>
      </c>
      <c r="R10" s="69">
        <v>46.358958159988532</v>
      </c>
      <c r="S10" s="69">
        <v>0.34750943228074349</v>
      </c>
      <c r="T10" s="69">
        <v>46.50588189427615</v>
      </c>
      <c r="U10" s="69">
        <v>277.7434613130381</v>
      </c>
      <c r="V10" s="69">
        <v>46.975964494962668</v>
      </c>
      <c r="W10" s="69">
        <v>13.203579662807799</v>
      </c>
      <c r="Z10" s="77">
        <v>43973</v>
      </c>
      <c r="AA10" s="76"/>
      <c r="AB10" s="76">
        <v>5.3826252192449244</v>
      </c>
      <c r="AC10" s="76">
        <v>-0.59076693054610108</v>
      </c>
      <c r="AD10" s="76">
        <v>-2.3205950628974246E-3</v>
      </c>
      <c r="AE10" s="76">
        <v>-0.64591502630938669</v>
      </c>
      <c r="AF10" s="76">
        <v>-0.53826252192450008</v>
      </c>
      <c r="AG10" s="76">
        <v>-4.1266793365486452</v>
      </c>
      <c r="AH10" s="76">
        <v>0.32295751315469573</v>
      </c>
      <c r="AJ10"/>
      <c r="AK10" s="64">
        <v>43973</v>
      </c>
      <c r="AL10" s="61"/>
      <c r="AM10" s="61"/>
      <c r="AN10" s="61"/>
      <c r="AO10" s="61">
        <v>2.587317633888222</v>
      </c>
      <c r="AP10" s="61">
        <v>29.276551496512344</v>
      </c>
      <c r="AQ10" s="61">
        <v>0.11712367006960001</v>
      </c>
      <c r="AR10" s="61">
        <v>30.012884553103373</v>
      </c>
      <c r="AS10" s="61">
        <v>83.311627811200751</v>
      </c>
      <c r="AT10" s="61">
        <v>22.040355010216686</v>
      </c>
      <c r="AU10" s="61">
        <v>5.6895114769201998</v>
      </c>
      <c r="AV10"/>
      <c r="AW10"/>
      <c r="AX10"/>
      <c r="AY10" s="70">
        <v>43973</v>
      </c>
      <c r="AZ10" s="69"/>
      <c r="BA10" s="69"/>
      <c r="BB10" s="69"/>
      <c r="BC10" s="69">
        <v>2.587317633888222</v>
      </c>
      <c r="BD10" s="69">
        <v>29.950979201228854</v>
      </c>
      <c r="BE10" s="69">
        <v>0.338264311079566</v>
      </c>
      <c r="BF10" s="69">
        <v>29.754152789714553</v>
      </c>
      <c r="BG10" s="69">
        <v>86.675140735255439</v>
      </c>
      <c r="BH10" s="69">
        <v>22.409837774262819</v>
      </c>
      <c r="BI10" s="69">
        <v>5.6558763476796532</v>
      </c>
      <c r="BJ10"/>
      <c r="BK10"/>
      <c r="BL10" s="77">
        <v>43973</v>
      </c>
      <c r="BM10" s="76">
        <v>2.587317633888222</v>
      </c>
      <c r="BN10" s="76">
        <v>0.67442770471650759</v>
      </c>
      <c r="BO10" s="76">
        <v>0.221140641009966</v>
      </c>
      <c r="BP10" s="76">
        <v>-0.25873176338882126</v>
      </c>
      <c r="BQ10" s="76">
        <v>3.3635129240546813</v>
      </c>
      <c r="BR10" s="76">
        <v>0.36948276404613339</v>
      </c>
      <c r="BS10" s="76">
        <v>-3.3635129240546631E-2</v>
      </c>
      <c r="BT10" s="61"/>
      <c r="BV10" s="2"/>
      <c r="BW10" s="64">
        <v>43973</v>
      </c>
      <c r="BX10" s="61"/>
      <c r="BY10" s="61"/>
      <c r="BZ10" s="61"/>
      <c r="CA10" s="61">
        <v>0.21349108298793876</v>
      </c>
      <c r="CB10" s="61">
        <v>1.6981459747310454</v>
      </c>
      <c r="CC10" s="61">
        <v>2.6070855467270389E-2</v>
      </c>
      <c r="CD10" s="61">
        <v>1.6673653581358017</v>
      </c>
      <c r="CE10" s="61">
        <v>18.701818869743434</v>
      </c>
      <c r="CF10" s="61">
        <v>3.0936992835782204</v>
      </c>
      <c r="CG10" s="61">
        <v>0.76130920193498952</v>
      </c>
      <c r="CH10" s="2"/>
      <c r="CJ10"/>
      <c r="CK10" s="70">
        <v>43973</v>
      </c>
      <c r="CL10" s="69"/>
      <c r="CM10" s="69"/>
      <c r="CN10" s="69"/>
      <c r="CO10" s="69">
        <v>0.21349108298793876</v>
      </c>
      <c r="CP10" s="69">
        <v>1.5399827359038498</v>
      </c>
      <c r="CQ10" s="69">
        <v>2.3079495175350569E-2</v>
      </c>
      <c r="CR10" s="69">
        <v>1.481628115936295</v>
      </c>
      <c r="CS10" s="69">
        <v>17.143333963931482</v>
      </c>
      <c r="CT10" s="69">
        <v>2.4583498206061147</v>
      </c>
      <c r="CU10" s="69">
        <v>0.69384601971080095</v>
      </c>
      <c r="CX10" s="77">
        <v>43973</v>
      </c>
      <c r="CY10" s="76">
        <v>0.21349108298793876</v>
      </c>
      <c r="CZ10" s="76">
        <v>-0.15816323882719577</v>
      </c>
      <c r="DA10" s="76">
        <v>-2.9913602919198184E-3</v>
      </c>
      <c r="DB10" s="76">
        <v>-0.18573724219950655</v>
      </c>
      <c r="DC10" s="76">
        <v>-1.5584849058119523</v>
      </c>
      <c r="DD10" s="76">
        <v>-0.63534946297210559</v>
      </c>
      <c r="DE10" s="76">
        <v>-6.7463182224188609E-2</v>
      </c>
      <c r="DH10"/>
      <c r="DI10" s="64">
        <v>43973</v>
      </c>
      <c r="DJ10" s="61"/>
      <c r="DK10" s="61"/>
      <c r="DL10" s="61"/>
      <c r="DM10" s="61">
        <v>0.16203973198784552</v>
      </c>
      <c r="DN10" s="61">
        <v>1.0621394313682606</v>
      </c>
      <c r="DO10" s="61">
        <v>6.9859768048219665E-3</v>
      </c>
      <c r="DP10" s="61">
        <v>1.1407597131944325</v>
      </c>
      <c r="DQ10" s="61">
        <v>6.8704846362846501</v>
      </c>
      <c r="DR10" s="61">
        <v>0.68592934027048424</v>
      </c>
      <c r="DS10" s="61">
        <v>0.25148566404513628</v>
      </c>
      <c r="DT10"/>
      <c r="DU10"/>
      <c r="DV10" s="70">
        <v>43973</v>
      </c>
      <c r="DW10" s="69"/>
      <c r="DX10" s="69"/>
      <c r="DY10" s="69"/>
      <c r="DZ10" s="69">
        <v>0.16203973198784552</v>
      </c>
      <c r="EA10" s="69">
        <v>1.0310164206697003</v>
      </c>
      <c r="EB10" s="69">
        <v>7.1431612829304615E-3</v>
      </c>
      <c r="EC10" s="69">
        <v>1.061360244520388</v>
      </c>
      <c r="ED10" s="69">
        <v>6.7894647702907269</v>
      </c>
      <c r="EE10" s="69">
        <v>2.245992352884302</v>
      </c>
      <c r="EF10" s="69">
        <v>0.2498652667252578</v>
      </c>
      <c r="EI10" s="77">
        <v>43973</v>
      </c>
      <c r="EJ10" s="76">
        <v>0.16203973198784552</v>
      </c>
      <c r="EK10" s="76">
        <v>-3.1123010698560341E-2</v>
      </c>
      <c r="EL10" s="76">
        <v>1.5718447810849425E-4</v>
      </c>
      <c r="EM10" s="76">
        <v>-7.9399468674044335E-2</v>
      </c>
      <c r="EN10" s="76">
        <v>-8.101986599392276E-2</v>
      </c>
      <c r="EO10" s="76">
        <v>1.560063012613818</v>
      </c>
      <c r="EP10" s="76">
        <v>-1.6203973198784566E-3</v>
      </c>
      <c r="ER10" s="77">
        <v>43973</v>
      </c>
      <c r="ES10">
        <v>8.3454736681089319</v>
      </c>
      <c r="ET10" s="88">
        <f t="shared" si="5"/>
        <v>9.4645990310870491</v>
      </c>
      <c r="EU10" s="88">
        <f t="shared" si="14"/>
        <v>5.9913978471474193E-2</v>
      </c>
      <c r="EV10" s="88">
        <f t="shared" si="15"/>
        <v>9.5827762120470297</v>
      </c>
      <c r="EW10" s="88">
        <f t="shared" si="16"/>
        <v>46.392292462882153</v>
      </c>
      <c r="EX10" s="88">
        <f t="shared" si="17"/>
        <v>9.2172871816162871</v>
      </c>
      <c r="EY10" s="88">
        <f t="shared" si="18"/>
        <v>2.3465328957164968</v>
      </c>
      <c r="EZ10" s="51"/>
      <c r="FB10">
        <v>8.3454736681089319</v>
      </c>
      <c r="FC10" s="83">
        <f t="shared" si="6"/>
        <v>9.4519424127145069</v>
      </c>
      <c r="FD10" s="83">
        <f t="shared" si="7"/>
        <v>8.5794578988928005E-2</v>
      </c>
      <c r="FE10" s="83">
        <f t="shared" si="8"/>
        <v>9.4426063969960374</v>
      </c>
      <c r="FF10" s="83">
        <f t="shared" si="9"/>
        <v>46.534374947050246</v>
      </c>
      <c r="FG10" s="83">
        <f t="shared" si="10"/>
        <v>8.8778836755355286</v>
      </c>
      <c r="FH10" s="83">
        <f t="shared" si="11"/>
        <v>2.3729231059225033</v>
      </c>
      <c r="FI10" s="2"/>
      <c r="FJ10">
        <v>8.3454736681089319</v>
      </c>
      <c r="FK10" s="83">
        <f t="shared" si="1"/>
        <v>-1.2656618372542283E-2</v>
      </c>
      <c r="FL10" s="83">
        <f t="shared" si="2"/>
        <v>2.5880600517453813E-2</v>
      </c>
      <c r="FM10" s="83">
        <f t="shared" si="2"/>
        <v>-0.14016981505099224</v>
      </c>
      <c r="FN10" s="83">
        <f t="shared" si="2"/>
        <v>0.14208248416809255</v>
      </c>
      <c r="FO10" s="83">
        <f t="shared" si="2"/>
        <v>-0.33940350608075853</v>
      </c>
      <c r="FP10" s="83">
        <f t="shared" si="2"/>
        <v>2.6390210206006515E-2</v>
      </c>
      <c r="FQ10" s="83"/>
      <c r="FR10" s="83"/>
      <c r="FS10" s="93">
        <v>43973</v>
      </c>
      <c r="FT10" s="99"/>
      <c r="FU10" s="90">
        <v>43973</v>
      </c>
      <c r="FV10" s="91">
        <v>5.2377555219999996</v>
      </c>
      <c r="FW10" s="92">
        <v>0.13073938299999999</v>
      </c>
      <c r="FX10" s="91">
        <v>4.76</v>
      </c>
      <c r="FY10" s="91">
        <v>61.3</v>
      </c>
      <c r="FZ10" s="91">
        <v>14.683999999999999</v>
      </c>
      <c r="GA10" s="91">
        <v>4.1840000000000002</v>
      </c>
      <c r="GD10" s="46">
        <f t="shared" si="12"/>
        <v>-4.2141868907145072</v>
      </c>
      <c r="GE10" s="46">
        <f t="shared" si="3"/>
        <v>4.4944804011071982E-2</v>
      </c>
      <c r="GF10" s="46">
        <f t="shared" si="3"/>
        <v>-4.6826063969960376</v>
      </c>
      <c r="GG10" s="46">
        <f t="shared" si="3"/>
        <v>14.765625052949751</v>
      </c>
      <c r="GH10" s="46">
        <f t="shared" si="3"/>
        <v>5.8061163244644707</v>
      </c>
      <c r="GI10" s="46">
        <f t="shared" si="3"/>
        <v>1.8110768940774968</v>
      </c>
      <c r="GL10" s="93">
        <v>43973</v>
      </c>
      <c r="GM10" s="46">
        <f t="shared" si="13"/>
        <v>-4.2268435090870495</v>
      </c>
      <c r="GN10" s="46">
        <f t="shared" si="4"/>
        <v>7.0825404528525787E-2</v>
      </c>
      <c r="GO10" s="46">
        <f t="shared" si="4"/>
        <v>-4.8227762120470299</v>
      </c>
      <c r="GP10" s="46">
        <f t="shared" si="4"/>
        <v>14.907707537117844</v>
      </c>
      <c r="GQ10" s="46">
        <f t="shared" si="4"/>
        <v>5.4667128183837121</v>
      </c>
      <c r="GR10" s="46">
        <f t="shared" si="4"/>
        <v>1.8374671042835033</v>
      </c>
      <c r="GS10" s="2"/>
      <c r="GT10" s="2"/>
      <c r="GU10" s="2"/>
      <c r="GX10" s="35"/>
      <c r="HG10" s="35"/>
      <c r="HI10" s="46"/>
      <c r="HJ10" s="46"/>
      <c r="HK10" s="46"/>
      <c r="HL10" s="46"/>
      <c r="HM10" s="46"/>
      <c r="HO10" s="35"/>
      <c r="HQ10" s="46"/>
      <c r="HR10" s="46"/>
      <c r="HS10" s="46"/>
      <c r="HT10" s="46"/>
      <c r="HU10" s="46"/>
      <c r="HW10" s="35"/>
      <c r="IE10" s="35"/>
      <c r="IM10" s="35"/>
      <c r="IU10" s="35"/>
      <c r="JC10"/>
      <c r="JE10"/>
      <c r="JF10"/>
      <c r="JG10"/>
      <c r="JH10"/>
      <c r="JI10"/>
      <c r="JK10"/>
      <c r="JM10"/>
      <c r="JN10"/>
      <c r="JO10"/>
      <c r="JP10"/>
      <c r="JQ10"/>
    </row>
    <row r="11" spans="1:277" x14ac:dyDescent="0.25">
      <c r="A11">
        <v>3.9692761555629943</v>
      </c>
      <c r="B11" s="64">
        <v>43983</v>
      </c>
      <c r="C11" s="61">
        <v>2.0296692882390865</v>
      </c>
      <c r="D11" s="61">
        <v>12.27380475881499</v>
      </c>
      <c r="E11" s="61">
        <v>5.9503130674825565E-2</v>
      </c>
      <c r="F11" s="61">
        <v>13.192850373554062</v>
      </c>
      <c r="G11" s="61">
        <v>37.751848761247011</v>
      </c>
      <c r="H11" s="61">
        <v>15.893429564777426</v>
      </c>
      <c r="I11" s="61">
        <v>3.5214762150948156</v>
      </c>
      <c r="J11"/>
      <c r="L11" s="2"/>
      <c r="M11" s="70">
        <v>43983</v>
      </c>
      <c r="N11" s="69"/>
      <c r="O11" s="69"/>
      <c r="P11" s="69"/>
      <c r="Q11" s="69">
        <v>2.0296692882390865</v>
      </c>
      <c r="R11" s="69">
        <v>12.66364383187504</v>
      </c>
      <c r="S11" s="69">
        <v>4.9658862732299275E-2</v>
      </c>
      <c r="T11" s="69">
        <v>13.1116636020245</v>
      </c>
      <c r="U11" s="69">
        <v>38.563716476542645</v>
      </c>
      <c r="V11" s="69">
        <v>16.820987219819795</v>
      </c>
      <c r="W11" s="69">
        <v>3.4626158057358816</v>
      </c>
      <c r="Z11" s="77">
        <v>43983</v>
      </c>
      <c r="AA11" s="76"/>
      <c r="AB11" s="76">
        <v>2.0296692882390865</v>
      </c>
      <c r="AC11" s="76">
        <v>0.38983907306005078</v>
      </c>
      <c r="AD11" s="76">
        <v>-9.8442679425262934E-3</v>
      </c>
      <c r="AE11" s="76">
        <v>-8.1186771529563537E-2</v>
      </c>
      <c r="AF11" s="76">
        <v>0.81186771529563173</v>
      </c>
      <c r="AG11" s="76">
        <v>0.92755765504236731</v>
      </c>
      <c r="AH11" s="76">
        <v>-5.8860409358933788E-2</v>
      </c>
      <c r="AJ11"/>
      <c r="AK11" s="64">
        <v>43983</v>
      </c>
      <c r="AL11" s="61"/>
      <c r="AM11" s="61"/>
      <c r="AN11" s="61"/>
      <c r="AO11" s="61">
        <v>1.6799617160871019</v>
      </c>
      <c r="AP11" s="61">
        <v>14.929971195594772</v>
      </c>
      <c r="AQ11" s="61">
        <v>4.3456651418506624E-2</v>
      </c>
      <c r="AR11" s="61">
        <v>16.077233622953564</v>
      </c>
      <c r="AS11" s="61">
        <v>30.071314717959122</v>
      </c>
      <c r="AT11" s="61">
        <v>14.668628435361201</v>
      </c>
      <c r="AU11" s="61">
        <v>2.9752121991902571</v>
      </c>
      <c r="AV11"/>
      <c r="AW11"/>
      <c r="AX11"/>
      <c r="AY11" s="70">
        <v>43983</v>
      </c>
      <c r="AZ11" s="69"/>
      <c r="BA11" s="69"/>
      <c r="BB11" s="69"/>
      <c r="BC11" s="69">
        <v>1.6799617160871019</v>
      </c>
      <c r="BD11" s="69">
        <v>15.598360409785807</v>
      </c>
      <c r="BE11" s="69">
        <v>4.5086275846700621E-2</v>
      </c>
      <c r="BF11" s="69">
        <v>15.993235537149209</v>
      </c>
      <c r="BG11" s="69">
        <v>30.239310889567832</v>
      </c>
      <c r="BH11" s="69">
        <v>13.222632726245079</v>
      </c>
      <c r="BI11" s="69">
        <v>2.9836120077706929</v>
      </c>
      <c r="BJ11"/>
      <c r="BK11"/>
      <c r="BL11" s="77">
        <v>43983</v>
      </c>
      <c r="BM11" s="76">
        <v>1.6799617160871019</v>
      </c>
      <c r="BN11" s="76">
        <v>0.66838921419103514</v>
      </c>
      <c r="BO11" s="76">
        <v>1.6296244281939923E-3</v>
      </c>
      <c r="BP11" s="76">
        <v>-8.399808580435629E-2</v>
      </c>
      <c r="BQ11" s="76">
        <v>0.16799617160871258</v>
      </c>
      <c r="BR11" s="76">
        <v>-1.445995709116122</v>
      </c>
      <c r="BS11" s="76">
        <v>8.3998085804357029E-3</v>
      </c>
      <c r="BT11" s="61"/>
      <c r="BV11" s="2"/>
      <c r="BW11" s="64">
        <v>43983</v>
      </c>
      <c r="BX11" s="61"/>
      <c r="BY11" s="61"/>
      <c r="BZ11" s="61"/>
      <c r="CA11" s="61">
        <v>0.14760952315907108</v>
      </c>
      <c r="CB11" s="61">
        <v>0.62733541067659548</v>
      </c>
      <c r="CC11" s="61">
        <v>2.7364559154300738E-3</v>
      </c>
      <c r="CD11" s="61">
        <v>0.66276675898422921</v>
      </c>
      <c r="CE11" s="61">
        <v>1.0864060904507633</v>
      </c>
      <c r="CF11" s="61">
        <v>0.6636524161231836</v>
      </c>
      <c r="CG11" s="61">
        <v>0.36666205552713255</v>
      </c>
      <c r="CH11" s="2"/>
      <c r="CJ11"/>
      <c r="CK11" s="70">
        <v>43983</v>
      </c>
      <c r="CL11" s="69"/>
      <c r="CM11" s="69"/>
      <c r="CN11" s="69"/>
      <c r="CO11" s="69">
        <v>0.14760952315907108</v>
      </c>
      <c r="CP11" s="69">
        <v>0.58278321545777856</v>
      </c>
      <c r="CQ11" s="69">
        <v>3.0705580911511879E-3</v>
      </c>
      <c r="CR11" s="69">
        <v>0.58158152124674001</v>
      </c>
      <c r="CS11" s="69">
        <v>2.1403380858065306</v>
      </c>
      <c r="CT11" s="69">
        <v>0.47187812363491843</v>
      </c>
      <c r="CU11" s="69">
        <v>0.34939174131752126</v>
      </c>
      <c r="CX11" s="77">
        <v>43983</v>
      </c>
      <c r="CY11" s="76">
        <v>0.14760952315907108</v>
      </c>
      <c r="CZ11" s="76">
        <v>-4.4552195218816884E-2</v>
      </c>
      <c r="DA11" s="76">
        <v>3.3410217572111379E-4</v>
      </c>
      <c r="DB11" s="76">
        <v>-8.1185237737489133E-2</v>
      </c>
      <c r="DC11" s="76">
        <v>1.0539319953557675</v>
      </c>
      <c r="DD11" s="76">
        <v>-0.19177429248826519</v>
      </c>
      <c r="DE11" s="76">
        <v>-1.7270314209611316E-2</v>
      </c>
      <c r="DH11"/>
      <c r="DI11" s="64">
        <v>43983</v>
      </c>
      <c r="DJ11" s="61"/>
      <c r="DK11" s="61"/>
      <c r="DL11" s="61"/>
      <c r="DM11" s="61">
        <v>0.11203562807773496</v>
      </c>
      <c r="DN11" s="61">
        <v>0.6744271215248806</v>
      </c>
      <c r="DO11" s="61">
        <v>2.7773436578873724E-3</v>
      </c>
      <c r="DP11" s="61">
        <v>0.7035837443281755</v>
      </c>
      <c r="DQ11" s="61">
        <v>2.7784835763278268</v>
      </c>
      <c r="DR11" s="61">
        <v>0.32757625265140705</v>
      </c>
      <c r="DS11" s="61">
        <v>0.14553428087297771</v>
      </c>
      <c r="DT11"/>
      <c r="DU11"/>
      <c r="DV11" s="70">
        <v>43983</v>
      </c>
      <c r="DW11" s="69"/>
      <c r="DX11" s="69"/>
      <c r="DY11" s="69"/>
      <c r="DZ11" s="69">
        <v>0.11203562807773496</v>
      </c>
      <c r="EA11" s="69">
        <v>0.58988933109717545</v>
      </c>
      <c r="EB11" s="69">
        <v>2.4271568488493994E-3</v>
      </c>
      <c r="EC11" s="69">
        <v>0.63412165491997985</v>
      </c>
      <c r="ED11" s="69">
        <v>2.2855268127857928</v>
      </c>
      <c r="EE11" s="69">
        <v>0.26047272372919289</v>
      </c>
      <c r="EF11" s="69">
        <v>0.14418985333604487</v>
      </c>
      <c r="EI11" s="77">
        <v>43983</v>
      </c>
      <c r="EJ11" s="76">
        <v>0.11203562807773496</v>
      </c>
      <c r="EK11" s="76">
        <v>-8.4537790427705164E-2</v>
      </c>
      <c r="EL11" s="76">
        <v>-3.5018680903797295E-4</v>
      </c>
      <c r="EM11" s="76">
        <v>-6.946208940819569E-2</v>
      </c>
      <c r="EN11" s="76">
        <v>-0.49295676354203405</v>
      </c>
      <c r="EO11" s="76">
        <v>-6.7103528922214176E-2</v>
      </c>
      <c r="EP11" s="76">
        <v>-1.3444275369328207E-3</v>
      </c>
      <c r="ER11" s="77">
        <v>43983</v>
      </c>
      <c r="ES11">
        <v>3.9692761555629943</v>
      </c>
      <c r="ET11" s="88">
        <f t="shared" si="5"/>
        <v>7.181545795613224</v>
      </c>
      <c r="EU11" s="88">
        <f t="shared" si="14"/>
        <v>2.732830304956798E-2</v>
      </c>
      <c r="EV11" s="88">
        <f t="shared" si="15"/>
        <v>7.7183933037469945</v>
      </c>
      <c r="EW11" s="88">
        <f t="shared" si="16"/>
        <v>18.060737105810325</v>
      </c>
      <c r="EX11" s="88">
        <f t="shared" si="17"/>
        <v>7.9493805500760795</v>
      </c>
      <c r="EY11" s="88">
        <f t="shared" si="18"/>
        <v>1.7657841067223645</v>
      </c>
      <c r="EZ11" s="51"/>
      <c r="FB11">
        <v>3.9692761555629943</v>
      </c>
      <c r="FC11" s="83">
        <f t="shared" si="6"/>
        <v>7.4156283500110467</v>
      </c>
      <c r="FD11" s="83">
        <f t="shared" si="7"/>
        <v>2.5254693699884992E-2</v>
      </c>
      <c r="FE11" s="83">
        <f t="shared" si="8"/>
        <v>7.6388240895876436</v>
      </c>
      <c r="FF11" s="83">
        <f t="shared" si="9"/>
        <v>18.448928569021714</v>
      </c>
      <c r="FG11" s="83">
        <f t="shared" si="10"/>
        <v>7.7535473943520019</v>
      </c>
      <c r="FH11" s="83">
        <f t="shared" si="11"/>
        <v>1.7483816031378678</v>
      </c>
      <c r="FI11" s="2"/>
      <c r="FJ11">
        <v>3.9692761555629943</v>
      </c>
      <c r="FK11" s="83">
        <f t="shared" si="1"/>
        <v>0.23408255439782266</v>
      </c>
      <c r="FL11" s="83">
        <f t="shared" si="2"/>
        <v>-2.073609349682988E-3</v>
      </c>
      <c r="FM11" s="83">
        <f t="shared" si="2"/>
        <v>-7.9569214159350921E-2</v>
      </c>
      <c r="FN11" s="83">
        <f t="shared" si="2"/>
        <v>0.38819146321138831</v>
      </c>
      <c r="FO11" s="83">
        <f t="shared" si="2"/>
        <v>-0.19583315572407756</v>
      </c>
      <c r="FP11" s="83">
        <f t="shared" si="2"/>
        <v>-1.7402503584496687E-2</v>
      </c>
      <c r="FQ11" s="83"/>
      <c r="FR11" s="83"/>
      <c r="FS11" s="93">
        <v>43983</v>
      </c>
      <c r="FT11" s="99"/>
      <c r="FU11" s="90">
        <v>43983</v>
      </c>
      <c r="FV11" s="91">
        <v>6.4999314029999997</v>
      </c>
      <c r="FW11" s="92">
        <v>0.11457210605733996</v>
      </c>
      <c r="FX11" s="91">
        <v>5.54</v>
      </c>
      <c r="FY11" s="91">
        <v>9.6199999999999992</v>
      </c>
      <c r="FZ11" s="91">
        <v>16.724</v>
      </c>
      <c r="GA11" s="91">
        <v>3.9079999999999999</v>
      </c>
      <c r="GD11" s="46">
        <f t="shared" si="12"/>
        <v>-0.91569694701104698</v>
      </c>
      <c r="GE11" s="46">
        <f t="shared" si="3"/>
        <v>8.9317412357454967E-2</v>
      </c>
      <c r="GF11" s="46">
        <f t="shared" si="3"/>
        <v>-2.0988240895876435</v>
      </c>
      <c r="GG11" s="46">
        <f t="shared" si="3"/>
        <v>-8.8289285690217145</v>
      </c>
      <c r="GH11" s="46">
        <f t="shared" si="3"/>
        <v>8.9704526056479992</v>
      </c>
      <c r="GI11" s="46">
        <f t="shared" si="3"/>
        <v>2.1596183968621321</v>
      </c>
      <c r="GL11" s="93">
        <v>43983</v>
      </c>
      <c r="GM11" s="46">
        <f t="shared" si="13"/>
        <v>-0.68161439261322432</v>
      </c>
      <c r="GN11" s="46">
        <f t="shared" si="4"/>
        <v>8.7243803007771986E-2</v>
      </c>
      <c r="GO11" s="46">
        <f t="shared" si="4"/>
        <v>-2.1783933037469945</v>
      </c>
      <c r="GP11" s="46">
        <f t="shared" si="4"/>
        <v>-8.4407371058103262</v>
      </c>
      <c r="GQ11" s="46">
        <f t="shared" si="4"/>
        <v>8.7746194499239216</v>
      </c>
      <c r="GR11" s="46">
        <f t="shared" si="4"/>
        <v>2.1422158932776352</v>
      </c>
      <c r="GS11" s="2"/>
      <c r="GT11" s="2"/>
      <c r="GU11" s="2"/>
      <c r="GX11" s="35"/>
      <c r="HG11" s="35"/>
      <c r="HI11" s="46"/>
      <c r="HJ11" s="46"/>
      <c r="HK11" s="46"/>
      <c r="HL11" s="46"/>
      <c r="HM11" s="46"/>
      <c r="HO11" s="35"/>
      <c r="HQ11" s="46"/>
      <c r="HR11" s="46"/>
      <c r="HS11" s="46"/>
      <c r="HT11" s="46"/>
      <c r="HU11" s="46"/>
      <c r="HW11" s="35"/>
      <c r="IE11" s="35"/>
      <c r="IM11" s="35"/>
      <c r="IU11" s="35"/>
      <c r="JC11"/>
      <c r="JE11"/>
      <c r="JF11"/>
      <c r="JG11"/>
      <c r="JH11"/>
      <c r="JI11"/>
      <c r="JK11"/>
      <c r="JM11"/>
      <c r="JN11"/>
      <c r="JO11"/>
      <c r="JP11"/>
      <c r="JQ11"/>
    </row>
    <row r="12" spans="1:277" x14ac:dyDescent="0.25">
      <c r="A12">
        <v>2.7084862532380169</v>
      </c>
      <c r="B12" s="64">
        <v>43990</v>
      </c>
      <c r="C12" s="61">
        <v>1.2903753732842917</v>
      </c>
      <c r="D12" s="61">
        <v>5.3247236215729083</v>
      </c>
      <c r="E12" s="61">
        <v>2.4895148934887715E-2</v>
      </c>
      <c r="F12" s="61">
        <v>5.471191582725397</v>
      </c>
      <c r="G12" s="61">
        <v>17.161992464681081</v>
      </c>
      <c r="H12" s="61">
        <v>7.5666547665205499</v>
      </c>
      <c r="I12" s="61">
        <v>2.4259057017744685</v>
      </c>
      <c r="J12"/>
      <c r="L12" s="2"/>
      <c r="M12" s="70">
        <v>43990</v>
      </c>
      <c r="N12" s="69"/>
      <c r="O12" s="69"/>
      <c r="P12" s="69"/>
      <c r="Q12" s="69">
        <v>1.2903753732842917</v>
      </c>
      <c r="R12" s="69">
        <v>5.4309419264117853</v>
      </c>
      <c r="S12" s="69">
        <v>2.6425018422506517E-2</v>
      </c>
      <c r="T12" s="69">
        <v>5.5228065976567686</v>
      </c>
      <c r="U12" s="69">
        <v>17.420067539337939</v>
      </c>
      <c r="V12" s="69">
        <v>8.9797794753503233</v>
      </c>
      <c r="W12" s="69">
        <v>2.3975174435622142</v>
      </c>
      <c r="Z12" s="77">
        <v>43990</v>
      </c>
      <c r="AA12" s="76"/>
      <c r="AB12" s="76">
        <v>1.2903753732842917</v>
      </c>
      <c r="AC12" s="76">
        <v>0.106218304838877</v>
      </c>
      <c r="AD12" s="76">
        <v>1.529869487618802E-3</v>
      </c>
      <c r="AE12" s="76">
        <v>5.1615014931371717E-2</v>
      </c>
      <c r="AF12" s="76">
        <v>0.25807507465685742</v>
      </c>
      <c r="AG12" s="76">
        <v>1.4131247088297731</v>
      </c>
      <c r="AH12" s="76">
        <v>-2.8388258212254158E-2</v>
      </c>
      <c r="AJ12"/>
      <c r="AK12" s="64">
        <v>43990</v>
      </c>
      <c r="AL12" s="61"/>
      <c r="AM12" s="61"/>
      <c r="AN12" s="61"/>
      <c r="AO12" s="61">
        <v>1.2420500332525455</v>
      </c>
      <c r="AP12" s="61">
        <v>6.9656360624636502</v>
      </c>
      <c r="AQ12" s="61">
        <v>8.1527103928734662E-2</v>
      </c>
      <c r="AR12" s="61">
        <v>7.5144027011779002</v>
      </c>
      <c r="AS12" s="61">
        <v>42.229701130586548</v>
      </c>
      <c r="AT12" s="61">
        <v>28.499743020315883</v>
      </c>
      <c r="AU12" s="61">
        <v>2.6952485721580235</v>
      </c>
      <c r="AV12"/>
      <c r="AW12"/>
      <c r="AX12"/>
      <c r="AY12" s="70">
        <v>43990</v>
      </c>
      <c r="AZ12" s="69"/>
      <c r="BA12" s="69"/>
      <c r="BB12" s="69"/>
      <c r="BC12" s="69">
        <v>1.2420500332525455</v>
      </c>
      <c r="BD12" s="69">
        <v>7.1360366706750042</v>
      </c>
      <c r="BE12" s="69">
        <v>6.6265872651434576E-2</v>
      </c>
      <c r="BF12" s="69">
        <v>7.4523001995152729</v>
      </c>
      <c r="BG12" s="69">
        <v>42.353906133911799</v>
      </c>
      <c r="BH12" s="69">
        <v>18.716063027955695</v>
      </c>
      <c r="BI12" s="69">
        <v>2.759835173887156</v>
      </c>
      <c r="BJ12"/>
      <c r="BK12"/>
      <c r="BL12" s="77">
        <v>43990</v>
      </c>
      <c r="BM12" s="76">
        <v>1.2420500332525455</v>
      </c>
      <c r="BN12" s="76">
        <v>0.1704006082113538</v>
      </c>
      <c r="BO12" s="76">
        <v>-1.5261231277300086E-2</v>
      </c>
      <c r="BP12" s="76">
        <v>-6.2102501662627055E-2</v>
      </c>
      <c r="BQ12" s="76">
        <v>0.12420500332525632</v>
      </c>
      <c r="BR12" s="76">
        <v>-9.783679992360188</v>
      </c>
      <c r="BS12" s="76">
        <v>6.4586601729132428E-2</v>
      </c>
      <c r="BT12" s="61"/>
      <c r="BV12" s="2"/>
      <c r="BW12" s="64">
        <v>43990</v>
      </c>
      <c r="BX12" s="61"/>
      <c r="BY12" s="61"/>
      <c r="BZ12" s="61"/>
      <c r="CA12" s="61">
        <v>0.10009144212687889</v>
      </c>
      <c r="CB12" s="61">
        <v>0.32788907327556782</v>
      </c>
      <c r="CC12" s="61">
        <v>1.3700811759122247E-3</v>
      </c>
      <c r="CD12" s="61">
        <v>0.31428712827839972</v>
      </c>
      <c r="CE12" s="61">
        <v>0.60255048160381086</v>
      </c>
      <c r="CF12" s="61">
        <v>0.18882250557235702</v>
      </c>
      <c r="CG12" s="61">
        <v>0.25943701799287006</v>
      </c>
      <c r="CH12" s="2"/>
      <c r="CJ12"/>
      <c r="CK12" s="70">
        <v>43990</v>
      </c>
      <c r="CL12" s="69"/>
      <c r="CM12" s="69"/>
      <c r="CN12" s="69"/>
      <c r="CO12" s="69">
        <v>0.10009144212687889</v>
      </c>
      <c r="CP12" s="69">
        <v>0.23863205944311994</v>
      </c>
      <c r="CQ12" s="69">
        <v>2.8048905963557356E-3</v>
      </c>
      <c r="CR12" s="69">
        <v>0.22120208710040234</v>
      </c>
      <c r="CS12" s="69">
        <v>2.141956861515208</v>
      </c>
      <c r="CT12" s="69">
        <v>0.56242639310365328</v>
      </c>
      <c r="CU12" s="69">
        <v>0.23071077410245586</v>
      </c>
      <c r="CX12" s="77">
        <v>43990</v>
      </c>
      <c r="CY12" s="76">
        <v>0.10009144212687889</v>
      </c>
      <c r="CZ12" s="76">
        <v>-8.9257013832447898E-2</v>
      </c>
      <c r="DA12" s="76">
        <v>1.434809420443511E-3</v>
      </c>
      <c r="DB12" s="76">
        <v>-9.3085041177997374E-2</v>
      </c>
      <c r="DC12" s="76">
        <v>1.5394063799113971</v>
      </c>
      <c r="DD12" s="76">
        <v>0.37360388753129631</v>
      </c>
      <c r="DE12" s="76">
        <v>-2.8726243890414234E-2</v>
      </c>
      <c r="DH12"/>
      <c r="DI12" s="64">
        <v>43990</v>
      </c>
      <c r="DJ12" s="61"/>
      <c r="DK12" s="61"/>
      <c r="DL12" s="61"/>
      <c r="DM12" s="61">
        <v>7.5969404574301083E-2</v>
      </c>
      <c r="DN12" s="61">
        <v>0.46669748909700293</v>
      </c>
      <c r="DO12" s="61">
        <v>3.0132292394204354E-3</v>
      </c>
      <c r="DP12" s="61">
        <v>0.47556847263512475</v>
      </c>
      <c r="DQ12" s="61">
        <v>3.0083884211423229</v>
      </c>
      <c r="DR12" s="61">
        <v>0.31481721255590372</v>
      </c>
      <c r="DS12" s="61">
        <v>0.10324242081647517</v>
      </c>
      <c r="DT12"/>
      <c r="DU12"/>
      <c r="DV12" s="70">
        <v>43990</v>
      </c>
      <c r="DW12" s="69"/>
      <c r="DX12" s="69"/>
      <c r="DY12" s="69"/>
      <c r="DZ12" s="69">
        <v>7.5969404574301083E-2</v>
      </c>
      <c r="EA12" s="69">
        <v>0.40207815745196696</v>
      </c>
      <c r="EB12" s="69">
        <v>2.7839617972906195E-3</v>
      </c>
      <c r="EC12" s="69">
        <v>0.41555264302142692</v>
      </c>
      <c r="ED12" s="69">
        <v>2.5069903509519356</v>
      </c>
      <c r="EE12" s="69">
        <v>0.19780605112080063</v>
      </c>
      <c r="EF12" s="69">
        <v>0.10445793128966399</v>
      </c>
      <c r="EI12" s="77">
        <v>43990</v>
      </c>
      <c r="EJ12" s="76">
        <v>7.5969404574301083E-2</v>
      </c>
      <c r="EK12" s="76">
        <v>-6.4619331645035943E-2</v>
      </c>
      <c r="EL12" s="76">
        <v>-2.2926744212981582E-4</v>
      </c>
      <c r="EM12" s="76">
        <v>-6.0015829613697856E-2</v>
      </c>
      <c r="EN12" s="76">
        <v>-0.50139807019038729</v>
      </c>
      <c r="EO12" s="76">
        <v>-0.11701116143510308</v>
      </c>
      <c r="EP12" s="76">
        <v>1.2155104731888184E-3</v>
      </c>
      <c r="ER12" s="77">
        <v>43990</v>
      </c>
      <c r="ES12">
        <v>2.7084862532380169</v>
      </c>
      <c r="ET12" s="88">
        <f t="shared" si="5"/>
        <v>4.8310919912426993</v>
      </c>
      <c r="EU12" s="88">
        <f t="shared" si="14"/>
        <v>4.0910513445097274E-2</v>
      </c>
      <c r="EV12" s="88">
        <f t="shared" si="15"/>
        <v>5.086032786154318</v>
      </c>
      <c r="EW12" s="88">
        <f t="shared" si="16"/>
        <v>23.261197070021534</v>
      </c>
      <c r="EX12" s="88">
        <f t="shared" si="17"/>
        <v>13.502020717751444</v>
      </c>
      <c r="EY12" s="88">
        <f t="shared" si="18"/>
        <v>2.0246858207922855</v>
      </c>
      <c r="EZ12" s="51"/>
      <c r="FB12">
        <v>2.7084862532380169</v>
      </c>
      <c r="FC12" s="83">
        <f t="shared" si="6"/>
        <v>4.8764097651195311</v>
      </c>
      <c r="FD12" s="83">
        <f t="shared" si="7"/>
        <v>3.6285856481676156E-2</v>
      </c>
      <c r="FE12" s="83">
        <f t="shared" si="8"/>
        <v>5.0256343413302469</v>
      </c>
      <c r="FF12" s="83">
        <f t="shared" si="9"/>
        <v>23.785581635756422</v>
      </c>
      <c r="FG12" s="83">
        <f t="shared" si="10"/>
        <v>10.50626522970571</v>
      </c>
      <c r="FH12" s="83">
        <f t="shared" si="11"/>
        <v>2.0278933726450106</v>
      </c>
      <c r="FI12" s="2"/>
      <c r="FJ12">
        <v>2.7084862532380169</v>
      </c>
      <c r="FK12" s="83">
        <f t="shared" si="1"/>
        <v>4.5317773876831779E-2</v>
      </c>
      <c r="FL12" s="83">
        <f t="shared" si="2"/>
        <v>-4.6246569634211185E-3</v>
      </c>
      <c r="FM12" s="83">
        <f t="shared" si="2"/>
        <v>-6.0398444824071085E-2</v>
      </c>
      <c r="FN12" s="83">
        <f t="shared" si="2"/>
        <v>0.52438456573488779</v>
      </c>
      <c r="FO12" s="83">
        <f t="shared" si="2"/>
        <v>-2.9957554880457344</v>
      </c>
      <c r="FP12" s="83">
        <f t="shared" si="2"/>
        <v>3.2075518527250324E-3</v>
      </c>
      <c r="FQ12" s="83"/>
      <c r="FR12" s="83"/>
      <c r="FS12" s="93">
        <v>43990</v>
      </c>
      <c r="FT12" s="99"/>
      <c r="FU12" s="90">
        <v>43990</v>
      </c>
      <c r="FV12" s="91">
        <v>5.0319659761284132</v>
      </c>
      <c r="FW12" s="92">
        <v>4.5591722353955595E-2</v>
      </c>
      <c r="FX12" s="91">
        <v>4.8099999999999996</v>
      </c>
      <c r="FY12" s="91">
        <v>6.46</v>
      </c>
      <c r="FZ12" s="91">
        <v>7.9690000000000003</v>
      </c>
      <c r="GA12" s="91">
        <v>3.7469999999999999</v>
      </c>
      <c r="GD12" s="46">
        <f t="shared" si="12"/>
        <v>0.15555621100888217</v>
      </c>
      <c r="GE12" s="46">
        <f t="shared" si="3"/>
        <v>9.3058658722794396E-3</v>
      </c>
      <c r="GF12" s="46">
        <f t="shared" si="3"/>
        <v>-0.21563434133024728</v>
      </c>
      <c r="GG12" s="46">
        <f t="shared" si="3"/>
        <v>-17.325581635756421</v>
      </c>
      <c r="GH12" s="46">
        <f t="shared" si="3"/>
        <v>-2.5372652297057092</v>
      </c>
      <c r="GI12" s="46">
        <f t="shared" si="3"/>
        <v>1.7191066273549893</v>
      </c>
      <c r="GL12" s="93">
        <v>43990</v>
      </c>
      <c r="GM12" s="46">
        <f t="shared" si="13"/>
        <v>0.20087398488571395</v>
      </c>
      <c r="GN12" s="46">
        <f t="shared" si="4"/>
        <v>4.6812089088583211E-3</v>
      </c>
      <c r="GO12" s="46">
        <f t="shared" si="4"/>
        <v>-0.27603278615431837</v>
      </c>
      <c r="GP12" s="46">
        <f t="shared" si="4"/>
        <v>-16.801197070021534</v>
      </c>
      <c r="GQ12" s="46">
        <f t="shared" si="4"/>
        <v>-5.5330207177514437</v>
      </c>
      <c r="GR12" s="46">
        <f t="shared" si="4"/>
        <v>1.7223141792077143</v>
      </c>
      <c r="GS12" s="2"/>
      <c r="GT12" s="2"/>
      <c r="GU12" s="2"/>
      <c r="GX12" s="35"/>
      <c r="HG12" s="35"/>
      <c r="HI12" s="46"/>
      <c r="HJ12" s="46"/>
      <c r="HK12" s="46"/>
      <c r="HL12" s="46"/>
      <c r="HM12" s="46"/>
      <c r="HO12" s="35"/>
      <c r="HQ12" s="46"/>
      <c r="HR12" s="46"/>
      <c r="HS12" s="46"/>
      <c r="HT12" s="46"/>
      <c r="HU12" s="46"/>
      <c r="HW12" s="35"/>
      <c r="IE12" s="35"/>
      <c r="IM12" s="35"/>
      <c r="IU12" s="35"/>
      <c r="JC12"/>
      <c r="JE12"/>
      <c r="JF12"/>
      <c r="JG12"/>
      <c r="JH12"/>
      <c r="JI12"/>
      <c r="JK12"/>
      <c r="JM12"/>
      <c r="JN12"/>
      <c r="JO12"/>
      <c r="JP12"/>
      <c r="JQ12"/>
    </row>
    <row r="13" spans="1:277" x14ac:dyDescent="0.25">
      <c r="A13">
        <v>2.1075601753792754</v>
      </c>
      <c r="B13" s="64">
        <v>43997</v>
      </c>
      <c r="C13" s="61">
        <v>1.0858886622440185</v>
      </c>
      <c r="D13" s="61">
        <v>3.6317456178055538</v>
      </c>
      <c r="E13" s="61">
        <v>1.7555863261112609E-2</v>
      </c>
      <c r="F13" s="61">
        <v>3.5617148121603805</v>
      </c>
      <c r="G13" s="61">
        <v>14.333730341621044</v>
      </c>
      <c r="H13" s="61">
        <v>5.8129791867246796</v>
      </c>
      <c r="I13" s="61">
        <v>2.0316976870585584</v>
      </c>
      <c r="J13"/>
      <c r="L13" s="2"/>
      <c r="M13" s="70">
        <v>43997</v>
      </c>
      <c r="N13" s="69"/>
      <c r="O13" s="69"/>
      <c r="P13" s="69"/>
      <c r="Q13" s="69">
        <v>1.0858886622440185</v>
      </c>
      <c r="R13" s="69">
        <v>3.363588176175806</v>
      </c>
      <c r="S13" s="69">
        <v>1.8960332322001616E-2</v>
      </c>
      <c r="T13" s="69">
        <v>3.52913815229306</v>
      </c>
      <c r="U13" s="69">
        <v>14.442319207845447</v>
      </c>
      <c r="V13" s="69">
        <v>5.4246654011062185</v>
      </c>
      <c r="W13" s="69">
        <v>2.0197529117738746</v>
      </c>
      <c r="Z13" s="77">
        <v>43997</v>
      </c>
      <c r="AA13" s="76"/>
      <c r="AB13" s="76">
        <v>1.0858886622440185</v>
      </c>
      <c r="AC13" s="76">
        <v>-0.26815744162974831</v>
      </c>
      <c r="AD13" s="76">
        <v>1.4044690608890097E-3</v>
      </c>
      <c r="AE13" s="76">
        <v>-3.2576659867320341E-2</v>
      </c>
      <c r="AF13" s="76">
        <v>0.10858886622440339</v>
      </c>
      <c r="AG13" s="76">
        <v>-0.38831378561846164</v>
      </c>
      <c r="AH13" s="76">
        <v>-1.1944775284684093E-2</v>
      </c>
      <c r="AJ13"/>
      <c r="AK13" s="64">
        <v>43997</v>
      </c>
      <c r="AL13" s="61"/>
      <c r="AM13" s="61"/>
      <c r="AN13" s="61"/>
      <c r="AO13" s="61">
        <v>0.97946705536139456</v>
      </c>
      <c r="AP13" s="61">
        <v>4.8480192651019891</v>
      </c>
      <c r="AQ13" s="61">
        <v>4.2649783397930956E-2</v>
      </c>
      <c r="AR13" s="61">
        <v>4.8973352768069729</v>
      </c>
      <c r="AS13" s="61">
        <v>26.641503905829932</v>
      </c>
      <c r="AT13" s="61">
        <v>12.700945200282275</v>
      </c>
      <c r="AU13" s="61">
        <v>2.2302464850578954</v>
      </c>
      <c r="AV13"/>
      <c r="AW13"/>
      <c r="AX13"/>
      <c r="AY13" s="70">
        <v>43997</v>
      </c>
      <c r="AZ13" s="69"/>
      <c r="BA13" s="69"/>
      <c r="BB13" s="69"/>
      <c r="BC13" s="69">
        <v>0.97946705536139456</v>
      </c>
      <c r="BD13" s="69">
        <v>4.8211440543635771</v>
      </c>
      <c r="BE13" s="69">
        <v>4.0221701669830925E-2</v>
      </c>
      <c r="BF13" s="69">
        <v>4.8385672534852899</v>
      </c>
      <c r="BG13" s="69">
        <v>27.033290727974492</v>
      </c>
      <c r="BH13" s="69">
        <v>9.5628633501852605</v>
      </c>
      <c r="BI13" s="69">
        <v>2.3428851964244557</v>
      </c>
      <c r="BJ13"/>
      <c r="BK13"/>
      <c r="BL13" s="77">
        <v>43997</v>
      </c>
      <c r="BM13" s="76">
        <v>0.97946705536139456</v>
      </c>
      <c r="BN13" s="76">
        <v>-2.6875210738411422E-2</v>
      </c>
      <c r="BO13" s="76">
        <v>-2.4280817281000303E-3</v>
      </c>
      <c r="BP13" s="76">
        <v>-5.8768023321683294E-2</v>
      </c>
      <c r="BQ13" s="76">
        <v>0.3917868221445599</v>
      </c>
      <c r="BR13" s="76">
        <v>-3.1380818500970156</v>
      </c>
      <c r="BS13" s="76">
        <v>0.11263871136656015</v>
      </c>
      <c r="BT13" s="61"/>
      <c r="BV13" s="2"/>
      <c r="BW13" s="64">
        <v>43997</v>
      </c>
      <c r="BX13" s="61"/>
      <c r="BY13" s="61"/>
      <c r="BZ13" s="61"/>
      <c r="CA13" s="61">
        <v>2.3993438188665322E-2</v>
      </c>
      <c r="CB13" s="61">
        <v>5.68745541259102E-2</v>
      </c>
      <c r="CC13" s="61">
        <v>5.2496960037713518E-4</v>
      </c>
      <c r="CD13" s="61">
        <v>5.1345957723743792E-2</v>
      </c>
      <c r="CE13" s="61">
        <v>0.27352519535078468</v>
      </c>
      <c r="CF13" s="61">
        <v>5.2561625266633973E-2</v>
      </c>
      <c r="CG13" s="61">
        <v>6.4950237176717024E-2</v>
      </c>
      <c r="CH13" s="2"/>
      <c r="CJ13"/>
      <c r="CK13" s="70">
        <v>43997</v>
      </c>
      <c r="CL13" s="69"/>
      <c r="CM13" s="69"/>
      <c r="CN13" s="69"/>
      <c r="CO13" s="69">
        <v>2.3993438188665322E-2</v>
      </c>
      <c r="CP13" s="69">
        <v>3.7124159129066747E-2</v>
      </c>
      <c r="CQ13" s="69">
        <v>7.4995657196733599E-4</v>
      </c>
      <c r="CR13" s="69">
        <v>3.263107593658484E-2</v>
      </c>
      <c r="CS13" s="69">
        <v>0.58064120416570075</v>
      </c>
      <c r="CT13" s="69">
        <v>0.25233898943019317</v>
      </c>
      <c r="CU13" s="69">
        <v>5.2497642756799731E-2</v>
      </c>
      <c r="CX13" s="77">
        <v>43997</v>
      </c>
      <c r="CY13" s="76">
        <v>2.3993438188665322E-2</v>
      </c>
      <c r="CZ13" s="76">
        <v>-1.9750394996843453E-2</v>
      </c>
      <c r="DA13" s="76">
        <v>2.2498697159020083E-4</v>
      </c>
      <c r="DB13" s="76">
        <v>-1.8714881787158952E-2</v>
      </c>
      <c r="DC13" s="76">
        <v>0.30711600881491607</v>
      </c>
      <c r="DD13" s="76">
        <v>0.19977736416355918</v>
      </c>
      <c r="DE13" s="76">
        <v>-1.2452594419917295E-2</v>
      </c>
      <c r="DH13"/>
      <c r="DI13" s="64">
        <v>43997</v>
      </c>
      <c r="DJ13" s="61"/>
      <c r="DK13" s="61"/>
      <c r="DL13" s="61"/>
      <c r="DM13" s="61">
        <v>1.8211019585196983E-2</v>
      </c>
      <c r="DN13" s="61">
        <v>0.10013187583146177</v>
      </c>
      <c r="DO13" s="61">
        <v>6.6146945464662463E-4</v>
      </c>
      <c r="DP13" s="61">
        <v>9.1783538709392792E-2</v>
      </c>
      <c r="DQ13" s="61">
        <v>0.62463797177225644</v>
      </c>
      <c r="DR13" s="61">
        <v>4.5281112547201303E-2</v>
      </c>
      <c r="DS13" s="61">
        <v>2.4748775616282699E-2</v>
      </c>
      <c r="DT13"/>
      <c r="DU13"/>
      <c r="DV13" s="70">
        <v>43997</v>
      </c>
      <c r="DW13" s="69"/>
      <c r="DX13" s="69"/>
      <c r="DY13" s="69"/>
      <c r="DZ13" s="69">
        <v>1.8211019585196983E-2</v>
      </c>
      <c r="EA13" s="69">
        <v>8.4391798538727372E-2</v>
      </c>
      <c r="EB13" s="69">
        <v>6.7324635888365647E-4</v>
      </c>
      <c r="EC13" s="69">
        <v>8.4863351267017939E-2</v>
      </c>
      <c r="ED13" s="69">
        <v>0.45163328571288519</v>
      </c>
      <c r="EE13" s="69">
        <v>0.2639005240663288</v>
      </c>
      <c r="EF13" s="69">
        <v>2.4275289107067579E-2</v>
      </c>
      <c r="EI13" s="77">
        <v>43997</v>
      </c>
      <c r="EJ13" s="76">
        <v>1.8211019585196983E-2</v>
      </c>
      <c r="EK13" s="76">
        <v>-1.5740077292734397E-2</v>
      </c>
      <c r="EL13" s="76">
        <v>1.1776904237031806E-5</v>
      </c>
      <c r="EM13" s="76">
        <v>-6.9201874423748515E-3</v>
      </c>
      <c r="EN13" s="76">
        <v>-0.17300468605937128</v>
      </c>
      <c r="EO13" s="76">
        <v>0.2186194115191275</v>
      </c>
      <c r="EP13" s="76">
        <v>-4.7348650921512196E-4</v>
      </c>
      <c r="ER13" s="77">
        <v>43997</v>
      </c>
      <c r="ES13">
        <v>2.1075601753792754</v>
      </c>
      <c r="ET13" s="88">
        <f t="shared" si="5"/>
        <v>4.0979951195512818</v>
      </c>
      <c r="EU13" s="88">
        <f t="shared" si="14"/>
        <v>2.9129458048816677E-2</v>
      </c>
      <c r="EV13" s="88">
        <f t="shared" si="15"/>
        <v>4.0815819571331797</v>
      </c>
      <c r="EW13" s="88">
        <f t="shared" si="16"/>
        <v>19.868185925955117</v>
      </c>
      <c r="EX13" s="88">
        <f t="shared" si="17"/>
        <v>8.8309540777270694</v>
      </c>
      <c r="EY13" s="88">
        <f t="shared" si="18"/>
        <v>2.0647776683891528</v>
      </c>
      <c r="EZ13" s="51"/>
      <c r="FB13">
        <v>2.1075601753792754</v>
      </c>
      <c r="FC13" s="83">
        <f t="shared" si="6"/>
        <v>3.9411677470667654</v>
      </c>
      <c r="FD13" s="83">
        <f t="shared" si="7"/>
        <v>2.875611222430555E-2</v>
      </c>
      <c r="FE13" s="83">
        <f t="shared" si="8"/>
        <v>4.0260771351190296</v>
      </c>
      <c r="FF13" s="83">
        <f t="shared" si="9"/>
        <v>20.169238782493519</v>
      </c>
      <c r="FG13" s="83">
        <f t="shared" si="10"/>
        <v>7.3562636293400026</v>
      </c>
      <c r="FH13" s="83">
        <f t="shared" si="11"/>
        <v>2.1064219621929814</v>
      </c>
      <c r="FI13" s="2"/>
      <c r="FJ13">
        <v>2.1075601753792754</v>
      </c>
      <c r="FK13" s="83">
        <f t="shared" si="1"/>
        <v>-0.15682737248451639</v>
      </c>
      <c r="FL13" s="83">
        <f t="shared" si="2"/>
        <v>-3.7334582451112666E-4</v>
      </c>
      <c r="FM13" s="83">
        <f t="shared" si="2"/>
        <v>-5.5504822014150079E-2</v>
      </c>
      <c r="FN13" s="83">
        <f t="shared" si="2"/>
        <v>0.30105285653840141</v>
      </c>
      <c r="FO13" s="83">
        <f t="shared" si="2"/>
        <v>-1.4746904483870669</v>
      </c>
      <c r="FP13" s="83">
        <f t="shared" si="2"/>
        <v>4.1644293803828614E-2</v>
      </c>
      <c r="FQ13" s="83"/>
      <c r="FR13" s="83"/>
      <c r="FS13" s="93">
        <v>43997</v>
      </c>
      <c r="FT13" s="99"/>
      <c r="FU13" s="90">
        <v>43997</v>
      </c>
      <c r="FV13" s="91">
        <v>4.5380710659898478</v>
      </c>
      <c r="FW13" s="92">
        <v>4.6669540849320977E-2</v>
      </c>
      <c r="FX13" s="91">
        <v>4.1500000000000004</v>
      </c>
      <c r="FY13" s="91">
        <v>7.75</v>
      </c>
      <c r="FZ13" s="91">
        <v>10.48948949</v>
      </c>
      <c r="GA13" s="91">
        <v>3.7010000000000001</v>
      </c>
      <c r="GD13" s="46">
        <f t="shared" si="12"/>
        <v>0.59690331892308235</v>
      </c>
      <c r="GE13" s="46">
        <f t="shared" si="3"/>
        <v>1.7913428625015427E-2</v>
      </c>
      <c r="GF13" s="46">
        <f t="shared" si="3"/>
        <v>0.12392286488097071</v>
      </c>
      <c r="GG13" s="46">
        <f t="shared" si="3"/>
        <v>-12.419238782493519</v>
      </c>
      <c r="GH13" s="46">
        <f t="shared" si="3"/>
        <v>3.1332258606599979</v>
      </c>
      <c r="GI13" s="46">
        <f t="shared" si="3"/>
        <v>1.5945780378070187</v>
      </c>
      <c r="GL13" s="93">
        <v>43997</v>
      </c>
      <c r="GM13" s="46">
        <f t="shared" si="13"/>
        <v>0.44007594643856596</v>
      </c>
      <c r="GN13" s="46">
        <f t="shared" si="4"/>
        <v>1.75400828005043E-2</v>
      </c>
      <c r="GO13" s="46">
        <f t="shared" si="4"/>
        <v>6.8418042866820628E-2</v>
      </c>
      <c r="GP13" s="46">
        <f t="shared" si="4"/>
        <v>-12.118185925955117</v>
      </c>
      <c r="GQ13" s="46">
        <f t="shared" si="4"/>
        <v>1.658535412272931</v>
      </c>
      <c r="GR13" s="46">
        <f t="shared" si="4"/>
        <v>1.6362223316108473</v>
      </c>
      <c r="GS13" s="2"/>
      <c r="GT13" s="2"/>
      <c r="GU13" s="2"/>
      <c r="GX13" s="35"/>
      <c r="HG13" s="35"/>
      <c r="HI13" s="46"/>
      <c r="HJ13" s="46"/>
      <c r="HK13" s="46"/>
      <c r="HL13" s="46"/>
      <c r="HM13" s="46"/>
      <c r="HO13" s="35"/>
      <c r="HQ13" s="46"/>
      <c r="HR13" s="46"/>
      <c r="HS13" s="46"/>
      <c r="HT13" s="46"/>
      <c r="HU13" s="46"/>
      <c r="HW13" s="35"/>
      <c r="IE13" s="35"/>
      <c r="IF13" s="51"/>
      <c r="IG13" s="53"/>
      <c r="IH13" s="53"/>
      <c r="II13" s="53"/>
      <c r="IJ13" s="53"/>
      <c r="IK13" s="53"/>
      <c r="IM13" s="35"/>
      <c r="IU13" s="35"/>
      <c r="JC13"/>
      <c r="JE13"/>
      <c r="JF13"/>
      <c r="JG13"/>
      <c r="JH13"/>
      <c r="JI13"/>
      <c r="JK13"/>
      <c r="JM13"/>
      <c r="JN13"/>
      <c r="JO13"/>
      <c r="JP13"/>
      <c r="JQ13"/>
    </row>
    <row r="14" spans="1:277" x14ac:dyDescent="0.25">
      <c r="A14">
        <v>1.0995851055573111</v>
      </c>
      <c r="B14" s="64">
        <v>44025</v>
      </c>
      <c r="C14" s="61">
        <v>0.67707622033119452</v>
      </c>
      <c r="D14" s="61">
        <v>0.31564069099813408</v>
      </c>
      <c r="E14" s="61">
        <v>2.6271549829621689E-2</v>
      </c>
      <c r="F14" s="61">
        <v>0.1963521038960464</v>
      </c>
      <c r="G14" s="61">
        <v>21.598731428565106</v>
      </c>
      <c r="H14" s="61">
        <v>3.7462383449007288</v>
      </c>
      <c r="I14" s="61">
        <v>1.5816500506936704</v>
      </c>
      <c r="J14"/>
      <c r="L14" s="2"/>
      <c r="M14" s="70">
        <v>44025</v>
      </c>
      <c r="N14" s="69"/>
      <c r="O14" s="69"/>
      <c r="P14" s="69"/>
      <c r="Q14" s="69">
        <v>0.67707622033119452</v>
      </c>
      <c r="R14" s="69">
        <v>0.2682667203068308</v>
      </c>
      <c r="S14" s="69">
        <v>2.5833690665794662E-2</v>
      </c>
      <c r="T14" s="69">
        <v>0.15505045445584356</v>
      </c>
      <c r="U14" s="69">
        <v>18.55188843707473</v>
      </c>
      <c r="V14" s="69">
        <v>4.5982503041168936</v>
      </c>
      <c r="W14" s="69">
        <v>1.6012852610832753</v>
      </c>
      <c r="Z14" s="77">
        <v>44025</v>
      </c>
      <c r="AA14" s="76"/>
      <c r="AB14" s="76">
        <v>0.67707622033119452</v>
      </c>
      <c r="AC14" s="76">
        <v>-4.737397069130328E-2</v>
      </c>
      <c r="AD14" s="76">
        <v>-4.3785916382702966E-4</v>
      </c>
      <c r="AE14" s="76">
        <v>-4.1301649440202849E-2</v>
      </c>
      <c r="AF14" s="76">
        <v>-3.0468429914903754</v>
      </c>
      <c r="AG14" s="76">
        <v>0.85201195921616479</v>
      </c>
      <c r="AH14" s="76">
        <v>1.9635210389604883E-2</v>
      </c>
      <c r="AJ14"/>
      <c r="AK14" s="64">
        <v>44025</v>
      </c>
      <c r="AL14" s="61"/>
      <c r="AM14" s="61"/>
      <c r="AN14" s="61"/>
      <c r="AO14" s="61">
        <v>0.41475842794686013</v>
      </c>
      <c r="AP14" s="61">
        <v>0.23090817678808595</v>
      </c>
      <c r="AQ14" s="61">
        <v>3.8757874221807258E-2</v>
      </c>
      <c r="AR14" s="61">
        <v>0.10949622497797108</v>
      </c>
      <c r="AS14" s="61">
        <v>27.664387144055571</v>
      </c>
      <c r="AT14" s="61">
        <v>4.7514725505592299</v>
      </c>
      <c r="AU14" s="61">
        <v>1.4989369585999526</v>
      </c>
      <c r="AV14"/>
      <c r="AW14"/>
      <c r="AX14"/>
      <c r="AY14" s="70">
        <v>44025</v>
      </c>
      <c r="AZ14" s="69"/>
      <c r="BA14" s="69"/>
      <c r="BB14" s="69"/>
      <c r="BC14" s="69">
        <v>0.41475842794686013</v>
      </c>
      <c r="BD14" s="69">
        <v>0.22294190159086266</v>
      </c>
      <c r="BE14" s="69">
        <v>3.218646994198527E-2</v>
      </c>
      <c r="BF14" s="69">
        <v>9.7053472139565278E-2</v>
      </c>
      <c r="BG14" s="69">
        <v>26.046829275062816</v>
      </c>
      <c r="BH14" s="69">
        <v>3.9685468912666204</v>
      </c>
      <c r="BI14" s="69">
        <v>1.3678732953687447</v>
      </c>
      <c r="BJ14"/>
      <c r="BK14"/>
      <c r="BL14" s="77">
        <v>44025</v>
      </c>
      <c r="BM14" s="76">
        <v>0.41475842794686013</v>
      </c>
      <c r="BN14" s="76">
        <v>-7.9662751972232864E-3</v>
      </c>
      <c r="BO14" s="76">
        <v>-6.5714042798219871E-3</v>
      </c>
      <c r="BP14" s="76">
        <v>-1.2442752838405803E-2</v>
      </c>
      <c r="BQ14" s="76">
        <v>-1.6175578689927568</v>
      </c>
      <c r="BR14" s="76">
        <v>-0.78292565929260893</v>
      </c>
      <c r="BS14" s="76">
        <v>-0.13106366323120774</v>
      </c>
      <c r="BT14" s="61"/>
      <c r="BV14" s="2"/>
      <c r="BW14" s="64">
        <v>44025</v>
      </c>
      <c r="BX14" s="61"/>
      <c r="BY14" s="61"/>
      <c r="BZ14" s="61"/>
      <c r="CA14" s="61">
        <v>4.406172415722766E-3</v>
      </c>
      <c r="CB14" s="61">
        <v>6.2734610139073763E-3</v>
      </c>
      <c r="CC14" s="61">
        <v>5.1432256156798406E-4</v>
      </c>
      <c r="CD14" s="61">
        <v>4.1770514501051816E-3</v>
      </c>
      <c r="CE14" s="61">
        <v>0.43841415536441519</v>
      </c>
      <c r="CF14" s="61">
        <v>2.5203951810316573E-2</v>
      </c>
      <c r="CG14" s="61">
        <v>1.7047481076431382E-2</v>
      </c>
      <c r="CH14" s="2"/>
      <c r="CJ14"/>
      <c r="CK14" s="70">
        <v>44025</v>
      </c>
      <c r="CL14" s="69"/>
      <c r="CM14" s="69"/>
      <c r="CN14" s="69"/>
      <c r="CO14" s="69">
        <v>4.406172415722766E-3</v>
      </c>
      <c r="CP14" s="69">
        <v>1.1050189567761307E-3</v>
      </c>
      <c r="CQ14" s="69">
        <v>1.5861840772272084E-4</v>
      </c>
      <c r="CR14" s="69">
        <v>4.8467896572950428E-4</v>
      </c>
      <c r="CS14" s="69">
        <v>0.10486690349420183</v>
      </c>
      <c r="CT14" s="69">
        <v>2.5043971903007063E-2</v>
      </c>
      <c r="CU14" s="69">
        <v>7.6270844516161083E-3</v>
      </c>
      <c r="CX14" s="77">
        <v>44025</v>
      </c>
      <c r="CY14" s="76">
        <v>4.406172415722766E-3</v>
      </c>
      <c r="CZ14" s="76">
        <v>-5.1684420571312456E-3</v>
      </c>
      <c r="DA14" s="76">
        <v>-3.5570415384526328E-4</v>
      </c>
      <c r="DB14" s="76">
        <v>-3.6923724843756778E-3</v>
      </c>
      <c r="DC14" s="76">
        <v>-0.33354725187021339</v>
      </c>
      <c r="DD14" s="76">
        <v>-1.5997990730950946E-4</v>
      </c>
      <c r="DE14" s="76">
        <v>-9.4203966248152735E-3</v>
      </c>
      <c r="DH14"/>
      <c r="DI14" s="64">
        <v>44025</v>
      </c>
      <c r="DJ14" s="61"/>
      <c r="DK14" s="61"/>
      <c r="DL14" s="61"/>
      <c r="DM14" s="61">
        <v>3.3442848635335796E-3</v>
      </c>
      <c r="DN14" s="61">
        <v>6.2297571514691929E-3</v>
      </c>
      <c r="DO14" s="61">
        <v>2.1555101836528138E-4</v>
      </c>
      <c r="DP14" s="61">
        <v>5.6852842680070849E-3</v>
      </c>
      <c r="DQ14" s="61">
        <v>0.21135880337532223</v>
      </c>
      <c r="DR14" s="61">
        <v>1.125576472796481E-2</v>
      </c>
      <c r="DS14" s="61">
        <v>6.6551268784318237E-3</v>
      </c>
      <c r="DT14"/>
      <c r="DU14"/>
      <c r="DV14" s="70">
        <v>44025</v>
      </c>
      <c r="DW14" s="69"/>
      <c r="DX14" s="69"/>
      <c r="DY14" s="69"/>
      <c r="DZ14" s="69">
        <v>3.3442848635335796E-3</v>
      </c>
      <c r="EA14" s="69">
        <v>4.5321506217567151E-3</v>
      </c>
      <c r="EB14" s="69">
        <v>2.6925854635261737E-4</v>
      </c>
      <c r="EC14" s="69">
        <v>3.9796989876049599E-3</v>
      </c>
      <c r="ED14" s="69">
        <v>0.14213210670017715</v>
      </c>
      <c r="EE14" s="69">
        <v>0.14081731729241764</v>
      </c>
      <c r="EF14" s="69">
        <v>5.2873143692465895E-3</v>
      </c>
      <c r="EI14" s="77">
        <v>44025</v>
      </c>
      <c r="EJ14" s="76">
        <v>3.3442848635335796E-3</v>
      </c>
      <c r="EK14" s="76">
        <v>-1.6976065297124776E-3</v>
      </c>
      <c r="EL14" s="76">
        <v>5.3707527987336014E-5</v>
      </c>
      <c r="EM14" s="76">
        <v>-1.7055852804021257E-3</v>
      </c>
      <c r="EN14" s="76">
        <v>-6.9226696675145111E-2</v>
      </c>
      <c r="EO14" s="76">
        <v>0.12956155256445281</v>
      </c>
      <c r="EP14" s="76">
        <v>-1.3678125091852341E-3</v>
      </c>
      <c r="ER14" s="77">
        <v>44025</v>
      </c>
      <c r="ES14">
        <v>1.0995851055573111</v>
      </c>
      <c r="ET14" s="88">
        <f t="shared" si="5"/>
        <v>0.50842093361045293</v>
      </c>
      <c r="EU14" s="88">
        <f t="shared" si="14"/>
        <v>5.980373624471106E-2</v>
      </c>
      <c r="EV14" s="88">
        <f t="shared" si="15"/>
        <v>0.28711798931844901</v>
      </c>
      <c r="EW14" s="88">
        <f t="shared" si="16"/>
        <v>45.392476925251437</v>
      </c>
      <c r="EX14" s="88">
        <f t="shared" si="17"/>
        <v>7.7612642885634591</v>
      </c>
      <c r="EY14" s="88">
        <f t="shared" si="18"/>
        <v>2.8231462954157744</v>
      </c>
      <c r="EZ14" s="51"/>
      <c r="FB14">
        <v>1.0995851055573111</v>
      </c>
      <c r="FC14" s="83">
        <f t="shared" si="6"/>
        <v>0.45184841897654304</v>
      </c>
      <c r="FD14" s="83">
        <f t="shared" si="7"/>
        <v>5.3154628292488196E-2</v>
      </c>
      <c r="FE14" s="83">
        <f t="shared" si="8"/>
        <v>0.23333192060536762</v>
      </c>
      <c r="FF14" s="83">
        <f t="shared" si="9"/>
        <v>40.78421624272768</v>
      </c>
      <c r="FG14" s="83">
        <f t="shared" si="10"/>
        <v>7.9417758938748984</v>
      </c>
      <c r="FH14" s="83">
        <f t="shared" si="11"/>
        <v>2.7119983166391251</v>
      </c>
      <c r="FI14" s="2"/>
      <c r="FJ14">
        <v>1.0995851055573111</v>
      </c>
      <c r="FK14" s="83">
        <f t="shared" si="1"/>
        <v>-5.6572514633909887E-2</v>
      </c>
      <c r="FL14" s="83">
        <f t="shared" si="2"/>
        <v>-6.6491079522228644E-3</v>
      </c>
      <c r="FM14" s="83">
        <f t="shared" si="2"/>
        <v>-5.3786068713081392E-2</v>
      </c>
      <c r="FN14" s="83">
        <f t="shared" si="2"/>
        <v>-4.6082606825237562</v>
      </c>
      <c r="FO14" s="83">
        <f t="shared" si="2"/>
        <v>0.18051160531143928</v>
      </c>
      <c r="FP14" s="83">
        <f t="shared" si="2"/>
        <v>-0.11114797877664939</v>
      </c>
      <c r="FQ14" s="83"/>
      <c r="FR14" s="83"/>
      <c r="FS14" s="93">
        <v>44025</v>
      </c>
      <c r="FT14" s="99"/>
      <c r="FU14" s="90">
        <v>44025</v>
      </c>
      <c r="FV14" s="91">
        <v>2.3155439703663054</v>
      </c>
      <c r="FW14" s="92">
        <v>4.1819357620176766E-2</v>
      </c>
      <c r="FX14" s="91">
        <v>1.6</v>
      </c>
      <c r="FY14" s="91">
        <v>0</v>
      </c>
      <c r="FZ14" s="91">
        <v>9.9489795920000006</v>
      </c>
      <c r="GA14" s="91">
        <v>3.835</v>
      </c>
      <c r="GD14" s="46">
        <f t="shared" si="12"/>
        <v>1.8636955513897624</v>
      </c>
      <c r="GE14" s="46">
        <f t="shared" si="3"/>
        <v>-1.133527067231143E-2</v>
      </c>
      <c r="GF14" s="46">
        <f t="shared" si="3"/>
        <v>1.3666680793946324</v>
      </c>
      <c r="GG14" s="46">
        <f t="shared" si="3"/>
        <v>-40.78421624272768</v>
      </c>
      <c r="GH14" s="46">
        <f t="shared" si="3"/>
        <v>2.0072036981251022</v>
      </c>
      <c r="GI14" s="46">
        <f t="shared" si="3"/>
        <v>1.1230016833608749</v>
      </c>
      <c r="GL14" s="93">
        <v>44025</v>
      </c>
      <c r="GM14" s="46">
        <f t="shared" si="13"/>
        <v>1.8071230367558524</v>
      </c>
      <c r="GN14" s="46">
        <f t="shared" si="4"/>
        <v>-1.7984378624534295E-2</v>
      </c>
      <c r="GO14" s="46">
        <f t="shared" si="4"/>
        <v>1.3128820106815511</v>
      </c>
      <c r="GP14" s="46">
        <f t="shared" si="4"/>
        <v>-45.392476925251437</v>
      </c>
      <c r="GQ14" s="46">
        <f t="shared" si="4"/>
        <v>2.1877153034365415</v>
      </c>
      <c r="GR14" s="46">
        <f t="shared" si="4"/>
        <v>1.0118537045842255</v>
      </c>
      <c r="GS14" s="2"/>
      <c r="GT14" s="2"/>
      <c r="GU14" s="2"/>
      <c r="GX14" s="35"/>
      <c r="HG14" s="35"/>
      <c r="HI14" s="46"/>
      <c r="HJ14" s="46"/>
      <c r="HK14" s="46"/>
      <c r="HL14" s="46"/>
      <c r="HM14" s="46"/>
      <c r="HO14" s="35"/>
      <c r="HQ14" s="46"/>
      <c r="HR14" s="46"/>
      <c r="HS14" s="46"/>
      <c r="HT14" s="46"/>
      <c r="HU14" s="46"/>
      <c r="HW14" s="35"/>
      <c r="IE14" s="35"/>
      <c r="IM14" s="35"/>
      <c r="IU14" s="35"/>
      <c r="JC14"/>
      <c r="JE14"/>
      <c r="JF14"/>
      <c r="JG14"/>
      <c r="JH14"/>
      <c r="JI14"/>
      <c r="JK14"/>
      <c r="JM14"/>
      <c r="JN14"/>
      <c r="JO14"/>
      <c r="JP14"/>
      <c r="JQ14"/>
    </row>
    <row r="15" spans="1:277" x14ac:dyDescent="0.25">
      <c r="A15">
        <v>0.9465477511470477</v>
      </c>
      <c r="B15" s="64">
        <v>44032</v>
      </c>
      <c r="C15" s="61">
        <v>0.61533757411948242</v>
      </c>
      <c r="D15" s="61">
        <v>0.21510222785792854</v>
      </c>
      <c r="E15" s="61">
        <v>2.3743355414396927E-2</v>
      </c>
      <c r="F15" s="61">
        <v>6.9533145875501509E-2</v>
      </c>
      <c r="G15" s="61">
        <v>18.213992193936679</v>
      </c>
      <c r="H15" s="61">
        <v>4.7298948199368676</v>
      </c>
      <c r="I15" s="61">
        <v>1.4940396299621033</v>
      </c>
      <c r="J15"/>
      <c r="L15" s="2"/>
      <c r="M15" s="70">
        <v>44032</v>
      </c>
      <c r="N15" s="69"/>
      <c r="O15" s="69"/>
      <c r="P15" s="69"/>
      <c r="Q15" s="69">
        <v>0.61533757411948242</v>
      </c>
      <c r="R15" s="69">
        <v>0.23367463371693334</v>
      </c>
      <c r="S15" s="69">
        <v>2.7789010945900319E-2</v>
      </c>
      <c r="T15" s="69">
        <v>5.7164860635699914E-2</v>
      </c>
      <c r="U15" s="69">
        <v>16.183378199342389</v>
      </c>
      <c r="V15" s="69">
        <v>9.314267703797027</v>
      </c>
      <c r="W15" s="69">
        <v>1.5315752219833916</v>
      </c>
      <c r="Z15" s="77">
        <v>44032</v>
      </c>
      <c r="AA15" s="76"/>
      <c r="AB15" s="76">
        <v>0.61533757411948242</v>
      </c>
      <c r="AC15" s="76">
        <v>1.8572405859004822E-2</v>
      </c>
      <c r="AD15" s="76">
        <v>4.0456555315033895E-3</v>
      </c>
      <c r="AE15" s="76">
        <v>-1.23682852398016E-2</v>
      </c>
      <c r="AF15" s="76">
        <v>-2.0306139945942925</v>
      </c>
      <c r="AG15" s="76">
        <v>4.5843728838601603</v>
      </c>
      <c r="AH15" s="76">
        <v>3.7535592021288394E-2</v>
      </c>
      <c r="AJ15"/>
      <c r="AK15" s="64">
        <v>44032</v>
      </c>
      <c r="AL15" s="61"/>
      <c r="AM15" s="61"/>
      <c r="AN15" s="61"/>
      <c r="AO15" s="61">
        <v>0.33104377044700389</v>
      </c>
      <c r="AP15" s="61">
        <v>0.175672561954865</v>
      </c>
      <c r="AQ15" s="61">
        <v>3.411056742264882E-2</v>
      </c>
      <c r="AR15" s="61">
        <v>2.9198060553425744E-2</v>
      </c>
      <c r="AS15" s="61">
        <v>17.479111079601804</v>
      </c>
      <c r="AT15" s="61">
        <v>6.5394386414101158</v>
      </c>
      <c r="AU15" s="61">
        <v>1.2698839034347069</v>
      </c>
      <c r="AV15"/>
      <c r="AW15"/>
      <c r="AX15"/>
      <c r="AY15" s="70">
        <v>44032</v>
      </c>
      <c r="AZ15" s="69"/>
      <c r="BA15" s="69"/>
      <c r="BB15" s="69"/>
      <c r="BC15" s="69">
        <v>0.33104377044700389</v>
      </c>
      <c r="BD15" s="69">
        <v>0.2433437401639521</v>
      </c>
      <c r="BE15" s="69">
        <v>3.9355602371528922E-2</v>
      </c>
      <c r="BF15" s="69">
        <v>6.9188148023423809E-2</v>
      </c>
      <c r="BG15" s="69">
        <v>29.429791192738648</v>
      </c>
      <c r="BH15" s="69">
        <v>5.2146590439033238</v>
      </c>
      <c r="BI15" s="69">
        <v>1.2791531290072231</v>
      </c>
      <c r="BJ15"/>
      <c r="BK15"/>
      <c r="BL15" s="77">
        <v>44032</v>
      </c>
      <c r="BM15" s="76">
        <v>0.33104377044700389</v>
      </c>
      <c r="BN15" s="76">
        <v>6.7671178209087121E-2</v>
      </c>
      <c r="BO15" s="76">
        <v>5.2450349488801055E-3</v>
      </c>
      <c r="BP15" s="76">
        <v>3.9990087469998069E-2</v>
      </c>
      <c r="BQ15" s="76">
        <v>11.950680113136844</v>
      </c>
      <c r="BR15" s="76">
        <v>-1.3247795975067918</v>
      </c>
      <c r="BS15" s="76">
        <v>9.2692255725161168E-3</v>
      </c>
      <c r="BT15" s="61"/>
      <c r="BV15" s="2"/>
      <c r="BW15" s="64">
        <v>44032</v>
      </c>
      <c r="BX15" s="61"/>
      <c r="BY15" s="61"/>
      <c r="BZ15" s="61"/>
      <c r="CA15" s="61">
        <v>9.4602945174123795E-5</v>
      </c>
      <c r="CB15" s="61" t="e">
        <v>#N/A</v>
      </c>
      <c r="CC15" s="61" t="e">
        <v>#N/A</v>
      </c>
      <c r="CD15" s="61" t="e">
        <v>#N/A</v>
      </c>
      <c r="CE15" s="61" t="e">
        <v>#N/A</v>
      </c>
      <c r="CF15" s="61" t="e">
        <v>#N/A</v>
      </c>
      <c r="CG15" s="61" t="e">
        <v>#N/A</v>
      </c>
      <c r="CH15" s="2"/>
      <c r="CJ15"/>
      <c r="CK15" s="70">
        <v>44032</v>
      </c>
      <c r="CL15" s="69"/>
      <c r="CM15" s="69"/>
      <c r="CN15" s="69"/>
      <c r="CO15" s="69">
        <v>9.4602945174123795E-5</v>
      </c>
      <c r="CP15" s="69">
        <v>2.8397756076414167E-5</v>
      </c>
      <c r="CQ15" s="69">
        <v>3.3036596504005295E-6</v>
      </c>
      <c r="CR15" s="69">
        <v>9.7441033529347499E-6</v>
      </c>
      <c r="CS15" s="69">
        <v>2.3461530403182701E-3</v>
      </c>
      <c r="CT15" s="69">
        <v>4.9778480998222976E-4</v>
      </c>
      <c r="CU15" s="69">
        <v>1.7463703679143253E-4</v>
      </c>
      <c r="CX15" s="77">
        <v>44032</v>
      </c>
      <c r="CY15" s="76">
        <v>9.4602945174123795E-5</v>
      </c>
      <c r="CZ15" s="76" t="e">
        <v>#N/A</v>
      </c>
      <c r="DA15" s="76" t="e">
        <v>#N/A</v>
      </c>
      <c r="DB15" s="76" t="e">
        <v>#N/A</v>
      </c>
      <c r="DC15" s="76" t="e">
        <v>#N/A</v>
      </c>
      <c r="DD15" s="76" t="e">
        <v>#N/A</v>
      </c>
      <c r="DE15" s="76" t="e">
        <v>#N/A</v>
      </c>
      <c r="DH15"/>
      <c r="DI15" s="64">
        <v>44032</v>
      </c>
      <c r="DJ15" s="61"/>
      <c r="DK15" s="61"/>
      <c r="DL15" s="61"/>
      <c r="DM15" s="61">
        <v>7.1803635387159963E-5</v>
      </c>
      <c r="DN15" s="61">
        <v>5.9874124829627961E-5</v>
      </c>
      <c r="DO15" s="61">
        <v>4.7827814905437441E-6</v>
      </c>
      <c r="DP15" s="61">
        <v>4.3800217586167577E-5</v>
      </c>
      <c r="DQ15" s="61">
        <v>4.4877272116974976E-3</v>
      </c>
      <c r="DR15" s="61">
        <v>4.0916939821215116E-4</v>
      </c>
      <c r="DS15" s="61">
        <v>1.6794870317056714E-4</v>
      </c>
      <c r="DT15"/>
      <c r="DU15"/>
      <c r="DV15" s="70">
        <v>44032</v>
      </c>
      <c r="DW15" s="69"/>
      <c r="DX15" s="69"/>
      <c r="DY15" s="69"/>
      <c r="DZ15" s="69">
        <v>7.1803635387159963E-5</v>
      </c>
      <c r="EA15" s="69">
        <v>1.9386686025782796E-5</v>
      </c>
      <c r="EB15" s="69">
        <v>1.7490430693574212E-6</v>
      </c>
      <c r="EC15" s="69">
        <v>3.2742457736544942E-5</v>
      </c>
      <c r="ED15" s="69">
        <v>1.5150567066690753E-3</v>
      </c>
      <c r="EE15" s="69">
        <v>7.4600593779959763E-4</v>
      </c>
      <c r="EF15" s="69">
        <v>7.4173155354936241E-5</v>
      </c>
      <c r="EI15" s="77">
        <v>44032</v>
      </c>
      <c r="EJ15" s="76">
        <v>7.1803635387159963E-5</v>
      </c>
      <c r="EK15" s="76">
        <v>-4.0487438803845162E-5</v>
      </c>
      <c r="EL15" s="76">
        <v>-3.0337384211863233E-6</v>
      </c>
      <c r="EM15" s="76">
        <v>-1.1057759849622633E-5</v>
      </c>
      <c r="EN15" s="76">
        <v>-2.9726705050284225E-3</v>
      </c>
      <c r="EO15" s="76">
        <v>3.3683653958744647E-4</v>
      </c>
      <c r="EP15" s="76">
        <v>-9.3775547815630914E-5</v>
      </c>
      <c r="ER15" s="77">
        <v>44032</v>
      </c>
      <c r="ES15">
        <v>0.9465477511470477</v>
      </c>
      <c r="ET15" s="88" t="e">
        <f t="shared" si="5"/>
        <v>#N/A</v>
      </c>
      <c r="EU15" s="88" t="e">
        <f t="shared" si="14"/>
        <v>#N/A</v>
      </c>
      <c r="EV15" s="88" t="e">
        <f t="shared" si="15"/>
        <v>#N/A</v>
      </c>
      <c r="EW15" s="88" t="e">
        <f t="shared" si="16"/>
        <v>#N/A</v>
      </c>
      <c r="EX15" s="88" t="e">
        <f t="shared" si="17"/>
        <v>#N/A</v>
      </c>
      <c r="EY15" s="88" t="e">
        <f t="shared" si="18"/>
        <v>#N/A</v>
      </c>
      <c r="EZ15" s="51"/>
      <c r="FB15">
        <v>0.9465477511470477</v>
      </c>
      <c r="FC15" s="83">
        <f t="shared" si="6"/>
        <v>0.50400643575019666</v>
      </c>
      <c r="FD15" s="83">
        <f t="shared" si="7"/>
        <v>7.0941657131164848E-2</v>
      </c>
      <c r="FE15" s="83">
        <f t="shared" si="8"/>
        <v>0.13353314195405813</v>
      </c>
      <c r="FF15" s="83">
        <f t="shared" si="9"/>
        <v>48.193057927133935</v>
      </c>
      <c r="FG15" s="83">
        <f t="shared" si="10"/>
        <v>15.350699973498585</v>
      </c>
      <c r="FH15" s="83">
        <f t="shared" si="11"/>
        <v>2.9697151123927514</v>
      </c>
      <c r="FI15" s="2"/>
      <c r="FJ15">
        <v>0.9465477511470477</v>
      </c>
      <c r="FK15" s="83" t="e">
        <f t="shared" si="1"/>
        <v>#N/A</v>
      </c>
      <c r="FL15" s="83" t="e">
        <f t="shared" si="2"/>
        <v>#N/A</v>
      </c>
      <c r="FM15" s="83" t="e">
        <f t="shared" si="2"/>
        <v>#N/A</v>
      </c>
      <c r="FN15" s="83" t="e">
        <f t="shared" si="2"/>
        <v>#N/A</v>
      </c>
      <c r="FO15" s="83" t="e">
        <f t="shared" si="2"/>
        <v>#N/A</v>
      </c>
      <c r="FP15" s="83" t="e">
        <f t="shared" si="2"/>
        <v>#N/A</v>
      </c>
      <c r="FQ15" s="83"/>
      <c r="FR15" s="83"/>
      <c r="FS15" s="93">
        <v>44032</v>
      </c>
      <c r="FT15" s="99"/>
      <c r="FU15" s="90">
        <v>44032</v>
      </c>
      <c r="FV15" s="91">
        <v>1.6844560296336946</v>
      </c>
      <c r="FW15" s="92">
        <v>5.2058633326147873E-2</v>
      </c>
      <c r="FX15" s="91">
        <v>1.02</v>
      </c>
      <c r="FY15" s="91">
        <v>4.43</v>
      </c>
      <c r="FZ15" s="91">
        <v>7.9373333329999998</v>
      </c>
      <c r="GA15" s="91">
        <v>3.806</v>
      </c>
      <c r="GD15" s="46">
        <f t="shared" si="12"/>
        <v>1.1804495938834978</v>
      </c>
      <c r="GE15" s="46">
        <f t="shared" si="3"/>
        <v>-1.8883023805016975E-2</v>
      </c>
      <c r="GF15" s="46">
        <f t="shared" si="3"/>
        <v>0.88646685804594183</v>
      </c>
      <c r="GG15" s="46">
        <f t="shared" si="3"/>
        <v>-43.763057927133936</v>
      </c>
      <c r="GH15" s="46">
        <f t="shared" si="3"/>
        <v>-7.4133666404985856</v>
      </c>
      <c r="GI15" s="46">
        <f t="shared" si="3"/>
        <v>0.83628488760724862</v>
      </c>
      <c r="GL15" s="93">
        <v>44032</v>
      </c>
      <c r="GM15" s="46" t="e">
        <f t="shared" si="13"/>
        <v>#N/A</v>
      </c>
      <c r="GN15" s="46" t="e">
        <f t="shared" si="4"/>
        <v>#N/A</v>
      </c>
      <c r="GO15" s="46" t="e">
        <f t="shared" si="4"/>
        <v>#N/A</v>
      </c>
      <c r="GP15" s="46" t="e">
        <f t="shared" si="4"/>
        <v>#N/A</v>
      </c>
      <c r="GQ15" s="46" t="e">
        <f t="shared" si="4"/>
        <v>#N/A</v>
      </c>
      <c r="GR15" s="46" t="e">
        <f t="shared" si="4"/>
        <v>#N/A</v>
      </c>
      <c r="GS15" s="2"/>
      <c r="GT15" s="2"/>
      <c r="GU15" s="2"/>
      <c r="GX15" s="35"/>
      <c r="HG15" s="35"/>
      <c r="HI15" s="46"/>
      <c r="HJ15" s="46"/>
      <c r="HK15" s="46"/>
      <c r="HL15" s="46"/>
      <c r="HM15" s="46"/>
      <c r="HO15" s="35"/>
      <c r="HQ15" s="46"/>
      <c r="HR15" s="46"/>
      <c r="HS15" s="46"/>
      <c r="HT15" s="46"/>
      <c r="HU15" s="46"/>
      <c r="HW15" s="35"/>
      <c r="IE15" s="35"/>
      <c r="IM15" s="35"/>
      <c r="IU15" s="35"/>
      <c r="JC15"/>
      <c r="JE15"/>
      <c r="JF15"/>
      <c r="JG15"/>
      <c r="JH15"/>
      <c r="JI15"/>
      <c r="JK15"/>
      <c r="JM15"/>
      <c r="JN15"/>
      <c r="JO15"/>
      <c r="JP15"/>
      <c r="JQ15"/>
    </row>
    <row r="16" spans="1:277" ht="15.75" x14ac:dyDescent="0.25">
      <c r="A16">
        <v>1.0768732171675037</v>
      </c>
      <c r="B16" s="64">
        <v>44040</v>
      </c>
      <c r="C16" s="61">
        <v>0.67707622033119452</v>
      </c>
      <c r="D16" s="61">
        <v>0.29520486050384637</v>
      </c>
      <c r="E16" s="61">
        <v>3.2912413814331618E-2</v>
      </c>
      <c r="F16" s="61">
        <v>0.13676939650690131</v>
      </c>
      <c r="G16" s="61">
        <v>24.239328687856762</v>
      </c>
      <c r="H16" s="61">
        <v>6.243996903894276</v>
      </c>
      <c r="I16" s="61">
        <v>1.750919105776469</v>
      </c>
      <c r="J16"/>
      <c r="L16" s="2"/>
      <c r="M16" s="70">
        <v>44040</v>
      </c>
      <c r="N16" s="69"/>
      <c r="O16" s="69"/>
      <c r="P16" s="69"/>
      <c r="Q16" s="69">
        <v>0.67707622033119452</v>
      </c>
      <c r="R16" s="69">
        <v>0.31749849377034195</v>
      </c>
      <c r="S16" s="69">
        <v>4.1523644036263171E-2</v>
      </c>
      <c r="T16" s="69">
        <v>0.10020728060901679</v>
      </c>
      <c r="U16" s="69">
        <v>23.900790577691165</v>
      </c>
      <c r="V16" s="69">
        <v>13.774438626417822</v>
      </c>
      <c r="W16" s="69">
        <v>1.7197735996412342</v>
      </c>
      <c r="Z16" s="77">
        <v>44040</v>
      </c>
      <c r="AA16" s="76"/>
      <c r="AB16" s="76">
        <v>0.67707622033119452</v>
      </c>
      <c r="AC16" s="76">
        <v>2.2293633266495565E-2</v>
      </c>
      <c r="AD16" s="76">
        <v>8.611230221931554E-3</v>
      </c>
      <c r="AE16" s="76">
        <v>-3.6562115897884516E-2</v>
      </c>
      <c r="AF16" s="76">
        <v>-0.33853811016559726</v>
      </c>
      <c r="AG16" s="76">
        <v>7.5304417225235465</v>
      </c>
      <c r="AH16" s="76">
        <v>-3.1145506135234827E-2</v>
      </c>
      <c r="AJ16"/>
      <c r="AK16" s="64">
        <v>44040</v>
      </c>
      <c r="AL16" s="61"/>
      <c r="AM16" s="61"/>
      <c r="AN16" s="61"/>
      <c r="AO16" s="61">
        <v>0.38995558859972146</v>
      </c>
      <c r="AP16" s="61">
        <v>0.35619760034256348</v>
      </c>
      <c r="AQ16" s="61">
        <v>5.7287073427615909E-2</v>
      </c>
      <c r="AR16" s="61">
        <v>0.16456125838908245</v>
      </c>
      <c r="AS16" s="61">
        <v>31.001469293677857</v>
      </c>
      <c r="AT16" s="61">
        <v>15.349431878462237</v>
      </c>
      <c r="AU16" s="61">
        <v>1.2911429538536778</v>
      </c>
      <c r="AV16"/>
      <c r="AW16"/>
      <c r="AX16"/>
      <c r="AY16" s="70">
        <v>44040</v>
      </c>
      <c r="AZ16" s="69"/>
      <c r="BA16" s="69"/>
      <c r="BB16" s="69"/>
      <c r="BC16" s="69">
        <v>0.38995558859972146</v>
      </c>
      <c r="BD16" s="69">
        <v>0.26471398715755545</v>
      </c>
      <c r="BE16" s="69">
        <v>3.7995241657054132E-2</v>
      </c>
      <c r="BF16" s="69">
        <v>0.13609450042130278</v>
      </c>
      <c r="BG16" s="69">
        <v>31.040464852537827</v>
      </c>
      <c r="BH16" s="69">
        <v>4.1089620370752655</v>
      </c>
      <c r="BI16" s="69">
        <v>1.2533172617595048</v>
      </c>
      <c r="BJ16"/>
      <c r="BK16"/>
      <c r="BL16" s="77">
        <v>44040</v>
      </c>
      <c r="BM16" s="76">
        <v>0.38995558859972146</v>
      </c>
      <c r="BN16" s="76">
        <v>-9.1483613185008028E-2</v>
      </c>
      <c r="BO16" s="76">
        <v>-1.9291831770561776E-2</v>
      </c>
      <c r="BP16" s="76">
        <v>-2.8466757967779671E-2</v>
      </c>
      <c r="BQ16" s="76">
        <v>3.8995558859969928E-2</v>
      </c>
      <c r="BR16" s="76">
        <v>-11.240469841386972</v>
      </c>
      <c r="BS16" s="76">
        <v>-3.7825692094172969E-2</v>
      </c>
      <c r="BT16" s="61"/>
      <c r="BV16" s="2"/>
      <c r="BW16" s="64">
        <v>44040</v>
      </c>
      <c r="BX16" s="61"/>
      <c r="BY16" s="61"/>
      <c r="BZ16" s="61"/>
      <c r="CA16" s="61">
        <v>5.5948881390492184E-3</v>
      </c>
      <c r="CB16" s="61">
        <v>5.0414632044553809E-3</v>
      </c>
      <c r="CC16" s="61">
        <v>9.4856208695025018E-4</v>
      </c>
      <c r="CD16" s="61">
        <v>2.1428421572558505E-3</v>
      </c>
      <c r="CE16" s="61">
        <v>0.72733545807639843</v>
      </c>
      <c r="CF16" s="61">
        <v>3.7133272578869662E-2</v>
      </c>
      <c r="CG16" s="61">
        <v>2.4472040720201281E-2</v>
      </c>
      <c r="CH16" s="2"/>
      <c r="CJ16"/>
      <c r="CK16" s="70">
        <v>44040</v>
      </c>
      <c r="CL16" s="69"/>
      <c r="CM16" s="69"/>
      <c r="CN16" s="69"/>
      <c r="CO16" s="69">
        <v>5.5948881390492184E-3</v>
      </c>
      <c r="CP16" s="69">
        <v>2.6619662595997648E-3</v>
      </c>
      <c r="CQ16" s="69">
        <v>3.1055910666203355E-4</v>
      </c>
      <c r="CR16" s="69">
        <v>1.3987220347623046E-3</v>
      </c>
      <c r="CS16" s="69">
        <v>0.20533239470310632</v>
      </c>
      <c r="CT16" s="69">
        <v>4.4376597453565189E-2</v>
      </c>
      <c r="CU16" s="69">
        <v>1.5509029921444432E-2</v>
      </c>
      <c r="CX16" s="77">
        <v>44040</v>
      </c>
      <c r="CY16" s="76">
        <v>5.5948881390492184E-3</v>
      </c>
      <c r="CZ16" s="76">
        <v>-2.3794969448556157E-3</v>
      </c>
      <c r="DA16" s="76">
        <v>-6.3800298028821663E-4</v>
      </c>
      <c r="DB16" s="76">
        <v>-7.4412012249354604E-4</v>
      </c>
      <c r="DC16" s="76">
        <v>-0.52200306337329205</v>
      </c>
      <c r="DD16" s="76">
        <v>7.2433248746955267E-3</v>
      </c>
      <c r="DE16" s="76">
        <v>-8.9630107987568475E-3</v>
      </c>
      <c r="DH16"/>
      <c r="DI16" s="64">
        <v>44040</v>
      </c>
      <c r="DJ16" s="61"/>
      <c r="DK16" s="61"/>
      <c r="DL16" s="61"/>
      <c r="DM16" s="61">
        <v>4.2465200975383569E-3</v>
      </c>
      <c r="DN16" s="61">
        <v>7.8521879372509245E-3</v>
      </c>
      <c r="DO16" s="61">
        <v>3.1581147524266726E-4</v>
      </c>
      <c r="DP16" s="61">
        <v>7.1341537638644394E-3</v>
      </c>
      <c r="DQ16" s="61">
        <v>0.29853036285694645</v>
      </c>
      <c r="DR16" s="61">
        <v>1.5679007950348628E-2</v>
      </c>
      <c r="DS16" s="61">
        <v>1.0123703912531442E-2</v>
      </c>
      <c r="DT16"/>
      <c r="DU16"/>
      <c r="DV16" s="70">
        <v>44040</v>
      </c>
      <c r="DW16" s="69"/>
      <c r="DX16" s="69"/>
      <c r="DY16" s="69"/>
      <c r="DZ16" s="69">
        <v>4.2465200975383569E-3</v>
      </c>
      <c r="EA16" s="69">
        <v>5.5218160906116811E-3</v>
      </c>
      <c r="EB16" s="69">
        <v>2.2289882383069411E-4</v>
      </c>
      <c r="EC16" s="69">
        <v>4.9684285141198773E-3</v>
      </c>
      <c r="ED16" s="69">
        <v>0.21190135286716399</v>
      </c>
      <c r="EE16" s="69">
        <v>1.1853206098671753E-2</v>
      </c>
      <c r="EF16" s="69">
        <v>8.3783841524431787E-3</v>
      </c>
      <c r="EI16" s="77">
        <v>44040</v>
      </c>
      <c r="EJ16" s="76">
        <v>4.2465200975383569E-3</v>
      </c>
      <c r="EK16" s="76">
        <v>-2.3303718466392426E-3</v>
      </c>
      <c r="EL16" s="76">
        <v>-9.2912651411973158E-5</v>
      </c>
      <c r="EM16" s="76">
        <v>-2.1657252497445621E-3</v>
      </c>
      <c r="EN16" s="76">
        <v>-8.6629009989782471E-2</v>
      </c>
      <c r="EO16" s="76">
        <v>-3.8258018516768768E-3</v>
      </c>
      <c r="EP16" s="76">
        <v>-1.745319760088264E-3</v>
      </c>
      <c r="ER16" s="77">
        <v>44040</v>
      </c>
      <c r="ES16">
        <v>1.0768732171675037</v>
      </c>
      <c r="ET16" s="88">
        <f t="shared" si="5"/>
        <v>0.61687494999217474</v>
      </c>
      <c r="EU16" s="88">
        <f t="shared" si="14"/>
        <v>8.4934660223714681E-2</v>
      </c>
      <c r="EV16" s="88">
        <f t="shared" si="15"/>
        <v>0.28843474409559039</v>
      </c>
      <c r="EW16" s="88">
        <f t="shared" si="16"/>
        <v>52.250035478146621</v>
      </c>
      <c r="EX16" s="88">
        <f t="shared" si="17"/>
        <v>20.101011630525804</v>
      </c>
      <c r="EY16" s="88">
        <f t="shared" si="18"/>
        <v>2.8570288082337147</v>
      </c>
      <c r="EZ16" s="51"/>
      <c r="FB16">
        <v>1.0768732171675037</v>
      </c>
      <c r="FC16" s="83">
        <f t="shared" si="6"/>
        <v>0.54825048470517856</v>
      </c>
      <c r="FD16" s="83">
        <f t="shared" si="7"/>
        <v>7.4337760794507879E-2</v>
      </c>
      <c r="FE16" s="83">
        <f t="shared" si="8"/>
        <v>0.22534586960709552</v>
      </c>
      <c r="FF16" s="83">
        <f t="shared" si="9"/>
        <v>51.406691424092173</v>
      </c>
      <c r="FG16" s="83">
        <f t="shared" si="10"/>
        <v>16.658999574928494</v>
      </c>
      <c r="FH16" s="83">
        <f t="shared" si="11"/>
        <v>2.7830372486721973</v>
      </c>
      <c r="FI16" s="2"/>
      <c r="FJ16">
        <v>1.0768732171675037</v>
      </c>
      <c r="FK16" s="83">
        <f t="shared" si="1"/>
        <v>-6.8624465286996172E-2</v>
      </c>
      <c r="FL16" s="83">
        <f t="shared" si="2"/>
        <v>-1.0596899429206802E-2</v>
      </c>
      <c r="FM16" s="83">
        <f t="shared" si="2"/>
        <v>-6.3088874488494873E-2</v>
      </c>
      <c r="FN16" s="83">
        <f t="shared" si="2"/>
        <v>-0.84334405405444812</v>
      </c>
      <c r="FO16" s="83">
        <f t="shared" si="2"/>
        <v>-3.4420120555973099</v>
      </c>
      <c r="FP16" s="83">
        <f t="shared" si="2"/>
        <v>-7.3991559561517484E-2</v>
      </c>
      <c r="FQ16" s="83"/>
      <c r="FR16" s="83"/>
      <c r="FS16" s="93">
        <v>44040</v>
      </c>
      <c r="FT16" s="99"/>
      <c r="FU16" s="90">
        <v>44040</v>
      </c>
      <c r="FV16" s="91">
        <v>1.0026066675812868</v>
      </c>
      <c r="FW16" s="92">
        <v>5.0010778184953655E-2</v>
      </c>
      <c r="FX16" s="91">
        <v>0.44700000000000001</v>
      </c>
      <c r="FY16" s="91">
        <v>6.94</v>
      </c>
      <c r="FZ16" s="91">
        <v>6.8336134450000001</v>
      </c>
      <c r="GA16" s="91">
        <v>3.8130000000000002</v>
      </c>
      <c r="GD16" s="46">
        <f t="shared" si="12"/>
        <v>0.45435618287610824</v>
      </c>
      <c r="GE16" s="46">
        <f t="shared" si="3"/>
        <v>-2.4326982609554224E-2</v>
      </c>
      <c r="GF16" s="46">
        <f t="shared" si="3"/>
        <v>0.22165413039290449</v>
      </c>
      <c r="GG16" s="46">
        <f t="shared" si="3"/>
        <v>-44.466691424092176</v>
      </c>
      <c r="GH16" s="46">
        <f t="shared" si="3"/>
        <v>-9.8253861299284928</v>
      </c>
      <c r="GI16" s="46">
        <f t="shared" si="3"/>
        <v>1.0299627513278029</v>
      </c>
      <c r="GL16" s="93">
        <v>44040</v>
      </c>
      <c r="GM16" s="46">
        <f t="shared" si="13"/>
        <v>0.38573171758911207</v>
      </c>
      <c r="GN16" s="46">
        <f t="shared" si="4"/>
        <v>-3.4923882038761025E-2</v>
      </c>
      <c r="GO16" s="46">
        <f t="shared" si="4"/>
        <v>0.15856525590440962</v>
      </c>
      <c r="GP16" s="46">
        <f t="shared" si="4"/>
        <v>-45.310035478146624</v>
      </c>
      <c r="GQ16" s="46">
        <f t="shared" si="4"/>
        <v>-13.267398185525803</v>
      </c>
      <c r="GR16" s="46">
        <f t="shared" si="4"/>
        <v>0.95597119176628542</v>
      </c>
      <c r="GS16" s="2"/>
      <c r="GT16" s="2"/>
      <c r="GU16" s="2"/>
      <c r="GX16" s="6"/>
      <c r="HG16" s="6"/>
      <c r="HI16" s="46"/>
      <c r="HJ16" s="46"/>
      <c r="HK16" s="46"/>
      <c r="HL16" s="46"/>
      <c r="HM16" s="46"/>
      <c r="HO16" s="6"/>
      <c r="HQ16" s="46"/>
      <c r="HR16" s="46"/>
      <c r="HS16" s="46"/>
      <c r="HT16" s="46"/>
      <c r="HU16" s="46"/>
      <c r="HW16" s="6"/>
      <c r="IE16" s="6"/>
      <c r="IM16" s="6"/>
      <c r="IU16" s="6"/>
      <c r="JC16"/>
      <c r="JE16"/>
      <c r="JF16"/>
      <c r="JG16"/>
      <c r="JH16"/>
      <c r="JI16"/>
      <c r="JK16"/>
      <c r="JM16"/>
      <c r="JN16"/>
      <c r="JO16"/>
      <c r="JP16"/>
      <c r="JQ16"/>
    </row>
    <row r="17" spans="1:277" ht="15.75" x14ac:dyDescent="0.25">
      <c r="A17">
        <v>2.1871075203000023</v>
      </c>
      <c r="B17" s="64">
        <v>44047</v>
      </c>
      <c r="C17" s="61">
        <v>1.0858886622440185</v>
      </c>
      <c r="D17" s="61">
        <v>0.71925784899356848</v>
      </c>
      <c r="E17" s="61">
        <v>6.7765632187894664E-2</v>
      </c>
      <c r="F17" s="61">
        <v>0.28884638415690894</v>
      </c>
      <c r="G17" s="61">
        <v>42.566835559965526</v>
      </c>
      <c r="H17" s="61">
        <v>11.107736111157401</v>
      </c>
      <c r="I17" s="61">
        <v>4.6704071363115238</v>
      </c>
      <c r="J17"/>
      <c r="L17" s="2"/>
      <c r="M17" s="70">
        <v>44047</v>
      </c>
      <c r="N17" s="69"/>
      <c r="O17" s="69"/>
      <c r="P17" s="69"/>
      <c r="Q17" s="69">
        <v>1.0858886622440185</v>
      </c>
      <c r="R17" s="69">
        <v>0.7460735931565432</v>
      </c>
      <c r="S17" s="69">
        <v>7.3149430254635855E-2</v>
      </c>
      <c r="T17" s="69">
        <v>0.29970527077934911</v>
      </c>
      <c r="U17" s="69">
        <v>41.806713496394714</v>
      </c>
      <c r="V17" s="69">
        <v>14.059000510073306</v>
      </c>
      <c r="W17" s="69">
        <v>4.6834378002584511</v>
      </c>
      <c r="Z17" s="77">
        <v>44047</v>
      </c>
      <c r="AA17" s="76"/>
      <c r="AB17" s="76">
        <v>1.0858886622440185</v>
      </c>
      <c r="AC17" s="76">
        <v>2.6815744162974733E-2</v>
      </c>
      <c r="AD17" s="76">
        <v>5.3837980667411928E-3</v>
      </c>
      <c r="AE17" s="76">
        <v>1.0858886622440195E-2</v>
      </c>
      <c r="AF17" s="76">
        <v>-0.76012206357081602</v>
      </c>
      <c r="AG17" s="76">
        <v>2.9512643989159053</v>
      </c>
      <c r="AH17" s="76">
        <v>1.3030663946927751E-2</v>
      </c>
      <c r="AJ17"/>
      <c r="AK17" s="64">
        <v>44047</v>
      </c>
      <c r="AL17" s="61"/>
      <c r="AM17" s="61"/>
      <c r="AN17" s="61"/>
      <c r="AO17" s="61">
        <v>0.88201920396647804</v>
      </c>
      <c r="AP17" s="61">
        <v>0.66892607484245992</v>
      </c>
      <c r="AQ17" s="61">
        <v>0.1020054543927604</v>
      </c>
      <c r="AR17" s="61">
        <v>0.35192566238262474</v>
      </c>
      <c r="AS17" s="61">
        <v>64.652007650742831</v>
      </c>
      <c r="AT17" s="61">
        <v>13.03293626260967</v>
      </c>
      <c r="AU17" s="61">
        <v>3.5712957568602701</v>
      </c>
      <c r="AV17"/>
      <c r="AW17"/>
      <c r="AX17"/>
      <c r="AY17" s="70">
        <v>44047</v>
      </c>
      <c r="AZ17" s="69"/>
      <c r="BA17" s="69"/>
      <c r="BB17" s="69"/>
      <c r="BC17" s="69">
        <v>0.88201920396647804</v>
      </c>
      <c r="BD17" s="69">
        <v>0.65077504169731359</v>
      </c>
      <c r="BE17" s="69">
        <v>0.1020054543927604</v>
      </c>
      <c r="BF17" s="69">
        <v>0.32105499024379802</v>
      </c>
      <c r="BG17" s="69">
        <v>66.592449899469088</v>
      </c>
      <c r="BH17" s="69">
        <v>13.458271968789401</v>
      </c>
      <c r="BI17" s="69">
        <v>3.6180427746704931</v>
      </c>
      <c r="BJ17"/>
      <c r="BK17"/>
      <c r="BL17" s="77">
        <v>44047</v>
      </c>
      <c r="BM17" s="76">
        <v>0.88201920396647804</v>
      </c>
      <c r="BN17" s="76">
        <v>-1.8151033145146232E-2</v>
      </c>
      <c r="BO17" s="76">
        <v>0</v>
      </c>
      <c r="BP17" s="76">
        <v>-3.0870672138826757E-2</v>
      </c>
      <c r="BQ17" s="76">
        <v>1.9404422487262543</v>
      </c>
      <c r="BR17" s="76">
        <v>0.42533570617973016</v>
      </c>
      <c r="BS17" s="76">
        <v>4.6747017810223279E-2</v>
      </c>
      <c r="BT17" s="61"/>
      <c r="BV17" s="2"/>
      <c r="BW17" s="64">
        <v>44047</v>
      </c>
      <c r="BX17" s="61"/>
      <c r="BY17" s="61"/>
      <c r="BZ17" s="61"/>
      <c r="CA17" s="61">
        <v>0.12461606258641607</v>
      </c>
      <c r="CB17" s="61">
        <v>0.11622170304053456</v>
      </c>
      <c r="CC17" s="61">
        <v>1.1873313141452017E-2</v>
      </c>
      <c r="CD17" s="61">
        <v>5.2961826599226824E-2</v>
      </c>
      <c r="CE17" s="61">
        <v>8.4489690433590088</v>
      </c>
      <c r="CF17" s="61">
        <v>0.72046545807850149</v>
      </c>
      <c r="CG17" s="61">
        <v>0.59603862735082813</v>
      </c>
      <c r="CH17" s="2"/>
      <c r="CJ17"/>
      <c r="CK17" s="70">
        <v>44047</v>
      </c>
      <c r="CL17" s="69"/>
      <c r="CM17" s="69"/>
      <c r="CN17" s="69"/>
      <c r="CO17" s="69">
        <v>0.12461606258641607</v>
      </c>
      <c r="CP17" s="69">
        <v>0.11793134856922734</v>
      </c>
      <c r="CQ17" s="69">
        <v>1.0234688477133979E-2</v>
      </c>
      <c r="CR17" s="69">
        <v>7.6888110615818711E-2</v>
      </c>
      <c r="CS17" s="69">
        <v>7.701272667840513</v>
      </c>
      <c r="CT17" s="69">
        <v>0.73847478688710166</v>
      </c>
      <c r="CU17" s="69">
        <v>0.49995964309670121</v>
      </c>
      <c r="CX17" s="77">
        <v>44047</v>
      </c>
      <c r="CY17" s="76">
        <v>0.12461606258641607</v>
      </c>
      <c r="CZ17" s="76">
        <v>1.7096455286927741E-3</v>
      </c>
      <c r="DA17" s="76">
        <v>-1.6386246643180374E-3</v>
      </c>
      <c r="DB17" s="76">
        <v>2.3926284016591887E-2</v>
      </c>
      <c r="DC17" s="76">
        <v>-0.74769637551849644</v>
      </c>
      <c r="DD17" s="76">
        <v>1.8009328808600161E-2</v>
      </c>
      <c r="DE17" s="76">
        <v>-9.6078984254126892E-2</v>
      </c>
      <c r="DH17"/>
      <c r="DI17" s="64">
        <v>44047</v>
      </c>
      <c r="DJ17" s="61"/>
      <c r="DK17" s="61"/>
      <c r="DL17" s="61"/>
      <c r="DM17" s="61">
        <v>9.4583591503089814E-2</v>
      </c>
      <c r="DN17" s="61">
        <v>0.2345839164759031</v>
      </c>
      <c r="DO17" s="61">
        <v>6.9831601831878126E-3</v>
      </c>
      <c r="DP17" s="61">
        <v>0.22605478369238466</v>
      </c>
      <c r="DQ17" s="61">
        <v>6.7154349967193765</v>
      </c>
      <c r="DR17" s="61">
        <v>0.31344724034864635</v>
      </c>
      <c r="DS17" s="61">
        <v>0.20827306848980376</v>
      </c>
      <c r="DT17"/>
      <c r="DU17"/>
      <c r="DV17" s="70">
        <v>44047</v>
      </c>
      <c r="DW17" s="69"/>
      <c r="DX17" s="69"/>
      <c r="DY17" s="69"/>
      <c r="DZ17" s="69">
        <v>9.4583591503089814E-2</v>
      </c>
      <c r="EA17" s="69">
        <v>0.18786956204990182</v>
      </c>
      <c r="EB17" s="69">
        <v>6.0248871069547407E-3</v>
      </c>
      <c r="EC17" s="69">
        <v>0.18632967526108693</v>
      </c>
      <c r="ED17" s="69">
        <v>5.8641826731915687</v>
      </c>
      <c r="EE17" s="69">
        <v>0.3556973598108143</v>
      </c>
      <c r="EF17" s="69">
        <v>0.21016474031986557</v>
      </c>
      <c r="EI17" s="77">
        <v>44047</v>
      </c>
      <c r="EJ17" s="76">
        <v>9.4583591503089814E-2</v>
      </c>
      <c r="EK17" s="76">
        <v>-4.6714354426001262E-2</v>
      </c>
      <c r="EL17" s="76">
        <v>-9.5827307623307253E-4</v>
      </c>
      <c r="EM17" s="76">
        <v>-3.9725108431297736E-2</v>
      </c>
      <c r="EN17" s="76">
        <v>-0.85125232352780833</v>
      </c>
      <c r="EO17" s="76">
        <v>4.2250119462167945E-2</v>
      </c>
      <c r="EP17" s="76">
        <v>1.8916718300617979E-3</v>
      </c>
      <c r="ER17" s="77">
        <v>44047</v>
      </c>
      <c r="ES17">
        <v>2.1871075203000023</v>
      </c>
      <c r="ET17" s="88">
        <f t="shared" si="5"/>
        <v>0.79510930633804933</v>
      </c>
      <c r="EU17" s="88">
        <f t="shared" si="14"/>
        <v>8.6245215726486607E-2</v>
      </c>
      <c r="EV17" s="88">
        <f t="shared" si="15"/>
        <v>0.42055026938272294</v>
      </c>
      <c r="EW17" s="88">
        <f t="shared" si="16"/>
        <v>55.956667020192782</v>
      </c>
      <c r="EX17" s="88">
        <f t="shared" si="17"/>
        <v>11.510446943523407</v>
      </c>
      <c r="EY17" s="88">
        <f t="shared" si="18"/>
        <v>4.136063044477849</v>
      </c>
      <c r="EZ17" s="51"/>
      <c r="FB17">
        <v>2.1871075203000023</v>
      </c>
      <c r="FC17" s="83">
        <f t="shared" si="6"/>
        <v>0.77849375472836202</v>
      </c>
      <c r="FD17" s="83">
        <f t="shared" si="7"/>
        <v>8.7519455927447476E-2</v>
      </c>
      <c r="FE17" s="83">
        <f t="shared" si="8"/>
        <v>0.40417676712062089</v>
      </c>
      <c r="FF17" s="83">
        <f t="shared" si="9"/>
        <v>55.76525964309527</v>
      </c>
      <c r="FG17" s="83">
        <f t="shared" si="10"/>
        <v>13.081864682005225</v>
      </c>
      <c r="FH17" s="83">
        <f t="shared" si="11"/>
        <v>4.1203301048086578</v>
      </c>
      <c r="FI17" s="2"/>
      <c r="FJ17">
        <v>2.1871075203000023</v>
      </c>
      <c r="FK17" s="83">
        <f t="shared" si="1"/>
        <v>-1.6615551609687307E-2</v>
      </c>
      <c r="FL17" s="83">
        <f t="shared" si="2"/>
        <v>1.2742402009608689E-3</v>
      </c>
      <c r="FM17" s="83">
        <f t="shared" si="2"/>
        <v>-1.6373502262102047E-2</v>
      </c>
      <c r="FN17" s="83">
        <f t="shared" si="2"/>
        <v>-0.19140737709751221</v>
      </c>
      <c r="FO17" s="83">
        <f t="shared" si="2"/>
        <v>1.5714177384818182</v>
      </c>
      <c r="FP17" s="83">
        <f t="shared" si="2"/>
        <v>-1.5732939669191204E-2</v>
      </c>
      <c r="FQ17" s="83"/>
      <c r="FR17" s="83"/>
      <c r="FS17" s="93">
        <v>44047</v>
      </c>
      <c r="FT17" s="99"/>
      <c r="FU17" s="90">
        <v>44047</v>
      </c>
      <c r="FV17" s="91">
        <v>0.94361366442584715</v>
      </c>
      <c r="FW17" s="92">
        <v>6.617805561543437E-2</v>
      </c>
      <c r="FX17" s="91">
        <v>0.17699999999999999</v>
      </c>
      <c r="FY17" s="91">
        <v>7.5</v>
      </c>
      <c r="FZ17" s="91">
        <v>11.646000000000001</v>
      </c>
      <c r="GA17" s="91">
        <v>3.86</v>
      </c>
      <c r="GD17" s="46">
        <f t="shared" si="12"/>
        <v>0.16511990969748513</v>
      </c>
      <c r="GE17" s="46">
        <f t="shared" si="3"/>
        <v>-2.1341400312013106E-2</v>
      </c>
      <c r="GF17" s="46">
        <f t="shared" si="3"/>
        <v>-0.2271767671206209</v>
      </c>
      <c r="GG17" s="46">
        <f t="shared" si="3"/>
        <v>-48.26525964309527</v>
      </c>
      <c r="GH17" s="46">
        <f t="shared" si="3"/>
        <v>-1.4358646820052243</v>
      </c>
      <c r="GI17" s="46">
        <f t="shared" si="3"/>
        <v>-0.26033010480865793</v>
      </c>
      <c r="GL17" s="93">
        <v>44047</v>
      </c>
      <c r="GM17" s="46">
        <f t="shared" si="13"/>
        <v>0.14850435808779783</v>
      </c>
      <c r="GN17" s="46">
        <f t="shared" si="4"/>
        <v>-2.0067160111052237E-2</v>
      </c>
      <c r="GO17" s="46">
        <f t="shared" si="4"/>
        <v>-0.24355026938272295</v>
      </c>
      <c r="GP17" s="46">
        <f t="shared" si="4"/>
        <v>-48.456667020192782</v>
      </c>
      <c r="GQ17" s="46">
        <f t="shared" si="4"/>
        <v>0.13555305647659388</v>
      </c>
      <c r="GR17" s="46">
        <f t="shared" si="4"/>
        <v>-0.27606304447784913</v>
      </c>
      <c r="GS17" s="2"/>
      <c r="GT17" s="2"/>
      <c r="GU17" s="2"/>
      <c r="GX17" s="6"/>
      <c r="HG17" s="6"/>
      <c r="HI17" s="46"/>
      <c r="HJ17" s="46"/>
      <c r="HK17" s="46"/>
      <c r="HL17" s="46"/>
      <c r="HM17" s="46"/>
      <c r="HO17" s="6"/>
      <c r="HQ17" s="46"/>
      <c r="HR17" s="46"/>
      <c r="HS17" s="46"/>
      <c r="HT17" s="46"/>
      <c r="HU17" s="46"/>
      <c r="HW17" s="6"/>
      <c r="IE17" s="6"/>
      <c r="IM17" s="6"/>
      <c r="IU17" s="6"/>
      <c r="JC17"/>
      <c r="JE17"/>
      <c r="JF17"/>
      <c r="JG17"/>
      <c r="JH17"/>
      <c r="JI17"/>
      <c r="JK17"/>
      <c r="JM17"/>
      <c r="JN17"/>
      <c r="JO17"/>
      <c r="JP17"/>
      <c r="JQ17"/>
    </row>
    <row r="18" spans="1:277" ht="15.75" x14ac:dyDescent="0.25">
      <c r="A18">
        <v>0.39429761425674803</v>
      </c>
      <c r="B18" s="64">
        <v>44061</v>
      </c>
      <c r="C18" s="61">
        <v>6.2766041666666675E-2</v>
      </c>
      <c r="D18" s="61">
        <v>2.0304887673206207E-2</v>
      </c>
      <c r="E18" s="61">
        <v>2.6451306630380111E-3</v>
      </c>
      <c r="F18" s="61">
        <v>5.9878803750000008E-3</v>
      </c>
      <c r="G18" s="61">
        <v>1.1486185625000003</v>
      </c>
      <c r="H18" s="61">
        <v>0.96993148763020842</v>
      </c>
      <c r="I18" s="61">
        <v>0.15289807750000001</v>
      </c>
      <c r="J18"/>
      <c r="L18" s="2"/>
      <c r="M18" s="70">
        <v>44061</v>
      </c>
      <c r="N18" s="69"/>
      <c r="O18" s="69"/>
      <c r="P18" s="69"/>
      <c r="Q18" s="69">
        <v>6.2766041666666675E-2</v>
      </c>
      <c r="R18" s="69">
        <v>2.1510436559656104E-2</v>
      </c>
      <c r="S18" s="69">
        <v>2.5977753826255659E-3</v>
      </c>
      <c r="T18" s="69" t="e">
        <v>#N/A</v>
      </c>
      <c r="U18" s="69" t="e">
        <v>#N/A</v>
      </c>
      <c r="V18" s="69">
        <v>1.0360259403055105</v>
      </c>
      <c r="W18" s="69">
        <v>0.16137149312500004</v>
      </c>
      <c r="Z18" s="77">
        <v>44061</v>
      </c>
      <c r="AA18" s="76"/>
      <c r="AB18" s="76">
        <v>6.2766041666666675E-2</v>
      </c>
      <c r="AC18" s="76">
        <v>1.2055488864498971E-3</v>
      </c>
      <c r="AD18" s="76">
        <v>-4.7355280412445017E-5</v>
      </c>
      <c r="AE18" s="76" t="e">
        <v>#N/A</v>
      </c>
      <c r="AF18" s="76" t="e">
        <v>#N/A</v>
      </c>
      <c r="AG18" s="76">
        <v>6.6094452675302118E-2</v>
      </c>
      <c r="AH18" s="76">
        <v>8.4734156250000151E-3</v>
      </c>
      <c r="AJ18"/>
      <c r="AK18" s="64">
        <v>44061</v>
      </c>
      <c r="AL18" s="61"/>
      <c r="AM18" s="61"/>
      <c r="AN18" s="61"/>
      <c r="AO18" s="61">
        <v>0.33104377044700389</v>
      </c>
      <c r="AP18" s="61">
        <v>0.1475140851161845</v>
      </c>
      <c r="AQ18" s="61">
        <v>2.7723756158366249E-2</v>
      </c>
      <c r="AR18" s="61">
        <v>3.5421683437829414E-2</v>
      </c>
      <c r="AS18" s="61">
        <v>16.353562260081993</v>
      </c>
      <c r="AT18" s="61">
        <v>2.6149212338671344</v>
      </c>
      <c r="AU18" s="61">
        <v>1.2030130618044121</v>
      </c>
      <c r="AV18"/>
      <c r="AW18"/>
      <c r="AX18"/>
      <c r="AY18" s="70">
        <v>44061</v>
      </c>
      <c r="AZ18" s="69"/>
      <c r="BA18" s="69"/>
      <c r="BB18" s="69"/>
      <c r="BC18" s="69">
        <v>0.33104377044700389</v>
      </c>
      <c r="BD18" s="69">
        <v>0.14115571937841792</v>
      </c>
      <c r="BE18" s="69">
        <v>2.2799845798193091E-2</v>
      </c>
      <c r="BF18" s="69">
        <v>4.8332390485262562E-2</v>
      </c>
      <c r="BG18" s="69">
        <v>17.578424210735907</v>
      </c>
      <c r="BH18" s="69">
        <v>2.6840408200773487</v>
      </c>
      <c r="BI18" s="69">
        <v>1.0120008062564909</v>
      </c>
      <c r="BJ18"/>
      <c r="BK18"/>
      <c r="BL18" s="77">
        <v>44061</v>
      </c>
      <c r="BM18" s="76">
        <v>0.33104377044700389</v>
      </c>
      <c r="BN18" s="76">
        <v>-6.3583657377665661E-3</v>
      </c>
      <c r="BO18" s="76">
        <v>-4.9239103601731561E-3</v>
      </c>
      <c r="BP18" s="76">
        <v>1.291070704743315E-2</v>
      </c>
      <c r="BQ18" s="76">
        <v>1.2248619506539153</v>
      </c>
      <c r="BR18" s="76">
        <v>6.9119586210214065E-2</v>
      </c>
      <c r="BS18" s="76">
        <v>-0.19101225554792123</v>
      </c>
      <c r="BT18" s="61"/>
      <c r="BV18" s="2"/>
      <c r="BW18" s="64">
        <v>44061</v>
      </c>
      <c r="BX18" s="61"/>
      <c r="BY18" s="61"/>
      <c r="BZ18" s="61"/>
      <c r="CA18" s="61">
        <v>2.7731787554147305E-4</v>
      </c>
      <c r="CB18" s="61" t="e">
        <v>#N/A</v>
      </c>
      <c r="CC18" s="61" t="e">
        <v>#N/A</v>
      </c>
      <c r="CD18" s="61" t="e">
        <v>#N/A</v>
      </c>
      <c r="CE18" s="61" t="e">
        <v>#N/A</v>
      </c>
      <c r="CF18" s="61" t="e">
        <v>#N/A</v>
      </c>
      <c r="CG18" s="61" t="e">
        <v>#N/A</v>
      </c>
      <c r="CH18" s="2"/>
      <c r="CJ18"/>
      <c r="CK18" s="70">
        <v>44061</v>
      </c>
      <c r="CL18" s="69"/>
      <c r="CM18" s="69"/>
      <c r="CN18" s="69"/>
      <c r="CO18" s="69">
        <v>2.7731787554147305E-4</v>
      </c>
      <c r="CP18" s="69" t="e">
        <v>#N/A</v>
      </c>
      <c r="CQ18" s="69" t="e">
        <v>#N/A</v>
      </c>
      <c r="CR18" s="69" t="e">
        <v>#N/A</v>
      </c>
      <c r="CS18" s="69" t="e">
        <v>#N/A</v>
      </c>
      <c r="CT18" s="69" t="e">
        <v>#N/A</v>
      </c>
      <c r="CU18" s="69" t="e">
        <v>#N/A</v>
      </c>
      <c r="CX18" s="77">
        <v>44061</v>
      </c>
      <c r="CY18" s="76">
        <v>2.7731787554147305E-4</v>
      </c>
      <c r="CZ18" s="76" t="e">
        <v>#N/A</v>
      </c>
      <c r="DA18" s="76" t="e">
        <v>#N/A</v>
      </c>
      <c r="DB18" s="76" t="e">
        <v>#N/A</v>
      </c>
      <c r="DC18" s="76" t="e">
        <v>#N/A</v>
      </c>
      <c r="DD18" s="76" t="e">
        <v>#N/A</v>
      </c>
      <c r="DE18" s="76" t="e">
        <v>#N/A</v>
      </c>
      <c r="DH18"/>
      <c r="DI18" s="64">
        <v>44061</v>
      </c>
      <c r="DJ18" s="61"/>
      <c r="DK18" s="61"/>
      <c r="DL18" s="61"/>
      <c r="DM18" s="61">
        <v>2.1048426753597808E-4</v>
      </c>
      <c r="DN18" s="61" t="e">
        <v>#N/A</v>
      </c>
      <c r="DO18" s="61" t="e">
        <v>#N/A</v>
      </c>
      <c r="DP18" s="61" t="e">
        <v>#N/A</v>
      </c>
      <c r="DQ18" s="61" t="e">
        <v>#N/A</v>
      </c>
      <c r="DR18" s="61" t="e">
        <v>#N/A</v>
      </c>
      <c r="DS18" s="61" t="e">
        <v>#N/A</v>
      </c>
      <c r="DT18"/>
      <c r="DU18"/>
      <c r="DV18" s="70">
        <v>44061</v>
      </c>
      <c r="DW18" s="69"/>
      <c r="DX18" s="69"/>
      <c r="DY18" s="69"/>
      <c r="DZ18" s="69">
        <v>2.1048426753597808E-4</v>
      </c>
      <c r="EA18" s="69" t="e">
        <v>#N/A</v>
      </c>
      <c r="EB18" s="69" t="e">
        <v>#N/A</v>
      </c>
      <c r="EC18" s="69" t="e">
        <v>#N/A</v>
      </c>
      <c r="ED18" s="69" t="e">
        <v>#N/A</v>
      </c>
      <c r="EE18" s="69">
        <v>1.4727195414001822E-4</v>
      </c>
      <c r="EF18" s="69">
        <v>1.2317539336205439E-3</v>
      </c>
      <c r="EI18" s="77">
        <v>44061</v>
      </c>
      <c r="EJ18" s="76">
        <v>2.1048426753597808E-4</v>
      </c>
      <c r="EK18" s="76" t="e">
        <v>#N/A</v>
      </c>
      <c r="EL18" s="76" t="e">
        <v>#N/A</v>
      </c>
      <c r="EM18" s="76" t="e">
        <v>#N/A</v>
      </c>
      <c r="EN18" s="76" t="e">
        <v>#N/A</v>
      </c>
      <c r="EO18" s="76" t="e">
        <v>#N/A</v>
      </c>
      <c r="EP18" s="76" t="e">
        <v>#N/A</v>
      </c>
      <c r="ER18" s="77">
        <v>44061</v>
      </c>
      <c r="ES18">
        <v>0.39429761425674803</v>
      </c>
      <c r="ET18" s="88" t="e">
        <f t="shared" si="5"/>
        <v>#N/A</v>
      </c>
      <c r="EU18" s="88" t="e">
        <f t="shared" si="14"/>
        <v>#N/A</v>
      </c>
      <c r="EV18" s="88" t="e">
        <f t="shared" si="15"/>
        <v>#N/A</v>
      </c>
      <c r="EW18" s="88" t="e">
        <f t="shared" si="16"/>
        <v>#N/A</v>
      </c>
      <c r="EX18" s="88" t="e">
        <f t="shared" si="17"/>
        <v>#N/A</v>
      </c>
      <c r="EY18" s="88" t="e">
        <f t="shared" si="18"/>
        <v>#N/A</v>
      </c>
      <c r="EZ18" s="51"/>
      <c r="FB18">
        <v>0.39429761425674803</v>
      </c>
      <c r="FC18" s="83" t="e">
        <f t="shared" si="6"/>
        <v>#N/A</v>
      </c>
      <c r="FD18" s="83" t="e">
        <f t="shared" si="7"/>
        <v>#N/A</v>
      </c>
      <c r="FE18" s="83" t="e">
        <f t="shared" si="8"/>
        <v>#N/A</v>
      </c>
      <c r="FF18" s="83" t="e">
        <f t="shared" si="9"/>
        <v>#N/A</v>
      </c>
      <c r="FG18" s="83" t="e">
        <f t="shared" si="10"/>
        <v>#N/A</v>
      </c>
      <c r="FH18" s="83" t="e">
        <f t="shared" si="11"/>
        <v>#N/A</v>
      </c>
      <c r="FI18" s="2"/>
      <c r="FJ18">
        <v>0.39429761425674803</v>
      </c>
      <c r="FK18" s="83" t="e">
        <f t="shared" si="1"/>
        <v>#N/A</v>
      </c>
      <c r="FL18" s="83" t="e">
        <f t="shared" ref="FL18:FL42" si="19">FD18-EU18</f>
        <v>#N/A</v>
      </c>
      <c r="FM18" s="83" t="e">
        <f t="shared" ref="FM18:FM42" si="20">FE18-EV18</f>
        <v>#N/A</v>
      </c>
      <c r="FN18" s="83" t="e">
        <f t="shared" ref="FN18:FN42" si="21">FF18-EW18</f>
        <v>#N/A</v>
      </c>
      <c r="FO18" s="83" t="e">
        <f t="shared" ref="FO18:FO42" si="22">FG18-EX18</f>
        <v>#N/A</v>
      </c>
      <c r="FP18" s="83" t="e">
        <f t="shared" ref="FP18:FP42" si="23">FH18-EY18</f>
        <v>#N/A</v>
      </c>
      <c r="FQ18" s="83"/>
      <c r="FR18" s="83"/>
      <c r="FS18" s="93">
        <v>44061</v>
      </c>
      <c r="FT18" s="99"/>
      <c r="FU18" s="90">
        <v>44061</v>
      </c>
      <c r="FV18" s="91">
        <v>0.87638907943476474</v>
      </c>
      <c r="FW18" s="92">
        <v>8.9674498814399664E-2</v>
      </c>
      <c r="FX18" s="91">
        <v>3.5200000000000002E-2</v>
      </c>
      <c r="FY18" s="91">
        <v>6.15</v>
      </c>
      <c r="FZ18" s="91">
        <v>13.03516484</v>
      </c>
      <c r="GA18" s="91">
        <v>4.125</v>
      </c>
      <c r="GD18" s="46" t="e">
        <f t="shared" si="12"/>
        <v>#N/A</v>
      </c>
      <c r="GE18" s="46" t="e">
        <f t="shared" ref="GE18:GE47" si="24">FW18-FD18</f>
        <v>#N/A</v>
      </c>
      <c r="GF18" s="46" t="e">
        <f t="shared" ref="GF18:GF47" si="25">FX18-FE18</f>
        <v>#N/A</v>
      </c>
      <c r="GG18" s="46" t="e">
        <f t="shared" ref="GG18:GG47" si="26">FY18-FF18</f>
        <v>#N/A</v>
      </c>
      <c r="GH18" s="46" t="e">
        <f t="shared" ref="GH18:GH47" si="27">FZ18-FG18</f>
        <v>#N/A</v>
      </c>
      <c r="GI18" s="46" t="e">
        <f t="shared" ref="GI18:GI47" si="28">GA18-FH18</f>
        <v>#N/A</v>
      </c>
      <c r="GL18" s="93">
        <v>44061</v>
      </c>
      <c r="GM18" s="46" t="e">
        <f t="shared" si="13"/>
        <v>#N/A</v>
      </c>
      <c r="GN18" s="46" t="e">
        <f t="shared" ref="GN18:GN47" si="29">FW18-EU18</f>
        <v>#N/A</v>
      </c>
      <c r="GO18" s="46" t="e">
        <f t="shared" ref="GO18:GO47" si="30">FX18-EV18</f>
        <v>#N/A</v>
      </c>
      <c r="GP18" s="46" t="e">
        <f t="shared" ref="GP18:GP47" si="31">FY18-EW18</f>
        <v>#N/A</v>
      </c>
      <c r="GQ18" s="46" t="e">
        <f t="shared" ref="GQ18:GQ47" si="32">FZ18-EX18</f>
        <v>#N/A</v>
      </c>
      <c r="GR18" s="46" t="e">
        <f t="shared" ref="GR18:GR47" si="33">GA18-EY18</f>
        <v>#N/A</v>
      </c>
      <c r="GS18" s="2"/>
      <c r="GT18" s="2"/>
      <c r="GU18" s="2"/>
      <c r="GX18" s="6"/>
      <c r="HG18" s="6"/>
      <c r="HI18" s="46"/>
      <c r="HJ18" s="46"/>
      <c r="HK18" s="46"/>
      <c r="HL18" s="46"/>
      <c r="HM18" s="46"/>
      <c r="HO18" s="6"/>
      <c r="HQ18" s="46"/>
      <c r="HR18" s="46"/>
      <c r="HS18" s="46"/>
      <c r="HT18" s="46"/>
      <c r="HU18" s="46"/>
      <c r="HW18" s="6"/>
      <c r="IE18" s="6"/>
      <c r="IM18" s="6"/>
      <c r="IU18" s="6"/>
      <c r="JC18"/>
      <c r="JE18"/>
      <c r="JF18"/>
      <c r="JG18"/>
      <c r="JH18"/>
      <c r="JI18"/>
      <c r="JK18"/>
      <c r="JM18"/>
      <c r="JN18"/>
      <c r="JO18"/>
      <c r="JP18"/>
      <c r="JQ18"/>
    </row>
    <row r="19" spans="1:277" ht="15.75" x14ac:dyDescent="0.25">
      <c r="A19">
        <v>1.3394673625029108</v>
      </c>
      <c r="B19" s="64">
        <v>44138</v>
      </c>
      <c r="C19" s="61">
        <v>0.89534951016888664</v>
      </c>
      <c r="D19" s="61">
        <v>0.38198062014921219</v>
      </c>
      <c r="E19" s="61">
        <v>4.6446070154762514E-2</v>
      </c>
      <c r="F19" s="61">
        <v>7.162796081351093E-2</v>
      </c>
      <c r="G19" s="61">
        <v>29.367463933539479</v>
      </c>
      <c r="H19" s="61">
        <v>1.3778543451880114</v>
      </c>
      <c r="I19" s="61">
        <v>3.9314796991515815</v>
      </c>
      <c r="J19"/>
      <c r="L19" s="2"/>
      <c r="M19" s="70">
        <v>44138</v>
      </c>
      <c r="N19" s="69"/>
      <c r="O19" s="69"/>
      <c r="P19" s="69"/>
      <c r="Q19" s="69">
        <v>0.89534951016888664</v>
      </c>
      <c r="R19" s="69">
        <v>0.33424874390564074</v>
      </c>
      <c r="S19" s="69">
        <v>4.050414220319374E-2</v>
      </c>
      <c r="T19" s="69">
        <v>5.9988417181315409E-2</v>
      </c>
      <c r="U19" s="69">
        <v>28.11397461930304</v>
      </c>
      <c r="V19" s="69">
        <v>1.065465917100975</v>
      </c>
      <c r="W19" s="69">
        <v>3.9422238932736073</v>
      </c>
      <c r="Z19" s="77">
        <v>44138</v>
      </c>
      <c r="AA19" s="76"/>
      <c r="AB19" s="76">
        <v>0.89534951016888664</v>
      </c>
      <c r="AC19" s="76">
        <v>-4.7731876243571426E-2</v>
      </c>
      <c r="AD19" s="76">
        <v>-5.9419279515687705E-3</v>
      </c>
      <c r="AE19" s="76">
        <v>-1.1639543632195524E-2</v>
      </c>
      <c r="AF19" s="76">
        <v>-1.2534893142364401</v>
      </c>
      <c r="AG19" s="76">
        <v>-0.31238842808703632</v>
      </c>
      <c r="AH19" s="76">
        <v>1.0744194122026252E-2</v>
      </c>
      <c r="AJ19"/>
      <c r="AK19" s="64">
        <v>44138</v>
      </c>
      <c r="AL19" s="61"/>
      <c r="AM19" s="61"/>
      <c r="AN19" s="61"/>
      <c r="AO19" s="61">
        <v>0.41475842794686013</v>
      </c>
      <c r="AP19" s="61">
        <v>0.25840939653647665</v>
      </c>
      <c r="AQ19" s="61">
        <v>3.7938858523620542E-2</v>
      </c>
      <c r="AR19" s="61">
        <v>8.875830358062807E-2</v>
      </c>
      <c r="AS19" s="61">
        <v>27.498483772876824</v>
      </c>
      <c r="AT19" s="61">
        <v>0.61571790272057902</v>
      </c>
      <c r="AU19" s="61">
        <v>2.3836166854106051</v>
      </c>
      <c r="AV19"/>
      <c r="AW19"/>
      <c r="AX19"/>
      <c r="AY19" s="70">
        <v>44138</v>
      </c>
      <c r="AZ19" s="69"/>
      <c r="BA19" s="69"/>
      <c r="BB19" s="69"/>
      <c r="BC19" s="69">
        <v>0.41475842794686013</v>
      </c>
      <c r="BD19" s="69">
        <v>0.20022218722855578</v>
      </c>
      <c r="BE19" s="69">
        <v>3.5782720252024211E-2</v>
      </c>
      <c r="BF19" s="69">
        <v>5.9310455196400991E-2</v>
      </c>
      <c r="BG19" s="69">
        <v>26.793394445367163</v>
      </c>
      <c r="BH19" s="69">
        <v>0.58822195270693844</v>
      </c>
      <c r="BI19" s="69">
        <v>2.1380796960660642</v>
      </c>
      <c r="BJ19"/>
      <c r="BK19"/>
      <c r="BL19" s="77">
        <v>44138</v>
      </c>
      <c r="BM19" s="76">
        <v>0.41475842794686013</v>
      </c>
      <c r="BN19" s="76">
        <v>-5.8187209307920859E-2</v>
      </c>
      <c r="BO19" s="76">
        <v>-2.1561382715963298E-3</v>
      </c>
      <c r="BP19" s="76">
        <v>-2.9447848384227072E-2</v>
      </c>
      <c r="BQ19" s="76">
        <v>-0.70508932750966336</v>
      </c>
      <c r="BR19" s="76">
        <v>-2.7495950013640566E-2</v>
      </c>
      <c r="BS19" s="76">
        <v>-0.24553698934454105</v>
      </c>
      <c r="BT19" s="61"/>
      <c r="BV19" s="2"/>
      <c r="BW19" s="64">
        <v>44138</v>
      </c>
      <c r="BX19" s="61"/>
      <c r="BY19" s="61"/>
      <c r="BZ19" s="61"/>
      <c r="CA19" s="61">
        <v>1.6690974637387113E-2</v>
      </c>
      <c r="CB19" s="61">
        <v>1.9109854659892851E-2</v>
      </c>
      <c r="CC19" s="61">
        <v>1.9052190936603803E-3</v>
      </c>
      <c r="CD19" s="61">
        <v>1.0431859148366945E-2</v>
      </c>
      <c r="CE19" s="61">
        <v>1.5372387641033529</v>
      </c>
      <c r="CF19" s="61">
        <v>2.9404998242171611E-2</v>
      </c>
      <c r="CG19" s="61">
        <v>7.1036788056719549E-2</v>
      </c>
      <c r="CH19" s="2"/>
      <c r="CJ19"/>
      <c r="CK19" s="70">
        <v>44138</v>
      </c>
      <c r="CL19" s="69"/>
      <c r="CM19" s="69"/>
      <c r="CN19" s="69"/>
      <c r="CO19" s="69">
        <v>1.6690974637387113E-2</v>
      </c>
      <c r="CP19" s="69">
        <v>1.152304800653507E-2</v>
      </c>
      <c r="CQ19" s="69">
        <v>1.0873779517112056E-3</v>
      </c>
      <c r="CR19" s="69">
        <v>6.4760981593061998E-3</v>
      </c>
      <c r="CS19" s="69">
        <v>0.82286504962318463</v>
      </c>
      <c r="CT19" s="69">
        <v>1.2403023912415144E-2</v>
      </c>
      <c r="CU19" s="69">
        <v>1.9979096640952376E-2</v>
      </c>
      <c r="CX19" s="77">
        <v>44138</v>
      </c>
      <c r="CY19" s="76">
        <v>1.6690974637387113E-2</v>
      </c>
      <c r="CZ19" s="76">
        <v>-7.5868066533577791E-3</v>
      </c>
      <c r="DA19" s="76">
        <v>-8.1784114194917478E-4</v>
      </c>
      <c r="DB19" s="76">
        <v>-3.9557609890607456E-3</v>
      </c>
      <c r="DC19" s="76">
        <v>-0.7143737144801684</v>
      </c>
      <c r="DD19" s="76">
        <v>-1.7001974329756468E-2</v>
      </c>
      <c r="DE19" s="76">
        <v>-5.105769141576718E-2</v>
      </c>
      <c r="DH19"/>
      <c r="DI19" s="64">
        <v>44138</v>
      </c>
      <c r="DJ19" s="61"/>
      <c r="DK19" s="61"/>
      <c r="DL19" s="61"/>
      <c r="DM19" s="61">
        <v>1.2668449749776821E-2</v>
      </c>
      <c r="DN19" s="61">
        <v>2.0369402719162755E-2</v>
      </c>
      <c r="DO19" s="61">
        <v>8.4353575371813366E-4</v>
      </c>
      <c r="DP19" s="61">
        <v>1.7862514147185315E-2</v>
      </c>
      <c r="DQ19" s="61">
        <v>0.74237115533692166</v>
      </c>
      <c r="DR19" s="61">
        <v>4.5606419099196551E-3</v>
      </c>
      <c r="DS19" s="61">
        <v>3.2165193914683352E-2</v>
      </c>
      <c r="DT19"/>
      <c r="DU19"/>
      <c r="DV19" s="70">
        <v>44138</v>
      </c>
      <c r="DW19" s="69"/>
      <c r="DX19" s="69"/>
      <c r="DY19" s="69"/>
      <c r="DZ19" s="69">
        <v>1.2668449749776821E-2</v>
      </c>
      <c r="EA19" s="69">
        <v>1.7348027217672774E-2</v>
      </c>
      <c r="EB19" s="69">
        <v>6.8659886930545755E-4</v>
      </c>
      <c r="EC19" s="69">
        <v>1.4948770704736648E-2</v>
      </c>
      <c r="ED19" s="69">
        <v>0.64229040231368484</v>
      </c>
      <c r="EE19" s="69">
        <v>2.7039099867428574E-2</v>
      </c>
      <c r="EF19" s="69">
        <v>2.9137434424486686E-2</v>
      </c>
      <c r="EI19" s="77">
        <v>44138</v>
      </c>
      <c r="EJ19" s="76">
        <v>1.2668449749776821E-2</v>
      </c>
      <c r="EK19" s="76">
        <v>-3.0213755014899821E-3</v>
      </c>
      <c r="EL19" s="76">
        <v>-1.5693688441267609E-4</v>
      </c>
      <c r="EM19" s="76">
        <v>-2.9137434424486683E-3</v>
      </c>
      <c r="EN19" s="76">
        <v>-0.10008075302323687</v>
      </c>
      <c r="EO19" s="76">
        <v>2.247845795750892E-2</v>
      </c>
      <c r="EP19" s="76">
        <v>-3.0277594901966642E-3</v>
      </c>
      <c r="ER19" s="77">
        <v>44138</v>
      </c>
      <c r="ES19">
        <v>1.3394673625029108</v>
      </c>
      <c r="ET19" s="88">
        <f t="shared" si="5"/>
        <v>0.50756688299918695</v>
      </c>
      <c r="EU19" s="88">
        <f t="shared" si="14"/>
        <v>6.5050994122727065E-2</v>
      </c>
      <c r="EV19" s="88">
        <f t="shared" si="15"/>
        <v>0.14086243754168459</v>
      </c>
      <c r="EW19" s="88">
        <f t="shared" si="16"/>
        <v>44.156027449103334</v>
      </c>
      <c r="EX19" s="88">
        <f t="shared" si="17"/>
        <v>1.5136896536784976</v>
      </c>
      <c r="EY19" s="88">
        <f t="shared" si="18"/>
        <v>4.7916795483097427</v>
      </c>
      <c r="EZ19" s="51"/>
      <c r="FB19">
        <v>1.3394673625029108</v>
      </c>
      <c r="FC19" s="83">
        <f t="shared" si="6"/>
        <v>0.42057165566598881</v>
      </c>
      <c r="FD19" s="83">
        <f t="shared" si="7"/>
        <v>5.8277522440241612E-2</v>
      </c>
      <c r="FE19" s="83">
        <f t="shared" si="8"/>
        <v>0.10505947750664471</v>
      </c>
      <c r="FF19" s="83">
        <f t="shared" si="9"/>
        <v>42.085776850337083</v>
      </c>
      <c r="FG19" s="83">
        <f t="shared" si="10"/>
        <v>1.2640322870010039</v>
      </c>
      <c r="FH19" s="83">
        <f t="shared" si="11"/>
        <v>4.5760130421929492</v>
      </c>
      <c r="FI19" s="11"/>
      <c r="FJ19">
        <v>1.3394673625029108</v>
      </c>
      <c r="FK19" s="83">
        <f t="shared" si="1"/>
        <v>-8.6995227333198144E-2</v>
      </c>
      <c r="FL19" s="83">
        <f t="shared" si="19"/>
        <v>-6.7734716824854532E-3</v>
      </c>
      <c r="FM19" s="83">
        <f t="shared" si="20"/>
        <v>-3.5802960035039882E-2</v>
      </c>
      <c r="FN19" s="83">
        <f t="shared" si="21"/>
        <v>-2.0702505987662505</v>
      </c>
      <c r="FO19" s="83">
        <f t="shared" si="22"/>
        <v>-0.24965736667749372</v>
      </c>
      <c r="FP19" s="83">
        <f t="shared" si="23"/>
        <v>-0.2156665061167935</v>
      </c>
      <c r="FQ19" s="83"/>
      <c r="FR19" s="83"/>
      <c r="FS19" s="93">
        <v>44138</v>
      </c>
      <c r="FT19" s="99"/>
      <c r="FU19" s="90">
        <v>44138</v>
      </c>
      <c r="FV19" s="91">
        <v>1.5938552188552186</v>
      </c>
      <c r="FW19" s="92">
        <v>8.3066032518526706E-2</v>
      </c>
      <c r="FX19" s="91">
        <v>0.33800000000000002</v>
      </c>
      <c r="FY19" s="91">
        <v>14.5</v>
      </c>
      <c r="FZ19" s="91">
        <v>14.25</v>
      </c>
      <c r="GA19" s="91">
        <v>4.399</v>
      </c>
      <c r="GD19" s="46">
        <f t="shared" si="12"/>
        <v>1.1732835631892298</v>
      </c>
      <c r="GE19" s="46">
        <f t="shared" si="24"/>
        <v>2.4788510078285093E-2</v>
      </c>
      <c r="GF19" s="46">
        <f t="shared" si="25"/>
        <v>0.23294052249335531</v>
      </c>
      <c r="GG19" s="46">
        <f t="shared" si="26"/>
        <v>-27.585776850337083</v>
      </c>
      <c r="GH19" s="46">
        <f t="shared" si="27"/>
        <v>12.985967712998995</v>
      </c>
      <c r="GI19" s="46">
        <f t="shared" si="28"/>
        <v>-0.17701304219294922</v>
      </c>
      <c r="GL19" s="93">
        <v>44138</v>
      </c>
      <c r="GM19" s="46">
        <f t="shared" si="13"/>
        <v>1.0862883358560316</v>
      </c>
      <c r="GN19" s="46">
        <f t="shared" si="29"/>
        <v>1.801503839579964E-2</v>
      </c>
      <c r="GO19" s="46">
        <f t="shared" si="30"/>
        <v>0.19713756245831543</v>
      </c>
      <c r="GP19" s="46">
        <f t="shared" si="31"/>
        <v>-29.656027449103334</v>
      </c>
      <c r="GQ19" s="46">
        <f t="shared" si="32"/>
        <v>12.736310346321503</v>
      </c>
      <c r="GR19" s="46">
        <f t="shared" si="33"/>
        <v>-0.39267954830974272</v>
      </c>
      <c r="GS19" s="18"/>
      <c r="GT19" s="18"/>
      <c r="GU19" s="2"/>
      <c r="GX19" s="6"/>
      <c r="HG19" s="6"/>
      <c r="HI19" s="46"/>
      <c r="HJ19" s="46"/>
      <c r="HK19" s="46"/>
      <c r="HL19" s="46"/>
      <c r="HM19" s="46"/>
      <c r="HO19" s="6"/>
      <c r="HQ19" s="46"/>
      <c r="HR19" s="46"/>
      <c r="HS19" s="46"/>
      <c r="HT19" s="46"/>
      <c r="HU19" s="46"/>
      <c r="HW19" s="6"/>
      <c r="IE19" s="6"/>
      <c r="IM19" s="6"/>
      <c r="IU19" s="6"/>
      <c r="JC19"/>
      <c r="JE19"/>
      <c r="JF19"/>
      <c r="JG19"/>
      <c r="JH19"/>
      <c r="JI19"/>
      <c r="JK19"/>
      <c r="JM19"/>
      <c r="JN19"/>
      <c r="JO19"/>
      <c r="JP19"/>
      <c r="JQ19"/>
    </row>
    <row r="20" spans="1:277" ht="15.75" x14ac:dyDescent="0.25">
      <c r="A20">
        <v>1.3617168536349566</v>
      </c>
      <c r="B20" s="64">
        <v>44152</v>
      </c>
      <c r="C20" s="61">
        <v>0.89534951016888664</v>
      </c>
      <c r="D20" s="61">
        <v>0.21366295129030247</v>
      </c>
      <c r="E20" s="61">
        <v>2.3173519011118179E-2</v>
      </c>
      <c r="F20" s="61">
        <v>1.7548850399310176E-2</v>
      </c>
      <c r="G20" s="61">
        <v>18.802339713546619</v>
      </c>
      <c r="H20" s="61">
        <v>1.3926908228858665</v>
      </c>
      <c r="I20" s="61">
        <v>2.7505136952388196</v>
      </c>
      <c r="J20"/>
      <c r="L20" s="2"/>
      <c r="M20" s="70">
        <v>44152</v>
      </c>
      <c r="N20" s="69"/>
      <c r="O20" s="69"/>
      <c r="P20" s="69"/>
      <c r="Q20" s="69">
        <v>0.89534951016888664</v>
      </c>
      <c r="R20" s="69">
        <v>0.18854091116210706</v>
      </c>
      <c r="S20" s="69">
        <v>2.2381261950909011E-2</v>
      </c>
      <c r="T20" s="69">
        <v>1.7101175644225735E-2</v>
      </c>
      <c r="U20" s="69">
        <v>18.086060105411509</v>
      </c>
      <c r="V20" s="69">
        <v>0.61354853940910148</v>
      </c>
      <c r="W20" s="69">
        <v>2.5454786574101447</v>
      </c>
      <c r="Z20" s="77">
        <v>44152</v>
      </c>
      <c r="AA20" s="76"/>
      <c r="AB20" s="76">
        <v>0.89534951016888664</v>
      </c>
      <c r="AC20" s="76">
        <v>-2.5122040128195407E-2</v>
      </c>
      <c r="AD20" s="76">
        <v>-7.9225706020916891E-4</v>
      </c>
      <c r="AE20" s="76">
        <v>-4.4767475508444371E-4</v>
      </c>
      <c r="AF20" s="76">
        <v>-0.71627960813510994</v>
      </c>
      <c r="AG20" s="76">
        <v>-0.77914228347676495</v>
      </c>
      <c r="AH20" s="76">
        <v>-0.20503503782867513</v>
      </c>
      <c r="AJ20"/>
      <c r="AK20" s="64">
        <v>44152</v>
      </c>
      <c r="AL20" s="61"/>
      <c r="AM20" s="61"/>
      <c r="AN20" s="61"/>
      <c r="AO20" s="61">
        <v>0.41475842794686013</v>
      </c>
      <c r="AP20" s="61">
        <v>0.15192680350298146</v>
      </c>
      <c r="AQ20" s="61">
        <v>2.8947303178240104E-2</v>
      </c>
      <c r="AR20" s="61">
        <v>1.2235373624432373E-2</v>
      </c>
      <c r="AS20" s="61">
        <v>21.11120398249518</v>
      </c>
      <c r="AT20" s="61">
        <v>0.38142624370165762</v>
      </c>
      <c r="AU20" s="61">
        <v>1.8755376111757016</v>
      </c>
      <c r="AV20"/>
      <c r="AW20"/>
      <c r="AX20"/>
      <c r="AY20" s="70">
        <v>44152</v>
      </c>
      <c r="AZ20" s="69"/>
      <c r="BA20" s="69"/>
      <c r="BB20" s="69"/>
      <c r="BC20" s="69">
        <v>0.41475842794686013</v>
      </c>
      <c r="BD20" s="69">
        <v>0.13388876861752597</v>
      </c>
      <c r="BE20" s="69">
        <v>2.8993178460614489E-2</v>
      </c>
      <c r="BF20" s="69">
        <v>1.3355221379888897E-2</v>
      </c>
      <c r="BG20" s="69">
        <v>23.682706235765714</v>
      </c>
      <c r="BH20" s="69">
        <v>0.49287370799907326</v>
      </c>
      <c r="BI20" s="69">
        <v>1.6677436387743245</v>
      </c>
      <c r="BJ20"/>
      <c r="BK20"/>
      <c r="BL20" s="77">
        <v>44152</v>
      </c>
      <c r="BM20" s="76">
        <v>0.41475842794686013</v>
      </c>
      <c r="BN20" s="76">
        <v>-1.8038034885455499E-2</v>
      </c>
      <c r="BO20" s="76">
        <v>4.5875282374386078E-5</v>
      </c>
      <c r="BP20" s="76">
        <v>1.1198477554565228E-3</v>
      </c>
      <c r="BQ20" s="76">
        <v>2.5715022532705341</v>
      </c>
      <c r="BR20" s="76">
        <v>0.11144746429741564</v>
      </c>
      <c r="BS20" s="76">
        <v>-0.20779397240137706</v>
      </c>
      <c r="BT20" s="61"/>
      <c r="BV20" s="2"/>
      <c r="BW20" s="64">
        <v>44152</v>
      </c>
      <c r="BX20" s="61"/>
      <c r="BY20" s="61"/>
      <c r="BZ20" s="61"/>
      <c r="CA20" s="61">
        <v>2.9339917861972608E-2</v>
      </c>
      <c r="CB20" s="61">
        <v>1.3299280950060815E-2</v>
      </c>
      <c r="CC20" s="61">
        <v>3.2841496379068997E-3</v>
      </c>
      <c r="CD20" s="61">
        <v>1.5726195974017317E-3</v>
      </c>
      <c r="CE20" s="61">
        <v>2.5995167225707729</v>
      </c>
      <c r="CF20" s="61">
        <v>3.697701750327078E-2</v>
      </c>
      <c r="CG20" s="61">
        <v>0.14711034815993065</v>
      </c>
      <c r="CH20" s="2"/>
      <c r="CJ20"/>
      <c r="CK20" s="70">
        <v>44152</v>
      </c>
      <c r="CL20" s="69"/>
      <c r="CM20" s="69"/>
      <c r="CN20" s="69"/>
      <c r="CO20" s="69">
        <v>2.9339917861972608E-2</v>
      </c>
      <c r="CP20" s="69">
        <v>9.6770688683358013E-3</v>
      </c>
      <c r="CQ20" s="69">
        <v>2.0574613344199349E-3</v>
      </c>
      <c r="CR20" s="69">
        <v>8.3031967549382477E-4</v>
      </c>
      <c r="CS20" s="69">
        <v>1.1677287309065096</v>
      </c>
      <c r="CT20" s="69">
        <v>0.34685409751639112</v>
      </c>
      <c r="CU20" s="69">
        <v>9.5002654037067299E-2</v>
      </c>
      <c r="CX20" s="77">
        <v>44152</v>
      </c>
      <c r="CY20" s="76">
        <v>2.9339917861972608E-2</v>
      </c>
      <c r="CZ20" s="76">
        <v>-3.6222120817250131E-3</v>
      </c>
      <c r="DA20" s="76">
        <v>-1.2266883034869648E-3</v>
      </c>
      <c r="DB20" s="76">
        <v>-7.4229992190790709E-4</v>
      </c>
      <c r="DC20" s="76">
        <v>-1.4317879916642633</v>
      </c>
      <c r="DD20" s="76">
        <v>0.30987708001312031</v>
      </c>
      <c r="DE20" s="76">
        <v>-5.2107694122863361E-2</v>
      </c>
      <c r="DH20"/>
      <c r="DI20" s="64">
        <v>44152</v>
      </c>
      <c r="DJ20" s="61"/>
      <c r="DK20" s="61"/>
      <c r="DL20" s="61"/>
      <c r="DM20" s="61">
        <v>2.2268997657237211E-2</v>
      </c>
      <c r="DN20" s="61">
        <v>8.2196594888034654E-3</v>
      </c>
      <c r="DO20" s="61">
        <v>1.0886956049661375E-3</v>
      </c>
      <c r="DP20" s="61">
        <v>2.761355709497414E-3</v>
      </c>
      <c r="DQ20" s="61">
        <v>0.92416340277534426</v>
      </c>
      <c r="DR20" s="61">
        <v>8.1492121358473779E-3</v>
      </c>
      <c r="DS20" s="61">
        <v>6.9479272690580102E-2</v>
      </c>
      <c r="DT20"/>
      <c r="DU20"/>
      <c r="DV20" s="70">
        <v>44152</v>
      </c>
      <c r="DW20" s="69"/>
      <c r="DX20" s="69"/>
      <c r="DY20" s="69"/>
      <c r="DZ20" s="69">
        <v>2.2268997657237211E-2</v>
      </c>
      <c r="EA20" s="69">
        <v>4.6581194594473461E-3</v>
      </c>
      <c r="EB20" s="69">
        <v>8.251425965241086E-4</v>
      </c>
      <c r="EC20" s="69">
        <v>1.229248670679494E-3</v>
      </c>
      <c r="ED20" s="69">
        <v>0.65693543088849771</v>
      </c>
      <c r="EE20" s="69">
        <v>0.11680573379187888</v>
      </c>
      <c r="EF20" s="69">
        <v>4.0462768743200012E-2</v>
      </c>
      <c r="EI20" s="77">
        <v>44152</v>
      </c>
      <c r="EJ20" s="76">
        <v>2.2268997657237211E-2</v>
      </c>
      <c r="EK20" s="76">
        <v>-3.5615400293561197E-3</v>
      </c>
      <c r="EL20" s="76">
        <v>-2.6355300844202884E-4</v>
      </c>
      <c r="EM20" s="76">
        <v>-1.5321070388179202E-3</v>
      </c>
      <c r="EN20" s="76">
        <v>-0.26722797188684655</v>
      </c>
      <c r="EO20" s="76">
        <v>0.10865652165603149</v>
      </c>
      <c r="EP20" s="76">
        <v>-2.901650394738009E-2</v>
      </c>
      <c r="ER20" s="77">
        <v>44152</v>
      </c>
      <c r="ES20">
        <v>1.3617168536349566</v>
      </c>
      <c r="ET20" s="88">
        <f t="shared" si="5"/>
        <v>0.28427987374820485</v>
      </c>
      <c r="EU20" s="88">
        <f t="shared" si="14"/>
        <v>4.1487088363067227E-2</v>
      </c>
      <c r="EV20" s="88">
        <f t="shared" si="15"/>
        <v>2.5055281675898208E-2</v>
      </c>
      <c r="EW20" s="88">
        <f t="shared" si="16"/>
        <v>31.898866277109608</v>
      </c>
      <c r="EX20" s="88">
        <f t="shared" si="17"/>
        <v>1.3359923477265983</v>
      </c>
      <c r="EY20" s="88">
        <f t="shared" si="18"/>
        <v>3.5562759720114516</v>
      </c>
      <c r="EZ20" s="51"/>
      <c r="FB20">
        <v>1.3617168536349566</v>
      </c>
      <c r="FC20" s="83">
        <f t="shared" si="6"/>
        <v>0.24730902552058348</v>
      </c>
      <c r="FD20" s="83">
        <f t="shared" si="7"/>
        <v>3.9844586044179599E-2</v>
      </c>
      <c r="FE20" s="83">
        <f t="shared" si="8"/>
        <v>2.3878653835773624E-2</v>
      </c>
      <c r="FF20" s="83">
        <f t="shared" si="9"/>
        <v>32.013579318346736</v>
      </c>
      <c r="FG20" s="83">
        <f t="shared" si="10"/>
        <v>1.1530165573887696</v>
      </c>
      <c r="FH20" s="83">
        <f t="shared" si="11"/>
        <v>3.1935330075091475</v>
      </c>
      <c r="FI20" s="2"/>
      <c r="FJ20">
        <v>1.3617168536349566</v>
      </c>
      <c r="FK20" s="83">
        <f t="shared" si="1"/>
        <v>-3.6970848227621367E-2</v>
      </c>
      <c r="FL20" s="83">
        <f t="shared" si="19"/>
        <v>-1.6425023188876287E-3</v>
      </c>
      <c r="FM20" s="83">
        <f t="shared" si="20"/>
        <v>-1.176627840124584E-3</v>
      </c>
      <c r="FN20" s="83">
        <f t="shared" si="21"/>
        <v>0.11471304123712756</v>
      </c>
      <c r="FO20" s="83">
        <f t="shared" si="22"/>
        <v>-0.18297579033782863</v>
      </c>
      <c r="FP20" s="83">
        <f t="shared" si="23"/>
        <v>-0.36274296450230414</v>
      </c>
      <c r="FQ20" s="83"/>
      <c r="FR20" s="83"/>
      <c r="FS20" s="93">
        <v>44152</v>
      </c>
      <c r="FT20" s="99"/>
      <c r="FU20" s="90">
        <v>44152</v>
      </c>
      <c r="FV20" s="91">
        <v>1.6078843995510661</v>
      </c>
      <c r="FW20" s="92">
        <v>0.1006525826789072</v>
      </c>
      <c r="FX20" s="91">
        <v>0.45400000000000001</v>
      </c>
      <c r="FY20" s="91">
        <v>1.39</v>
      </c>
      <c r="FZ20" s="91">
        <v>32.607999999999997</v>
      </c>
      <c r="GA20" s="91">
        <v>4.6760000000000002</v>
      </c>
      <c r="GD20" s="46">
        <f t="shared" si="12"/>
        <v>1.3605753740304827</v>
      </c>
      <c r="GE20" s="46">
        <f t="shared" si="24"/>
        <v>6.08079966347276E-2</v>
      </c>
      <c r="GF20" s="46">
        <f t="shared" si="25"/>
        <v>0.43012134616422637</v>
      </c>
      <c r="GG20" s="46">
        <f t="shared" si="26"/>
        <v>-30.623579318346735</v>
      </c>
      <c r="GH20" s="46">
        <f t="shared" si="27"/>
        <v>31.454983442611226</v>
      </c>
      <c r="GI20" s="46">
        <f t="shared" si="28"/>
        <v>1.4824669924908527</v>
      </c>
      <c r="GL20" s="93">
        <v>44152</v>
      </c>
      <c r="GM20" s="46">
        <f t="shared" si="13"/>
        <v>1.3236045258028613</v>
      </c>
      <c r="GN20" s="46">
        <f t="shared" si="29"/>
        <v>5.9165494315839971E-2</v>
      </c>
      <c r="GO20" s="46">
        <f t="shared" si="30"/>
        <v>0.4289447183241018</v>
      </c>
      <c r="GP20" s="46">
        <f t="shared" si="31"/>
        <v>-30.508866277109608</v>
      </c>
      <c r="GQ20" s="46">
        <f t="shared" si="32"/>
        <v>31.272007652273398</v>
      </c>
      <c r="GR20" s="46">
        <f t="shared" si="33"/>
        <v>1.1197240279885485</v>
      </c>
      <c r="GS20" s="2"/>
      <c r="GT20" s="2"/>
      <c r="GU20" s="2"/>
      <c r="GX20" s="6"/>
      <c r="HG20" s="6"/>
      <c r="HI20" s="46"/>
      <c r="HJ20" s="46"/>
      <c r="HK20" s="46"/>
      <c r="HL20" s="46"/>
      <c r="HM20" s="46"/>
      <c r="HO20" s="6"/>
      <c r="HQ20" s="46"/>
      <c r="HR20" s="46"/>
      <c r="HS20" s="46"/>
      <c r="HT20" s="46"/>
      <c r="HU20" s="46"/>
      <c r="HW20" s="6"/>
      <c r="IE20" s="6"/>
      <c r="IM20" s="6"/>
      <c r="IU20" s="6"/>
      <c r="JC20"/>
      <c r="JE20"/>
      <c r="JF20"/>
      <c r="JG20"/>
      <c r="JH20"/>
      <c r="JI20"/>
      <c r="JK20"/>
      <c r="JM20"/>
      <c r="JN20"/>
      <c r="JO20"/>
      <c r="JP20"/>
      <c r="JQ20"/>
    </row>
    <row r="21" spans="1:277" ht="15.75" x14ac:dyDescent="0.25">
      <c r="A21">
        <v>3.0515792486841318</v>
      </c>
      <c r="B21" s="64">
        <v>44167</v>
      </c>
      <c r="C21" s="61">
        <v>1.5161120336010157</v>
      </c>
      <c r="D21" s="61">
        <v>7.0107419668242255</v>
      </c>
      <c r="E21" s="61">
        <v>9.2734205793757504E-2</v>
      </c>
      <c r="F21" s="61">
        <v>6.6860540681804794</v>
      </c>
      <c r="G21" s="61">
        <v>73.531433629649257</v>
      </c>
      <c r="H21" s="61">
        <v>2.8987862925974683</v>
      </c>
      <c r="I21" s="61">
        <v>4.125340843428364</v>
      </c>
      <c r="J21"/>
      <c r="L21" s="2"/>
      <c r="M21" s="70">
        <v>44167</v>
      </c>
      <c r="N21" s="69"/>
      <c r="O21" s="69"/>
      <c r="P21" s="69"/>
      <c r="Q21" s="69">
        <v>1.5161120336010157</v>
      </c>
      <c r="R21" s="69">
        <v>6.8618532991024646</v>
      </c>
      <c r="S21" s="69">
        <v>9.2901898751793249E-2</v>
      </c>
      <c r="T21" s="69">
        <v>6.640570707172448</v>
      </c>
      <c r="U21" s="69">
        <v>73.986267239729557</v>
      </c>
      <c r="V21" s="69">
        <v>2.7971526247599123</v>
      </c>
      <c r="W21" s="69">
        <v>4.2420814700156422</v>
      </c>
      <c r="Z21" s="77">
        <v>44167</v>
      </c>
      <c r="AA21" s="76"/>
      <c r="AB21" s="76">
        <v>1.5161120336010157</v>
      </c>
      <c r="AC21" s="76">
        <v>-0.14888866772176054</v>
      </c>
      <c r="AD21" s="76">
        <v>1.6769295803573453E-4</v>
      </c>
      <c r="AE21" s="76">
        <v>-4.5483361008030847E-2</v>
      </c>
      <c r="AF21" s="76">
        <v>0.45483361008030038</v>
      </c>
      <c r="AG21" s="76">
        <v>-0.10163366783755627</v>
      </c>
      <c r="AH21" s="76">
        <v>0.11674062658727814</v>
      </c>
      <c r="AJ21"/>
      <c r="AK21" s="64">
        <v>44167</v>
      </c>
      <c r="AL21" s="61"/>
      <c r="AM21" s="61"/>
      <c r="AN21" s="61"/>
      <c r="AO21" s="61">
        <v>1.2420500332525455</v>
      </c>
      <c r="AP21" s="61">
        <v>5.5517615192844216</v>
      </c>
      <c r="AQ21" s="61">
        <v>0.12158105070550855</v>
      </c>
      <c r="AR21" s="61">
        <v>5.1793486386631145</v>
      </c>
      <c r="AS21" s="61">
        <v>99.985027676829915</v>
      </c>
      <c r="AT21" s="61">
        <v>2.0738282631722682</v>
      </c>
      <c r="AU21" s="61">
        <v>3.6292701971639381</v>
      </c>
      <c r="AV21"/>
      <c r="AW21"/>
      <c r="AX21"/>
      <c r="AY21" s="70">
        <v>44167</v>
      </c>
      <c r="AZ21" s="69"/>
      <c r="BA21" s="69"/>
      <c r="BB21" s="69"/>
      <c r="BC21" s="69">
        <v>1.2420500332525455</v>
      </c>
      <c r="BD21" s="69">
        <v>5.2032626322887578</v>
      </c>
      <c r="BE21" s="69">
        <v>0.11979511436746153</v>
      </c>
      <c r="BF21" s="69">
        <v>5.0799846360029113</v>
      </c>
      <c r="BG21" s="69">
        <v>99.488207663528883</v>
      </c>
      <c r="BH21" s="69">
        <v>2.5886937531236054</v>
      </c>
      <c r="BI21" s="69">
        <v>3.7075193492588481</v>
      </c>
      <c r="BJ21"/>
      <c r="BK21"/>
      <c r="BL21" s="77">
        <v>44167</v>
      </c>
      <c r="BM21" s="76">
        <v>1.2420500332525455</v>
      </c>
      <c r="BN21" s="76">
        <v>-0.34849888699566406</v>
      </c>
      <c r="BO21" s="76">
        <v>-1.7859363380470202E-3</v>
      </c>
      <c r="BP21" s="76">
        <v>-9.9364002660203732E-2</v>
      </c>
      <c r="BQ21" s="76">
        <v>-0.49682001330102527</v>
      </c>
      <c r="BR21" s="76">
        <v>0.5148654899513373</v>
      </c>
      <c r="BS21" s="76">
        <v>7.8249152094910027E-2</v>
      </c>
      <c r="BT21" s="61"/>
      <c r="BV21" s="2"/>
      <c r="BW21" s="64">
        <v>44167</v>
      </c>
      <c r="BX21" s="61"/>
      <c r="BY21" s="61"/>
      <c r="BZ21" s="61"/>
      <c r="CA21" s="61">
        <v>0.16680908574790795</v>
      </c>
      <c r="CB21" s="61">
        <v>0.54903310335741706</v>
      </c>
      <c r="CC21" s="61">
        <v>1.6660613254104735E-2</v>
      </c>
      <c r="CD21" s="61">
        <v>0.49542298467128665</v>
      </c>
      <c r="CE21" s="61">
        <v>12.760895059714958</v>
      </c>
      <c r="CF21" s="61">
        <v>0.74962280230786782</v>
      </c>
      <c r="CG21" s="61">
        <v>0.64922096173085775</v>
      </c>
      <c r="CH21" s="2"/>
      <c r="CJ21"/>
      <c r="CK21" s="70">
        <v>44167</v>
      </c>
      <c r="CL21" s="69"/>
      <c r="CM21" s="69"/>
      <c r="CN21" s="69"/>
      <c r="CO21" s="69">
        <v>0.16680908574790795</v>
      </c>
      <c r="CP21" s="69">
        <v>0.51393018127241952</v>
      </c>
      <c r="CQ21" s="69">
        <v>1.5608946636735996E-2</v>
      </c>
      <c r="CR21" s="69">
        <v>0.45872498580674687</v>
      </c>
      <c r="CS21" s="69">
        <v>12.210425076746862</v>
      </c>
      <c r="CT21" s="69">
        <v>0.96427083956429804</v>
      </c>
      <c r="CU21" s="69">
        <v>0.66073078864746337</v>
      </c>
      <c r="CX21" s="77">
        <v>44167</v>
      </c>
      <c r="CY21" s="76">
        <v>0.16680908574790795</v>
      </c>
      <c r="CZ21" s="76">
        <v>-3.5102922084997497E-2</v>
      </c>
      <c r="DA21" s="76">
        <v>-1.0516666173687372E-3</v>
      </c>
      <c r="DB21" s="76">
        <v>-3.6697998864539783E-2</v>
      </c>
      <c r="DC21" s="76">
        <v>-0.55046998296809579</v>
      </c>
      <c r="DD21" s="76">
        <v>0.21464803725643028</v>
      </c>
      <c r="DE21" s="76">
        <v>1.1509826916605641E-2</v>
      </c>
      <c r="DH21"/>
      <c r="DI21" s="64">
        <v>44167</v>
      </c>
      <c r="DJ21" s="61"/>
      <c r="DK21" s="61"/>
      <c r="DL21" s="61"/>
      <c r="DM21" s="61">
        <v>0.12660809608266216</v>
      </c>
      <c r="DN21" s="61">
        <v>0.54815550690334414</v>
      </c>
      <c r="DO21" s="61">
        <v>5.5454934242599513E-3</v>
      </c>
      <c r="DP21" s="61">
        <v>0.53555224642966104</v>
      </c>
      <c r="DQ21" s="61">
        <v>4.9630373664403571</v>
      </c>
      <c r="DR21" s="61">
        <v>2.0163511565525576E-2</v>
      </c>
      <c r="DS21" s="61">
        <v>0.24346736876695935</v>
      </c>
      <c r="DT21"/>
      <c r="DU21"/>
      <c r="DV21" s="70">
        <v>44167</v>
      </c>
      <c r="DW21" s="69"/>
      <c r="DX21" s="69"/>
      <c r="DY21" s="69"/>
      <c r="DZ21" s="69">
        <v>0.12660809608266216</v>
      </c>
      <c r="EA21" s="69">
        <v>0.51440755761082757</v>
      </c>
      <c r="EB21" s="69">
        <v>5.8675801635477759E-3</v>
      </c>
      <c r="EC21" s="69">
        <v>0.50010197952651558</v>
      </c>
      <c r="ED21" s="69">
        <v>4.8870725087907596</v>
      </c>
      <c r="EE21" s="69">
        <v>0.48420704346136439</v>
      </c>
      <c r="EF21" s="69">
        <v>0.20928318282464056</v>
      </c>
      <c r="EI21" s="77">
        <v>44167</v>
      </c>
      <c r="EJ21" s="76">
        <v>0.12660809608266216</v>
      </c>
      <c r="EK21" s="76">
        <v>-3.3747949292516594E-2</v>
      </c>
      <c r="EL21" s="76">
        <v>3.2208673928782504E-4</v>
      </c>
      <c r="EM21" s="76">
        <v>-3.5450266903145435E-2</v>
      </c>
      <c r="EN21" s="76">
        <v>-7.596485764959747E-2</v>
      </c>
      <c r="EO21" s="76">
        <v>0.4640435318958388</v>
      </c>
      <c r="EP21" s="76">
        <v>-3.4184185942318784E-2</v>
      </c>
      <c r="ER21" s="77">
        <v>44167</v>
      </c>
      <c r="ES21">
        <v>3.0515792486841318</v>
      </c>
      <c r="ET21" s="88">
        <f t="shared" si="5"/>
        <v>4.476269820703358</v>
      </c>
      <c r="EU21" s="88">
        <f t="shared" si="14"/>
        <v>7.7507855409496854E-2</v>
      </c>
      <c r="EV21" s="88">
        <f t="shared" si="15"/>
        <v>4.2261324012822454</v>
      </c>
      <c r="EW21" s="88">
        <f t="shared" si="16"/>
        <v>62.669319112423203</v>
      </c>
      <c r="EX21" s="88">
        <f t="shared" si="17"/>
        <v>1.8817800232844366</v>
      </c>
      <c r="EY21" s="88">
        <f t="shared" si="18"/>
        <v>2.833712863534156</v>
      </c>
      <c r="EZ21" s="51"/>
      <c r="FB21">
        <v>3.0515792486841318</v>
      </c>
      <c r="FC21" s="83">
        <f t="shared" si="6"/>
        <v>4.2907139560345628</v>
      </c>
      <c r="FD21" s="83">
        <f t="shared" si="7"/>
        <v>7.6738475666498343E-2</v>
      </c>
      <c r="FE21" s="83">
        <f t="shared" si="8"/>
        <v>4.1550231126968384</v>
      </c>
      <c r="FF21" s="83">
        <f t="shared" si="9"/>
        <v>62.450278022755732</v>
      </c>
      <c r="FG21" s="83">
        <f t="shared" si="10"/>
        <v>2.2396024169636761</v>
      </c>
      <c r="FH21" s="83">
        <f t="shared" si="11"/>
        <v>2.8901804842688223</v>
      </c>
      <c r="FI21" s="2"/>
      <c r="FJ21">
        <v>3.0515792486841318</v>
      </c>
      <c r="FK21" s="83">
        <f t="shared" si="1"/>
        <v>-0.18555586466879515</v>
      </c>
      <c r="FL21" s="83">
        <f t="shared" si="19"/>
        <v>-7.6937974299851053E-4</v>
      </c>
      <c r="FM21" s="83">
        <f t="shared" si="20"/>
        <v>-7.1109288585406993E-2</v>
      </c>
      <c r="FN21" s="83">
        <f t="shared" si="21"/>
        <v>-0.2190410896674706</v>
      </c>
      <c r="FO21" s="83">
        <f t="shared" si="22"/>
        <v>0.35782239367923951</v>
      </c>
      <c r="FP21" s="83">
        <f t="shared" si="23"/>
        <v>5.6467620734666379E-2</v>
      </c>
      <c r="FQ21" s="83"/>
      <c r="FR21" s="83"/>
      <c r="FS21" s="93">
        <v>44167</v>
      </c>
      <c r="FT21" s="99"/>
      <c r="FU21" s="90">
        <v>44167</v>
      </c>
      <c r="FV21" s="91">
        <v>1.7201178451178452</v>
      </c>
      <c r="FW21" s="92">
        <v>8.4172104855657556E-2</v>
      </c>
      <c r="FX21" s="91">
        <v>0.80600000000000005</v>
      </c>
      <c r="FY21" s="91">
        <v>1.89</v>
      </c>
      <c r="FZ21" s="91">
        <v>16.044</v>
      </c>
      <c r="GA21" s="91">
        <v>4.383</v>
      </c>
      <c r="GD21" s="46">
        <f t="shared" si="12"/>
        <v>-2.5705961109167177</v>
      </c>
      <c r="GE21" s="46">
        <f t="shared" si="24"/>
        <v>7.4336291891592132E-3</v>
      </c>
      <c r="GF21" s="46">
        <f t="shared" si="25"/>
        <v>-3.3490231126968384</v>
      </c>
      <c r="GG21" s="46">
        <f t="shared" si="26"/>
        <v>-60.560278022755732</v>
      </c>
      <c r="GH21" s="46">
        <f t="shared" si="27"/>
        <v>13.804397583036325</v>
      </c>
      <c r="GI21" s="46">
        <f t="shared" si="28"/>
        <v>1.4928195157311777</v>
      </c>
      <c r="GL21" s="93">
        <v>44167</v>
      </c>
      <c r="GM21" s="46">
        <f t="shared" si="13"/>
        <v>-2.7561519755855128</v>
      </c>
      <c r="GN21" s="46">
        <f t="shared" si="29"/>
        <v>6.6642494461607027E-3</v>
      </c>
      <c r="GO21" s="46">
        <f t="shared" si="30"/>
        <v>-3.4201324012822454</v>
      </c>
      <c r="GP21" s="46">
        <f t="shared" si="31"/>
        <v>-60.779319112423202</v>
      </c>
      <c r="GQ21" s="46">
        <f t="shared" si="32"/>
        <v>14.162219976715564</v>
      </c>
      <c r="GR21" s="46">
        <f t="shared" si="33"/>
        <v>1.549287136465844</v>
      </c>
      <c r="GS21" s="2"/>
      <c r="GT21" s="2"/>
      <c r="GU21" s="2"/>
      <c r="GX21" s="6"/>
      <c r="HG21" s="6"/>
      <c r="HI21" s="46"/>
      <c r="HJ21" s="46"/>
      <c r="HK21" s="46"/>
      <c r="HL21" s="46"/>
      <c r="HM21" s="46"/>
      <c r="HO21" s="6"/>
      <c r="HQ21" s="46"/>
      <c r="HR21" s="46"/>
      <c r="HS21" s="46"/>
      <c r="HT21" s="46"/>
      <c r="HU21" s="46"/>
      <c r="HW21" s="6"/>
      <c r="IE21" s="6"/>
      <c r="IM21" s="6"/>
      <c r="IU21" s="6"/>
      <c r="JC21"/>
      <c r="JE21"/>
      <c r="JF21"/>
      <c r="JG21"/>
      <c r="JH21"/>
      <c r="JI21"/>
      <c r="JK21"/>
      <c r="JM21"/>
      <c r="JN21"/>
      <c r="JO21"/>
      <c r="JP21"/>
      <c r="JQ21"/>
    </row>
    <row r="22" spans="1:277" ht="15.75" x14ac:dyDescent="0.25">
      <c r="A22">
        <v>2.0240346384743337</v>
      </c>
      <c r="B22" s="64">
        <v>44179</v>
      </c>
      <c r="C22" s="61">
        <v>0.95764934540455837</v>
      </c>
      <c r="D22" s="61">
        <v>2.7355076209009836</v>
      </c>
      <c r="E22" s="61">
        <v>1.6312133524201081E-2</v>
      </c>
      <c r="F22" s="61">
        <v>2.738877127857037</v>
      </c>
      <c r="G22" s="61">
        <v>12.353676555718803</v>
      </c>
      <c r="H22" s="61">
        <v>0.69046517803668661</v>
      </c>
      <c r="I22" s="61">
        <v>1.992868287786886</v>
      </c>
      <c r="J22"/>
      <c r="L22" s="2"/>
      <c r="M22" s="70">
        <v>44179</v>
      </c>
      <c r="N22" s="69"/>
      <c r="O22" s="69"/>
      <c r="P22" s="69"/>
      <c r="Q22" s="69">
        <v>0.95764934540455837</v>
      </c>
      <c r="R22" s="69">
        <v>2.6280273352214603</v>
      </c>
      <c r="S22" s="69">
        <v>1.8218746533523286E-2</v>
      </c>
      <c r="T22" s="69">
        <v>2.6048062195003991</v>
      </c>
      <c r="U22" s="69">
        <v>12.928266162961538</v>
      </c>
      <c r="V22" s="69">
        <v>0.95094579998672646</v>
      </c>
      <c r="W22" s="69">
        <v>2.0905485210181509</v>
      </c>
      <c r="Z22" s="77">
        <v>44179</v>
      </c>
      <c r="AA22" s="76"/>
      <c r="AB22" s="76">
        <v>0.95764934540455837</v>
      </c>
      <c r="AC22" s="76">
        <v>-0.10748028567952346</v>
      </c>
      <c r="AD22" s="76">
        <v>1.9066130093222037E-3</v>
      </c>
      <c r="AE22" s="76">
        <v>-0.13407090835663787</v>
      </c>
      <c r="AF22" s="76">
        <v>0.57458960724273467</v>
      </c>
      <c r="AG22" s="76">
        <v>0.2604806219500399</v>
      </c>
      <c r="AH22" s="76">
        <v>9.7680233231264832E-2</v>
      </c>
      <c r="AJ22"/>
      <c r="AK22" s="64">
        <v>44179</v>
      </c>
      <c r="AL22" s="61"/>
      <c r="AM22" s="61"/>
      <c r="AN22" s="61"/>
      <c r="AO22" s="61">
        <v>0.83456534459819487</v>
      </c>
      <c r="AP22" s="61">
        <v>2.2668377717123529</v>
      </c>
      <c r="AQ22" s="61">
        <v>3.3969698795723452E-2</v>
      </c>
      <c r="AR22" s="61">
        <v>2.1114503218334328</v>
      </c>
      <c r="AS22" s="61">
        <v>23.534742717669094</v>
      </c>
      <c r="AT22" s="61">
        <v>0.97866696104367168</v>
      </c>
      <c r="AU22" s="61">
        <v>2.0955935802860672</v>
      </c>
      <c r="AV22"/>
      <c r="AW22"/>
      <c r="AX22"/>
      <c r="AY22" s="70">
        <v>44179</v>
      </c>
      <c r="AZ22" s="69"/>
      <c r="BA22" s="69"/>
      <c r="BB22" s="69"/>
      <c r="BC22" s="69">
        <v>0.83456534459819487</v>
      </c>
      <c r="BD22" s="69">
        <v>2.2551295036904926</v>
      </c>
      <c r="BE22" s="69">
        <v>3.3415845011010567E-2</v>
      </c>
      <c r="BF22" s="69">
        <v>2.1114503218334328</v>
      </c>
      <c r="BG22" s="69">
        <v>26.1218952859235</v>
      </c>
      <c r="BH22" s="69">
        <v>1.2581334464768577</v>
      </c>
      <c r="BI22" s="69">
        <v>2.0638800971913356</v>
      </c>
      <c r="BJ22"/>
      <c r="BK22"/>
      <c r="BL22" s="77">
        <v>44179</v>
      </c>
      <c r="BM22" s="76">
        <v>0.83456534459819487</v>
      </c>
      <c r="BN22" s="76">
        <v>-1.1708268021860284E-2</v>
      </c>
      <c r="BO22" s="76">
        <v>-5.5385378471288114E-4</v>
      </c>
      <c r="BP22" s="76">
        <v>0</v>
      </c>
      <c r="BQ22" s="76">
        <v>2.5871525682544054</v>
      </c>
      <c r="BR22" s="76">
        <v>0.27946648543318586</v>
      </c>
      <c r="BS22" s="76">
        <v>-3.1713483094731619E-2</v>
      </c>
      <c r="BT22" s="61"/>
      <c r="BV22" s="2"/>
      <c r="BW22" s="64">
        <v>44179</v>
      </c>
      <c r="BX22" s="61"/>
      <c r="BY22" s="61"/>
      <c r="BZ22" s="61"/>
      <c r="CA22" s="61">
        <v>0.13179076092756137</v>
      </c>
      <c r="CB22" s="61">
        <v>0.28955879726242123</v>
      </c>
      <c r="CC22" s="61">
        <v>9.1835172419382442E-3</v>
      </c>
      <c r="CD22" s="61">
        <v>0.2583098914180203</v>
      </c>
      <c r="CE22" s="61">
        <v>6.2600611440591649</v>
      </c>
      <c r="CF22" s="61">
        <v>0.5694345201449128</v>
      </c>
      <c r="CG22" s="61">
        <v>0.42673848388344371</v>
      </c>
      <c r="CH22" s="2"/>
      <c r="CJ22"/>
      <c r="CK22" s="70">
        <v>44179</v>
      </c>
      <c r="CL22" s="69"/>
      <c r="CM22" s="69"/>
      <c r="CN22" s="69"/>
      <c r="CO22" s="69">
        <v>0.13179076092756137</v>
      </c>
      <c r="CP22" s="69">
        <v>0.24518480368411777</v>
      </c>
      <c r="CQ22" s="69">
        <v>7.2739287360748944E-3</v>
      </c>
      <c r="CR22" s="69">
        <v>0.20954730987482259</v>
      </c>
      <c r="CS22" s="69">
        <v>5.5088538067720645</v>
      </c>
      <c r="CT22" s="69">
        <v>0.15441412610534858</v>
      </c>
      <c r="CU22" s="69">
        <v>0.39313183984691558</v>
      </c>
      <c r="CX22" s="77">
        <v>44179</v>
      </c>
      <c r="CY22" s="76">
        <v>0.13179076092756137</v>
      </c>
      <c r="CZ22" s="76">
        <v>-4.4373993578303461E-2</v>
      </c>
      <c r="DA22" s="76">
        <v>-1.9095885058633499E-3</v>
      </c>
      <c r="DB22" s="76">
        <v>-4.8762581543197688E-2</v>
      </c>
      <c r="DC22" s="76">
        <v>-0.75120733728710021</v>
      </c>
      <c r="DD22" s="76">
        <v>-0.41502039403956426</v>
      </c>
      <c r="DE22" s="76">
        <v>-3.3606644036528133E-2</v>
      </c>
      <c r="DH22"/>
      <c r="DI22" s="64">
        <v>44179</v>
      </c>
      <c r="DJ22" s="61"/>
      <c r="DK22" s="61"/>
      <c r="DL22" s="61"/>
      <c r="DM22" s="61">
        <v>0.10002918754401909</v>
      </c>
      <c r="DN22" s="61">
        <v>0.3123947452184917</v>
      </c>
      <c r="DO22" s="61">
        <v>3.5294006002148095E-3</v>
      </c>
      <c r="DP22" s="61">
        <v>0.30808989763557881</v>
      </c>
      <c r="DQ22" s="61">
        <v>2.980869788811769</v>
      </c>
      <c r="DR22" s="61">
        <v>0.1164550330459751</v>
      </c>
      <c r="DS22" s="61">
        <v>0.17034970638746452</v>
      </c>
      <c r="DT22"/>
      <c r="DU22"/>
      <c r="DV22" s="70">
        <v>44179</v>
      </c>
      <c r="DW22" s="69"/>
      <c r="DX22" s="69"/>
      <c r="DY22" s="69"/>
      <c r="DZ22" s="69">
        <v>0.10002918754401909</v>
      </c>
      <c r="EA22" s="69">
        <v>0.29976479729626709</v>
      </c>
      <c r="EB22" s="69">
        <v>2.9540751105246203E-3</v>
      </c>
      <c r="EC22" s="69">
        <v>0.27508026574605249</v>
      </c>
      <c r="ED22" s="69">
        <v>2.2106450447228219</v>
      </c>
      <c r="EE22" s="69">
        <v>0.11174169604007976</v>
      </c>
      <c r="EF22" s="69">
        <v>0.11437337303783142</v>
      </c>
      <c r="EI22" s="77">
        <v>44179</v>
      </c>
      <c r="EJ22" s="76">
        <v>0.10002918754401909</v>
      </c>
      <c r="EK22" s="76">
        <v>-1.2629947922224636E-2</v>
      </c>
      <c r="EL22" s="76">
        <v>-5.7532548969018923E-4</v>
      </c>
      <c r="EM22" s="76">
        <v>-3.3009631889526304E-2</v>
      </c>
      <c r="EN22" s="76">
        <v>-0.77022474408894692</v>
      </c>
      <c r="EO22" s="76">
        <v>-4.7133370058953395E-3</v>
      </c>
      <c r="EP22" s="76">
        <v>-5.5976333349633089E-2</v>
      </c>
      <c r="ER22" s="77">
        <v>44179</v>
      </c>
      <c r="ES22">
        <v>2.0240346384743337</v>
      </c>
      <c r="ET22" s="88">
        <f t="shared" si="5"/>
        <v>2.7688750125929804</v>
      </c>
      <c r="EU22" s="88">
        <f t="shared" si="14"/>
        <v>3.1123355778911684E-2</v>
      </c>
      <c r="EV22" s="88">
        <f t="shared" si="15"/>
        <v>2.6762028355537737</v>
      </c>
      <c r="EW22" s="88">
        <f t="shared" si="16"/>
        <v>22.296728202377107</v>
      </c>
      <c r="EX22" s="88">
        <f t="shared" si="17"/>
        <v>1.1635283544585986</v>
      </c>
      <c r="EY22" s="88">
        <f t="shared" si="18"/>
        <v>2.3149554702659194</v>
      </c>
      <c r="EZ22" s="51"/>
      <c r="FB22">
        <v>2.0240346384743337</v>
      </c>
      <c r="FC22" s="83">
        <f t="shared" si="6"/>
        <v>2.6818248742936075</v>
      </c>
      <c r="FD22" s="83">
        <f t="shared" si="7"/>
        <v>3.0564000346241026E-2</v>
      </c>
      <c r="FE22" s="83">
        <f t="shared" si="8"/>
        <v>2.5695628019859398</v>
      </c>
      <c r="FF22" s="83">
        <f t="shared" si="9"/>
        <v>23.10714422142188</v>
      </c>
      <c r="FG22" s="83">
        <f t="shared" si="10"/>
        <v>1.2229212986566189</v>
      </c>
      <c r="FH22" s="83">
        <f t="shared" si="11"/>
        <v>2.303287573481589</v>
      </c>
      <c r="FI22" s="2"/>
      <c r="FJ22">
        <v>2.0240346384743337</v>
      </c>
      <c r="FK22" s="83">
        <f t="shared" si="1"/>
        <v>-8.7050138299372914E-2</v>
      </c>
      <c r="FL22" s="83">
        <f t="shared" si="19"/>
        <v>-5.5935543267065721E-4</v>
      </c>
      <c r="FM22" s="83">
        <f t="shared" si="20"/>
        <v>-0.10664003356783391</v>
      </c>
      <c r="FN22" s="83">
        <f t="shared" si="21"/>
        <v>0.8104160190447729</v>
      </c>
      <c r="FO22" s="83">
        <f t="shared" si="22"/>
        <v>5.9392944198020325E-2</v>
      </c>
      <c r="FP22" s="83">
        <f t="shared" si="23"/>
        <v>-1.1667896784330445E-2</v>
      </c>
      <c r="FQ22" s="83"/>
      <c r="FR22" s="83"/>
      <c r="FS22" s="93">
        <v>44179</v>
      </c>
      <c r="FT22" s="99"/>
      <c r="FU22" s="90">
        <v>44179</v>
      </c>
      <c r="FV22" s="91">
        <v>1.9305555555555558</v>
      </c>
      <c r="FW22" s="94">
        <v>8.5388784426501496E-2</v>
      </c>
      <c r="FX22" s="91">
        <v>0.96599999999999997</v>
      </c>
      <c r="FY22" s="91">
        <v>1.07</v>
      </c>
      <c r="FZ22" s="91">
        <v>29.2040404</v>
      </c>
      <c r="GA22" s="91">
        <v>4.4000000000000004</v>
      </c>
      <c r="GD22" s="46">
        <f t="shared" si="12"/>
        <v>-0.75126931873805169</v>
      </c>
      <c r="GE22" s="46">
        <f t="shared" si="24"/>
        <v>5.4824784080260466E-2</v>
      </c>
      <c r="GF22" s="46">
        <f t="shared" si="25"/>
        <v>-1.6035628019859398</v>
      </c>
      <c r="GG22" s="46">
        <f t="shared" si="26"/>
        <v>-22.03714422142188</v>
      </c>
      <c r="GH22" s="46">
        <f t="shared" si="27"/>
        <v>27.981119101343381</v>
      </c>
      <c r="GI22" s="46">
        <f t="shared" si="28"/>
        <v>2.0967124265184114</v>
      </c>
      <c r="GL22" s="93">
        <v>44179</v>
      </c>
      <c r="GM22" s="46">
        <f t="shared" si="13"/>
        <v>-0.83831945703742461</v>
      </c>
      <c r="GN22" s="46">
        <f t="shared" si="29"/>
        <v>5.4265428647589813E-2</v>
      </c>
      <c r="GO22" s="46">
        <f t="shared" si="30"/>
        <v>-1.7102028355537737</v>
      </c>
      <c r="GP22" s="46">
        <f t="shared" si="31"/>
        <v>-21.226728202377107</v>
      </c>
      <c r="GQ22" s="46">
        <f t="shared" si="32"/>
        <v>28.040512045541401</v>
      </c>
      <c r="GR22" s="46">
        <f t="shared" si="33"/>
        <v>2.0850445297340809</v>
      </c>
      <c r="GS22" s="2"/>
      <c r="GT22" s="2"/>
      <c r="GU22" s="2"/>
      <c r="GX22" s="6"/>
      <c r="HG22" s="6"/>
      <c r="HI22" s="46"/>
      <c r="HJ22" s="46"/>
      <c r="HK22" s="46"/>
      <c r="HL22" s="46"/>
      <c r="HM22" s="46"/>
      <c r="HO22" s="6"/>
      <c r="HQ22" s="46"/>
      <c r="HR22" s="46"/>
      <c r="HS22" s="46"/>
      <c r="HT22" s="46"/>
      <c r="HU22" s="46"/>
      <c r="HW22" s="6"/>
      <c r="IE22" s="6"/>
      <c r="IM22" s="6"/>
      <c r="IU22" s="6"/>
      <c r="JC22"/>
      <c r="JE22"/>
      <c r="JF22"/>
      <c r="JG22"/>
      <c r="JH22"/>
      <c r="JI22"/>
      <c r="JK22"/>
      <c r="JM22"/>
      <c r="JN22"/>
      <c r="JO22"/>
      <c r="JP22"/>
      <c r="JQ22"/>
    </row>
    <row r="23" spans="1:277" ht="15.75" x14ac:dyDescent="0.25">
      <c r="A23">
        <v>0.62906453458496647</v>
      </c>
      <c r="B23" s="65">
        <v>44208</v>
      </c>
      <c r="C23" s="61">
        <v>0.13380388247947289</v>
      </c>
      <c r="D23" s="61">
        <v>0.65274618421021091</v>
      </c>
      <c r="E23" s="61">
        <v>4.0667014001986197E-3</v>
      </c>
      <c r="F23" s="61">
        <v>0.67169549004695384</v>
      </c>
      <c r="G23" s="61">
        <v>3.2514343442511913</v>
      </c>
      <c r="H23" s="61">
        <v>0.10275128333775786</v>
      </c>
      <c r="I23" s="61">
        <v>0.21269465158937009</v>
      </c>
      <c r="J23"/>
      <c r="L23" s="36"/>
      <c r="M23" s="71">
        <v>44208</v>
      </c>
      <c r="N23" s="72"/>
      <c r="O23" s="72"/>
      <c r="P23" s="72"/>
      <c r="Q23" s="69">
        <v>0.13380388247947289</v>
      </c>
      <c r="R23" s="69">
        <v>0.66202401161745517</v>
      </c>
      <c r="S23" s="69">
        <v>3.9928416570699501E-3</v>
      </c>
      <c r="T23" s="69">
        <v>0.67838568417092759</v>
      </c>
      <c r="U23" s="69">
        <v>3.104250073523771</v>
      </c>
      <c r="V23" s="69">
        <v>0.1228944370150819</v>
      </c>
      <c r="W23" s="69">
        <v>0.20893476249169693</v>
      </c>
      <c r="Z23" s="78">
        <v>44208</v>
      </c>
      <c r="AA23" s="76"/>
      <c r="AB23" s="76">
        <v>0.13380388247947289</v>
      </c>
      <c r="AC23" s="76">
        <v>9.277827407244206E-3</v>
      </c>
      <c r="AD23" s="76">
        <v>-7.3859743128669087E-5</v>
      </c>
      <c r="AE23" s="76">
        <v>6.6901941239737393E-3</v>
      </c>
      <c r="AF23" s="76">
        <v>-0.14718427072742038</v>
      </c>
      <c r="AG23" s="76">
        <v>2.0143153677324041E-2</v>
      </c>
      <c r="AH23" s="76">
        <v>-3.7598890976731606E-3</v>
      </c>
      <c r="AJ23"/>
      <c r="AK23" s="65">
        <v>44208</v>
      </c>
      <c r="AL23" s="61"/>
      <c r="AM23" s="61"/>
      <c r="AN23" s="61"/>
      <c r="AO23" s="61">
        <v>0.37471480054915918</v>
      </c>
      <c r="AP23" s="61">
        <v>2.1969480043273131</v>
      </c>
      <c r="AQ23" s="61">
        <v>1.3583786234707568E-2</v>
      </c>
      <c r="AR23" s="61">
        <v>2.1695986951796318</v>
      </c>
      <c r="AS23" s="61">
        <v>11.391329936694438</v>
      </c>
      <c r="AT23" s="61">
        <v>0.52577850559416894</v>
      </c>
      <c r="AU23" s="61">
        <v>0.61404514365990714</v>
      </c>
      <c r="AV23"/>
      <c r="AW23"/>
      <c r="AX23"/>
      <c r="AY23" s="71">
        <v>44208</v>
      </c>
      <c r="AZ23" s="69"/>
      <c r="BA23" s="69"/>
      <c r="BB23" s="69"/>
      <c r="BC23" s="69">
        <v>0.37471480054915918</v>
      </c>
      <c r="BD23" s="69">
        <v>2.1138051602370642</v>
      </c>
      <c r="BE23" s="69">
        <v>1.3873815490332619E-2</v>
      </c>
      <c r="BF23" s="69">
        <v>2.1658515471741402</v>
      </c>
      <c r="BG23" s="69">
        <v>11.353858456639523</v>
      </c>
      <c r="BH23" s="69">
        <v>0.43959881837777159</v>
      </c>
      <c r="BI23" s="69">
        <v>0.59976850975898421</v>
      </c>
      <c r="BJ23"/>
      <c r="BK23"/>
      <c r="BL23" s="78">
        <v>44208</v>
      </c>
      <c r="BM23" s="76">
        <v>0.37471480054915918</v>
      </c>
      <c r="BN23" s="76">
        <v>-8.3142844090249107E-2</v>
      </c>
      <c r="BO23" s="76">
        <v>2.9002925562505067E-4</v>
      </c>
      <c r="BP23" s="76">
        <v>-3.7471480054915118E-3</v>
      </c>
      <c r="BQ23" s="76">
        <v>-3.7471480054915116E-2</v>
      </c>
      <c r="BR23" s="76">
        <v>-8.6179687216397322E-2</v>
      </c>
      <c r="BS23" s="76">
        <v>-1.4276633900922974E-2</v>
      </c>
      <c r="BT23" s="61"/>
      <c r="BV23" s="36"/>
      <c r="BW23" s="65">
        <v>44208</v>
      </c>
      <c r="BX23" s="63"/>
      <c r="BY23" s="63"/>
      <c r="BZ23" s="63"/>
      <c r="CA23" s="61">
        <v>6.8530899122418651E-2</v>
      </c>
      <c r="CB23" s="61">
        <v>0.23453137720147793</v>
      </c>
      <c r="CC23" s="61">
        <v>4.2945573244054869E-3</v>
      </c>
      <c r="CD23" s="61">
        <v>0.21655764122684296</v>
      </c>
      <c r="CE23" s="61">
        <v>3.3580140569985137</v>
      </c>
      <c r="CF23" s="61">
        <v>0.22373967945487241</v>
      </c>
      <c r="CG23" s="61">
        <v>0.16245934945960566</v>
      </c>
      <c r="CH23" s="36"/>
      <c r="CJ23"/>
      <c r="CK23" s="71">
        <v>44208</v>
      </c>
      <c r="CL23" s="69"/>
      <c r="CM23" s="69"/>
      <c r="CN23" s="69"/>
      <c r="CO23" s="69">
        <v>6.8530899122418651E-2</v>
      </c>
      <c r="CP23" s="69">
        <v>0.20316923918158988</v>
      </c>
      <c r="CQ23" s="69">
        <v>3.8173766738160862E-3</v>
      </c>
      <c r="CR23" s="69">
        <v>0.19668368048134152</v>
      </c>
      <c r="CS23" s="69">
        <v>3.1592744495435001</v>
      </c>
      <c r="CT23" s="69">
        <v>9.1969418447943735E-2</v>
      </c>
      <c r="CU23" s="69" t="e">
        <v>#N/A</v>
      </c>
      <c r="CX23" s="78">
        <v>44208</v>
      </c>
      <c r="CY23" s="76">
        <v>6.8530899122418651E-2</v>
      </c>
      <c r="CZ23" s="76">
        <v>-3.1362138019888047E-2</v>
      </c>
      <c r="DA23" s="76">
        <v>-4.7718065058940088E-4</v>
      </c>
      <c r="DB23" s="76">
        <v>-1.987396074550141E-2</v>
      </c>
      <c r="DC23" s="76">
        <v>-0.19873960745501398</v>
      </c>
      <c r="DD23" s="76">
        <v>-0.13177026100692868</v>
      </c>
      <c r="DE23" s="76" t="e">
        <v>#N/A</v>
      </c>
      <c r="DH23"/>
      <c r="DI23" s="65">
        <v>44208</v>
      </c>
      <c r="DJ23" s="61"/>
      <c r="DK23" s="61"/>
      <c r="DL23" s="61"/>
      <c r="DM23" s="61">
        <v>5.2014952433915761E-2</v>
      </c>
      <c r="DN23" s="61">
        <v>0.22994489291242337</v>
      </c>
      <c r="DO23" s="61">
        <v>1.7303814226190756E-3</v>
      </c>
      <c r="DP23" s="61">
        <v>0.22262399641715946</v>
      </c>
      <c r="DQ23" s="61">
        <v>1.5604485730174729</v>
      </c>
      <c r="DR23" s="61">
        <v>5.6458349719324757E-2</v>
      </c>
      <c r="DS23" s="61">
        <v>6.2501166844593184E-2</v>
      </c>
      <c r="DT23"/>
      <c r="DU23"/>
      <c r="DV23" s="71">
        <v>44208</v>
      </c>
      <c r="DW23" s="69"/>
      <c r="DX23" s="69"/>
      <c r="DY23" s="69"/>
      <c r="DZ23" s="69">
        <v>5.2014952433915761E-2</v>
      </c>
      <c r="EA23" s="69">
        <v>0.20758371687603541</v>
      </c>
      <c r="EB23" s="69">
        <v>1.5464045358603155E-3</v>
      </c>
      <c r="EC23" s="69">
        <v>0.20441876306528894</v>
      </c>
      <c r="ED23" s="69">
        <v>1.4044037157157256</v>
      </c>
      <c r="EE23" s="69">
        <v>1.3476380644662287</v>
      </c>
      <c r="EF23" s="69">
        <v>7.6009449991681105E-2</v>
      </c>
      <c r="EI23" s="78">
        <v>44208</v>
      </c>
      <c r="EJ23" s="76">
        <v>5.2014952433915761E-2</v>
      </c>
      <c r="EK23" s="76">
        <v>-2.2361176036387966E-2</v>
      </c>
      <c r="EL23" s="76">
        <v>-1.8397688675875996E-4</v>
      </c>
      <c r="EM23" s="76">
        <v>-1.820523335187052E-2</v>
      </c>
      <c r="EN23" s="76">
        <v>-0.15604485730174728</v>
      </c>
      <c r="EO23" s="76">
        <v>1.2911797147469037</v>
      </c>
      <c r="EP23" s="76">
        <v>1.3508283147087925E-2</v>
      </c>
      <c r="ER23" s="78">
        <v>44208</v>
      </c>
      <c r="ES23">
        <v>0.62906453458496647</v>
      </c>
      <c r="ET23" s="88">
        <f t="shared" si="5"/>
        <v>5.2684109124638416</v>
      </c>
      <c r="EU23" s="88">
        <f t="shared" si="14"/>
        <v>3.7635926173378888E-2</v>
      </c>
      <c r="EV23" s="88">
        <f t="shared" si="15"/>
        <v>5.2148478296188241</v>
      </c>
      <c r="EW23" s="88">
        <f t="shared" si="16"/>
        <v>31.095739523556819</v>
      </c>
      <c r="EX23" s="88">
        <f t="shared" si="17"/>
        <v>1.4445701007539218</v>
      </c>
      <c r="EY23" s="88">
        <f t="shared" si="18"/>
        <v>1.6718480437739969</v>
      </c>
      <c r="EZ23" s="51"/>
      <c r="FB23">
        <v>0.62906453458496647</v>
      </c>
      <c r="FC23" s="83">
        <f t="shared" si="6"/>
        <v>5.0655885886406455</v>
      </c>
      <c r="FD23" s="83">
        <f t="shared" si="7"/>
        <v>3.692854561003913E-2</v>
      </c>
      <c r="FE23" s="83">
        <f t="shared" si="8"/>
        <v>5.1589932295783507</v>
      </c>
      <c r="FF23" s="83">
        <f t="shared" si="9"/>
        <v>30.238211899789253</v>
      </c>
      <c r="FG23" s="83">
        <f t="shared" si="10"/>
        <v>3.1826635078512857</v>
      </c>
      <c r="FH23" s="83" t="e">
        <f t="shared" si="11"/>
        <v>#N/A</v>
      </c>
      <c r="FI23" s="2"/>
      <c r="FJ23">
        <v>0.62906453458496647</v>
      </c>
      <c r="FK23" s="83">
        <f t="shared" si="1"/>
        <v>-0.20282232382319609</v>
      </c>
      <c r="FL23" s="83">
        <f t="shared" si="19"/>
        <v>-7.073805633397573E-4</v>
      </c>
      <c r="FM23" s="83">
        <f t="shared" si="20"/>
        <v>-5.5854600040473379E-2</v>
      </c>
      <c r="FN23" s="83">
        <f t="shared" si="21"/>
        <v>-0.85752762376756664</v>
      </c>
      <c r="FO23" s="83">
        <f t="shared" si="22"/>
        <v>1.7380934070973639</v>
      </c>
      <c r="FP23" s="83" t="e">
        <f t="shared" si="23"/>
        <v>#N/A</v>
      </c>
      <c r="FQ23" s="83"/>
      <c r="FR23" s="83"/>
      <c r="FS23" s="95">
        <v>44208</v>
      </c>
      <c r="FT23" s="100"/>
      <c r="FU23" s="90">
        <v>44208</v>
      </c>
      <c r="FV23" s="91" t="e">
        <v>#N/A</v>
      </c>
      <c r="FW23" s="94">
        <v>0.100464</v>
      </c>
      <c r="FX23" s="91">
        <v>2.79</v>
      </c>
      <c r="FY23" s="91">
        <v>44.3</v>
      </c>
      <c r="FZ23" s="91">
        <v>8.8402061859999996</v>
      </c>
      <c r="GA23" s="91">
        <v>3.714</v>
      </c>
      <c r="GD23" s="46" t="e">
        <f t="shared" si="12"/>
        <v>#N/A</v>
      </c>
      <c r="GE23" s="46">
        <f t="shared" si="24"/>
        <v>6.353545438996086E-2</v>
      </c>
      <c r="GF23" s="46">
        <f t="shared" si="25"/>
        <v>-2.3689932295783507</v>
      </c>
      <c r="GG23" s="46">
        <f t="shared" si="26"/>
        <v>14.061788100210745</v>
      </c>
      <c r="GH23" s="46">
        <f t="shared" si="27"/>
        <v>5.6575426781487135</v>
      </c>
      <c r="GI23" s="46" t="e">
        <f t="shared" si="28"/>
        <v>#N/A</v>
      </c>
      <c r="GL23" s="95">
        <v>44208</v>
      </c>
      <c r="GM23" s="46" t="e">
        <f t="shared" si="13"/>
        <v>#N/A</v>
      </c>
      <c r="GN23" s="46">
        <f t="shared" si="29"/>
        <v>6.2828073826621117E-2</v>
      </c>
      <c r="GO23" s="46">
        <f t="shared" si="30"/>
        <v>-2.4248478296188241</v>
      </c>
      <c r="GP23" s="46">
        <f t="shared" si="31"/>
        <v>13.204260476443178</v>
      </c>
      <c r="GQ23" s="46">
        <f t="shared" si="32"/>
        <v>7.3956360852460783</v>
      </c>
      <c r="GR23" s="46">
        <f t="shared" si="33"/>
        <v>2.0421519562260029</v>
      </c>
      <c r="GS23" s="2"/>
      <c r="GT23" s="2"/>
      <c r="GU23" s="2"/>
      <c r="GX23" s="16"/>
      <c r="HG23" s="16"/>
      <c r="HI23" s="46"/>
      <c r="HJ23" s="46"/>
      <c r="HK23" s="46"/>
      <c r="HL23" s="46"/>
      <c r="HM23" s="46"/>
      <c r="HO23" s="16"/>
      <c r="HQ23" s="46"/>
      <c r="HR23" s="46"/>
      <c r="HS23" s="46"/>
      <c r="HT23" s="46"/>
      <c r="HU23" s="46"/>
      <c r="HW23" s="16"/>
      <c r="IE23" s="16"/>
      <c r="IM23" s="16"/>
      <c r="IU23" s="16"/>
      <c r="JC23"/>
      <c r="JE23"/>
      <c r="JF23"/>
      <c r="JG23"/>
      <c r="JH23"/>
      <c r="JI23"/>
      <c r="JK23"/>
      <c r="JM23"/>
      <c r="JN23"/>
      <c r="JO23"/>
      <c r="JP23"/>
      <c r="JQ23"/>
    </row>
    <row r="24" spans="1:277" ht="15.75" x14ac:dyDescent="0.25">
      <c r="A24">
        <v>0.72263028883306801</v>
      </c>
      <c r="B24" s="65">
        <v>44223</v>
      </c>
      <c r="C24" s="61">
        <v>0.17716387723412474</v>
      </c>
      <c r="D24" s="61">
        <v>0.57682060416762015</v>
      </c>
      <c r="E24" s="61">
        <v>3.8965423158873395E-3</v>
      </c>
      <c r="F24" s="61">
        <v>0.57046768469388176</v>
      </c>
      <c r="G24" s="61">
        <v>2.1968320777031467</v>
      </c>
      <c r="H24" s="61">
        <v>0.23673202145329922</v>
      </c>
      <c r="I24" s="61">
        <v>0.32105637832368089</v>
      </c>
      <c r="J24"/>
      <c r="L24" s="36"/>
      <c r="M24" s="71">
        <v>44223</v>
      </c>
      <c r="N24" s="72"/>
      <c r="O24" s="72"/>
      <c r="P24" s="72"/>
      <c r="Q24" s="69">
        <v>0.17716387723412474</v>
      </c>
      <c r="R24" s="69">
        <v>0.6038460678202997</v>
      </c>
      <c r="S24" s="69">
        <v>3.7985706917768691E-3</v>
      </c>
      <c r="T24" s="69">
        <v>0.57223932346622297</v>
      </c>
      <c r="U24" s="69">
        <v>2.1968320777031467</v>
      </c>
      <c r="V24" s="69">
        <v>0.21716862377492605</v>
      </c>
      <c r="W24" s="69">
        <v>0.33668223229573069</v>
      </c>
      <c r="Z24" s="78">
        <v>44223</v>
      </c>
      <c r="AA24" s="76"/>
      <c r="AB24" s="76">
        <v>0.17716387723412474</v>
      </c>
      <c r="AC24" s="76">
        <v>2.7025463652679545E-2</v>
      </c>
      <c r="AD24" s="76">
        <v>-9.7971624110470621E-5</v>
      </c>
      <c r="AE24" s="76">
        <v>1.7716387723412097E-3</v>
      </c>
      <c r="AF24" s="76">
        <v>0</v>
      </c>
      <c r="AG24" s="76">
        <v>-1.9563397678373187E-2</v>
      </c>
      <c r="AH24" s="76">
        <v>1.5625853972049811E-2</v>
      </c>
      <c r="AJ24"/>
      <c r="AK24" s="65">
        <v>44223</v>
      </c>
      <c r="AL24" s="61"/>
      <c r="AM24" s="61"/>
      <c r="AN24" s="61"/>
      <c r="AO24" s="61">
        <v>0.4099126977674028</v>
      </c>
      <c r="AP24" s="61">
        <v>1.7439055271435859</v>
      </c>
      <c r="AQ24" s="61">
        <v>1.1009025323939136E-2</v>
      </c>
      <c r="AR24" s="61">
        <v>1.6724438068910035</v>
      </c>
      <c r="AS24" s="61">
        <v>6.7635595131621464</v>
      </c>
      <c r="AT24" s="61">
        <v>0.57496005461342203</v>
      </c>
      <c r="AU24" s="61">
        <v>0.71119853062644389</v>
      </c>
      <c r="AV24"/>
      <c r="AW24"/>
      <c r="AX24"/>
      <c r="AY24" s="71">
        <v>44223</v>
      </c>
      <c r="AZ24" s="69"/>
      <c r="BA24" s="69"/>
      <c r="BB24" s="69"/>
      <c r="BC24" s="69">
        <v>0.4099126977674028</v>
      </c>
      <c r="BD24" s="69">
        <v>1.7097979213004537</v>
      </c>
      <c r="BE24" s="69">
        <v>1.0918434617732542E-2</v>
      </c>
      <c r="BF24" s="69">
        <v>1.647849045024959</v>
      </c>
      <c r="BG24" s="69">
        <v>6.3946380851714837</v>
      </c>
      <c r="BH24" s="69">
        <v>0.61954971062441033</v>
      </c>
      <c r="BI24" s="69" t="e">
        <v>#N/A</v>
      </c>
      <c r="BJ24"/>
      <c r="BK24"/>
      <c r="BL24" s="78">
        <v>44223</v>
      </c>
      <c r="BM24" s="76">
        <v>0.4099126977674028</v>
      </c>
      <c r="BN24" s="76">
        <v>-3.4107605843132209E-2</v>
      </c>
      <c r="BO24" s="76">
        <v>-9.0590706206595601E-5</v>
      </c>
      <c r="BP24" s="76">
        <v>-2.4594761866044371E-2</v>
      </c>
      <c r="BQ24" s="76">
        <v>-0.36892142799066269</v>
      </c>
      <c r="BR24" s="76">
        <v>4.4589656010988306E-2</v>
      </c>
      <c r="BS24" s="76" t="e">
        <v>#N/A</v>
      </c>
      <c r="BT24" s="61"/>
      <c r="BV24" s="36"/>
      <c r="BW24" s="65">
        <v>44223</v>
      </c>
      <c r="BX24" s="63"/>
      <c r="BY24" s="63"/>
      <c r="BZ24" s="63"/>
      <c r="CA24" s="61">
        <v>7.7062941348232203E-2</v>
      </c>
      <c r="CB24" s="61">
        <v>0.19533444289007676</v>
      </c>
      <c r="CC24" s="61">
        <v>3.4239064841019564E-3</v>
      </c>
      <c r="CD24" s="61">
        <v>0.18572168864923963</v>
      </c>
      <c r="CE24" s="61">
        <v>2.3350071228514357</v>
      </c>
      <c r="CF24" s="61">
        <v>0.19129576771612455</v>
      </c>
      <c r="CG24" s="61">
        <v>0.18253128287742279</v>
      </c>
      <c r="CH24" s="36"/>
      <c r="CJ24"/>
      <c r="CK24" s="71">
        <v>44223</v>
      </c>
      <c r="CL24" s="69"/>
      <c r="CM24" s="69"/>
      <c r="CN24" s="69"/>
      <c r="CO24" s="69">
        <v>7.7062941348232203E-2</v>
      </c>
      <c r="CP24" s="69">
        <v>0.18357887650211069</v>
      </c>
      <c r="CQ24" s="69">
        <v>3.0832112204014226E-3</v>
      </c>
      <c r="CR24" s="69">
        <v>0.1679972121391462</v>
      </c>
      <c r="CS24" s="69">
        <v>2.2117064166942644</v>
      </c>
      <c r="CT24" s="69">
        <v>0.10238716191911193</v>
      </c>
      <c r="CU24" s="69">
        <v>0.17040157590921104</v>
      </c>
      <c r="CX24" s="78">
        <v>44223</v>
      </c>
      <c r="CY24" s="76">
        <v>7.7062941348232203E-2</v>
      </c>
      <c r="CZ24" s="76">
        <v>-1.1755566387966076E-2</v>
      </c>
      <c r="DA24" s="76">
        <v>-3.4069526370053414E-4</v>
      </c>
      <c r="DB24" s="76">
        <v>-1.7724476510093404E-2</v>
      </c>
      <c r="DC24" s="76">
        <v>-0.12330070615717163</v>
      </c>
      <c r="DD24" s="76">
        <v>-8.8908605797012624E-2</v>
      </c>
      <c r="DE24" s="76">
        <v>-1.2129706968211747E-2</v>
      </c>
      <c r="DH24"/>
      <c r="DI24" s="65">
        <v>44223</v>
      </c>
      <c r="DJ24" s="61"/>
      <c r="DK24" s="61"/>
      <c r="DL24" s="61"/>
      <c r="DM24" s="61">
        <v>5.8490772483308244E-2</v>
      </c>
      <c r="DN24" s="61">
        <v>0.21801622421415631</v>
      </c>
      <c r="DO24" s="61">
        <v>1.8294743817329152E-3</v>
      </c>
      <c r="DP24" s="61">
        <v>0.21290641183924203</v>
      </c>
      <c r="DQ24" s="61">
        <v>1.4798165438276987</v>
      </c>
      <c r="DR24" s="61">
        <v>7.6018507323636547E-2</v>
      </c>
      <c r="DS24" s="61">
        <v>8.8168990441338857E-2</v>
      </c>
      <c r="DT24"/>
      <c r="DU24"/>
      <c r="DV24" s="71">
        <v>44223</v>
      </c>
      <c r="DW24" s="69"/>
      <c r="DX24" s="69"/>
      <c r="DY24" s="69"/>
      <c r="DZ24" s="69">
        <v>5.8490772483308244E-2</v>
      </c>
      <c r="EA24" s="69">
        <v>0.20990489935848858</v>
      </c>
      <c r="EB24" s="69">
        <v>2.5922525456877378E-3</v>
      </c>
      <c r="EC24" s="69">
        <v>0.19711390326874878</v>
      </c>
      <c r="ED24" s="69">
        <v>1.1756645269144959</v>
      </c>
      <c r="EE24" s="69">
        <v>0.72704030196752145</v>
      </c>
      <c r="EF24" s="69">
        <v>0.14071125136309465</v>
      </c>
      <c r="EI24" s="78">
        <v>44223</v>
      </c>
      <c r="EJ24" s="76">
        <v>5.8490772483308244E-2</v>
      </c>
      <c r="EK24" s="76">
        <v>-8.1113248556677342E-3</v>
      </c>
      <c r="EL24" s="76">
        <v>7.6277816395482268E-4</v>
      </c>
      <c r="EM24" s="76">
        <v>-1.5792508570493226E-2</v>
      </c>
      <c r="EN24" s="76">
        <v>-0.30415201691320282</v>
      </c>
      <c r="EO24" s="76">
        <v>0.65102179464388488</v>
      </c>
      <c r="EP24" s="76">
        <v>5.254226092175579E-2</v>
      </c>
      <c r="ER24" s="78">
        <v>44223</v>
      </c>
      <c r="ES24">
        <v>0.72263028883306801</v>
      </c>
      <c r="ET24" s="88">
        <f t="shared" si="5"/>
        <v>3.7835070584026229</v>
      </c>
      <c r="EU24" s="88">
        <f t="shared" si="14"/>
        <v>2.789662821664286E-2</v>
      </c>
      <c r="EV24" s="88">
        <f t="shared" si="15"/>
        <v>3.655450972500792</v>
      </c>
      <c r="EW24" s="88">
        <f t="shared" si="16"/>
        <v>17.678770811246164</v>
      </c>
      <c r="EX24" s="88">
        <f t="shared" si="17"/>
        <v>1.493165132683415</v>
      </c>
      <c r="EY24" s="88">
        <f t="shared" si="18"/>
        <v>1.8030730269733781</v>
      </c>
      <c r="EZ24" s="51"/>
      <c r="FB24">
        <v>0.72263028883306801</v>
      </c>
      <c r="FC24" s="83">
        <f t="shared" si="6"/>
        <v>3.746214083211111</v>
      </c>
      <c r="FD24" s="83">
        <f t="shared" si="7"/>
        <v>2.8219781803678807E-2</v>
      </c>
      <c r="FE24" s="83">
        <f t="shared" si="8"/>
        <v>3.5774856435560696</v>
      </c>
      <c r="FF24" s="83">
        <f t="shared" si="9"/>
        <v>16.576721584459595</v>
      </c>
      <c r="FG24" s="83">
        <f t="shared" si="10"/>
        <v>2.3056683673978404</v>
      </c>
      <c r="FH24" s="83" t="e">
        <f t="shared" si="11"/>
        <v>#N/A</v>
      </c>
      <c r="FI24" s="31"/>
      <c r="FJ24">
        <v>0.72263028883306801</v>
      </c>
      <c r="FK24" s="83">
        <f t="shared" si="1"/>
        <v>-3.7292975191511868E-2</v>
      </c>
      <c r="FL24" s="83">
        <f t="shared" si="19"/>
        <v>3.2315358703594727E-4</v>
      </c>
      <c r="FM24" s="83">
        <f t="shared" si="20"/>
        <v>-7.7965328944722412E-2</v>
      </c>
      <c r="FN24" s="83">
        <f t="shared" si="21"/>
        <v>-1.1020492267865691</v>
      </c>
      <c r="FO24" s="83">
        <f t="shared" si="22"/>
        <v>0.81250323471442543</v>
      </c>
      <c r="FP24" s="83" t="e">
        <f t="shared" si="23"/>
        <v>#N/A</v>
      </c>
      <c r="FQ24" s="83"/>
      <c r="FR24" s="83"/>
      <c r="FS24" s="95">
        <v>44223</v>
      </c>
      <c r="FT24" s="100"/>
      <c r="FU24" s="90">
        <v>44223</v>
      </c>
      <c r="FV24" s="91">
        <v>3.5193449999999999</v>
      </c>
      <c r="FW24" s="94">
        <v>5.3491999999999998E-2</v>
      </c>
      <c r="FX24" s="91">
        <v>2.89</v>
      </c>
      <c r="FY24" s="91">
        <v>13.2</v>
      </c>
      <c r="FZ24" s="91">
        <v>12.14619289</v>
      </c>
      <c r="GA24" s="91">
        <v>3.5074999999999998</v>
      </c>
      <c r="GD24" s="46">
        <f t="shared" si="12"/>
        <v>-0.2268690832111111</v>
      </c>
      <c r="GE24" s="46">
        <f t="shared" si="24"/>
        <v>2.5272218196321191E-2</v>
      </c>
      <c r="GF24" s="46">
        <f t="shared" si="25"/>
        <v>-0.68748564355606945</v>
      </c>
      <c r="GG24" s="46">
        <f t="shared" si="26"/>
        <v>-3.3767215844595952</v>
      </c>
      <c r="GH24" s="46">
        <f t="shared" si="27"/>
        <v>9.8405245226021592</v>
      </c>
      <c r="GI24" s="46" t="e">
        <f t="shared" si="28"/>
        <v>#N/A</v>
      </c>
      <c r="GL24" s="95">
        <v>44223</v>
      </c>
      <c r="GM24" s="46">
        <f t="shared" si="13"/>
        <v>-0.26416205840262297</v>
      </c>
      <c r="GN24" s="46">
        <f t="shared" si="29"/>
        <v>2.5595371783357138E-2</v>
      </c>
      <c r="GO24" s="46">
        <f t="shared" si="30"/>
        <v>-0.76545097250079186</v>
      </c>
      <c r="GP24" s="46">
        <f t="shared" si="31"/>
        <v>-4.4787708112461644</v>
      </c>
      <c r="GQ24" s="46">
        <f t="shared" si="32"/>
        <v>10.653027757316584</v>
      </c>
      <c r="GR24" s="46">
        <f t="shared" si="33"/>
        <v>1.7044269730266217</v>
      </c>
      <c r="GS24" s="31"/>
      <c r="GT24" s="21"/>
      <c r="GU24" s="36"/>
      <c r="GX24" s="16"/>
      <c r="HG24" s="16"/>
      <c r="HI24" s="46"/>
      <c r="HJ24" s="46"/>
      <c r="HK24" s="46"/>
      <c r="HL24" s="46"/>
      <c r="HM24" s="46"/>
      <c r="HO24" s="16"/>
      <c r="HP24" s="52"/>
      <c r="HQ24" s="54"/>
      <c r="HR24" s="54"/>
      <c r="HS24" s="54"/>
      <c r="HT24" s="54"/>
      <c r="HU24" s="54"/>
      <c r="HW24" s="16"/>
      <c r="IE24" s="16"/>
      <c r="IM24" s="16"/>
      <c r="IU24" s="16"/>
      <c r="JC24"/>
      <c r="JE24"/>
      <c r="JF24"/>
      <c r="JG24"/>
      <c r="JH24"/>
      <c r="JI24"/>
      <c r="JK24"/>
      <c r="JM24"/>
      <c r="JN24"/>
      <c r="JO24"/>
      <c r="JP24"/>
      <c r="JQ24"/>
    </row>
    <row r="25" spans="1:277" ht="15.75" x14ac:dyDescent="0.25">
      <c r="A25">
        <v>11.273352611666857</v>
      </c>
      <c r="B25" s="65">
        <v>44251</v>
      </c>
      <c r="C25" s="61">
        <v>5.555674283874863</v>
      </c>
      <c r="D25" s="61">
        <v>26.024067262103717</v>
      </c>
      <c r="E25" s="61">
        <v>1.5516331593948427</v>
      </c>
      <c r="F25" s="61">
        <v>26.500566334083093</v>
      </c>
      <c r="G25" s="61">
        <v>627.79119407785947</v>
      </c>
      <c r="H25" s="61">
        <v>332.33641952001125</v>
      </c>
      <c r="I25" s="61">
        <v>22.243808697778178</v>
      </c>
      <c r="J25"/>
      <c r="L25" s="36"/>
      <c r="M25" s="71">
        <v>44251</v>
      </c>
      <c r="N25" s="72"/>
      <c r="O25" s="72"/>
      <c r="P25" s="72"/>
      <c r="Q25" s="69">
        <v>5.555674283874863</v>
      </c>
      <c r="R25" s="69">
        <v>27.564955747433544</v>
      </c>
      <c r="S25" s="69">
        <v>1.3060279106533028</v>
      </c>
      <c r="T25" s="69">
        <v>28.111711876406805</v>
      </c>
      <c r="U25" s="69">
        <v>622.23551979398462</v>
      </c>
      <c r="V25" s="69">
        <v>412.95326952041853</v>
      </c>
      <c r="W25" s="69">
        <v>23.897732932087724</v>
      </c>
      <c r="Z25" s="78">
        <v>44251</v>
      </c>
      <c r="AA25" s="76"/>
      <c r="AB25" s="76">
        <v>5.555674283874863</v>
      </c>
      <c r="AC25" s="76">
        <v>1.5408884853298281</v>
      </c>
      <c r="AD25" s="76">
        <v>-0.24560524874153977</v>
      </c>
      <c r="AE25" s="76">
        <v>1.6111455423237104</v>
      </c>
      <c r="AF25" s="76">
        <v>-5.555674283874863</v>
      </c>
      <c r="AG25" s="76">
        <v>80.616850000407311</v>
      </c>
      <c r="AH25" s="76">
        <v>1.6539242343095459</v>
      </c>
      <c r="AJ25"/>
      <c r="AK25" s="65">
        <v>44251</v>
      </c>
      <c r="AL25" s="61"/>
      <c r="AM25" s="61"/>
      <c r="AN25" s="61"/>
      <c r="AO25" s="61">
        <v>5.2301993774650484</v>
      </c>
      <c r="AP25" s="61">
        <v>32.767983629725151</v>
      </c>
      <c r="AQ25" s="61">
        <v>2.1717356875048122</v>
      </c>
      <c r="AR25" s="61">
        <v>29.916740439100074</v>
      </c>
      <c r="AS25" s="61">
        <v>1161.1042617972407</v>
      </c>
      <c r="AT25" s="61">
        <v>872.35802966583901</v>
      </c>
      <c r="AU25" s="61">
        <v>17.847009335723985</v>
      </c>
      <c r="AV25"/>
      <c r="AW25"/>
      <c r="AX25"/>
      <c r="AY25" s="71">
        <v>44251</v>
      </c>
      <c r="AZ25" s="69"/>
      <c r="BA25" s="69"/>
      <c r="BB25" s="69"/>
      <c r="BC25" s="69">
        <v>5.2301993774650484</v>
      </c>
      <c r="BD25" s="69">
        <v>31.60749130125507</v>
      </c>
      <c r="BE25" s="69">
        <v>1.7035125486360085</v>
      </c>
      <c r="BF25" s="69">
        <v>28.347680625860562</v>
      </c>
      <c r="BG25" s="69">
        <v>1087.8814705127302</v>
      </c>
      <c r="BH25" s="69">
        <v>375.08787744040848</v>
      </c>
      <c r="BI25" s="69">
        <v>18.098581925780053</v>
      </c>
      <c r="BJ25"/>
      <c r="BK25"/>
      <c r="BL25" s="78">
        <v>44251</v>
      </c>
      <c r="BM25" s="76">
        <v>5.2301993774650484</v>
      </c>
      <c r="BN25" s="76">
        <v>-1.1604923284700777</v>
      </c>
      <c r="BO25" s="76">
        <v>-0.46822313886880335</v>
      </c>
      <c r="BP25" s="76">
        <v>-1.5690598132395135</v>
      </c>
      <c r="BQ25" s="76">
        <v>-73.222791284510677</v>
      </c>
      <c r="BR25" s="76">
        <v>-497.27015222543054</v>
      </c>
      <c r="BS25" s="76">
        <v>0.25157259005606786</v>
      </c>
      <c r="BT25" s="61"/>
      <c r="BV25" s="36"/>
      <c r="BW25" s="65">
        <v>44251</v>
      </c>
      <c r="BX25" s="63"/>
      <c r="BY25" s="63"/>
      <c r="BZ25" s="63"/>
      <c r="CA25" s="61">
        <v>0.27713413890104849</v>
      </c>
      <c r="CB25" s="61">
        <v>1.0099197579469503</v>
      </c>
      <c r="CC25" s="61">
        <v>5.7797433204369267E-2</v>
      </c>
      <c r="CD25" s="61">
        <v>0.74826217503283099</v>
      </c>
      <c r="CE25" s="61">
        <v>60.415242280428572</v>
      </c>
      <c r="CF25" s="61">
        <v>21.494091916237892</v>
      </c>
      <c r="CG25" s="61">
        <v>1.1448688412141215</v>
      </c>
      <c r="CH25" s="36"/>
      <c r="CJ25"/>
      <c r="CK25" s="71">
        <v>44251</v>
      </c>
      <c r="CL25" s="69"/>
      <c r="CM25" s="69"/>
      <c r="CN25" s="69"/>
      <c r="CO25" s="69">
        <v>0.27713413890104849</v>
      </c>
      <c r="CP25" s="69">
        <v>0.98686053478554969</v>
      </c>
      <c r="CQ25" s="69">
        <v>5.4734546701234885E-2</v>
      </c>
      <c r="CR25" s="69">
        <v>0.85357314781522942</v>
      </c>
      <c r="CS25" s="69">
        <v>40.46158427955308</v>
      </c>
      <c r="CT25" s="69">
        <v>5.8489737368617858</v>
      </c>
      <c r="CU25" s="69">
        <v>1.0470682035959413</v>
      </c>
      <c r="CX25" s="78">
        <v>44251</v>
      </c>
      <c r="CY25" s="76">
        <v>0.27713413890104849</v>
      </c>
      <c r="CZ25" s="76">
        <v>-2.3059223161400671E-2</v>
      </c>
      <c r="DA25" s="76">
        <v>-3.0628865031343817E-3</v>
      </c>
      <c r="DB25" s="76">
        <v>0.1053109727823984</v>
      </c>
      <c r="DC25" s="76">
        <v>-19.953658000875492</v>
      </c>
      <c r="DD25" s="76">
        <v>-15.645118179376109</v>
      </c>
      <c r="DE25" s="76">
        <v>-9.7800637618180003E-2</v>
      </c>
      <c r="DH25"/>
      <c r="DI25" s="65">
        <v>44251</v>
      </c>
      <c r="DJ25" s="61"/>
      <c r="DK25" s="61"/>
      <c r="DL25" s="61"/>
      <c r="DM25" s="61">
        <v>0.21034481142589581</v>
      </c>
      <c r="DN25" s="61">
        <v>1.0786479826471822</v>
      </c>
      <c r="DO25" s="61">
        <v>1.6668564236633685E-2</v>
      </c>
      <c r="DP25" s="61">
        <v>0.98441371747319228</v>
      </c>
      <c r="DQ25" s="61">
        <v>12.410343874127852</v>
      </c>
      <c r="DR25" s="61">
        <v>1.7424640571442624</v>
      </c>
      <c r="DS25" s="61">
        <v>0.47207686028313794</v>
      </c>
      <c r="DT25"/>
      <c r="DU25"/>
      <c r="DV25" s="71">
        <v>44251</v>
      </c>
      <c r="DW25" s="69"/>
      <c r="DX25" s="69"/>
      <c r="DY25" s="69"/>
      <c r="DZ25" s="69">
        <v>0.21034481142589581</v>
      </c>
      <c r="EA25" s="69">
        <v>1.0057229089395041</v>
      </c>
      <c r="EB25" s="69">
        <v>1.8156333087849051E-2</v>
      </c>
      <c r="EC25" s="69">
        <v>0.94655165141653119</v>
      </c>
      <c r="ED25" s="69">
        <v>12.978274864977772</v>
      </c>
      <c r="EE25" s="69">
        <v>0.94472866298072511</v>
      </c>
      <c r="EF25" s="69">
        <v>0.30216032161329937</v>
      </c>
      <c r="EI25" s="78">
        <v>44251</v>
      </c>
      <c r="EJ25" s="76">
        <v>0.21034481142589581</v>
      </c>
      <c r="EK25" s="76">
        <v>-7.2925073707678131E-2</v>
      </c>
      <c r="EL25" s="76">
        <v>1.4877688512153632E-3</v>
      </c>
      <c r="EM25" s="76">
        <v>-3.7862066056661189E-2</v>
      </c>
      <c r="EN25" s="76">
        <v>0.56793099084991927</v>
      </c>
      <c r="EO25" s="76">
        <v>-0.79773539416353734</v>
      </c>
      <c r="EP25" s="76">
        <v>-0.16991653866983861</v>
      </c>
      <c r="ER25" s="78">
        <v>44251</v>
      </c>
      <c r="ES25">
        <v>11.273352611666857</v>
      </c>
      <c r="ET25" s="88">
        <f t="shared" si="5"/>
        <v>5.4004004602337465</v>
      </c>
      <c r="EU25" s="88">
        <f t="shared" si="14"/>
        <v>0.3368860156481096</v>
      </c>
      <c r="EV25" s="88">
        <f t="shared" si="15"/>
        <v>5.1581800613164042</v>
      </c>
      <c r="EW25" s="88">
        <f t="shared" si="16"/>
        <v>165.14351197557247</v>
      </c>
      <c r="EX25" s="88">
        <f t="shared" si="17"/>
        <v>108.92332099046025</v>
      </c>
      <c r="EY25" s="88">
        <f t="shared" si="18"/>
        <v>3.6996770323528971</v>
      </c>
      <c r="EZ25" s="51"/>
      <c r="FB25">
        <v>11.273352611666857</v>
      </c>
      <c r="FC25" s="83">
        <f t="shared" si="6"/>
        <v>5.425629145061392</v>
      </c>
      <c r="FD25" s="83">
        <f t="shared" si="7"/>
        <v>0.27342632181028115</v>
      </c>
      <c r="FE25" s="83">
        <f t="shared" si="8"/>
        <v>5.1678963045302089</v>
      </c>
      <c r="FF25" s="83">
        <f t="shared" si="9"/>
        <v>156.43588116157483</v>
      </c>
      <c r="FG25" s="83">
        <f t="shared" si="10"/>
        <v>70.50563188612503</v>
      </c>
      <c r="FH25" s="83">
        <f t="shared" si="11"/>
        <v>3.844955877475035</v>
      </c>
      <c r="FI25" s="31"/>
      <c r="FJ25">
        <v>11.273352611666857</v>
      </c>
      <c r="FK25" s="83">
        <f t="shared" si="1"/>
        <v>2.5228684827645509E-2</v>
      </c>
      <c r="FL25" s="83">
        <f t="shared" si="19"/>
        <v>-6.3459693837828457E-2</v>
      </c>
      <c r="FM25" s="83">
        <f t="shared" si="20"/>
        <v>9.7162432138047095E-3</v>
      </c>
      <c r="FN25" s="83">
        <f t="shared" si="21"/>
        <v>-8.7076308139976391</v>
      </c>
      <c r="FO25" s="83">
        <f t="shared" si="22"/>
        <v>-38.417689104335224</v>
      </c>
      <c r="FP25" s="83">
        <f t="shared" si="23"/>
        <v>0.14527884512213785</v>
      </c>
      <c r="FQ25" s="83"/>
      <c r="FR25" s="83"/>
      <c r="FS25" s="95">
        <v>44251</v>
      </c>
      <c r="FT25" s="100"/>
      <c r="FU25" s="90">
        <v>44251</v>
      </c>
      <c r="FV25" s="91">
        <v>4.1988630000000002</v>
      </c>
      <c r="FW25" s="94">
        <v>0.182029</v>
      </c>
      <c r="FX25" s="91">
        <v>2.83</v>
      </c>
      <c r="FY25" s="91">
        <v>127</v>
      </c>
      <c r="FZ25" s="91">
        <v>3.501730104</v>
      </c>
      <c r="GA25" s="91">
        <v>3.6187999999999998</v>
      </c>
      <c r="GD25" s="46">
        <f t="shared" si="12"/>
        <v>-1.2267661450613918</v>
      </c>
      <c r="GE25" s="46">
        <f t="shared" si="24"/>
        <v>-9.1397321810281151E-2</v>
      </c>
      <c r="GF25" s="46">
        <f t="shared" si="25"/>
        <v>-2.3378963045302088</v>
      </c>
      <c r="GG25" s="46">
        <f t="shared" si="26"/>
        <v>-29.435881161574827</v>
      </c>
      <c r="GH25" s="46">
        <f t="shared" si="27"/>
        <v>-67.003901782125027</v>
      </c>
      <c r="GI25" s="46">
        <f t="shared" si="28"/>
        <v>-0.22615587747503518</v>
      </c>
      <c r="GL25" s="95">
        <v>44251</v>
      </c>
      <c r="GM25" s="46">
        <f t="shared" si="13"/>
        <v>-1.2015374602337463</v>
      </c>
      <c r="GN25" s="46">
        <f t="shared" si="29"/>
        <v>-0.15485701564810961</v>
      </c>
      <c r="GO25" s="46">
        <f t="shared" si="30"/>
        <v>-2.3281800613164041</v>
      </c>
      <c r="GP25" s="46">
        <f t="shared" si="31"/>
        <v>-38.143511975572466</v>
      </c>
      <c r="GQ25" s="46">
        <f t="shared" si="32"/>
        <v>-105.42159088646025</v>
      </c>
      <c r="GR25" s="46">
        <f t="shared" si="33"/>
        <v>-8.0877032352897338E-2</v>
      </c>
      <c r="GS25" s="31"/>
      <c r="GT25" s="21"/>
      <c r="GU25" s="36"/>
      <c r="GX25" s="16"/>
      <c r="HG25" s="16"/>
      <c r="HI25" s="46"/>
      <c r="HJ25" s="46"/>
      <c r="HK25" s="46"/>
      <c r="HL25" s="46"/>
      <c r="HM25" s="46"/>
      <c r="HO25" s="16"/>
      <c r="HQ25" s="46"/>
      <c r="HR25" s="46"/>
      <c r="HS25" s="46"/>
      <c r="HT25" s="46"/>
      <c r="HU25" s="46"/>
      <c r="HW25" s="16"/>
      <c r="IE25" s="16"/>
      <c r="IM25" s="16"/>
      <c r="IU25" s="16"/>
      <c r="JC25"/>
      <c r="JE25"/>
      <c r="JF25"/>
      <c r="JG25"/>
      <c r="JH25"/>
      <c r="JI25"/>
      <c r="JK25"/>
      <c r="JM25"/>
      <c r="JN25"/>
      <c r="JO25"/>
      <c r="JP25"/>
      <c r="JQ25"/>
    </row>
    <row r="26" spans="1:277" ht="15.75" x14ac:dyDescent="0.25">
      <c r="A26">
        <v>0.99961584466805986</v>
      </c>
      <c r="B26" s="65">
        <v>44265</v>
      </c>
      <c r="C26" s="61">
        <v>0.31059045031340532</v>
      </c>
      <c r="D26" s="61">
        <v>1.5453284983736337</v>
      </c>
      <c r="E26" s="61">
        <v>8.512973652640126E-3</v>
      </c>
      <c r="F26" s="61">
        <v>1.465986925479273</v>
      </c>
      <c r="G26" s="61">
        <v>5.6838052407353175</v>
      </c>
      <c r="H26" s="61">
        <v>1.1065211428775328</v>
      </c>
      <c r="I26" s="61">
        <v>0.55191923020692124</v>
      </c>
      <c r="J26"/>
      <c r="L26" s="36"/>
      <c r="M26" s="71">
        <v>44265</v>
      </c>
      <c r="N26" s="72"/>
      <c r="O26" s="72"/>
      <c r="P26" s="72"/>
      <c r="Q26" s="69">
        <v>0.31059045031340532</v>
      </c>
      <c r="R26" s="69">
        <v>1.5797860241123034</v>
      </c>
      <c r="S26" s="69">
        <v>8.6847301716634403E-3</v>
      </c>
      <c r="T26" s="69">
        <v>1.4690928299824073</v>
      </c>
      <c r="U26" s="69">
        <v>5.9943956910487231</v>
      </c>
      <c r="V26" s="69">
        <v>0.93486658231311548</v>
      </c>
      <c r="W26" s="69">
        <v>0.58195332675222755</v>
      </c>
      <c r="Z26" s="78">
        <v>44265</v>
      </c>
      <c r="AA26" s="76"/>
      <c r="AB26" s="76">
        <v>0.31059045031340532</v>
      </c>
      <c r="AC26" s="76">
        <v>3.4457525738669705E-2</v>
      </c>
      <c r="AD26" s="76">
        <v>1.7175651902331357E-4</v>
      </c>
      <c r="AE26" s="76">
        <v>3.105904503134263E-3</v>
      </c>
      <c r="AF26" s="76">
        <v>0.31059045031340532</v>
      </c>
      <c r="AG26" s="76">
        <v>-0.17165456056441739</v>
      </c>
      <c r="AH26" s="76">
        <v>3.0034096545306296E-2</v>
      </c>
      <c r="AJ26"/>
      <c r="AK26" s="65">
        <v>44265</v>
      </c>
      <c r="AL26" s="61"/>
      <c r="AM26" s="61"/>
      <c r="AN26" s="61"/>
      <c r="AO26" s="61">
        <v>0.53661516815720212</v>
      </c>
      <c r="AP26" s="61">
        <v>3.6001066241077115</v>
      </c>
      <c r="AQ26" s="61">
        <v>1.8029733034913831E-2</v>
      </c>
      <c r="AR26" s="61">
        <v>3.3216478908930811</v>
      </c>
      <c r="AS26" s="61">
        <v>11.590887632195566</v>
      </c>
      <c r="AT26" s="61">
        <v>1.8310385107502183</v>
      </c>
      <c r="AU26" s="61">
        <v>1.2119990187998566</v>
      </c>
      <c r="AV26"/>
      <c r="AW26"/>
      <c r="AX26"/>
      <c r="AY26" s="71">
        <v>44265</v>
      </c>
      <c r="AZ26" s="69"/>
      <c r="BA26" s="69"/>
      <c r="BB26" s="69"/>
      <c r="BC26" s="69">
        <v>0.53661516815720212</v>
      </c>
      <c r="BD26" s="69">
        <v>3.54801524327402</v>
      </c>
      <c r="BE26" s="69">
        <v>1.7258617038271935E-2</v>
      </c>
      <c r="BF26" s="69">
        <v>3.305549435848365</v>
      </c>
      <c r="BG26" s="69">
        <v>10.410334262249719</v>
      </c>
      <c r="BH26" s="69">
        <v>2.2670607825636595</v>
      </c>
      <c r="BI26" s="69">
        <v>0.96655124088475242</v>
      </c>
      <c r="BJ26"/>
      <c r="BK26"/>
      <c r="BL26" s="78">
        <v>44265</v>
      </c>
      <c r="BM26" s="76">
        <v>0.53661516815720212</v>
      </c>
      <c r="BN26" s="76">
        <v>-5.2091380833691817E-2</v>
      </c>
      <c r="BO26" s="76">
        <v>-7.7111599664189613E-4</v>
      </c>
      <c r="BP26" s="76">
        <v>-1.6098455044716197E-2</v>
      </c>
      <c r="BQ26" s="76">
        <v>-1.1805533699458461</v>
      </c>
      <c r="BR26" s="76">
        <v>0.43602227181344105</v>
      </c>
      <c r="BS26" s="76">
        <v>-0.24544777791510428</v>
      </c>
      <c r="BT26" s="61"/>
      <c r="BV26" s="36"/>
      <c r="BW26" s="65">
        <v>44265</v>
      </c>
      <c r="BX26" s="63"/>
      <c r="BY26" s="63"/>
      <c r="BZ26" s="63"/>
      <c r="CA26" s="61">
        <v>8.6645950083827444E-2</v>
      </c>
      <c r="CB26" s="61">
        <v>0.29292119077799278</v>
      </c>
      <c r="CC26" s="61">
        <v>4.7402266371860315E-3</v>
      </c>
      <c r="CD26" s="61">
        <v>0.25300617424477612</v>
      </c>
      <c r="CE26" s="61">
        <v>2.4434157923639339</v>
      </c>
      <c r="CF26" s="61">
        <v>0.71209993164496388</v>
      </c>
      <c r="CG26" s="61">
        <v>0.22406642691677775</v>
      </c>
      <c r="CH26" s="36"/>
      <c r="CJ26"/>
      <c r="CK26" s="71">
        <v>44265</v>
      </c>
      <c r="CL26" s="69"/>
      <c r="CM26" s="69"/>
      <c r="CN26" s="69"/>
      <c r="CO26" s="69">
        <v>8.6645950083827444E-2</v>
      </c>
      <c r="CP26" s="69">
        <v>0.25567227012885552</v>
      </c>
      <c r="CQ26" s="69">
        <v>3.5144463813501252E-3</v>
      </c>
      <c r="CR26" s="69">
        <v>0.22268009171543651</v>
      </c>
      <c r="CS26" s="69">
        <v>2.1748133471040689</v>
      </c>
      <c r="CT26" s="69">
        <v>0.58209958280579766</v>
      </c>
      <c r="CU26" s="69">
        <v>0.20311543618650829</v>
      </c>
      <c r="CX26" s="78">
        <v>44265</v>
      </c>
      <c r="CY26" s="76">
        <v>8.6645950083827444E-2</v>
      </c>
      <c r="CZ26" s="76">
        <v>-3.7248920649137263E-2</v>
      </c>
      <c r="DA26" s="76">
        <v>-1.2257802558359068E-3</v>
      </c>
      <c r="DB26" s="76">
        <v>-3.0326082529339615E-2</v>
      </c>
      <c r="DC26" s="76">
        <v>-0.26860244525986487</v>
      </c>
      <c r="DD26" s="76">
        <v>-0.1300003488391662</v>
      </c>
      <c r="DE26" s="76">
        <v>-2.0950990730269476E-2</v>
      </c>
      <c r="DH26"/>
      <c r="DI26" s="65">
        <v>44265</v>
      </c>
      <c r="DJ26" s="61"/>
      <c r="DK26" s="61"/>
      <c r="DL26" s="61"/>
      <c r="DM26" s="61">
        <v>6.5764276113625036E-2</v>
      </c>
      <c r="DN26" s="61">
        <v>0.26792721215781856</v>
      </c>
      <c r="DO26" s="61">
        <v>1.8534345937102944E-3</v>
      </c>
      <c r="DP26" s="61">
        <v>0.25385010579859263</v>
      </c>
      <c r="DQ26" s="61">
        <v>0.95358200364756307</v>
      </c>
      <c r="DR26" s="61">
        <v>0.10860827235205332</v>
      </c>
      <c r="DS26" s="61">
        <v>8.7716391480353081E-2</v>
      </c>
      <c r="DT26"/>
      <c r="DU26"/>
      <c r="DV26" s="71">
        <v>44265</v>
      </c>
      <c r="DW26" s="69"/>
      <c r="DX26" s="69"/>
      <c r="DY26" s="69"/>
      <c r="DZ26" s="69">
        <v>6.5764276113625036E-2</v>
      </c>
      <c r="EA26" s="69">
        <v>0.24968716135632404</v>
      </c>
      <c r="EB26" s="69">
        <v>1.5336229189697359E-3</v>
      </c>
      <c r="EC26" s="69">
        <v>0.23083260915882386</v>
      </c>
      <c r="ED26" s="69">
        <v>0.97331128648165055</v>
      </c>
      <c r="EE26" s="69">
        <v>0.11526285462373491</v>
      </c>
      <c r="EF26" s="69">
        <v>9.5798821014717594E-2</v>
      </c>
      <c r="EI26" s="78">
        <v>44265</v>
      </c>
      <c r="EJ26" s="76">
        <v>6.5764276113625036E-2</v>
      </c>
      <c r="EK26" s="76">
        <v>-1.8240050801494503E-2</v>
      </c>
      <c r="EL26" s="76">
        <v>-3.1981167474055849E-4</v>
      </c>
      <c r="EM26" s="76">
        <v>-2.3017496639768768E-2</v>
      </c>
      <c r="EN26" s="76">
        <v>1.9729282834087557E-2</v>
      </c>
      <c r="EO26" s="76">
        <v>6.6545822716815852E-3</v>
      </c>
      <c r="EP26" s="76">
        <v>8.0824295343645183E-3</v>
      </c>
      <c r="ER26" s="78">
        <v>44265</v>
      </c>
      <c r="ES26">
        <v>0.99961584466805986</v>
      </c>
      <c r="ET26" s="88">
        <f t="shared" si="5"/>
        <v>5.7084764670892438</v>
      </c>
      <c r="EU26" s="88">
        <f t="shared" si="14"/>
        <v>3.3149102322856644E-2</v>
      </c>
      <c r="EV26" s="88">
        <f t="shared" si="15"/>
        <v>5.2965257850368035</v>
      </c>
      <c r="EW26" s="88">
        <f t="shared" si="16"/>
        <v>20.679634860936787</v>
      </c>
      <c r="EX26" s="88">
        <f t="shared" si="17"/>
        <v>3.7597121711018575</v>
      </c>
      <c r="EY26" s="88">
        <f t="shared" si="18"/>
        <v>2.0764987654764337</v>
      </c>
      <c r="EZ26" s="51"/>
      <c r="FB26">
        <v>0.99961584466805986</v>
      </c>
      <c r="FC26" s="83">
        <f t="shared" si="6"/>
        <v>5.6353255392246142</v>
      </c>
      <c r="FD26" s="83">
        <f t="shared" si="7"/>
        <v>3.1003326603477842E-2</v>
      </c>
      <c r="FE26" s="83">
        <f t="shared" si="8"/>
        <v>5.2301641621548471</v>
      </c>
      <c r="FF26" s="83">
        <f t="shared" si="9"/>
        <v>19.560368806856033</v>
      </c>
      <c r="FG26" s="83">
        <f t="shared" si="10"/>
        <v>3.9007883109347228</v>
      </c>
      <c r="FH26" s="83">
        <f t="shared" si="11"/>
        <v>1.8481287933682902</v>
      </c>
      <c r="FI26" s="23"/>
      <c r="FJ26">
        <v>0.99961584466805986</v>
      </c>
      <c r="FK26" s="83">
        <f t="shared" si="1"/>
        <v>-7.3150927864629622E-2</v>
      </c>
      <c r="FL26" s="83">
        <f t="shared" si="19"/>
        <v>-2.1457757193788021E-3</v>
      </c>
      <c r="FM26" s="83">
        <f t="shared" si="20"/>
        <v>-6.636162288195635E-2</v>
      </c>
      <c r="FN26" s="83">
        <f t="shared" si="21"/>
        <v>-1.1192660540807537</v>
      </c>
      <c r="FO26" s="83">
        <f t="shared" si="22"/>
        <v>0.14107613983286527</v>
      </c>
      <c r="FP26" s="83">
        <f t="shared" si="23"/>
        <v>-0.22836997210814358</v>
      </c>
      <c r="FQ26" s="83"/>
      <c r="FR26" s="83"/>
      <c r="FS26" s="95">
        <v>44265</v>
      </c>
      <c r="FT26" s="100"/>
      <c r="FU26" s="90">
        <v>44265</v>
      </c>
      <c r="FV26" s="91">
        <v>5.8629870000000004</v>
      </c>
      <c r="FW26" s="94">
        <v>0.16434599999999999</v>
      </c>
      <c r="FX26" s="91">
        <v>5.25</v>
      </c>
      <c r="FY26" s="91">
        <v>106</v>
      </c>
      <c r="FZ26" s="91">
        <v>12.986206900000001</v>
      </c>
      <c r="GA26" s="91">
        <v>4.2019000000000002</v>
      </c>
      <c r="GD26" s="46">
        <f t="shared" si="12"/>
        <v>0.22766146077538618</v>
      </c>
      <c r="GE26" s="46">
        <f t="shared" si="24"/>
        <v>0.13334267339652214</v>
      </c>
      <c r="GF26" s="46">
        <f t="shared" si="25"/>
        <v>1.9835837845152859E-2</v>
      </c>
      <c r="GG26" s="46">
        <f t="shared" si="26"/>
        <v>86.439631193143967</v>
      </c>
      <c r="GH26" s="46">
        <f t="shared" si="27"/>
        <v>9.0854185890652772</v>
      </c>
      <c r="GI26" s="46">
        <f t="shared" si="28"/>
        <v>2.35377120663171</v>
      </c>
      <c r="GL26" s="95">
        <v>44265</v>
      </c>
      <c r="GM26" s="46">
        <f t="shared" si="13"/>
        <v>0.15451053291075656</v>
      </c>
      <c r="GN26" s="46">
        <f t="shared" si="29"/>
        <v>0.13119689767714335</v>
      </c>
      <c r="GO26" s="46">
        <f t="shared" si="30"/>
        <v>-4.6525785036803491E-2</v>
      </c>
      <c r="GP26" s="46">
        <f t="shared" si="31"/>
        <v>85.320365139063213</v>
      </c>
      <c r="GQ26" s="46">
        <f t="shared" si="32"/>
        <v>9.2264947288981425</v>
      </c>
      <c r="GR26" s="46">
        <f t="shared" si="33"/>
        <v>2.1254012345235664</v>
      </c>
      <c r="GS26" s="31"/>
      <c r="GT26" s="21"/>
      <c r="GU26" s="36"/>
      <c r="GX26" s="16"/>
      <c r="HG26" s="16"/>
      <c r="HI26" s="46"/>
      <c r="HJ26" s="46"/>
      <c r="HK26" s="46"/>
      <c r="HL26" s="46"/>
      <c r="HM26" s="46"/>
      <c r="HO26" s="16"/>
      <c r="HQ26" s="46"/>
      <c r="HR26" s="46"/>
      <c r="HS26" s="46"/>
      <c r="HT26" s="46"/>
      <c r="HU26" s="46"/>
      <c r="HW26" s="16"/>
      <c r="IE26" s="16"/>
      <c r="IM26" s="16"/>
      <c r="IU26" s="16"/>
      <c r="JC26"/>
      <c r="JE26"/>
      <c r="JF26"/>
      <c r="JG26"/>
      <c r="JH26"/>
      <c r="JI26"/>
      <c r="JK26"/>
      <c r="JM26"/>
      <c r="JN26"/>
      <c r="JO26"/>
      <c r="JP26"/>
      <c r="JQ26"/>
    </row>
    <row r="27" spans="1:277" ht="15.75" x14ac:dyDescent="0.25">
      <c r="A27">
        <v>1.8331664438458513</v>
      </c>
      <c r="B27" s="65">
        <v>44279</v>
      </c>
      <c r="C27" s="61">
        <v>0.72095387696004742</v>
      </c>
      <c r="D27" s="61">
        <v>3.8870120133219417</v>
      </c>
      <c r="E27" s="61">
        <v>1.8804639972748918E-2</v>
      </c>
      <c r="F27" s="61">
        <v>3.6552361561874407</v>
      </c>
      <c r="G27" s="61">
        <v>10.598021991312697</v>
      </c>
      <c r="H27" s="61">
        <v>3.4630994268018798</v>
      </c>
      <c r="I27" s="61">
        <v>1.369019316959434</v>
      </c>
      <c r="J27"/>
      <c r="L27" s="36"/>
      <c r="M27" s="71">
        <v>44279</v>
      </c>
      <c r="N27" s="72"/>
      <c r="O27" s="72"/>
      <c r="P27" s="72"/>
      <c r="Q27" s="69">
        <v>0.72095387696004742</v>
      </c>
      <c r="R27" s="69">
        <v>4.0669757991348314</v>
      </c>
      <c r="S27" s="69">
        <v>1.9282632393173429E-2</v>
      </c>
      <c r="T27" s="69">
        <v>3.5975598460306366</v>
      </c>
      <c r="U27" s="69">
        <v>11.535262031360759</v>
      </c>
      <c r="V27" s="69">
        <v>3.0956144064150486</v>
      </c>
      <c r="W27" s="69">
        <v>1.3595748211712573</v>
      </c>
      <c r="Z27" s="78">
        <v>44279</v>
      </c>
      <c r="AA27" s="76"/>
      <c r="AB27" s="76">
        <v>0.72095387696004742</v>
      </c>
      <c r="AC27" s="76">
        <v>0.1799637858128901</v>
      </c>
      <c r="AD27" s="76">
        <v>4.7799242042451172E-4</v>
      </c>
      <c r="AE27" s="76">
        <v>-5.7676310156803842E-2</v>
      </c>
      <c r="AF27" s="76">
        <v>0.93724004004806216</v>
      </c>
      <c r="AG27" s="76">
        <v>-0.36748502038683117</v>
      </c>
      <c r="AH27" s="76">
        <v>-9.4444957881767017E-3</v>
      </c>
      <c r="AJ27"/>
      <c r="AK27" s="65">
        <v>44279</v>
      </c>
      <c r="AL27" s="61"/>
      <c r="AM27" s="61"/>
      <c r="AN27" s="61"/>
      <c r="AO27" s="61">
        <v>0.91961509247157569</v>
      </c>
      <c r="AP27" s="61">
        <v>6.8327741628222283</v>
      </c>
      <c r="AQ27" s="61">
        <v>2.7136921763743726E-2</v>
      </c>
      <c r="AR27" s="61">
        <v>6.3821287417527355</v>
      </c>
      <c r="AS27" s="61">
        <v>15.633456572016787</v>
      </c>
      <c r="AT27" s="61">
        <v>3.643518835765394</v>
      </c>
      <c r="AU27" s="61">
        <v>1.5924974556330276</v>
      </c>
      <c r="AV27"/>
      <c r="AW27"/>
      <c r="AX27"/>
      <c r="AY27" s="71">
        <v>44279</v>
      </c>
      <c r="AZ27" s="69"/>
      <c r="BA27" s="69"/>
      <c r="BB27" s="69"/>
      <c r="BC27" s="69">
        <v>0.91961509247157569</v>
      </c>
      <c r="BD27" s="69">
        <v>6.7435043669507353</v>
      </c>
      <c r="BE27" s="69">
        <v>2.5307807344817763E-2</v>
      </c>
      <c r="BF27" s="69">
        <v>6.3177556852797254</v>
      </c>
      <c r="BG27" s="69">
        <v>12.782649785354902</v>
      </c>
      <c r="BH27" s="69">
        <v>3.900249892566936</v>
      </c>
      <c r="BI27" s="69">
        <v>1.5961759160029139</v>
      </c>
      <c r="BJ27"/>
      <c r="BK27"/>
      <c r="BL27" s="78">
        <v>44279</v>
      </c>
      <c r="BM27" s="76">
        <v>0.91961509247157569</v>
      </c>
      <c r="BN27" s="76">
        <v>-8.9269795871493238E-2</v>
      </c>
      <c r="BO27" s="76">
        <v>-1.8291144189259651E-3</v>
      </c>
      <c r="BP27" s="76">
        <v>-6.4373056473010559E-2</v>
      </c>
      <c r="BQ27" s="76">
        <v>-2.8508067866618845</v>
      </c>
      <c r="BR27" s="76">
        <v>0.25673105680154212</v>
      </c>
      <c r="BS27" s="76">
        <v>3.6784603698863062E-3</v>
      </c>
      <c r="BT27" s="61"/>
      <c r="BV27" s="36"/>
      <c r="BW27" s="65">
        <v>44279</v>
      </c>
      <c r="BX27" s="63"/>
      <c r="BY27" s="63"/>
      <c r="BZ27" s="63"/>
      <c r="CA27" s="61">
        <v>0.10949259489154538</v>
      </c>
      <c r="CB27" s="61">
        <v>0.37015811178681091</v>
      </c>
      <c r="CC27" s="61">
        <v>6.7404736341184247E-3</v>
      </c>
      <c r="CD27" s="61">
        <v>0.29015537646259526</v>
      </c>
      <c r="CE27" s="61">
        <v>2.5402282014838526</v>
      </c>
      <c r="CF27" s="61">
        <v>0.74015599331467608</v>
      </c>
      <c r="CG27" s="61">
        <v>0.33620796187397928</v>
      </c>
      <c r="CH27" s="36"/>
      <c r="CJ27"/>
      <c r="CK27" s="71">
        <v>44279</v>
      </c>
      <c r="CL27" s="69"/>
      <c r="CM27" s="69"/>
      <c r="CN27" s="69"/>
      <c r="CO27" s="69">
        <v>0.10949259489154538</v>
      </c>
      <c r="CP27" s="69">
        <v>0.32308746422812534</v>
      </c>
      <c r="CQ27" s="69">
        <v>5.070492576832575E-3</v>
      </c>
      <c r="CR27" s="69">
        <v>0.25511774609730076</v>
      </c>
      <c r="CS27" s="69">
        <v>2.2336489357875258</v>
      </c>
      <c r="CT27" s="69">
        <v>0.6024040985376532</v>
      </c>
      <c r="CU27" s="69">
        <v>0.3068639464430451</v>
      </c>
      <c r="CX27" s="78">
        <v>44279</v>
      </c>
      <c r="CY27" s="76">
        <v>0.10949259489154538</v>
      </c>
      <c r="CZ27" s="76">
        <v>-4.7070647558685584E-2</v>
      </c>
      <c r="DA27" s="76">
        <v>-1.6699810572858495E-3</v>
      </c>
      <c r="DB27" s="76">
        <v>-3.5037630365294503E-2</v>
      </c>
      <c r="DC27" s="76">
        <v>-0.30657926569632715</v>
      </c>
      <c r="DD27" s="76">
        <v>-0.13775189477702282</v>
      </c>
      <c r="DE27" s="76">
        <v>-2.9344015430934189E-2</v>
      </c>
      <c r="DH27"/>
      <c r="DI27" s="65">
        <v>44279</v>
      </c>
      <c r="DJ27" s="61"/>
      <c r="DK27" s="61"/>
      <c r="DL27" s="61"/>
      <c r="DM27" s="61">
        <v>8.3104879522682945E-2</v>
      </c>
      <c r="DN27" s="61">
        <v>0.38121529604639076</v>
      </c>
      <c r="DO27" s="61">
        <v>1.7359778283493241E-3</v>
      </c>
      <c r="DP27" s="61">
        <v>0.32909532290982446</v>
      </c>
      <c r="DQ27" s="61">
        <v>0.8642907470359027</v>
      </c>
      <c r="DR27" s="61">
        <v>0.18138291473149501</v>
      </c>
      <c r="DS27" s="61">
        <v>0.1221475519224394</v>
      </c>
      <c r="DT27"/>
      <c r="DU27"/>
      <c r="DV27" s="71">
        <v>44279</v>
      </c>
      <c r="DW27" s="69"/>
      <c r="DX27" s="69"/>
      <c r="DY27" s="69"/>
      <c r="DZ27" s="69">
        <v>8.3104879522682945E-2</v>
      </c>
      <c r="EA27" s="69">
        <v>0.33626876990046345</v>
      </c>
      <c r="EB27" s="69">
        <v>1.6440638315972367E-3</v>
      </c>
      <c r="EC27" s="69">
        <v>0.30000861507688542</v>
      </c>
      <c r="ED27" s="69">
        <v>0.88091172294043918</v>
      </c>
      <c r="EE27" s="69">
        <v>0.1085682146084327</v>
      </c>
      <c r="EF27" s="69">
        <v>0.13964112906196413</v>
      </c>
      <c r="EI27" s="78">
        <v>44279</v>
      </c>
      <c r="EJ27" s="76">
        <v>8.3104879522682945E-2</v>
      </c>
      <c r="EK27" s="76">
        <v>-4.4946526145927319E-2</v>
      </c>
      <c r="EL27" s="76">
        <v>-9.1913996752087578E-5</v>
      </c>
      <c r="EM27" s="76">
        <v>-2.9086707832939037E-2</v>
      </c>
      <c r="EN27" s="76">
        <v>1.6620975904536529E-2</v>
      </c>
      <c r="EO27" s="76">
        <v>-7.2814700123062751E-2</v>
      </c>
      <c r="EP27" s="76">
        <v>1.7493577139524753E-2</v>
      </c>
      <c r="ER27" s="78">
        <v>44279</v>
      </c>
      <c r="ES27">
        <v>1.8331664438458513</v>
      </c>
      <c r="ET27" s="88">
        <f t="shared" si="5"/>
        <v>6.2575657668660485</v>
      </c>
      <c r="EU27" s="88">
        <f t="shared" si="14"/>
        <v>2.9685254921421822E-2</v>
      </c>
      <c r="EV27" s="88">
        <f t="shared" si="15"/>
        <v>5.8132285985749235</v>
      </c>
      <c r="EW27" s="88">
        <f t="shared" si="16"/>
        <v>16.166561204161606</v>
      </c>
      <c r="EX27" s="88">
        <f t="shared" si="17"/>
        <v>4.3793934792800098</v>
      </c>
      <c r="EY27" s="88">
        <f t="shared" si="18"/>
        <v>1.8655547061041737</v>
      </c>
      <c r="EZ27" s="51"/>
      <c r="FB27">
        <v>1.8331664438458513</v>
      </c>
      <c r="FC27" s="83">
        <f t="shared" si="6"/>
        <v>6.2568439645618126</v>
      </c>
      <c r="FD27" s="83">
        <f t="shared" si="7"/>
        <v>2.7987091035109074E-2</v>
      </c>
      <c r="FE27" s="83">
        <f t="shared" si="8"/>
        <v>5.7116700600946615</v>
      </c>
      <c r="FF27" s="83">
        <f t="shared" si="9"/>
        <v>14.964529035286219</v>
      </c>
      <c r="FG27" s="83">
        <f t="shared" si="10"/>
        <v>4.2041117641012908</v>
      </c>
      <c r="FH27" s="83">
        <f t="shared" si="11"/>
        <v>1.8559448456526906</v>
      </c>
      <c r="FI27" s="31"/>
      <c r="FJ27">
        <v>1.8331664438458513</v>
      </c>
      <c r="FK27" s="83">
        <f t="shared" si="1"/>
        <v>-7.2180230423590785E-4</v>
      </c>
      <c r="FL27" s="83">
        <f t="shared" si="19"/>
        <v>-1.6981638863127479E-3</v>
      </c>
      <c r="FM27" s="83">
        <f t="shared" si="20"/>
        <v>-0.10155853848026197</v>
      </c>
      <c r="FN27" s="83">
        <f t="shared" si="21"/>
        <v>-1.2020321688753874</v>
      </c>
      <c r="FO27" s="83">
        <f t="shared" si="22"/>
        <v>-0.17528171517871893</v>
      </c>
      <c r="FP27" s="83">
        <f t="shared" si="23"/>
        <v>-9.6098604514831543E-3</v>
      </c>
      <c r="FQ27" s="83"/>
      <c r="FR27" s="83"/>
      <c r="FS27" s="95">
        <v>44279</v>
      </c>
      <c r="FT27" s="100"/>
      <c r="FU27" s="90">
        <v>44279</v>
      </c>
      <c r="FV27" s="91">
        <v>6.0710030000000001</v>
      </c>
      <c r="FW27" s="94">
        <v>0.114611</v>
      </c>
      <c r="FX27" s="91">
        <v>5.0599999999999996</v>
      </c>
      <c r="FY27" s="91">
        <v>73.900000000000006</v>
      </c>
      <c r="FZ27" s="91">
        <v>8.0492307689999993</v>
      </c>
      <c r="GA27" s="91">
        <v>3.7768000000000002</v>
      </c>
      <c r="GD27" s="46">
        <f t="shared" si="12"/>
        <v>-0.18584096456181243</v>
      </c>
      <c r="GE27" s="46">
        <f t="shared" si="24"/>
        <v>8.6623908964890931E-2</v>
      </c>
      <c r="GF27" s="46">
        <f t="shared" si="25"/>
        <v>-0.65167006009466188</v>
      </c>
      <c r="GG27" s="46">
        <f t="shared" si="26"/>
        <v>58.935470964713787</v>
      </c>
      <c r="GH27" s="46">
        <f t="shared" si="27"/>
        <v>3.8451190048987085</v>
      </c>
      <c r="GI27" s="46">
        <f t="shared" si="28"/>
        <v>1.9208551543473096</v>
      </c>
      <c r="GL27" s="95">
        <v>44279</v>
      </c>
      <c r="GM27" s="46">
        <f t="shared" si="13"/>
        <v>-0.18656276686604834</v>
      </c>
      <c r="GN27" s="46">
        <f t="shared" si="29"/>
        <v>8.4925745078578183E-2</v>
      </c>
      <c r="GO27" s="46">
        <f t="shared" si="30"/>
        <v>-0.75322859857492386</v>
      </c>
      <c r="GP27" s="46">
        <f t="shared" si="31"/>
        <v>57.733438795838396</v>
      </c>
      <c r="GQ27" s="46">
        <f t="shared" si="32"/>
        <v>3.6698372897199896</v>
      </c>
      <c r="GR27" s="46">
        <f t="shared" si="33"/>
        <v>1.9112452938958264</v>
      </c>
      <c r="GS27" s="31"/>
      <c r="GT27" s="21"/>
      <c r="GU27" s="36"/>
      <c r="GX27" s="16"/>
      <c r="HG27" s="16"/>
      <c r="HI27" s="46"/>
      <c r="HJ27" s="46"/>
      <c r="HK27" s="46"/>
      <c r="HL27" s="46"/>
      <c r="HM27" s="46"/>
      <c r="HO27" s="16"/>
      <c r="HQ27" s="46"/>
      <c r="HR27" s="46"/>
      <c r="HS27" s="46"/>
      <c r="HT27" s="46"/>
      <c r="HU27" s="46"/>
      <c r="HW27" s="16"/>
      <c r="IE27" s="16"/>
      <c r="IM27" s="16"/>
      <c r="IU27" s="16"/>
      <c r="JC27"/>
      <c r="JE27"/>
      <c r="JF27"/>
      <c r="JG27"/>
      <c r="JH27"/>
      <c r="JI27"/>
      <c r="JK27"/>
      <c r="JM27"/>
      <c r="JN27"/>
      <c r="JO27"/>
      <c r="JP27"/>
      <c r="JQ27"/>
    </row>
    <row r="28" spans="1:277" ht="15.75" x14ac:dyDescent="0.25">
      <c r="A28">
        <v>0.95894527167925259</v>
      </c>
      <c r="B28" s="65">
        <v>44293</v>
      </c>
      <c r="C28" s="61">
        <v>0.26991987732459799</v>
      </c>
      <c r="D28" s="61">
        <v>1.1333565858627936</v>
      </c>
      <c r="E28" s="61">
        <v>5.9066566754941777E-3</v>
      </c>
      <c r="F28" s="61">
        <v>1.0229963350602265</v>
      </c>
      <c r="G28" s="61">
        <v>1.2605258271058726</v>
      </c>
      <c r="H28" s="61">
        <v>1.0237180988347558</v>
      </c>
      <c r="I28" s="61">
        <v>0.61887229472983829</v>
      </c>
      <c r="J28"/>
      <c r="L28" s="36"/>
      <c r="M28" s="71">
        <v>44293</v>
      </c>
      <c r="N28" s="72"/>
      <c r="O28" s="72"/>
      <c r="P28" s="72"/>
      <c r="Q28" s="69">
        <v>0.26991987732459799</v>
      </c>
      <c r="R28" s="69">
        <v>1.110897632550123</v>
      </c>
      <c r="S28" s="69">
        <v>6.4437972313701273E-3</v>
      </c>
      <c r="T28" s="69">
        <v>1.0121995399672425</v>
      </c>
      <c r="U28" s="69">
        <v>1.3549977841694818</v>
      </c>
      <c r="V28" s="69">
        <v>0.67393594970405513</v>
      </c>
      <c r="W28" s="69">
        <v>0.61263714556364002</v>
      </c>
      <c r="Z28" s="78">
        <v>44293</v>
      </c>
      <c r="AA28" s="76"/>
      <c r="AB28" s="76">
        <v>0.26991987732459799</v>
      </c>
      <c r="AC28" s="76">
        <v>-2.245895331267065E-2</v>
      </c>
      <c r="AD28" s="76">
        <v>5.3714055587594962E-4</v>
      </c>
      <c r="AE28" s="76">
        <v>-1.0796795092983929E-2</v>
      </c>
      <c r="AF28" s="76">
        <v>9.4471957063609197E-2</v>
      </c>
      <c r="AG28" s="76">
        <v>-0.34978214913070071</v>
      </c>
      <c r="AH28" s="76">
        <v>-6.2351491661983057E-3</v>
      </c>
      <c r="AJ28"/>
      <c r="AK28" s="65">
        <v>44293</v>
      </c>
      <c r="AL28" s="61"/>
      <c r="AM28" s="61"/>
      <c r="AN28" s="61"/>
      <c r="AO28" s="61">
        <v>0.53661516815720212</v>
      </c>
      <c r="AP28" s="61">
        <v>2.9898936124074131</v>
      </c>
      <c r="AQ28" s="61">
        <v>1.1031198011807603E-2</v>
      </c>
      <c r="AR28" s="61">
        <v>2.8977219080488914</v>
      </c>
      <c r="AS28" s="61">
        <v>2.5811189588361421</v>
      </c>
      <c r="AT28" s="61">
        <v>1.2915268468980838</v>
      </c>
      <c r="AU28" s="61">
        <v>1.3011844597475837</v>
      </c>
      <c r="AV28"/>
      <c r="AW28"/>
      <c r="AX28"/>
      <c r="AY28" s="71">
        <v>44293</v>
      </c>
      <c r="AZ28" s="69"/>
      <c r="BA28" s="69"/>
      <c r="BB28" s="69"/>
      <c r="BC28" s="69">
        <v>0.53661516815720212</v>
      </c>
      <c r="BD28" s="69">
        <v>3.0345437507042696</v>
      </c>
      <c r="BE28" s="69">
        <v>1.1268381916133087E-2</v>
      </c>
      <c r="BF28" s="69">
        <v>2.8655249979594593</v>
      </c>
      <c r="BG28" s="69">
        <v>2.4576974701599856</v>
      </c>
      <c r="BH28" s="69">
        <v>1.5181431178584399</v>
      </c>
      <c r="BI28" s="69">
        <v>1.308214118450443</v>
      </c>
      <c r="BJ28"/>
      <c r="BK28"/>
      <c r="BL28" s="78">
        <v>44293</v>
      </c>
      <c r="BM28" s="76">
        <v>0.53661516815720212</v>
      </c>
      <c r="BN28" s="76">
        <v>4.4650138296856212E-2</v>
      </c>
      <c r="BO28" s="76">
        <v>2.3718390432548409E-4</v>
      </c>
      <c r="BP28" s="76">
        <v>-3.2196910089432394E-2</v>
      </c>
      <c r="BQ28" s="76">
        <v>-0.12342148867615624</v>
      </c>
      <c r="BR28" s="76">
        <v>0.226616270960356</v>
      </c>
      <c r="BS28" s="76">
        <v>7.0296587028594072E-3</v>
      </c>
      <c r="BT28" s="61"/>
      <c r="BV28" s="36"/>
      <c r="BW28" s="65">
        <v>44293</v>
      </c>
      <c r="BX28" s="63"/>
      <c r="BY28" s="63"/>
      <c r="BZ28" s="63"/>
      <c r="CA28" s="61">
        <v>8.6645950083827444E-2</v>
      </c>
      <c r="CB28" s="61">
        <v>0.20039951888113072</v>
      </c>
      <c r="CC28" s="61">
        <v>3.0547896161554206E-3</v>
      </c>
      <c r="CD28" s="61">
        <v>0.15942854815424251</v>
      </c>
      <c r="CE28" s="61">
        <v>0.77634771275109393</v>
      </c>
      <c r="CF28" s="61">
        <v>0.4723830739382453</v>
      </c>
      <c r="CG28" s="61">
        <v>0.24510406359713111</v>
      </c>
      <c r="CH28" s="36"/>
      <c r="CJ28"/>
      <c r="CK28" s="71">
        <v>44293</v>
      </c>
      <c r="CL28" s="69"/>
      <c r="CM28" s="69"/>
      <c r="CN28" s="69"/>
      <c r="CO28" s="69">
        <v>8.6645950083827444E-2</v>
      </c>
      <c r="CP28" s="69">
        <v>0.14632846031511854</v>
      </c>
      <c r="CQ28" s="69">
        <v>2.1642425411938417E-3</v>
      </c>
      <c r="CR28" s="69">
        <v>0.11957141111568187</v>
      </c>
      <c r="CS28" s="69">
        <v>0.46962104945434474</v>
      </c>
      <c r="CT28" s="69">
        <v>0.20115126785011056</v>
      </c>
      <c r="CU28" s="69">
        <v>0.22520148886287591</v>
      </c>
      <c r="CX28" s="78">
        <v>44293</v>
      </c>
      <c r="CY28" s="76">
        <v>8.6645950083827444E-2</v>
      </c>
      <c r="CZ28" s="76">
        <v>-5.4071058566012173E-2</v>
      </c>
      <c r="DA28" s="76">
        <v>-8.9054707496157872E-4</v>
      </c>
      <c r="DB28" s="76">
        <v>-3.9857137038560642E-2</v>
      </c>
      <c r="DC28" s="76">
        <v>-0.30672666329674925</v>
      </c>
      <c r="DD28" s="76">
        <v>-0.27123180608813474</v>
      </c>
      <c r="DE28" s="76">
        <v>-1.9902574734255184E-2</v>
      </c>
      <c r="DH28"/>
      <c r="DI28" s="65">
        <v>44293</v>
      </c>
      <c r="DJ28" s="61"/>
      <c r="DK28" s="61"/>
      <c r="DL28" s="61"/>
      <c r="DM28" s="61">
        <v>6.5764276113625036E-2</v>
      </c>
      <c r="DN28" s="61">
        <v>0.21047120010273218</v>
      </c>
      <c r="DO28" s="61">
        <v>1.0175706443061202E-3</v>
      </c>
      <c r="DP28" s="61">
        <v>0.1933469717740576</v>
      </c>
      <c r="DQ28" s="61">
        <v>0.22096796774178012</v>
      </c>
      <c r="DR28" s="61">
        <v>8.6230118840184944E-2</v>
      </c>
      <c r="DS28" s="61">
        <v>0.11183215153121936</v>
      </c>
      <c r="DT28"/>
      <c r="DU28"/>
      <c r="DV28" s="71">
        <v>44293</v>
      </c>
      <c r="DW28" s="69"/>
      <c r="DX28" s="69"/>
      <c r="DY28" s="69"/>
      <c r="DZ28" s="69">
        <v>6.5764276113625036E-2</v>
      </c>
      <c r="EA28" s="69">
        <v>0.175815267990583</v>
      </c>
      <c r="EB28" s="69">
        <v>1.0466384543483423E-3</v>
      </c>
      <c r="EC28" s="69">
        <v>0.16375304752292635</v>
      </c>
      <c r="ED28" s="69">
        <v>0.23872432229245888</v>
      </c>
      <c r="EE28" s="69">
        <v>3.8958757169711325E-2</v>
      </c>
      <c r="EF28" s="69">
        <v>9.7951183343895465E-2</v>
      </c>
      <c r="EI28" s="78">
        <v>44293</v>
      </c>
      <c r="EJ28" s="76">
        <v>6.5764276113625036E-2</v>
      </c>
      <c r="EK28" s="76">
        <v>-3.46559321121492E-2</v>
      </c>
      <c r="EL28" s="76">
        <v>2.906781004222213E-5</v>
      </c>
      <c r="EM28" s="76">
        <v>-2.9593924251131248E-2</v>
      </c>
      <c r="EN28" s="76">
        <v>1.7756354550678762E-2</v>
      </c>
      <c r="EO28" s="76">
        <v>-4.7271361670473612E-2</v>
      </c>
      <c r="EP28" s="76">
        <v>-1.3880968187323903E-2</v>
      </c>
      <c r="ER28" s="78">
        <v>44293</v>
      </c>
      <c r="ES28">
        <v>0.95894527167925259</v>
      </c>
      <c r="ET28" s="88">
        <f t="shared" si="5"/>
        <v>4.7282374199667982</v>
      </c>
      <c r="EU28" s="88">
        <f t="shared" si="14"/>
        <v>2.1909712230992473E-2</v>
      </c>
      <c r="EV28" s="88">
        <f t="shared" si="15"/>
        <v>4.4564521972707665</v>
      </c>
      <c r="EW28" s="88">
        <f t="shared" si="16"/>
        <v>5.0461278754325205</v>
      </c>
      <c r="EX28" s="88">
        <f t="shared" si="17"/>
        <v>2.9968948420578023</v>
      </c>
      <c r="EY28" s="88">
        <f t="shared" si="18"/>
        <v>2.3744764553856412</v>
      </c>
      <c r="EZ28" s="51"/>
      <c r="FB28">
        <v>0.95894527167925259</v>
      </c>
      <c r="FC28" s="83">
        <f t="shared" si="6"/>
        <v>4.6588530581486713</v>
      </c>
      <c r="FD28" s="83">
        <f t="shared" si="7"/>
        <v>2.1818826121751535E-2</v>
      </c>
      <c r="FE28" s="83">
        <f t="shared" si="8"/>
        <v>4.3391934028505181</v>
      </c>
      <c r="FF28" s="83">
        <f t="shared" si="9"/>
        <v>4.7145971304069016</v>
      </c>
      <c r="FG28" s="83">
        <f t="shared" si="10"/>
        <v>2.5363168935837184</v>
      </c>
      <c r="FH28" s="83">
        <f t="shared" si="11"/>
        <v>2.3400750830037222</v>
      </c>
      <c r="FI28" s="31"/>
      <c r="FJ28">
        <v>0.95894527167925259</v>
      </c>
      <c r="FK28" s="83">
        <f t="shared" si="1"/>
        <v>-6.9384361818126905E-2</v>
      </c>
      <c r="FL28" s="83">
        <f t="shared" si="19"/>
        <v>-9.0886109240937568E-5</v>
      </c>
      <c r="FM28" s="83">
        <f t="shared" si="20"/>
        <v>-0.11725879442024834</v>
      </c>
      <c r="FN28" s="83">
        <f t="shared" si="21"/>
        <v>-0.33153074502561886</v>
      </c>
      <c r="FO28" s="83">
        <f t="shared" si="22"/>
        <v>-0.46057794847408395</v>
      </c>
      <c r="FP28" s="83">
        <f t="shared" si="23"/>
        <v>-3.4401372381918982E-2</v>
      </c>
      <c r="FQ28" s="83"/>
      <c r="FR28" s="83"/>
      <c r="FS28" s="95">
        <v>44293</v>
      </c>
      <c r="FT28" s="100"/>
      <c r="FU28" s="90">
        <v>44293</v>
      </c>
      <c r="FV28" s="91">
        <v>5.0725280000000001</v>
      </c>
      <c r="FW28" s="94">
        <v>4.8739999999999999E-2</v>
      </c>
      <c r="FX28" s="91">
        <v>4.3099999999999996</v>
      </c>
      <c r="FY28" s="91">
        <v>3.12</v>
      </c>
      <c r="FZ28" s="91">
        <v>11.823188405797103</v>
      </c>
      <c r="GA28" s="91">
        <v>3.3778000000000001</v>
      </c>
      <c r="GD28" s="46">
        <f t="shared" si="12"/>
        <v>0.4136749418513288</v>
      </c>
      <c r="GE28" s="46">
        <f t="shared" si="24"/>
        <v>2.6921173878248463E-2</v>
      </c>
      <c r="GF28" s="46">
        <f t="shared" si="25"/>
        <v>-2.9193402850518524E-2</v>
      </c>
      <c r="GG28" s="46">
        <f t="shared" si="26"/>
        <v>-1.5945971304069015</v>
      </c>
      <c r="GH28" s="46">
        <f t="shared" si="27"/>
        <v>9.2868715122133842</v>
      </c>
      <c r="GI28" s="46">
        <f t="shared" si="28"/>
        <v>1.0377249169962779</v>
      </c>
      <c r="GL28" s="95">
        <v>44293</v>
      </c>
      <c r="GM28" s="46">
        <f t="shared" si="13"/>
        <v>0.3442905800332019</v>
      </c>
      <c r="GN28" s="46">
        <f t="shared" si="29"/>
        <v>2.6830287769007526E-2</v>
      </c>
      <c r="GO28" s="46">
        <f t="shared" si="30"/>
        <v>-0.14645219727076686</v>
      </c>
      <c r="GP28" s="46">
        <f t="shared" si="31"/>
        <v>-1.9261278754325204</v>
      </c>
      <c r="GQ28" s="46">
        <f t="shared" si="32"/>
        <v>8.8262935637393003</v>
      </c>
      <c r="GR28" s="46">
        <f t="shared" si="33"/>
        <v>1.0033235446143589</v>
      </c>
      <c r="GS28" s="31"/>
      <c r="GT28" s="21"/>
      <c r="GU28" s="36"/>
      <c r="GX28" s="16"/>
      <c r="HG28" s="16"/>
      <c r="HI28" s="46"/>
      <c r="HJ28" s="46"/>
      <c r="HK28" s="46"/>
      <c r="HL28" s="46"/>
      <c r="HM28" s="46"/>
      <c r="HO28" s="16"/>
      <c r="HQ28" s="46"/>
      <c r="HR28" s="46"/>
      <c r="HS28" s="46"/>
      <c r="HT28" s="46"/>
      <c r="HU28" s="46"/>
      <c r="HW28" s="16"/>
      <c r="IE28" s="16"/>
      <c r="IM28" s="16"/>
      <c r="IU28" s="16"/>
      <c r="JC28"/>
      <c r="JE28"/>
      <c r="JF28"/>
      <c r="JG28"/>
      <c r="JH28"/>
      <c r="JI28"/>
      <c r="JK28"/>
      <c r="JM28"/>
      <c r="JN28"/>
      <c r="JO28"/>
      <c r="JP28"/>
      <c r="JQ28"/>
    </row>
    <row r="29" spans="1:277" ht="15.75" x14ac:dyDescent="0.25">
      <c r="A29">
        <v>0.78005642587551804</v>
      </c>
      <c r="B29" s="66">
        <v>44307</v>
      </c>
      <c r="C29" s="61">
        <v>0.15396497851473431</v>
      </c>
      <c r="D29" s="61">
        <v>0.54021251209731347</v>
      </c>
      <c r="E29" s="61">
        <v>2.6204839343207781E-3</v>
      </c>
      <c r="F29" s="61">
        <v>0.4957672308174445</v>
      </c>
      <c r="G29" s="61">
        <v>0.64357361019158943</v>
      </c>
      <c r="H29" s="61">
        <v>0.26605148287346131</v>
      </c>
      <c r="I29" s="61">
        <v>0.29981323779937946</v>
      </c>
      <c r="J29"/>
      <c r="L29" s="31"/>
      <c r="M29" s="73">
        <v>44307</v>
      </c>
      <c r="N29" s="72"/>
      <c r="O29" s="72"/>
      <c r="P29" s="72"/>
      <c r="Q29" s="69">
        <v>0.15396497851473431</v>
      </c>
      <c r="R29" s="69">
        <v>0.56057824995372707</v>
      </c>
      <c r="S29" s="69">
        <v>2.6204839343207781E-3</v>
      </c>
      <c r="T29" s="69">
        <v>0.49422758103229714</v>
      </c>
      <c r="U29" s="69">
        <v>0.68822345396086237</v>
      </c>
      <c r="V29" s="69">
        <v>0.23784509880956126</v>
      </c>
      <c r="W29" s="69">
        <v>0.3095851123458716</v>
      </c>
      <c r="Z29" s="79">
        <v>44307</v>
      </c>
      <c r="AA29" s="76"/>
      <c r="AB29" s="76">
        <v>0.15396497851473431</v>
      </c>
      <c r="AC29" s="76">
        <v>2.0365737856413605E-2</v>
      </c>
      <c r="AD29" s="76">
        <v>0</v>
      </c>
      <c r="AE29" s="76">
        <v>-1.5396497851473787E-3</v>
      </c>
      <c r="AF29" s="76">
        <v>4.4649843769272959E-2</v>
      </c>
      <c r="AG29" s="76">
        <v>-2.8206384063900084E-2</v>
      </c>
      <c r="AH29" s="76">
        <v>9.7718745464921413E-3</v>
      </c>
      <c r="AJ29"/>
      <c r="AK29" s="66">
        <v>44307</v>
      </c>
      <c r="AL29" s="61"/>
      <c r="AM29" s="61"/>
      <c r="AN29" s="61"/>
      <c r="AO29" s="61">
        <v>0.49053773352924324</v>
      </c>
      <c r="AP29" s="61">
        <v>2.4637192778174848</v>
      </c>
      <c r="AQ29" s="61">
        <v>1.2523918874735109E-2</v>
      </c>
      <c r="AR29" s="61">
        <v>2.2417574422286419</v>
      </c>
      <c r="AS29" s="61">
        <v>4.0910846976338888</v>
      </c>
      <c r="AT29" s="61">
        <v>1.0974029867239918</v>
      </c>
      <c r="AU29" s="61">
        <v>1.1064353197249122</v>
      </c>
      <c r="AV29"/>
      <c r="AW29"/>
      <c r="AX29"/>
      <c r="AY29" s="73">
        <v>44307</v>
      </c>
      <c r="AZ29" s="69"/>
      <c r="BA29" s="69"/>
      <c r="BB29" s="69"/>
      <c r="BC29" s="69">
        <v>0.49053773352924324</v>
      </c>
      <c r="BD29" s="69">
        <v>2.4853479257988513</v>
      </c>
      <c r="BE29" s="69">
        <v>1.2794695703643251E-2</v>
      </c>
      <c r="BF29" s="69">
        <v>2.2221359328874719</v>
      </c>
      <c r="BG29" s="69">
        <v>4.3412589417338028</v>
      </c>
      <c r="BH29" s="69">
        <v>1.4865942412392721</v>
      </c>
      <c r="BI29" s="69">
        <v>1.1197782609164091</v>
      </c>
      <c r="BJ29"/>
      <c r="BK29"/>
      <c r="BL29" s="79">
        <v>44307</v>
      </c>
      <c r="BM29" s="76">
        <v>0.49053773352924324</v>
      </c>
      <c r="BN29" s="76">
        <v>2.1628647981366447E-2</v>
      </c>
      <c r="BO29" s="76">
        <v>2.7077682890814077E-4</v>
      </c>
      <c r="BP29" s="76">
        <v>-1.9621509341169747E-2</v>
      </c>
      <c r="BQ29" s="76">
        <v>0.25017424409991396</v>
      </c>
      <c r="BR29" s="76">
        <v>0.38919125451528025</v>
      </c>
      <c r="BS29" s="76">
        <v>1.3342941191496887E-2</v>
      </c>
      <c r="BT29" s="61"/>
      <c r="BV29" s="31"/>
      <c r="BW29" s="66">
        <v>44307</v>
      </c>
      <c r="BX29" s="63"/>
      <c r="BY29" s="63"/>
      <c r="BZ29" s="63"/>
      <c r="CA29" s="61">
        <v>7.7062941348232203E-2</v>
      </c>
      <c r="CB29" s="61">
        <v>0.1548620806960041</v>
      </c>
      <c r="CC29" s="61">
        <v>2.1804188625068818E-3</v>
      </c>
      <c r="CD29" s="61">
        <v>0.12561259439761849</v>
      </c>
      <c r="CE29" s="61">
        <v>0.74442801342392306</v>
      </c>
      <c r="CF29" s="61">
        <v>0.21546169315730243</v>
      </c>
      <c r="CG29" s="61">
        <v>0.22071168676364131</v>
      </c>
      <c r="CH29" s="31"/>
      <c r="CJ29"/>
      <c r="CK29" s="73">
        <v>44307</v>
      </c>
      <c r="CL29" s="69"/>
      <c r="CM29" s="69"/>
      <c r="CN29" s="69"/>
      <c r="CO29" s="69">
        <v>7.7062941348232203E-2</v>
      </c>
      <c r="CP29" s="69">
        <v>0.11861848691400674</v>
      </c>
      <c r="CQ29" s="69">
        <v>1.7800768822028158E-3</v>
      </c>
      <c r="CR29" s="69">
        <v>9.7869935512254896E-2</v>
      </c>
      <c r="CS29" s="69">
        <v>0.78604200175196837</v>
      </c>
      <c r="CT29" s="69">
        <v>9.8475239584436464E-2</v>
      </c>
      <c r="CU29" s="69">
        <v>0.1863191116056179</v>
      </c>
      <c r="CX29" s="79">
        <v>44307</v>
      </c>
      <c r="CY29" s="76">
        <v>7.7062941348232203E-2</v>
      </c>
      <c r="CZ29" s="76">
        <v>-3.624359378199736E-2</v>
      </c>
      <c r="DA29" s="76">
        <v>-4.0034198030406613E-4</v>
      </c>
      <c r="DB29" s="76">
        <v>-2.7742658885363584E-2</v>
      </c>
      <c r="DC29" s="76">
        <v>4.1613988328045325E-2</v>
      </c>
      <c r="DD29" s="76">
        <v>-0.11698645357286598</v>
      </c>
      <c r="DE29" s="76">
        <v>-3.4392575158023429E-2</v>
      </c>
      <c r="DH29"/>
      <c r="DI29" s="66">
        <v>44307</v>
      </c>
      <c r="DJ29" s="61"/>
      <c r="DK29" s="61"/>
      <c r="DL29" s="61"/>
      <c r="DM29" s="61">
        <v>5.8490772483308244E-2</v>
      </c>
      <c r="DN29" s="61">
        <v>0.18889149671535327</v>
      </c>
      <c r="DO29" s="61">
        <v>9.3737311981749785E-4</v>
      </c>
      <c r="DP29" s="61">
        <v>0.17371759427542549</v>
      </c>
      <c r="DQ29" s="61">
        <v>0.2684726456983848</v>
      </c>
      <c r="DR29" s="61">
        <v>5.3460566049743662E-2</v>
      </c>
      <c r="DS29" s="61">
        <v>8.9783017097027032E-2</v>
      </c>
      <c r="DT29"/>
      <c r="DU29"/>
      <c r="DV29" s="73">
        <v>44307</v>
      </c>
      <c r="DW29" s="69"/>
      <c r="DX29" s="69"/>
      <c r="DY29" s="69"/>
      <c r="DZ29" s="69">
        <v>5.8490772483308244E-2</v>
      </c>
      <c r="EA29" s="69">
        <v>0.15880365079831651</v>
      </c>
      <c r="EB29" s="69">
        <v>9.1795418335303958E-4</v>
      </c>
      <c r="EC29" s="69">
        <v>0.14681183893310368</v>
      </c>
      <c r="ED29" s="69">
        <v>0.2743217229467157</v>
      </c>
      <c r="EE29" s="69" t="e">
        <v>#N/A</v>
      </c>
      <c r="EF29" s="69" t="e">
        <v>#N/A</v>
      </c>
      <c r="EI29" s="79">
        <v>44307</v>
      </c>
      <c r="EJ29" s="76">
        <v>5.8490772483308244E-2</v>
      </c>
      <c r="EK29" s="76">
        <v>-3.0087845917036771E-2</v>
      </c>
      <c r="EL29" s="76">
        <v>-1.9418936464458275E-5</v>
      </c>
      <c r="EM29" s="76">
        <v>-2.6905755342321817E-2</v>
      </c>
      <c r="EN29" s="76">
        <v>5.8490772483308553E-3</v>
      </c>
      <c r="EO29" s="76" t="e">
        <v>#N/A</v>
      </c>
      <c r="EP29" s="76" t="e">
        <v>#N/A</v>
      </c>
      <c r="ER29" s="79">
        <v>44307</v>
      </c>
      <c r="ES29">
        <v>0.78005642587551804</v>
      </c>
      <c r="ET29" s="88">
        <f t="shared" si="5"/>
        <v>4.291593859468291</v>
      </c>
      <c r="EU29" s="88">
        <f t="shared" si="14"/>
        <v>2.3411376646097343E-2</v>
      </c>
      <c r="EV29" s="88">
        <f t="shared" si="15"/>
        <v>3.8931220370508863</v>
      </c>
      <c r="EW29" s="88">
        <f t="shared" si="16"/>
        <v>7.3681323251671875</v>
      </c>
      <c r="EX29" s="88">
        <f t="shared" si="17"/>
        <v>2.0926392946155858</v>
      </c>
      <c r="EY29" s="88">
        <f t="shared" si="18"/>
        <v>2.2007936918898214</v>
      </c>
      <c r="EZ29" s="51"/>
      <c r="FB29">
        <v>0.78005642587551804</v>
      </c>
      <c r="FC29" s="83">
        <f t="shared" si="6"/>
        <v>4.2603947653336087</v>
      </c>
      <c r="FD29" s="83">
        <f t="shared" si="7"/>
        <v>2.3220385221735747E-2</v>
      </c>
      <c r="FE29" s="83">
        <f t="shared" si="8"/>
        <v>3.7959373067681819</v>
      </c>
      <c r="FF29" s="83">
        <f t="shared" si="9"/>
        <v>7.806930266048691</v>
      </c>
      <c r="FG29" s="83" t="e">
        <f t="shared" si="10"/>
        <v>#N/A</v>
      </c>
      <c r="FH29" s="83" t="e">
        <f t="shared" si="11"/>
        <v>#N/A</v>
      </c>
      <c r="FI29" s="31"/>
      <c r="FJ29">
        <v>0.78005642587551804</v>
      </c>
      <c r="FK29" s="83">
        <f t="shared" si="1"/>
        <v>-3.1199094134682248E-2</v>
      </c>
      <c r="FL29" s="83">
        <f t="shared" si="19"/>
        <v>-1.9099142436159594E-4</v>
      </c>
      <c r="FM29" s="83">
        <f t="shared" si="20"/>
        <v>-9.7184730282704468E-2</v>
      </c>
      <c r="FN29" s="83">
        <f t="shared" si="21"/>
        <v>0.43879794088150348</v>
      </c>
      <c r="FO29" s="83" t="e">
        <f t="shared" si="22"/>
        <v>#N/A</v>
      </c>
      <c r="FP29" s="83" t="e">
        <f t="shared" si="23"/>
        <v>#N/A</v>
      </c>
      <c r="FQ29" s="83"/>
      <c r="FR29" s="83"/>
      <c r="FS29" s="96">
        <v>44307</v>
      </c>
      <c r="FT29" s="101"/>
      <c r="FU29" s="90">
        <v>44307</v>
      </c>
      <c r="FV29" s="91">
        <v>4.1700470310000002</v>
      </c>
      <c r="FW29" s="94">
        <v>7.1176000000000003E-2</v>
      </c>
      <c r="FX29" s="91">
        <v>3.39</v>
      </c>
      <c r="FY29" s="91">
        <v>3.95</v>
      </c>
      <c r="FZ29" s="91">
        <v>16.572972972972963</v>
      </c>
      <c r="GA29" s="91">
        <v>3.1622440437921178</v>
      </c>
      <c r="GD29" s="46">
        <f t="shared" si="12"/>
        <v>-9.0347734333608543E-2</v>
      </c>
      <c r="GE29" s="46">
        <f t="shared" si="24"/>
        <v>4.7955614778264252E-2</v>
      </c>
      <c r="GF29" s="46">
        <f t="shared" si="25"/>
        <v>-0.40593730676818174</v>
      </c>
      <c r="GG29" s="46">
        <f t="shared" si="26"/>
        <v>-3.8569302660486908</v>
      </c>
      <c r="GH29" s="46" t="e">
        <f t="shared" si="27"/>
        <v>#N/A</v>
      </c>
      <c r="GI29" s="46" t="e">
        <f t="shared" si="28"/>
        <v>#N/A</v>
      </c>
      <c r="GL29" s="96">
        <v>44307</v>
      </c>
      <c r="GM29" s="46">
        <f t="shared" si="13"/>
        <v>-0.12154682846829079</v>
      </c>
      <c r="GN29" s="46">
        <f t="shared" si="29"/>
        <v>4.7764623353902663E-2</v>
      </c>
      <c r="GO29" s="46">
        <f t="shared" si="30"/>
        <v>-0.50312203705088621</v>
      </c>
      <c r="GP29" s="46">
        <f t="shared" si="31"/>
        <v>-3.4181323251671873</v>
      </c>
      <c r="GQ29" s="46">
        <f t="shared" si="32"/>
        <v>14.480333678357377</v>
      </c>
      <c r="GR29" s="46">
        <f t="shared" si="33"/>
        <v>0.96145035190229633</v>
      </c>
      <c r="GS29" s="31"/>
      <c r="GT29" s="21"/>
      <c r="GU29" s="31"/>
      <c r="GX29" s="25"/>
      <c r="HG29" s="25"/>
      <c r="HI29" s="46"/>
      <c r="HJ29" s="46"/>
      <c r="HK29" s="46"/>
      <c r="HL29" s="46"/>
      <c r="HM29" s="46"/>
      <c r="HO29" s="25"/>
      <c r="HQ29" s="46"/>
      <c r="HR29" s="46"/>
      <c r="HS29" s="46"/>
      <c r="HT29" s="46"/>
      <c r="HU29" s="46"/>
      <c r="HW29" s="25"/>
      <c r="IE29" s="25"/>
      <c r="IM29" s="25"/>
      <c r="IU29" s="25"/>
      <c r="JC29"/>
      <c r="JE29"/>
      <c r="JF29"/>
      <c r="JG29"/>
      <c r="JH29"/>
      <c r="JI29"/>
      <c r="JK29"/>
      <c r="JM29"/>
      <c r="JN29"/>
      <c r="JO29"/>
      <c r="JP29"/>
      <c r="JQ29"/>
    </row>
    <row r="30" spans="1:277" x14ac:dyDescent="0.25">
      <c r="A30">
        <v>4.6284243185516258</v>
      </c>
      <c r="B30" s="66">
        <v>44315</v>
      </c>
      <c r="C30" s="61">
        <v>2.3447312520114041</v>
      </c>
      <c r="D30" s="61">
        <v>6.4004546653133225</v>
      </c>
      <c r="E30" s="61" t="e">
        <v>#N/A</v>
      </c>
      <c r="F30" s="61">
        <v>4.4549893788216677</v>
      </c>
      <c r="G30" s="61">
        <v>44.080947537814396</v>
      </c>
      <c r="H30" s="61" t="e">
        <v>#N/A</v>
      </c>
      <c r="I30" s="61" t="e">
        <v>#N/A</v>
      </c>
      <c r="J30"/>
      <c r="L30" s="23"/>
      <c r="M30" s="73">
        <v>44315</v>
      </c>
      <c r="N30" s="74"/>
      <c r="O30" s="74"/>
      <c r="P30" s="74"/>
      <c r="Q30" s="69">
        <v>2.3447312520114041</v>
      </c>
      <c r="R30" s="69">
        <v>5.9179996748883958</v>
      </c>
      <c r="S30" s="69" t="e">
        <v>#N/A</v>
      </c>
      <c r="T30" s="69">
        <v>4.3377528162210979</v>
      </c>
      <c r="U30" s="69">
        <v>45.253313163820103</v>
      </c>
      <c r="V30" s="69" t="e">
        <v>#N/A</v>
      </c>
      <c r="W30" s="69" t="e">
        <v>#N/A</v>
      </c>
      <c r="Z30" s="79">
        <v>44315</v>
      </c>
      <c r="AA30" s="76"/>
      <c r="AB30" s="76">
        <v>2.3447312520114041</v>
      </c>
      <c r="AC30" s="76">
        <v>-0.48245499042492618</v>
      </c>
      <c r="AD30" s="76" t="e">
        <v>#N/A</v>
      </c>
      <c r="AE30" s="76">
        <v>-0.11723656260056979</v>
      </c>
      <c r="AF30" s="76">
        <v>1.172365626005702</v>
      </c>
      <c r="AG30" s="76" t="e">
        <v>#N/A</v>
      </c>
      <c r="AH30" s="76" t="e">
        <v>#N/A</v>
      </c>
      <c r="AJ30"/>
      <c r="AK30" s="66">
        <v>44315</v>
      </c>
      <c r="AL30" s="61"/>
      <c r="AM30" s="61"/>
      <c r="AN30" s="61"/>
      <c r="AO30" s="61">
        <v>1.3169466665403</v>
      </c>
      <c r="AP30" s="61">
        <v>4.6594440192558935</v>
      </c>
      <c r="AQ30" s="61" t="e">
        <v>#N/A</v>
      </c>
      <c r="AR30" s="61">
        <v>3.5557559996588104</v>
      </c>
      <c r="AS30" s="61">
        <v>37.137895996436463</v>
      </c>
      <c r="AT30" s="61" t="e">
        <v>#N/A</v>
      </c>
      <c r="AU30" s="61" t="e">
        <v>#N/A</v>
      </c>
      <c r="AV30"/>
      <c r="AW30"/>
      <c r="AX30"/>
      <c r="AY30" s="73">
        <v>44315</v>
      </c>
      <c r="AZ30" s="69"/>
      <c r="BA30" s="69"/>
      <c r="BB30" s="69"/>
      <c r="BC30" s="69">
        <v>1.3169466665403</v>
      </c>
      <c r="BD30" s="69">
        <v>4.9110652225074825</v>
      </c>
      <c r="BE30" s="69" t="e">
        <v>#N/A</v>
      </c>
      <c r="BF30" s="69">
        <v>3.8059758663014671</v>
      </c>
      <c r="BG30" s="69">
        <v>36.611117329820338</v>
      </c>
      <c r="BH30" s="69" t="e">
        <v>#N/A</v>
      </c>
      <c r="BI30" s="69" t="e">
        <v>#N/A</v>
      </c>
      <c r="BJ30"/>
      <c r="BK30"/>
      <c r="BL30" s="79">
        <v>44315</v>
      </c>
      <c r="BM30" s="76">
        <v>1.3169466665403</v>
      </c>
      <c r="BN30" s="76">
        <v>0.25162120325158904</v>
      </c>
      <c r="BO30" s="76" t="e">
        <v>#N/A</v>
      </c>
      <c r="BP30" s="76">
        <v>0.25021986664265694</v>
      </c>
      <c r="BQ30" s="76">
        <v>-0.52677866661611816</v>
      </c>
      <c r="BR30" s="76" t="e">
        <v>#N/A</v>
      </c>
      <c r="BS30" s="76" t="e">
        <v>#N/A</v>
      </c>
      <c r="BT30" s="61"/>
      <c r="BV30" s="23"/>
      <c r="BW30" s="66">
        <v>44315</v>
      </c>
      <c r="BX30" s="62"/>
      <c r="BY30" s="62"/>
      <c r="BZ30" s="62"/>
      <c r="CA30" s="61">
        <v>0.54959999999995546</v>
      </c>
      <c r="CB30" s="61">
        <v>1.7668137563974569</v>
      </c>
      <c r="CC30" s="61" t="e">
        <v>#N/A</v>
      </c>
      <c r="CD30" s="61">
        <v>0.95080799999992294</v>
      </c>
      <c r="CE30" s="61">
        <v>30.832559999997503</v>
      </c>
      <c r="CF30" s="61" t="e">
        <v>#N/A</v>
      </c>
      <c r="CG30" s="61" t="e">
        <v>#N/A</v>
      </c>
      <c r="CH30" s="23"/>
      <c r="CJ30"/>
      <c r="CK30" s="73">
        <v>44315</v>
      </c>
      <c r="CL30" s="69"/>
      <c r="CM30" s="69"/>
      <c r="CN30" s="69"/>
      <c r="CO30" s="69">
        <v>0.54959999999995546</v>
      </c>
      <c r="CP30" s="69">
        <v>1.0802176365527125</v>
      </c>
      <c r="CQ30" s="69" t="e">
        <v>#N/A</v>
      </c>
      <c r="CR30" s="69">
        <v>0.62104799999994964</v>
      </c>
      <c r="CS30" s="69">
        <v>13.135439999998935</v>
      </c>
      <c r="CT30" s="69" t="e">
        <v>#N/A</v>
      </c>
      <c r="CU30" s="69" t="e">
        <v>#N/A</v>
      </c>
      <c r="CX30" s="79">
        <v>44315</v>
      </c>
      <c r="CY30" s="76">
        <v>0.54959999999995546</v>
      </c>
      <c r="CZ30" s="76">
        <v>-0.68659611984474433</v>
      </c>
      <c r="DA30" s="76" t="e">
        <v>#N/A</v>
      </c>
      <c r="DB30" s="76">
        <v>-0.3297599999999733</v>
      </c>
      <c r="DC30" s="76">
        <v>-17.697119999998566</v>
      </c>
      <c r="DD30" s="76" t="e">
        <v>#N/A</v>
      </c>
      <c r="DE30" s="76" t="e">
        <v>#N/A</v>
      </c>
      <c r="DH30"/>
      <c r="DI30" s="66">
        <v>44315</v>
      </c>
      <c r="DJ30" s="61"/>
      <c r="DK30" s="61"/>
      <c r="DL30" s="61"/>
      <c r="DM30" s="61">
        <v>0.41714639999996622</v>
      </c>
      <c r="DN30" s="61">
        <v>1.7211274082987087</v>
      </c>
      <c r="DO30" s="61" t="e">
        <v>#N/A</v>
      </c>
      <c r="DP30" s="61">
        <v>1.1680099199999054</v>
      </c>
      <c r="DQ30" s="61">
        <v>157.26419279998726</v>
      </c>
      <c r="DR30" s="61" t="e">
        <v>#N/A</v>
      </c>
      <c r="DS30" s="61" t="e">
        <v>#N/A</v>
      </c>
      <c r="DT30"/>
      <c r="DU30"/>
      <c r="DV30" s="73">
        <v>44315</v>
      </c>
      <c r="DW30" s="69"/>
      <c r="DX30" s="69"/>
      <c r="DY30" s="69"/>
      <c r="DZ30" s="69">
        <v>0.41714639999996622</v>
      </c>
      <c r="EA30" s="69">
        <v>1.0896447630899069</v>
      </c>
      <c r="EB30" s="69" t="e">
        <v>#N/A</v>
      </c>
      <c r="EC30" s="69">
        <v>0.71749180799994194</v>
      </c>
      <c r="ED30" s="69">
        <v>8.1343547999993415</v>
      </c>
      <c r="EE30" s="69">
        <v>10.120977548935352</v>
      </c>
      <c r="EF30" s="69">
        <v>1.1068334677569354</v>
      </c>
      <c r="EI30" s="79">
        <v>44315</v>
      </c>
      <c r="EJ30" s="76">
        <v>0.41714639999996622</v>
      </c>
      <c r="EK30" s="76">
        <v>-0.63148264520880171</v>
      </c>
      <c r="EL30" s="76" t="e">
        <v>#N/A</v>
      </c>
      <c r="EM30" s="76">
        <v>-0.45051811199996344</v>
      </c>
      <c r="EN30" s="76">
        <v>-149.12983799998793</v>
      </c>
      <c r="EO30" s="76" t="e">
        <v>#N/A</v>
      </c>
      <c r="EP30" s="76" t="e">
        <v>#N/A</v>
      </c>
      <c r="ER30" s="79">
        <v>44315</v>
      </c>
      <c r="ES30">
        <v>4.6284243185516258</v>
      </c>
      <c r="ET30" s="88">
        <f t="shared" si="5"/>
        <v>3.1431517181678457</v>
      </c>
      <c r="EU30" s="88" t="e">
        <f t="shared" si="14"/>
        <v>#N/A</v>
      </c>
      <c r="EV30" s="88">
        <f t="shared" si="15"/>
        <v>2.1885554567413026</v>
      </c>
      <c r="EW30" s="88">
        <f t="shared" si="16"/>
        <v>58.187317713020875</v>
      </c>
      <c r="EX30" s="88" t="e">
        <f t="shared" si="17"/>
        <v>#N/A</v>
      </c>
      <c r="EY30" s="88" t="e">
        <f t="shared" si="18"/>
        <v>#N/A</v>
      </c>
      <c r="EZ30" s="51"/>
      <c r="FB30">
        <v>4.6284243185516258</v>
      </c>
      <c r="FC30" s="83">
        <f t="shared" si="6"/>
        <v>2.8084994811163413</v>
      </c>
      <c r="FD30" s="83" t="e">
        <f t="shared" si="7"/>
        <v>#N/A</v>
      </c>
      <c r="FE30" s="83">
        <f t="shared" si="8"/>
        <v>2.0487033681237214</v>
      </c>
      <c r="FF30" s="83">
        <f t="shared" si="9"/>
        <v>22.282793926273499</v>
      </c>
      <c r="FG30" s="83" t="e">
        <f t="shared" si="10"/>
        <v>#N/A</v>
      </c>
      <c r="FH30" s="83" t="e">
        <f t="shared" si="11"/>
        <v>#N/A</v>
      </c>
      <c r="FI30" s="31"/>
      <c r="FJ30">
        <v>4.6284243185516258</v>
      </c>
      <c r="FK30" s="83">
        <f t="shared" si="1"/>
        <v>-0.33465223705150438</v>
      </c>
      <c r="FL30" s="83" t="e">
        <f t="shared" si="19"/>
        <v>#N/A</v>
      </c>
      <c r="FM30" s="83">
        <f t="shared" si="20"/>
        <v>-0.13985208861758114</v>
      </c>
      <c r="FN30" s="83">
        <f t="shared" si="21"/>
        <v>-35.904523786747376</v>
      </c>
      <c r="FO30" s="83" t="e">
        <f t="shared" si="22"/>
        <v>#N/A</v>
      </c>
      <c r="FP30" s="83" t="e">
        <f t="shared" si="23"/>
        <v>#N/A</v>
      </c>
      <c r="FQ30" s="83"/>
      <c r="FR30" s="83"/>
      <c r="FS30" s="96">
        <v>44315</v>
      </c>
      <c r="FT30" s="101"/>
      <c r="FU30" s="90"/>
      <c r="FV30" s="91" t="e">
        <v>#N/A</v>
      </c>
      <c r="FW30" s="91" t="e">
        <v>#N/A</v>
      </c>
      <c r="FX30" s="91" t="e">
        <v>#N/A</v>
      </c>
      <c r="FY30" s="91" t="e">
        <v>#N/A</v>
      </c>
      <c r="FZ30" s="91" t="e">
        <v>#N/A</v>
      </c>
      <c r="GA30" s="91" t="e">
        <v>#N/A</v>
      </c>
      <c r="GD30" s="46" t="e">
        <f t="shared" si="12"/>
        <v>#N/A</v>
      </c>
      <c r="GE30" s="46" t="e">
        <f t="shared" si="24"/>
        <v>#N/A</v>
      </c>
      <c r="GF30" s="46" t="e">
        <f t="shared" si="25"/>
        <v>#N/A</v>
      </c>
      <c r="GG30" s="46" t="e">
        <f t="shared" si="26"/>
        <v>#N/A</v>
      </c>
      <c r="GH30" s="46" t="e">
        <f t="shared" si="27"/>
        <v>#N/A</v>
      </c>
      <c r="GI30" s="46" t="e">
        <f t="shared" si="28"/>
        <v>#N/A</v>
      </c>
      <c r="GL30" s="96">
        <v>44315</v>
      </c>
      <c r="GM30" s="46" t="e">
        <f t="shared" si="13"/>
        <v>#N/A</v>
      </c>
      <c r="GN30" s="46" t="e">
        <f t="shared" si="29"/>
        <v>#N/A</v>
      </c>
      <c r="GO30" s="46" t="e">
        <f t="shared" si="30"/>
        <v>#N/A</v>
      </c>
      <c r="GP30" s="46" t="e">
        <f t="shared" si="31"/>
        <v>#N/A</v>
      </c>
      <c r="GQ30" s="46" t="e">
        <f t="shared" si="32"/>
        <v>#N/A</v>
      </c>
      <c r="GR30" s="46" t="e">
        <f t="shared" si="33"/>
        <v>#N/A</v>
      </c>
      <c r="GS30" s="31"/>
      <c r="GT30" s="21"/>
      <c r="GU30" s="31"/>
      <c r="GX30" s="27"/>
      <c r="HG30" s="27"/>
      <c r="HI30" s="46"/>
      <c r="HJ30" s="46"/>
      <c r="HK30" s="46"/>
      <c r="HL30" s="46"/>
      <c r="HM30" s="46"/>
      <c r="HO30" s="27"/>
      <c r="HQ30" s="46"/>
      <c r="HR30" s="46"/>
      <c r="HS30" s="46"/>
      <c r="HT30" s="46"/>
      <c r="HU30" s="46"/>
      <c r="HW30" s="27"/>
      <c r="IE30" s="27"/>
      <c r="IM30" s="27"/>
      <c r="IU30" s="27"/>
      <c r="JC30"/>
      <c r="JE30"/>
      <c r="JF30"/>
      <c r="JG30"/>
      <c r="JH30"/>
      <c r="JI30"/>
      <c r="JK30"/>
      <c r="JM30"/>
      <c r="JN30"/>
      <c r="JO30"/>
      <c r="JP30"/>
      <c r="JQ30"/>
    </row>
    <row r="31" spans="1:277" x14ac:dyDescent="0.25">
      <c r="A31">
        <v>13.082285217627037</v>
      </c>
      <c r="B31" s="66">
        <v>44321</v>
      </c>
      <c r="C31" s="61">
        <v>7.3904988735111239</v>
      </c>
      <c r="D31" s="61">
        <v>68.509837659962372</v>
      </c>
      <c r="E31" s="61">
        <v>1.475978701525527</v>
      </c>
      <c r="F31" s="61">
        <v>57.645891213386768</v>
      </c>
      <c r="G31" s="61">
        <v>835.12637270675702</v>
      </c>
      <c r="H31" s="61">
        <v>302.90698682972663</v>
      </c>
      <c r="I31" s="61">
        <v>36.037395780468223</v>
      </c>
      <c r="J31"/>
      <c r="L31" s="31"/>
      <c r="M31" s="73">
        <v>44321</v>
      </c>
      <c r="N31" s="72"/>
      <c r="O31" s="72"/>
      <c r="P31" s="72"/>
      <c r="Q31" s="69">
        <v>7.3904988735111239</v>
      </c>
      <c r="R31" s="69">
        <v>70.247756268447489</v>
      </c>
      <c r="S31" s="69">
        <v>1.4433053060057344</v>
      </c>
      <c r="T31" s="69">
        <v>58.237131123267659</v>
      </c>
      <c r="U31" s="69">
        <v>798.17387833920134</v>
      </c>
      <c r="V31" s="69">
        <v>367.97293891211882</v>
      </c>
      <c r="W31" s="69">
        <v>37.106230930186314</v>
      </c>
      <c r="Z31" s="79">
        <v>44321</v>
      </c>
      <c r="AA31" s="76"/>
      <c r="AB31" s="76">
        <v>7.3904988735111239</v>
      </c>
      <c r="AC31" s="76">
        <v>1.7379186084851201</v>
      </c>
      <c r="AD31" s="76">
        <v>-3.2673395519792738E-2</v>
      </c>
      <c r="AE31" s="76">
        <v>0.59123990988089048</v>
      </c>
      <c r="AF31" s="76">
        <v>-36.952494367555616</v>
      </c>
      <c r="AG31" s="76">
        <v>65.065952082392158</v>
      </c>
      <c r="AH31" s="76">
        <v>1.0688351497180884</v>
      </c>
      <c r="AJ31"/>
      <c r="AK31" s="66">
        <v>44321</v>
      </c>
      <c r="AL31" s="61"/>
      <c r="AM31" s="61"/>
      <c r="AN31" s="61"/>
      <c r="AO31" s="61">
        <v>4.7250399441159914</v>
      </c>
      <c r="AP31" s="61">
        <v>52.273358587548351</v>
      </c>
      <c r="AQ31" s="61">
        <v>0.73476261146981314</v>
      </c>
      <c r="AR31" s="61">
        <v>45.171381865748877</v>
      </c>
      <c r="AS31" s="61">
        <v>378.47569952369088</v>
      </c>
      <c r="AT31" s="61">
        <v>165.47089884294206</v>
      </c>
      <c r="AU31" s="61">
        <v>17.184870998749783</v>
      </c>
      <c r="AV31"/>
      <c r="AW31"/>
      <c r="AX31"/>
      <c r="AY31" s="73">
        <v>44321</v>
      </c>
      <c r="AZ31" s="69"/>
      <c r="BA31" s="69"/>
      <c r="BB31" s="69"/>
      <c r="BC31" s="69">
        <v>4.7250399441159914</v>
      </c>
      <c r="BD31" s="69">
        <v>48.245546766096503</v>
      </c>
      <c r="BE31" s="69">
        <v>0.80787315452511976</v>
      </c>
      <c r="BF31" s="69">
        <v>43.281365888102485</v>
      </c>
      <c r="BG31" s="69">
        <v>392.17831536162726</v>
      </c>
      <c r="BH31" s="69">
        <v>199.18272156875375</v>
      </c>
      <c r="BI31" s="69">
        <v>17.643557201321993</v>
      </c>
      <c r="BJ31"/>
      <c r="BK31"/>
      <c r="BL31" s="79">
        <v>44321</v>
      </c>
      <c r="BM31" s="76">
        <v>4.7250399441159914</v>
      </c>
      <c r="BN31" s="76">
        <v>-4.0278118214518477</v>
      </c>
      <c r="BO31" s="76">
        <v>7.3110543055306676E-2</v>
      </c>
      <c r="BP31" s="76">
        <v>-1.8900159776463983</v>
      </c>
      <c r="BQ31" s="76">
        <v>13.702615837936403</v>
      </c>
      <c r="BR31" s="76">
        <v>33.711822725811672</v>
      </c>
      <c r="BS31" s="76">
        <v>0.45868620257220932</v>
      </c>
      <c r="BT31" s="61"/>
      <c r="BV31" s="31"/>
      <c r="BW31" s="66">
        <v>44321</v>
      </c>
      <c r="BX31" s="63"/>
      <c r="BY31" s="63"/>
      <c r="BZ31" s="63"/>
      <c r="CA31" s="61">
        <v>0.54959999999995546</v>
      </c>
      <c r="CB31" s="61">
        <v>2.9946091709925575</v>
      </c>
      <c r="CC31" s="61">
        <v>9.8221214399992041E-2</v>
      </c>
      <c r="CD31" s="61">
        <v>2.2093919999998208</v>
      </c>
      <c r="CE31" s="61">
        <v>54.355439999995596</v>
      </c>
      <c r="CF31" s="61">
        <v>16.559802580643815</v>
      </c>
      <c r="CG31" s="61">
        <v>2.7294898576882352</v>
      </c>
      <c r="CH31" s="31"/>
      <c r="CJ31"/>
      <c r="CK31" s="73">
        <v>44321</v>
      </c>
      <c r="CL31" s="69"/>
      <c r="CM31" s="69"/>
      <c r="CN31" s="69"/>
      <c r="CO31" s="69">
        <v>0.54959999999995546</v>
      </c>
      <c r="CP31" s="69">
        <v>2.7442035275301775</v>
      </c>
      <c r="CQ31" s="69">
        <v>8.6679614399992971E-2</v>
      </c>
      <c r="CR31" s="69">
        <v>2.0335199999998355</v>
      </c>
      <c r="CS31" s="69">
        <v>46.276319999996254</v>
      </c>
      <c r="CT31" s="69">
        <v>14.662228799998811</v>
      </c>
      <c r="CU31" s="69">
        <v>2.7180571227311057</v>
      </c>
      <c r="CX31" s="79">
        <v>44321</v>
      </c>
      <c r="CY31" s="76">
        <v>0.54959999999995546</v>
      </c>
      <c r="CZ31" s="76">
        <v>-0.25040564346238009</v>
      </c>
      <c r="DA31" s="76">
        <v>-1.1541599999999074E-2</v>
      </c>
      <c r="DB31" s="76">
        <v>-0.1758719999999854</v>
      </c>
      <c r="DC31" s="76">
        <v>-8.0791199999993459</v>
      </c>
      <c r="DD31" s="76">
        <v>-1.8975737806450061</v>
      </c>
      <c r="DE31" s="76">
        <v>-1.1432734957129384E-2</v>
      </c>
      <c r="DH31"/>
      <c r="DI31" s="66">
        <v>44321</v>
      </c>
      <c r="DJ31" s="61"/>
      <c r="DK31" s="61"/>
      <c r="DL31" s="61"/>
      <c r="DM31" s="61">
        <v>0.41714639999996622</v>
      </c>
      <c r="DN31" s="61">
        <v>2.8553438103733289</v>
      </c>
      <c r="DO31" s="61">
        <v>3.5361500327997133E-2</v>
      </c>
      <c r="DP31" s="61">
        <v>2.7823664879997745</v>
      </c>
      <c r="DQ31" s="61">
        <v>17.770436639998561</v>
      </c>
      <c r="DR31" s="61">
        <v>8.0931963551993533</v>
      </c>
      <c r="DS31" s="61">
        <v>1.0729501078397057</v>
      </c>
      <c r="DT31"/>
      <c r="DU31"/>
      <c r="DV31" s="73">
        <v>44321</v>
      </c>
      <c r="DW31" s="69"/>
      <c r="DX31" s="69"/>
      <c r="DY31" s="69"/>
      <c r="DZ31" s="69">
        <v>0.41714639999996622</v>
      </c>
      <c r="EA31" s="69" t="e">
        <v>#N/A</v>
      </c>
      <c r="EB31" s="69" t="e">
        <v>#N/A</v>
      </c>
      <c r="EC31" s="69">
        <v>2.3944203359998064</v>
      </c>
      <c r="ED31" s="69">
        <v>21.065893199998293</v>
      </c>
      <c r="EE31" s="69" t="e">
        <v>#N/A</v>
      </c>
      <c r="EF31" s="69" t="e">
        <v>#N/A</v>
      </c>
      <c r="EI31" s="79">
        <v>44321</v>
      </c>
      <c r="EJ31" s="76">
        <v>0.41714639999996622</v>
      </c>
      <c r="EK31" s="76" t="e">
        <v>#N/A</v>
      </c>
      <c r="EL31" s="76" t="e">
        <v>#N/A</v>
      </c>
      <c r="EM31" s="76">
        <v>-0.38794615199996846</v>
      </c>
      <c r="EN31" s="76">
        <v>3.2954565599997325</v>
      </c>
      <c r="EO31" s="76" t="e">
        <v>#N/A</v>
      </c>
      <c r="EP31" s="76" t="e">
        <v>#N/A</v>
      </c>
      <c r="ER31" s="79">
        <v>44321</v>
      </c>
      <c r="ES31">
        <v>13.082285217627037</v>
      </c>
      <c r="ET31" s="88">
        <f t="shared" si="5"/>
        <v>9.6797422714994337</v>
      </c>
      <c r="EU31" s="88">
        <f t="shared" si="14"/>
        <v>0.17919835783465365</v>
      </c>
      <c r="EV31" s="88">
        <f t="shared" si="15"/>
        <v>8.2408409367098674</v>
      </c>
      <c r="EW31" s="88">
        <f t="shared" si="16"/>
        <v>98.280073204493007</v>
      </c>
      <c r="EX31" s="88">
        <f t="shared" si="17"/>
        <v>37.686908396111356</v>
      </c>
      <c r="EY31" s="88">
        <f t="shared" si="18"/>
        <v>4.3589255085121517</v>
      </c>
      <c r="EZ31" s="51"/>
      <c r="FB31">
        <v>13.082285217627037</v>
      </c>
      <c r="FC31" s="83" t="e">
        <f t="shared" si="6"/>
        <v>#N/A</v>
      </c>
      <c r="FD31" s="83" t="e">
        <f t="shared" si="7"/>
        <v>#N/A</v>
      </c>
      <c r="FE31" s="83">
        <f t="shared" si="8"/>
        <v>8.0984656415087048</v>
      </c>
      <c r="FF31" s="83">
        <f t="shared" si="9"/>
        <v>96.137210432181149</v>
      </c>
      <c r="FG31" s="83" t="e">
        <f t="shared" si="10"/>
        <v>#N/A</v>
      </c>
      <c r="FH31" s="83" t="e">
        <f t="shared" si="11"/>
        <v>#N/A</v>
      </c>
      <c r="FI31" s="31"/>
      <c r="FJ31">
        <v>13.082285217627037</v>
      </c>
      <c r="FK31" s="83" t="e">
        <f t="shared" si="1"/>
        <v>#N/A</v>
      </c>
      <c r="FL31" s="83" t="e">
        <f t="shared" si="19"/>
        <v>#N/A</v>
      </c>
      <c r="FM31" s="83">
        <f t="shared" si="20"/>
        <v>-0.14237529520116254</v>
      </c>
      <c r="FN31" s="83">
        <f t="shared" si="21"/>
        <v>-2.1428627723118581</v>
      </c>
      <c r="FO31" s="83" t="e">
        <f t="shared" si="22"/>
        <v>#N/A</v>
      </c>
      <c r="FP31" s="83" t="e">
        <f t="shared" si="23"/>
        <v>#N/A</v>
      </c>
      <c r="FQ31" s="83"/>
      <c r="FR31" s="83"/>
      <c r="FS31" s="96">
        <v>44321</v>
      </c>
      <c r="FT31" s="101"/>
      <c r="FU31" s="90">
        <v>44321</v>
      </c>
      <c r="FV31" s="91">
        <v>3.5527630810000002</v>
      </c>
      <c r="FW31" s="94">
        <v>9.5601000000000005E-2</v>
      </c>
      <c r="FX31" s="91">
        <v>2.54</v>
      </c>
      <c r="FY31" s="91">
        <v>3.43</v>
      </c>
      <c r="FZ31" s="91">
        <v>25.787804878048764</v>
      </c>
      <c r="GA31" s="91">
        <v>2.9861760788932066</v>
      </c>
      <c r="GD31" s="46" t="e">
        <f t="shared" si="12"/>
        <v>#N/A</v>
      </c>
      <c r="GE31" s="46" t="e">
        <f t="shared" si="24"/>
        <v>#N/A</v>
      </c>
      <c r="GF31" s="46">
        <f t="shared" si="25"/>
        <v>-5.5584656415087048</v>
      </c>
      <c r="GG31" s="46">
        <f t="shared" si="26"/>
        <v>-92.707210432181142</v>
      </c>
      <c r="GH31" s="46" t="e">
        <f t="shared" si="27"/>
        <v>#N/A</v>
      </c>
      <c r="GI31" s="46" t="e">
        <f t="shared" si="28"/>
        <v>#N/A</v>
      </c>
      <c r="GL31" s="96">
        <v>44321</v>
      </c>
      <c r="GM31" s="46">
        <f t="shared" si="13"/>
        <v>-6.1269791904994335</v>
      </c>
      <c r="GN31" s="46">
        <f t="shared" si="29"/>
        <v>-8.3597357834653649E-2</v>
      </c>
      <c r="GO31" s="46">
        <f t="shared" si="30"/>
        <v>-5.7008409367098674</v>
      </c>
      <c r="GP31" s="46">
        <f t="shared" si="31"/>
        <v>-94.850073204493</v>
      </c>
      <c r="GQ31" s="46">
        <f t="shared" si="32"/>
        <v>-11.899103518062592</v>
      </c>
      <c r="GR31" s="46">
        <f t="shared" si="33"/>
        <v>-1.3727494296189451</v>
      </c>
      <c r="GS31" s="31"/>
      <c r="GT31" s="21"/>
      <c r="GU31" s="31"/>
      <c r="GX31" s="27"/>
      <c r="HG31" s="27"/>
      <c r="HI31" s="46"/>
      <c r="HJ31" s="46"/>
      <c r="HK31" s="46"/>
      <c r="HL31" s="46"/>
      <c r="HM31" s="46"/>
      <c r="HO31" s="27"/>
      <c r="HQ31" s="46"/>
      <c r="HR31" s="46"/>
      <c r="HS31" s="46"/>
      <c r="HT31" s="46"/>
      <c r="HU31" s="46"/>
      <c r="HW31" s="27"/>
      <c r="IE31" s="27"/>
      <c r="IM31" s="27"/>
      <c r="IU31" s="27"/>
      <c r="JC31"/>
      <c r="JE31"/>
      <c r="JF31"/>
      <c r="JG31"/>
      <c r="JH31"/>
      <c r="JI31"/>
      <c r="JK31"/>
      <c r="JM31"/>
      <c r="JN31"/>
      <c r="JO31"/>
      <c r="JP31"/>
      <c r="JQ31"/>
    </row>
    <row r="32" spans="1:277" x14ac:dyDescent="0.25">
      <c r="A32">
        <v>6.2374429370151354</v>
      </c>
      <c r="B32" s="66">
        <v>44326</v>
      </c>
      <c r="C32" s="61">
        <v>3.4914966205340674</v>
      </c>
      <c r="D32" s="61">
        <v>33.289808975542435</v>
      </c>
      <c r="E32" s="61" t="e">
        <v>#N/A</v>
      </c>
      <c r="F32" s="61">
        <v>26.360799485032206</v>
      </c>
      <c r="G32" s="61">
        <v>757.65476665589267</v>
      </c>
      <c r="H32" s="61" t="e">
        <v>#N/A</v>
      </c>
      <c r="I32" s="61" t="e">
        <v>#N/A</v>
      </c>
      <c r="J32"/>
      <c r="L32" s="23"/>
      <c r="M32" s="73">
        <v>44326</v>
      </c>
      <c r="N32" s="74"/>
      <c r="O32" s="74"/>
      <c r="P32" s="74"/>
      <c r="Q32" s="69">
        <v>3.4914966205340674</v>
      </c>
      <c r="R32" s="69">
        <v>34.521377448159953</v>
      </c>
      <c r="S32" s="69" t="e">
        <v>#N/A</v>
      </c>
      <c r="T32" s="69">
        <v>27.757398133245836</v>
      </c>
      <c r="U32" s="69">
        <v>782.09524299963107</v>
      </c>
      <c r="V32" s="69" t="e">
        <v>#N/A</v>
      </c>
      <c r="W32" s="69" t="e">
        <v>#N/A</v>
      </c>
      <c r="Z32" s="79">
        <v>44326</v>
      </c>
      <c r="AA32" s="76"/>
      <c r="AB32" s="76">
        <v>3.4914966205340674</v>
      </c>
      <c r="AC32" s="76">
        <v>1.2315684726175207</v>
      </c>
      <c r="AD32" s="76" t="e">
        <v>#N/A</v>
      </c>
      <c r="AE32" s="76">
        <v>1.3965986482136281</v>
      </c>
      <c r="AF32" s="76">
        <v>24.440476343738471</v>
      </c>
      <c r="AG32" s="76" t="e">
        <v>#N/A</v>
      </c>
      <c r="AH32" s="76" t="e">
        <v>#N/A</v>
      </c>
      <c r="AJ32"/>
      <c r="AK32" s="66">
        <v>44326</v>
      </c>
      <c r="AL32" s="61"/>
      <c r="AM32" s="61"/>
      <c r="AN32" s="61"/>
      <c r="AO32" s="61">
        <v>2.063102516481147</v>
      </c>
      <c r="AP32" s="61">
        <v>22.884852472552275</v>
      </c>
      <c r="AQ32" s="61" t="e">
        <v>#N/A</v>
      </c>
      <c r="AR32" s="61">
        <v>19.578842881406086</v>
      </c>
      <c r="AS32" s="61">
        <v>106.45608985042719</v>
      </c>
      <c r="AT32" s="61" t="e">
        <v>#N/A</v>
      </c>
      <c r="AU32" s="61" t="e">
        <v>#N/A</v>
      </c>
      <c r="AV32"/>
      <c r="AW32"/>
      <c r="AX32"/>
      <c r="AY32" s="73">
        <v>44326</v>
      </c>
      <c r="AZ32" s="69"/>
      <c r="BA32" s="69"/>
      <c r="BB32" s="69"/>
      <c r="BC32" s="69">
        <v>2.063102516481147</v>
      </c>
      <c r="BD32" s="69">
        <v>20.671353310524957</v>
      </c>
      <c r="BE32" s="69" t="e">
        <v>#N/A</v>
      </c>
      <c r="BF32" s="69">
        <v>18.898019050967306</v>
      </c>
      <c r="BG32" s="69">
        <v>102.12357456581677</v>
      </c>
      <c r="BH32" s="69" t="e">
        <v>#N/A</v>
      </c>
      <c r="BI32" s="69" t="e">
        <v>#N/A</v>
      </c>
      <c r="BJ32"/>
      <c r="BK32"/>
      <c r="BL32" s="79">
        <v>44326</v>
      </c>
      <c r="BM32" s="76">
        <v>2.063102516481147</v>
      </c>
      <c r="BN32" s="76">
        <v>-2.2134991620273183</v>
      </c>
      <c r="BO32" s="76" t="e">
        <v>#N/A</v>
      </c>
      <c r="BP32" s="76">
        <v>-0.68082383043877859</v>
      </c>
      <c r="BQ32" s="76">
        <v>-4.3325152846104116</v>
      </c>
      <c r="BR32" s="76" t="e">
        <v>#N/A</v>
      </c>
      <c r="BS32" s="76" t="e">
        <v>#N/A</v>
      </c>
      <c r="BT32" s="61"/>
      <c r="BV32" s="23"/>
      <c r="BW32" s="66">
        <v>44326</v>
      </c>
      <c r="BX32" s="62"/>
      <c r="BY32" s="62"/>
      <c r="BZ32" s="62"/>
      <c r="CA32" s="61">
        <v>0.38819999999995503</v>
      </c>
      <c r="CB32" s="61">
        <v>2.200769929475145</v>
      </c>
      <c r="CC32" s="61" t="e">
        <v>#N/A</v>
      </c>
      <c r="CD32" s="61">
        <v>1.8944159999997805</v>
      </c>
      <c r="CE32" s="61">
        <v>32.181779999996273</v>
      </c>
      <c r="CF32" s="61" t="e">
        <v>#N/A</v>
      </c>
      <c r="CG32" s="61" t="e">
        <v>#N/A</v>
      </c>
      <c r="CH32" s="23"/>
      <c r="CJ32"/>
      <c r="CK32" s="73">
        <v>44326</v>
      </c>
      <c r="CL32" s="69"/>
      <c r="CM32" s="69"/>
      <c r="CN32" s="69"/>
      <c r="CO32" s="69">
        <v>0.38819999999995503</v>
      </c>
      <c r="CP32" s="69">
        <v>1.9782567019071708</v>
      </c>
      <c r="CQ32" s="69" t="e">
        <v>#N/A</v>
      </c>
      <c r="CR32" s="69">
        <v>1.7934839999997922</v>
      </c>
      <c r="CS32" s="69">
        <v>31.25009999999638</v>
      </c>
      <c r="CT32" s="69" t="e">
        <v>#N/A</v>
      </c>
      <c r="CU32" s="69" t="e">
        <v>#N/A</v>
      </c>
      <c r="CX32" s="79">
        <v>44326</v>
      </c>
      <c r="CY32" s="76">
        <v>0.38819999999995503</v>
      </c>
      <c r="CZ32" s="76">
        <v>-0.22251322756797423</v>
      </c>
      <c r="DA32" s="76" t="e">
        <v>#N/A</v>
      </c>
      <c r="DB32" s="76">
        <v>-0.10093199999998823</v>
      </c>
      <c r="DC32" s="76">
        <v>-0.93167999999989426</v>
      </c>
      <c r="DD32" s="76" t="e">
        <v>#N/A</v>
      </c>
      <c r="DE32" s="76" t="e">
        <v>#N/A</v>
      </c>
      <c r="DH32"/>
      <c r="DI32" s="66">
        <v>44326</v>
      </c>
      <c r="DJ32" s="61"/>
      <c r="DK32" s="61"/>
      <c r="DL32" s="61"/>
      <c r="DM32" s="61">
        <v>0.29464379999996587</v>
      </c>
      <c r="DN32" s="61">
        <v>2.2116905934227096</v>
      </c>
      <c r="DO32" s="61" t="e">
        <v>#N/A</v>
      </c>
      <c r="DP32" s="61">
        <v>2.1008102939997566</v>
      </c>
      <c r="DQ32" s="61">
        <v>18.238451219997888</v>
      </c>
      <c r="DR32" s="61" t="e">
        <v>#N/A</v>
      </c>
      <c r="DS32" s="61" t="e">
        <v>#N/A</v>
      </c>
      <c r="DT32"/>
      <c r="DU32"/>
      <c r="DV32" s="73">
        <v>44326</v>
      </c>
      <c r="DW32" s="69"/>
      <c r="DX32" s="69"/>
      <c r="DY32" s="69"/>
      <c r="DZ32" s="69">
        <v>0.29464379999996587</v>
      </c>
      <c r="EA32" s="69">
        <v>2.1294120482929313</v>
      </c>
      <c r="EB32" s="69" t="e">
        <v>#N/A</v>
      </c>
      <c r="EC32" s="69" t="e">
        <v>#N/A</v>
      </c>
      <c r="ED32" s="69" t="e">
        <v>#N/A</v>
      </c>
      <c r="EE32" s="69">
        <v>1.0192865381568781</v>
      </c>
      <c r="EF32" s="69">
        <v>0.55180245648650306</v>
      </c>
      <c r="EI32" s="79">
        <v>44326</v>
      </c>
      <c r="EJ32" s="76">
        <v>0.29464379999996587</v>
      </c>
      <c r="EK32" s="76">
        <v>-8.2278545129778211E-2</v>
      </c>
      <c r="EL32" s="76" t="e">
        <v>#N/A</v>
      </c>
      <c r="EM32" s="76" t="e">
        <v>#N/A</v>
      </c>
      <c r="EN32" s="76" t="e">
        <v>#N/A</v>
      </c>
      <c r="EO32" s="76" t="e">
        <v>#N/A</v>
      </c>
      <c r="EP32" s="76" t="e">
        <v>#N/A</v>
      </c>
      <c r="ER32" s="79">
        <v>44326</v>
      </c>
      <c r="ES32">
        <v>6.2374429370151354</v>
      </c>
      <c r="ET32" s="88">
        <f t="shared" si="5"/>
        <v>9.7134551101778754</v>
      </c>
      <c r="EU32" s="88" t="e">
        <f t="shared" si="14"/>
        <v>#N/A</v>
      </c>
      <c r="EV32" s="88">
        <f t="shared" si="15"/>
        <v>8.0056634048076205</v>
      </c>
      <c r="EW32" s="88">
        <f t="shared" si="16"/>
        <v>146.61955178766789</v>
      </c>
      <c r="EX32" s="88" t="e">
        <f t="shared" si="17"/>
        <v>#N/A</v>
      </c>
      <c r="EY32" s="88" t="e">
        <f t="shared" si="18"/>
        <v>#N/A</v>
      </c>
      <c r="EZ32" s="51"/>
      <c r="FB32">
        <v>6.2374429370151354</v>
      </c>
      <c r="FC32" s="83">
        <f t="shared" si="6"/>
        <v>9.5071650526814455</v>
      </c>
      <c r="FD32" s="83" t="e">
        <f t="shared" si="7"/>
        <v>#N/A</v>
      </c>
      <c r="FE32" s="83" t="e">
        <f t="shared" si="8"/>
        <v>#N/A</v>
      </c>
      <c r="FF32" s="83" t="e">
        <f t="shared" si="9"/>
        <v>#N/A</v>
      </c>
      <c r="FG32" s="83" t="e">
        <f t="shared" si="10"/>
        <v>#N/A</v>
      </c>
      <c r="FH32" s="83" t="e">
        <f t="shared" si="11"/>
        <v>#N/A</v>
      </c>
      <c r="FI32" s="31"/>
      <c r="FJ32">
        <v>6.2374429370151354</v>
      </c>
      <c r="FK32" s="83">
        <f t="shared" si="1"/>
        <v>-0.20629005749642992</v>
      </c>
      <c r="FL32" s="83" t="e">
        <f t="shared" si="19"/>
        <v>#N/A</v>
      </c>
      <c r="FM32" s="83" t="e">
        <f t="shared" si="20"/>
        <v>#N/A</v>
      </c>
      <c r="FN32" s="83" t="e">
        <f t="shared" si="21"/>
        <v>#N/A</v>
      </c>
      <c r="FO32" s="83" t="e">
        <f t="shared" si="22"/>
        <v>#N/A</v>
      </c>
      <c r="FP32" s="83" t="e">
        <f t="shared" si="23"/>
        <v>#N/A</v>
      </c>
      <c r="FQ32" s="83"/>
      <c r="FR32" s="83"/>
      <c r="FS32" s="96">
        <v>44326</v>
      </c>
      <c r="FT32" s="101"/>
      <c r="FU32" s="90"/>
      <c r="FV32" s="91" t="e">
        <v>#N/A</v>
      </c>
      <c r="FW32" s="91" t="e">
        <v>#N/A</v>
      </c>
      <c r="FX32" s="91" t="e">
        <v>#N/A</v>
      </c>
      <c r="FY32" s="91" t="e">
        <v>#N/A</v>
      </c>
      <c r="FZ32" s="91" t="e">
        <v>#N/A</v>
      </c>
      <c r="GA32" s="91" t="e">
        <v>#N/A</v>
      </c>
      <c r="GD32" s="46" t="e">
        <f t="shared" si="12"/>
        <v>#N/A</v>
      </c>
      <c r="GE32" s="46" t="e">
        <f t="shared" si="24"/>
        <v>#N/A</v>
      </c>
      <c r="GF32" s="46" t="e">
        <f t="shared" si="25"/>
        <v>#N/A</v>
      </c>
      <c r="GG32" s="46" t="e">
        <f t="shared" si="26"/>
        <v>#N/A</v>
      </c>
      <c r="GH32" s="46" t="e">
        <f t="shared" si="27"/>
        <v>#N/A</v>
      </c>
      <c r="GI32" s="46" t="e">
        <f t="shared" si="28"/>
        <v>#N/A</v>
      </c>
      <c r="GL32" s="96">
        <v>44326</v>
      </c>
      <c r="GM32" s="46" t="e">
        <f t="shared" si="13"/>
        <v>#N/A</v>
      </c>
      <c r="GN32" s="46" t="e">
        <f t="shared" si="29"/>
        <v>#N/A</v>
      </c>
      <c r="GO32" s="46" t="e">
        <f t="shared" si="30"/>
        <v>#N/A</v>
      </c>
      <c r="GP32" s="46" t="e">
        <f t="shared" si="31"/>
        <v>#N/A</v>
      </c>
      <c r="GQ32" s="46" t="e">
        <f t="shared" si="32"/>
        <v>#N/A</v>
      </c>
      <c r="GR32" s="46" t="e">
        <f t="shared" si="33"/>
        <v>#N/A</v>
      </c>
      <c r="GS32" s="31"/>
      <c r="GT32" s="21"/>
      <c r="GU32" s="31"/>
      <c r="GX32" s="27"/>
      <c r="HG32" s="27"/>
      <c r="HI32" s="46"/>
      <c r="HJ32" s="46"/>
      <c r="HK32" s="46"/>
      <c r="HL32" s="46"/>
      <c r="HM32" s="46"/>
      <c r="HO32" s="27"/>
      <c r="HQ32" s="46"/>
      <c r="HR32" s="46"/>
      <c r="HS32" s="46"/>
      <c r="HT32" s="46"/>
      <c r="HU32" s="46"/>
      <c r="HW32" s="27"/>
      <c r="IE32" s="27"/>
      <c r="IM32" s="27"/>
      <c r="IU32" s="27"/>
      <c r="JC32"/>
      <c r="JE32"/>
      <c r="JF32"/>
      <c r="JG32"/>
      <c r="JH32"/>
      <c r="JI32"/>
      <c r="JK32"/>
      <c r="JM32"/>
      <c r="JN32"/>
      <c r="JO32"/>
      <c r="JP32"/>
      <c r="JQ32"/>
    </row>
    <row r="33" spans="1:277" x14ac:dyDescent="0.25">
      <c r="A33">
        <v>0.64420515502346076</v>
      </c>
      <c r="B33" s="66">
        <v>44334</v>
      </c>
      <c r="C33" s="61">
        <v>8.7823152722225684E-2</v>
      </c>
      <c r="D33" s="61">
        <v>0.41785698458473719</v>
      </c>
      <c r="E33" s="61">
        <v>1.4719160396245024E-3</v>
      </c>
      <c r="F33" s="61" t="e">
        <v>#N/A</v>
      </c>
      <c r="G33" s="61" t="e">
        <v>#N/A</v>
      </c>
      <c r="H33" s="61">
        <v>0.57117791952731711</v>
      </c>
      <c r="I33" s="61">
        <v>0.19466046216544047</v>
      </c>
      <c r="J33"/>
      <c r="L33" s="31"/>
      <c r="M33" s="73">
        <v>44334</v>
      </c>
      <c r="N33" s="72"/>
      <c r="O33" s="72"/>
      <c r="P33" s="72"/>
      <c r="Q33" s="69">
        <v>8.7823152722225684E-2</v>
      </c>
      <c r="R33" s="69">
        <v>0.42431077303296594</v>
      </c>
      <c r="S33" s="69">
        <v>1.2976749046236067E-3</v>
      </c>
      <c r="T33" s="69" t="e">
        <v>#N/A</v>
      </c>
      <c r="U33" s="69" t="e">
        <v>#N/A</v>
      </c>
      <c r="V33" s="69">
        <v>0.2571015344117486</v>
      </c>
      <c r="W33" s="69">
        <v>0.19509543601142923</v>
      </c>
      <c r="Z33" s="79">
        <v>44334</v>
      </c>
      <c r="AA33" s="76"/>
      <c r="AB33" s="76">
        <v>8.7823152722225684E-2</v>
      </c>
      <c r="AC33" s="76">
        <v>6.4537884482287434E-3</v>
      </c>
      <c r="AD33" s="76">
        <v>-1.7424113500089588E-4</v>
      </c>
      <c r="AE33" s="76" t="e">
        <v>#N/A</v>
      </c>
      <c r="AF33" s="76" t="e">
        <v>#N/A</v>
      </c>
      <c r="AG33" s="76">
        <v>-0.31407638511556846</v>
      </c>
      <c r="AH33" s="76">
        <v>4.3497384598876581E-4</v>
      </c>
      <c r="AJ33"/>
      <c r="AK33" s="66">
        <v>44334</v>
      </c>
      <c r="AL33" s="61"/>
      <c r="AM33" s="61"/>
      <c r="AN33" s="61"/>
      <c r="AO33" s="61">
        <v>0.31312648199636056</v>
      </c>
      <c r="AP33" s="61">
        <v>1.8856160121716035</v>
      </c>
      <c r="AQ33" s="61">
        <v>5.2479998382590036E-3</v>
      </c>
      <c r="AR33" s="61" t="e">
        <v>#N/A</v>
      </c>
      <c r="AS33" s="61" t="e">
        <v>#N/A</v>
      </c>
      <c r="AT33" s="61">
        <v>0.59487521673237931</v>
      </c>
      <c r="AU33" s="61">
        <v>0.71699922897446366</v>
      </c>
      <c r="AV33"/>
      <c r="AW33"/>
      <c r="AX33"/>
      <c r="AY33" s="73">
        <v>44334</v>
      </c>
      <c r="AZ33" s="69"/>
      <c r="BA33" s="69"/>
      <c r="BB33" s="69"/>
      <c r="BC33" s="69">
        <v>0.31312648199636056</v>
      </c>
      <c r="BD33" s="69">
        <v>1.9592495177285048</v>
      </c>
      <c r="BE33" s="69">
        <v>5.5933783479009888E-3</v>
      </c>
      <c r="BF33" s="69" t="e">
        <v>#N/A</v>
      </c>
      <c r="BG33" s="69" t="e">
        <v>#N/A</v>
      </c>
      <c r="BH33" s="69">
        <v>1.2598665119552972</v>
      </c>
      <c r="BI33" s="69">
        <v>0.73095701155682125</v>
      </c>
      <c r="BJ33"/>
      <c r="BK33"/>
      <c r="BL33" s="79">
        <v>44334</v>
      </c>
      <c r="BM33" s="76">
        <v>0.31312648199636056</v>
      </c>
      <c r="BN33" s="76">
        <v>7.3633505556901277E-2</v>
      </c>
      <c r="BO33" s="76">
        <v>3.4537850964198565E-4</v>
      </c>
      <c r="BP33" s="76" t="e">
        <v>#N/A</v>
      </c>
      <c r="BQ33" s="76" t="e">
        <v>#N/A</v>
      </c>
      <c r="BR33" s="76">
        <v>0.66499129522291811</v>
      </c>
      <c r="BS33" s="76">
        <v>1.39577825823576E-2</v>
      </c>
      <c r="BT33" s="61"/>
      <c r="BV33" s="31"/>
      <c r="BW33" s="66">
        <v>44334</v>
      </c>
      <c r="BX33" s="63"/>
      <c r="BY33" s="63"/>
      <c r="BZ33" s="63"/>
      <c r="CA33" s="61">
        <v>0.1382919387748007</v>
      </c>
      <c r="CB33" s="61">
        <v>0.56042381364248151</v>
      </c>
      <c r="CC33" s="61">
        <v>4.2392010912027404E-3</v>
      </c>
      <c r="CD33" s="61" t="e">
        <v>#N/A</v>
      </c>
      <c r="CE33" s="61" t="e">
        <v>#N/A</v>
      </c>
      <c r="CF33" s="61">
        <v>0.50825710567530691</v>
      </c>
      <c r="CG33" s="61">
        <v>0.48707432413165869</v>
      </c>
      <c r="CH33" s="31"/>
      <c r="CJ33"/>
      <c r="CK33" s="73">
        <v>44334</v>
      </c>
      <c r="CL33" s="69"/>
      <c r="CM33" s="69"/>
      <c r="CN33" s="69"/>
      <c r="CO33" s="69">
        <v>0.1382919387748007</v>
      </c>
      <c r="CP33" s="69">
        <v>0.50351355073690873</v>
      </c>
      <c r="CQ33" s="69">
        <v>3.5072218592677208E-3</v>
      </c>
      <c r="CR33" s="69" t="e">
        <v>#N/A</v>
      </c>
      <c r="CS33" s="69" t="e">
        <v>#N/A</v>
      </c>
      <c r="CT33" s="69">
        <v>0.37861465244498982</v>
      </c>
      <c r="CU33" s="69">
        <v>0.43159438127264405</v>
      </c>
      <c r="CX33" s="79">
        <v>44334</v>
      </c>
      <c r="CY33" s="76">
        <v>0.1382919387748007</v>
      </c>
      <c r="CZ33" s="76">
        <v>-5.6910262905572745E-2</v>
      </c>
      <c r="DA33" s="76">
        <v>-7.3197923193502002E-4</v>
      </c>
      <c r="DB33" s="76" t="e">
        <v>#N/A</v>
      </c>
      <c r="DC33" s="76" t="e">
        <v>#N/A</v>
      </c>
      <c r="DD33" s="76">
        <v>-0.12964245323031706</v>
      </c>
      <c r="DE33" s="76">
        <v>-5.5479942859014614E-2</v>
      </c>
      <c r="DH33"/>
      <c r="DI33" s="66">
        <v>44334</v>
      </c>
      <c r="DJ33" s="61"/>
      <c r="DK33" s="61"/>
      <c r="DL33" s="61"/>
      <c r="DM33" s="61">
        <v>0.10496358153007375</v>
      </c>
      <c r="DN33" s="61">
        <v>0.5796291371265665</v>
      </c>
      <c r="DO33" s="61">
        <v>3.4027093860419309E-3</v>
      </c>
      <c r="DP33" s="61" t="e">
        <v>#N/A</v>
      </c>
      <c r="DQ33" s="61" t="e">
        <v>#N/A</v>
      </c>
      <c r="DR33" s="61">
        <v>0.69083173558058697</v>
      </c>
      <c r="DS33" s="61">
        <v>0.18596819768211173</v>
      </c>
      <c r="DT33"/>
      <c r="DU33"/>
      <c r="DV33" s="73">
        <v>44334</v>
      </c>
      <c r="DW33" s="69"/>
      <c r="DX33" s="69"/>
      <c r="DY33" s="69"/>
      <c r="DZ33" s="69">
        <v>0.10496358153007375</v>
      </c>
      <c r="EA33" s="69">
        <v>0.54569029538593472</v>
      </c>
      <c r="EB33" s="69">
        <v>3.1133247917635174E-3</v>
      </c>
      <c r="EC33" s="69" t="e">
        <v>#N/A</v>
      </c>
      <c r="ED33" s="69" t="e">
        <v>#N/A</v>
      </c>
      <c r="EE33" s="69">
        <v>0.30204274335375325</v>
      </c>
      <c r="EF33" s="69">
        <v>0.15356688155379503</v>
      </c>
      <c r="EI33" s="79">
        <v>44334</v>
      </c>
      <c r="EJ33" s="76">
        <v>0.10496358153007375</v>
      </c>
      <c r="EK33" s="76">
        <v>-3.3938841740631762E-2</v>
      </c>
      <c r="EL33" s="76">
        <v>-2.8938459427841359E-4</v>
      </c>
      <c r="EM33" s="76" t="e">
        <v>#N/A</v>
      </c>
      <c r="EN33" s="76" t="e">
        <v>#N/A</v>
      </c>
      <c r="EO33" s="76">
        <v>-0.38878899222683372</v>
      </c>
      <c r="EP33" s="76">
        <v>-3.2401316128316683E-2</v>
      </c>
      <c r="ER33" s="79">
        <v>44334</v>
      </c>
      <c r="ES33">
        <v>0.64420515502346076</v>
      </c>
      <c r="ET33" s="88">
        <f t="shared" si="5"/>
        <v>5.3453871343205597</v>
      </c>
      <c r="EU33" s="88">
        <f t="shared" si="14"/>
        <v>2.2293870583207528E-2</v>
      </c>
      <c r="EV33" s="88" t="e">
        <f t="shared" si="15"/>
        <v>#N/A</v>
      </c>
      <c r="EW33" s="88" t="e">
        <f t="shared" si="16"/>
        <v>#N/A</v>
      </c>
      <c r="EX33" s="88">
        <f t="shared" si="17"/>
        <v>3.6714111321097018</v>
      </c>
      <c r="EY33" s="88">
        <f t="shared" si="18"/>
        <v>2.4599340762741377</v>
      </c>
      <c r="EZ33" s="51"/>
      <c r="FB33">
        <v>0.64420515502346076</v>
      </c>
      <c r="FC33" s="83">
        <f t="shared" si="6"/>
        <v>5.3286815700183263</v>
      </c>
      <c r="FD33" s="83">
        <f t="shared" si="7"/>
        <v>2.0974063616525648E-2</v>
      </c>
      <c r="FE33" s="83" t="e">
        <f t="shared" si="8"/>
        <v>#N/A</v>
      </c>
      <c r="FF33" s="83" t="e">
        <f t="shared" si="9"/>
        <v>#N/A</v>
      </c>
      <c r="FG33" s="83">
        <f t="shared" si="10"/>
        <v>3.4113751264311993</v>
      </c>
      <c r="FH33" s="83">
        <f t="shared" si="11"/>
        <v>2.3458578352103592</v>
      </c>
      <c r="FI33" s="23"/>
      <c r="FJ33">
        <v>0.64420515502346076</v>
      </c>
      <c r="FK33" s="83">
        <f t="shared" si="1"/>
        <v>-1.6705564302233356E-2</v>
      </c>
      <c r="FL33" s="83">
        <f t="shared" si="19"/>
        <v>-1.3198069666818801E-3</v>
      </c>
      <c r="FM33" s="83" t="e">
        <f t="shared" si="20"/>
        <v>#N/A</v>
      </c>
      <c r="FN33" s="83" t="e">
        <f t="shared" si="21"/>
        <v>#N/A</v>
      </c>
      <c r="FO33" s="83">
        <f t="shared" si="22"/>
        <v>-0.26003600567850249</v>
      </c>
      <c r="FP33" s="83">
        <f t="shared" si="23"/>
        <v>-0.11407624106377856</v>
      </c>
      <c r="FQ33" s="83"/>
      <c r="FR33" s="83"/>
      <c r="FS33" s="96">
        <v>44334</v>
      </c>
      <c r="FT33" s="101"/>
      <c r="FU33" s="90">
        <v>44334</v>
      </c>
      <c r="FV33" s="91">
        <v>5.154761905</v>
      </c>
      <c r="FW33" s="94">
        <v>0.25647799999999998</v>
      </c>
      <c r="FX33" s="91" t="e">
        <v>#N/A</v>
      </c>
      <c r="FY33" s="91" t="e">
        <v>#N/A</v>
      </c>
      <c r="FZ33" s="91"/>
      <c r="GA33" s="91">
        <v>3.3853748197717297</v>
      </c>
      <c r="GD33" s="46">
        <f t="shared" si="12"/>
        <v>-0.17391966501832634</v>
      </c>
      <c r="GE33" s="46">
        <f t="shared" si="24"/>
        <v>0.23550393638347433</v>
      </c>
      <c r="GF33" s="46" t="e">
        <f t="shared" si="25"/>
        <v>#N/A</v>
      </c>
      <c r="GG33" s="46" t="e">
        <f t="shared" si="26"/>
        <v>#N/A</v>
      </c>
      <c r="GH33" s="46">
        <f t="shared" si="27"/>
        <v>-3.4113751264311993</v>
      </c>
      <c r="GI33" s="46">
        <f t="shared" si="28"/>
        <v>1.0395169845613705</v>
      </c>
      <c r="GL33" s="96">
        <v>44334</v>
      </c>
      <c r="GM33" s="46">
        <f t="shared" si="13"/>
        <v>-0.1906252293205597</v>
      </c>
      <c r="GN33" s="46">
        <f t="shared" si="29"/>
        <v>0.23418412941679245</v>
      </c>
      <c r="GO33" s="46" t="e">
        <f t="shared" si="30"/>
        <v>#N/A</v>
      </c>
      <c r="GP33" s="46" t="e">
        <f t="shared" si="31"/>
        <v>#N/A</v>
      </c>
      <c r="GQ33" s="46">
        <f t="shared" si="32"/>
        <v>-3.6714111321097018</v>
      </c>
      <c r="GR33" s="46">
        <f t="shared" si="33"/>
        <v>0.92544074349759198</v>
      </c>
      <c r="GS33" s="23"/>
      <c r="GT33" s="24"/>
      <c r="GU33" s="31"/>
      <c r="GX33" s="27"/>
      <c r="HG33" s="27"/>
      <c r="HI33" s="46"/>
      <c r="HJ33" s="46"/>
      <c r="HK33" s="46"/>
      <c r="HL33" s="46"/>
      <c r="HM33" s="46"/>
      <c r="HO33" s="27"/>
      <c r="HQ33" s="46"/>
      <c r="HR33" s="46"/>
      <c r="HS33" s="46"/>
      <c r="HT33" s="46"/>
      <c r="HU33" s="46"/>
      <c r="HW33" s="27"/>
      <c r="IE33" s="27"/>
      <c r="IM33" s="27"/>
      <c r="IU33" s="27"/>
      <c r="JC33"/>
      <c r="JE33"/>
      <c r="JF33"/>
      <c r="JG33"/>
      <c r="JH33"/>
      <c r="JI33"/>
      <c r="JK33"/>
      <c r="JM33"/>
      <c r="JN33"/>
      <c r="JO33"/>
      <c r="JP33"/>
      <c r="JQ33"/>
    </row>
    <row r="34" spans="1:277" x14ac:dyDescent="0.25">
      <c r="A34">
        <v>0.36836494333914166</v>
      </c>
      <c r="B34" s="66">
        <v>44348</v>
      </c>
      <c r="C34" s="61">
        <v>5.0095198456663111E-2</v>
      </c>
      <c r="D34" s="61">
        <v>0.15147097555832525</v>
      </c>
      <c r="E34" s="61">
        <v>8.0097212812358645E-4</v>
      </c>
      <c r="F34" s="61">
        <v>0.12623990011079103</v>
      </c>
      <c r="G34" s="61">
        <v>0.29606262287887897</v>
      </c>
      <c r="H34" s="61">
        <v>0.10516780445228972</v>
      </c>
      <c r="I34" s="61">
        <v>0.10178008025825243</v>
      </c>
      <c r="J34"/>
      <c r="L34" s="31"/>
      <c r="M34" s="73">
        <v>44348</v>
      </c>
      <c r="N34" s="72"/>
      <c r="O34" s="72"/>
      <c r="P34" s="72"/>
      <c r="Q34" s="69">
        <v>5.0095198456663111E-2</v>
      </c>
      <c r="R34" s="69">
        <v>0.14484462656990393</v>
      </c>
      <c r="S34" s="69">
        <v>7.2913561353673162E-4</v>
      </c>
      <c r="T34" s="69">
        <v>0.12523799614165779</v>
      </c>
      <c r="U34" s="69">
        <v>0.26350074388204797</v>
      </c>
      <c r="V34" s="69">
        <v>5.9993526826413408E-2</v>
      </c>
      <c r="W34" s="69">
        <v>0.10069762169062263</v>
      </c>
      <c r="Z34" s="79">
        <v>44348</v>
      </c>
      <c r="AA34" s="76"/>
      <c r="AB34" s="76">
        <v>5.0095198456663111E-2</v>
      </c>
      <c r="AC34" s="76">
        <v>-6.6263489884213185E-3</v>
      </c>
      <c r="AD34" s="76">
        <v>-7.1836514586854879E-5</v>
      </c>
      <c r="AE34" s="76">
        <v>-1.0019039691332632E-3</v>
      </c>
      <c r="AF34" s="76">
        <v>-3.2561878996831037E-2</v>
      </c>
      <c r="AG34" s="76">
        <v>-4.5174277625876322E-2</v>
      </c>
      <c r="AH34" s="76">
        <v>-1.0824585676297981E-3</v>
      </c>
      <c r="AJ34"/>
      <c r="AK34" s="66">
        <v>44348</v>
      </c>
      <c r="AL34" s="61"/>
      <c r="AM34" s="61"/>
      <c r="AN34" s="61"/>
      <c r="AO34" s="61">
        <v>0.18271603105093812</v>
      </c>
      <c r="AP34" s="61">
        <v>0.78878865073790227</v>
      </c>
      <c r="AQ34" s="61">
        <v>3.7676045602703439E-3</v>
      </c>
      <c r="AR34" s="61">
        <v>0.65046907054133973</v>
      </c>
      <c r="AS34" s="61">
        <v>1.7083948903262713</v>
      </c>
      <c r="AT34" s="61" t="e">
        <v>#N/A</v>
      </c>
      <c r="AU34" s="61">
        <v>0.41950514075328549</v>
      </c>
      <c r="AV34"/>
      <c r="AW34"/>
      <c r="AX34"/>
      <c r="AY34" s="73">
        <v>44348</v>
      </c>
      <c r="AZ34" s="69"/>
      <c r="BA34" s="69"/>
      <c r="BB34" s="69"/>
      <c r="BC34" s="69">
        <v>0.18271603105093812</v>
      </c>
      <c r="BD34" s="69">
        <v>0.72702397242606931</v>
      </c>
      <c r="BE34" s="69">
        <v>3.1027009232759799E-3</v>
      </c>
      <c r="BF34" s="69">
        <v>0.62306166588369905</v>
      </c>
      <c r="BG34" s="69">
        <v>1.2187159271097572</v>
      </c>
      <c r="BH34" s="69">
        <v>0.45945896347415666</v>
      </c>
      <c r="BI34" s="69">
        <v>0.4196846013687715</v>
      </c>
      <c r="BJ34"/>
      <c r="BK34"/>
      <c r="BL34" s="79">
        <v>44348</v>
      </c>
      <c r="BM34" s="76">
        <v>0.18271603105093812</v>
      </c>
      <c r="BN34" s="76">
        <v>-6.1764678311832952E-2</v>
      </c>
      <c r="BO34" s="76">
        <v>-6.6490363699436383E-4</v>
      </c>
      <c r="BP34" s="76">
        <v>-2.7407404657640702E-2</v>
      </c>
      <c r="BQ34" s="76">
        <v>-0.48967896321651411</v>
      </c>
      <c r="BR34" s="76" t="e">
        <v>#N/A</v>
      </c>
      <c r="BS34" s="76">
        <v>1.7946061548600187E-4</v>
      </c>
      <c r="BT34" s="61"/>
      <c r="BV34" s="31"/>
      <c r="BW34" s="66">
        <v>44348</v>
      </c>
      <c r="BX34" s="63"/>
      <c r="BY34" s="63"/>
      <c r="BZ34" s="63"/>
      <c r="CA34" s="61">
        <v>7.7062941348232203E-2</v>
      </c>
      <c r="CB34" s="61">
        <v>0.16052514226056444</v>
      </c>
      <c r="CC34" s="61">
        <v>1.2406362927651902E-3</v>
      </c>
      <c r="CD34" s="61">
        <v>0.12330070615717154</v>
      </c>
      <c r="CE34" s="61">
        <v>0.36142519492320907</v>
      </c>
      <c r="CF34" s="61">
        <v>0.11794101329943861</v>
      </c>
      <c r="CG34" s="61">
        <v>0.19986597783137688</v>
      </c>
      <c r="CH34" s="31"/>
      <c r="CJ34"/>
      <c r="CK34" s="73">
        <v>44348</v>
      </c>
      <c r="CL34" s="69"/>
      <c r="CM34" s="69"/>
      <c r="CN34" s="69"/>
      <c r="CO34" s="69">
        <v>7.7062941348232203E-2</v>
      </c>
      <c r="CP34" s="69">
        <v>0.11748587460109468</v>
      </c>
      <c r="CQ34" s="69">
        <v>1.7334538026871351E-3</v>
      </c>
      <c r="CR34" s="69">
        <v>8.0916088415643822E-2</v>
      </c>
      <c r="CS34" s="69">
        <v>0.94787417858325618</v>
      </c>
      <c r="CT34" s="69">
        <v>0.13312589377565023</v>
      </c>
      <c r="CU34" s="69">
        <v>0.1804136668265095</v>
      </c>
      <c r="CX34" s="79">
        <v>44348</v>
      </c>
      <c r="CY34" s="76">
        <v>7.7062941348232203E-2</v>
      </c>
      <c r="CZ34" s="76">
        <v>-4.303926765946977E-2</v>
      </c>
      <c r="DA34" s="76">
        <v>4.9281750992194505E-4</v>
      </c>
      <c r="DB34" s="76">
        <v>-4.2384617741527714E-2</v>
      </c>
      <c r="DC34" s="76">
        <v>0.58644898366004705</v>
      </c>
      <c r="DD34" s="76">
        <v>1.5184880476211617E-2</v>
      </c>
      <c r="DE34" s="76">
        <v>-1.9452311004867391E-2</v>
      </c>
      <c r="DH34"/>
      <c r="DI34" s="66">
        <v>44348</v>
      </c>
      <c r="DJ34" s="61"/>
      <c r="DK34" s="61"/>
      <c r="DL34" s="61"/>
      <c r="DM34" s="61">
        <v>5.8490772483308244E-2</v>
      </c>
      <c r="DN34" s="61">
        <v>0.24906718860791763</v>
      </c>
      <c r="DO34" s="61">
        <v>2.5411316105373267E-3</v>
      </c>
      <c r="DP34" s="61">
        <v>0.20822715004057735</v>
      </c>
      <c r="DQ34" s="61">
        <v>2.1466113501374129</v>
      </c>
      <c r="DR34" s="61">
        <v>0.14151756386494518</v>
      </c>
      <c r="DS34" s="61">
        <v>8.5747222495053566E-2</v>
      </c>
      <c r="DT34"/>
      <c r="DU34"/>
      <c r="DV34" s="73">
        <v>44348</v>
      </c>
      <c r="DW34" s="69"/>
      <c r="DX34" s="69"/>
      <c r="DY34" s="69"/>
      <c r="DZ34" s="69">
        <v>5.8490772483308244E-2</v>
      </c>
      <c r="EA34" s="69">
        <v>0.20522489882136744</v>
      </c>
      <c r="EB34" s="69">
        <v>1.9348747537478366E-3</v>
      </c>
      <c r="EC34" s="69">
        <v>0.17430250200025857</v>
      </c>
      <c r="ED34" s="69">
        <v>1.6435907067809616</v>
      </c>
      <c r="EE34" s="69" t="e">
        <v>#N/A</v>
      </c>
      <c r="EF34" s="69">
        <v>0.15330683948325802</v>
      </c>
      <c r="EI34" s="79">
        <v>44348</v>
      </c>
      <c r="EJ34" s="76">
        <v>5.8490772483308244E-2</v>
      </c>
      <c r="EK34" s="76">
        <v>-4.3842289786550179E-2</v>
      </c>
      <c r="EL34" s="76">
        <v>-6.0625685678948995E-4</v>
      </c>
      <c r="EM34" s="76">
        <v>-3.3924648040318785E-2</v>
      </c>
      <c r="EN34" s="76">
        <v>-0.50302064335645102</v>
      </c>
      <c r="EO34" s="76" t="e">
        <v>#N/A</v>
      </c>
      <c r="EP34" s="76">
        <v>6.7559616988204466E-2</v>
      </c>
      <c r="ER34" s="79">
        <v>44348</v>
      </c>
      <c r="ES34">
        <v>0.36836494333914166</v>
      </c>
      <c r="ET34" s="88">
        <f t="shared" si="5"/>
        <v>3.6644419659716227</v>
      </c>
      <c r="EU34" s="88">
        <f t="shared" si="14"/>
        <v>2.2668673397643477E-2</v>
      </c>
      <c r="EV34" s="88">
        <f t="shared" si="15"/>
        <v>3.0085295761425423</v>
      </c>
      <c r="EW34" s="88">
        <f t="shared" si="16"/>
        <v>12.250063801840302</v>
      </c>
      <c r="EX34" s="88" t="e">
        <f t="shared" si="17"/>
        <v>#N/A</v>
      </c>
      <c r="EY34" s="88">
        <f t="shared" si="18"/>
        <v>2.1904864616692996</v>
      </c>
      <c r="FB34">
        <v>0.36836494333914166</v>
      </c>
      <c r="FC34" s="83">
        <f t="shared" si="6"/>
        <v>3.2429236115409195</v>
      </c>
      <c r="FD34" s="83">
        <f t="shared" si="7"/>
        <v>2.03606918325627E-2</v>
      </c>
      <c r="FE34" s="83">
        <f t="shared" si="8"/>
        <v>2.7242501508004588</v>
      </c>
      <c r="FF34" s="83">
        <f t="shared" si="9"/>
        <v>11.058819874196109</v>
      </c>
      <c r="FG34" s="83" t="e">
        <f t="shared" si="10"/>
        <v>#N/A</v>
      </c>
      <c r="FH34" s="83">
        <f t="shared" si="11"/>
        <v>2.3186319567408371</v>
      </c>
      <c r="FI34" s="31"/>
      <c r="FJ34">
        <v>0.36836494333914166</v>
      </c>
      <c r="FK34" s="83">
        <f t="shared" si="1"/>
        <v>-0.42151835443070329</v>
      </c>
      <c r="FL34" s="83">
        <f t="shared" si="19"/>
        <v>-2.3079815650807779E-3</v>
      </c>
      <c r="FM34" s="83">
        <f t="shared" si="20"/>
        <v>-0.2842794253420835</v>
      </c>
      <c r="FN34" s="83">
        <f t="shared" si="21"/>
        <v>-1.1912439276441926</v>
      </c>
      <c r="FO34" s="83" t="e">
        <f t="shared" si="22"/>
        <v>#N/A</v>
      </c>
      <c r="FP34" s="83">
        <f t="shared" si="23"/>
        <v>0.1281454950715375</v>
      </c>
      <c r="FQ34" s="83"/>
      <c r="FR34" s="83"/>
      <c r="FS34" s="96">
        <v>44348</v>
      </c>
      <c r="FT34" s="101"/>
      <c r="FU34" s="90">
        <v>44348</v>
      </c>
      <c r="FV34" s="91">
        <v>3.4204879479999999</v>
      </c>
      <c r="FW34" s="94">
        <v>3.4071999999999998E-2</v>
      </c>
      <c r="FX34" s="91">
        <v>2.5</v>
      </c>
      <c r="FY34" s="91">
        <v>4.93</v>
      </c>
      <c r="FZ34" s="91">
        <v>5.8889795918367334</v>
      </c>
      <c r="GA34" s="91">
        <v>3.1838341376322399</v>
      </c>
      <c r="GD34" s="46">
        <f t="shared" si="12"/>
        <v>0.17756433645908043</v>
      </c>
      <c r="GE34" s="46">
        <f t="shared" si="24"/>
        <v>1.3711308167437299E-2</v>
      </c>
      <c r="GF34" s="46">
        <f t="shared" si="25"/>
        <v>-0.22425015080045885</v>
      </c>
      <c r="GG34" s="46">
        <f t="shared" si="26"/>
        <v>-6.1288198741961093</v>
      </c>
      <c r="GH34" s="46" t="e">
        <f t="shared" si="27"/>
        <v>#N/A</v>
      </c>
      <c r="GI34" s="46">
        <f t="shared" si="28"/>
        <v>0.86520218089140277</v>
      </c>
      <c r="GL34" s="96">
        <v>44348</v>
      </c>
      <c r="GM34" s="46">
        <f t="shared" si="13"/>
        <v>-0.24395401797162286</v>
      </c>
      <c r="GN34" s="46">
        <f t="shared" si="29"/>
        <v>1.1403326602356521E-2</v>
      </c>
      <c r="GO34" s="46">
        <f t="shared" si="30"/>
        <v>-0.50852957614254235</v>
      </c>
      <c r="GP34" s="46">
        <f t="shared" si="31"/>
        <v>-7.3200638018403019</v>
      </c>
      <c r="GQ34" s="46" t="e">
        <f t="shared" si="32"/>
        <v>#N/A</v>
      </c>
      <c r="GR34" s="46">
        <f t="shared" si="33"/>
        <v>0.99334767596294027</v>
      </c>
      <c r="GS34" s="31"/>
      <c r="GT34" s="21"/>
      <c r="GU34" s="31"/>
      <c r="GX34" s="27"/>
      <c r="HG34" s="27"/>
      <c r="HI34" s="46"/>
      <c r="HJ34" s="46"/>
      <c r="HK34" s="46"/>
      <c r="HL34" s="46"/>
      <c r="HM34" s="46"/>
      <c r="HO34" s="27"/>
      <c r="HQ34" s="46"/>
      <c r="HR34" s="46"/>
      <c r="HS34" s="46"/>
      <c r="HT34" s="46"/>
      <c r="HU34" s="46"/>
      <c r="HW34" s="27"/>
      <c r="IE34" s="27"/>
      <c r="IM34" s="27"/>
      <c r="IU34" s="27"/>
      <c r="JC34"/>
      <c r="JE34"/>
      <c r="JF34"/>
      <c r="JG34"/>
      <c r="JH34"/>
      <c r="JI34"/>
      <c r="JK34"/>
      <c r="JM34"/>
      <c r="JN34"/>
      <c r="JO34"/>
      <c r="JP34"/>
      <c r="JQ34"/>
    </row>
    <row r="35" spans="1:277" x14ac:dyDescent="0.25">
      <c r="A35">
        <v>1.9303929486854829</v>
      </c>
      <c r="B35" s="66">
        <v>44356</v>
      </c>
      <c r="C35" s="61">
        <v>0.95458354258749523</v>
      </c>
      <c r="D35" s="61">
        <v>7.6283907936062745</v>
      </c>
      <c r="E35" s="61" t="e">
        <v>#N/A</v>
      </c>
      <c r="F35" s="61">
        <v>6.8061806586488407</v>
      </c>
      <c r="G35" s="61">
        <v>124.09586053637437</v>
      </c>
      <c r="H35" s="61" t="e">
        <v>#N/A</v>
      </c>
      <c r="I35" s="61">
        <v>4.2965249727715724</v>
      </c>
      <c r="J35"/>
      <c r="L35" s="31"/>
      <c r="M35" s="73">
        <v>44356</v>
      </c>
      <c r="N35" s="72"/>
      <c r="O35" s="72"/>
      <c r="P35" s="72"/>
      <c r="Q35" s="69">
        <v>0.95458354258749523</v>
      </c>
      <c r="R35" s="69">
        <v>8.1334614509640133</v>
      </c>
      <c r="S35" s="69" t="e">
        <v>#N/A</v>
      </c>
      <c r="T35" s="69">
        <v>6.8730015066299659</v>
      </c>
      <c r="U35" s="69">
        <v>143.18753138812428</v>
      </c>
      <c r="V35" s="69" t="e">
        <v>#N/A</v>
      </c>
      <c r="W35" s="69">
        <v>4.6199886636124061</v>
      </c>
      <c r="Z35" s="79">
        <v>44356</v>
      </c>
      <c r="AA35" s="76"/>
      <c r="AB35" s="76">
        <v>0.95458354258749523</v>
      </c>
      <c r="AC35" s="76">
        <v>0.50507065735773848</v>
      </c>
      <c r="AD35" s="76" t="e">
        <v>#N/A</v>
      </c>
      <c r="AE35" s="76">
        <v>6.6820847981124934E-2</v>
      </c>
      <c r="AF35" s="76">
        <v>19.091670851749903</v>
      </c>
      <c r="AG35" s="76" t="e">
        <v>#N/A</v>
      </c>
      <c r="AH35" s="76">
        <v>0.32346369084083343</v>
      </c>
      <c r="AJ35"/>
      <c r="AK35" s="66">
        <v>44356</v>
      </c>
      <c r="AL35" s="61"/>
      <c r="AM35" s="61"/>
      <c r="AN35" s="61"/>
      <c r="AO35" s="61">
        <v>0.70248089474841624</v>
      </c>
      <c r="AP35" s="61">
        <v>6.7391292535004661</v>
      </c>
      <c r="AQ35" s="61" t="e">
        <v>#N/A</v>
      </c>
      <c r="AR35" s="61">
        <v>6.3363776706307142</v>
      </c>
      <c r="AS35" s="61">
        <v>57.954673816744339</v>
      </c>
      <c r="AT35" s="61" t="e">
        <v>#N/A</v>
      </c>
      <c r="AU35" s="61">
        <v>1.9716361202681352</v>
      </c>
      <c r="AV35"/>
      <c r="AW35"/>
      <c r="AX35"/>
      <c r="AY35" s="73">
        <v>44356</v>
      </c>
      <c r="AZ35" s="69"/>
      <c r="BA35" s="69"/>
      <c r="BB35" s="69"/>
      <c r="BC35" s="69">
        <v>0.70248089474841624</v>
      </c>
      <c r="BD35" s="69">
        <v>6.5016651063493685</v>
      </c>
      <c r="BE35" s="69" t="e">
        <v>#N/A</v>
      </c>
      <c r="BF35" s="69">
        <v>6.4136505690530408</v>
      </c>
      <c r="BG35" s="69">
        <v>63.715017153681352</v>
      </c>
      <c r="BH35" s="69" t="e">
        <v>#N/A</v>
      </c>
      <c r="BI35" s="69">
        <v>2.0185537355694612</v>
      </c>
      <c r="BJ35"/>
      <c r="BK35"/>
      <c r="BL35" s="79">
        <v>44356</v>
      </c>
      <c r="BM35" s="76">
        <v>0.70248089474841624</v>
      </c>
      <c r="BN35" s="76">
        <v>-0.23746414715109773</v>
      </c>
      <c r="BO35" s="76" t="e">
        <v>#N/A</v>
      </c>
      <c r="BP35" s="76">
        <v>7.7272898422326639E-2</v>
      </c>
      <c r="BQ35" s="76">
        <v>5.7603433369370149</v>
      </c>
      <c r="BR35" s="76" t="e">
        <v>#N/A</v>
      </c>
      <c r="BS35" s="76">
        <v>4.6917615301326057E-2</v>
      </c>
      <c r="BT35" s="61"/>
      <c r="BV35" s="31"/>
      <c r="BW35" s="66">
        <v>44356</v>
      </c>
      <c r="BX35" s="63"/>
      <c r="BY35" s="63"/>
      <c r="BZ35" s="63"/>
      <c r="CA35" s="61">
        <v>0.15538857950515705</v>
      </c>
      <c r="CB35" s="61">
        <v>1.123004500231954</v>
      </c>
      <c r="CC35" s="61" t="e">
        <v>#N/A</v>
      </c>
      <c r="CD35" s="61">
        <v>0.99759468042310828</v>
      </c>
      <c r="CE35" s="61">
        <v>9.1368484749032337</v>
      </c>
      <c r="CF35" s="61" t="e">
        <v>#N/A</v>
      </c>
      <c r="CG35" s="61">
        <v>0.61530130492193502</v>
      </c>
      <c r="CH35" s="31"/>
      <c r="CJ35"/>
      <c r="CK35" s="73">
        <v>44356</v>
      </c>
      <c r="CL35" s="69"/>
      <c r="CM35" s="69"/>
      <c r="CN35" s="69"/>
      <c r="CO35" s="69">
        <v>0.15538857950515705</v>
      </c>
      <c r="CP35" s="69">
        <v>0.99054509976422012</v>
      </c>
      <c r="CQ35" s="69" t="e">
        <v>#N/A</v>
      </c>
      <c r="CR35" s="69">
        <v>0.89348433215465306</v>
      </c>
      <c r="CS35" s="69">
        <v>11.964920621897093</v>
      </c>
      <c r="CT35" s="69" t="e">
        <v>#N/A</v>
      </c>
      <c r="CU35" s="69">
        <v>0.57073624980622795</v>
      </c>
      <c r="CX35" s="79">
        <v>44356</v>
      </c>
      <c r="CY35" s="76">
        <v>0.15538857950515705</v>
      </c>
      <c r="CZ35" s="76">
        <v>-0.13245940046773391</v>
      </c>
      <c r="DA35" s="76" t="e">
        <v>#N/A</v>
      </c>
      <c r="DB35" s="76">
        <v>-0.10411034826845522</v>
      </c>
      <c r="DC35" s="76">
        <v>2.828072146993859</v>
      </c>
      <c r="DD35" s="76" t="e">
        <v>#N/A</v>
      </c>
      <c r="DE35" s="76">
        <v>-4.4565055115706985E-2</v>
      </c>
      <c r="DH35"/>
      <c r="DI35" s="66">
        <v>44356</v>
      </c>
      <c r="DJ35" s="61"/>
      <c r="DK35" s="61"/>
      <c r="DL35" s="61"/>
      <c r="DM35" s="61">
        <v>0.1179399318444142</v>
      </c>
      <c r="DN35" s="61">
        <v>0.76915764190391511</v>
      </c>
      <c r="DO35" s="61" t="e">
        <v>#N/A</v>
      </c>
      <c r="DP35" s="61">
        <v>0.7335863760722563</v>
      </c>
      <c r="DQ35" s="61">
        <v>7.7250655358091302</v>
      </c>
      <c r="DR35" s="61" t="e">
        <v>#N/A</v>
      </c>
      <c r="DS35" s="61">
        <v>0.29059147325634027</v>
      </c>
      <c r="DT35"/>
      <c r="DU35"/>
      <c r="DV35" s="73">
        <v>44356</v>
      </c>
      <c r="DW35" s="69"/>
      <c r="DX35" s="69"/>
      <c r="DY35" s="69"/>
      <c r="DZ35" s="69">
        <v>0.1179399318444142</v>
      </c>
      <c r="EA35" s="69">
        <v>0.70155538818456809</v>
      </c>
      <c r="EB35" s="69" t="e">
        <v>#N/A</v>
      </c>
      <c r="EC35" s="69">
        <v>0.64984902446272219</v>
      </c>
      <c r="ED35" s="69">
        <v>7.6425075835180403</v>
      </c>
      <c r="EE35" s="69">
        <v>0.38307893607166443</v>
      </c>
      <c r="EF35" s="69">
        <v>0.16444321684900232</v>
      </c>
      <c r="EI35" s="79">
        <v>44356</v>
      </c>
      <c r="EJ35" s="76">
        <v>0.1179399318444142</v>
      </c>
      <c r="EK35" s="76">
        <v>-6.7602253719347111E-2</v>
      </c>
      <c r="EL35" s="76" t="e">
        <v>#N/A</v>
      </c>
      <c r="EM35" s="76">
        <v>-8.3737351609534078E-2</v>
      </c>
      <c r="EN35" s="76">
        <v>-8.2557952291090281E-2</v>
      </c>
      <c r="EO35" s="76" t="e">
        <v>#N/A</v>
      </c>
      <c r="EP35" s="76">
        <v>-0.12614825640733796</v>
      </c>
      <c r="ER35" s="79">
        <v>44356</v>
      </c>
      <c r="ES35">
        <v>1.9303929486854829</v>
      </c>
      <c r="ET35" s="88">
        <f t="shared" si="5"/>
        <v>8.4229908736015506</v>
      </c>
      <c r="EU35" s="88" t="e">
        <f t="shared" si="14"/>
        <v>#N/A</v>
      </c>
      <c r="EV35" s="88">
        <f t="shared" si="15"/>
        <v>7.7050319707722288</v>
      </c>
      <c r="EW35" s="88">
        <f t="shared" si="16"/>
        <v>103.04246526557309</v>
      </c>
      <c r="EX35" s="88" t="e">
        <f t="shared" si="17"/>
        <v>#N/A</v>
      </c>
      <c r="EY35" s="88">
        <f t="shared" si="18"/>
        <v>3.7163697039523553</v>
      </c>
      <c r="FB35">
        <v>1.9303929486854829</v>
      </c>
      <c r="FC35" s="83">
        <f t="shared" si="6"/>
        <v>8.4579810843073844</v>
      </c>
      <c r="FD35" s="83" t="e">
        <f t="shared" si="7"/>
        <v>#N/A</v>
      </c>
      <c r="FE35" s="83">
        <f t="shared" si="8"/>
        <v>7.6823661433279602</v>
      </c>
      <c r="FF35" s="83">
        <f t="shared" si="9"/>
        <v>117.3387920327126</v>
      </c>
      <c r="FG35" s="83" t="e">
        <f t="shared" si="10"/>
        <v>#N/A</v>
      </c>
      <c r="FH35" s="83">
        <f t="shared" si="11"/>
        <v>3.8198035642734265</v>
      </c>
      <c r="FI35" s="31"/>
      <c r="FJ35">
        <v>1.9303929486854829</v>
      </c>
      <c r="FK35" s="83">
        <f t="shared" si="1"/>
        <v>3.4990210705833746E-2</v>
      </c>
      <c r="FL35" s="83" t="e">
        <f t="shared" si="19"/>
        <v>#N/A</v>
      </c>
      <c r="FM35" s="83">
        <f t="shared" si="20"/>
        <v>-2.2665827444268594E-2</v>
      </c>
      <c r="FN35" s="83">
        <f t="shared" si="21"/>
        <v>14.296326767139519</v>
      </c>
      <c r="FO35" s="83" t="e">
        <f t="shared" si="22"/>
        <v>#N/A</v>
      </c>
      <c r="FP35" s="83">
        <f t="shared" si="23"/>
        <v>0.10343386032107116</v>
      </c>
      <c r="FQ35" s="83"/>
      <c r="FR35" s="83"/>
      <c r="FS35" s="96">
        <v>44356</v>
      </c>
      <c r="FT35" s="101"/>
      <c r="FU35" s="90"/>
      <c r="FV35" s="91" t="e">
        <v>#N/A</v>
      </c>
      <c r="FW35" s="91" t="e">
        <v>#N/A</v>
      </c>
      <c r="FX35" s="91" t="e">
        <v>#N/A</v>
      </c>
      <c r="FY35" s="91" t="e">
        <v>#N/A</v>
      </c>
      <c r="FZ35" s="91" t="e">
        <v>#N/A</v>
      </c>
      <c r="GA35" s="91" t="e">
        <v>#N/A</v>
      </c>
      <c r="GD35" s="46" t="e">
        <f t="shared" si="12"/>
        <v>#N/A</v>
      </c>
      <c r="GE35" s="46" t="e">
        <f t="shared" si="24"/>
        <v>#N/A</v>
      </c>
      <c r="GF35" s="46" t="e">
        <f t="shared" si="25"/>
        <v>#N/A</v>
      </c>
      <c r="GG35" s="46" t="e">
        <f t="shared" si="26"/>
        <v>#N/A</v>
      </c>
      <c r="GH35" s="46" t="e">
        <f t="shared" si="27"/>
        <v>#N/A</v>
      </c>
      <c r="GI35" s="46" t="e">
        <f t="shared" si="28"/>
        <v>#N/A</v>
      </c>
      <c r="GL35" s="96">
        <v>44356</v>
      </c>
      <c r="GM35" s="46" t="e">
        <f t="shared" si="13"/>
        <v>#N/A</v>
      </c>
      <c r="GN35" s="46" t="e">
        <f t="shared" si="29"/>
        <v>#N/A</v>
      </c>
      <c r="GO35" s="46" t="e">
        <f t="shared" si="30"/>
        <v>#N/A</v>
      </c>
      <c r="GP35" s="46" t="e">
        <f t="shared" si="31"/>
        <v>#N/A</v>
      </c>
      <c r="GQ35" s="46" t="e">
        <f t="shared" si="32"/>
        <v>#N/A</v>
      </c>
      <c r="GR35" s="46" t="e">
        <f t="shared" si="33"/>
        <v>#N/A</v>
      </c>
      <c r="GS35" s="31"/>
      <c r="GT35" s="21"/>
      <c r="GU35" s="31"/>
      <c r="GX35" s="27"/>
      <c r="HG35" s="27"/>
      <c r="HI35" s="46"/>
      <c r="HJ35" s="46"/>
      <c r="HK35" s="46"/>
      <c r="HL35" s="46"/>
      <c r="HM35" s="46"/>
      <c r="HO35" s="27"/>
      <c r="HQ35" s="46"/>
      <c r="HR35" s="46"/>
      <c r="HS35" s="46"/>
      <c r="HT35" s="46"/>
      <c r="HU35" s="46"/>
      <c r="HW35" s="27"/>
      <c r="IE35" s="27"/>
      <c r="IM35" s="27"/>
      <c r="IU35" s="27"/>
      <c r="JC35"/>
      <c r="JE35"/>
      <c r="JF35"/>
      <c r="JG35"/>
      <c r="JH35"/>
      <c r="JI35"/>
      <c r="JK35"/>
      <c r="JM35"/>
      <c r="JN35"/>
      <c r="JO35"/>
      <c r="JP35"/>
      <c r="JQ35"/>
    </row>
    <row r="36" spans="1:277" x14ac:dyDescent="0.25">
      <c r="A36">
        <v>0.67985935079919646</v>
      </c>
      <c r="B36" s="66">
        <v>44362</v>
      </c>
      <c r="C36" s="61">
        <v>0.13380388247947289</v>
      </c>
      <c r="D36" s="61">
        <v>1.0358394918015186</v>
      </c>
      <c r="E36" s="61">
        <v>6.2408806866075753E-3</v>
      </c>
      <c r="F36" s="61">
        <v>0.91521855615959458</v>
      </c>
      <c r="G36" s="61">
        <v>5.0444063694761283</v>
      </c>
      <c r="H36" s="61">
        <v>0.79987960946228753</v>
      </c>
      <c r="I36" s="61">
        <v>0.32941572388202156</v>
      </c>
      <c r="J36"/>
      <c r="L36" s="31"/>
      <c r="M36" s="73">
        <v>44362</v>
      </c>
      <c r="N36" s="72"/>
      <c r="O36" s="72"/>
      <c r="P36" s="72"/>
      <c r="Q36" s="69">
        <v>0.13380388247947289</v>
      </c>
      <c r="R36" s="69">
        <v>1.0456722285293194</v>
      </c>
      <c r="S36" s="69">
        <v>6.7277930149503761E-3</v>
      </c>
      <c r="T36" s="69">
        <v>0.9138805173347998</v>
      </c>
      <c r="U36" s="69">
        <v>5.1380690872117585</v>
      </c>
      <c r="V36" s="69">
        <v>0.62399440594302269</v>
      </c>
      <c r="W36" s="69">
        <v>0.3270501652313148</v>
      </c>
      <c r="Z36" s="79">
        <v>44362</v>
      </c>
      <c r="AA36" s="76"/>
      <c r="AB36" s="76">
        <v>0.13380388247947289</v>
      </c>
      <c r="AC36" s="76">
        <v>9.8327367278009305E-3</v>
      </c>
      <c r="AD36" s="76">
        <v>4.8691232834280134E-4</v>
      </c>
      <c r="AE36" s="76">
        <v>-1.3380388247947004E-3</v>
      </c>
      <c r="AF36" s="76">
        <v>9.3662717735630452E-2</v>
      </c>
      <c r="AG36" s="76">
        <v>-0.17588520351926482</v>
      </c>
      <c r="AH36" s="76">
        <v>-2.3655586507067283E-3</v>
      </c>
      <c r="AJ36"/>
      <c r="AK36" s="66">
        <v>44362</v>
      </c>
      <c r="AL36" s="61"/>
      <c r="AM36" s="61"/>
      <c r="AN36" s="61"/>
      <c r="AO36" s="61">
        <v>0.37471480054915918</v>
      </c>
      <c r="AP36" s="61">
        <v>4.0518653768343427</v>
      </c>
      <c r="AQ36" s="61">
        <v>1.9708874364484125E-2</v>
      </c>
      <c r="AR36" s="61">
        <v>3.5223191251620962</v>
      </c>
      <c r="AS36" s="61">
        <v>14.988592021966367</v>
      </c>
      <c r="AT36" s="61">
        <v>2.2131272089968466</v>
      </c>
      <c r="AU36" s="61">
        <v>0.75948032580535196</v>
      </c>
      <c r="AV36"/>
      <c r="AW36"/>
      <c r="AX36"/>
      <c r="AY36" s="73">
        <v>44362</v>
      </c>
      <c r="AZ36" s="69"/>
      <c r="BA36" s="69"/>
      <c r="BB36" s="69"/>
      <c r="BC36" s="69">
        <v>0.37471480054915918</v>
      </c>
      <c r="BD36" s="69">
        <v>4.0463581034791201</v>
      </c>
      <c r="BE36" s="69">
        <v>1.8841034886412273E-2</v>
      </c>
      <c r="BF36" s="69">
        <v>3.488594793112672</v>
      </c>
      <c r="BG36" s="69">
        <v>14.463991301197545</v>
      </c>
      <c r="BH36" s="69">
        <v>2.2404664741252396</v>
      </c>
      <c r="BI36" s="69">
        <v>0.73850212670571724</v>
      </c>
      <c r="BJ36"/>
      <c r="BK36"/>
      <c r="BL36" s="79">
        <v>44362</v>
      </c>
      <c r="BM36" s="76">
        <v>0.37471480054915918</v>
      </c>
      <c r="BN36" s="76">
        <v>-5.5072733552225623E-3</v>
      </c>
      <c r="BO36" s="76">
        <v>-8.6783947807185209E-4</v>
      </c>
      <c r="BP36" s="76">
        <v>-3.3724332049424273E-2</v>
      </c>
      <c r="BQ36" s="76">
        <v>-0.52460072076882236</v>
      </c>
      <c r="BR36" s="76">
        <v>2.7339265128393121E-2</v>
      </c>
      <c r="BS36" s="76">
        <v>-2.0978199099634713E-2</v>
      </c>
      <c r="BT36" s="61"/>
      <c r="BV36" s="31"/>
      <c r="BW36" s="66">
        <v>44362</v>
      </c>
      <c r="BX36" s="63"/>
      <c r="BY36" s="63"/>
      <c r="BZ36" s="63"/>
      <c r="CA36" s="61">
        <v>9.7407997595545387E-2</v>
      </c>
      <c r="CB36" s="61">
        <v>0.59517088247402439</v>
      </c>
      <c r="CC36" s="61">
        <v>5.4670238650499853E-3</v>
      </c>
      <c r="CD36" s="61">
        <v>0.48996222790559329</v>
      </c>
      <c r="CE36" s="61">
        <v>3.8963199038218157</v>
      </c>
      <c r="CF36" s="61">
        <v>0.35252657274140425</v>
      </c>
      <c r="CG36" s="61">
        <v>0.29884155320325412</v>
      </c>
      <c r="CH36" s="31"/>
      <c r="CJ36"/>
      <c r="CK36" s="73">
        <v>44362</v>
      </c>
      <c r="CL36" s="69"/>
      <c r="CM36" s="69"/>
      <c r="CN36" s="69"/>
      <c r="CO36" s="69">
        <v>9.7407997595545387E-2</v>
      </c>
      <c r="CP36" s="69">
        <v>0.4720508383917566</v>
      </c>
      <c r="CQ36" s="69">
        <v>5.7785346413605394E-3</v>
      </c>
      <c r="CR36" s="69">
        <v>0.40619134997342426</v>
      </c>
      <c r="CS36" s="69">
        <v>4.763251082422169</v>
      </c>
      <c r="CT36" s="69">
        <v>0.30936244459726198</v>
      </c>
      <c r="CU36" s="69">
        <v>0.261433606300217</v>
      </c>
      <c r="CX36" s="79">
        <v>44362</v>
      </c>
      <c r="CY36" s="76">
        <v>9.7407997595545387E-2</v>
      </c>
      <c r="CZ36" s="76">
        <v>-0.12312004408226777</v>
      </c>
      <c r="DA36" s="76">
        <v>3.1151077631055412E-4</v>
      </c>
      <c r="DB36" s="76">
        <v>-8.3770877932169058E-2</v>
      </c>
      <c r="DC36" s="76">
        <v>0.86693117860035385</v>
      </c>
      <c r="DD36" s="76">
        <v>-4.3164128144142291E-2</v>
      </c>
      <c r="DE36" s="76">
        <v>-3.7407946903037129E-2</v>
      </c>
      <c r="DH36"/>
      <c r="DI36" s="66">
        <v>44362</v>
      </c>
      <c r="DJ36" s="61"/>
      <c r="DK36" s="61"/>
      <c r="DL36" s="61"/>
      <c r="DM36" s="61">
        <v>7.3932670175018964E-2</v>
      </c>
      <c r="DN36" s="61">
        <v>0.4995453624286777</v>
      </c>
      <c r="DO36" s="61">
        <v>4.3695686726839709E-3</v>
      </c>
      <c r="DP36" s="61">
        <v>0.45246794147111608</v>
      </c>
      <c r="DQ36" s="61">
        <v>3.54876816840091</v>
      </c>
      <c r="DR36" s="61">
        <v>0.34224105139199745</v>
      </c>
      <c r="DS36" s="61">
        <v>0.10722313169733036</v>
      </c>
      <c r="DT36"/>
      <c r="DU36"/>
      <c r="DV36" s="73">
        <v>44362</v>
      </c>
      <c r="DW36" s="69"/>
      <c r="DX36" s="69"/>
      <c r="DY36" s="69"/>
      <c r="DZ36" s="69">
        <v>7.3932670175018964E-2</v>
      </c>
      <c r="EA36" s="69">
        <v>0.46694718330839047</v>
      </c>
      <c r="EB36" s="69">
        <v>3.3424220859424323E-3</v>
      </c>
      <c r="EC36" s="69">
        <v>0.40736901266435449</v>
      </c>
      <c r="ED36" s="69">
        <v>2.9647000740182605</v>
      </c>
      <c r="EE36" s="69">
        <v>0.2706921497341363</v>
      </c>
      <c r="EF36" s="69">
        <v>0.10359236038027088</v>
      </c>
      <c r="EI36" s="79">
        <v>44362</v>
      </c>
      <c r="EJ36" s="76">
        <v>7.3932670175018964E-2</v>
      </c>
      <c r="EK36" s="76">
        <v>-3.2598179120287202E-2</v>
      </c>
      <c r="EL36" s="76">
        <v>-1.0271465867415387E-3</v>
      </c>
      <c r="EM36" s="76">
        <v>-4.5098928806761591E-2</v>
      </c>
      <c r="EN36" s="76">
        <v>-0.58406809438264973</v>
      </c>
      <c r="EO36" s="76">
        <v>-7.1548901657861125E-2</v>
      </c>
      <c r="EP36" s="76">
        <v>-3.6307713170594821E-3</v>
      </c>
      <c r="ER36" s="79">
        <v>44362</v>
      </c>
      <c r="ES36">
        <v>0.67985935079919646</v>
      </c>
      <c r="ET36" s="88">
        <f t="shared" si="5"/>
        <v>9.0936766645497027</v>
      </c>
      <c r="EU36" s="88">
        <f t="shared" si="14"/>
        <v>5.2637869210385428E-2</v>
      </c>
      <c r="EV36" s="88">
        <f t="shared" si="15"/>
        <v>7.913354202415654</v>
      </c>
      <c r="EW36" s="88">
        <f t="shared" si="16"/>
        <v>40.417310479533526</v>
      </c>
      <c r="EX36" s="88">
        <f t="shared" si="17"/>
        <v>5.453737509433279</v>
      </c>
      <c r="EY36" s="88">
        <f t="shared" si="18"/>
        <v>2.198926488001649</v>
      </c>
      <c r="FB36">
        <v>0.67985935079919646</v>
      </c>
      <c r="FC36" s="83">
        <f t="shared" si="6"/>
        <v>8.870994194047519</v>
      </c>
      <c r="FD36" s="83">
        <f t="shared" si="7"/>
        <v>5.1024943009001296E-2</v>
      </c>
      <c r="FE36" s="83">
        <f t="shared" si="8"/>
        <v>7.6722275967133982</v>
      </c>
      <c r="FF36" s="83">
        <f t="shared" si="9"/>
        <v>40.199508196397424</v>
      </c>
      <c r="FG36" s="83">
        <f t="shared" si="10"/>
        <v>5.0665118753614573</v>
      </c>
      <c r="FH36" s="83">
        <f t="shared" si="11"/>
        <v>2.1042267888730652</v>
      </c>
      <c r="FI36" s="31"/>
      <c r="FJ36">
        <v>0.67985935079919646</v>
      </c>
      <c r="FK36" s="83">
        <f t="shared" si="1"/>
        <v>-0.2226824705021837</v>
      </c>
      <c r="FL36" s="83">
        <f t="shared" si="19"/>
        <v>-1.6129262013841322E-3</v>
      </c>
      <c r="FM36" s="83">
        <f t="shared" si="20"/>
        <v>-0.24112660570225586</v>
      </c>
      <c r="FN36" s="83">
        <f t="shared" si="21"/>
        <v>-0.21780228313610195</v>
      </c>
      <c r="FO36" s="83">
        <f t="shared" si="22"/>
        <v>-0.38722563407182164</v>
      </c>
      <c r="FP36" s="83">
        <f t="shared" si="23"/>
        <v>-9.4699699128583781E-2</v>
      </c>
      <c r="FQ36" s="83"/>
      <c r="FR36" s="83"/>
      <c r="FS36" s="96">
        <v>44362</v>
      </c>
      <c r="FT36" s="101"/>
      <c r="FU36" s="90">
        <v>44362</v>
      </c>
      <c r="FV36" s="91">
        <v>8.3881540270000006</v>
      </c>
      <c r="FW36" s="94">
        <v>0.147315</v>
      </c>
      <c r="FX36" s="91">
        <v>6.43</v>
      </c>
      <c r="FY36" s="91">
        <v>14</v>
      </c>
      <c r="FZ36" s="91">
        <v>11.98750000000001</v>
      </c>
      <c r="GA36" s="91">
        <v>3.9813668934418538</v>
      </c>
      <c r="GD36" s="46">
        <f t="shared" si="12"/>
        <v>-0.48284016704751842</v>
      </c>
      <c r="GE36" s="46">
        <f t="shared" si="24"/>
        <v>9.6290056990998713E-2</v>
      </c>
      <c r="GF36" s="46">
        <f t="shared" si="25"/>
        <v>-1.2422275967133984</v>
      </c>
      <c r="GG36" s="46">
        <f t="shared" si="26"/>
        <v>-26.199508196397424</v>
      </c>
      <c r="GH36" s="46">
        <f t="shared" si="27"/>
        <v>6.9209881246385523</v>
      </c>
      <c r="GI36" s="46">
        <f t="shared" si="28"/>
        <v>1.8771401045687885</v>
      </c>
      <c r="GL36" s="96">
        <v>44362</v>
      </c>
      <c r="GM36" s="46">
        <f t="shared" si="13"/>
        <v>-0.70552263754970213</v>
      </c>
      <c r="GN36" s="46">
        <f t="shared" si="29"/>
        <v>9.4677130789614566E-2</v>
      </c>
      <c r="GO36" s="46">
        <f t="shared" si="30"/>
        <v>-1.4833542024156543</v>
      </c>
      <c r="GP36" s="46">
        <f t="shared" si="31"/>
        <v>-26.417310479533526</v>
      </c>
      <c r="GQ36" s="46">
        <f t="shared" si="32"/>
        <v>6.5337624905667306</v>
      </c>
      <c r="GR36" s="46">
        <f t="shared" si="33"/>
        <v>1.7824404054402048</v>
      </c>
      <c r="GS36" s="31"/>
      <c r="GT36" s="21"/>
      <c r="GU36" s="31"/>
      <c r="GX36" s="27"/>
      <c r="HG36" s="27"/>
      <c r="HI36" s="46"/>
      <c r="HJ36" s="46"/>
      <c r="HK36" s="46"/>
      <c r="HL36" s="46"/>
      <c r="HM36" s="46"/>
      <c r="HO36" s="27"/>
      <c r="HQ36" s="46"/>
      <c r="HR36" s="46"/>
      <c r="HS36" s="46"/>
      <c r="HT36" s="46"/>
      <c r="HU36" s="46"/>
      <c r="HW36" s="27"/>
      <c r="IE36" s="27"/>
      <c r="IM36" s="27"/>
      <c r="IU36" s="27"/>
      <c r="JC36"/>
      <c r="JE36"/>
      <c r="JF36"/>
      <c r="JG36"/>
      <c r="JH36"/>
      <c r="JI36"/>
      <c r="JK36"/>
      <c r="JM36"/>
      <c r="JN36"/>
      <c r="JO36"/>
      <c r="JP36"/>
      <c r="JQ36"/>
    </row>
    <row r="37" spans="1:277" x14ac:dyDescent="0.25">
      <c r="A37">
        <v>0.38552791654337898</v>
      </c>
      <c r="B37" s="66">
        <v>44376</v>
      </c>
      <c r="C37" s="61">
        <v>5.0095198456663111E-2</v>
      </c>
      <c r="D37" s="61">
        <v>0.29059704175674461</v>
      </c>
      <c r="E37" s="61">
        <v>2.0231069631863586E-3</v>
      </c>
      <c r="F37" s="61">
        <v>0.27452168754251388</v>
      </c>
      <c r="G37" s="61">
        <v>1.6381129895328839</v>
      </c>
      <c r="H37" s="61">
        <v>0.24063089425329087</v>
      </c>
      <c r="I37" s="61">
        <v>0.10202609356907738</v>
      </c>
      <c r="J37"/>
      <c r="L37" s="31"/>
      <c r="M37" s="73">
        <v>44376</v>
      </c>
      <c r="N37" s="72"/>
      <c r="O37" s="72"/>
      <c r="P37" s="72"/>
      <c r="Q37" s="69">
        <v>5.0095198456663111E-2</v>
      </c>
      <c r="R37" s="69">
        <v>0.28498570614994068</v>
      </c>
      <c r="S37" s="69">
        <v>1.9353841590745297E-3</v>
      </c>
      <c r="T37" s="69">
        <v>0.27351978357338058</v>
      </c>
      <c r="U37" s="69">
        <v>1.6331034696872175</v>
      </c>
      <c r="V37" s="69">
        <v>0.20935785339008633</v>
      </c>
      <c r="W37" s="69">
        <v>0.10217370155557236</v>
      </c>
      <c r="Z37" s="79">
        <v>44376</v>
      </c>
      <c r="AA37" s="76"/>
      <c r="AB37" s="76">
        <v>5.0095198456663111E-2</v>
      </c>
      <c r="AC37" s="76">
        <v>-5.6113356068039381E-3</v>
      </c>
      <c r="AD37" s="76">
        <v>-8.7722804111828865E-5</v>
      </c>
      <c r="AE37" s="76">
        <v>-1.0019039691332853E-3</v>
      </c>
      <c r="AF37" s="76">
        <v>-5.009519845666382E-3</v>
      </c>
      <c r="AG37" s="76">
        <v>-3.1273040863204545E-2</v>
      </c>
      <c r="AH37" s="76">
        <v>1.4760798649497651E-4</v>
      </c>
      <c r="AJ37"/>
      <c r="AK37" s="66">
        <v>44376</v>
      </c>
      <c r="AL37" s="61"/>
      <c r="AM37" s="61"/>
      <c r="AN37" s="61"/>
      <c r="AO37" s="61">
        <v>0.19987900425517541</v>
      </c>
      <c r="AP37" s="61">
        <v>1.5624817709583967</v>
      </c>
      <c r="AQ37" s="61">
        <v>1.3037965133714061E-2</v>
      </c>
      <c r="AR37" s="61">
        <v>1.4171421401691937</v>
      </c>
      <c r="AS37" s="61">
        <v>9.9139986110566998</v>
      </c>
      <c r="AT37" s="61">
        <v>1.3208758071773947</v>
      </c>
      <c r="AU37" s="61">
        <v>0.43849325537404948</v>
      </c>
      <c r="AV37"/>
      <c r="AW37"/>
      <c r="AX37"/>
      <c r="AY37" s="73">
        <v>44376</v>
      </c>
      <c r="AZ37" s="69"/>
      <c r="BA37" s="69"/>
      <c r="BB37" s="69"/>
      <c r="BC37" s="69">
        <v>0.19987900425517541</v>
      </c>
      <c r="BD37" s="69">
        <v>1.5652804128146962</v>
      </c>
      <c r="BE37" s="69">
        <v>1.2053554841508191E-2</v>
      </c>
      <c r="BF37" s="69">
        <v>1.4071481899564349</v>
      </c>
      <c r="BG37" s="69">
        <v>9.3343494987166924</v>
      </c>
      <c r="BH37" s="69">
        <v>1.2260998918916157</v>
      </c>
      <c r="BI37" s="69">
        <v>0.43868957317342394</v>
      </c>
      <c r="BJ37"/>
      <c r="BK37"/>
      <c r="BL37" s="79">
        <v>44376</v>
      </c>
      <c r="BM37" s="76">
        <v>0.19987900425517541</v>
      </c>
      <c r="BN37" s="76">
        <v>2.7986418562995631E-3</v>
      </c>
      <c r="BO37" s="76">
        <v>-9.8441029220586998E-4</v>
      </c>
      <c r="BP37" s="76">
        <v>-9.9939502127587357E-3</v>
      </c>
      <c r="BQ37" s="76">
        <v>-0.57964911234000838</v>
      </c>
      <c r="BR37" s="76">
        <v>-9.4775915285778986E-2</v>
      </c>
      <c r="BS37" s="76">
        <v>1.9631779937449991E-4</v>
      </c>
      <c r="BT37" s="61"/>
      <c r="BV37" s="31"/>
      <c r="BW37" s="66">
        <v>44376</v>
      </c>
      <c r="BX37" s="63"/>
      <c r="BY37" s="63"/>
      <c r="BZ37" s="63"/>
      <c r="CA37" s="61">
        <v>7.7062941348232203E-2</v>
      </c>
      <c r="CB37" s="61">
        <v>0.42653291398202309</v>
      </c>
      <c r="CC37" s="61">
        <v>9.5559059108227835E-3</v>
      </c>
      <c r="CD37" s="61">
        <v>0.29669232419069397</v>
      </c>
      <c r="CE37" s="61">
        <v>5.5100003063986023</v>
      </c>
      <c r="CF37" s="61">
        <v>1.0603709625710183</v>
      </c>
      <c r="CG37" s="61">
        <v>0.29455407536868855</v>
      </c>
      <c r="CH37" s="31"/>
      <c r="CJ37"/>
      <c r="CK37" s="73">
        <v>44376</v>
      </c>
      <c r="CL37" s="69"/>
      <c r="CM37" s="69"/>
      <c r="CN37" s="69"/>
      <c r="CO37" s="69">
        <v>7.7062941348232203E-2</v>
      </c>
      <c r="CP37" s="69">
        <v>0.24525912306627484</v>
      </c>
      <c r="CQ37" s="69">
        <v>4.9086824905830622E-3</v>
      </c>
      <c r="CR37" s="69">
        <v>0.21192308870763857</v>
      </c>
      <c r="CS37" s="69">
        <v>4.2846995389617106</v>
      </c>
      <c r="CT37" s="69">
        <v>0.28158220139050349</v>
      </c>
      <c r="CU37" s="69">
        <v>0.19668700093563979</v>
      </c>
      <c r="CX37" s="79">
        <v>44376</v>
      </c>
      <c r="CY37" s="76">
        <v>7.7062941348232203E-2</v>
      </c>
      <c r="CZ37" s="76">
        <v>-0.18127379091574825</v>
      </c>
      <c r="DA37" s="76">
        <v>-4.6472234202397213E-3</v>
      </c>
      <c r="DB37" s="76">
        <v>-8.4769235483055427E-2</v>
      </c>
      <c r="DC37" s="76">
        <v>-1.2253007674368919</v>
      </c>
      <c r="DD37" s="76">
        <v>-0.77878876118051488</v>
      </c>
      <c r="DE37" s="76">
        <v>-9.7867074433048776E-2</v>
      </c>
      <c r="DH37"/>
      <c r="DI37" s="66">
        <v>44376</v>
      </c>
      <c r="DJ37" s="61"/>
      <c r="DK37" s="61"/>
      <c r="DL37" s="61"/>
      <c r="DM37" s="61">
        <v>5.8490772483308244E-2</v>
      </c>
      <c r="DN37" s="61">
        <v>0.34093683261086449</v>
      </c>
      <c r="DO37" s="61">
        <v>3.6296670544544644E-3</v>
      </c>
      <c r="DP37" s="61">
        <v>0.30883127871186755</v>
      </c>
      <c r="DQ37" s="61">
        <v>3.3456721860452316</v>
      </c>
      <c r="DR37" s="61">
        <v>0.34190781055117841</v>
      </c>
      <c r="DS37" s="61">
        <v>8.6953644226985802E-2</v>
      </c>
      <c r="DT37"/>
      <c r="DU37"/>
      <c r="DV37" s="73">
        <v>44376</v>
      </c>
      <c r="DW37" s="69"/>
      <c r="DX37" s="69"/>
      <c r="DY37" s="69"/>
      <c r="DZ37" s="69">
        <v>5.8490772483308244E-2</v>
      </c>
      <c r="EA37" s="69">
        <v>0.30981600713090296</v>
      </c>
      <c r="EB37" s="69">
        <v>2.842278956468062E-3</v>
      </c>
      <c r="EC37" s="69">
        <v>0.28251043109437884</v>
      </c>
      <c r="ED37" s="69">
        <v>2.6554810707421943</v>
      </c>
      <c r="EE37" s="69">
        <v>0.30502937850045225</v>
      </c>
      <c r="EF37" s="69">
        <v>0.12619516007324008</v>
      </c>
      <c r="EI37" s="79">
        <v>44376</v>
      </c>
      <c r="EJ37" s="76">
        <v>5.8490772483308244E-2</v>
      </c>
      <c r="EK37" s="76">
        <v>-3.1120825479961499E-2</v>
      </c>
      <c r="EL37" s="76">
        <v>-7.8738809798640239E-4</v>
      </c>
      <c r="EM37" s="76">
        <v>-2.6320847617488721E-2</v>
      </c>
      <c r="EN37" s="76">
        <v>-0.69019111530303756</v>
      </c>
      <c r="EO37" s="76">
        <v>-3.6878432050726134E-2</v>
      </c>
      <c r="EP37" s="76">
        <v>3.9241515846254287E-2</v>
      </c>
      <c r="ER37" s="79">
        <v>44376</v>
      </c>
      <c r="ES37">
        <v>0.38552791654337898</v>
      </c>
      <c r="ET37" s="88">
        <f t="shared" si="5"/>
        <v>6.7972990978285468</v>
      </c>
      <c r="EU37" s="88">
        <f t="shared" si="14"/>
        <v>7.3267444068474866E-2</v>
      </c>
      <c r="EV37" s="88">
        <f t="shared" si="15"/>
        <v>5.9585501646955139</v>
      </c>
      <c r="EW37" s="88">
        <f t="shared" si="16"/>
        <v>52.934646798105909</v>
      </c>
      <c r="EX37" s="88">
        <f t="shared" si="17"/>
        <v>7.6876027581245268</v>
      </c>
      <c r="EY37" s="88">
        <f t="shared" si="18"/>
        <v>2.3915961178781622</v>
      </c>
      <c r="FB37">
        <v>0.38552791654337898</v>
      </c>
      <c r="FC37" s="83">
        <f t="shared" si="6"/>
        <v>6.2390845019161398</v>
      </c>
      <c r="FD37" s="83">
        <f t="shared" si="7"/>
        <v>5.6389951323246666E-2</v>
      </c>
      <c r="FE37" s="83">
        <f t="shared" si="8"/>
        <v>5.6418780586206756</v>
      </c>
      <c r="FF37" s="83">
        <f t="shared" si="9"/>
        <v>46.449641672298654</v>
      </c>
      <c r="FG37" s="83">
        <f t="shared" si="10"/>
        <v>5.2449361989202092</v>
      </c>
      <c r="FH37" s="83">
        <f t="shared" si="11"/>
        <v>2.2404225444480592</v>
      </c>
      <c r="FI37" s="23"/>
      <c r="FJ37">
        <v>0.38552791654337898</v>
      </c>
      <c r="FK37" s="83">
        <f t="shared" si="1"/>
        <v>-0.55821459591240696</v>
      </c>
      <c r="FL37" s="83">
        <f t="shared" si="19"/>
        <v>-1.6877492745228199E-2</v>
      </c>
      <c r="FM37" s="83">
        <f t="shared" si="20"/>
        <v>-0.31667210607483831</v>
      </c>
      <c r="FN37" s="83">
        <f t="shared" si="21"/>
        <v>-6.4850051258072554</v>
      </c>
      <c r="FO37" s="83">
        <f t="shared" si="22"/>
        <v>-2.4426665592043175</v>
      </c>
      <c r="FP37" s="83">
        <f t="shared" si="23"/>
        <v>-0.15117357343010296</v>
      </c>
      <c r="FQ37" s="83"/>
      <c r="FR37" s="83"/>
      <c r="FS37" s="96">
        <v>44376</v>
      </c>
      <c r="FT37" s="101"/>
      <c r="FU37" s="90">
        <v>44376</v>
      </c>
      <c r="FV37" s="91">
        <v>7.2150658080000003</v>
      </c>
      <c r="FW37" s="94">
        <v>4.8703074999999998E-2</v>
      </c>
      <c r="FX37" s="91">
        <v>6.07</v>
      </c>
      <c r="FY37" s="91">
        <v>4.29</v>
      </c>
      <c r="FZ37" s="91">
        <v>5.9320754716981234</v>
      </c>
      <c r="GA37" s="91">
        <v>4.2220017766602709</v>
      </c>
      <c r="GD37" s="46">
        <f t="shared" si="12"/>
        <v>0.97598130608386047</v>
      </c>
      <c r="GE37" s="46">
        <f t="shared" si="24"/>
        <v>-7.6868763232466678E-3</v>
      </c>
      <c r="GF37" s="46">
        <f t="shared" si="25"/>
        <v>0.42812194137932469</v>
      </c>
      <c r="GG37" s="46">
        <f t="shared" si="26"/>
        <v>-42.159641672298655</v>
      </c>
      <c r="GH37" s="46">
        <f t="shared" si="27"/>
        <v>0.6871392727779142</v>
      </c>
      <c r="GI37" s="46">
        <f t="shared" si="28"/>
        <v>1.9815792322122117</v>
      </c>
      <c r="GL37" s="96">
        <v>44376</v>
      </c>
      <c r="GM37" s="46">
        <f t="shared" si="13"/>
        <v>0.4177667101714535</v>
      </c>
      <c r="GN37" s="46">
        <f t="shared" si="29"/>
        <v>-2.4564369068474867E-2</v>
      </c>
      <c r="GO37" s="46">
        <f t="shared" si="30"/>
        <v>0.11144983530448638</v>
      </c>
      <c r="GP37" s="46">
        <f t="shared" si="31"/>
        <v>-48.64464679810591</v>
      </c>
      <c r="GQ37" s="46">
        <f t="shared" si="32"/>
        <v>-1.7555272864264033</v>
      </c>
      <c r="GR37" s="46">
        <f t="shared" si="33"/>
        <v>1.8304056587821087</v>
      </c>
      <c r="GS37" s="23"/>
      <c r="GT37" s="24"/>
      <c r="GU37" s="23"/>
      <c r="GX37" s="27"/>
      <c r="HG37" s="27"/>
      <c r="HI37" s="46"/>
      <c r="HJ37" s="46"/>
      <c r="HK37" s="46"/>
      <c r="HL37" s="46"/>
      <c r="HM37" s="46"/>
      <c r="HO37" s="27"/>
      <c r="HQ37" s="46"/>
      <c r="HR37" s="46"/>
      <c r="HS37" s="46"/>
      <c r="HT37" s="46"/>
      <c r="HU37" s="46"/>
      <c r="HW37" s="27"/>
      <c r="IE37" s="27"/>
      <c r="IF37" s="51"/>
      <c r="IG37" s="53"/>
      <c r="IH37" s="53"/>
      <c r="II37" s="53"/>
      <c r="IJ37" s="53"/>
      <c r="IK37" s="53"/>
      <c r="IM37" s="27"/>
      <c r="IU37" s="27"/>
      <c r="JC37"/>
      <c r="JE37"/>
      <c r="JF37"/>
      <c r="JG37"/>
      <c r="JH37"/>
      <c r="JI37"/>
      <c r="JK37"/>
      <c r="JM37"/>
      <c r="JN37"/>
      <c r="JO37"/>
      <c r="JP37"/>
      <c r="JQ37"/>
    </row>
    <row r="38" spans="1:277" x14ac:dyDescent="0.25">
      <c r="A38">
        <v>0.39676078101704937</v>
      </c>
      <c r="B38" s="66">
        <v>44390</v>
      </c>
      <c r="C38" s="61">
        <v>0.17716387723412474</v>
      </c>
      <c r="D38" s="61">
        <v>0.60104743007115036</v>
      </c>
      <c r="E38" s="61">
        <v>6.049592770429003E-3</v>
      </c>
      <c r="F38" s="61">
        <v>0.5775542397832466</v>
      </c>
      <c r="G38" s="61">
        <v>4.6416935835340682</v>
      </c>
      <c r="H38" s="61">
        <v>0.97723594682343229</v>
      </c>
      <c r="I38" s="61">
        <v>0.40955421777971179</v>
      </c>
      <c r="J38"/>
      <c r="L38" s="23"/>
      <c r="M38" s="73">
        <v>44390</v>
      </c>
      <c r="N38" s="74"/>
      <c r="O38" s="74"/>
      <c r="P38" s="74"/>
      <c r="Q38" s="69">
        <v>0.17716387723412474</v>
      </c>
      <c r="R38" s="69">
        <v>0.60104743007115036</v>
      </c>
      <c r="S38" s="69">
        <v>5.9720339682534486E-3</v>
      </c>
      <c r="T38" s="69">
        <v>0.5775542397832466</v>
      </c>
      <c r="U38" s="69">
        <v>4.3405149922360566</v>
      </c>
      <c r="V38" s="69">
        <v>0.97154767844297429</v>
      </c>
      <c r="W38" s="69">
        <v>0.40849779967810579</v>
      </c>
      <c r="Z38" s="79">
        <v>44390</v>
      </c>
      <c r="AA38" s="76"/>
      <c r="AB38" s="76">
        <v>0.17716387723412474</v>
      </c>
      <c r="AC38" s="76">
        <v>0</v>
      </c>
      <c r="AD38" s="76">
        <v>-7.7558802175554909E-5</v>
      </c>
      <c r="AE38" s="76">
        <v>0</v>
      </c>
      <c r="AF38" s="76">
        <v>-0.30117859129801194</v>
      </c>
      <c r="AG38" s="76">
        <v>-5.6882683804579401E-3</v>
      </c>
      <c r="AH38" s="76">
        <v>-1.0564181016060241E-3</v>
      </c>
      <c r="AJ38"/>
      <c r="AK38" s="66">
        <v>44390</v>
      </c>
      <c r="AL38" s="61"/>
      <c r="AM38" s="61"/>
      <c r="AN38" s="61"/>
      <c r="AO38" s="61">
        <v>0.15268472962228824</v>
      </c>
      <c r="AP38" s="61">
        <v>0.52655067081597284</v>
      </c>
      <c r="AQ38" s="61">
        <v>1.0327149272241079E-2</v>
      </c>
      <c r="AR38" s="61">
        <v>0.48095689831020794</v>
      </c>
      <c r="AS38" s="61">
        <v>7.9701428862834467</v>
      </c>
      <c r="AT38" s="61">
        <v>0.88735537710382795</v>
      </c>
      <c r="AU38" s="61">
        <v>0.41818899213615807</v>
      </c>
      <c r="AV38"/>
      <c r="AW38"/>
      <c r="AX38"/>
      <c r="AY38" s="73">
        <v>44390</v>
      </c>
      <c r="AZ38" s="69"/>
      <c r="BA38" s="69"/>
      <c r="BB38" s="69"/>
      <c r="BC38" s="69">
        <v>0.15268472962228824</v>
      </c>
      <c r="BD38" s="69">
        <v>0.47738028737621974</v>
      </c>
      <c r="BE38" s="69">
        <v>9.2910922289702689E-3</v>
      </c>
      <c r="BF38" s="69">
        <v>0.46568842534797911</v>
      </c>
      <c r="BG38" s="69">
        <v>7.4662832785298949</v>
      </c>
      <c r="BH38" s="69">
        <v>0.86082867562432663</v>
      </c>
      <c r="BI38" s="69">
        <v>0.42088835097119992</v>
      </c>
      <c r="BJ38"/>
      <c r="BK38"/>
      <c r="BL38" s="79">
        <v>44390</v>
      </c>
      <c r="BM38" s="76">
        <v>0.15268472962228824</v>
      </c>
      <c r="BN38" s="76">
        <v>-4.9170383439753086E-2</v>
      </c>
      <c r="BO38" s="76">
        <v>-1.0360570432708109E-3</v>
      </c>
      <c r="BP38" s="76">
        <v>-1.5268472962228838E-2</v>
      </c>
      <c r="BQ38" s="76">
        <v>-0.50385960775355187</v>
      </c>
      <c r="BR38" s="76">
        <v>-2.6526701479501348E-2</v>
      </c>
      <c r="BS38" s="76">
        <v>2.6993588350418627E-3</v>
      </c>
      <c r="BT38" s="61"/>
      <c r="BV38" s="23"/>
      <c r="BW38" s="66">
        <v>44390</v>
      </c>
      <c r="BX38" s="62"/>
      <c r="BY38" s="62"/>
      <c r="BZ38" s="62"/>
      <c r="CA38" s="61">
        <v>3.8039894349423752E-2</v>
      </c>
      <c r="CB38" s="61">
        <v>9.0172978339271029E-2</v>
      </c>
      <c r="CC38" s="61">
        <v>4.4255672047955833E-3</v>
      </c>
      <c r="CD38" s="61">
        <v>5.2875453145699011E-2</v>
      </c>
      <c r="CE38" s="61">
        <v>2.1226261046978454</v>
      </c>
      <c r="CF38" s="61" t="e">
        <v>#N/A</v>
      </c>
      <c r="CG38" s="61">
        <v>0.17076966182874431</v>
      </c>
      <c r="CH38" s="23"/>
      <c r="CJ38"/>
      <c r="CK38" s="73">
        <v>44390</v>
      </c>
      <c r="CL38" s="69"/>
      <c r="CM38" s="69"/>
      <c r="CN38" s="69"/>
      <c r="CO38" s="69">
        <v>3.8039894349423752E-2</v>
      </c>
      <c r="CP38" s="69">
        <v>5.5552520030313829E-2</v>
      </c>
      <c r="CQ38" s="69">
        <v>2.7560917219341921E-3</v>
      </c>
      <c r="CR38" s="69">
        <v>4.0702686953883419E-2</v>
      </c>
      <c r="CS38" s="69">
        <v>1.9400346118206113</v>
      </c>
      <c r="CT38" s="69">
        <v>0.10723170217869114</v>
      </c>
      <c r="CU38" s="69">
        <v>0.13138996097488889</v>
      </c>
      <c r="CX38" s="79">
        <v>44390</v>
      </c>
      <c r="CY38" s="76">
        <v>3.8039894349423752E-2</v>
      </c>
      <c r="CZ38" s="76">
        <v>-3.4620458308957193E-2</v>
      </c>
      <c r="DA38" s="76">
        <v>-1.6694754828613914E-3</v>
      </c>
      <c r="DB38" s="76">
        <v>-1.2172766191815594E-2</v>
      </c>
      <c r="DC38" s="76">
        <v>-0.18259149287723389</v>
      </c>
      <c r="DD38" s="76" t="e">
        <v>#N/A</v>
      </c>
      <c r="DE38" s="76">
        <v>-3.9379700853855414E-2</v>
      </c>
      <c r="DH38"/>
      <c r="DI38" s="66">
        <v>44390</v>
      </c>
      <c r="DJ38" s="61"/>
      <c r="DK38" s="61"/>
      <c r="DL38" s="61"/>
      <c r="DM38" s="61">
        <v>2.8872279811212632E-2</v>
      </c>
      <c r="DN38" s="61">
        <v>0.10320768741002262</v>
      </c>
      <c r="DO38" s="61">
        <v>2.2403903145145447E-3</v>
      </c>
      <c r="DP38" s="61">
        <v>9.6144691771338067E-2</v>
      </c>
      <c r="DQ38" s="61">
        <v>1.9055704675400338</v>
      </c>
      <c r="DR38" s="61">
        <v>0.18906531229709081</v>
      </c>
      <c r="DS38" s="61">
        <v>6.9013409248978086E-2</v>
      </c>
      <c r="DT38"/>
      <c r="DU38"/>
      <c r="DV38" s="73">
        <v>44390</v>
      </c>
      <c r="DW38" s="69"/>
      <c r="DX38" s="69"/>
      <c r="DY38" s="69"/>
      <c r="DZ38" s="69">
        <v>2.8872279811212632E-2</v>
      </c>
      <c r="EA38" s="69">
        <v>8.3398926433606163E-2</v>
      </c>
      <c r="EB38" s="69">
        <v>1.7126820130635549E-3</v>
      </c>
      <c r="EC38" s="69">
        <v>8.1419829067619617E-2</v>
      </c>
      <c r="ED38" s="69">
        <v>1.5850881616355734</v>
      </c>
      <c r="EE38" s="69" t="e">
        <v>#N/A</v>
      </c>
      <c r="EF38" s="69">
        <v>0.15281090942113967</v>
      </c>
      <c r="EI38" s="79">
        <v>44390</v>
      </c>
      <c r="EJ38" s="76">
        <v>2.8872279811212632E-2</v>
      </c>
      <c r="EK38" s="76">
        <v>-1.9808760976416442E-2</v>
      </c>
      <c r="EL38" s="76">
        <v>-5.2770830145099003E-4</v>
      </c>
      <c r="EM38" s="76">
        <v>-1.472486270371845E-2</v>
      </c>
      <c r="EN38" s="76">
        <v>-0.32048230590446025</v>
      </c>
      <c r="EO38" s="76" t="e">
        <v>#N/A</v>
      </c>
      <c r="EP38" s="76">
        <v>8.3797500172161601E-2</v>
      </c>
      <c r="ER38" s="79">
        <v>44390</v>
      </c>
      <c r="ES38">
        <v>0.39676078101704937</v>
      </c>
      <c r="ET38" s="88">
        <f t="shared" si="5"/>
        <v>3.3294086256465265</v>
      </c>
      <c r="EU38" s="88">
        <f t="shared" si="14"/>
        <v>5.8077059690509157E-2</v>
      </c>
      <c r="EV38" s="88">
        <f t="shared" si="15"/>
        <v>3.0434744077152178</v>
      </c>
      <c r="EW38" s="88">
        <f t="shared" si="16"/>
        <v>41.939712386392209</v>
      </c>
      <c r="EX38" s="88" t="e">
        <f t="shared" si="17"/>
        <v>#N/A</v>
      </c>
      <c r="EY38" s="88">
        <f t="shared" si="18"/>
        <v>2.6906043441519469</v>
      </c>
      <c r="FB38">
        <v>0.39676078101704937</v>
      </c>
      <c r="FC38" s="83">
        <f t="shared" si="6"/>
        <v>3.0682951091856463</v>
      </c>
      <c r="FD38" s="83">
        <f t="shared" si="7"/>
        <v>4.9732485861231218E-2</v>
      </c>
      <c r="FE38" s="83">
        <f t="shared" si="8"/>
        <v>2.9371985259365925</v>
      </c>
      <c r="FF38" s="83">
        <f t="shared" si="9"/>
        <v>38.642733298690885</v>
      </c>
      <c r="FG38" s="83" t="e">
        <f t="shared" si="10"/>
        <v>#N/A</v>
      </c>
      <c r="FH38" s="83">
        <f t="shared" si="11"/>
        <v>2.806696312550816</v>
      </c>
      <c r="FI38" s="31"/>
      <c r="FJ38">
        <v>0.39676078101704937</v>
      </c>
      <c r="FK38" s="83">
        <f t="shared" si="1"/>
        <v>-0.26111351646088021</v>
      </c>
      <c r="FL38" s="83">
        <f t="shared" si="19"/>
        <v>-8.3445738292779389E-3</v>
      </c>
      <c r="FM38" s="83">
        <f t="shared" si="20"/>
        <v>-0.10627588177862535</v>
      </c>
      <c r="FN38" s="83">
        <f t="shared" si="21"/>
        <v>-3.2969790877013239</v>
      </c>
      <c r="FO38" s="83" t="e">
        <f t="shared" si="22"/>
        <v>#N/A</v>
      </c>
      <c r="FP38" s="83">
        <f t="shared" si="23"/>
        <v>0.11609196839886904</v>
      </c>
      <c r="FQ38" s="83"/>
      <c r="FR38" s="83"/>
      <c r="FS38" s="96">
        <v>44390</v>
      </c>
      <c r="FT38" s="101"/>
      <c r="FU38" s="90">
        <v>44390</v>
      </c>
      <c r="FV38" s="91">
        <v>6.0949313920000003</v>
      </c>
      <c r="FW38" s="94">
        <v>5.0235307E-2</v>
      </c>
      <c r="FX38" s="91">
        <v>5.34</v>
      </c>
      <c r="FY38" s="91">
        <v>2.88</v>
      </c>
      <c r="FZ38" s="91">
        <v>8.94545454545454</v>
      </c>
      <c r="GA38" s="91">
        <v>3.907703154</v>
      </c>
      <c r="GD38" s="46">
        <f t="shared" si="12"/>
        <v>3.026636282814354</v>
      </c>
      <c r="GE38" s="46">
        <f t="shared" si="24"/>
        <v>5.0282113876878171E-4</v>
      </c>
      <c r="GF38" s="46">
        <f t="shared" si="25"/>
        <v>2.4028014740634074</v>
      </c>
      <c r="GG38" s="46">
        <f t="shared" si="26"/>
        <v>-35.762733298690883</v>
      </c>
      <c r="GH38" s="46" t="e">
        <f t="shared" si="27"/>
        <v>#N/A</v>
      </c>
      <c r="GI38" s="46">
        <f t="shared" si="28"/>
        <v>1.101006841449184</v>
      </c>
      <c r="GL38" s="96">
        <v>44390</v>
      </c>
      <c r="GM38" s="46">
        <f t="shared" si="13"/>
        <v>2.7655227663534738</v>
      </c>
      <c r="GN38" s="46">
        <f t="shared" si="29"/>
        <v>-7.8417526905091572E-3</v>
      </c>
      <c r="GO38" s="46">
        <f t="shared" si="30"/>
        <v>2.296525592284782</v>
      </c>
      <c r="GP38" s="46">
        <f t="shared" si="31"/>
        <v>-39.059712386392206</v>
      </c>
      <c r="GQ38" s="46" t="e">
        <f t="shared" si="32"/>
        <v>#N/A</v>
      </c>
      <c r="GR38" s="46">
        <f t="shared" si="33"/>
        <v>1.2170988098480531</v>
      </c>
      <c r="GS38" s="31"/>
      <c r="GT38" s="31"/>
      <c r="GU38" s="23"/>
      <c r="GX38" s="27"/>
      <c r="HG38" s="27"/>
      <c r="HI38" s="46"/>
      <c r="HJ38" s="46"/>
      <c r="HK38" s="46"/>
      <c r="HL38" s="46"/>
      <c r="HM38" s="46"/>
      <c r="HO38" s="27"/>
      <c r="HQ38" s="46"/>
      <c r="HR38" s="46"/>
      <c r="HS38" s="46"/>
      <c r="HT38" s="46"/>
      <c r="HU38" s="46"/>
      <c r="HW38" s="27"/>
      <c r="IE38" s="27"/>
      <c r="IM38" s="27"/>
      <c r="IU38" s="27"/>
      <c r="JC38"/>
      <c r="JE38"/>
      <c r="JF38"/>
      <c r="JG38"/>
      <c r="JH38"/>
      <c r="JI38"/>
      <c r="JK38"/>
      <c r="JM38"/>
      <c r="JN38"/>
      <c r="JO38"/>
      <c r="JP38"/>
      <c r="JQ38"/>
    </row>
    <row r="39" spans="1:277" x14ac:dyDescent="0.25">
      <c r="A39">
        <v>39.638180483561783</v>
      </c>
      <c r="B39" s="66">
        <v>44394</v>
      </c>
      <c r="C39" s="61">
        <v>26.107716417909263</v>
      </c>
      <c r="D39" s="61" t="e">
        <v>#N/A</v>
      </c>
      <c r="E39" s="61" t="e">
        <v>#N/A</v>
      </c>
      <c r="F39" s="61">
        <v>126.62242462685991</v>
      </c>
      <c r="G39" s="61">
        <v>6161.4210746265862</v>
      </c>
      <c r="H39" s="61" t="e">
        <v>#N/A</v>
      </c>
      <c r="I39" s="61">
        <v>167.5654135688884</v>
      </c>
      <c r="J39"/>
      <c r="L39" s="23"/>
      <c r="M39" s="73">
        <v>44394</v>
      </c>
      <c r="N39" s="74"/>
      <c r="O39" s="74"/>
      <c r="P39" s="74"/>
      <c r="Q39" s="69">
        <v>26.107716417909263</v>
      </c>
      <c r="R39" s="69" t="e">
        <v>#N/A</v>
      </c>
      <c r="S39" s="69" t="e">
        <v>#N/A</v>
      </c>
      <c r="T39" s="69">
        <v>163.69538194029107</v>
      </c>
      <c r="U39" s="69">
        <v>6840.2217014922271</v>
      </c>
      <c r="V39" s="69" t="e">
        <v>#N/A</v>
      </c>
      <c r="W39" s="69">
        <v>166.84742186567635</v>
      </c>
      <c r="Z39" s="79">
        <v>44394</v>
      </c>
      <c r="AA39" s="76"/>
      <c r="AB39" s="76">
        <v>26.107716417909263</v>
      </c>
      <c r="AC39" s="76" t="e">
        <v>#N/A</v>
      </c>
      <c r="AD39" s="76" t="e">
        <v>#N/A</v>
      </c>
      <c r="AE39" s="76">
        <v>37.072957313431154</v>
      </c>
      <c r="AF39" s="76">
        <v>678.80062686564088</v>
      </c>
      <c r="AG39" s="76" t="e">
        <v>#N/A</v>
      </c>
      <c r="AH39" s="76">
        <v>-0.71799170321205941</v>
      </c>
      <c r="AJ39"/>
      <c r="AK39" s="66">
        <v>44394</v>
      </c>
      <c r="AL39" s="61"/>
      <c r="AM39" s="61"/>
      <c r="AN39" s="61"/>
      <c r="AO39" s="61">
        <v>9.7332052256527959</v>
      </c>
      <c r="AP39" s="61" t="e">
        <v>#N/A</v>
      </c>
      <c r="AQ39" s="61" t="e">
        <v>#N/A</v>
      </c>
      <c r="AR39" s="61">
        <v>55.576601838477465</v>
      </c>
      <c r="AS39" s="61">
        <v>2277.5700228027545</v>
      </c>
      <c r="AT39" s="61" t="e">
        <v>#N/A</v>
      </c>
      <c r="AU39" s="61">
        <v>48.197213995799011</v>
      </c>
      <c r="AV39"/>
      <c r="AW39"/>
      <c r="AX39"/>
      <c r="AY39" s="73">
        <v>44394</v>
      </c>
      <c r="AZ39" s="69"/>
      <c r="BA39" s="69"/>
      <c r="BB39" s="69"/>
      <c r="BC39" s="69">
        <v>9.7332052256527959</v>
      </c>
      <c r="BD39" s="69" t="e">
        <v>#N/A</v>
      </c>
      <c r="BE39" s="69" t="e">
        <v>#N/A</v>
      </c>
      <c r="BF39" s="69">
        <v>55.28460568170788</v>
      </c>
      <c r="BG39" s="69">
        <v>2180.2379705462263</v>
      </c>
      <c r="BH39" s="69" t="e">
        <v>#N/A</v>
      </c>
      <c r="BI39" s="69">
        <v>48.292811902346891</v>
      </c>
      <c r="BJ39"/>
      <c r="BK39"/>
      <c r="BL39" s="79">
        <v>44394</v>
      </c>
      <c r="BM39" s="76">
        <v>9.7332052256527959</v>
      </c>
      <c r="BN39" s="76" t="e">
        <v>#N/A</v>
      </c>
      <c r="BO39" s="76" t="e">
        <v>#N/A</v>
      </c>
      <c r="BP39" s="76">
        <v>-0.29199615676958629</v>
      </c>
      <c r="BQ39" s="76">
        <v>-97.332052256527959</v>
      </c>
      <c r="BR39" s="76" t="e">
        <v>#N/A</v>
      </c>
      <c r="BS39" s="76">
        <v>9.5597906547884692E-2</v>
      </c>
      <c r="BT39" s="61"/>
      <c r="BV39" s="23"/>
      <c r="BW39" s="66">
        <v>44394</v>
      </c>
      <c r="BX39" s="62"/>
      <c r="BY39" s="62"/>
      <c r="BZ39" s="62"/>
      <c r="CA39" s="61">
        <v>2.1587599999998446</v>
      </c>
      <c r="CB39" s="61" t="e">
        <v>#N/A</v>
      </c>
      <c r="CC39" s="61" t="e">
        <v>#N/A</v>
      </c>
      <c r="CD39" s="61">
        <v>3.4756035999997499</v>
      </c>
      <c r="CE39" s="61">
        <v>440.38703999996829</v>
      </c>
      <c r="CF39" s="61" t="e">
        <v>#N/A</v>
      </c>
      <c r="CG39" s="61">
        <v>12.964900132739627</v>
      </c>
      <c r="CH39" s="23"/>
      <c r="CJ39"/>
      <c r="CK39" s="73">
        <v>44394</v>
      </c>
      <c r="CL39" s="69"/>
      <c r="CM39" s="69"/>
      <c r="CN39" s="69"/>
      <c r="CO39" s="69">
        <v>2.1587599999998446</v>
      </c>
      <c r="CP39" s="69" t="e">
        <v>#N/A</v>
      </c>
      <c r="CQ39" s="69" t="e">
        <v>#N/A</v>
      </c>
      <c r="CR39" s="69">
        <v>3.6914795999997341</v>
      </c>
      <c r="CS39" s="69">
        <v>438.22827999996844</v>
      </c>
      <c r="CT39" s="69" t="e">
        <v>#N/A</v>
      </c>
      <c r="CU39" s="69">
        <v>12.839802563981555</v>
      </c>
      <c r="CX39" s="79">
        <v>44394</v>
      </c>
      <c r="CY39" s="76">
        <v>2.1587599999998446</v>
      </c>
      <c r="CZ39" s="76" t="e">
        <v>#N/A</v>
      </c>
      <c r="DA39" s="76" t="e">
        <v>#N/A</v>
      </c>
      <c r="DB39" s="76">
        <v>0.21587599999998416</v>
      </c>
      <c r="DC39" s="76">
        <v>-2.1587599999998446</v>
      </c>
      <c r="DD39" s="76" t="e">
        <v>#N/A</v>
      </c>
      <c r="DE39" s="76">
        <v>-0.12509756875807079</v>
      </c>
      <c r="DH39"/>
      <c r="DI39" s="66">
        <v>44394</v>
      </c>
      <c r="DJ39" s="61"/>
      <c r="DK39" s="61"/>
      <c r="DL39" s="61"/>
      <c r="DM39" s="61">
        <v>1.6384988399998821</v>
      </c>
      <c r="DN39" s="61" t="e">
        <v>#N/A</v>
      </c>
      <c r="DO39" s="61" t="e">
        <v>#N/A</v>
      </c>
      <c r="DP39" s="61">
        <v>8.8478937359993637</v>
      </c>
      <c r="DQ39" s="61">
        <v>339.16925987997558</v>
      </c>
      <c r="DR39" s="61" t="e">
        <v>#N/A</v>
      </c>
      <c r="DS39" s="61">
        <v>8.5368213182323007</v>
      </c>
      <c r="DT39"/>
      <c r="DU39"/>
      <c r="DV39" s="73">
        <v>44394</v>
      </c>
      <c r="DW39" s="69"/>
      <c r="DX39" s="69"/>
      <c r="DY39" s="69"/>
      <c r="DZ39" s="69">
        <v>1.6384988399998821</v>
      </c>
      <c r="EA39" s="69" t="e">
        <v>#N/A</v>
      </c>
      <c r="EB39" s="69" t="e">
        <v>#N/A</v>
      </c>
      <c r="EC39" s="69">
        <v>8.1924941999994108</v>
      </c>
      <c r="ED39" s="69">
        <v>339.16925987997558</v>
      </c>
      <c r="EE39" s="69">
        <v>2.0545109183591728</v>
      </c>
      <c r="EF39" s="69">
        <v>2.2102091557963885</v>
      </c>
      <c r="EI39" s="79">
        <v>44394</v>
      </c>
      <c r="EJ39" s="76">
        <v>1.6384988399998821</v>
      </c>
      <c r="EK39" s="76" t="e">
        <v>#N/A</v>
      </c>
      <c r="EL39" s="76" t="e">
        <v>#N/A</v>
      </c>
      <c r="EM39" s="76">
        <v>-0.65539953599995338</v>
      </c>
      <c r="EN39" s="76">
        <v>0</v>
      </c>
      <c r="EO39" s="76" t="e">
        <v>#N/A</v>
      </c>
      <c r="EP39" s="76">
        <v>-6.3266121624359126</v>
      </c>
      <c r="ER39" s="79">
        <v>44394</v>
      </c>
      <c r="ES39">
        <v>39.638180483561783</v>
      </c>
      <c r="ET39" s="88" t="e">
        <f t="shared" si="5"/>
        <v>#N/A</v>
      </c>
      <c r="EU39" s="88" t="e">
        <f t="shared" si="14"/>
        <v>#N/A</v>
      </c>
      <c r="EV39" s="88">
        <f t="shared" si="15"/>
        <v>4.9074534054863159</v>
      </c>
      <c r="EW39" s="88">
        <f t="shared" si="16"/>
        <v>232.56737026898296</v>
      </c>
      <c r="EX39" s="88" t="e">
        <f t="shared" si="17"/>
        <v>#N/A</v>
      </c>
      <c r="EY39" s="88">
        <f t="shared" si="18"/>
        <v>5.9857527797991246</v>
      </c>
      <c r="FB39">
        <v>39.638180483561783</v>
      </c>
      <c r="FC39" s="83" t="e">
        <f t="shared" si="6"/>
        <v>#N/A</v>
      </c>
      <c r="FD39" s="83" t="e">
        <f t="shared" si="7"/>
        <v>#N/A</v>
      </c>
      <c r="FE39" s="83">
        <f t="shared" si="8"/>
        <v>5.8242825126077342</v>
      </c>
      <c r="FF39" s="83">
        <f t="shared" si="9"/>
        <v>247.18231493954764</v>
      </c>
      <c r="FG39" s="83" t="e">
        <f t="shared" si="10"/>
        <v>#N/A</v>
      </c>
      <c r="FH39" s="83">
        <f t="shared" si="11"/>
        <v>5.8072858713396949</v>
      </c>
      <c r="FI39" s="31"/>
      <c r="FJ39">
        <v>39.638180483561783</v>
      </c>
      <c r="FK39" s="83" t="e">
        <f t="shared" si="1"/>
        <v>#N/A</v>
      </c>
      <c r="FL39" s="83" t="e">
        <f t="shared" si="19"/>
        <v>#N/A</v>
      </c>
      <c r="FM39" s="83">
        <f t="shared" si="20"/>
        <v>0.9168291071214183</v>
      </c>
      <c r="FN39" s="83">
        <f t="shared" si="21"/>
        <v>14.614944670564682</v>
      </c>
      <c r="FO39" s="83" t="e">
        <f t="shared" si="22"/>
        <v>#N/A</v>
      </c>
      <c r="FP39" s="83">
        <f t="shared" si="23"/>
        <v>-0.1784669084594297</v>
      </c>
      <c r="FQ39" s="83"/>
      <c r="FR39" s="83"/>
      <c r="FS39" s="96">
        <v>44394</v>
      </c>
      <c r="FT39" s="101"/>
      <c r="FU39" s="90"/>
      <c r="FV39" s="91" t="e">
        <v>#N/A</v>
      </c>
      <c r="FW39" s="91" t="e">
        <v>#N/A</v>
      </c>
      <c r="FX39" s="91" t="e">
        <v>#N/A</v>
      </c>
      <c r="FY39" s="91" t="e">
        <v>#N/A</v>
      </c>
      <c r="FZ39" s="91" t="e">
        <v>#N/A</v>
      </c>
      <c r="GA39" s="91" t="e">
        <v>#N/A</v>
      </c>
      <c r="GD39" s="46" t="e">
        <f t="shared" si="12"/>
        <v>#N/A</v>
      </c>
      <c r="GE39" s="46" t="e">
        <f t="shared" si="24"/>
        <v>#N/A</v>
      </c>
      <c r="GF39" s="46" t="e">
        <f t="shared" si="25"/>
        <v>#N/A</v>
      </c>
      <c r="GG39" s="46" t="e">
        <f t="shared" si="26"/>
        <v>#N/A</v>
      </c>
      <c r="GH39" s="46" t="e">
        <f t="shared" si="27"/>
        <v>#N/A</v>
      </c>
      <c r="GI39" s="46" t="e">
        <f t="shared" si="28"/>
        <v>#N/A</v>
      </c>
      <c r="GL39" s="96">
        <v>44394</v>
      </c>
      <c r="GM39" s="46" t="e">
        <f t="shared" si="13"/>
        <v>#N/A</v>
      </c>
      <c r="GN39" s="46" t="e">
        <f t="shared" si="29"/>
        <v>#N/A</v>
      </c>
      <c r="GO39" s="46" t="e">
        <f t="shared" si="30"/>
        <v>#N/A</v>
      </c>
      <c r="GP39" s="46" t="e">
        <f t="shared" si="31"/>
        <v>#N/A</v>
      </c>
      <c r="GQ39" s="46" t="e">
        <f t="shared" si="32"/>
        <v>#N/A</v>
      </c>
      <c r="GR39" s="46" t="e">
        <f t="shared" si="33"/>
        <v>#N/A</v>
      </c>
      <c r="GS39" s="31"/>
      <c r="GT39" s="31"/>
      <c r="GU39" s="23"/>
      <c r="GX39" s="27"/>
      <c r="HG39" s="27"/>
      <c r="HI39" s="46"/>
      <c r="HJ39" s="46"/>
      <c r="HK39" s="46"/>
      <c r="HL39" s="46"/>
      <c r="HM39" s="46"/>
      <c r="HO39" s="27"/>
      <c r="HQ39" s="46"/>
      <c r="HR39" s="46"/>
      <c r="HS39" s="46"/>
      <c r="HT39" s="46"/>
      <c r="HU39" s="46"/>
      <c r="HW39" s="27"/>
      <c r="IE39" s="27"/>
      <c r="IM39" s="27"/>
      <c r="IU39" s="27"/>
      <c r="JC39"/>
      <c r="JE39"/>
      <c r="JF39"/>
      <c r="JG39"/>
      <c r="JH39"/>
      <c r="JI39"/>
      <c r="JK39"/>
      <c r="JM39"/>
      <c r="JN39"/>
      <c r="JO39"/>
      <c r="JP39"/>
      <c r="JQ39"/>
    </row>
    <row r="40" spans="1:277" x14ac:dyDescent="0.25">
      <c r="A40">
        <v>0.32085048487448126</v>
      </c>
      <c r="B40" s="66">
        <v>44404</v>
      </c>
      <c r="C40" s="61">
        <v>0.13380388247947289</v>
      </c>
      <c r="D40" s="61">
        <v>0.42022137829742695</v>
      </c>
      <c r="E40" s="61">
        <v>2.9727687588363767E-3</v>
      </c>
      <c r="F40" s="61">
        <v>0.39070733684006081</v>
      </c>
      <c r="G40" s="61">
        <v>1.9802974606961989</v>
      </c>
      <c r="H40" s="61">
        <v>0.68320801201599224</v>
      </c>
      <c r="I40" s="61">
        <v>0.26343214465613513</v>
      </c>
      <c r="J40"/>
      <c r="L40" s="23"/>
      <c r="M40" s="73">
        <v>44404</v>
      </c>
      <c r="N40" s="74"/>
      <c r="O40" s="74"/>
      <c r="P40" s="74"/>
      <c r="Q40" s="69">
        <v>0.13380388247947289</v>
      </c>
      <c r="R40" s="69">
        <v>0.41834789915219173</v>
      </c>
      <c r="S40" s="69">
        <v>2.8702594636067329E-3</v>
      </c>
      <c r="T40" s="69">
        <v>0.39204537566485559</v>
      </c>
      <c r="U40" s="69">
        <v>1.993677848944146</v>
      </c>
      <c r="V40" s="69">
        <v>0.4228400182856844</v>
      </c>
      <c r="W40" s="69">
        <v>0.27452455515507507</v>
      </c>
      <c r="Z40" s="79">
        <v>44404</v>
      </c>
      <c r="AA40" s="76"/>
      <c r="AB40" s="76">
        <v>0.13380388247947289</v>
      </c>
      <c r="AC40" s="76">
        <v>-1.8734791452352179E-3</v>
      </c>
      <c r="AD40" s="76">
        <v>-1.0250929522964394E-4</v>
      </c>
      <c r="AE40" s="76">
        <v>1.3380388247947598E-3</v>
      </c>
      <c r="AF40" s="76">
        <v>1.3380388247947241E-2</v>
      </c>
      <c r="AG40" s="76">
        <v>-0.26036799373030783</v>
      </c>
      <c r="AH40" s="76">
        <v>1.1092410498939985E-2</v>
      </c>
      <c r="AJ40"/>
      <c r="AK40" s="66">
        <v>44404</v>
      </c>
      <c r="AL40" s="61"/>
      <c r="AM40" s="61"/>
      <c r="AN40" s="61"/>
      <c r="AO40" s="61">
        <v>0.1275893884392211</v>
      </c>
      <c r="AP40" s="61">
        <v>0.49717343603492742</v>
      </c>
      <c r="AQ40" s="61">
        <v>6.6608447244844498E-3</v>
      </c>
      <c r="AR40" s="61">
        <v>0.46314948003437256</v>
      </c>
      <c r="AS40" s="61">
        <v>5.3715132532912087</v>
      </c>
      <c r="AT40" s="61">
        <v>0.48881873496273764</v>
      </c>
      <c r="AU40" s="61">
        <v>0.30167930632674145</v>
      </c>
      <c r="AV40"/>
      <c r="AW40"/>
      <c r="AX40"/>
      <c r="AY40" s="73">
        <v>44404</v>
      </c>
      <c r="AZ40" s="69"/>
      <c r="BA40" s="69"/>
      <c r="BB40" s="69"/>
      <c r="BC40" s="69">
        <v>0.1275893884392211</v>
      </c>
      <c r="BD40" s="69">
        <v>0.45251179068893865</v>
      </c>
      <c r="BE40" s="69">
        <v>5.725254322381395E-3</v>
      </c>
      <c r="BF40" s="69">
        <v>0.44018339011531282</v>
      </c>
      <c r="BG40" s="69">
        <v>4.1466551242746856</v>
      </c>
      <c r="BH40" s="69">
        <v>0.50524085848785638</v>
      </c>
      <c r="BI40" s="69">
        <v>0.29675128064595796</v>
      </c>
      <c r="BJ40"/>
      <c r="BK40"/>
      <c r="BL40" s="79">
        <v>44404</v>
      </c>
      <c r="BM40" s="76">
        <v>0.1275893884392211</v>
      </c>
      <c r="BN40" s="76">
        <v>-4.4661645345988737E-2</v>
      </c>
      <c r="BO40" s="76">
        <v>-9.3559040210305488E-4</v>
      </c>
      <c r="BP40" s="76">
        <v>-2.2966089919059761E-2</v>
      </c>
      <c r="BQ40" s="76">
        <v>-1.2248581290165228</v>
      </c>
      <c r="BR40" s="76">
        <v>1.6422123525118799E-2</v>
      </c>
      <c r="BS40" s="76">
        <v>-4.9280256807834946E-3</v>
      </c>
      <c r="BT40" s="61"/>
      <c r="BV40" s="23"/>
      <c r="BW40" s="66">
        <v>44404</v>
      </c>
      <c r="BX40" s="62"/>
      <c r="BY40" s="62"/>
      <c r="BZ40" s="62"/>
      <c r="CA40" s="61">
        <v>3.3801713448429346E-2</v>
      </c>
      <c r="CB40" s="61">
        <v>0.14496590352617411</v>
      </c>
      <c r="CC40" s="61">
        <v>4.8573546941963822E-3</v>
      </c>
      <c r="CD40" s="61">
        <v>6.9293512569280152E-2</v>
      </c>
      <c r="CE40" s="61">
        <v>3.6167833389819402</v>
      </c>
      <c r="CF40" s="61">
        <v>0.27779489807515306</v>
      </c>
      <c r="CG40" s="61">
        <v>0.13376903855637962</v>
      </c>
      <c r="CH40" s="23"/>
      <c r="CJ40"/>
      <c r="CK40" s="73">
        <v>44404</v>
      </c>
      <c r="CL40" s="69"/>
      <c r="CM40" s="69"/>
      <c r="CN40" s="69"/>
      <c r="CO40" s="69">
        <v>3.3801713448429346E-2</v>
      </c>
      <c r="CP40" s="69">
        <v>5.3622712602682664E-2</v>
      </c>
      <c r="CQ40" s="69">
        <v>1.9680980051921091E-3</v>
      </c>
      <c r="CR40" s="69">
        <v>4.6984381693316792E-2</v>
      </c>
      <c r="CS40" s="69">
        <v>1.6968460151111533</v>
      </c>
      <c r="CT40" s="69">
        <v>4.3716882726635348E-2</v>
      </c>
      <c r="CU40" s="69">
        <v>8.3711924946684474E-2</v>
      </c>
      <c r="CX40" s="79">
        <v>44404</v>
      </c>
      <c r="CY40" s="76">
        <v>3.3801713448429346E-2</v>
      </c>
      <c r="CZ40" s="76">
        <v>-9.1343190923491441E-2</v>
      </c>
      <c r="DA40" s="76">
        <v>-2.8892566890042731E-3</v>
      </c>
      <c r="DB40" s="76">
        <v>-2.2309130875963364E-2</v>
      </c>
      <c r="DC40" s="76">
        <v>-1.9199373238707869</v>
      </c>
      <c r="DD40" s="76">
        <v>-0.23407801534851774</v>
      </c>
      <c r="DE40" s="76">
        <v>-5.0057113609695149E-2</v>
      </c>
      <c r="DH40"/>
      <c r="DI40" s="66">
        <v>44404</v>
      </c>
      <c r="DJ40" s="61"/>
      <c r="DK40" s="61"/>
      <c r="DL40" s="61"/>
      <c r="DM40" s="61">
        <v>2.5655500507357876E-2</v>
      </c>
      <c r="DN40" s="61">
        <v>9.9611737480461135E-2</v>
      </c>
      <c r="DO40" s="61">
        <v>1.1736892995741371E-3</v>
      </c>
      <c r="DP40" s="61">
        <v>0.10005645197869571</v>
      </c>
      <c r="DQ40" s="61">
        <v>1.1570630728818403</v>
      </c>
      <c r="DR40" s="61">
        <v>6.3988446315927358E-2</v>
      </c>
      <c r="DS40" s="61">
        <v>3.8232620329384397E-2</v>
      </c>
      <c r="DT40"/>
      <c r="DU40"/>
      <c r="DV40" s="73">
        <v>44404</v>
      </c>
      <c r="DW40" s="69"/>
      <c r="DX40" s="69"/>
      <c r="DY40" s="69"/>
      <c r="DZ40" s="69">
        <v>2.5655500507357876E-2</v>
      </c>
      <c r="EA40" s="69">
        <v>8.2728392131744585E-2</v>
      </c>
      <c r="EB40" s="69">
        <v>8.2832139127471264E-4</v>
      </c>
      <c r="EC40" s="69">
        <v>8.158449161339805E-2</v>
      </c>
      <c r="ED40" s="69">
        <v>0.81841046618471625</v>
      </c>
      <c r="EE40" s="69">
        <v>6.0975655383057187E-2</v>
      </c>
      <c r="EF40" s="69">
        <v>2.5423157803921615E-2</v>
      </c>
      <c r="EI40" s="79">
        <v>44404</v>
      </c>
      <c r="EJ40" s="76">
        <v>2.5655500507357876E-2</v>
      </c>
      <c r="EK40" s="76">
        <v>-1.688334534871655E-2</v>
      </c>
      <c r="EL40" s="76">
        <v>-3.453679082994244E-4</v>
      </c>
      <c r="EM40" s="76">
        <v>-1.8471960365297663E-2</v>
      </c>
      <c r="EN40" s="76">
        <v>-0.33865260669712405</v>
      </c>
      <c r="EO40" s="76">
        <v>-3.0127909328701748E-3</v>
      </c>
      <c r="EP40" s="76">
        <v>-1.2809462525462782E-2</v>
      </c>
      <c r="ER40" s="79">
        <v>44404</v>
      </c>
      <c r="ES40">
        <v>0.32085048487448126</v>
      </c>
      <c r="ET40" s="88">
        <f t="shared" si="5"/>
        <v>3.6215387232266787</v>
      </c>
      <c r="EU40" s="88">
        <f t="shared" si="14"/>
        <v>4.8822296413918345E-2</v>
      </c>
      <c r="EV40" s="88">
        <f t="shared" si="15"/>
        <v>3.1890454578016119</v>
      </c>
      <c r="EW40" s="88">
        <f t="shared" si="16"/>
        <v>37.792235628363855</v>
      </c>
      <c r="EX40" s="88">
        <f t="shared" si="17"/>
        <v>4.7181168885003313</v>
      </c>
      <c r="EY40" s="88">
        <f t="shared" si="18"/>
        <v>2.2973725913395575</v>
      </c>
      <c r="FB40">
        <v>0.32085048487448126</v>
      </c>
      <c r="FC40" s="83">
        <f t="shared" si="6"/>
        <v>3.1391905016742765</v>
      </c>
      <c r="FD40" s="83">
        <f t="shared" si="7"/>
        <v>3.5505426108087525E-2</v>
      </c>
      <c r="FE40" s="83">
        <f t="shared" si="8"/>
        <v>2.9945338541805642</v>
      </c>
      <c r="FF40" s="83">
        <f t="shared" si="9"/>
        <v>26.977018463602516</v>
      </c>
      <c r="FG40" s="83">
        <f t="shared" si="10"/>
        <v>3.2188619421512197</v>
      </c>
      <c r="FH40" s="83">
        <f t="shared" si="11"/>
        <v>2.1206479361183455</v>
      </c>
      <c r="FI40" s="31"/>
      <c r="FJ40">
        <v>0.32085048487448126</v>
      </c>
      <c r="FK40" s="83">
        <f t="shared" si="1"/>
        <v>-0.4823482215524022</v>
      </c>
      <c r="FL40" s="83">
        <f t="shared" si="19"/>
        <v>-1.331687030583082E-2</v>
      </c>
      <c r="FM40" s="83">
        <f t="shared" si="20"/>
        <v>-0.19451160362104769</v>
      </c>
      <c r="FN40" s="83">
        <f t="shared" si="21"/>
        <v>-10.815217164761339</v>
      </c>
      <c r="FO40" s="83">
        <f t="shared" si="22"/>
        <v>-1.4992549463491116</v>
      </c>
      <c r="FP40" s="83">
        <f t="shared" si="23"/>
        <v>-0.17672465522121206</v>
      </c>
      <c r="FQ40" s="83"/>
      <c r="FR40" s="83"/>
      <c r="FS40" s="96">
        <v>44404</v>
      </c>
      <c r="FT40" s="101"/>
      <c r="FU40" s="90">
        <v>44404</v>
      </c>
      <c r="FV40" s="91">
        <v>4.078689443</v>
      </c>
      <c r="FW40" s="94">
        <v>0.11852905800000001</v>
      </c>
      <c r="FX40" s="91">
        <v>2.91</v>
      </c>
      <c r="FY40" s="91">
        <v>6.83</v>
      </c>
      <c r="FZ40" s="91">
        <v>9.5958762886597864</v>
      </c>
      <c r="GA40" s="91">
        <v>4.2984858099999999</v>
      </c>
      <c r="GD40" s="46">
        <f t="shared" si="12"/>
        <v>0.93949894132572354</v>
      </c>
      <c r="GE40" s="46">
        <f t="shared" si="24"/>
        <v>8.3023631891912475E-2</v>
      </c>
      <c r="GF40" s="46">
        <f t="shared" si="25"/>
        <v>-8.4533854180564028E-2</v>
      </c>
      <c r="GG40" s="46">
        <f t="shared" si="26"/>
        <v>-20.147018463602514</v>
      </c>
      <c r="GH40" s="46">
        <f t="shared" si="27"/>
        <v>6.3770143465085667</v>
      </c>
      <c r="GI40" s="46">
        <f t="shared" si="28"/>
        <v>2.1778378738816544</v>
      </c>
      <c r="GL40" s="96">
        <v>44404</v>
      </c>
      <c r="GM40" s="46">
        <f t="shared" si="13"/>
        <v>0.45715071977332133</v>
      </c>
      <c r="GN40" s="46">
        <f t="shared" si="29"/>
        <v>6.9706761586081661E-2</v>
      </c>
      <c r="GO40" s="46">
        <f t="shared" si="30"/>
        <v>-0.27904545780161172</v>
      </c>
      <c r="GP40" s="46">
        <f t="shared" si="31"/>
        <v>-30.962235628363857</v>
      </c>
      <c r="GQ40" s="46">
        <f t="shared" si="32"/>
        <v>4.8777594001594551</v>
      </c>
      <c r="GR40" s="46">
        <f t="shared" si="33"/>
        <v>2.0011132186604423</v>
      </c>
      <c r="GS40" s="31"/>
      <c r="GT40" s="31"/>
      <c r="GU40" s="23"/>
      <c r="GX40" s="27"/>
      <c r="HG40" s="27"/>
      <c r="HI40" s="46"/>
      <c r="HJ40" s="46"/>
      <c r="HK40" s="46"/>
      <c r="HL40" s="46"/>
      <c r="HM40" s="46"/>
      <c r="HO40" s="27"/>
      <c r="HQ40" s="46"/>
      <c r="HR40" s="46"/>
      <c r="HS40" s="46"/>
      <c r="HT40" s="46"/>
      <c r="HU40" s="46"/>
      <c r="HW40" s="27"/>
      <c r="IE40" s="27"/>
      <c r="IM40" s="27"/>
      <c r="IU40" s="27"/>
      <c r="JC40"/>
      <c r="JE40"/>
      <c r="JF40"/>
      <c r="JG40"/>
      <c r="JH40"/>
      <c r="JI40"/>
      <c r="JK40"/>
      <c r="JM40"/>
      <c r="JN40"/>
      <c r="JO40"/>
      <c r="JP40"/>
      <c r="JQ40"/>
    </row>
    <row r="41" spans="1:277" x14ac:dyDescent="0.25">
      <c r="A41">
        <v>8.3248894522584133E-2</v>
      </c>
      <c r="B41" s="66">
        <v>44418</v>
      </c>
      <c r="C41" s="61">
        <v>4.3535433263738987E-2</v>
      </c>
      <c r="D41" s="61">
        <v>2.8588796116647636E-2</v>
      </c>
      <c r="E41" s="61">
        <v>9.6724230650559748E-4</v>
      </c>
      <c r="F41" s="61">
        <v>1.6761141806539509E-2</v>
      </c>
      <c r="G41" s="61">
        <v>0.64432441230333704</v>
      </c>
      <c r="H41" s="61">
        <v>0.15137632941079215</v>
      </c>
      <c r="I41" s="61">
        <v>9.0756806566492654E-2</v>
      </c>
      <c r="J41"/>
      <c r="L41" s="23"/>
      <c r="M41" s="73">
        <v>44418</v>
      </c>
      <c r="N41" s="74"/>
      <c r="O41" s="74"/>
      <c r="P41" s="74"/>
      <c r="Q41" s="69">
        <v>4.3535433263738987E-2</v>
      </c>
      <c r="R41" s="69">
        <v>2.7308700785685154E-2</v>
      </c>
      <c r="S41" s="69">
        <v>8.8147698055083255E-4</v>
      </c>
      <c r="T41" s="69">
        <v>1.5411543375363601E-2</v>
      </c>
      <c r="U41" s="69">
        <v>0.45712204926925937</v>
      </c>
      <c r="V41" s="69">
        <v>0.13523193957548921</v>
      </c>
      <c r="W41" s="69">
        <v>8.8337062518339518E-2</v>
      </c>
      <c r="Z41" s="79">
        <v>44418</v>
      </c>
      <c r="AA41" s="76"/>
      <c r="AB41" s="76">
        <v>4.3535433263738987E-2</v>
      </c>
      <c r="AC41" s="76">
        <v>-1.2800953309624811E-3</v>
      </c>
      <c r="AD41" s="76">
        <v>-8.5765325954764973E-5</v>
      </c>
      <c r="AE41" s="76">
        <v>-1.3495984311759099E-3</v>
      </c>
      <c r="AF41" s="76">
        <v>-0.18720236303407767</v>
      </c>
      <c r="AG41" s="76">
        <v>-1.6144389835302947E-2</v>
      </c>
      <c r="AH41" s="76">
        <v>-2.4197440481531431E-3</v>
      </c>
      <c r="AJ41"/>
      <c r="AK41" s="66">
        <v>44418</v>
      </c>
      <c r="AL41" s="61"/>
      <c r="AM41" s="61"/>
      <c r="AN41" s="61"/>
      <c r="AO41" s="61">
        <v>3.9713461258845145E-2</v>
      </c>
      <c r="AP41" s="61">
        <v>3.2362411733656601E-2</v>
      </c>
      <c r="AQ41" s="61">
        <v>2.1341041497837153E-3</v>
      </c>
      <c r="AR41" s="61">
        <v>1.6322232577385354E-2</v>
      </c>
      <c r="AS41" s="61">
        <v>1.4535126820737323</v>
      </c>
      <c r="AT41" s="61">
        <v>0.16573895054710464</v>
      </c>
      <c r="AU41" s="61">
        <v>0.10923964108037582</v>
      </c>
      <c r="AV41"/>
      <c r="AW41"/>
      <c r="AX41"/>
      <c r="AY41" s="73">
        <v>44418</v>
      </c>
      <c r="AZ41" s="69"/>
      <c r="BA41" s="69"/>
      <c r="BB41" s="69"/>
      <c r="BC41" s="69">
        <v>3.9713461258845145E-2</v>
      </c>
      <c r="BD41" s="69">
        <v>2.3298712202111185E-2</v>
      </c>
      <c r="BE41" s="69">
        <v>2.1862614667068681E-3</v>
      </c>
      <c r="BF41" s="69">
        <v>1.1834611455135853E-2</v>
      </c>
      <c r="BG41" s="69">
        <v>1.7712203721444935</v>
      </c>
      <c r="BH41" s="69">
        <v>0.19384773553592838</v>
      </c>
      <c r="BI41" s="69">
        <v>0.10168239338673909</v>
      </c>
      <c r="BJ41"/>
      <c r="BK41"/>
      <c r="BL41" s="79">
        <v>44418</v>
      </c>
      <c r="BM41" s="76">
        <v>3.9713461258845145E-2</v>
      </c>
      <c r="BN41" s="76">
        <v>-9.0636995315454185E-3</v>
      </c>
      <c r="BO41" s="76">
        <v>5.2157316923152769E-5</v>
      </c>
      <c r="BP41" s="76">
        <v>-4.4876211222495011E-3</v>
      </c>
      <c r="BQ41" s="76">
        <v>0.31770769007076116</v>
      </c>
      <c r="BR41" s="76">
        <v>2.8108784988823757E-2</v>
      </c>
      <c r="BS41" s="76">
        <v>-7.5572476936367223E-3</v>
      </c>
      <c r="BT41" s="61"/>
      <c r="BV41" s="23"/>
      <c r="BW41" s="66">
        <v>44418</v>
      </c>
      <c r="BX41" s="62"/>
      <c r="BY41" s="62"/>
      <c r="BZ41" s="62"/>
      <c r="CA41" s="61">
        <v>0</v>
      </c>
      <c r="CB41" s="61" t="e">
        <v>#N/A</v>
      </c>
      <c r="CC41" s="61" t="e">
        <v>#N/A</v>
      </c>
      <c r="CD41" s="61" t="e">
        <v>#N/A</v>
      </c>
      <c r="CE41" s="61" t="e">
        <v>#N/A</v>
      </c>
      <c r="CF41" s="61" t="e">
        <v>#N/A</v>
      </c>
      <c r="CG41" s="61" t="e">
        <v>#N/A</v>
      </c>
      <c r="CH41" s="23"/>
      <c r="CJ41"/>
      <c r="CK41" s="73">
        <v>44418</v>
      </c>
      <c r="CL41" s="69"/>
      <c r="CM41" s="69"/>
      <c r="CN41" s="69"/>
      <c r="CO41" s="69">
        <v>0</v>
      </c>
      <c r="CP41" s="69">
        <v>0</v>
      </c>
      <c r="CQ41" s="69">
        <v>0</v>
      </c>
      <c r="CR41" s="69">
        <v>0</v>
      </c>
      <c r="CS41" s="69">
        <v>0</v>
      </c>
      <c r="CT41" s="69">
        <v>0</v>
      </c>
      <c r="CU41" s="69">
        <v>0</v>
      </c>
      <c r="CX41" s="79">
        <v>44418</v>
      </c>
      <c r="CY41" s="76">
        <v>0</v>
      </c>
      <c r="CZ41" s="76">
        <v>0</v>
      </c>
      <c r="DA41" s="76">
        <v>0</v>
      </c>
      <c r="DB41" s="76">
        <v>0</v>
      </c>
      <c r="DC41" s="76">
        <v>0</v>
      </c>
      <c r="DD41" s="76">
        <v>0</v>
      </c>
      <c r="DE41" s="76">
        <v>0</v>
      </c>
      <c r="DH41"/>
      <c r="DI41" s="66">
        <v>44418</v>
      </c>
      <c r="DJ41" s="61"/>
      <c r="DK41" s="61"/>
      <c r="DL41" s="61"/>
      <c r="DM41" s="61">
        <v>0</v>
      </c>
      <c r="DN41" s="61" t="e">
        <v>#N/A</v>
      </c>
      <c r="DO41" s="61" t="e">
        <v>#N/A</v>
      </c>
      <c r="DP41" s="61" t="e">
        <v>#N/A</v>
      </c>
      <c r="DQ41" s="61" t="e">
        <v>#N/A</v>
      </c>
      <c r="DR41" s="61" t="e">
        <v>#N/A</v>
      </c>
      <c r="DS41" s="61" t="e">
        <v>#N/A</v>
      </c>
      <c r="DT41"/>
      <c r="DU41"/>
      <c r="DV41" s="73">
        <v>44418</v>
      </c>
      <c r="DW41" s="69"/>
      <c r="DX41" s="69"/>
      <c r="DY41" s="69"/>
      <c r="DZ41" s="69">
        <v>0</v>
      </c>
      <c r="EA41" s="69">
        <v>0</v>
      </c>
      <c r="EB41" s="69">
        <v>0</v>
      </c>
      <c r="EC41" s="69">
        <v>0</v>
      </c>
      <c r="ED41" s="69">
        <v>0</v>
      </c>
      <c r="EE41" s="69">
        <v>0</v>
      </c>
      <c r="EF41" s="69">
        <v>0</v>
      </c>
      <c r="EI41" s="79">
        <v>44418</v>
      </c>
      <c r="EJ41" s="76">
        <v>0</v>
      </c>
      <c r="EK41" s="76">
        <v>0</v>
      </c>
      <c r="EL41" s="76">
        <v>0</v>
      </c>
      <c r="EM41" s="76">
        <v>0</v>
      </c>
      <c r="EN41" s="76">
        <v>0</v>
      </c>
      <c r="EO41" s="76">
        <v>0</v>
      </c>
      <c r="EP41" s="76">
        <v>0</v>
      </c>
      <c r="ER41" s="79">
        <v>44418</v>
      </c>
      <c r="ES41">
        <v>8.3248894522584133E-2</v>
      </c>
      <c r="ET41" s="88" t="e">
        <f t="shared" si="5"/>
        <v>#N/A</v>
      </c>
      <c r="EU41" s="88" t="e">
        <f t="shared" si="14"/>
        <v>#N/A</v>
      </c>
      <c r="EV41" s="88" t="e">
        <f t="shared" si="15"/>
        <v>#N/A</v>
      </c>
      <c r="EW41" s="88" t="e">
        <f t="shared" si="16"/>
        <v>#N/A</v>
      </c>
      <c r="EX41" s="88" t="e">
        <f t="shared" si="17"/>
        <v>#N/A</v>
      </c>
      <c r="EY41" s="88" t="e">
        <f t="shared" si="18"/>
        <v>#N/A</v>
      </c>
      <c r="FB41">
        <v>8.3248894522584133E-2</v>
      </c>
      <c r="FC41" s="83">
        <f t="shared" si="6"/>
        <v>0.60790492508062466</v>
      </c>
      <c r="FD41" s="83">
        <f t="shared" si="7"/>
        <v>3.6850200412276601E-2</v>
      </c>
      <c r="FE41" s="83">
        <f t="shared" si="8"/>
        <v>0.32728548513167338</v>
      </c>
      <c r="FF41" s="83">
        <f t="shared" si="9"/>
        <v>26.76723137517746</v>
      </c>
      <c r="FG41" s="83">
        <f t="shared" si="10"/>
        <v>3.9529615017547575</v>
      </c>
      <c r="FH41" s="83">
        <f t="shared" si="11"/>
        <v>2.2825462967983232</v>
      </c>
      <c r="FI41" s="31"/>
      <c r="FJ41">
        <v>8.3248894522584133E-2</v>
      </c>
      <c r="FK41" s="83" t="e">
        <f t="shared" si="1"/>
        <v>#N/A</v>
      </c>
      <c r="FL41" s="83" t="e">
        <f t="shared" si="19"/>
        <v>#N/A</v>
      </c>
      <c r="FM41" s="83" t="e">
        <f t="shared" si="20"/>
        <v>#N/A</v>
      </c>
      <c r="FN41" s="83" t="e">
        <f t="shared" si="21"/>
        <v>#N/A</v>
      </c>
      <c r="FO41" s="83" t="e">
        <f t="shared" si="22"/>
        <v>#N/A</v>
      </c>
      <c r="FP41" s="83" t="e">
        <f t="shared" si="23"/>
        <v>#N/A</v>
      </c>
      <c r="FQ41" s="83"/>
      <c r="FR41" s="83"/>
      <c r="FS41" s="96">
        <v>44418</v>
      </c>
      <c r="FT41" s="101"/>
      <c r="FU41" s="90">
        <v>44418</v>
      </c>
      <c r="FV41" s="91">
        <v>2.7345281429999999</v>
      </c>
      <c r="FW41" s="94">
        <v>7.5954909000000001E-2</v>
      </c>
      <c r="FX41" s="91">
        <v>1.86</v>
      </c>
      <c r="FY41" s="91">
        <v>5.16</v>
      </c>
      <c r="FZ41" s="91">
        <v>13.039694656488544</v>
      </c>
      <c r="GA41" s="91">
        <v>4.1053652960000004</v>
      </c>
      <c r="GD41" s="46">
        <f t="shared" si="12"/>
        <v>2.1266232179193754</v>
      </c>
      <c r="GE41" s="46">
        <f t="shared" si="24"/>
        <v>3.91047085877234E-2</v>
      </c>
      <c r="GF41" s="46">
        <f t="shared" si="25"/>
        <v>1.5327145148683268</v>
      </c>
      <c r="GG41" s="46">
        <f t="shared" si="26"/>
        <v>-21.607231375177459</v>
      </c>
      <c r="GH41" s="46">
        <f t="shared" si="27"/>
        <v>9.0867331547337873</v>
      </c>
      <c r="GI41" s="46">
        <f t="shared" si="28"/>
        <v>1.8228189992016772</v>
      </c>
      <c r="GL41" s="96">
        <v>44418</v>
      </c>
      <c r="GM41" s="46" t="e">
        <f t="shared" si="13"/>
        <v>#N/A</v>
      </c>
      <c r="GN41" s="46" t="e">
        <f t="shared" si="29"/>
        <v>#N/A</v>
      </c>
      <c r="GO41" s="46" t="e">
        <f t="shared" si="30"/>
        <v>#N/A</v>
      </c>
      <c r="GP41" s="46" t="e">
        <f t="shared" si="31"/>
        <v>#N/A</v>
      </c>
      <c r="GQ41" s="46" t="e">
        <f t="shared" si="32"/>
        <v>#N/A</v>
      </c>
      <c r="GR41" s="46" t="e">
        <f t="shared" si="33"/>
        <v>#N/A</v>
      </c>
      <c r="GS41" s="31"/>
      <c r="GT41" s="31"/>
      <c r="GU41" s="23"/>
      <c r="GX41" s="27"/>
      <c r="HG41" s="27"/>
      <c r="HI41" s="46"/>
      <c r="HJ41" s="46"/>
      <c r="HK41" s="46"/>
      <c r="HL41" s="46"/>
      <c r="HM41" s="46"/>
      <c r="HO41" s="27"/>
      <c r="HQ41" s="46"/>
      <c r="HR41" s="46"/>
      <c r="HS41" s="46"/>
      <c r="HT41" s="46"/>
      <c r="HU41" s="46"/>
      <c r="HW41" s="27"/>
      <c r="IE41" s="27"/>
      <c r="IM41" s="27"/>
      <c r="IU41" s="27"/>
      <c r="JC41"/>
      <c r="JE41"/>
      <c r="JF41"/>
      <c r="JG41"/>
      <c r="JH41"/>
      <c r="JI41"/>
      <c r="JK41"/>
      <c r="JM41"/>
      <c r="JN41"/>
      <c r="JO41"/>
      <c r="JP41"/>
      <c r="JQ41"/>
    </row>
    <row r="42" spans="1:277" x14ac:dyDescent="0.25">
      <c r="A42">
        <v>5.3706444368311512E-2</v>
      </c>
      <c r="B42" s="66">
        <v>44433</v>
      </c>
      <c r="C42" s="61">
        <v>2.8574798679224956E-2</v>
      </c>
      <c r="D42" s="61" t="e">
        <v>#N/A</v>
      </c>
      <c r="E42" s="61" t="e">
        <v>#N/A</v>
      </c>
      <c r="F42" s="61">
        <v>2.9717790626393953E-3</v>
      </c>
      <c r="G42" s="61">
        <v>0.81152428248998876</v>
      </c>
      <c r="H42" s="61" t="e">
        <v>#N/A</v>
      </c>
      <c r="I42" s="61">
        <v>6.5555301183137002E-2</v>
      </c>
      <c r="J42"/>
      <c r="L42" s="23"/>
      <c r="M42" s="73">
        <v>44433</v>
      </c>
      <c r="N42" s="74"/>
      <c r="O42" s="74"/>
      <c r="P42" s="74"/>
      <c r="Q42" s="69">
        <v>2.8574798679224956E-2</v>
      </c>
      <c r="R42" s="69" t="e">
        <v>#N/A</v>
      </c>
      <c r="S42" s="69" t="e">
        <v>#N/A</v>
      </c>
      <c r="T42" s="69">
        <v>2.1916870586965544E-3</v>
      </c>
      <c r="U42" s="69">
        <v>0.64579045015048409</v>
      </c>
      <c r="V42" s="69" t="e">
        <v>#N/A</v>
      </c>
      <c r="W42" s="69">
        <v>6.6627310787229721E-2</v>
      </c>
      <c r="Z42" s="79">
        <v>44433</v>
      </c>
      <c r="AA42" s="76"/>
      <c r="AB42" s="76">
        <v>2.8574798679224956E-2</v>
      </c>
      <c r="AC42" s="76" t="e">
        <v>#N/A</v>
      </c>
      <c r="AD42" s="76" t="e">
        <v>#N/A</v>
      </c>
      <c r="AE42" s="76">
        <v>-7.8009200394284109E-4</v>
      </c>
      <c r="AF42" s="76">
        <v>-0.16573383233950467</v>
      </c>
      <c r="AG42" s="76" t="e">
        <v>#N/A</v>
      </c>
      <c r="AH42" s="76">
        <v>1.0720096040927167E-3</v>
      </c>
      <c r="AJ42"/>
      <c r="AK42" s="66">
        <v>44433</v>
      </c>
      <c r="AL42" s="61"/>
      <c r="AM42" s="61"/>
      <c r="AN42" s="61"/>
      <c r="AO42" s="61">
        <v>2.5131645689086553E-2</v>
      </c>
      <c r="AP42" s="61" t="e">
        <v>#N/A</v>
      </c>
      <c r="AQ42" s="61" t="e">
        <v>#N/A</v>
      </c>
      <c r="AR42" s="61" t="e">
        <v>#N/A</v>
      </c>
      <c r="AS42" s="61" t="e">
        <v>#N/A</v>
      </c>
      <c r="AT42" s="61" t="e">
        <v>#N/A</v>
      </c>
      <c r="AU42" s="61" t="e">
        <v>#N/A</v>
      </c>
      <c r="AV42"/>
      <c r="AW42"/>
      <c r="AX42"/>
      <c r="AY42" s="73">
        <v>44433</v>
      </c>
      <c r="AZ42" s="69"/>
      <c r="BA42" s="69"/>
      <c r="BB42" s="69"/>
      <c r="BC42" s="69">
        <v>2.5131645689086553E-2</v>
      </c>
      <c r="BD42" s="69" t="e">
        <v>#N/A</v>
      </c>
      <c r="BE42" s="69" t="e">
        <v>#N/A</v>
      </c>
      <c r="BF42" s="69" t="e">
        <v>#N/A</v>
      </c>
      <c r="BG42" s="69" t="e">
        <v>#N/A</v>
      </c>
      <c r="BH42" s="69" t="e">
        <v>#N/A</v>
      </c>
      <c r="BI42" s="69" t="e">
        <v>#N/A</v>
      </c>
      <c r="BJ42"/>
      <c r="BK42"/>
      <c r="BL42" s="79">
        <v>44433</v>
      </c>
      <c r="BM42" s="76">
        <v>2.5131645689086553E-2</v>
      </c>
      <c r="BN42" s="76" t="e">
        <v>#N/A</v>
      </c>
      <c r="BO42" s="76" t="e">
        <v>#N/A</v>
      </c>
      <c r="BP42" s="76" t="e">
        <v>#N/A</v>
      </c>
      <c r="BQ42" s="76" t="e">
        <v>#N/A</v>
      </c>
      <c r="BR42" s="76" t="e">
        <v>#N/A</v>
      </c>
      <c r="BS42" s="76" t="e">
        <v>#N/A</v>
      </c>
      <c r="BT42" s="61"/>
      <c r="BV42" s="23"/>
      <c r="BW42" s="66">
        <v>44433</v>
      </c>
      <c r="BX42" s="62"/>
      <c r="BY42" s="62"/>
      <c r="BZ42" s="62"/>
      <c r="CA42" s="61">
        <v>0</v>
      </c>
      <c r="CB42" s="61" t="e">
        <v>#N/A</v>
      </c>
      <c r="CC42" s="61" t="e">
        <v>#N/A</v>
      </c>
      <c r="CD42" s="61" t="e">
        <v>#N/A</v>
      </c>
      <c r="CE42" s="61" t="e">
        <v>#N/A</v>
      </c>
      <c r="CF42" s="61" t="e">
        <v>#N/A</v>
      </c>
      <c r="CG42" s="61" t="e">
        <v>#N/A</v>
      </c>
      <c r="CH42" s="23"/>
      <c r="CJ42"/>
      <c r="CK42" s="73">
        <v>44433</v>
      </c>
      <c r="CL42" s="69"/>
      <c r="CM42" s="69"/>
      <c r="CN42" s="69"/>
      <c r="CO42" s="69">
        <v>0</v>
      </c>
      <c r="CP42" s="69" t="e">
        <v>#N/A</v>
      </c>
      <c r="CQ42" s="69" t="e">
        <v>#N/A</v>
      </c>
      <c r="CR42" s="69" t="e">
        <v>#N/A</v>
      </c>
      <c r="CS42" s="69" t="e">
        <v>#N/A</v>
      </c>
      <c r="CT42" s="69" t="e">
        <v>#N/A</v>
      </c>
      <c r="CU42" s="69" t="e">
        <v>#N/A</v>
      </c>
      <c r="CX42" s="79">
        <v>44433</v>
      </c>
      <c r="CY42" s="76">
        <v>0</v>
      </c>
      <c r="CZ42" s="76" t="e">
        <v>#N/A</v>
      </c>
      <c r="DA42" s="76" t="e">
        <v>#N/A</v>
      </c>
      <c r="DB42" s="76" t="e">
        <v>#N/A</v>
      </c>
      <c r="DC42" s="76" t="e">
        <v>#N/A</v>
      </c>
      <c r="DD42" s="76" t="e">
        <v>#N/A</v>
      </c>
      <c r="DE42" s="76" t="e">
        <v>#N/A</v>
      </c>
      <c r="DH42"/>
      <c r="DI42" s="66">
        <v>44433</v>
      </c>
      <c r="DJ42" s="61"/>
      <c r="DK42" s="61"/>
      <c r="DL42" s="61"/>
      <c r="DM42" s="61">
        <v>0</v>
      </c>
      <c r="DN42" s="61" t="e">
        <v>#N/A</v>
      </c>
      <c r="DO42" s="61" t="e">
        <v>#N/A</v>
      </c>
      <c r="DP42" s="61" t="e">
        <v>#N/A</v>
      </c>
      <c r="DQ42" s="61" t="e">
        <v>#N/A</v>
      </c>
      <c r="DR42" s="61" t="e">
        <v>#N/A</v>
      </c>
      <c r="DS42" s="61" t="e">
        <v>#N/A</v>
      </c>
      <c r="DT42"/>
      <c r="DU42"/>
      <c r="DV42" s="73">
        <v>44433</v>
      </c>
      <c r="DW42" s="69"/>
      <c r="DX42" s="69"/>
      <c r="DY42" s="69"/>
      <c r="DZ42" s="69">
        <v>0</v>
      </c>
      <c r="EA42" s="69" t="e">
        <v>#N/A</v>
      </c>
      <c r="EB42" s="69" t="e">
        <v>#N/A</v>
      </c>
      <c r="EC42" s="69" t="e">
        <v>#N/A</v>
      </c>
      <c r="ED42" s="69" t="e">
        <v>#N/A</v>
      </c>
      <c r="EE42" s="69" t="e">
        <v>#N/A</v>
      </c>
      <c r="EF42" s="69" t="e">
        <v>#N/A</v>
      </c>
      <c r="EI42" s="79">
        <v>44433</v>
      </c>
      <c r="EJ42" s="76">
        <v>0</v>
      </c>
      <c r="EK42" s="76" t="e">
        <v>#N/A</v>
      </c>
      <c r="EL42" s="76" t="e">
        <v>#N/A</v>
      </c>
      <c r="EM42" s="76" t="e">
        <v>#N/A</v>
      </c>
      <c r="EN42" s="76" t="e">
        <v>#N/A</v>
      </c>
      <c r="EO42" s="76" t="e">
        <v>#N/A</v>
      </c>
      <c r="EP42" s="76" t="e">
        <v>#N/A</v>
      </c>
      <c r="ER42" s="79">
        <v>44433</v>
      </c>
      <c r="ES42">
        <v>5.3706444368311512E-2</v>
      </c>
      <c r="ET42" s="88" t="e">
        <f t="shared" si="5"/>
        <v>#N/A</v>
      </c>
      <c r="EU42" s="88" t="e">
        <f t="shared" si="14"/>
        <v>#N/A</v>
      </c>
      <c r="EV42" s="88" t="e">
        <f t="shared" si="15"/>
        <v>#N/A</v>
      </c>
      <c r="EW42" s="88" t="e">
        <f t="shared" si="16"/>
        <v>#N/A</v>
      </c>
      <c r="EX42" s="88" t="e">
        <f t="shared" si="17"/>
        <v>#N/A</v>
      </c>
      <c r="EY42" s="88" t="e">
        <f t="shared" si="18"/>
        <v>#N/A</v>
      </c>
      <c r="FB42">
        <v>5.3706444368311512E-2</v>
      </c>
      <c r="FC42" s="83" t="e">
        <f t="shared" si="6"/>
        <v>#N/A</v>
      </c>
      <c r="FD42" s="83" t="e">
        <f t="shared" si="7"/>
        <v>#N/A</v>
      </c>
      <c r="FE42" s="83" t="e">
        <f t="shared" si="8"/>
        <v>#N/A</v>
      </c>
      <c r="FF42" s="83" t="e">
        <f t="shared" si="9"/>
        <v>#N/A</v>
      </c>
      <c r="FG42" s="83" t="e">
        <f t="shared" si="10"/>
        <v>#N/A</v>
      </c>
      <c r="FH42" s="83" t="e">
        <f t="shared" si="11"/>
        <v>#N/A</v>
      </c>
      <c r="FI42" s="31"/>
      <c r="FJ42">
        <v>5.3706444368311512E-2</v>
      </c>
      <c r="FK42" s="83" t="e">
        <f t="shared" si="1"/>
        <v>#N/A</v>
      </c>
      <c r="FL42" s="83" t="e">
        <f t="shared" si="19"/>
        <v>#N/A</v>
      </c>
      <c r="FM42" s="83" t="e">
        <f t="shared" si="20"/>
        <v>#N/A</v>
      </c>
      <c r="FN42" s="83" t="e">
        <f t="shared" si="21"/>
        <v>#N/A</v>
      </c>
      <c r="FO42" s="83" t="e">
        <f t="shared" si="22"/>
        <v>#N/A</v>
      </c>
      <c r="FP42" s="83" t="e">
        <f t="shared" si="23"/>
        <v>#N/A</v>
      </c>
      <c r="FQ42" s="83"/>
      <c r="FR42" s="83"/>
      <c r="FS42" s="96">
        <v>44433</v>
      </c>
      <c r="FT42" s="101"/>
      <c r="FU42" s="90"/>
      <c r="FV42" s="91" t="e">
        <v>#N/A</v>
      </c>
      <c r="FW42" s="91" t="e">
        <v>#N/A</v>
      </c>
      <c r="FX42" s="91" t="e">
        <v>#N/A</v>
      </c>
      <c r="FY42" s="91" t="e">
        <v>#N/A</v>
      </c>
      <c r="FZ42" s="91" t="e">
        <v>#N/A</v>
      </c>
      <c r="GA42" s="91" t="e">
        <v>#N/A</v>
      </c>
      <c r="GD42" s="46" t="e">
        <f t="shared" si="12"/>
        <v>#N/A</v>
      </c>
      <c r="GE42" s="46" t="e">
        <f t="shared" si="24"/>
        <v>#N/A</v>
      </c>
      <c r="GF42" s="46" t="e">
        <f t="shared" si="25"/>
        <v>#N/A</v>
      </c>
      <c r="GG42" s="46" t="e">
        <f t="shared" si="26"/>
        <v>#N/A</v>
      </c>
      <c r="GH42" s="46" t="e">
        <f t="shared" si="27"/>
        <v>#N/A</v>
      </c>
      <c r="GI42" s="46" t="e">
        <f t="shared" si="28"/>
        <v>#N/A</v>
      </c>
      <c r="GL42" s="96">
        <v>44433</v>
      </c>
      <c r="GM42" s="46" t="e">
        <f t="shared" si="13"/>
        <v>#N/A</v>
      </c>
      <c r="GN42" s="46" t="e">
        <f t="shared" si="29"/>
        <v>#N/A</v>
      </c>
      <c r="GO42" s="46" t="e">
        <f t="shared" si="30"/>
        <v>#N/A</v>
      </c>
      <c r="GP42" s="46" t="e">
        <f t="shared" si="31"/>
        <v>#N/A</v>
      </c>
      <c r="GQ42" s="46" t="e">
        <f t="shared" si="32"/>
        <v>#N/A</v>
      </c>
      <c r="GR42" s="46" t="e">
        <f t="shared" si="33"/>
        <v>#N/A</v>
      </c>
      <c r="GS42" s="31"/>
      <c r="GT42" s="31"/>
      <c r="GU42" s="23"/>
      <c r="GX42" s="27"/>
      <c r="HG42" s="27"/>
      <c r="HI42" s="46"/>
      <c r="HJ42" s="46"/>
      <c r="HK42" s="46"/>
      <c r="HL42" s="46"/>
      <c r="HM42" s="46"/>
      <c r="HO42" s="27"/>
      <c r="HQ42" s="46"/>
      <c r="HR42" s="46"/>
      <c r="HS42" s="46"/>
      <c r="HT42" s="46"/>
      <c r="HU42" s="46"/>
      <c r="HW42" s="27"/>
      <c r="IE42" s="27"/>
      <c r="IM42" s="27"/>
      <c r="IU42" s="27"/>
      <c r="JC42"/>
      <c r="JE42"/>
      <c r="JF42"/>
      <c r="JG42"/>
      <c r="JH42"/>
      <c r="JI42"/>
      <c r="JK42"/>
      <c r="JM42"/>
      <c r="JN42"/>
      <c r="JO42"/>
      <c r="JP42"/>
      <c r="JQ42"/>
    </row>
    <row r="43" spans="1:277" x14ac:dyDescent="0.25">
      <c r="A43">
        <v>7.3871981703468301E-2</v>
      </c>
      <c r="B43" s="66">
        <v>44444</v>
      </c>
      <c r="C43" s="61">
        <v>4.3535433263738987E-2</v>
      </c>
      <c r="D43" s="61" t="e">
        <v>#N/A</v>
      </c>
      <c r="E43" s="61" t="e">
        <v>#N/A</v>
      </c>
      <c r="F43" s="61">
        <v>6.617385856088326E-3</v>
      </c>
      <c r="G43" s="61">
        <v>1.036143311676988</v>
      </c>
      <c r="H43" s="61" t="e">
        <v>#N/A</v>
      </c>
      <c r="I43" s="61">
        <v>0.14450660629171219</v>
      </c>
      <c r="J43"/>
      <c r="L43" s="23"/>
      <c r="M43" s="73">
        <v>44444</v>
      </c>
      <c r="N43" s="74"/>
      <c r="O43" s="74"/>
      <c r="P43" s="74"/>
      <c r="Q43" s="69">
        <v>4.3535433263738987E-2</v>
      </c>
      <c r="R43" s="69" t="e">
        <v>#N/A</v>
      </c>
      <c r="S43" s="69" t="e">
        <v>#N/A</v>
      </c>
      <c r="T43" s="69">
        <v>5.3983937247036344E-3</v>
      </c>
      <c r="U43" s="69">
        <v>0.93165827184401429</v>
      </c>
      <c r="V43" s="69" t="e">
        <v>#N/A</v>
      </c>
      <c r="W43" s="69">
        <v>0.14658902735443388</v>
      </c>
      <c r="Z43" s="79">
        <v>44444</v>
      </c>
      <c r="AA43" s="76"/>
      <c r="AB43" s="76">
        <v>4.3535433263738987E-2</v>
      </c>
      <c r="AC43" s="76" t="e">
        <v>#N/A</v>
      </c>
      <c r="AD43" s="76" t="e">
        <v>#N/A</v>
      </c>
      <c r="AE43" s="76">
        <v>-1.2189921313846914E-3</v>
      </c>
      <c r="AF43" s="76">
        <v>-0.10448503983297366</v>
      </c>
      <c r="AG43" s="76" t="e">
        <v>#N/A</v>
      </c>
      <c r="AH43" s="76">
        <v>2.0824210627217021E-3</v>
      </c>
      <c r="AJ43"/>
      <c r="AK43" s="66">
        <v>44444</v>
      </c>
      <c r="AL43" s="61"/>
      <c r="AM43" s="61"/>
      <c r="AN43" s="61"/>
      <c r="AO43" s="61">
        <v>3.033654843972931E-2</v>
      </c>
      <c r="AP43" s="61" t="e">
        <v>#N/A</v>
      </c>
      <c r="AQ43" s="61" t="e">
        <v>#N/A</v>
      </c>
      <c r="AR43" s="61">
        <v>3.9740878456045398E-3</v>
      </c>
      <c r="AS43" s="61">
        <v>2.6301787497245313</v>
      </c>
      <c r="AT43" s="61" t="e">
        <v>#N/A</v>
      </c>
      <c r="AU43" s="61">
        <v>0.11529189095712455</v>
      </c>
      <c r="AV43"/>
      <c r="AW43"/>
      <c r="AX43"/>
      <c r="AY43" s="73">
        <v>44444</v>
      </c>
      <c r="AZ43" s="69"/>
      <c r="BA43" s="69"/>
      <c r="BB43" s="69"/>
      <c r="BC43" s="69">
        <v>3.033654843972931E-2</v>
      </c>
      <c r="BD43" s="69" t="e">
        <v>#N/A</v>
      </c>
      <c r="BE43" s="69" t="e">
        <v>#N/A</v>
      </c>
      <c r="BF43" s="69">
        <v>4.5504822659593967E-3</v>
      </c>
      <c r="BG43" s="69">
        <v>2.2964767168875087</v>
      </c>
      <c r="BH43" s="69" t="e">
        <v>#N/A</v>
      </c>
      <c r="BI43" s="69">
        <v>9.8704036185288377E-2</v>
      </c>
      <c r="BJ43"/>
      <c r="BK43"/>
      <c r="BL43" s="79">
        <v>44444</v>
      </c>
      <c r="BM43" s="76">
        <v>3.033654843972931E-2</v>
      </c>
      <c r="BN43" s="76" t="e">
        <v>#N/A</v>
      </c>
      <c r="BO43" s="76" t="e">
        <v>#N/A</v>
      </c>
      <c r="BP43" s="76">
        <v>5.7639442035485654E-4</v>
      </c>
      <c r="BQ43" s="76">
        <v>-0.33370203283702243</v>
      </c>
      <c r="BR43" s="76" t="e">
        <v>#N/A</v>
      </c>
      <c r="BS43" s="76">
        <v>-1.6587854771836174E-2</v>
      </c>
      <c r="BT43" s="61"/>
      <c r="BV43" s="23"/>
      <c r="BW43" s="66">
        <v>44444</v>
      </c>
      <c r="BX43" s="62"/>
      <c r="BY43" s="62"/>
      <c r="BZ43" s="62"/>
      <c r="CA43" s="61">
        <v>0</v>
      </c>
      <c r="CB43" s="61" t="e">
        <v>#N/A</v>
      </c>
      <c r="CC43" s="61" t="e">
        <v>#N/A</v>
      </c>
      <c r="CD43" s="61" t="e">
        <v>#N/A</v>
      </c>
      <c r="CE43" s="61" t="e">
        <v>#N/A</v>
      </c>
      <c r="CF43" s="61" t="e">
        <v>#N/A</v>
      </c>
      <c r="CG43" s="61" t="e">
        <v>#N/A</v>
      </c>
      <c r="CH43" s="23"/>
      <c r="CJ43"/>
      <c r="CK43" s="73">
        <v>44444</v>
      </c>
      <c r="CL43" s="69"/>
      <c r="CM43" s="69"/>
      <c r="CN43" s="69"/>
      <c r="CO43" s="69">
        <v>0</v>
      </c>
      <c r="CP43" s="69" t="e">
        <v>#N/A</v>
      </c>
      <c r="CQ43" s="69" t="e">
        <v>#N/A</v>
      </c>
      <c r="CR43" s="69" t="e">
        <v>#N/A</v>
      </c>
      <c r="CS43" s="69" t="e">
        <v>#N/A</v>
      </c>
      <c r="CT43" s="69" t="e">
        <v>#N/A</v>
      </c>
      <c r="CU43" s="69" t="e">
        <v>#N/A</v>
      </c>
      <c r="CX43" s="79">
        <v>44444</v>
      </c>
      <c r="CY43" s="76">
        <v>0</v>
      </c>
      <c r="CZ43" s="76" t="e">
        <v>#N/A</v>
      </c>
      <c r="DA43" s="76" t="e">
        <v>#N/A</v>
      </c>
      <c r="DB43" s="76" t="e">
        <v>#N/A</v>
      </c>
      <c r="DC43" s="76" t="e">
        <v>#N/A</v>
      </c>
      <c r="DD43" s="76" t="e">
        <v>#N/A</v>
      </c>
      <c r="DE43" s="76" t="e">
        <v>#N/A</v>
      </c>
      <c r="DH43"/>
      <c r="DI43" s="66">
        <v>44444</v>
      </c>
      <c r="DJ43" s="61"/>
      <c r="DK43" s="61"/>
      <c r="DL43" s="61"/>
      <c r="DM43" s="61">
        <v>0</v>
      </c>
      <c r="DN43" s="61" t="e">
        <v>#N/A</v>
      </c>
      <c r="DO43" s="61" t="e">
        <v>#N/A</v>
      </c>
      <c r="DP43" s="61" t="e">
        <v>#N/A</v>
      </c>
      <c r="DQ43" s="61" t="e">
        <v>#N/A</v>
      </c>
      <c r="DR43" s="61" t="e">
        <v>#N/A</v>
      </c>
      <c r="DS43" s="61" t="e">
        <v>#N/A</v>
      </c>
      <c r="DT43"/>
      <c r="DU43"/>
      <c r="DV43" s="73">
        <v>44444</v>
      </c>
      <c r="DW43" s="69"/>
      <c r="DX43" s="69"/>
      <c r="DY43" s="69"/>
      <c r="DZ43" s="69">
        <v>0</v>
      </c>
      <c r="EA43" s="69" t="e">
        <v>#N/A</v>
      </c>
      <c r="EB43" s="69" t="e">
        <v>#N/A</v>
      </c>
      <c r="EC43" s="69" t="e">
        <v>#N/A</v>
      </c>
      <c r="ED43" s="69" t="e">
        <v>#N/A</v>
      </c>
      <c r="EE43" s="69" t="e">
        <v>#N/A</v>
      </c>
      <c r="EF43" s="69" t="e">
        <v>#N/A</v>
      </c>
      <c r="EI43" s="79">
        <v>44444</v>
      </c>
      <c r="EJ43" s="76">
        <v>0</v>
      </c>
      <c r="EK43" s="76" t="e">
        <v>#N/A</v>
      </c>
      <c r="EL43" s="76" t="e">
        <v>#N/A</v>
      </c>
      <c r="EM43" s="76" t="e">
        <v>#N/A</v>
      </c>
      <c r="EN43" s="76" t="e">
        <v>#N/A</v>
      </c>
      <c r="EO43" s="76" t="e">
        <v>#N/A</v>
      </c>
      <c r="EP43" s="76" t="e">
        <v>#N/A</v>
      </c>
      <c r="ER43" s="79">
        <v>44444</v>
      </c>
      <c r="ES43">
        <v>7.3871981703468301E-2</v>
      </c>
      <c r="ET43" s="88" t="e">
        <f t="shared" si="5"/>
        <v>#N/A</v>
      </c>
      <c r="EU43" s="88" t="e">
        <f t="shared" si="14"/>
        <v>#N/A</v>
      </c>
      <c r="EV43" s="88" t="e">
        <f t="shared" si="15"/>
        <v>#N/A</v>
      </c>
      <c r="EW43" s="88" t="e">
        <f t="shared" si="16"/>
        <v>#N/A</v>
      </c>
      <c r="EX43" s="88" t="e">
        <f t="shared" si="17"/>
        <v>#N/A</v>
      </c>
      <c r="EY43" s="88" t="e">
        <f t="shared" si="18"/>
        <v>#N/A</v>
      </c>
      <c r="FB43">
        <v>7.3871981703468301E-2</v>
      </c>
      <c r="FC43" s="83" t="e">
        <f t="shared" si="6"/>
        <v>#N/A</v>
      </c>
      <c r="FD43" s="83" t="e">
        <f t="shared" si="7"/>
        <v>#N/A</v>
      </c>
      <c r="FE43" s="83" t="e">
        <f t="shared" si="8"/>
        <v>#N/A</v>
      </c>
      <c r="FF43" s="83" t="e">
        <f t="shared" si="9"/>
        <v>#N/A</v>
      </c>
      <c r="FG43" s="83" t="e">
        <f t="shared" si="10"/>
        <v>#N/A</v>
      </c>
      <c r="FH43" s="83" t="e">
        <f t="shared" si="11"/>
        <v>#N/A</v>
      </c>
      <c r="FI43" s="31"/>
      <c r="FJ43">
        <v>7.3871981703468301E-2</v>
      </c>
      <c r="FK43" s="83" t="e">
        <f t="shared" ref="FK43:FK47" si="34">FC43-ET43</f>
        <v>#N/A</v>
      </c>
      <c r="FL43" s="83" t="e">
        <f t="shared" ref="FL43:FL47" si="35">FD43-EU43</f>
        <v>#N/A</v>
      </c>
      <c r="FM43" s="83" t="e">
        <f t="shared" ref="FM43:FM47" si="36">FE43-EV43</f>
        <v>#N/A</v>
      </c>
      <c r="FN43" s="83" t="e">
        <f t="shared" ref="FN43:FN47" si="37">FF43-EW43</f>
        <v>#N/A</v>
      </c>
      <c r="FO43" s="83" t="e">
        <f t="shared" ref="FO43:FO47" si="38">FG43-EX43</f>
        <v>#N/A</v>
      </c>
      <c r="FP43" s="83" t="e">
        <f t="shared" ref="FP43:FP47" si="39">FH43-EY43</f>
        <v>#N/A</v>
      </c>
      <c r="FQ43" s="83"/>
      <c r="FR43" s="83"/>
      <c r="FS43" s="96">
        <v>44444</v>
      </c>
      <c r="FT43" s="101"/>
      <c r="FU43" s="90"/>
      <c r="FV43" s="91" t="e">
        <v>#N/A</v>
      </c>
      <c r="FW43" s="91" t="e">
        <v>#N/A</v>
      </c>
      <c r="FX43" s="91" t="e">
        <v>#N/A</v>
      </c>
      <c r="FY43" s="91" t="e">
        <v>#N/A</v>
      </c>
      <c r="FZ43" s="91" t="e">
        <v>#N/A</v>
      </c>
      <c r="GA43" s="91" t="e">
        <v>#N/A</v>
      </c>
      <c r="GD43" s="46" t="e">
        <f t="shared" si="12"/>
        <v>#N/A</v>
      </c>
      <c r="GE43" s="46" t="e">
        <f t="shared" si="24"/>
        <v>#N/A</v>
      </c>
      <c r="GF43" s="46" t="e">
        <f t="shared" si="25"/>
        <v>#N/A</v>
      </c>
      <c r="GG43" s="46" t="e">
        <f t="shared" si="26"/>
        <v>#N/A</v>
      </c>
      <c r="GH43" s="46" t="e">
        <f t="shared" si="27"/>
        <v>#N/A</v>
      </c>
      <c r="GI43" s="46" t="e">
        <f t="shared" si="28"/>
        <v>#N/A</v>
      </c>
      <c r="GL43" s="96">
        <v>44444</v>
      </c>
      <c r="GM43" s="46" t="e">
        <f t="shared" si="13"/>
        <v>#N/A</v>
      </c>
      <c r="GN43" s="46" t="e">
        <f t="shared" si="29"/>
        <v>#N/A</v>
      </c>
      <c r="GO43" s="46" t="e">
        <f t="shared" si="30"/>
        <v>#N/A</v>
      </c>
      <c r="GP43" s="46" t="e">
        <f t="shared" si="31"/>
        <v>#N/A</v>
      </c>
      <c r="GQ43" s="46" t="e">
        <f t="shared" si="32"/>
        <v>#N/A</v>
      </c>
      <c r="GR43" s="46" t="e">
        <f t="shared" si="33"/>
        <v>#N/A</v>
      </c>
      <c r="GS43" s="31"/>
      <c r="GT43" s="31"/>
      <c r="GU43" s="23"/>
      <c r="GX43" s="27"/>
      <c r="HG43" s="27"/>
      <c r="HI43" s="46"/>
      <c r="HJ43" s="46"/>
      <c r="HK43" s="46"/>
      <c r="HL43" s="46"/>
      <c r="HM43" s="46"/>
      <c r="HO43" s="27"/>
      <c r="HQ43" s="46"/>
      <c r="HR43" s="46"/>
      <c r="HS43" s="46"/>
      <c r="HT43" s="46"/>
      <c r="HU43" s="46"/>
      <c r="HW43" s="27"/>
      <c r="IE43" s="27"/>
      <c r="IM43" s="27"/>
      <c r="IU43" s="27"/>
      <c r="JC43"/>
      <c r="JE43"/>
      <c r="JF43"/>
      <c r="JG43"/>
      <c r="JH43"/>
      <c r="JI43"/>
      <c r="JK43"/>
      <c r="JM43"/>
      <c r="JN43"/>
      <c r="JO43"/>
      <c r="JP43"/>
      <c r="JQ43"/>
    </row>
    <row r="44" spans="1:277" x14ac:dyDescent="0.25">
      <c r="A44">
        <v>0.82249086380077074</v>
      </c>
      <c r="B44" s="67">
        <v>44500</v>
      </c>
      <c r="C44" s="61">
        <v>0.41123925098255071</v>
      </c>
      <c r="D44" s="61">
        <v>2.0400737413935617</v>
      </c>
      <c r="E44" s="61">
        <v>5.4144775956551802E-2</v>
      </c>
      <c r="F44" s="61">
        <v>1.7971155267937466</v>
      </c>
      <c r="G44" s="61">
        <v>41.946403600220172</v>
      </c>
      <c r="H44" s="61">
        <v>4.3112302950374195</v>
      </c>
      <c r="I44" s="61">
        <v>2.119793988903083</v>
      </c>
      <c r="J44"/>
      <c r="L44" s="23"/>
      <c r="M44" s="75">
        <v>44500</v>
      </c>
      <c r="N44" s="74"/>
      <c r="O44" s="74"/>
      <c r="P44" s="74"/>
      <c r="Q44" s="69">
        <v>0.41123925098255071</v>
      </c>
      <c r="R44" s="69">
        <v>2.0112835390038355</v>
      </c>
      <c r="S44" s="69">
        <v>5.7745426043607884E-2</v>
      </c>
      <c r="T44" s="69">
        <v>1.8135650968330488</v>
      </c>
      <c r="U44" s="69">
        <v>44.413839106115475</v>
      </c>
      <c r="V44" s="69">
        <v>4.5110958431201107</v>
      </c>
      <c r="W44" s="69">
        <v>2.2231643232152454</v>
      </c>
      <c r="Z44" s="80">
        <v>44500</v>
      </c>
      <c r="AA44" s="76"/>
      <c r="AB44" s="76">
        <v>0.41123925098255071</v>
      </c>
      <c r="AC44" s="76">
        <v>-2.879020238972603E-2</v>
      </c>
      <c r="AD44" s="76">
        <v>3.6006500870560789E-3</v>
      </c>
      <c r="AE44" s="76">
        <v>1.6449570039302044E-2</v>
      </c>
      <c r="AF44" s="76">
        <v>2.4674355058953044</v>
      </c>
      <c r="AG44" s="76">
        <v>0.19986554808269175</v>
      </c>
      <c r="AH44" s="76">
        <v>0.10337033431216243</v>
      </c>
      <c r="AJ44"/>
      <c r="AK44" s="67">
        <v>44500</v>
      </c>
      <c r="AL44" s="61"/>
      <c r="AM44" s="61"/>
      <c r="AN44" s="61"/>
      <c r="AO44" s="61">
        <v>0.21865413840399164</v>
      </c>
      <c r="AP44" s="61">
        <v>0.14419784249614298</v>
      </c>
      <c r="AQ44" s="61">
        <v>1.9479530288767373E-2</v>
      </c>
      <c r="AR44" s="61">
        <v>6.472162496758152E-2</v>
      </c>
      <c r="AS44" s="61">
        <v>14.431173134663448</v>
      </c>
      <c r="AT44" s="61">
        <v>0.90910529915803973</v>
      </c>
      <c r="AU44" s="61">
        <v>0.987331771022669</v>
      </c>
      <c r="AV44"/>
      <c r="AW44"/>
      <c r="AX44"/>
      <c r="AY44" s="75">
        <v>44500</v>
      </c>
      <c r="AZ44" s="69"/>
      <c r="BA44" s="69"/>
      <c r="BB44" s="69"/>
      <c r="BC44" s="69">
        <v>0.21865413840399164</v>
      </c>
      <c r="BD44" s="69">
        <v>0.12766560578380345</v>
      </c>
      <c r="BE44" s="69">
        <v>1.8450513301858814E-2</v>
      </c>
      <c r="BF44" s="69">
        <v>4.6354677341646229E-2</v>
      </c>
      <c r="BG44" s="69">
        <v>14.453038548503846</v>
      </c>
      <c r="BH44" s="69">
        <v>1.2179477234634462</v>
      </c>
      <c r="BI44" s="69">
        <v>1.0032685808112844</v>
      </c>
      <c r="BJ44"/>
      <c r="BK44"/>
      <c r="BL44" s="80">
        <v>44500</v>
      </c>
      <c r="BM44" s="76">
        <v>0.21865413840399164</v>
      </c>
      <c r="BN44" s="76">
        <v>-1.6532236712339526E-2</v>
      </c>
      <c r="BO44" s="76">
        <v>-1.0290169869085607E-3</v>
      </c>
      <c r="BP44" s="76">
        <v>-1.8366947625935295E-2</v>
      </c>
      <c r="BQ44" s="76">
        <v>2.1865413840397922E-2</v>
      </c>
      <c r="BR44" s="76">
        <v>0.30884242430540632</v>
      </c>
      <c r="BS44" s="76">
        <v>1.5936809788615332E-2</v>
      </c>
      <c r="BT44" s="61"/>
      <c r="BV44" s="23"/>
      <c r="BW44" s="67">
        <v>44500</v>
      </c>
      <c r="BX44" s="62"/>
      <c r="BY44" s="62"/>
      <c r="BZ44" s="62"/>
      <c r="CA44" s="61">
        <v>0.10949259489154538</v>
      </c>
      <c r="CB44" s="61">
        <v>0.18902880077317671</v>
      </c>
      <c r="CC44" s="61">
        <v>1.0976821403111018E-2</v>
      </c>
      <c r="CD44" s="61">
        <v>0.13139111386985444</v>
      </c>
      <c r="CE44" s="61">
        <v>7.2046127438636853</v>
      </c>
      <c r="CF44" s="61">
        <v>0.62346371679421098</v>
      </c>
      <c r="CG44" s="61">
        <v>0.62015686512440149</v>
      </c>
      <c r="CH44" s="23"/>
      <c r="CJ44"/>
      <c r="CK44" s="75">
        <v>44500</v>
      </c>
      <c r="CL44" s="69"/>
      <c r="CM44" s="69"/>
      <c r="CN44" s="69"/>
      <c r="CO44" s="69">
        <v>0.10949259489154538</v>
      </c>
      <c r="CP44" s="69">
        <v>0.16296643564250846</v>
      </c>
      <c r="CQ44" s="69">
        <v>9.2152572356948414E-3</v>
      </c>
      <c r="CR44" s="69">
        <v>0.11058752084046083</v>
      </c>
      <c r="CS44" s="69">
        <v>6.4600630986011769</v>
      </c>
      <c r="CT44" s="69">
        <v>0.22877599519660149</v>
      </c>
      <c r="CU44" s="69">
        <v>0.57513883286851353</v>
      </c>
      <c r="CX44" s="80">
        <v>44500</v>
      </c>
      <c r="CY44" s="76">
        <v>0.10949259489154538</v>
      </c>
      <c r="CZ44" s="76">
        <v>-2.6062365130668275E-2</v>
      </c>
      <c r="DA44" s="76">
        <v>-1.7615641674161751E-3</v>
      </c>
      <c r="DB44" s="76">
        <v>-2.0803593029393615E-2</v>
      </c>
      <c r="DC44" s="76">
        <v>-0.74454964526250822</v>
      </c>
      <c r="DD44" s="76">
        <v>-0.39468772159760945</v>
      </c>
      <c r="DE44" s="76">
        <v>-4.5018032255887935E-2</v>
      </c>
      <c r="DH44"/>
      <c r="DI44" s="67">
        <v>44500</v>
      </c>
      <c r="DJ44" s="61"/>
      <c r="DK44" s="61"/>
      <c r="DL44" s="61"/>
      <c r="DM44" s="61">
        <v>8.3104879522682945E-2</v>
      </c>
      <c r="DN44" s="61">
        <v>0.28310581332317736</v>
      </c>
      <c r="DO44" s="61">
        <v>7.4218650937667042E-3</v>
      </c>
      <c r="DP44" s="61">
        <v>0.26925980965349278</v>
      </c>
      <c r="DQ44" s="61">
        <v>7.0805357353325871</v>
      </c>
      <c r="DR44" s="61">
        <v>0.17190265784915726</v>
      </c>
      <c r="DS44" s="61">
        <v>0.23842964879139619</v>
      </c>
      <c r="DT44"/>
      <c r="DU44"/>
      <c r="DV44" s="75">
        <v>44500</v>
      </c>
      <c r="DW44" s="69"/>
      <c r="DX44" s="69"/>
      <c r="DY44" s="69"/>
      <c r="DZ44" s="69">
        <v>8.3104879522682945E-2</v>
      </c>
      <c r="EA44" s="69">
        <v>0.25401561466977396</v>
      </c>
      <c r="EB44" s="69">
        <v>6.5850862170967863E-3</v>
      </c>
      <c r="EC44" s="69">
        <v>0.24515939459191471</v>
      </c>
      <c r="ED44" s="69">
        <v>6.548664506387416</v>
      </c>
      <c r="EE44" s="69">
        <v>5.7540235631419273E-2</v>
      </c>
      <c r="EF44" s="69">
        <v>0.16232666534969992</v>
      </c>
      <c r="EI44" s="80">
        <v>44500</v>
      </c>
      <c r="EJ44" s="76">
        <v>8.3104879522682945E-2</v>
      </c>
      <c r="EK44" s="76">
        <v>-2.9090198653403395E-2</v>
      </c>
      <c r="EL44" s="76">
        <v>-8.3677887666991791E-4</v>
      </c>
      <c r="EM44" s="76">
        <v>-2.4100415061578059E-2</v>
      </c>
      <c r="EN44" s="76">
        <v>-0.53187122894517136</v>
      </c>
      <c r="EO44" s="76">
        <v>-0.114362422217738</v>
      </c>
      <c r="EP44" s="76">
        <v>-7.6102983441696276E-2</v>
      </c>
      <c r="ER44" s="80">
        <v>44500</v>
      </c>
      <c r="ES44">
        <v>0.82249086380077074</v>
      </c>
      <c r="ET44" s="88">
        <f t="shared" si="5"/>
        <v>3.2297090641355877</v>
      </c>
      <c r="EU44" s="88">
        <f t="shared" si="14"/>
        <v>0.11188330082714125</v>
      </c>
      <c r="EV44" s="88">
        <f t="shared" si="15"/>
        <v>2.7507759354670598</v>
      </c>
      <c r="EW44" s="88">
        <f t="shared" si="16"/>
        <v>85.913082228711886</v>
      </c>
      <c r="EX44" s="88">
        <f t="shared" si="17"/>
        <v>7.3140046091697277</v>
      </c>
      <c r="EY44" s="88">
        <f t="shared" si="18"/>
        <v>4.8215882368781564</v>
      </c>
      <c r="FB44">
        <v>0.82249086380077074</v>
      </c>
      <c r="FC44" s="83">
        <f t="shared" si="6"/>
        <v>3.1075496489879995</v>
      </c>
      <c r="FD44" s="83">
        <f t="shared" si="7"/>
        <v>0.11185082637044622</v>
      </c>
      <c r="FE44" s="83">
        <f t="shared" si="8"/>
        <v>2.6938496062659785</v>
      </c>
      <c r="FF44" s="83">
        <f t="shared" si="9"/>
        <v>87.387724803978003</v>
      </c>
      <c r="FG44" s="83">
        <f t="shared" si="10"/>
        <v>7.3135885906553471</v>
      </c>
      <c r="FH44" s="83">
        <f t="shared" si="11"/>
        <v>4.8193828973702812</v>
      </c>
      <c r="FI44" s="31"/>
      <c r="FJ44">
        <v>0.82249086380077074</v>
      </c>
      <c r="FK44" s="83">
        <f t="shared" si="34"/>
        <v>-0.12215941514758821</v>
      </c>
      <c r="FL44" s="83">
        <f t="shared" si="35"/>
        <v>-3.2474456695033571E-5</v>
      </c>
      <c r="FM44" s="83">
        <f t="shared" si="36"/>
        <v>-5.6926329201081316E-2</v>
      </c>
      <c r="FN44" s="83">
        <f t="shared" si="37"/>
        <v>1.4746425752661168</v>
      </c>
      <c r="FO44" s="83">
        <f t="shared" si="38"/>
        <v>-4.1601851438066717E-4</v>
      </c>
      <c r="FP44" s="83">
        <f t="shared" si="39"/>
        <v>-2.2053395078751592E-3</v>
      </c>
      <c r="FQ44" s="83"/>
      <c r="FR44" s="83"/>
      <c r="FS44" s="97">
        <v>44500</v>
      </c>
      <c r="FT44" s="102"/>
      <c r="FU44" s="90">
        <v>44500</v>
      </c>
      <c r="FV44" s="91">
        <v>1.1943433210000001</v>
      </c>
      <c r="FW44" s="94">
        <v>0.113056802</v>
      </c>
      <c r="FX44" s="91">
        <v>0.40100000000000002</v>
      </c>
      <c r="FY44" s="91">
        <v>12.3</v>
      </c>
      <c r="FZ44" s="91">
        <v>19.602173913043469</v>
      </c>
      <c r="GA44" s="91">
        <v>4.6266932299999999</v>
      </c>
      <c r="GD44" s="46">
        <f t="shared" si="12"/>
        <v>-1.9132063279879994</v>
      </c>
      <c r="GE44" s="46">
        <f t="shared" si="24"/>
        <v>1.2059756295537821E-3</v>
      </c>
      <c r="GF44" s="46">
        <f t="shared" si="25"/>
        <v>-2.2928496062659782</v>
      </c>
      <c r="GG44" s="46">
        <f t="shared" si="26"/>
        <v>-75.087724803978006</v>
      </c>
      <c r="GH44" s="46">
        <f t="shared" si="27"/>
        <v>12.288585322388123</v>
      </c>
      <c r="GI44" s="46">
        <f t="shared" si="28"/>
        <v>-0.19268966737028137</v>
      </c>
      <c r="GL44" s="97">
        <v>44500</v>
      </c>
      <c r="GM44" s="46">
        <f t="shared" si="13"/>
        <v>-2.0353657431355874</v>
      </c>
      <c r="GN44" s="46">
        <f t="shared" si="29"/>
        <v>1.1735011728587486E-3</v>
      </c>
      <c r="GO44" s="46">
        <f t="shared" si="30"/>
        <v>-2.3497759354670595</v>
      </c>
      <c r="GP44" s="46">
        <f t="shared" si="31"/>
        <v>-73.613082228711889</v>
      </c>
      <c r="GQ44" s="46">
        <f t="shared" si="32"/>
        <v>12.28816930387374</v>
      </c>
      <c r="GR44" s="46">
        <f t="shared" si="33"/>
        <v>-0.19489500687815653</v>
      </c>
      <c r="GS44" s="31"/>
      <c r="GT44" s="31"/>
      <c r="GU44" s="23"/>
      <c r="GX44" s="30"/>
      <c r="HG44" s="30"/>
      <c r="HI44" s="46"/>
      <c r="HJ44" s="46"/>
      <c r="HK44" s="46"/>
      <c r="HL44" s="46"/>
      <c r="HM44" s="46"/>
      <c r="HO44" s="30"/>
      <c r="HQ44" s="46"/>
      <c r="HR44" s="46"/>
      <c r="HS44" s="46"/>
      <c r="HT44" s="46"/>
      <c r="HU44" s="46"/>
      <c r="HW44" s="30"/>
      <c r="IE44" s="30"/>
      <c r="IM44" s="30"/>
      <c r="IU44" s="30"/>
      <c r="JC44"/>
      <c r="JE44"/>
      <c r="JF44"/>
      <c r="JG44"/>
      <c r="JH44"/>
      <c r="JI44"/>
      <c r="JK44"/>
      <c r="JM44"/>
      <c r="JN44"/>
      <c r="JO44"/>
      <c r="JP44"/>
      <c r="JQ44"/>
    </row>
    <row r="45" spans="1:277" x14ac:dyDescent="0.25">
      <c r="A45">
        <v>0.23132095331939606</v>
      </c>
      <c r="B45" s="67">
        <v>44514</v>
      </c>
      <c r="C45" s="61">
        <v>0.13380388247947289</v>
      </c>
      <c r="D45" s="61">
        <v>0.20102431522742087</v>
      </c>
      <c r="E45" s="61">
        <v>2.2698481257546008E-3</v>
      </c>
      <c r="F45" s="61">
        <v>0.16457877544975166</v>
      </c>
      <c r="G45" s="61">
        <v>0.93127502205713131</v>
      </c>
      <c r="H45" s="61">
        <v>0.19273111232343271</v>
      </c>
      <c r="I45" s="61">
        <v>0.36250584992003243</v>
      </c>
      <c r="J45"/>
      <c r="L45" s="23"/>
      <c r="M45" s="75">
        <v>44514</v>
      </c>
      <c r="N45" s="74"/>
      <c r="O45" s="74"/>
      <c r="P45" s="74"/>
      <c r="Q45" s="69">
        <v>0.13380388247947289</v>
      </c>
      <c r="R45" s="69">
        <v>0.19165691936744106</v>
      </c>
      <c r="S45" s="69">
        <v>1.9916085719016013E-3</v>
      </c>
      <c r="T45" s="69">
        <v>0.16859289192413585</v>
      </c>
      <c r="U45" s="69">
        <v>0.8790915078901369</v>
      </c>
      <c r="V45" s="69">
        <v>0.2916001852656096</v>
      </c>
      <c r="W45" s="69">
        <v>0.36663187380674384</v>
      </c>
      <c r="Z45" s="80">
        <v>44514</v>
      </c>
      <c r="AA45" s="76"/>
      <c r="AB45" s="76">
        <v>0.13380388247947289</v>
      </c>
      <c r="AC45" s="76">
        <v>-9.367395859979805E-3</v>
      </c>
      <c r="AD45" s="76">
        <v>-2.7823955385299965E-4</v>
      </c>
      <c r="AE45" s="76">
        <v>4.0141164743841906E-3</v>
      </c>
      <c r="AF45" s="76">
        <v>-5.2183514166994384E-2</v>
      </c>
      <c r="AG45" s="76">
        <v>9.8869072942176867E-2</v>
      </c>
      <c r="AH45" s="76">
        <v>4.1260238867114026E-3</v>
      </c>
      <c r="AJ45"/>
      <c r="AK45" s="67">
        <v>44514</v>
      </c>
      <c r="AL45" s="61"/>
      <c r="AM45" s="61"/>
      <c r="AN45" s="61"/>
      <c r="AO45" s="61">
        <v>8.1444532420782978E-2</v>
      </c>
      <c r="AP45" s="61">
        <v>6.9333906044224444E-2</v>
      </c>
      <c r="AQ45" s="61">
        <v>2.9326092773584627E-3</v>
      </c>
      <c r="AR45" s="61">
        <v>4.153671153459932E-2</v>
      </c>
      <c r="AS45" s="61">
        <v>1.8650797924359301</v>
      </c>
      <c r="AT45" s="61">
        <v>3.9654484422869174E-2</v>
      </c>
      <c r="AU45" s="61">
        <v>0.32552435340678071</v>
      </c>
      <c r="AV45"/>
      <c r="AW45"/>
      <c r="AX45"/>
      <c r="AY45" s="75">
        <v>44514</v>
      </c>
      <c r="AZ45" s="69"/>
      <c r="BA45" s="69"/>
      <c r="BB45" s="69"/>
      <c r="BC45" s="69">
        <v>8.1444532420782978E-2</v>
      </c>
      <c r="BD45" s="69">
        <v>6.3860176615393865E-2</v>
      </c>
      <c r="BE45" s="69">
        <v>3.5030865273654476E-3</v>
      </c>
      <c r="BF45" s="69">
        <v>4.0233599015866789E-2</v>
      </c>
      <c r="BG45" s="69">
        <v>2.7446807425803867</v>
      </c>
      <c r="BH45" s="69">
        <v>0.15711048105027173</v>
      </c>
      <c r="BI45" s="69">
        <v>0.29896384126446363</v>
      </c>
      <c r="BJ45"/>
      <c r="BK45"/>
      <c r="BL45" s="80">
        <v>44514</v>
      </c>
      <c r="BM45" s="76">
        <v>8.1444532420782978E-2</v>
      </c>
      <c r="BN45" s="76">
        <v>-5.4737294288305883E-3</v>
      </c>
      <c r="BO45" s="76">
        <v>5.7047725000698506E-4</v>
      </c>
      <c r="BP45" s="76">
        <v>-1.3031125187325289E-3</v>
      </c>
      <c r="BQ45" s="76">
        <v>0.87960095014445649</v>
      </c>
      <c r="BR45" s="76">
        <v>0.11745599662740255</v>
      </c>
      <c r="BS45" s="76">
        <v>-2.656051214231708E-2</v>
      </c>
      <c r="BT45" s="61"/>
      <c r="BV45" s="23"/>
      <c r="BW45" s="67">
        <v>44514</v>
      </c>
      <c r="BX45" s="62"/>
      <c r="BY45" s="62"/>
      <c r="BZ45" s="62"/>
      <c r="CA45" s="61">
        <v>9.1373157584651466E-3</v>
      </c>
      <c r="CB45" s="61">
        <v>3.8253394169625843E-3</v>
      </c>
      <c r="CC45" s="61">
        <v>7.6902657427590365E-4</v>
      </c>
      <c r="CD45" s="61">
        <v>1.8000512044176337E-4</v>
      </c>
      <c r="CE45" s="61">
        <v>0.62773359260655559</v>
      </c>
      <c r="CF45" s="61">
        <v>1.1072649998973418E-2</v>
      </c>
      <c r="CG45" s="61">
        <v>4.6809355696420245E-2</v>
      </c>
      <c r="CH45" s="23"/>
      <c r="CJ45"/>
      <c r="CK45" s="75">
        <v>44514</v>
      </c>
      <c r="CL45" s="69"/>
      <c r="CM45" s="69"/>
      <c r="CN45" s="69"/>
      <c r="CO45" s="69">
        <v>9.1373157584651466E-3</v>
      </c>
      <c r="CP45" s="69">
        <v>2.5843430169907857E-3</v>
      </c>
      <c r="CQ45" s="69">
        <v>4.4301530763683945E-4</v>
      </c>
      <c r="CR45" s="69">
        <v>3.6914755664199189E-4</v>
      </c>
      <c r="CS45" s="69">
        <v>0.34082187779074996</v>
      </c>
      <c r="CT45" s="69">
        <v>1.0215895814490143E-2</v>
      </c>
      <c r="CU45" s="69">
        <v>2.5865083936126635E-2</v>
      </c>
      <c r="CX45" s="80">
        <v>44514</v>
      </c>
      <c r="CY45" s="76">
        <v>9.1373157584651466E-3</v>
      </c>
      <c r="CZ45" s="76">
        <v>-1.2409963999717984E-3</v>
      </c>
      <c r="DA45" s="76">
        <v>-3.2601126663906415E-4</v>
      </c>
      <c r="DB45" s="76">
        <v>1.8914243620022852E-4</v>
      </c>
      <c r="DC45" s="76">
        <v>-0.28691171481580563</v>
      </c>
      <c r="DD45" s="76">
        <v>-8.5675418448327592E-4</v>
      </c>
      <c r="DE45" s="76">
        <v>-2.094427176029361E-2</v>
      </c>
      <c r="DH45"/>
      <c r="DI45" s="67">
        <v>44514</v>
      </c>
      <c r="DJ45" s="61"/>
      <c r="DK45" s="61"/>
      <c r="DL45" s="61"/>
      <c r="DM45" s="61">
        <v>6.9352226606750464E-3</v>
      </c>
      <c r="DN45" s="61">
        <v>2.7869068953663765E-3</v>
      </c>
      <c r="DO45" s="61">
        <v>2.6869528461944992E-4</v>
      </c>
      <c r="DP45" s="61">
        <v>1.3454331961709591E-3</v>
      </c>
      <c r="DQ45" s="61">
        <v>0.26423198337171927</v>
      </c>
      <c r="DR45" s="61">
        <v>2.1966914567068778E-3</v>
      </c>
      <c r="DS45" s="61">
        <v>1.8633599465009334E-2</v>
      </c>
      <c r="DT45"/>
      <c r="DU45"/>
      <c r="DV45" s="75">
        <v>44514</v>
      </c>
      <c r="DW45" s="69"/>
      <c r="DX45" s="69"/>
      <c r="DY45" s="69"/>
      <c r="DZ45" s="69">
        <v>6.9352226606750464E-3</v>
      </c>
      <c r="EA45" s="69">
        <v>2.6800916501005041E-3</v>
      </c>
      <c r="EB45" s="69">
        <v>2.2315370942703645E-4</v>
      </c>
      <c r="EC45" s="69">
        <v>1.5881659892945856E-3</v>
      </c>
      <c r="ED45" s="69">
        <v>0.2108307688845214</v>
      </c>
      <c r="EE45" s="69">
        <v>6.9352226606750471E-7</v>
      </c>
      <c r="EF45" s="69">
        <v>1.3565436233012953E-2</v>
      </c>
      <c r="EI45" s="80">
        <v>44514</v>
      </c>
      <c r="EJ45" s="76">
        <v>6.9352226606750464E-3</v>
      </c>
      <c r="EK45" s="76">
        <v>-1.0681524526587261E-4</v>
      </c>
      <c r="EL45" s="76">
        <v>-4.5541575192413437E-5</v>
      </c>
      <c r="EM45" s="76">
        <v>2.4273279312362665E-4</v>
      </c>
      <c r="EN45" s="76">
        <v>-5.3401214487197875E-2</v>
      </c>
      <c r="EO45" s="76">
        <v>-2.1959979344408106E-3</v>
      </c>
      <c r="EP45" s="76">
        <v>-5.0681632319963818E-3</v>
      </c>
      <c r="ER45" s="80">
        <v>44514</v>
      </c>
      <c r="ES45">
        <v>0.23132095331939606</v>
      </c>
      <c r="ET45" s="88">
        <f t="shared" si="5"/>
        <v>1.1973427552044873</v>
      </c>
      <c r="EU45" s="88">
        <f t="shared" si="14"/>
        <v>2.6976281968682271E-2</v>
      </c>
      <c r="EV45" s="88">
        <f t="shared" si="15"/>
        <v>0.89763128813611526</v>
      </c>
      <c r="EW45" s="88">
        <f t="shared" si="16"/>
        <v>15.944601375469404</v>
      </c>
      <c r="EX45" s="88">
        <f t="shared" si="17"/>
        <v>1.0619657868294987</v>
      </c>
      <c r="EY45" s="88">
        <f t="shared" si="18"/>
        <v>3.2572628967505839</v>
      </c>
      <c r="FB45">
        <v>0.23132095331939606</v>
      </c>
      <c r="FC45" s="83">
        <f t="shared" si="6"/>
        <v>1.1273580145152371</v>
      </c>
      <c r="FD45" s="83">
        <f t="shared" si="7"/>
        <v>2.6633402758911857E-2</v>
      </c>
      <c r="FE45" s="83">
        <f t="shared" si="8"/>
        <v>0.91121794831486713</v>
      </c>
      <c r="FF45" s="83">
        <f t="shared" si="9"/>
        <v>18.050353144535865</v>
      </c>
      <c r="FG45" s="83">
        <f t="shared" si="10"/>
        <v>1.9839415715141653</v>
      </c>
      <c r="FH45" s="83">
        <f t="shared" si="11"/>
        <v>3.0478269483304574</v>
      </c>
      <c r="FI45" s="31"/>
      <c r="FJ45">
        <v>0.23132095331939606</v>
      </c>
      <c r="FK45" s="83">
        <f t="shared" si="34"/>
        <v>-6.9984740689250202E-2</v>
      </c>
      <c r="FL45" s="83">
        <f t="shared" si="35"/>
        <v>-3.4287920977041364E-4</v>
      </c>
      <c r="FM45" s="83">
        <f t="shared" si="36"/>
        <v>1.3586660178751875E-2</v>
      </c>
      <c r="FN45" s="83">
        <f t="shared" si="37"/>
        <v>2.1057517690664618</v>
      </c>
      <c r="FO45" s="83">
        <f t="shared" si="38"/>
        <v>0.92197578468466657</v>
      </c>
      <c r="FP45" s="83">
        <f t="shared" si="39"/>
        <v>-0.20943594842012647</v>
      </c>
      <c r="FQ45" s="83"/>
      <c r="FR45" s="83"/>
      <c r="FS45" s="97">
        <v>44514</v>
      </c>
      <c r="FT45" s="102"/>
      <c r="FU45" s="90">
        <v>44514</v>
      </c>
      <c r="FV45" s="91">
        <v>1.2153458420000001</v>
      </c>
      <c r="FW45" s="94">
        <v>8.5586078999999995E-2</v>
      </c>
      <c r="FX45" s="91">
        <v>0.36799999999999999</v>
      </c>
      <c r="FY45" s="91">
        <v>5.05</v>
      </c>
      <c r="FZ45" s="91">
        <v>12.732467532467535</v>
      </c>
      <c r="GA45" s="91">
        <v>4.4874624189999999</v>
      </c>
      <c r="GD45" s="46">
        <f t="shared" si="12"/>
        <v>8.798782748476297E-2</v>
      </c>
      <c r="GE45" s="46">
        <f t="shared" si="24"/>
        <v>5.8952676241088138E-2</v>
      </c>
      <c r="GF45" s="46">
        <f t="shared" si="25"/>
        <v>-0.54321794831486714</v>
      </c>
      <c r="GG45" s="46">
        <f t="shared" si="26"/>
        <v>-13.000353144535865</v>
      </c>
      <c r="GH45" s="46">
        <f t="shared" si="27"/>
        <v>10.748525960953369</v>
      </c>
      <c r="GI45" s="46">
        <f t="shared" si="28"/>
        <v>1.4396354706695424</v>
      </c>
      <c r="GL45" s="97">
        <v>44514</v>
      </c>
      <c r="GM45" s="46">
        <f t="shared" si="13"/>
        <v>1.8003086795512768E-2</v>
      </c>
      <c r="GN45" s="46">
        <f t="shared" si="29"/>
        <v>5.8609797031317724E-2</v>
      </c>
      <c r="GO45" s="46">
        <f t="shared" si="30"/>
        <v>-0.52963128813611526</v>
      </c>
      <c r="GP45" s="46">
        <f t="shared" si="31"/>
        <v>-10.894601375469403</v>
      </c>
      <c r="GQ45" s="46">
        <f t="shared" si="32"/>
        <v>11.670501745638036</v>
      </c>
      <c r="GR45" s="46">
        <f t="shared" si="33"/>
        <v>1.230199522249416</v>
      </c>
      <c r="GS45" s="31"/>
      <c r="GT45" s="31"/>
      <c r="GU45" s="23"/>
      <c r="GX45" s="30"/>
      <c r="HG45" s="30"/>
      <c r="HI45" s="46"/>
      <c r="HJ45" s="46"/>
      <c r="HK45" s="46"/>
      <c r="HL45" s="46"/>
      <c r="HM45" s="46"/>
      <c r="HO45" s="30"/>
      <c r="HQ45" s="46"/>
      <c r="HR45" s="46"/>
      <c r="HS45" s="46"/>
      <c r="HT45" s="46"/>
      <c r="HU45" s="46"/>
      <c r="HW45" s="30"/>
      <c r="IE45" s="30"/>
      <c r="IM45" s="30"/>
      <c r="IU45" s="30"/>
      <c r="JC45"/>
      <c r="JE45"/>
      <c r="JF45"/>
      <c r="JG45"/>
      <c r="JH45"/>
      <c r="JI45"/>
      <c r="JK45"/>
      <c r="JM45"/>
      <c r="JN45"/>
      <c r="JO45"/>
      <c r="JP45"/>
      <c r="JQ45"/>
    </row>
    <row r="46" spans="1:277" x14ac:dyDescent="0.25">
      <c r="A46">
        <v>0.55989595920620072</v>
      </c>
      <c r="B46" s="67">
        <v>44528</v>
      </c>
      <c r="C46" s="61">
        <v>0.20385830400791</v>
      </c>
      <c r="D46" s="61">
        <v>0.57458242232996504</v>
      </c>
      <c r="E46" s="61">
        <v>2.610421483769E-3</v>
      </c>
      <c r="F46" s="61">
        <v>0.55245600386143612</v>
      </c>
      <c r="G46" s="61">
        <v>0.88474503939432936</v>
      </c>
      <c r="H46" s="61">
        <v>0.10060170258250882</v>
      </c>
      <c r="I46" s="61">
        <v>0.50237067463653551</v>
      </c>
      <c r="J46"/>
      <c r="L46" s="23"/>
      <c r="M46" s="75">
        <v>44528</v>
      </c>
      <c r="N46" s="74"/>
      <c r="O46" s="74"/>
      <c r="P46" s="74"/>
      <c r="Q46" s="69">
        <v>0.20385830400791</v>
      </c>
      <c r="R46" s="69">
        <v>0.57458242232996504</v>
      </c>
      <c r="S46" s="69">
        <v>1.8473751631264007E-3</v>
      </c>
      <c r="T46" s="69">
        <v>0.55245600386143612</v>
      </c>
      <c r="U46" s="69">
        <v>0.87862929027409198</v>
      </c>
      <c r="V46" s="69" t="e">
        <v>#N/A</v>
      </c>
      <c r="W46" s="69">
        <v>0.50298929978414497</v>
      </c>
      <c r="Z46" s="80">
        <v>44528</v>
      </c>
      <c r="AA46" s="76"/>
      <c r="AB46" s="76">
        <v>0.20385830400791</v>
      </c>
      <c r="AC46" s="76">
        <v>0</v>
      </c>
      <c r="AD46" s="76">
        <v>-7.6304632064259925E-4</v>
      </c>
      <c r="AE46" s="76">
        <v>0</v>
      </c>
      <c r="AF46" s="76">
        <v>-6.1157491202373506E-3</v>
      </c>
      <c r="AG46" s="76" t="e">
        <v>#N/A</v>
      </c>
      <c r="AH46" s="76">
        <v>6.1862514760951828E-4</v>
      </c>
      <c r="AJ46"/>
      <c r="AK46" s="67">
        <v>44528</v>
      </c>
      <c r="AL46" s="61"/>
      <c r="AM46" s="61"/>
      <c r="AN46" s="61"/>
      <c r="AO46" s="61">
        <v>0.13957417840172051</v>
      </c>
      <c r="AP46" s="61">
        <v>0.17822969849296996</v>
      </c>
      <c r="AQ46" s="61">
        <v>2.9176609980705983E-3</v>
      </c>
      <c r="AR46" s="61">
        <v>0.14515714553778933</v>
      </c>
      <c r="AS46" s="61">
        <v>1.688847558660818</v>
      </c>
      <c r="AT46" s="61">
        <v>0.12317061516687938</v>
      </c>
      <c r="AU46" s="61">
        <v>0.48908067792038623</v>
      </c>
      <c r="AV46"/>
      <c r="AW46"/>
      <c r="AX46"/>
      <c r="AY46" s="75">
        <v>44528</v>
      </c>
      <c r="AZ46" s="69"/>
      <c r="BA46" s="69"/>
      <c r="BB46" s="69"/>
      <c r="BC46" s="69">
        <v>0.13957417840172051</v>
      </c>
      <c r="BD46" s="69">
        <v>0.16298636909189412</v>
      </c>
      <c r="BE46" s="69">
        <v>3.1162451850620687E-3</v>
      </c>
      <c r="BF46" s="69">
        <v>0.12198783192310372</v>
      </c>
      <c r="BG46" s="69">
        <v>1.8144643192223666</v>
      </c>
      <c r="BH46" s="69">
        <v>0.13746052243636778</v>
      </c>
      <c r="BI46" s="69">
        <v>0.49628101946983993</v>
      </c>
      <c r="BJ46"/>
      <c r="BK46"/>
      <c r="BL46" s="80">
        <v>44528</v>
      </c>
      <c r="BM46" s="76">
        <v>0.13957417840172051</v>
      </c>
      <c r="BN46" s="76">
        <v>-1.5243329401075839E-2</v>
      </c>
      <c r="BO46" s="76">
        <v>1.9858418699147015E-4</v>
      </c>
      <c r="BP46" s="76">
        <v>-2.3169313614685608E-2</v>
      </c>
      <c r="BQ46" s="76">
        <v>0.1256167605615485</v>
      </c>
      <c r="BR46" s="76">
        <v>1.4289907269488408E-2</v>
      </c>
      <c r="BS46" s="76">
        <v>7.2003415494537176E-3</v>
      </c>
      <c r="BT46" s="61"/>
      <c r="BV46" s="23"/>
      <c r="BW46" s="67">
        <v>44528</v>
      </c>
      <c r="BX46" s="62"/>
      <c r="BY46" s="62"/>
      <c r="BZ46" s="62"/>
      <c r="CA46" s="61">
        <v>0.12306053257337699</v>
      </c>
      <c r="CB46" s="61">
        <v>0.17109928429500537</v>
      </c>
      <c r="CC46" s="61">
        <v>7.6096312688077681E-3</v>
      </c>
      <c r="CD46" s="61">
        <v>0.12921355920204583</v>
      </c>
      <c r="CE46" s="61">
        <v>5.4515815930005997</v>
      </c>
      <c r="CF46" s="61">
        <v>0.11727318969783279</v>
      </c>
      <c r="CG46" s="61">
        <v>0.48365664339947556</v>
      </c>
      <c r="CH46" s="23"/>
      <c r="CJ46"/>
      <c r="CK46" s="75">
        <v>44528</v>
      </c>
      <c r="CL46" s="69"/>
      <c r="CM46" s="69"/>
      <c r="CN46" s="69"/>
      <c r="CO46" s="69">
        <v>0.12306053257337699</v>
      </c>
      <c r="CP46" s="69">
        <v>0.12647217995870286</v>
      </c>
      <c r="CQ46" s="69">
        <v>6.2223887133695723E-3</v>
      </c>
      <c r="CR46" s="69">
        <v>9.2172338897459363E-2</v>
      </c>
      <c r="CS46" s="69">
        <v>4.7870547171043647</v>
      </c>
      <c r="CT46" s="69">
        <v>6.2847624468283042E-2</v>
      </c>
      <c r="CU46" s="69">
        <v>0.41211669480047436</v>
      </c>
      <c r="CX46" s="80">
        <v>44528</v>
      </c>
      <c r="CY46" s="76">
        <v>0.12306053257337699</v>
      </c>
      <c r="CZ46" s="76">
        <v>-4.4627104336302514E-2</v>
      </c>
      <c r="DA46" s="76">
        <v>-1.3872425554381953E-3</v>
      </c>
      <c r="DB46" s="76">
        <v>-3.7041220304586481E-2</v>
      </c>
      <c r="DC46" s="76">
        <v>-0.66452687589623549</v>
      </c>
      <c r="DD46" s="76">
        <v>-5.4425565229549742E-2</v>
      </c>
      <c r="DE46" s="76">
        <v>-7.1539948599001216E-2</v>
      </c>
      <c r="DH46"/>
      <c r="DI46" s="67">
        <v>44528</v>
      </c>
      <c r="DJ46" s="61"/>
      <c r="DK46" s="61"/>
      <c r="DL46" s="61"/>
      <c r="DM46" s="61">
        <v>9.3402944223193132E-2</v>
      </c>
      <c r="DN46" s="61">
        <v>0.20571664979286233</v>
      </c>
      <c r="DO46" s="61">
        <v>3.2200862101158141E-3</v>
      </c>
      <c r="DP46" s="61">
        <v>0.19614618286870558</v>
      </c>
      <c r="DQ46" s="61">
        <v>2.9702136262975416</v>
      </c>
      <c r="DR46" s="61">
        <v>1.855322119342508E-2</v>
      </c>
      <c r="DS46" s="61">
        <v>0.20486703559654573</v>
      </c>
      <c r="DT46"/>
      <c r="DU46"/>
      <c r="DV46" s="75">
        <v>44528</v>
      </c>
      <c r="DW46" s="69"/>
      <c r="DX46" s="69"/>
      <c r="DY46" s="69"/>
      <c r="DZ46" s="69">
        <v>9.3402944223193132E-2</v>
      </c>
      <c r="EA46" s="69">
        <v>0.1704060995585277</v>
      </c>
      <c r="EB46" s="69">
        <v>2.8009638486502912E-3</v>
      </c>
      <c r="EC46" s="69">
        <v>0.16345515239058797</v>
      </c>
      <c r="ED46" s="69">
        <v>2.6526436159386848</v>
      </c>
      <c r="EE46" s="69">
        <v>0.23277765005623896</v>
      </c>
      <c r="EF46" s="69">
        <v>0.16318377200420639</v>
      </c>
      <c r="EI46" s="80">
        <v>44528</v>
      </c>
      <c r="EJ46" s="76">
        <v>9.3402944223193132E-2</v>
      </c>
      <c r="EK46" s="76">
        <v>-3.5310550234334638E-2</v>
      </c>
      <c r="EL46" s="76">
        <v>-4.1912236146552322E-4</v>
      </c>
      <c r="EM46" s="76">
        <v>-3.2691030478117604E-2</v>
      </c>
      <c r="EN46" s="76">
        <v>-0.31757001035885685</v>
      </c>
      <c r="EO46" s="76">
        <v>0.2142244288628139</v>
      </c>
      <c r="EP46" s="76">
        <v>-4.1683263592339335E-2</v>
      </c>
      <c r="ER46" s="80">
        <v>44528</v>
      </c>
      <c r="ES46">
        <v>0.55989595920620072</v>
      </c>
      <c r="ET46" s="88">
        <f t="shared" si="5"/>
        <v>2.017567793331366</v>
      </c>
      <c r="EU46" s="88">
        <f t="shared" si="14"/>
        <v>2.9215784989687459E-2</v>
      </c>
      <c r="EV46" s="88">
        <f t="shared" si="15"/>
        <v>1.8270767535459786</v>
      </c>
      <c r="EW46" s="88">
        <f t="shared" si="16"/>
        <v>19.63826964020625</v>
      </c>
      <c r="EX46" s="88">
        <f t="shared" si="17"/>
        <v>0.6422599104849257</v>
      </c>
      <c r="EY46" s="88">
        <f t="shared" si="18"/>
        <v>3.0005128701674293</v>
      </c>
      <c r="FB46">
        <v>0.55989595920620072</v>
      </c>
      <c r="FC46" s="83">
        <f t="shared" si="6"/>
        <v>1.8475701671533578</v>
      </c>
      <c r="FD46" s="83">
        <f t="shared" si="7"/>
        <v>2.4981378558328108E-2</v>
      </c>
      <c r="FE46" s="83">
        <f t="shared" si="8"/>
        <v>1.6611502758319725</v>
      </c>
      <c r="FF46" s="83">
        <f t="shared" si="9"/>
        <v>18.097633633408243</v>
      </c>
      <c r="FG46" s="83" t="e">
        <f t="shared" si="10"/>
        <v>#N/A</v>
      </c>
      <c r="FH46" s="83">
        <f t="shared" si="11"/>
        <v>2.8122560275145272</v>
      </c>
      <c r="FI46" s="31"/>
      <c r="FJ46">
        <v>0.55989595920620072</v>
      </c>
      <c r="FK46" s="83">
        <f t="shared" si="34"/>
        <v>-0.16999762617800829</v>
      </c>
      <c r="FL46" s="83">
        <f t="shared" si="35"/>
        <v>-4.2344064313593506E-3</v>
      </c>
      <c r="FM46" s="83">
        <f t="shared" si="36"/>
        <v>-0.16592647771400615</v>
      </c>
      <c r="FN46" s="83">
        <f t="shared" si="37"/>
        <v>-1.5406360067980067</v>
      </c>
      <c r="FO46" s="83" t="e">
        <f t="shared" si="38"/>
        <v>#N/A</v>
      </c>
      <c r="FP46" s="83">
        <f t="shared" si="39"/>
        <v>-0.1882568426529021</v>
      </c>
      <c r="FQ46" s="83"/>
      <c r="FR46" s="83"/>
      <c r="FS46" s="97">
        <v>44528</v>
      </c>
      <c r="FT46" s="102"/>
      <c r="FU46" s="90">
        <v>44528</v>
      </c>
      <c r="FV46" s="91">
        <v>1.0935312239999999</v>
      </c>
      <c r="FW46" s="94">
        <v>6.6980409000000005E-2</v>
      </c>
      <c r="FX46" s="91">
        <v>0.20300000000000001</v>
      </c>
      <c r="FY46" s="91">
        <v>4.6100000000000003</v>
      </c>
      <c r="FZ46" s="91">
        <v>8.6659793814433055</v>
      </c>
      <c r="GA46" s="91">
        <v>4.2714075180000002</v>
      </c>
      <c r="GD46" s="46">
        <f t="shared" si="12"/>
        <v>-0.75403894315335784</v>
      </c>
      <c r="GE46" s="46">
        <f t="shared" si="24"/>
        <v>4.19990304416719E-2</v>
      </c>
      <c r="GF46" s="46">
        <f t="shared" si="25"/>
        <v>-1.4581502758319724</v>
      </c>
      <c r="GG46" s="46">
        <f t="shared" si="26"/>
        <v>-13.487633633408244</v>
      </c>
      <c r="GH46" s="46" t="e">
        <f t="shared" si="27"/>
        <v>#N/A</v>
      </c>
      <c r="GI46" s="46">
        <f t="shared" si="28"/>
        <v>1.459151490485473</v>
      </c>
      <c r="GL46" s="97">
        <v>44528</v>
      </c>
      <c r="GM46" s="46">
        <f t="shared" si="13"/>
        <v>-0.92403656933136613</v>
      </c>
      <c r="GN46" s="46">
        <f t="shared" si="29"/>
        <v>3.7764624010312546E-2</v>
      </c>
      <c r="GO46" s="46">
        <f t="shared" si="30"/>
        <v>-1.6240767535459786</v>
      </c>
      <c r="GP46" s="46">
        <f t="shared" si="31"/>
        <v>-15.028269640206251</v>
      </c>
      <c r="GQ46" s="46">
        <f t="shared" si="32"/>
        <v>8.0237194709583797</v>
      </c>
      <c r="GR46" s="46">
        <f t="shared" si="33"/>
        <v>1.2708946478325709</v>
      </c>
      <c r="GS46" s="31"/>
      <c r="GT46" s="31"/>
      <c r="GU46" s="23"/>
      <c r="GX46" s="30"/>
      <c r="HG46" s="30"/>
      <c r="HI46" s="46"/>
      <c r="HJ46" s="46"/>
      <c r="HK46" s="46"/>
      <c r="HL46" s="46"/>
      <c r="HM46" s="46"/>
      <c r="HO46" s="30"/>
      <c r="HQ46" s="46"/>
      <c r="HR46" s="46"/>
      <c r="HS46" s="46"/>
      <c r="HT46" s="46"/>
      <c r="HU46" s="46"/>
      <c r="HW46" s="30"/>
      <c r="IE46" s="30"/>
      <c r="IM46" s="30"/>
      <c r="IU46" s="30"/>
      <c r="JC46"/>
      <c r="JE46"/>
      <c r="JF46"/>
      <c r="JG46"/>
      <c r="JH46"/>
      <c r="JI46"/>
      <c r="JK46"/>
      <c r="JM46"/>
      <c r="JN46"/>
      <c r="JO46"/>
      <c r="JP46"/>
      <c r="JQ46"/>
    </row>
    <row r="47" spans="1:277" x14ac:dyDescent="0.25">
      <c r="A47">
        <v>5.1142984301127301</v>
      </c>
      <c r="B47" s="67">
        <v>44543</v>
      </c>
      <c r="C47" s="61">
        <v>3.7208496942386002</v>
      </c>
      <c r="D47" s="61">
        <v>25.9084087492819</v>
      </c>
      <c r="E47" s="61">
        <v>0.67314923238005764</v>
      </c>
      <c r="F47" s="61">
        <v>26.194781847439746</v>
      </c>
      <c r="G47" s="61">
        <v>483.71046025101805</v>
      </c>
      <c r="H47" s="61">
        <v>66.1381033150912</v>
      </c>
      <c r="I47" s="61">
        <v>11.444406509313673</v>
      </c>
      <c r="J47"/>
      <c r="L47" s="23"/>
      <c r="M47" s="75">
        <v>44543</v>
      </c>
      <c r="N47" s="74"/>
      <c r="O47" s="74"/>
      <c r="P47" s="74"/>
      <c r="Q47" s="69">
        <v>3.7208496942386002</v>
      </c>
      <c r="R47" s="69">
        <v>24.65805320875381</v>
      </c>
      <c r="S47" s="69">
        <v>0.66500465704263934</v>
      </c>
      <c r="T47" s="69">
        <v>25.190152429995322</v>
      </c>
      <c r="U47" s="69">
        <v>506.03555841644965</v>
      </c>
      <c r="V47" s="69">
        <v>58.576805186441959</v>
      </c>
      <c r="W47" s="69">
        <v>11.610709365478709</v>
      </c>
      <c r="Z47" s="80">
        <v>44543</v>
      </c>
      <c r="AA47" s="76"/>
      <c r="AB47" s="76">
        <v>3.7208496942386002</v>
      </c>
      <c r="AC47" s="76">
        <v>-1.2503555405280895</v>
      </c>
      <c r="AD47" s="76">
        <v>-8.1445753374182334E-3</v>
      </c>
      <c r="AE47" s="76">
        <v>-1.0046294174444237</v>
      </c>
      <c r="AF47" s="76">
        <v>22.325098165431601</v>
      </c>
      <c r="AG47" s="76">
        <v>-7.5612981286492325</v>
      </c>
      <c r="AH47" s="76">
        <v>0.16630285616503665</v>
      </c>
      <c r="AJ47"/>
      <c r="AK47" s="67">
        <v>44543</v>
      </c>
      <c r="AL47" s="61"/>
      <c r="AM47" s="61"/>
      <c r="AN47" s="61"/>
      <c r="AO47" s="61">
        <v>1.0059968352202406</v>
      </c>
      <c r="AP47" s="61">
        <v>9.0753816989515705</v>
      </c>
      <c r="AQ47" s="61">
        <v>0.12034087147193998</v>
      </c>
      <c r="AR47" s="61">
        <v>8.9734917701645465</v>
      </c>
      <c r="AS47" s="61">
        <v>96.575696181143101</v>
      </c>
      <c r="AT47" s="61">
        <v>8.5604043197022168</v>
      </c>
      <c r="AU47" s="61">
        <v>2.7508426307870231</v>
      </c>
      <c r="AV47"/>
      <c r="AW47"/>
      <c r="AX47"/>
      <c r="AY47" s="75">
        <v>44543</v>
      </c>
      <c r="AZ47" s="69"/>
      <c r="BA47" s="69"/>
      <c r="BB47" s="69"/>
      <c r="BC47" s="69">
        <v>1.0059968352202406</v>
      </c>
      <c r="BD47" s="69">
        <v>8.6668979656503584</v>
      </c>
      <c r="BE47" s="69">
        <v>0.12914898641636582</v>
      </c>
      <c r="BF47" s="69">
        <v>8.9433118651079404</v>
      </c>
      <c r="BG47" s="69">
        <v>97.380493649319291</v>
      </c>
      <c r="BH47" s="69">
        <v>9.450168900716168</v>
      </c>
      <c r="BI47" s="69">
        <v>2.8233963810451477</v>
      </c>
      <c r="BJ47"/>
      <c r="BK47"/>
      <c r="BL47" s="80">
        <v>44543</v>
      </c>
      <c r="BM47" s="76">
        <v>1.0059968352202406</v>
      </c>
      <c r="BN47" s="76">
        <v>-0.40848373330121229</v>
      </c>
      <c r="BO47" s="76">
        <v>8.8081149444258402E-3</v>
      </c>
      <c r="BP47" s="76">
        <v>-3.0179905056606577E-2</v>
      </c>
      <c r="BQ47" s="76">
        <v>0.80479746817618969</v>
      </c>
      <c r="BR47" s="76">
        <v>0.88976458101394995</v>
      </c>
      <c r="BS47" s="76">
        <v>7.2553750258124619E-2</v>
      </c>
      <c r="BT47" s="61"/>
      <c r="BV47" s="23"/>
      <c r="BW47" s="67">
        <v>44543</v>
      </c>
      <c r="BX47" s="62"/>
      <c r="BY47" s="62"/>
      <c r="BZ47" s="62"/>
      <c r="CA47" s="61">
        <v>0.22026827780209693</v>
      </c>
      <c r="CB47" s="61">
        <v>0.79354561579949978</v>
      </c>
      <c r="CC47" s="61">
        <v>3.6233251726675124E-2</v>
      </c>
      <c r="CD47" s="61">
        <v>0.73789873063702471</v>
      </c>
      <c r="CE47" s="61">
        <v>22.90790089141808</v>
      </c>
      <c r="CF47" s="61">
        <v>4.1373724847160531</v>
      </c>
      <c r="CG47" s="61">
        <v>0.82672946313567364</v>
      </c>
      <c r="CH47" s="23"/>
      <c r="CJ47"/>
      <c r="CK47" s="75">
        <v>44543</v>
      </c>
      <c r="CL47" s="69"/>
      <c r="CM47" s="69"/>
      <c r="CN47" s="69"/>
      <c r="CO47" s="69">
        <v>0.22026827780209693</v>
      </c>
      <c r="CP47" s="69">
        <v>0.75345197791952623</v>
      </c>
      <c r="CQ47" s="69">
        <v>3.5027887542131209E-2</v>
      </c>
      <c r="CR47" s="69">
        <v>0.68943970952056333</v>
      </c>
      <c r="CS47" s="69">
        <v>23.568705724824373</v>
      </c>
      <c r="CT47" s="69">
        <v>9.8632075247898035E-2</v>
      </c>
      <c r="CU47" s="69">
        <v>0.80502602200725093</v>
      </c>
      <c r="CX47" s="80">
        <v>44543</v>
      </c>
      <c r="CY47" s="76">
        <v>0.22026827780209693</v>
      </c>
      <c r="CZ47" s="76">
        <v>-4.009363787997363E-2</v>
      </c>
      <c r="DA47" s="76">
        <v>-1.205364184543916E-3</v>
      </c>
      <c r="DB47" s="76">
        <v>-4.8459021116461366E-2</v>
      </c>
      <c r="DC47" s="76">
        <v>0.66080483340629081</v>
      </c>
      <c r="DD47" s="76">
        <v>-4.0387404094681552</v>
      </c>
      <c r="DE47" s="76">
        <v>-2.1703441128422762E-2</v>
      </c>
      <c r="DH47"/>
      <c r="DI47" s="67">
        <v>44543</v>
      </c>
      <c r="DJ47" s="61"/>
      <c r="DK47" s="61"/>
      <c r="DL47" s="61"/>
      <c r="DM47" s="61">
        <v>0.16718362285179159</v>
      </c>
      <c r="DN47" s="61">
        <v>0.71466200030740745</v>
      </c>
      <c r="DO47" s="61">
        <v>1.2552037399990414E-2</v>
      </c>
      <c r="DP47" s="61">
        <v>0.7406234492334367</v>
      </c>
      <c r="DQ47" s="61">
        <v>11.535669976773619</v>
      </c>
      <c r="DR47" s="61">
        <v>0.46901436349267883</v>
      </c>
      <c r="DS47" s="61">
        <v>0.29055717673694614</v>
      </c>
      <c r="DT47"/>
      <c r="DU47"/>
      <c r="DV47" s="75">
        <v>44543</v>
      </c>
      <c r="DW47" s="69"/>
      <c r="DX47" s="69"/>
      <c r="DY47" s="69"/>
      <c r="DZ47" s="69">
        <v>0.16718362285179159</v>
      </c>
      <c r="EA47" s="69">
        <v>0.70529859378657789</v>
      </c>
      <c r="EB47" s="69">
        <v>1.2295873303180965E-2</v>
      </c>
      <c r="EC47" s="69">
        <v>0.70551488843456045</v>
      </c>
      <c r="ED47" s="69">
        <v>11.602543425914337</v>
      </c>
      <c r="EE47" s="69" t="e">
        <v>#N/A</v>
      </c>
      <c r="EF47" s="69" t="e">
        <v>#N/A</v>
      </c>
      <c r="EI47" s="80">
        <v>44543</v>
      </c>
      <c r="EJ47" s="76">
        <v>0.16718362285179159</v>
      </c>
      <c r="EK47" s="76">
        <v>-9.3634065208295404E-3</v>
      </c>
      <c r="EL47" s="76">
        <v>-2.5616409680944774E-4</v>
      </c>
      <c r="EM47" s="76">
        <v>-3.5108560798876226E-2</v>
      </c>
      <c r="EN47" s="76">
        <v>6.6873449140717578E-2</v>
      </c>
      <c r="EO47" s="76" t="e">
        <v>#N/A</v>
      </c>
      <c r="EP47" s="76" t="e">
        <v>#N/A</v>
      </c>
      <c r="ER47" s="80">
        <v>44543</v>
      </c>
      <c r="ES47">
        <v>5.1142984301127301</v>
      </c>
      <c r="ET47" s="88">
        <f t="shared" si="5"/>
        <v>7.1352891433705441</v>
      </c>
      <c r="EU47" s="88">
        <f t="shared" si="14"/>
        <v>0.16469030982224039</v>
      </c>
      <c r="EV47" s="88">
        <f t="shared" si="15"/>
        <v>7.1655567812977594</v>
      </c>
      <c r="EW47" s="88">
        <f t="shared" si="16"/>
        <v>120.19825117768949</v>
      </c>
      <c r="EX47" s="88">
        <f t="shared" si="17"/>
        <v>15.50650505963026</v>
      </c>
      <c r="EY47" s="88">
        <f t="shared" si="18"/>
        <v>2.9940637976489368</v>
      </c>
      <c r="FB47">
        <v>5.1142984301127301</v>
      </c>
      <c r="FC47" s="83">
        <f t="shared" si="6"/>
        <v>6.8012655540993858</v>
      </c>
      <c r="FD47" s="83">
        <f t="shared" si="7"/>
        <v>0.1645342789051458</v>
      </c>
      <c r="FE47" s="83">
        <f t="shared" si="8"/>
        <v>6.9468802766512132</v>
      </c>
      <c r="FF47" s="83">
        <f t="shared" si="9"/>
        <v>124.86312833379802</v>
      </c>
      <c r="FG47" s="83" t="e">
        <f t="shared" si="10"/>
        <v>#N/A</v>
      </c>
      <c r="FH47" s="83" t="e">
        <f t="shared" si="11"/>
        <v>#N/A</v>
      </c>
      <c r="FI47" s="31"/>
      <c r="FJ47">
        <v>5.1142984301127301</v>
      </c>
      <c r="FK47" s="83">
        <f t="shared" si="34"/>
        <v>-0.33402358927115827</v>
      </c>
      <c r="FL47" s="83">
        <f t="shared" si="35"/>
        <v>-1.5603091709459616E-4</v>
      </c>
      <c r="FM47" s="83">
        <f t="shared" si="36"/>
        <v>-0.2186765046465462</v>
      </c>
      <c r="FN47" s="83">
        <f t="shared" si="37"/>
        <v>4.6648771561085312</v>
      </c>
      <c r="FO47" s="83" t="e">
        <f t="shared" si="38"/>
        <v>#N/A</v>
      </c>
      <c r="FP47" s="83" t="e">
        <f t="shared" si="39"/>
        <v>#N/A</v>
      </c>
      <c r="FQ47" s="83"/>
      <c r="FR47" s="83"/>
      <c r="FS47" s="97">
        <v>44543</v>
      </c>
      <c r="FT47" s="102"/>
      <c r="FU47" s="90">
        <v>44543</v>
      </c>
      <c r="FV47" s="91">
        <v>1.6704004480000001</v>
      </c>
      <c r="FW47" s="94">
        <v>0.15464594500000001</v>
      </c>
      <c r="FX47" s="91">
        <v>0.83099999999999996</v>
      </c>
      <c r="FY47" s="91">
        <v>10.5</v>
      </c>
      <c r="FZ47" s="91">
        <v>30.630508474576274</v>
      </c>
      <c r="GA47" s="91">
        <v>4.5984234519999996</v>
      </c>
      <c r="GD47" s="46">
        <f t="shared" si="12"/>
        <v>-5.1308651060993853</v>
      </c>
      <c r="GE47" s="46">
        <f t="shared" si="24"/>
        <v>-9.8883339051457908E-3</v>
      </c>
      <c r="GF47" s="46">
        <f t="shared" si="25"/>
        <v>-6.1158802766512128</v>
      </c>
      <c r="GG47" s="46">
        <f t="shared" si="26"/>
        <v>-114.36312833379802</v>
      </c>
      <c r="GH47" s="46" t="e">
        <f t="shared" si="27"/>
        <v>#N/A</v>
      </c>
      <c r="GI47" s="46" t="e">
        <f t="shared" si="28"/>
        <v>#N/A</v>
      </c>
      <c r="GL47" s="97">
        <v>44543</v>
      </c>
      <c r="GM47" s="46">
        <f t="shared" si="13"/>
        <v>-5.4648886953705436</v>
      </c>
      <c r="GN47" s="46">
        <f t="shared" si="29"/>
        <v>-1.0044364822240387E-2</v>
      </c>
      <c r="GO47" s="46">
        <f t="shared" si="30"/>
        <v>-6.3345567812977599</v>
      </c>
      <c r="GP47" s="46">
        <f t="shared" si="31"/>
        <v>-109.69825117768949</v>
      </c>
      <c r="GQ47" s="46">
        <f t="shared" si="32"/>
        <v>15.124003414946014</v>
      </c>
      <c r="GR47" s="46">
        <f t="shared" si="33"/>
        <v>1.6043596543510628</v>
      </c>
      <c r="GS47" s="31"/>
      <c r="GT47" s="31"/>
      <c r="GU47" s="23"/>
      <c r="GX47" s="30"/>
      <c r="HG47" s="30"/>
      <c r="HI47" s="46"/>
      <c r="HJ47" s="46"/>
      <c r="HK47" s="46"/>
      <c r="HL47" s="46"/>
      <c r="HM47" s="46"/>
      <c r="HO47" s="30"/>
      <c r="HQ47" s="46"/>
      <c r="HR47" s="46"/>
      <c r="HS47" s="46"/>
      <c r="HT47" s="46"/>
      <c r="HU47" s="46"/>
      <c r="HW47" s="30"/>
      <c r="IE47" s="30"/>
      <c r="IM47" s="30"/>
      <c r="IU47" s="30"/>
      <c r="JC47"/>
      <c r="JE47"/>
      <c r="JF47"/>
      <c r="JG47"/>
      <c r="JH47"/>
      <c r="JI47"/>
      <c r="JK47"/>
      <c r="JM47"/>
      <c r="JN47"/>
      <c r="JO47"/>
      <c r="JP47"/>
      <c r="JQ47"/>
    </row>
    <row r="48" spans="1:277" x14ac:dyDescent="0.25">
      <c r="B48" s="37"/>
      <c r="K48" s="61"/>
      <c r="L48" s="30"/>
      <c r="M48" s="31"/>
      <c r="Q48" s="2"/>
      <c r="W48" s="37"/>
      <c r="Y48" s="37"/>
      <c r="Z48" s="37"/>
      <c r="FW48" s="47"/>
    </row>
    <row r="49" spans="1:277" x14ac:dyDescent="0.25">
      <c r="B49" s="37"/>
      <c r="K49" s="61"/>
      <c r="W49" s="37"/>
      <c r="Y49" s="37"/>
      <c r="Z49" s="37"/>
      <c r="FW49" s="47"/>
    </row>
    <row r="50" spans="1:277" s="39" customFormat="1" x14ac:dyDescent="0.25">
      <c r="A50"/>
      <c r="J50" s="61"/>
      <c r="K50" s="61"/>
      <c r="L50" s="38"/>
      <c r="P50"/>
      <c r="AJ50" s="37"/>
      <c r="AK50"/>
      <c r="AL50"/>
      <c r="AM50"/>
      <c r="AN50"/>
      <c r="AO50"/>
      <c r="AP50"/>
      <c r="AQ50"/>
      <c r="AR50"/>
      <c r="AS50"/>
      <c r="AT50"/>
      <c r="AU50"/>
      <c r="AV50" s="61"/>
      <c r="AW50" s="61"/>
      <c r="AX50" s="37"/>
      <c r="AY50"/>
      <c r="AZ50"/>
      <c r="BA50"/>
      <c r="BB50"/>
      <c r="BC50"/>
      <c r="BD50"/>
      <c r="BE50"/>
      <c r="BF50"/>
      <c r="BG50"/>
      <c r="BH50"/>
      <c r="BI50"/>
      <c r="BJ50" s="61"/>
      <c r="BK50" s="61"/>
      <c r="BL50" s="61"/>
      <c r="BM50" s="61"/>
      <c r="BN50"/>
      <c r="BO50"/>
      <c r="BP50"/>
      <c r="BQ50"/>
      <c r="BR50"/>
      <c r="BS50"/>
      <c r="BT50"/>
      <c r="BU50"/>
      <c r="BV50"/>
      <c r="BW50"/>
      <c r="BX50"/>
      <c r="BY50"/>
      <c r="BZ50"/>
      <c r="CA50"/>
      <c r="CB50"/>
      <c r="CC50"/>
      <c r="CD50"/>
      <c r="CE50"/>
      <c r="CF50"/>
      <c r="CG50"/>
      <c r="CH50" s="61"/>
      <c r="CI50"/>
      <c r="CJ50" s="37"/>
      <c r="CK50"/>
      <c r="CL50"/>
      <c r="CM50"/>
      <c r="CN50"/>
      <c r="CO50"/>
      <c r="CP50"/>
      <c r="CQ50"/>
      <c r="CR50"/>
      <c r="CS50"/>
      <c r="CT50"/>
      <c r="CU50"/>
      <c r="CV50"/>
      <c r="CW50"/>
      <c r="CX50"/>
      <c r="CY50"/>
      <c r="CZ50"/>
      <c r="DA50"/>
      <c r="DB50"/>
      <c r="DC50"/>
      <c r="DD50"/>
      <c r="DE50"/>
      <c r="DF50"/>
      <c r="DG50"/>
      <c r="DH50" s="37"/>
      <c r="DI50"/>
      <c r="DJ50"/>
      <c r="DK50"/>
      <c r="DL50"/>
      <c r="DM50"/>
      <c r="DN50"/>
      <c r="DO50"/>
      <c r="DP50"/>
      <c r="DQ50"/>
      <c r="DR50"/>
      <c r="DS50"/>
      <c r="DT50" s="37"/>
      <c r="DU50" s="37"/>
      <c r="DV50"/>
      <c r="DW50"/>
      <c r="DX50"/>
      <c r="DY50"/>
      <c r="DZ50"/>
      <c r="EA50"/>
      <c r="EB50"/>
      <c r="EC50"/>
      <c r="ED50"/>
      <c r="EE50"/>
      <c r="EF50"/>
      <c r="EG50"/>
      <c r="EH50"/>
      <c r="EI50"/>
      <c r="EJ50"/>
      <c r="EK50"/>
      <c r="EL50"/>
      <c r="EM50"/>
      <c r="EN50"/>
      <c r="EO50"/>
      <c r="EP50"/>
      <c r="EQ50"/>
      <c r="ER50"/>
      <c r="ES50"/>
      <c r="ET50"/>
      <c r="EU50"/>
      <c r="EV50"/>
      <c r="EW50"/>
      <c r="EX50"/>
      <c r="FA50"/>
      <c r="FB50" s="46"/>
      <c r="FC50"/>
      <c r="FD50"/>
      <c r="FE50"/>
      <c r="FU50" s="37"/>
      <c r="FV50"/>
      <c r="FW50" s="26"/>
      <c r="FX50"/>
      <c r="FY50"/>
      <c r="FZ50"/>
      <c r="GA50"/>
      <c r="GB50"/>
      <c r="GC50"/>
      <c r="GD50"/>
      <c r="GE50" s="37"/>
      <c r="GF50"/>
      <c r="GG50"/>
      <c r="GH50"/>
      <c r="GI50"/>
      <c r="GJ50"/>
      <c r="GK50"/>
      <c r="GL50"/>
      <c r="GM50"/>
      <c r="GN50"/>
      <c r="HF50"/>
      <c r="HG50"/>
      <c r="HH50"/>
      <c r="HI50"/>
      <c r="HJ50"/>
      <c r="HK50"/>
      <c r="HW50" s="37"/>
      <c r="HX50"/>
      <c r="HY50" s="46"/>
      <c r="HZ50" s="46"/>
      <c r="IA50" s="46"/>
      <c r="IB50" s="46"/>
      <c r="IC50" s="46"/>
      <c r="IE50" s="37"/>
      <c r="IF50"/>
      <c r="IG50" s="46"/>
      <c r="IH50" s="46"/>
      <c r="II50" s="46"/>
      <c r="IJ50" s="46"/>
      <c r="IK50" s="46"/>
      <c r="IM50" s="38"/>
      <c r="IO50" s="48"/>
      <c r="IP50" s="48"/>
      <c r="IQ50" s="48"/>
      <c r="IR50" s="48"/>
      <c r="IS50" s="48"/>
      <c r="IU50" s="37"/>
      <c r="IV50"/>
      <c r="IW50" s="46"/>
      <c r="IX50" s="46"/>
      <c r="IY50" s="46"/>
      <c r="IZ50" s="46"/>
      <c r="JA50" s="46"/>
      <c r="JC50" s="37"/>
      <c r="JD50"/>
      <c r="JE50" s="46"/>
      <c r="JF50" s="46"/>
      <c r="JG50" s="46"/>
      <c r="JH50" s="46"/>
      <c r="JI50" s="46"/>
      <c r="JK50" s="37"/>
      <c r="JL50"/>
      <c r="JM50" s="46"/>
      <c r="JN50" s="46"/>
      <c r="JO50" s="46"/>
      <c r="JP50" s="46"/>
      <c r="JQ50" s="46"/>
    </row>
    <row r="51" spans="1:277" x14ac:dyDescent="0.25">
      <c r="AJ51" s="38"/>
      <c r="AK51" s="39"/>
      <c r="AL51" s="39"/>
      <c r="AM51" s="39"/>
      <c r="AO51" s="39"/>
      <c r="AP51" s="39"/>
      <c r="AQ51" s="39"/>
      <c r="AR51" s="39"/>
      <c r="AS51" s="39"/>
      <c r="AT51" s="39"/>
      <c r="AU51" s="39"/>
      <c r="EJ51" s="39"/>
      <c r="EK51" s="39"/>
      <c r="EL51" s="39"/>
      <c r="EM51" s="39"/>
      <c r="EN51" s="39"/>
      <c r="EO51" s="39"/>
      <c r="EP51" s="39"/>
      <c r="EQ51" s="39"/>
      <c r="ES51" s="39"/>
      <c r="ET51" s="39"/>
      <c r="EU51" s="39"/>
      <c r="EV51" s="39"/>
      <c r="EW51" s="39"/>
      <c r="EX51" s="39"/>
      <c r="FW51" s="26"/>
    </row>
    <row r="52" spans="1:277" x14ac:dyDescent="0.25">
      <c r="FW52" s="26"/>
    </row>
    <row r="53" spans="1:277" x14ac:dyDescent="0.25">
      <c r="AX53" s="38"/>
      <c r="AY53" s="39"/>
      <c r="AZ53" s="39"/>
      <c r="BA53" s="39"/>
      <c r="BC53" s="39"/>
      <c r="BD53" s="39"/>
      <c r="BE53" s="39"/>
      <c r="BF53" s="39"/>
      <c r="BG53" s="39"/>
      <c r="BH53" s="39"/>
      <c r="BI53" s="39"/>
      <c r="BN53" s="39"/>
      <c r="BO53" s="39"/>
      <c r="BP53" s="39"/>
      <c r="BQ53" s="39"/>
      <c r="BR53" s="39"/>
      <c r="BS53" s="39"/>
      <c r="BT53" s="39"/>
      <c r="BU53" s="39"/>
      <c r="CJ53" s="38"/>
      <c r="CK53" s="39"/>
      <c r="CL53" s="39"/>
      <c r="CM53" s="39"/>
      <c r="CO53" s="39"/>
      <c r="CP53" s="39"/>
      <c r="CQ53" s="39"/>
      <c r="CR53" s="39"/>
      <c r="CS53" s="39"/>
      <c r="CT53" s="39"/>
      <c r="CU53" s="39"/>
      <c r="CV53" s="39"/>
      <c r="CW53" s="39"/>
      <c r="CX53" s="39"/>
      <c r="CY53" s="39"/>
      <c r="CZ53" s="39"/>
      <c r="DA53" s="39"/>
      <c r="DB53" s="39"/>
      <c r="DC53" s="39"/>
      <c r="DD53" s="39"/>
      <c r="DE53" s="39"/>
      <c r="DF53" s="39"/>
      <c r="DG53" s="39"/>
      <c r="ED53" s="39"/>
      <c r="EE53" s="39"/>
      <c r="EF53" s="39"/>
      <c r="EG53" s="39"/>
      <c r="EH53" s="39"/>
      <c r="EI53" s="39"/>
      <c r="FW53" s="26"/>
    </row>
    <row r="54" spans="1:277" x14ac:dyDescent="0.25">
      <c r="BV54" s="39"/>
      <c r="BW54" s="39"/>
      <c r="BX54" s="39"/>
      <c r="BY54" s="39"/>
      <c r="CA54" s="39"/>
      <c r="CB54" s="39"/>
      <c r="CC54" s="39"/>
      <c r="CD54" s="39"/>
      <c r="CE54" s="39"/>
      <c r="CF54" s="39"/>
      <c r="CG54" s="39"/>
      <c r="CI54" s="39"/>
      <c r="DH54" s="38"/>
      <c r="DI54" s="39"/>
      <c r="DJ54" s="39"/>
      <c r="DK54" s="39"/>
      <c r="DL54" s="39"/>
      <c r="DM54" s="39"/>
      <c r="DN54" s="39"/>
      <c r="DO54" s="39"/>
      <c r="DP54" s="39"/>
      <c r="DQ54" s="39"/>
      <c r="DR54" s="39"/>
      <c r="DS54" s="39"/>
      <c r="DT54" s="38"/>
      <c r="DU54" s="38"/>
      <c r="DV54" s="39"/>
      <c r="DW54" s="39"/>
      <c r="DX54" s="39"/>
      <c r="DY54" s="39"/>
      <c r="DZ54" s="39"/>
      <c r="EA54" s="39"/>
      <c r="EB54" s="39"/>
      <c r="EC54" s="39"/>
    </row>
    <row r="55" spans="1:277" x14ac:dyDescent="0.25">
      <c r="JK55" s="38"/>
      <c r="JL55" s="39"/>
      <c r="JM55" s="48"/>
      <c r="JN55" s="48"/>
      <c r="JO55" s="48"/>
      <c r="JP55" s="48"/>
      <c r="JQ55" s="48"/>
    </row>
    <row r="59" spans="1:277" x14ac:dyDescent="0.25">
      <c r="IU59" s="38"/>
      <c r="IV59" s="39"/>
      <c r="IW59" s="48"/>
      <c r="IX59" s="48"/>
      <c r="IY59" s="48"/>
      <c r="IZ59" s="48"/>
      <c r="JA59" s="48"/>
    </row>
    <row r="60" spans="1:277" x14ac:dyDescent="0.25">
      <c r="JC60" s="38"/>
      <c r="JD60" s="39"/>
      <c r="JE60" s="48"/>
      <c r="JF60" s="48"/>
      <c r="JG60" s="48"/>
      <c r="JH60" s="48"/>
      <c r="JI60" s="48"/>
    </row>
    <row r="67" spans="157:245" x14ac:dyDescent="0.25">
      <c r="GB67" s="39"/>
      <c r="GC67" s="39"/>
      <c r="GD67" s="39"/>
      <c r="GL67" s="39"/>
      <c r="GM67" s="39"/>
      <c r="GN67" s="39"/>
      <c r="HF67" s="39"/>
      <c r="HG67" s="39"/>
      <c r="HH67" s="39"/>
      <c r="HI67" s="39"/>
      <c r="HJ67" s="39"/>
      <c r="HK67" s="39"/>
    </row>
    <row r="68" spans="157:245" x14ac:dyDescent="0.25">
      <c r="FA68" s="39"/>
      <c r="FB68" s="48"/>
      <c r="FC68" s="39"/>
      <c r="FD68" s="39"/>
      <c r="FE68" s="39"/>
      <c r="HW68" s="38"/>
      <c r="HX68" s="39"/>
      <c r="HY68" s="48"/>
      <c r="HZ68" s="48"/>
      <c r="IA68" s="48"/>
      <c r="IB68" s="48"/>
      <c r="IC68" s="48"/>
    </row>
    <row r="72" spans="157:245" x14ac:dyDescent="0.25">
      <c r="IE72" s="38"/>
      <c r="IF72" s="39"/>
      <c r="IG72" s="48"/>
      <c r="IH72" s="48"/>
      <c r="II72" s="48"/>
      <c r="IJ72" s="48"/>
      <c r="IK72" s="48"/>
    </row>
    <row r="73" spans="157:245" x14ac:dyDescent="0.25">
      <c r="FU73" s="38"/>
      <c r="FV73" s="39"/>
      <c r="FW73" s="48"/>
      <c r="FX73" s="39"/>
      <c r="FY73" s="39"/>
      <c r="FZ73" s="39"/>
      <c r="GA73" s="39"/>
    </row>
    <row r="85" spans="187:193" x14ac:dyDescent="0.25">
      <c r="GE85" s="38"/>
      <c r="GF85" s="39"/>
      <c r="GG85" s="39"/>
      <c r="GH85" s="39"/>
      <c r="GI85" s="39"/>
      <c r="GJ85" s="39"/>
      <c r="GK85" s="39"/>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B91BE-8340-49B7-A00F-F19FEEB17BAC}">
  <dimension ref="A1:CX85"/>
  <sheetViews>
    <sheetView zoomScaleNormal="100" workbookViewId="0">
      <pane xSplit="1" topLeftCell="B1" activePane="topRight" state="frozen"/>
      <selection pane="topRight" activeCell="I1" activeCellId="1" sqref="Y1:Y1048576 I1:I1048576"/>
    </sheetView>
  </sheetViews>
  <sheetFormatPr defaultRowHeight="12.75" x14ac:dyDescent="0.2"/>
  <cols>
    <col min="1" max="1" width="16" bestFit="1" customWidth="1"/>
    <col min="2" max="2" width="14.5703125" customWidth="1"/>
    <col min="3" max="3" width="16" customWidth="1"/>
    <col min="4" max="4" width="15.5703125" bestFit="1" customWidth="1"/>
    <col min="6" max="6" width="16.5703125" bestFit="1" customWidth="1"/>
    <col min="7" max="7" width="7.7109375" customWidth="1"/>
    <col min="8" max="8" width="21.42578125" bestFit="1" customWidth="1"/>
    <col min="11" max="11" width="15.5703125" bestFit="1" customWidth="1"/>
    <col min="12" max="12" width="19.5703125" bestFit="1" customWidth="1"/>
    <col min="13" max="13" width="12.7109375" style="37" bestFit="1" customWidth="1"/>
    <col min="18" max="18" width="22.28515625" bestFit="1" customWidth="1"/>
    <col min="19" max="19" width="14.28515625" bestFit="1" customWidth="1"/>
    <col min="22" max="22" width="12.7109375" bestFit="1" customWidth="1"/>
    <col min="30" max="30" width="17.42578125" customWidth="1"/>
    <col min="31" max="31" width="12.5703125" bestFit="1" customWidth="1"/>
    <col min="33" max="33" width="27" bestFit="1" customWidth="1"/>
    <col min="34" max="34" width="21.140625" bestFit="1" customWidth="1"/>
    <col min="35" max="35" width="19" bestFit="1" customWidth="1"/>
    <col min="38" max="38" width="30.5703125" bestFit="1" customWidth="1"/>
    <col min="39" max="39" width="12.7109375" bestFit="1" customWidth="1"/>
    <col min="40" max="40" width="14.28515625" bestFit="1" customWidth="1"/>
    <col min="41" max="41" width="29.28515625" bestFit="1" customWidth="1"/>
    <col min="42" max="42" width="24.140625" bestFit="1" customWidth="1"/>
    <col min="43" max="43" width="21.42578125" bestFit="1" customWidth="1"/>
    <col min="44" max="44" width="22.140625" bestFit="1" customWidth="1"/>
    <col min="46" max="46" width="29.140625" bestFit="1" customWidth="1"/>
    <col min="47" max="47" width="12.5703125" bestFit="1" customWidth="1"/>
    <col min="48" max="48" width="6.42578125" bestFit="1" customWidth="1"/>
    <col min="49" max="49" width="21.42578125" bestFit="1" customWidth="1"/>
    <col min="50" max="50" width="16.140625" bestFit="1" customWidth="1"/>
    <col min="51" max="51" width="13.42578125" bestFit="1" customWidth="1"/>
    <col min="52" max="52" width="14.140625" bestFit="1" customWidth="1"/>
    <col min="56" max="56" width="12.5703125" style="37" bestFit="1" customWidth="1"/>
    <col min="58" max="62" width="9.140625" style="46"/>
    <col min="64" max="64" width="12.7109375" style="37" bestFit="1" customWidth="1"/>
    <col min="66" max="70" width="9.140625" style="46"/>
    <col min="72" max="72" width="12.7109375" style="37" bestFit="1" customWidth="1"/>
    <col min="74" max="78" width="9.140625" style="46"/>
    <col min="80" max="80" width="12.5703125" style="37" bestFit="1" customWidth="1"/>
    <col min="82" max="86" width="9.140625" style="46"/>
    <col min="88" max="88" width="12.5703125" style="37" bestFit="1" customWidth="1"/>
    <col min="90" max="94" width="9.140625" style="46"/>
    <col min="96" max="96" width="12.5703125" style="37" bestFit="1" customWidth="1"/>
    <col min="98" max="102" width="9.140625" style="46"/>
  </cols>
  <sheetData>
    <row r="1" spans="1:102" ht="15" x14ac:dyDescent="0.25">
      <c r="A1" s="76" t="s">
        <v>0</v>
      </c>
      <c r="B1" s="41" t="s">
        <v>158</v>
      </c>
      <c r="C1" s="41" t="s">
        <v>158</v>
      </c>
      <c r="D1" s="82" t="s">
        <v>168</v>
      </c>
      <c r="E1" s="82" t="s">
        <v>168</v>
      </c>
      <c r="F1" s="82" t="s">
        <v>168</v>
      </c>
      <c r="G1" s="82" t="s">
        <v>168</v>
      </c>
      <c r="H1" s="82" t="s">
        <v>168</v>
      </c>
      <c r="I1" s="82" t="s">
        <v>168</v>
      </c>
      <c r="J1" s="82"/>
      <c r="K1" s="91" t="s">
        <v>159</v>
      </c>
      <c r="L1" s="91" t="s">
        <v>23</v>
      </c>
      <c r="M1" s="91" t="s">
        <v>23</v>
      </c>
      <c r="N1" s="91" t="s">
        <v>23</v>
      </c>
      <c r="O1" s="91" t="s">
        <v>23</v>
      </c>
      <c r="P1" s="91" t="s">
        <v>23</v>
      </c>
      <c r="Q1" s="91" t="s">
        <v>23</v>
      </c>
      <c r="R1" s="91" t="s">
        <v>160</v>
      </c>
      <c r="S1" s="89" t="s">
        <v>0</v>
      </c>
      <c r="T1" s="91" t="s">
        <v>169</v>
      </c>
      <c r="U1" s="91" t="s">
        <v>169</v>
      </c>
      <c r="V1" s="91" t="s">
        <v>169</v>
      </c>
      <c r="W1" s="91" t="s">
        <v>169</v>
      </c>
      <c r="X1" s="91" t="s">
        <v>169</v>
      </c>
      <c r="Y1" s="91" t="s">
        <v>169</v>
      </c>
      <c r="AN1" s="37"/>
      <c r="AP1" s="55"/>
      <c r="AQ1" s="55"/>
      <c r="AR1" s="55"/>
      <c r="AS1" s="55"/>
      <c r="AT1" s="55"/>
      <c r="AV1" s="37"/>
      <c r="AX1" s="55"/>
      <c r="AY1" s="55"/>
      <c r="AZ1" s="55"/>
      <c r="BA1" s="55"/>
      <c r="BB1" s="55"/>
      <c r="BF1" s="55"/>
      <c r="BG1" s="55"/>
      <c r="BH1" s="55"/>
      <c r="BI1" s="55"/>
      <c r="BJ1" s="55"/>
      <c r="BN1" s="55"/>
      <c r="BO1" s="55"/>
      <c r="BP1" s="55"/>
      <c r="BQ1" s="55"/>
      <c r="BR1" s="55"/>
      <c r="BV1" s="55"/>
      <c r="BW1" s="55"/>
      <c r="BX1" s="55"/>
      <c r="BY1" s="55"/>
      <c r="BZ1" s="55"/>
      <c r="CD1" s="55"/>
      <c r="CE1" s="55"/>
      <c r="CF1" s="55"/>
      <c r="CG1" s="55"/>
      <c r="CH1" s="55"/>
      <c r="CJ1"/>
      <c r="CL1"/>
      <c r="CM1"/>
      <c r="CN1"/>
      <c r="CO1"/>
      <c r="CP1"/>
      <c r="CR1"/>
      <c r="CT1"/>
      <c r="CU1"/>
      <c r="CV1"/>
      <c r="CW1"/>
      <c r="CX1"/>
    </row>
    <row r="2" spans="1:102" ht="15.75" x14ac:dyDescent="0.25">
      <c r="A2" s="77">
        <v>43807</v>
      </c>
      <c r="B2">
        <v>1.3714371461982313</v>
      </c>
      <c r="C2">
        <v>1.3714371461982313</v>
      </c>
      <c r="D2" s="83" t="e">
        <v>#N/A</v>
      </c>
      <c r="E2" s="83" t="e">
        <v>#N/A</v>
      </c>
      <c r="F2" s="83" t="e">
        <v>#N/A</v>
      </c>
      <c r="G2" s="83" t="e">
        <v>#N/A</v>
      </c>
      <c r="H2" s="83" t="e">
        <v>#N/A</v>
      </c>
      <c r="I2" s="83" t="e">
        <v>#N/A</v>
      </c>
      <c r="J2" s="83"/>
      <c r="L2" s="46" t="e">
        <v>#N/A</v>
      </c>
      <c r="M2" s="46" t="e">
        <v>#N/A</v>
      </c>
      <c r="N2" s="46" t="e">
        <v>#N/A</v>
      </c>
      <c r="O2" s="46" t="e">
        <v>#N/A</v>
      </c>
      <c r="P2" s="46" t="e">
        <v>#N/A</v>
      </c>
      <c r="Q2" s="46" t="e">
        <v>#N/A</v>
      </c>
      <c r="S2" s="93"/>
      <c r="T2" s="46" t="e">
        <v>#N/A</v>
      </c>
      <c r="U2" s="46" t="e">
        <v>#N/A</v>
      </c>
      <c r="V2" s="46" t="e">
        <v>#N/A</v>
      </c>
      <c r="W2" s="46" t="e">
        <v>#N/A</v>
      </c>
      <c r="X2" s="46" t="e">
        <v>#N/A</v>
      </c>
      <c r="Y2" s="46" t="e">
        <v>#N/A</v>
      </c>
      <c r="Z2" s="2"/>
      <c r="AA2" s="2"/>
      <c r="AB2" s="2"/>
      <c r="AE2" s="6"/>
      <c r="AN2" s="6"/>
      <c r="AP2" s="46"/>
      <c r="AQ2" s="46"/>
      <c r="AR2" s="46"/>
      <c r="AS2" s="46"/>
      <c r="AT2" s="46"/>
      <c r="AV2" s="6"/>
      <c r="AX2" s="46"/>
      <c r="AY2" s="46"/>
      <c r="AZ2" s="46"/>
      <c r="BA2" s="46"/>
      <c r="BB2" s="46"/>
      <c r="BD2" s="6"/>
      <c r="BL2" s="6"/>
      <c r="BT2" s="6"/>
      <c r="CB2" s="6"/>
      <c r="CJ2"/>
      <c r="CL2"/>
      <c r="CM2"/>
      <c r="CN2"/>
      <c r="CO2"/>
      <c r="CP2"/>
      <c r="CR2"/>
      <c r="CT2"/>
      <c r="CU2"/>
      <c r="CV2"/>
      <c r="CW2"/>
      <c r="CX2"/>
    </row>
    <row r="3" spans="1:102" ht="15.75" x14ac:dyDescent="0.25">
      <c r="A3" s="77">
        <v>43814</v>
      </c>
      <c r="B3">
        <v>2.5996720044890762</v>
      </c>
      <c r="C3">
        <v>2.5996720044890762</v>
      </c>
      <c r="D3" s="83" t="e">
        <v>#N/A</v>
      </c>
      <c r="E3" s="83" t="e">
        <v>#N/A</v>
      </c>
      <c r="F3" s="83" t="e">
        <v>#N/A</v>
      </c>
      <c r="G3" s="83" t="e">
        <v>#N/A</v>
      </c>
      <c r="H3" s="83" t="e">
        <v>#N/A</v>
      </c>
      <c r="I3" s="83" t="e">
        <v>#N/A</v>
      </c>
      <c r="J3" s="83"/>
      <c r="L3" s="46" t="e">
        <v>#N/A</v>
      </c>
      <c r="M3" s="46" t="e">
        <v>#N/A</v>
      </c>
      <c r="N3" s="46" t="e">
        <v>#N/A</v>
      </c>
      <c r="O3" s="46" t="e">
        <v>#N/A</v>
      </c>
      <c r="P3" s="46" t="e">
        <v>#N/A</v>
      </c>
      <c r="Q3" s="46" t="e">
        <v>#N/A</v>
      </c>
      <c r="S3" s="93"/>
      <c r="T3" s="46" t="e">
        <v>#N/A</v>
      </c>
      <c r="U3" s="46" t="e">
        <v>#N/A</v>
      </c>
      <c r="V3" s="46" t="e">
        <v>#N/A</v>
      </c>
      <c r="W3" s="46" t="e">
        <v>#N/A</v>
      </c>
      <c r="X3" s="46" t="e">
        <v>#N/A</v>
      </c>
      <c r="Y3" s="46" t="e">
        <v>#N/A</v>
      </c>
      <c r="Z3" s="2"/>
      <c r="AA3" s="2"/>
      <c r="AB3" s="2"/>
      <c r="AE3" s="6"/>
      <c r="AN3" s="6"/>
      <c r="AP3" s="46"/>
      <c r="AQ3" s="46"/>
      <c r="AR3" s="46"/>
      <c r="AS3" s="46"/>
      <c r="AT3" s="46"/>
      <c r="AV3" s="6"/>
      <c r="AX3" s="46"/>
      <c r="AY3" s="46"/>
      <c r="AZ3" s="46"/>
      <c r="BA3" s="46"/>
      <c r="BB3" s="46"/>
      <c r="BD3" s="6"/>
      <c r="BL3" s="6"/>
      <c r="BT3" s="6"/>
      <c r="CB3" s="6"/>
      <c r="CJ3"/>
      <c r="CL3"/>
      <c r="CM3"/>
      <c r="CN3"/>
      <c r="CO3"/>
      <c r="CP3"/>
      <c r="CR3"/>
      <c r="CT3"/>
      <c r="CU3"/>
      <c r="CV3"/>
      <c r="CW3"/>
      <c r="CX3"/>
    </row>
    <row r="4" spans="1:102" ht="15.75" x14ac:dyDescent="0.25">
      <c r="A4" s="77">
        <v>43836</v>
      </c>
      <c r="B4">
        <v>3.4223773687974499</v>
      </c>
      <c r="C4">
        <v>3.4223773687974499</v>
      </c>
      <c r="D4" s="83">
        <v>0.14933022903970539</v>
      </c>
      <c r="E4" s="83">
        <v>-9.2237594448977001E-3</v>
      </c>
      <c r="F4" s="83">
        <v>0.36359095998311997</v>
      </c>
      <c r="G4" s="83">
        <v>2.0196519147226013</v>
      </c>
      <c r="H4" s="83">
        <v>-7.820491774241189</v>
      </c>
      <c r="I4" s="83" t="e">
        <v>#N/A</v>
      </c>
      <c r="J4" s="83"/>
      <c r="L4" s="46">
        <v>-4.5232222544640894</v>
      </c>
      <c r="M4" s="46">
        <v>5.3047556599012599E-2</v>
      </c>
      <c r="N4" s="46">
        <v>-5.2963288992591986</v>
      </c>
      <c r="O4" s="46">
        <v>-22.991011319387411</v>
      </c>
      <c r="P4" s="46">
        <v>7.2956597109290655</v>
      </c>
      <c r="Q4" s="46" t="e">
        <v>#N/A</v>
      </c>
      <c r="S4" s="93">
        <v>43836</v>
      </c>
      <c r="T4" s="46">
        <v>-4.373892025424384</v>
      </c>
      <c r="U4" s="46">
        <v>4.3823797154114899E-2</v>
      </c>
      <c r="V4" s="46">
        <v>-4.9327379392760786</v>
      </c>
      <c r="W4" s="46">
        <v>-20.97135940466481</v>
      </c>
      <c r="X4" s="46">
        <v>-0.52483206331212351</v>
      </c>
      <c r="Y4" s="46" t="e">
        <v>#N/A</v>
      </c>
      <c r="Z4" s="2"/>
      <c r="AA4" s="2"/>
      <c r="AB4" s="2"/>
      <c r="AE4" s="6"/>
      <c r="AN4" s="6"/>
      <c r="AP4" s="46"/>
      <c r="AQ4" s="46"/>
      <c r="AR4" s="46"/>
      <c r="AS4" s="46"/>
      <c r="AT4" s="46"/>
      <c r="AV4" s="6"/>
      <c r="AX4" s="46"/>
      <c r="AY4" s="46"/>
      <c r="AZ4" s="46"/>
      <c r="BA4" s="46"/>
      <c r="BB4" s="46"/>
      <c r="BD4" s="6"/>
      <c r="BL4" s="6"/>
      <c r="BT4" s="6"/>
      <c r="CB4" s="6"/>
      <c r="CJ4"/>
      <c r="CL4"/>
      <c r="CM4"/>
      <c r="CN4"/>
      <c r="CO4"/>
      <c r="CP4"/>
      <c r="CR4"/>
      <c r="CT4"/>
      <c r="CU4"/>
      <c r="CV4"/>
      <c r="CW4"/>
      <c r="CX4"/>
    </row>
    <row r="5" spans="1:102" ht="15.75" x14ac:dyDescent="0.25">
      <c r="A5" s="77">
        <v>43843</v>
      </c>
      <c r="B5">
        <v>9.1118664284278417</v>
      </c>
      <c r="C5">
        <v>9.1118664284278417</v>
      </c>
      <c r="D5" s="83">
        <v>0.1529462958678538</v>
      </c>
      <c r="E5" s="83">
        <v>1.4727056163341801E-2</v>
      </c>
      <c r="F5" s="83">
        <v>0.10822727016359135</v>
      </c>
      <c r="G5" s="83">
        <v>6.4401677399698656</v>
      </c>
      <c r="H5" s="83">
        <v>5.2769452637935998</v>
      </c>
      <c r="I5" s="83" t="e">
        <v>#N/A</v>
      </c>
      <c r="J5" s="83"/>
      <c r="L5" s="46">
        <v>-1.9601062922389971</v>
      </c>
      <c r="M5" s="46">
        <v>2.4598102253717835E-3</v>
      </c>
      <c r="N5" s="46">
        <v>-2.4808870168276798</v>
      </c>
      <c r="O5" s="46">
        <v>-38.572090407920086</v>
      </c>
      <c r="P5" s="46">
        <v>10.127544892121357</v>
      </c>
      <c r="Q5" s="46" t="e">
        <v>#N/A</v>
      </c>
      <c r="S5" s="93">
        <v>43843</v>
      </c>
      <c r="T5" s="46">
        <v>-1.8071599963711433</v>
      </c>
      <c r="U5" s="46">
        <v>1.7186866388713584E-2</v>
      </c>
      <c r="V5" s="46">
        <v>-2.3726597466640884</v>
      </c>
      <c r="W5" s="46">
        <v>-32.131922667950221</v>
      </c>
      <c r="X5" s="46">
        <v>15.404490155914957</v>
      </c>
      <c r="Y5" s="46" t="e">
        <v>#N/A</v>
      </c>
      <c r="Z5" s="2"/>
      <c r="AA5" s="2"/>
      <c r="AB5" s="2"/>
      <c r="AE5" s="6"/>
      <c r="AN5" s="6"/>
      <c r="AP5" s="46"/>
      <c r="AQ5" s="46"/>
      <c r="AR5" s="46"/>
      <c r="AS5" s="46"/>
      <c r="AT5" s="46"/>
      <c r="AV5" s="6"/>
      <c r="AX5" s="46"/>
      <c r="AY5" s="46"/>
      <c r="AZ5" s="46"/>
      <c r="BA5" s="46"/>
      <c r="BB5" s="46"/>
      <c r="BD5" s="6"/>
      <c r="BL5" s="6"/>
      <c r="BT5" s="6"/>
      <c r="CB5" s="6"/>
      <c r="CJ5"/>
      <c r="CL5"/>
      <c r="CM5"/>
      <c r="CN5"/>
      <c r="CO5"/>
      <c r="CP5"/>
      <c r="CR5"/>
      <c r="CT5"/>
      <c r="CU5"/>
      <c r="CV5"/>
      <c r="CW5"/>
      <c r="CX5"/>
    </row>
    <row r="6" spans="1:102" ht="15.75" x14ac:dyDescent="0.25">
      <c r="A6" s="77">
        <v>43861</v>
      </c>
      <c r="B6">
        <v>2.9310641428991469</v>
      </c>
      <c r="C6">
        <v>2.9310641428991469</v>
      </c>
      <c r="D6" s="83">
        <v>-0.2052772962116256</v>
      </c>
      <c r="E6" s="83">
        <v>-1.3554004604549169E-3</v>
      </c>
      <c r="F6" s="83">
        <v>0.14260335409802938</v>
      </c>
      <c r="G6" s="83">
        <v>-0.22871021433839545</v>
      </c>
      <c r="H6" s="83">
        <v>-0.22742257859304527</v>
      </c>
      <c r="I6" s="83">
        <v>-1.2934020993233375E-2</v>
      </c>
      <c r="J6" s="83"/>
      <c r="L6" s="46">
        <v>-1.4378941148144921</v>
      </c>
      <c r="M6" s="46">
        <v>0.2255688357289862</v>
      </c>
      <c r="N6" s="46">
        <v>-2.1523862334899482</v>
      </c>
      <c r="O6" s="46">
        <v>93.157370673837164</v>
      </c>
      <c r="P6" s="46">
        <v>57.661161267338606</v>
      </c>
      <c r="Q6" s="46">
        <v>2.3419052451043947</v>
      </c>
      <c r="S6" s="93">
        <v>43861</v>
      </c>
      <c r="T6" s="46">
        <v>-1.6431714110261177</v>
      </c>
      <c r="U6" s="46">
        <v>0.22421343526853127</v>
      </c>
      <c r="V6" s="46">
        <v>-2.0097828793919188</v>
      </c>
      <c r="W6" s="46">
        <v>92.928660459498772</v>
      </c>
      <c r="X6" s="46">
        <v>57.433738688745564</v>
      </c>
      <c r="Y6" s="46">
        <v>2.3289712241111613</v>
      </c>
      <c r="Z6" s="2"/>
      <c r="AA6" s="2"/>
      <c r="AB6" s="2"/>
      <c r="AE6" s="6"/>
      <c r="AN6" s="6"/>
      <c r="AP6" s="46"/>
      <c r="AQ6" s="46"/>
      <c r="AR6" s="46"/>
      <c r="AS6" s="46"/>
      <c r="AT6" s="46"/>
      <c r="AV6" s="6"/>
      <c r="AX6" s="46"/>
      <c r="AY6" s="46"/>
      <c r="AZ6" s="46"/>
      <c r="BA6" s="46"/>
      <c r="BB6" s="46"/>
      <c r="BD6" s="6"/>
      <c r="BL6" s="6"/>
      <c r="BT6" s="6"/>
      <c r="CB6" s="6"/>
      <c r="CJ6"/>
      <c r="CL6"/>
      <c r="CM6"/>
      <c r="CN6"/>
      <c r="CO6"/>
      <c r="CP6"/>
      <c r="CR6"/>
      <c r="CT6"/>
      <c r="CU6"/>
      <c r="CV6"/>
      <c r="CW6"/>
      <c r="CX6"/>
    </row>
    <row r="7" spans="1:102" ht="15" x14ac:dyDescent="0.25">
      <c r="A7" s="77">
        <v>43877</v>
      </c>
      <c r="B7">
        <v>3.7159735509797223</v>
      </c>
      <c r="C7">
        <v>3.7159735509797223</v>
      </c>
      <c r="D7" s="83">
        <v>0.11491831933457242</v>
      </c>
      <c r="E7" s="83">
        <v>2.1076650864257536E-3</v>
      </c>
      <c r="F7" s="83">
        <v>0.22913565365192134</v>
      </c>
      <c r="G7" s="83">
        <v>-0.13605032092165814</v>
      </c>
      <c r="H7" s="83">
        <v>1.1747821143016095</v>
      </c>
      <c r="I7" s="83">
        <v>1.6414618628847633E-2</v>
      </c>
      <c r="J7" s="83"/>
      <c r="L7" s="46">
        <v>-1.083719606218466</v>
      </c>
      <c r="M7" s="46">
        <v>8.4905840785906184E-2</v>
      </c>
      <c r="N7" s="46">
        <v>-1.7842749312651929</v>
      </c>
      <c r="O7" s="46">
        <v>62.516971292816002</v>
      </c>
      <c r="P7" s="46">
        <v>5.3845540739342557</v>
      </c>
      <c r="Q7" s="46">
        <v>1.4286965936020062</v>
      </c>
      <c r="S7" s="93">
        <v>43877</v>
      </c>
      <c r="T7" s="46">
        <v>-0.96880128688389355</v>
      </c>
      <c r="U7" s="46">
        <v>8.7013505872331948E-2</v>
      </c>
      <c r="V7" s="46">
        <v>-1.5551392776132715</v>
      </c>
      <c r="W7" s="46">
        <v>62.380920971894341</v>
      </c>
      <c r="X7" s="46">
        <v>6.5593361882358652</v>
      </c>
      <c r="Y7" s="46">
        <v>1.4451112122308538</v>
      </c>
      <c r="Z7" s="2"/>
      <c r="AA7" s="2"/>
      <c r="AB7" s="2"/>
      <c r="AE7" s="12"/>
      <c r="AN7" s="12"/>
      <c r="AP7" s="46"/>
      <c r="AQ7" s="46"/>
      <c r="AR7" s="46"/>
      <c r="AS7" s="46"/>
      <c r="AT7" s="46"/>
      <c r="AV7" s="12"/>
      <c r="AX7" s="46"/>
      <c r="AY7" s="46"/>
      <c r="AZ7" s="46"/>
      <c r="BA7" s="46"/>
      <c r="BB7" s="46"/>
      <c r="BD7" s="12"/>
      <c r="BL7" s="12"/>
      <c r="BT7" s="12"/>
      <c r="CB7" s="12"/>
      <c r="CJ7"/>
      <c r="CL7"/>
      <c r="CM7"/>
      <c r="CN7"/>
      <c r="CO7"/>
      <c r="CP7"/>
      <c r="CR7"/>
      <c r="CT7"/>
      <c r="CU7"/>
      <c r="CV7"/>
      <c r="CW7"/>
      <c r="CX7"/>
    </row>
    <row r="8" spans="1:102" ht="15.75" x14ac:dyDescent="0.25">
      <c r="A8" s="77">
        <v>43891</v>
      </c>
      <c r="B8">
        <v>3.1469833727536836</v>
      </c>
      <c r="C8">
        <v>3.1469833727536836</v>
      </c>
      <c r="D8" s="83" t="e">
        <v>#N/A</v>
      </c>
      <c r="E8" s="83" t="e">
        <v>#N/A</v>
      </c>
      <c r="F8" s="83">
        <v>2.6493398026703474E-2</v>
      </c>
      <c r="G8" s="83">
        <v>-0.18452877798758482</v>
      </c>
      <c r="H8" s="83">
        <v>-0.10575692704945006</v>
      </c>
      <c r="I8" s="83">
        <v>-3.1275555901897345E-3</v>
      </c>
      <c r="J8" s="83"/>
      <c r="L8" s="46" t="e">
        <v>#N/A</v>
      </c>
      <c r="M8" s="46" t="e">
        <v>#N/A</v>
      </c>
      <c r="N8" s="46">
        <v>-1.1421739376256612</v>
      </c>
      <c r="O8" s="46">
        <v>29.115122500752616</v>
      </c>
      <c r="P8" s="46">
        <v>2.3964503323819519</v>
      </c>
      <c r="Q8" s="46">
        <v>0.80696108750414086</v>
      </c>
      <c r="S8" s="93">
        <v>43891</v>
      </c>
      <c r="T8" s="46" t="e">
        <v>#N/A</v>
      </c>
      <c r="U8" s="46" t="e">
        <v>#N/A</v>
      </c>
      <c r="V8" s="46">
        <v>-1.1156805395989577</v>
      </c>
      <c r="W8" s="46">
        <v>28.930593722765032</v>
      </c>
      <c r="X8" s="46">
        <v>2.2906934053325019</v>
      </c>
      <c r="Y8" s="46">
        <v>0.80383353191395113</v>
      </c>
      <c r="Z8" s="2"/>
      <c r="AA8" s="2"/>
      <c r="AB8" s="2"/>
      <c r="AE8" s="6"/>
      <c r="AN8" s="6"/>
      <c r="AP8" s="46"/>
      <c r="AQ8" s="46"/>
      <c r="AR8" s="46"/>
      <c r="AS8" s="46"/>
      <c r="AT8" s="46"/>
      <c r="AV8" s="6"/>
      <c r="AX8" s="46"/>
      <c r="AY8" s="46"/>
      <c r="AZ8" s="46"/>
      <c r="BA8" s="46"/>
      <c r="BB8" s="46"/>
      <c r="BD8" s="6"/>
      <c r="BL8" s="6"/>
      <c r="BT8" s="6"/>
      <c r="CB8" s="6"/>
      <c r="CJ8"/>
      <c r="CL8"/>
      <c r="CM8"/>
      <c r="CN8"/>
      <c r="CO8"/>
      <c r="CP8"/>
      <c r="CR8"/>
      <c r="CT8"/>
      <c r="CU8"/>
      <c r="CV8"/>
      <c r="CW8"/>
      <c r="CX8"/>
    </row>
    <row r="9" spans="1:102" ht="15.75" x14ac:dyDescent="0.25">
      <c r="A9" s="77">
        <v>43898</v>
      </c>
      <c r="B9">
        <v>3.1357456978430753</v>
      </c>
      <c r="C9">
        <v>3.1357456978430753</v>
      </c>
      <c r="D9" s="83">
        <v>0.20806193874576184</v>
      </c>
      <c r="E9" s="83">
        <v>-2.1942505861776498E-3</v>
      </c>
      <c r="F9" s="83">
        <v>4.8613277278480638E-2</v>
      </c>
      <c r="G9" s="83">
        <v>-0.92055971987583263</v>
      </c>
      <c r="H9" s="83">
        <v>-0.78679639458685457</v>
      </c>
      <c r="I9" s="83">
        <v>-4.2566299887993875E-2</v>
      </c>
      <c r="J9" s="83"/>
      <c r="L9" s="46">
        <v>-1.0674915525380051</v>
      </c>
      <c r="M9" s="46">
        <v>0.10038029207867677</v>
      </c>
      <c r="N9" s="46">
        <v>-1.3588248411546999</v>
      </c>
      <c r="O9" s="46">
        <v>70.181929657129146</v>
      </c>
      <c r="P9" s="46">
        <v>27.181064930871898</v>
      </c>
      <c r="Q9" s="46">
        <v>1.2773648080698632</v>
      </c>
      <c r="S9" s="93">
        <v>43898</v>
      </c>
      <c r="T9" s="46">
        <v>-0.85942961379224325</v>
      </c>
      <c r="U9" s="46">
        <v>9.8186041492499113E-2</v>
      </c>
      <c r="V9" s="46">
        <v>-1.3102115638762193</v>
      </c>
      <c r="W9" s="46">
        <v>69.261369937253306</v>
      </c>
      <c r="X9" s="46">
        <v>26.39426853628504</v>
      </c>
      <c r="Y9" s="46">
        <v>1.2347985081818693</v>
      </c>
      <c r="Z9" s="2"/>
      <c r="AA9" s="50"/>
      <c r="AB9" s="2"/>
      <c r="AE9" s="6"/>
      <c r="AN9" s="6"/>
      <c r="AP9" s="46"/>
      <c r="AQ9" s="46"/>
      <c r="AR9" s="46"/>
      <c r="AS9" s="46"/>
      <c r="AT9" s="46"/>
      <c r="AV9" s="6"/>
      <c r="AX9" s="46"/>
      <c r="AY9" s="46"/>
      <c r="AZ9" s="46"/>
      <c r="BA9" s="46"/>
      <c r="BB9" s="46"/>
      <c r="BD9" s="6"/>
      <c r="BL9" s="6"/>
      <c r="BT9" s="6"/>
      <c r="CB9" s="6"/>
      <c r="CJ9"/>
      <c r="CL9"/>
      <c r="CM9"/>
      <c r="CN9"/>
      <c r="CO9"/>
      <c r="CP9"/>
      <c r="CR9"/>
      <c r="CT9"/>
      <c r="CU9"/>
      <c r="CV9"/>
      <c r="CW9"/>
      <c r="CX9"/>
    </row>
    <row r="10" spans="1:102" ht="15" x14ac:dyDescent="0.25">
      <c r="A10" s="77">
        <v>43973</v>
      </c>
      <c r="B10">
        <v>8.3454736681089319</v>
      </c>
      <c r="C10">
        <v>8.3454736681089319</v>
      </c>
      <c r="D10" s="83">
        <v>-1.2656618372542283E-2</v>
      </c>
      <c r="E10" s="83">
        <v>2.5880600517453813E-2</v>
      </c>
      <c r="F10" s="83">
        <v>-0.14016981505099224</v>
      </c>
      <c r="G10" s="83">
        <v>0.14208248416809255</v>
      </c>
      <c r="H10" s="83">
        <v>-0.33940350608075853</v>
      </c>
      <c r="I10" s="83">
        <v>2.6390210206006515E-2</v>
      </c>
      <c r="J10" s="83"/>
      <c r="L10" s="46">
        <v>-4.2141868907145072</v>
      </c>
      <c r="M10" s="46">
        <v>4.4944804011071982E-2</v>
      </c>
      <c r="N10" s="46">
        <v>-4.6826063969960376</v>
      </c>
      <c r="O10" s="46">
        <v>14.765625052949751</v>
      </c>
      <c r="P10" s="46">
        <v>5.8061163244644707</v>
      </c>
      <c r="Q10" s="46">
        <v>1.8110768940774968</v>
      </c>
      <c r="S10" s="93">
        <v>43973</v>
      </c>
      <c r="T10" s="46">
        <v>-4.2268435090870495</v>
      </c>
      <c r="U10" s="46">
        <v>7.0825404528525787E-2</v>
      </c>
      <c r="V10" s="46">
        <v>-4.8227762120470299</v>
      </c>
      <c r="W10" s="46">
        <v>14.907707537117844</v>
      </c>
      <c r="X10" s="46">
        <v>5.4667128183837121</v>
      </c>
      <c r="Y10" s="46">
        <v>1.8374671042835033</v>
      </c>
      <c r="Z10" s="2"/>
      <c r="AA10" s="2"/>
      <c r="AB10" s="2"/>
      <c r="AE10" s="35"/>
      <c r="AN10" s="35"/>
      <c r="AP10" s="46"/>
      <c r="AQ10" s="46"/>
      <c r="AR10" s="46"/>
      <c r="AS10" s="46"/>
      <c r="AT10" s="46"/>
      <c r="AV10" s="35"/>
      <c r="AX10" s="46"/>
      <c r="AY10" s="46"/>
      <c r="AZ10" s="46"/>
      <c r="BA10" s="46"/>
      <c r="BB10" s="46"/>
      <c r="BD10" s="35"/>
      <c r="BL10" s="35"/>
      <c r="BT10" s="35"/>
      <c r="CB10" s="35"/>
      <c r="CJ10"/>
      <c r="CL10"/>
      <c r="CM10"/>
      <c r="CN10"/>
      <c r="CO10"/>
      <c r="CP10"/>
      <c r="CR10"/>
      <c r="CT10"/>
      <c r="CU10"/>
      <c r="CV10"/>
      <c r="CW10"/>
      <c r="CX10"/>
    </row>
    <row r="11" spans="1:102" ht="15" x14ac:dyDescent="0.25">
      <c r="A11" s="77">
        <v>43983</v>
      </c>
      <c r="B11">
        <v>3.9692761555629943</v>
      </c>
      <c r="C11">
        <v>3.9692761555629943</v>
      </c>
      <c r="D11" s="83">
        <v>0.23408255439782266</v>
      </c>
      <c r="E11" s="83">
        <v>-2.073609349682988E-3</v>
      </c>
      <c r="F11" s="83">
        <v>-7.9569214159350921E-2</v>
      </c>
      <c r="G11" s="83">
        <v>0.38819146321138831</v>
      </c>
      <c r="H11" s="83">
        <v>-0.19583315572407756</v>
      </c>
      <c r="I11" s="83">
        <v>-1.7402503584496687E-2</v>
      </c>
      <c r="J11" s="83"/>
      <c r="L11" s="46">
        <v>-0.91569694701104698</v>
      </c>
      <c r="M11" s="46">
        <v>8.9317412357454967E-2</v>
      </c>
      <c r="N11" s="46">
        <v>-2.0988240895876435</v>
      </c>
      <c r="O11" s="46">
        <v>-8.8289285690217145</v>
      </c>
      <c r="P11" s="46">
        <v>8.9704526056479992</v>
      </c>
      <c r="Q11" s="46">
        <v>2.1596183968621321</v>
      </c>
      <c r="S11" s="93">
        <v>43983</v>
      </c>
      <c r="T11" s="46">
        <v>-0.68161439261322432</v>
      </c>
      <c r="U11" s="46">
        <v>8.7243803007771986E-2</v>
      </c>
      <c r="V11" s="46">
        <v>-2.1783933037469945</v>
      </c>
      <c r="W11" s="46">
        <v>-8.4407371058103262</v>
      </c>
      <c r="X11" s="46">
        <v>8.7746194499239216</v>
      </c>
      <c r="Y11" s="46">
        <v>2.1422158932776352</v>
      </c>
      <c r="Z11" s="2"/>
      <c r="AA11" s="2"/>
      <c r="AB11" s="2"/>
      <c r="AE11" s="35"/>
      <c r="AN11" s="35"/>
      <c r="AP11" s="46"/>
      <c r="AQ11" s="46"/>
      <c r="AR11" s="46"/>
      <c r="AS11" s="46"/>
      <c r="AT11" s="46"/>
      <c r="AV11" s="35"/>
      <c r="AX11" s="46"/>
      <c r="AY11" s="46"/>
      <c r="AZ11" s="46"/>
      <c r="BA11" s="46"/>
      <c r="BB11" s="46"/>
      <c r="BD11" s="35"/>
      <c r="BL11" s="35"/>
      <c r="BT11" s="35"/>
      <c r="CB11" s="35"/>
      <c r="CJ11"/>
      <c r="CL11"/>
      <c r="CM11"/>
      <c r="CN11"/>
      <c r="CO11"/>
      <c r="CP11"/>
      <c r="CR11"/>
      <c r="CT11"/>
      <c r="CU11"/>
      <c r="CV11"/>
      <c r="CW11"/>
      <c r="CX11"/>
    </row>
    <row r="12" spans="1:102" ht="15" x14ac:dyDescent="0.25">
      <c r="A12" s="77">
        <v>43990</v>
      </c>
      <c r="B12">
        <v>2.7084862532380169</v>
      </c>
      <c r="C12">
        <v>2.7084862532380169</v>
      </c>
      <c r="D12" s="83">
        <v>4.5317773876831779E-2</v>
      </c>
      <c r="E12" s="83">
        <v>-4.6246569634211185E-3</v>
      </c>
      <c r="F12" s="83">
        <v>-6.0398444824071085E-2</v>
      </c>
      <c r="G12" s="83">
        <v>0.52438456573488779</v>
      </c>
      <c r="H12" s="83">
        <v>-2.9957554880457344</v>
      </c>
      <c r="I12" s="83">
        <v>3.2075518527250324E-3</v>
      </c>
      <c r="J12" s="83"/>
      <c r="L12" s="46">
        <v>0.15555621100888217</v>
      </c>
      <c r="M12" s="46">
        <v>9.3058658722794396E-3</v>
      </c>
      <c r="N12" s="46">
        <v>-0.21563434133024728</v>
      </c>
      <c r="O12" s="46">
        <v>-17.325581635756421</v>
      </c>
      <c r="P12" s="46">
        <v>-2.5372652297057092</v>
      </c>
      <c r="Q12" s="46">
        <v>1.7191066273549893</v>
      </c>
      <c r="S12" s="93">
        <v>43990</v>
      </c>
      <c r="T12" s="46">
        <v>0.20087398488571395</v>
      </c>
      <c r="U12" s="46">
        <v>4.6812089088583211E-3</v>
      </c>
      <c r="V12" s="46">
        <v>-0.27603278615431837</v>
      </c>
      <c r="W12" s="46">
        <v>-16.801197070021534</v>
      </c>
      <c r="X12" s="46">
        <v>-5.5330207177514437</v>
      </c>
      <c r="Y12" s="46">
        <v>1.7223141792077143</v>
      </c>
      <c r="Z12" s="2"/>
      <c r="AA12" s="2"/>
      <c r="AB12" s="2"/>
      <c r="AE12" s="35"/>
      <c r="AN12" s="35"/>
      <c r="AP12" s="46"/>
      <c r="AQ12" s="46"/>
      <c r="AR12" s="46"/>
      <c r="AS12" s="46"/>
      <c r="AT12" s="46"/>
      <c r="AV12" s="35"/>
      <c r="AX12" s="46"/>
      <c r="AY12" s="46"/>
      <c r="AZ12" s="46"/>
      <c r="BA12" s="46"/>
      <c r="BB12" s="46"/>
      <c r="BD12" s="35"/>
      <c r="BL12" s="35"/>
      <c r="BT12" s="35"/>
      <c r="CB12" s="35"/>
      <c r="CJ12"/>
      <c r="CL12"/>
      <c r="CM12"/>
      <c r="CN12"/>
      <c r="CO12"/>
      <c r="CP12"/>
      <c r="CR12"/>
      <c r="CT12"/>
      <c r="CU12"/>
      <c r="CV12"/>
      <c r="CW12"/>
      <c r="CX12"/>
    </row>
    <row r="13" spans="1:102" ht="15" x14ac:dyDescent="0.25">
      <c r="A13" s="77">
        <v>43997</v>
      </c>
      <c r="B13">
        <v>2.1075601753792754</v>
      </c>
      <c r="C13">
        <v>2.1075601753792754</v>
      </c>
      <c r="D13" s="83">
        <v>-0.15682737248451639</v>
      </c>
      <c r="E13" s="83">
        <v>-3.7334582451112666E-4</v>
      </c>
      <c r="F13" s="83">
        <v>-5.5504822014150079E-2</v>
      </c>
      <c r="G13" s="83">
        <v>0.30105285653840141</v>
      </c>
      <c r="H13" s="83">
        <v>-1.4746904483870669</v>
      </c>
      <c r="I13" s="83">
        <v>4.1644293803828614E-2</v>
      </c>
      <c r="J13" s="83"/>
      <c r="L13" s="46">
        <v>0.59690331892308235</v>
      </c>
      <c r="M13" s="46">
        <v>1.7913428625015427E-2</v>
      </c>
      <c r="N13" s="46">
        <v>0.12392286488097071</v>
      </c>
      <c r="O13" s="46">
        <v>-12.419238782493519</v>
      </c>
      <c r="P13" s="46">
        <v>3.1332258606599979</v>
      </c>
      <c r="Q13" s="46">
        <v>1.5945780378070187</v>
      </c>
      <c r="S13" s="93">
        <v>43997</v>
      </c>
      <c r="T13" s="46">
        <v>0.44007594643856596</v>
      </c>
      <c r="U13" s="46">
        <v>1.75400828005043E-2</v>
      </c>
      <c r="V13" s="46">
        <v>6.8418042866820628E-2</v>
      </c>
      <c r="W13" s="46">
        <v>-12.118185925955117</v>
      </c>
      <c r="X13" s="46">
        <v>1.658535412272931</v>
      </c>
      <c r="Y13" s="46">
        <v>1.6362223316108473</v>
      </c>
      <c r="Z13" s="2"/>
      <c r="AA13" s="2"/>
      <c r="AB13" s="2"/>
      <c r="AE13" s="35"/>
      <c r="AN13" s="35"/>
      <c r="AP13" s="46"/>
      <c r="AQ13" s="46"/>
      <c r="AR13" s="46"/>
      <c r="AS13" s="46"/>
      <c r="AT13" s="46"/>
      <c r="AV13" s="35"/>
      <c r="AX13" s="46"/>
      <c r="AY13" s="46"/>
      <c r="AZ13" s="46"/>
      <c r="BA13" s="46"/>
      <c r="BB13" s="46"/>
      <c r="BD13" s="35"/>
      <c r="BL13" s="35"/>
      <c r="BM13" s="51"/>
      <c r="BN13" s="53"/>
      <c r="BO13" s="53"/>
      <c r="BP13" s="53"/>
      <c r="BQ13" s="53"/>
      <c r="BR13" s="53"/>
      <c r="BT13" s="35"/>
      <c r="CB13" s="35"/>
      <c r="CJ13"/>
      <c r="CL13"/>
      <c r="CM13"/>
      <c r="CN13"/>
      <c r="CO13"/>
      <c r="CP13"/>
      <c r="CR13"/>
      <c r="CT13"/>
      <c r="CU13"/>
      <c r="CV13"/>
      <c r="CW13"/>
      <c r="CX13"/>
    </row>
    <row r="14" spans="1:102" ht="15" x14ac:dyDescent="0.25">
      <c r="A14" s="77">
        <v>44025</v>
      </c>
      <c r="B14">
        <v>1.0995851055573111</v>
      </c>
      <c r="C14">
        <v>1.0995851055573111</v>
      </c>
      <c r="D14" s="83">
        <v>-5.6572514633909887E-2</v>
      </c>
      <c r="E14" s="83">
        <v>-6.6491079522228644E-3</v>
      </c>
      <c r="F14" s="83">
        <v>-5.3786068713081392E-2</v>
      </c>
      <c r="G14" s="83">
        <v>-4.6082606825237562</v>
      </c>
      <c r="H14" s="83">
        <v>0.18051160531143928</v>
      </c>
      <c r="I14" s="83">
        <v>-0.11114797877664939</v>
      </c>
      <c r="J14" s="83"/>
      <c r="L14" s="46">
        <v>1.8636955513897624</v>
      </c>
      <c r="M14" s="46">
        <v>-1.133527067231143E-2</v>
      </c>
      <c r="N14" s="46">
        <v>1.3666680793946324</v>
      </c>
      <c r="O14" s="46">
        <v>-40.78421624272768</v>
      </c>
      <c r="P14" s="46">
        <v>2.0072036981251022</v>
      </c>
      <c r="Q14" s="46">
        <v>1.1230016833608749</v>
      </c>
      <c r="S14" s="93">
        <v>44025</v>
      </c>
      <c r="T14" s="46">
        <v>1.8071230367558524</v>
      </c>
      <c r="U14" s="46">
        <v>-1.7984378624534295E-2</v>
      </c>
      <c r="V14" s="46">
        <v>1.3128820106815511</v>
      </c>
      <c r="W14" s="46">
        <v>-45.392476925251437</v>
      </c>
      <c r="X14" s="46">
        <v>2.1877153034365415</v>
      </c>
      <c r="Y14" s="46">
        <v>1.0118537045842255</v>
      </c>
      <c r="Z14" s="2"/>
      <c r="AA14" s="2"/>
      <c r="AB14" s="2"/>
      <c r="AE14" s="35"/>
      <c r="AN14" s="35"/>
      <c r="AP14" s="46"/>
      <c r="AQ14" s="46"/>
      <c r="AR14" s="46"/>
      <c r="AS14" s="46"/>
      <c r="AT14" s="46"/>
      <c r="AV14" s="35"/>
      <c r="AX14" s="46"/>
      <c r="AY14" s="46"/>
      <c r="AZ14" s="46"/>
      <c r="BA14" s="46"/>
      <c r="BB14" s="46"/>
      <c r="BD14" s="35"/>
      <c r="BL14" s="35"/>
      <c r="BT14" s="35"/>
      <c r="CB14" s="35"/>
      <c r="CJ14"/>
      <c r="CL14"/>
      <c r="CM14"/>
      <c r="CN14"/>
      <c r="CO14"/>
      <c r="CP14"/>
      <c r="CR14"/>
      <c r="CT14"/>
      <c r="CU14"/>
      <c r="CV14"/>
      <c r="CW14"/>
      <c r="CX14"/>
    </row>
    <row r="15" spans="1:102" ht="15" x14ac:dyDescent="0.25">
      <c r="A15" s="77">
        <v>44032</v>
      </c>
      <c r="B15">
        <v>0.9465477511470477</v>
      </c>
      <c r="C15">
        <v>0.9465477511470477</v>
      </c>
      <c r="D15" s="83" t="e">
        <v>#N/A</v>
      </c>
      <c r="E15" s="83" t="e">
        <v>#N/A</v>
      </c>
      <c r="F15" s="83" t="e">
        <v>#N/A</v>
      </c>
      <c r="G15" s="83" t="e">
        <v>#N/A</v>
      </c>
      <c r="H15" s="83" t="e">
        <v>#N/A</v>
      </c>
      <c r="I15" s="83" t="e">
        <v>#N/A</v>
      </c>
      <c r="J15" s="83"/>
      <c r="L15" s="46" t="e">
        <v>#N/A</v>
      </c>
      <c r="M15" s="46" t="e">
        <v>#N/A</v>
      </c>
      <c r="N15" s="46" t="e">
        <v>#N/A</v>
      </c>
      <c r="O15" s="46" t="e">
        <v>#N/A</v>
      </c>
      <c r="P15" s="46" t="e">
        <v>#N/A</v>
      </c>
      <c r="Q15" s="46" t="e">
        <v>#N/A</v>
      </c>
      <c r="S15" s="93"/>
      <c r="T15" s="46" t="e">
        <v>#N/A</v>
      </c>
      <c r="U15" s="46" t="e">
        <v>#N/A</v>
      </c>
      <c r="V15" s="46" t="e">
        <v>#N/A</v>
      </c>
      <c r="W15" s="46" t="e">
        <v>#N/A</v>
      </c>
      <c r="X15" s="46" t="e">
        <v>#N/A</v>
      </c>
      <c r="Y15" s="46" t="e">
        <v>#N/A</v>
      </c>
      <c r="Z15" s="2"/>
      <c r="AA15" s="2"/>
      <c r="AB15" s="2"/>
      <c r="AE15" s="35"/>
      <c r="AN15" s="35"/>
      <c r="AP15" s="46"/>
      <c r="AQ15" s="46"/>
      <c r="AR15" s="46"/>
      <c r="AS15" s="46"/>
      <c r="AT15" s="46"/>
      <c r="AV15" s="35"/>
      <c r="AX15" s="46"/>
      <c r="AY15" s="46"/>
      <c r="AZ15" s="46"/>
      <c r="BA15" s="46"/>
      <c r="BB15" s="46"/>
      <c r="BD15" s="35"/>
      <c r="BL15" s="35"/>
      <c r="BT15" s="35"/>
      <c r="CB15" s="35"/>
      <c r="CJ15"/>
      <c r="CL15"/>
      <c r="CM15"/>
      <c r="CN15"/>
      <c r="CO15"/>
      <c r="CP15"/>
      <c r="CR15"/>
      <c r="CT15"/>
      <c r="CU15"/>
      <c r="CV15"/>
      <c r="CW15"/>
      <c r="CX15"/>
    </row>
    <row r="16" spans="1:102" ht="15.75" x14ac:dyDescent="0.25">
      <c r="A16" s="77">
        <v>44040</v>
      </c>
      <c r="B16">
        <v>1.0768732171675037</v>
      </c>
      <c r="C16">
        <v>1.0768732171675037</v>
      </c>
      <c r="D16" s="83">
        <v>-6.8624465286996172E-2</v>
      </c>
      <c r="E16" s="83">
        <v>-1.0596899429206802E-2</v>
      </c>
      <c r="F16" s="83">
        <v>-6.3088874488494873E-2</v>
      </c>
      <c r="G16" s="83">
        <v>-0.84334405405444812</v>
      </c>
      <c r="H16" s="83">
        <v>-3.4420120555973099</v>
      </c>
      <c r="I16" s="83">
        <v>-7.3991559561517484E-2</v>
      </c>
      <c r="J16" s="83"/>
      <c r="L16" s="46">
        <v>0.45435618287610824</v>
      </c>
      <c r="M16" s="46">
        <v>-2.4326982609554224E-2</v>
      </c>
      <c r="N16" s="46">
        <v>0.22165413039290449</v>
      </c>
      <c r="O16" s="46">
        <v>-44.466691424092176</v>
      </c>
      <c r="P16" s="46">
        <v>-9.8253861299284928</v>
      </c>
      <c r="Q16" s="46">
        <v>1.0299627513278029</v>
      </c>
      <c r="S16" s="93">
        <v>44040</v>
      </c>
      <c r="T16" s="46">
        <v>0.38573171758911207</v>
      </c>
      <c r="U16" s="46">
        <v>-3.4923882038761025E-2</v>
      </c>
      <c r="V16" s="46">
        <v>0.15856525590440962</v>
      </c>
      <c r="W16" s="46">
        <v>-45.310035478146624</v>
      </c>
      <c r="X16" s="46">
        <v>-13.267398185525803</v>
      </c>
      <c r="Y16" s="46">
        <v>0.95597119176628542</v>
      </c>
      <c r="Z16" s="2"/>
      <c r="AA16" s="2"/>
      <c r="AB16" s="2"/>
      <c r="AE16" s="6"/>
      <c r="AN16" s="6"/>
      <c r="AP16" s="46"/>
      <c r="AQ16" s="46"/>
      <c r="AR16" s="46"/>
      <c r="AS16" s="46"/>
      <c r="AT16" s="46"/>
      <c r="AV16" s="6"/>
      <c r="AX16" s="46"/>
      <c r="AY16" s="46"/>
      <c r="AZ16" s="46"/>
      <c r="BA16" s="46"/>
      <c r="BB16" s="46"/>
      <c r="BD16" s="6"/>
      <c r="BL16" s="6"/>
      <c r="BT16" s="6"/>
      <c r="CB16" s="6"/>
      <c r="CJ16"/>
      <c r="CL16"/>
      <c r="CM16"/>
      <c r="CN16"/>
      <c r="CO16"/>
      <c r="CP16"/>
      <c r="CR16"/>
      <c r="CT16"/>
      <c r="CU16"/>
      <c r="CV16"/>
      <c r="CW16"/>
      <c r="CX16"/>
    </row>
    <row r="17" spans="1:102" ht="15.75" x14ac:dyDescent="0.25">
      <c r="A17" s="77">
        <v>44047</v>
      </c>
      <c r="B17">
        <v>2.1871075203000023</v>
      </c>
      <c r="C17">
        <v>2.1871075203000023</v>
      </c>
      <c r="D17" s="83">
        <v>-1.6615551609687307E-2</v>
      </c>
      <c r="E17" s="83">
        <v>1.2742402009608689E-3</v>
      </c>
      <c r="F17" s="83">
        <v>-1.6373502262102047E-2</v>
      </c>
      <c r="G17" s="83">
        <v>-0.19140737709751221</v>
      </c>
      <c r="H17" s="83">
        <v>1.5714177384818182</v>
      </c>
      <c r="I17" s="83">
        <v>-1.5732939669191204E-2</v>
      </c>
      <c r="J17" s="83"/>
      <c r="L17" s="46">
        <v>0.16511990969748513</v>
      </c>
      <c r="M17" s="46">
        <v>-2.1341400312013106E-2</v>
      </c>
      <c r="N17" s="46">
        <v>-0.2271767671206209</v>
      </c>
      <c r="O17" s="46">
        <v>-48.26525964309527</v>
      </c>
      <c r="P17" s="46">
        <v>-1.4358646820052243</v>
      </c>
      <c r="Q17" s="46">
        <v>-0.26033010480865793</v>
      </c>
      <c r="S17" s="93">
        <v>44047</v>
      </c>
      <c r="T17" s="46">
        <v>0.14850435808779783</v>
      </c>
      <c r="U17" s="46">
        <v>-2.0067160111052237E-2</v>
      </c>
      <c r="V17" s="46">
        <v>-0.24355026938272295</v>
      </c>
      <c r="W17" s="46">
        <v>-48.456667020192782</v>
      </c>
      <c r="X17" s="46">
        <v>0.13555305647659388</v>
      </c>
      <c r="Y17" s="46">
        <v>-0.27606304447784913</v>
      </c>
      <c r="Z17" s="2"/>
      <c r="AA17" s="2"/>
      <c r="AB17" s="2"/>
      <c r="AE17" s="6"/>
      <c r="AN17" s="6"/>
      <c r="AP17" s="46"/>
      <c r="AQ17" s="46"/>
      <c r="AR17" s="46"/>
      <c r="AS17" s="46"/>
      <c r="AT17" s="46"/>
      <c r="AV17" s="6"/>
      <c r="AX17" s="46"/>
      <c r="AY17" s="46"/>
      <c r="AZ17" s="46"/>
      <c r="BA17" s="46"/>
      <c r="BB17" s="46"/>
      <c r="BD17" s="6"/>
      <c r="BL17" s="6"/>
      <c r="BT17" s="6"/>
      <c r="CB17" s="6"/>
      <c r="CJ17"/>
      <c r="CL17"/>
      <c r="CM17"/>
      <c r="CN17"/>
      <c r="CO17"/>
      <c r="CP17"/>
      <c r="CR17"/>
      <c r="CT17"/>
      <c r="CU17"/>
      <c r="CV17"/>
      <c r="CW17"/>
      <c r="CX17"/>
    </row>
    <row r="18" spans="1:102" ht="15.75" x14ac:dyDescent="0.25">
      <c r="A18" s="77">
        <v>44061</v>
      </c>
      <c r="B18">
        <v>0.39429761425674803</v>
      </c>
      <c r="C18">
        <v>0.39429761425674803</v>
      </c>
      <c r="D18" s="83" t="e">
        <v>#N/A</v>
      </c>
      <c r="E18" s="83" t="e">
        <v>#N/A</v>
      </c>
      <c r="F18" s="83" t="e">
        <v>#N/A</v>
      </c>
      <c r="G18" s="83" t="e">
        <v>#N/A</v>
      </c>
      <c r="H18" s="83" t="e">
        <v>#N/A</v>
      </c>
      <c r="I18" s="83" t="e">
        <v>#N/A</v>
      </c>
      <c r="J18" s="83"/>
      <c r="L18" s="46" t="e">
        <v>#N/A</v>
      </c>
      <c r="M18" s="46" t="e">
        <v>#N/A</v>
      </c>
      <c r="N18" s="46" t="e">
        <v>#N/A</v>
      </c>
      <c r="O18" s="46" t="e">
        <v>#N/A</v>
      </c>
      <c r="P18" s="46" t="e">
        <v>#N/A</v>
      </c>
      <c r="Q18" s="46" t="e">
        <v>#N/A</v>
      </c>
      <c r="S18" s="93"/>
      <c r="T18" s="46" t="e">
        <v>#N/A</v>
      </c>
      <c r="U18" s="46" t="e">
        <v>#N/A</v>
      </c>
      <c r="V18" s="46" t="e">
        <v>#N/A</v>
      </c>
      <c r="W18" s="46" t="e">
        <v>#N/A</v>
      </c>
      <c r="X18" s="46" t="e">
        <v>#N/A</v>
      </c>
      <c r="Y18" s="46" t="e">
        <v>#N/A</v>
      </c>
      <c r="Z18" s="2"/>
      <c r="AA18" s="2"/>
      <c r="AB18" s="2"/>
      <c r="AE18" s="6"/>
      <c r="AN18" s="6"/>
      <c r="AP18" s="46"/>
      <c r="AQ18" s="46"/>
      <c r="AR18" s="46"/>
      <c r="AS18" s="46"/>
      <c r="AT18" s="46"/>
      <c r="AV18" s="6"/>
      <c r="AX18" s="46"/>
      <c r="AY18" s="46"/>
      <c r="AZ18" s="46"/>
      <c r="BA18" s="46"/>
      <c r="BB18" s="46"/>
      <c r="BD18" s="6"/>
      <c r="BL18" s="6"/>
      <c r="BT18" s="6"/>
      <c r="CB18" s="6"/>
      <c r="CJ18"/>
      <c r="CL18"/>
      <c r="CM18"/>
      <c r="CN18"/>
      <c r="CO18"/>
      <c r="CP18"/>
      <c r="CR18"/>
      <c r="CT18"/>
      <c r="CU18"/>
      <c r="CV18"/>
      <c r="CW18"/>
      <c r="CX18"/>
    </row>
    <row r="19" spans="1:102" ht="15.75" x14ac:dyDescent="0.25">
      <c r="A19" s="77">
        <v>44138</v>
      </c>
      <c r="B19">
        <v>1.3394673625029108</v>
      </c>
      <c r="C19">
        <v>1.3394673625029108</v>
      </c>
      <c r="D19" s="83">
        <v>-8.6995227333198144E-2</v>
      </c>
      <c r="E19" s="83">
        <v>-6.7734716824854532E-3</v>
      </c>
      <c r="F19" s="83">
        <v>-3.5802960035039882E-2</v>
      </c>
      <c r="G19" s="83">
        <v>-2.0702505987662505</v>
      </c>
      <c r="H19" s="83">
        <v>-0.24965736667749372</v>
      </c>
      <c r="I19" s="83">
        <v>-0.2156665061167935</v>
      </c>
      <c r="J19" s="83"/>
      <c r="L19" s="46">
        <v>1.1732835631892298</v>
      </c>
      <c r="M19" s="46">
        <v>2.4788510078285093E-2</v>
      </c>
      <c r="N19" s="46">
        <v>0.23294052249335531</v>
      </c>
      <c r="O19" s="46">
        <v>-27.585776850337083</v>
      </c>
      <c r="P19" s="46">
        <v>12.985967712998995</v>
      </c>
      <c r="Q19" s="46">
        <v>-0.17701304219294922</v>
      </c>
      <c r="S19" s="93">
        <v>44138</v>
      </c>
      <c r="T19" s="46">
        <v>1.0862883358560316</v>
      </c>
      <c r="U19" s="46">
        <v>1.801503839579964E-2</v>
      </c>
      <c r="V19" s="46">
        <v>0.19713756245831543</v>
      </c>
      <c r="W19" s="46">
        <v>-29.656027449103334</v>
      </c>
      <c r="X19" s="46">
        <v>12.736310346321503</v>
      </c>
      <c r="Y19" s="46">
        <v>-0.39267954830974272</v>
      </c>
      <c r="Z19" s="18"/>
      <c r="AA19" s="18"/>
      <c r="AB19" s="2"/>
      <c r="AE19" s="6"/>
      <c r="AN19" s="6"/>
      <c r="AP19" s="46"/>
      <c r="AQ19" s="46"/>
      <c r="AR19" s="46"/>
      <c r="AS19" s="46"/>
      <c r="AT19" s="46"/>
      <c r="AV19" s="6"/>
      <c r="AX19" s="46"/>
      <c r="AY19" s="46"/>
      <c r="AZ19" s="46"/>
      <c r="BA19" s="46"/>
      <c r="BB19" s="46"/>
      <c r="BD19" s="6"/>
      <c r="BL19" s="6"/>
      <c r="BT19" s="6"/>
      <c r="CB19" s="6"/>
      <c r="CJ19"/>
      <c r="CL19"/>
      <c r="CM19"/>
      <c r="CN19"/>
      <c r="CO19"/>
      <c r="CP19"/>
      <c r="CR19"/>
      <c r="CT19"/>
      <c r="CU19"/>
      <c r="CV19"/>
      <c r="CW19"/>
      <c r="CX19"/>
    </row>
    <row r="20" spans="1:102" ht="15.75" x14ac:dyDescent="0.25">
      <c r="A20" s="77">
        <v>44152</v>
      </c>
      <c r="B20">
        <v>1.3617168536349566</v>
      </c>
      <c r="C20">
        <v>1.3617168536349566</v>
      </c>
      <c r="D20" s="83">
        <v>-3.6970848227621367E-2</v>
      </c>
      <c r="E20" s="83">
        <v>-1.6425023188876287E-3</v>
      </c>
      <c r="F20" s="83">
        <v>-1.176627840124584E-3</v>
      </c>
      <c r="G20" s="83">
        <v>0.11471304123712756</v>
      </c>
      <c r="H20" s="83">
        <v>-0.18297579033782863</v>
      </c>
      <c r="I20" s="83">
        <v>-0.36274296450230414</v>
      </c>
      <c r="J20" s="83"/>
      <c r="L20" s="46">
        <v>1.3605753740304827</v>
      </c>
      <c r="M20" s="46">
        <v>6.08079966347276E-2</v>
      </c>
      <c r="N20" s="46">
        <v>0.43012134616422637</v>
      </c>
      <c r="O20" s="46">
        <v>-30.623579318346735</v>
      </c>
      <c r="P20" s="46">
        <v>31.454983442611226</v>
      </c>
      <c r="Q20" s="46">
        <v>1.4824669924908527</v>
      </c>
      <c r="S20" s="93">
        <v>44152</v>
      </c>
      <c r="T20" s="46">
        <v>1.3236045258028613</v>
      </c>
      <c r="U20" s="46">
        <v>5.9165494315839971E-2</v>
      </c>
      <c r="V20" s="46">
        <v>0.4289447183241018</v>
      </c>
      <c r="W20" s="46">
        <v>-30.508866277109608</v>
      </c>
      <c r="X20" s="46">
        <v>31.272007652273398</v>
      </c>
      <c r="Y20" s="46">
        <v>1.1197240279885485</v>
      </c>
      <c r="Z20" s="2"/>
      <c r="AA20" s="2"/>
      <c r="AB20" s="2"/>
      <c r="AE20" s="6"/>
      <c r="AN20" s="6"/>
      <c r="AP20" s="46"/>
      <c r="AQ20" s="46"/>
      <c r="AR20" s="46"/>
      <c r="AS20" s="46"/>
      <c r="AT20" s="46"/>
      <c r="AV20" s="6"/>
      <c r="AX20" s="46"/>
      <c r="AY20" s="46"/>
      <c r="AZ20" s="46"/>
      <c r="BA20" s="46"/>
      <c r="BB20" s="46"/>
      <c r="BD20" s="6"/>
      <c r="BL20" s="6"/>
      <c r="BT20" s="6"/>
      <c r="CB20" s="6"/>
      <c r="CJ20"/>
      <c r="CL20"/>
      <c r="CM20"/>
      <c r="CN20"/>
      <c r="CO20"/>
      <c r="CP20"/>
      <c r="CR20"/>
      <c r="CT20"/>
      <c r="CU20"/>
      <c r="CV20"/>
      <c r="CW20"/>
      <c r="CX20"/>
    </row>
    <row r="21" spans="1:102" ht="15.75" x14ac:dyDescent="0.25">
      <c r="A21" s="77">
        <v>44167</v>
      </c>
      <c r="B21">
        <v>3.0515792486841318</v>
      </c>
      <c r="C21">
        <v>3.0515792486841318</v>
      </c>
      <c r="D21" s="83">
        <v>-0.18555586466879515</v>
      </c>
      <c r="E21" s="83">
        <v>-7.6937974299851053E-4</v>
      </c>
      <c r="F21" s="83">
        <v>-7.1109288585406993E-2</v>
      </c>
      <c r="G21" s="83">
        <v>-0.2190410896674706</v>
      </c>
      <c r="H21" s="83">
        <v>0.35782239367923951</v>
      </c>
      <c r="I21" s="83">
        <v>5.6467620734666379E-2</v>
      </c>
      <c r="J21" s="83"/>
      <c r="L21" s="46">
        <v>-2.5705961109167177</v>
      </c>
      <c r="M21" s="46">
        <v>7.4336291891592132E-3</v>
      </c>
      <c r="N21" s="46">
        <v>-3.3490231126968384</v>
      </c>
      <c r="O21" s="46">
        <v>-60.560278022755732</v>
      </c>
      <c r="P21" s="46">
        <v>13.804397583036325</v>
      </c>
      <c r="Q21" s="46">
        <v>1.4928195157311777</v>
      </c>
      <c r="S21" s="93">
        <v>44167</v>
      </c>
      <c r="T21" s="46">
        <v>-2.7561519755855128</v>
      </c>
      <c r="U21" s="46">
        <v>6.6642494461607027E-3</v>
      </c>
      <c r="V21" s="46">
        <v>-3.4201324012822454</v>
      </c>
      <c r="W21" s="46">
        <v>-60.779319112423202</v>
      </c>
      <c r="X21" s="46">
        <v>14.162219976715564</v>
      </c>
      <c r="Y21" s="46">
        <v>1.549287136465844</v>
      </c>
      <c r="Z21" s="2"/>
      <c r="AA21" s="2"/>
      <c r="AB21" s="2"/>
      <c r="AE21" s="6"/>
      <c r="AN21" s="6"/>
      <c r="AP21" s="46"/>
      <c r="AQ21" s="46"/>
      <c r="AR21" s="46"/>
      <c r="AS21" s="46"/>
      <c r="AT21" s="46"/>
      <c r="AV21" s="6"/>
      <c r="AX21" s="46"/>
      <c r="AY21" s="46"/>
      <c r="AZ21" s="46"/>
      <c r="BA21" s="46"/>
      <c r="BB21" s="46"/>
      <c r="BD21" s="6"/>
      <c r="BL21" s="6"/>
      <c r="BT21" s="6"/>
      <c r="CB21" s="6"/>
      <c r="CJ21"/>
      <c r="CL21"/>
      <c r="CM21"/>
      <c r="CN21"/>
      <c r="CO21"/>
      <c r="CP21"/>
      <c r="CR21"/>
      <c r="CT21"/>
      <c r="CU21"/>
      <c r="CV21"/>
      <c r="CW21"/>
      <c r="CX21"/>
    </row>
    <row r="22" spans="1:102" ht="15.75" x14ac:dyDescent="0.25">
      <c r="A22" s="77">
        <v>44179</v>
      </c>
      <c r="B22">
        <v>2.0240346384743337</v>
      </c>
      <c r="C22">
        <v>2.0240346384743337</v>
      </c>
      <c r="D22" s="83">
        <v>-8.7050138299372914E-2</v>
      </c>
      <c r="E22" s="83">
        <v>-5.5935543267065721E-4</v>
      </c>
      <c r="F22" s="83">
        <v>-0.10664003356783391</v>
      </c>
      <c r="G22" s="83">
        <v>0.8104160190447729</v>
      </c>
      <c r="H22" s="83">
        <v>5.9392944198020325E-2</v>
      </c>
      <c r="I22" s="83">
        <v>-1.1667896784330445E-2</v>
      </c>
      <c r="J22" s="83"/>
      <c r="L22" s="46">
        <v>-0.75126931873805169</v>
      </c>
      <c r="M22" s="46">
        <v>5.4824784080260466E-2</v>
      </c>
      <c r="N22" s="46">
        <v>-1.6035628019859398</v>
      </c>
      <c r="O22" s="46">
        <v>-22.03714422142188</v>
      </c>
      <c r="P22" s="46">
        <v>27.981119101343381</v>
      </c>
      <c r="Q22" s="46">
        <v>2.0967124265184114</v>
      </c>
      <c r="S22" s="93">
        <v>44179</v>
      </c>
      <c r="T22" s="46">
        <v>-0.83831945703742461</v>
      </c>
      <c r="U22" s="46">
        <v>5.4265428647589813E-2</v>
      </c>
      <c r="V22" s="46">
        <v>-1.7102028355537737</v>
      </c>
      <c r="W22" s="46">
        <v>-21.226728202377107</v>
      </c>
      <c r="X22" s="46">
        <v>28.040512045541401</v>
      </c>
      <c r="Y22" s="46">
        <v>2.0850445297340809</v>
      </c>
      <c r="Z22" s="2"/>
      <c r="AA22" s="2"/>
      <c r="AB22" s="2"/>
      <c r="AE22" s="6"/>
      <c r="AN22" s="6"/>
      <c r="AP22" s="46"/>
      <c r="AQ22" s="46"/>
      <c r="AR22" s="46"/>
      <c r="AS22" s="46"/>
      <c r="AT22" s="46"/>
      <c r="AV22" s="6"/>
      <c r="AX22" s="46"/>
      <c r="AY22" s="46"/>
      <c r="AZ22" s="46"/>
      <c r="BA22" s="46"/>
      <c r="BB22" s="46"/>
      <c r="BD22" s="6"/>
      <c r="BL22" s="6"/>
      <c r="BT22" s="6"/>
      <c r="CB22" s="6"/>
      <c r="CJ22"/>
      <c r="CL22"/>
      <c r="CM22"/>
      <c r="CN22"/>
      <c r="CO22"/>
      <c r="CP22"/>
      <c r="CR22"/>
      <c r="CT22"/>
      <c r="CU22"/>
      <c r="CV22"/>
      <c r="CW22"/>
      <c r="CX22"/>
    </row>
    <row r="23" spans="1:102" ht="15.75" x14ac:dyDescent="0.25">
      <c r="A23" s="78">
        <v>44208</v>
      </c>
      <c r="B23">
        <v>0.62906453458496647</v>
      </c>
      <c r="C23">
        <v>0.62906453458496647</v>
      </c>
      <c r="D23" s="46" t="e">
        <v>#N/A</v>
      </c>
      <c r="E23" s="83">
        <v>-7.073805633397573E-4</v>
      </c>
      <c r="F23" s="83">
        <v>-5.5854600040473379E-2</v>
      </c>
      <c r="G23" s="83">
        <v>-0.85752762376756664</v>
      </c>
      <c r="H23" s="83">
        <v>1.7380934070973639</v>
      </c>
      <c r="I23" s="83" t="e">
        <v>#N/A</v>
      </c>
      <c r="J23" s="83"/>
      <c r="L23" s="46" t="e">
        <v>#N/A</v>
      </c>
      <c r="M23" s="46">
        <v>6.353545438996086E-2</v>
      </c>
      <c r="N23" s="46">
        <v>-2.3689932295783507</v>
      </c>
      <c r="O23" s="46">
        <v>14.061788100210745</v>
      </c>
      <c r="P23" s="46">
        <v>5.6575426781487135</v>
      </c>
      <c r="Q23" s="46" t="e">
        <v>#N/A</v>
      </c>
      <c r="S23" s="95">
        <v>44208</v>
      </c>
      <c r="T23" s="46" t="e">
        <v>#N/A</v>
      </c>
      <c r="U23" s="46">
        <v>6.2828073826621117E-2</v>
      </c>
      <c r="V23" s="46">
        <v>-2.4248478296188241</v>
      </c>
      <c r="W23" s="46">
        <v>13.204260476443178</v>
      </c>
      <c r="X23" s="46">
        <v>7.3956360852460783</v>
      </c>
      <c r="Y23" s="46" t="e">
        <v>#N/A</v>
      </c>
      <c r="Z23" s="2"/>
      <c r="AA23" s="2"/>
      <c r="AB23" s="2"/>
      <c r="AE23" s="16"/>
      <c r="AN23" s="16"/>
      <c r="AP23" s="46"/>
      <c r="AQ23" s="46"/>
      <c r="AR23" s="46"/>
      <c r="AS23" s="46"/>
      <c r="AT23" s="46"/>
      <c r="AV23" s="16"/>
      <c r="AX23" s="46"/>
      <c r="AY23" s="46"/>
      <c r="AZ23" s="46"/>
      <c r="BA23" s="46"/>
      <c r="BB23" s="46"/>
      <c r="BD23" s="16"/>
      <c r="BL23" s="16"/>
      <c r="BT23" s="16"/>
      <c r="CB23" s="16"/>
      <c r="CJ23"/>
      <c r="CL23"/>
      <c r="CM23"/>
      <c r="CN23"/>
      <c r="CO23"/>
      <c r="CP23"/>
      <c r="CR23"/>
      <c r="CT23"/>
      <c r="CU23"/>
      <c r="CV23"/>
      <c r="CW23"/>
      <c r="CX23"/>
    </row>
    <row r="24" spans="1:102" ht="15.75" x14ac:dyDescent="0.25">
      <c r="A24" s="78">
        <v>44223</v>
      </c>
      <c r="B24">
        <v>0.72263028883306801</v>
      </c>
      <c r="C24">
        <v>0.72263028883306801</v>
      </c>
      <c r="D24" s="83">
        <v>-3.7292975191511868E-2</v>
      </c>
      <c r="E24" s="83">
        <v>3.2315358703594727E-4</v>
      </c>
      <c r="F24" s="83">
        <v>-7.7965328944722412E-2</v>
      </c>
      <c r="G24" s="83">
        <v>-1.1020492267865691</v>
      </c>
      <c r="H24" s="83">
        <v>0.81250323471442543</v>
      </c>
      <c r="I24" s="83" t="e">
        <v>#N/A</v>
      </c>
      <c r="J24" s="83"/>
      <c r="L24" s="46">
        <v>-0.2268690832111111</v>
      </c>
      <c r="M24" s="46">
        <v>2.5272218196321191E-2</v>
      </c>
      <c r="N24" s="46">
        <v>-0.68748564355606945</v>
      </c>
      <c r="O24" s="46">
        <v>-3.3767215844595952</v>
      </c>
      <c r="P24" s="46">
        <v>9.8405245226021592</v>
      </c>
      <c r="Q24" s="46" t="e">
        <v>#N/A</v>
      </c>
      <c r="S24" s="95">
        <v>44223</v>
      </c>
      <c r="T24" s="46">
        <v>-0.26416205840262297</v>
      </c>
      <c r="U24" s="46">
        <v>2.5595371783357138E-2</v>
      </c>
      <c r="V24" s="46">
        <v>-0.76545097250079186</v>
      </c>
      <c r="W24" s="46">
        <v>-4.4787708112461644</v>
      </c>
      <c r="X24" s="46">
        <v>10.653027757316584</v>
      </c>
      <c r="Y24" s="46" t="e">
        <v>#N/A</v>
      </c>
      <c r="Z24" s="31"/>
      <c r="AA24" s="21"/>
      <c r="AB24" s="36"/>
      <c r="AE24" s="16"/>
      <c r="AN24" s="16"/>
      <c r="AP24" s="46"/>
      <c r="AQ24" s="46"/>
      <c r="AR24" s="46"/>
      <c r="AS24" s="46"/>
      <c r="AT24" s="46"/>
      <c r="AV24" s="16"/>
      <c r="AW24" s="52"/>
      <c r="AX24" s="54"/>
      <c r="AY24" s="54"/>
      <c r="AZ24" s="54"/>
      <c r="BA24" s="54"/>
      <c r="BB24" s="54"/>
      <c r="BD24" s="16"/>
      <c r="BL24" s="16"/>
      <c r="BT24" s="16"/>
      <c r="CB24" s="16"/>
      <c r="CJ24"/>
      <c r="CL24"/>
      <c r="CM24"/>
      <c r="CN24"/>
      <c r="CO24"/>
      <c r="CP24"/>
      <c r="CR24"/>
      <c r="CT24"/>
      <c r="CU24"/>
      <c r="CV24"/>
      <c r="CW24"/>
      <c r="CX24"/>
    </row>
    <row r="25" spans="1:102" ht="15.75" x14ac:dyDescent="0.25">
      <c r="A25" s="78">
        <v>44251</v>
      </c>
      <c r="B25">
        <v>11.273352611666857</v>
      </c>
      <c r="C25">
        <v>11.273352611666857</v>
      </c>
      <c r="D25" s="83">
        <v>2.5228684827645509E-2</v>
      </c>
      <c r="E25" s="83">
        <v>-6.3459693837828457E-2</v>
      </c>
      <c r="F25" s="83">
        <v>9.7162432138047095E-3</v>
      </c>
      <c r="G25" s="83">
        <v>-8.7076308139976391</v>
      </c>
      <c r="H25" s="83">
        <v>-38.417689104335224</v>
      </c>
      <c r="I25" s="83">
        <v>0.14527884512213785</v>
      </c>
      <c r="J25" s="83"/>
      <c r="L25" s="46">
        <v>-1.2267661450613918</v>
      </c>
      <c r="M25" s="46">
        <v>-9.1397321810281151E-2</v>
      </c>
      <c r="N25" s="46">
        <v>-2.3378963045302088</v>
      </c>
      <c r="O25" s="46">
        <v>-29.435881161574827</v>
      </c>
      <c r="P25" s="46">
        <v>-67.003901782125027</v>
      </c>
      <c r="Q25" s="46">
        <v>-0.22615587747503518</v>
      </c>
      <c r="S25" s="95">
        <v>44251</v>
      </c>
      <c r="T25" s="46">
        <v>-1.2015374602337463</v>
      </c>
      <c r="U25" s="46">
        <v>-0.15485701564810961</v>
      </c>
      <c r="V25" s="46">
        <v>-2.3281800613164041</v>
      </c>
      <c r="W25" s="46">
        <v>-38.143511975572466</v>
      </c>
      <c r="X25" s="46">
        <v>-105.42159088646025</v>
      </c>
      <c r="Y25" s="46">
        <v>-8.0877032352897338E-2</v>
      </c>
      <c r="Z25" s="31"/>
      <c r="AA25" s="21"/>
      <c r="AB25" s="36"/>
      <c r="AE25" s="16"/>
      <c r="AN25" s="16"/>
      <c r="AP25" s="46"/>
      <c r="AQ25" s="46"/>
      <c r="AR25" s="46"/>
      <c r="AS25" s="46"/>
      <c r="AT25" s="46"/>
      <c r="AV25" s="16"/>
      <c r="AX25" s="46"/>
      <c r="AY25" s="46"/>
      <c r="AZ25" s="46"/>
      <c r="BA25" s="46"/>
      <c r="BB25" s="46"/>
      <c r="BD25" s="16"/>
      <c r="BL25" s="16"/>
      <c r="BT25" s="16"/>
      <c r="CB25" s="16"/>
      <c r="CJ25"/>
      <c r="CL25"/>
      <c r="CM25"/>
      <c r="CN25"/>
      <c r="CO25"/>
      <c r="CP25"/>
      <c r="CR25"/>
      <c r="CT25"/>
      <c r="CU25"/>
      <c r="CV25"/>
      <c r="CW25"/>
      <c r="CX25"/>
    </row>
    <row r="26" spans="1:102" ht="15.75" x14ac:dyDescent="0.25">
      <c r="A26" s="78">
        <v>44265</v>
      </c>
      <c r="B26">
        <v>0.99961584466805986</v>
      </c>
      <c r="C26">
        <v>0.99961584466805986</v>
      </c>
      <c r="D26" s="83">
        <v>-7.3150927864629622E-2</v>
      </c>
      <c r="E26" s="83">
        <v>-2.1457757193788021E-3</v>
      </c>
      <c r="F26" s="83">
        <v>-6.636162288195635E-2</v>
      </c>
      <c r="G26" s="83">
        <v>-1.1192660540807537</v>
      </c>
      <c r="H26" s="83">
        <v>0.14107613983286527</v>
      </c>
      <c r="I26" s="83">
        <v>-0.22836997210814358</v>
      </c>
      <c r="J26" s="83"/>
      <c r="L26" s="46">
        <v>0.22766146077538618</v>
      </c>
      <c r="M26" s="46">
        <v>0.13334267339652214</v>
      </c>
      <c r="N26" s="46">
        <v>1.9835837845152859E-2</v>
      </c>
      <c r="O26" s="46">
        <v>86.439631193143967</v>
      </c>
      <c r="P26" s="46">
        <v>9.0854185890652772</v>
      </c>
      <c r="Q26" s="46">
        <v>2.35377120663171</v>
      </c>
      <c r="S26" s="95">
        <v>44265</v>
      </c>
      <c r="T26" s="46">
        <v>0.15451053291075656</v>
      </c>
      <c r="U26" s="46">
        <v>0.13119689767714335</v>
      </c>
      <c r="V26" s="46">
        <v>-4.6525785036803491E-2</v>
      </c>
      <c r="W26" s="46">
        <v>85.320365139063213</v>
      </c>
      <c r="X26" s="46">
        <v>9.2264947288981425</v>
      </c>
      <c r="Y26" s="46">
        <v>2.1254012345235664</v>
      </c>
      <c r="Z26" s="31"/>
      <c r="AA26" s="21"/>
      <c r="AB26" s="36"/>
      <c r="AE26" s="16"/>
      <c r="AN26" s="16"/>
      <c r="AP26" s="46"/>
      <c r="AQ26" s="46"/>
      <c r="AR26" s="46"/>
      <c r="AS26" s="46"/>
      <c r="AT26" s="46"/>
      <c r="AV26" s="16"/>
      <c r="AX26" s="46"/>
      <c r="AY26" s="46"/>
      <c r="AZ26" s="46"/>
      <c r="BA26" s="46"/>
      <c r="BB26" s="46"/>
      <c r="BD26" s="16"/>
      <c r="BL26" s="16"/>
      <c r="BT26" s="16"/>
      <c r="CB26" s="16"/>
      <c r="CJ26"/>
      <c r="CL26"/>
      <c r="CM26"/>
      <c r="CN26"/>
      <c r="CO26"/>
      <c r="CP26"/>
      <c r="CR26"/>
      <c r="CT26"/>
      <c r="CU26"/>
      <c r="CV26"/>
      <c r="CW26"/>
      <c r="CX26"/>
    </row>
    <row r="27" spans="1:102" ht="15.75" x14ac:dyDescent="0.25">
      <c r="A27" s="78">
        <v>44279</v>
      </c>
      <c r="B27">
        <v>1.8331664438458513</v>
      </c>
      <c r="C27">
        <v>1.8331664438458513</v>
      </c>
      <c r="D27" s="83">
        <v>-7.2180230423590785E-4</v>
      </c>
      <c r="E27" s="83">
        <v>-1.6981638863127479E-3</v>
      </c>
      <c r="F27" s="83">
        <v>-0.10155853848026197</v>
      </c>
      <c r="G27" s="83">
        <v>-1.2020321688753874</v>
      </c>
      <c r="H27" s="83">
        <v>-0.17528171517871893</v>
      </c>
      <c r="I27" s="83">
        <v>-9.6098604514831543E-3</v>
      </c>
      <c r="J27" s="83"/>
      <c r="L27" s="46">
        <v>-0.18584096456181243</v>
      </c>
      <c r="M27" s="46">
        <v>8.6623908964890931E-2</v>
      </c>
      <c r="N27" s="46">
        <v>-0.65167006009466188</v>
      </c>
      <c r="O27" s="46">
        <v>58.935470964713787</v>
      </c>
      <c r="P27" s="46">
        <v>3.8451190048987085</v>
      </c>
      <c r="Q27" s="46">
        <v>1.9208551543473096</v>
      </c>
      <c r="S27" s="95">
        <v>44279</v>
      </c>
      <c r="T27" s="46">
        <v>-0.18656276686604834</v>
      </c>
      <c r="U27" s="46">
        <v>8.4925745078578183E-2</v>
      </c>
      <c r="V27" s="46">
        <v>-0.75322859857492386</v>
      </c>
      <c r="W27" s="46">
        <v>57.733438795838396</v>
      </c>
      <c r="X27" s="46">
        <v>3.6698372897199896</v>
      </c>
      <c r="Y27" s="46">
        <v>1.9112452938958264</v>
      </c>
      <c r="Z27" s="31"/>
      <c r="AA27" s="21"/>
      <c r="AB27" s="36"/>
      <c r="AE27" s="16"/>
      <c r="AN27" s="16"/>
      <c r="AP27" s="46"/>
      <c r="AQ27" s="46"/>
      <c r="AR27" s="46"/>
      <c r="AS27" s="46"/>
      <c r="AT27" s="46"/>
      <c r="AV27" s="16"/>
      <c r="AX27" s="46"/>
      <c r="AY27" s="46"/>
      <c r="AZ27" s="46"/>
      <c r="BA27" s="46"/>
      <c r="BB27" s="46"/>
      <c r="BD27" s="16"/>
      <c r="BL27" s="16"/>
      <c r="BT27" s="16"/>
      <c r="CB27" s="16"/>
      <c r="CJ27"/>
      <c r="CL27"/>
      <c r="CM27"/>
      <c r="CN27"/>
      <c r="CO27"/>
      <c r="CP27"/>
      <c r="CR27"/>
      <c r="CT27"/>
      <c r="CU27"/>
      <c r="CV27"/>
      <c r="CW27"/>
      <c r="CX27"/>
    </row>
    <row r="28" spans="1:102" ht="15.75" x14ac:dyDescent="0.25">
      <c r="A28" s="78">
        <v>44293</v>
      </c>
      <c r="B28">
        <v>0.95894527167925259</v>
      </c>
      <c r="C28">
        <v>0.95894527167925259</v>
      </c>
      <c r="D28" s="83">
        <v>-6.9384361818126905E-2</v>
      </c>
      <c r="E28" s="83">
        <v>-9.0886109240937568E-5</v>
      </c>
      <c r="F28" s="83">
        <v>-0.11725879442024834</v>
      </c>
      <c r="G28" s="83">
        <v>-0.33153074502561886</v>
      </c>
      <c r="H28" s="83">
        <v>-0.46057794847408395</v>
      </c>
      <c r="I28" s="83">
        <v>-3.4401372381918982E-2</v>
      </c>
      <c r="J28" s="83"/>
      <c r="L28" s="46">
        <v>0.4136749418513288</v>
      </c>
      <c r="M28" s="46">
        <v>2.6921173878248463E-2</v>
      </c>
      <c r="N28" s="46">
        <v>-2.9193402850518524E-2</v>
      </c>
      <c r="O28" s="46">
        <v>-1.5945971304069015</v>
      </c>
      <c r="P28" s="46">
        <v>9.2868715122133842</v>
      </c>
      <c r="Q28" s="46">
        <v>1.0377249169962779</v>
      </c>
      <c r="S28" s="95">
        <v>44293</v>
      </c>
      <c r="T28" s="46">
        <v>0.3442905800332019</v>
      </c>
      <c r="U28" s="46">
        <v>2.6830287769007526E-2</v>
      </c>
      <c r="V28" s="46">
        <v>-0.14645219727076686</v>
      </c>
      <c r="W28" s="46">
        <v>-1.9261278754325204</v>
      </c>
      <c r="X28" s="46">
        <v>8.8262935637393003</v>
      </c>
      <c r="Y28" s="46">
        <v>1.0033235446143589</v>
      </c>
      <c r="Z28" s="31"/>
      <c r="AA28" s="21"/>
      <c r="AB28" s="36"/>
      <c r="AE28" s="16"/>
      <c r="AN28" s="16"/>
      <c r="AP28" s="46"/>
      <c r="AQ28" s="46"/>
      <c r="AR28" s="46"/>
      <c r="AS28" s="46"/>
      <c r="AT28" s="46"/>
      <c r="AV28" s="16"/>
      <c r="AX28" s="46"/>
      <c r="AY28" s="46"/>
      <c r="AZ28" s="46"/>
      <c r="BA28" s="46"/>
      <c r="BB28" s="46"/>
      <c r="BD28" s="16"/>
      <c r="BL28" s="16"/>
      <c r="BT28" s="16"/>
      <c r="CB28" s="16"/>
      <c r="CJ28"/>
      <c r="CL28"/>
      <c r="CM28"/>
      <c r="CN28"/>
      <c r="CO28"/>
      <c r="CP28"/>
      <c r="CR28"/>
      <c r="CT28"/>
      <c r="CU28"/>
      <c r="CV28"/>
      <c r="CW28"/>
      <c r="CX28"/>
    </row>
    <row r="29" spans="1:102" ht="15.75" x14ac:dyDescent="0.25">
      <c r="A29" s="79">
        <v>44307</v>
      </c>
      <c r="B29">
        <v>0.78005642587551804</v>
      </c>
      <c r="C29">
        <v>0.78005642587551804</v>
      </c>
      <c r="D29" s="83">
        <v>-3.1199094134682248E-2</v>
      </c>
      <c r="E29" s="83">
        <v>-1.9099142436159594E-4</v>
      </c>
      <c r="F29" s="83">
        <v>-9.7184730282704468E-2</v>
      </c>
      <c r="G29" s="83">
        <v>0.43879794088150348</v>
      </c>
      <c r="H29" s="83" t="e">
        <v>#N/A</v>
      </c>
      <c r="I29" s="83" t="e">
        <v>#N/A</v>
      </c>
      <c r="J29" s="83"/>
      <c r="L29" s="46">
        <v>-9.0347734333608543E-2</v>
      </c>
      <c r="M29" s="46">
        <v>4.7955614778264252E-2</v>
      </c>
      <c r="N29" s="46">
        <v>-0.40593730676818174</v>
      </c>
      <c r="O29" s="46">
        <v>-3.8569302660486908</v>
      </c>
      <c r="P29" s="46" t="e">
        <v>#N/A</v>
      </c>
      <c r="Q29" s="46" t="e">
        <v>#N/A</v>
      </c>
      <c r="S29" s="96">
        <v>44307</v>
      </c>
      <c r="T29" s="46">
        <v>-0.12154682846829079</v>
      </c>
      <c r="U29" s="46">
        <v>4.7764623353902663E-2</v>
      </c>
      <c r="V29" s="46">
        <v>-0.50312203705088621</v>
      </c>
      <c r="W29" s="46">
        <v>-3.4181323251671873</v>
      </c>
      <c r="X29" s="46" t="e">
        <v>#N/A</v>
      </c>
      <c r="Y29" s="46" t="e">
        <v>#N/A</v>
      </c>
      <c r="Z29" s="31"/>
      <c r="AA29" s="21"/>
      <c r="AB29" s="31"/>
      <c r="AE29" s="25"/>
      <c r="AN29" s="25"/>
      <c r="AP29" s="46"/>
      <c r="AQ29" s="46"/>
      <c r="AR29" s="46"/>
      <c r="AS29" s="46"/>
      <c r="AT29" s="46"/>
      <c r="AV29" s="25"/>
      <c r="AX29" s="46"/>
      <c r="AY29" s="46"/>
      <c r="AZ29" s="46"/>
      <c r="BA29" s="46"/>
      <c r="BB29" s="46"/>
      <c r="BD29" s="25"/>
      <c r="BL29" s="25"/>
      <c r="BT29" s="25"/>
      <c r="CB29" s="25"/>
      <c r="CJ29"/>
      <c r="CL29"/>
      <c r="CM29"/>
      <c r="CN29"/>
      <c r="CO29"/>
      <c r="CP29"/>
      <c r="CR29"/>
      <c r="CT29"/>
      <c r="CU29"/>
      <c r="CV29"/>
      <c r="CW29"/>
      <c r="CX29"/>
    </row>
    <row r="30" spans="1:102" ht="15" x14ac:dyDescent="0.25">
      <c r="A30" s="79">
        <v>44315</v>
      </c>
      <c r="B30">
        <v>4.6284243185516258</v>
      </c>
      <c r="C30">
        <v>4.6284243185516258</v>
      </c>
      <c r="D30" s="83" t="e">
        <v>#N/A</v>
      </c>
      <c r="E30" s="83" t="e">
        <v>#N/A</v>
      </c>
      <c r="F30" s="83" t="e">
        <v>#N/A</v>
      </c>
      <c r="G30" s="83" t="e">
        <v>#N/A</v>
      </c>
      <c r="H30" s="83" t="e">
        <v>#N/A</v>
      </c>
      <c r="I30" s="83" t="e">
        <v>#N/A</v>
      </c>
      <c r="J30" s="83"/>
      <c r="L30" s="46" t="e">
        <v>#N/A</v>
      </c>
      <c r="M30" s="46" t="e">
        <v>#N/A</v>
      </c>
      <c r="N30" s="46" t="e">
        <v>#N/A</v>
      </c>
      <c r="O30" s="46" t="e">
        <v>#N/A</v>
      </c>
      <c r="P30" s="46" t="e">
        <v>#N/A</v>
      </c>
      <c r="Q30" s="46" t="e">
        <v>#N/A</v>
      </c>
      <c r="R30" t="s">
        <v>167</v>
      </c>
      <c r="S30" s="96"/>
      <c r="T30" s="46" t="e">
        <v>#N/A</v>
      </c>
      <c r="U30" s="46" t="e">
        <v>#N/A</v>
      </c>
      <c r="V30" s="46" t="e">
        <v>#N/A</v>
      </c>
      <c r="W30" s="46" t="e">
        <v>#N/A</v>
      </c>
      <c r="X30" s="46" t="e">
        <v>#N/A</v>
      </c>
      <c r="Y30" s="46" t="e">
        <v>#N/A</v>
      </c>
      <c r="Z30" s="31"/>
      <c r="AA30" s="21"/>
      <c r="AB30" s="31"/>
      <c r="AE30" s="27"/>
      <c r="AN30" s="27"/>
      <c r="AP30" s="46"/>
      <c r="AQ30" s="46"/>
      <c r="AR30" s="46"/>
      <c r="AS30" s="46"/>
      <c r="AT30" s="46"/>
      <c r="AV30" s="27"/>
      <c r="AX30" s="46"/>
      <c r="AY30" s="46"/>
      <c r="AZ30" s="46"/>
      <c r="BA30" s="46"/>
      <c r="BB30" s="46"/>
      <c r="BD30" s="27"/>
      <c r="BL30" s="27"/>
      <c r="BT30" s="27"/>
      <c r="CB30" s="27"/>
      <c r="CJ30"/>
      <c r="CL30"/>
      <c r="CM30"/>
      <c r="CN30"/>
      <c r="CO30"/>
      <c r="CP30"/>
      <c r="CR30"/>
      <c r="CT30"/>
      <c r="CU30"/>
      <c r="CV30"/>
      <c r="CW30"/>
      <c r="CX30"/>
    </row>
    <row r="31" spans="1:102" ht="15" x14ac:dyDescent="0.25">
      <c r="A31" s="79">
        <v>44321</v>
      </c>
      <c r="B31">
        <v>13.082285217627037</v>
      </c>
      <c r="C31">
        <v>13.082285217627037</v>
      </c>
      <c r="D31" s="83" t="e">
        <v>#N/A</v>
      </c>
      <c r="E31" s="83" t="e">
        <v>#N/A</v>
      </c>
      <c r="F31" s="83">
        <v>-0.14237529520116254</v>
      </c>
      <c r="G31" s="83">
        <v>-2.1428627723118581</v>
      </c>
      <c r="H31" s="83" t="e">
        <v>#N/A</v>
      </c>
      <c r="I31" s="83" t="e">
        <v>#N/A</v>
      </c>
      <c r="J31" s="83"/>
      <c r="L31" s="46" t="e">
        <v>#N/A</v>
      </c>
      <c r="M31" s="46" t="e">
        <v>#N/A</v>
      </c>
      <c r="N31" s="46">
        <v>-5.5584656415087048</v>
      </c>
      <c r="O31" s="46">
        <v>-92.707210432181142</v>
      </c>
      <c r="P31" s="46" t="e">
        <v>#N/A</v>
      </c>
      <c r="Q31" s="46" t="e">
        <v>#N/A</v>
      </c>
      <c r="R31" t="s">
        <v>167</v>
      </c>
      <c r="S31" s="96">
        <v>44321</v>
      </c>
      <c r="T31" s="46" t="e">
        <v>#N/A</v>
      </c>
      <c r="U31" s="46" t="e">
        <v>#N/A</v>
      </c>
      <c r="V31" s="46">
        <v>-5.7008409367098674</v>
      </c>
      <c r="W31" s="46">
        <v>-94.850073204493</v>
      </c>
      <c r="X31" s="46" t="e">
        <v>#N/A</v>
      </c>
      <c r="Y31" s="46" t="e">
        <v>#N/A</v>
      </c>
      <c r="Z31" s="31"/>
      <c r="AA31" s="21"/>
      <c r="AB31" s="31"/>
      <c r="AE31" s="27"/>
      <c r="AN31" s="27"/>
      <c r="AP31" s="46"/>
      <c r="AQ31" s="46"/>
      <c r="AR31" s="46"/>
      <c r="AS31" s="46"/>
      <c r="AT31" s="46"/>
      <c r="AV31" s="27"/>
      <c r="AX31" s="46"/>
      <c r="AY31" s="46"/>
      <c r="AZ31" s="46"/>
      <c r="BA31" s="46"/>
      <c r="BB31" s="46"/>
      <c r="BD31" s="27"/>
      <c r="BL31" s="27"/>
      <c r="BT31" s="27"/>
      <c r="CB31" s="27"/>
      <c r="CJ31"/>
      <c r="CL31"/>
      <c r="CM31"/>
      <c r="CN31"/>
      <c r="CO31"/>
      <c r="CP31"/>
      <c r="CR31"/>
      <c r="CT31"/>
      <c r="CU31"/>
      <c r="CV31"/>
      <c r="CW31"/>
      <c r="CX31"/>
    </row>
    <row r="32" spans="1:102" ht="15" x14ac:dyDescent="0.25">
      <c r="A32" s="79">
        <v>44326</v>
      </c>
      <c r="B32">
        <v>6.2374429370151354</v>
      </c>
      <c r="C32">
        <v>6.2374429370151354</v>
      </c>
      <c r="D32" s="83" t="e">
        <v>#N/A</v>
      </c>
      <c r="E32" s="83" t="e">
        <v>#N/A</v>
      </c>
      <c r="F32" s="83" t="e">
        <v>#N/A</v>
      </c>
      <c r="G32" s="83" t="e">
        <v>#N/A</v>
      </c>
      <c r="H32" s="83" t="e">
        <v>#N/A</v>
      </c>
      <c r="I32" s="83" t="e">
        <v>#N/A</v>
      </c>
      <c r="J32" s="83"/>
      <c r="L32" s="46" t="e">
        <v>#N/A</v>
      </c>
      <c r="M32" s="46" t="e">
        <v>#N/A</v>
      </c>
      <c r="N32" s="46" t="e">
        <v>#N/A</v>
      </c>
      <c r="O32" s="46" t="e">
        <v>#N/A</v>
      </c>
      <c r="P32" s="46" t="e">
        <v>#N/A</v>
      </c>
      <c r="Q32" s="46" t="e">
        <v>#N/A</v>
      </c>
      <c r="S32" s="96"/>
      <c r="T32" s="46" t="e">
        <v>#N/A</v>
      </c>
      <c r="U32" s="46" t="e">
        <v>#N/A</v>
      </c>
      <c r="V32" s="46" t="e">
        <v>#N/A</v>
      </c>
      <c r="W32" s="46" t="e">
        <v>#N/A</v>
      </c>
      <c r="X32" s="46" t="e">
        <v>#N/A</v>
      </c>
      <c r="Y32" s="46" t="e">
        <v>#N/A</v>
      </c>
      <c r="Z32" s="31"/>
      <c r="AA32" s="21"/>
      <c r="AB32" s="31"/>
      <c r="AE32" s="27"/>
      <c r="AN32" s="27"/>
      <c r="AP32" s="46"/>
      <c r="AQ32" s="46"/>
      <c r="AR32" s="46"/>
      <c r="AS32" s="46"/>
      <c r="AT32" s="46"/>
      <c r="AV32" s="27"/>
      <c r="AX32" s="46"/>
      <c r="AY32" s="46"/>
      <c r="AZ32" s="46"/>
      <c r="BA32" s="46"/>
      <c r="BB32" s="46"/>
      <c r="BD32" s="27"/>
      <c r="BL32" s="27"/>
      <c r="BT32" s="27"/>
      <c r="CB32" s="27"/>
      <c r="CJ32"/>
      <c r="CL32"/>
      <c r="CM32"/>
      <c r="CN32"/>
      <c r="CO32"/>
      <c r="CP32"/>
      <c r="CR32"/>
      <c r="CT32"/>
      <c r="CU32"/>
      <c r="CV32"/>
      <c r="CW32"/>
      <c r="CX32"/>
    </row>
    <row r="33" spans="1:102" ht="15" x14ac:dyDescent="0.25">
      <c r="A33" s="79">
        <v>44334</v>
      </c>
      <c r="B33">
        <v>0.64420515502346076</v>
      </c>
      <c r="C33">
        <v>0.64420515502346076</v>
      </c>
      <c r="D33" s="83">
        <v>-1.6705564302233356E-2</v>
      </c>
      <c r="E33" s="83">
        <v>-1.3198069666818801E-3</v>
      </c>
      <c r="F33" s="83" t="e">
        <v>#N/A</v>
      </c>
      <c r="G33" s="83" t="e">
        <v>#N/A</v>
      </c>
      <c r="H33" s="83">
        <v>-0.26003600567850249</v>
      </c>
      <c r="I33" s="83">
        <v>-0.11407624106377856</v>
      </c>
      <c r="J33" s="83"/>
      <c r="L33" s="46">
        <v>-0.17391966501832634</v>
      </c>
      <c r="M33" s="46">
        <v>0.23550393638347433</v>
      </c>
      <c r="N33" s="46" t="e">
        <v>#N/A</v>
      </c>
      <c r="O33" s="46" t="e">
        <v>#N/A</v>
      </c>
      <c r="P33" s="46">
        <v>-3.4113751264311993</v>
      </c>
      <c r="Q33" s="46">
        <v>1.0395169845613705</v>
      </c>
      <c r="S33" s="96">
        <v>44334</v>
      </c>
      <c r="T33" s="46">
        <v>-0.1906252293205597</v>
      </c>
      <c r="U33" s="46">
        <v>0.23418412941679245</v>
      </c>
      <c r="V33" s="46" t="e">
        <v>#N/A</v>
      </c>
      <c r="W33" s="46" t="e">
        <v>#N/A</v>
      </c>
      <c r="X33" s="46">
        <v>-3.6714111321097018</v>
      </c>
      <c r="Y33" s="46">
        <v>0.92544074349759198</v>
      </c>
      <c r="Z33" s="23"/>
      <c r="AA33" s="24"/>
      <c r="AB33" s="31"/>
      <c r="AE33" s="27"/>
      <c r="AN33" s="27"/>
      <c r="AP33" s="46"/>
      <c r="AQ33" s="46"/>
      <c r="AR33" s="46"/>
      <c r="AS33" s="46"/>
      <c r="AT33" s="46"/>
      <c r="AV33" s="27"/>
      <c r="AX33" s="46"/>
      <c r="AY33" s="46"/>
      <c r="AZ33" s="46"/>
      <c r="BA33" s="46"/>
      <c r="BB33" s="46"/>
      <c r="BD33" s="27"/>
      <c r="BL33" s="27"/>
      <c r="BT33" s="27"/>
      <c r="CB33" s="27"/>
      <c r="CJ33"/>
      <c r="CL33"/>
      <c r="CM33"/>
      <c r="CN33"/>
      <c r="CO33"/>
      <c r="CP33"/>
      <c r="CR33"/>
      <c r="CT33"/>
      <c r="CU33"/>
      <c r="CV33"/>
      <c r="CW33"/>
      <c r="CX33"/>
    </row>
    <row r="34" spans="1:102" ht="15" x14ac:dyDescent="0.25">
      <c r="A34" s="79">
        <v>44348</v>
      </c>
      <c r="B34">
        <v>0.36836494333914166</v>
      </c>
      <c r="C34">
        <v>0.36836494333914166</v>
      </c>
      <c r="D34" s="83">
        <v>-0.42151835443070329</v>
      </c>
      <c r="E34" s="83">
        <v>-2.3079815650807779E-3</v>
      </c>
      <c r="F34" s="83">
        <v>-0.2842794253420835</v>
      </c>
      <c r="G34" s="83">
        <v>-1.1912439276441926</v>
      </c>
      <c r="H34" s="83" t="e">
        <v>#N/A</v>
      </c>
      <c r="I34" s="83">
        <v>0.1281454950715375</v>
      </c>
      <c r="J34" s="83"/>
      <c r="L34" s="46">
        <v>0.17756433645908043</v>
      </c>
      <c r="M34" s="46">
        <v>1.3711308167437299E-2</v>
      </c>
      <c r="N34" s="46">
        <v>-0.22425015080045885</v>
      </c>
      <c r="O34" s="46">
        <v>-6.1288198741961093</v>
      </c>
      <c r="P34" s="46" t="e">
        <v>#N/A</v>
      </c>
      <c r="Q34" s="46">
        <v>0.86520218089140277</v>
      </c>
      <c r="S34" s="96">
        <v>44348</v>
      </c>
      <c r="T34" s="46">
        <v>-0.24395401797162286</v>
      </c>
      <c r="U34" s="46">
        <v>1.1403326602356521E-2</v>
      </c>
      <c r="V34" s="46">
        <v>-0.50852957614254235</v>
      </c>
      <c r="W34" s="46">
        <v>-7.3200638018403019</v>
      </c>
      <c r="X34" s="46" t="e">
        <v>#N/A</v>
      </c>
      <c r="Y34" s="46">
        <v>0.99334767596294027</v>
      </c>
      <c r="Z34" s="31"/>
      <c r="AA34" s="21"/>
      <c r="AB34" s="31"/>
      <c r="AE34" s="27"/>
      <c r="AN34" s="27"/>
      <c r="AP34" s="46"/>
      <c r="AQ34" s="46"/>
      <c r="AR34" s="46"/>
      <c r="AS34" s="46"/>
      <c r="AT34" s="46"/>
      <c r="AV34" s="27"/>
      <c r="AX34" s="46"/>
      <c r="AY34" s="46"/>
      <c r="AZ34" s="46"/>
      <c r="BA34" s="46"/>
      <c r="BB34" s="46"/>
      <c r="BD34" s="27"/>
      <c r="BL34" s="27"/>
      <c r="BT34" s="27"/>
      <c r="CB34" s="27"/>
      <c r="CJ34"/>
      <c r="CL34"/>
      <c r="CM34"/>
      <c r="CN34"/>
      <c r="CO34"/>
      <c r="CP34"/>
      <c r="CR34"/>
      <c r="CT34"/>
      <c r="CU34"/>
      <c r="CV34"/>
      <c r="CW34"/>
      <c r="CX34"/>
    </row>
    <row r="35" spans="1:102" ht="15" x14ac:dyDescent="0.25">
      <c r="A35" s="79">
        <v>44356</v>
      </c>
      <c r="B35">
        <v>1.9303929486854829</v>
      </c>
      <c r="C35">
        <v>1.9303929486854829</v>
      </c>
      <c r="D35" s="83" t="e">
        <v>#N/A</v>
      </c>
      <c r="E35" s="83" t="e">
        <v>#N/A</v>
      </c>
      <c r="F35" s="83" t="e">
        <v>#N/A</v>
      </c>
      <c r="G35" s="83" t="e">
        <v>#N/A</v>
      </c>
      <c r="H35" s="83" t="e">
        <v>#N/A</v>
      </c>
      <c r="I35" s="83" t="e">
        <v>#N/A</v>
      </c>
      <c r="J35" s="83"/>
      <c r="L35" s="46" t="e">
        <v>#N/A</v>
      </c>
      <c r="M35" s="46" t="e">
        <v>#N/A</v>
      </c>
      <c r="N35" s="46" t="e">
        <v>#N/A</v>
      </c>
      <c r="O35" s="46" t="e">
        <v>#N/A</v>
      </c>
      <c r="P35" s="46" t="e">
        <v>#N/A</v>
      </c>
      <c r="Q35" s="46" t="e">
        <v>#N/A</v>
      </c>
      <c r="S35" s="96"/>
      <c r="T35" s="46" t="e">
        <v>#N/A</v>
      </c>
      <c r="U35" s="46" t="e">
        <v>#N/A</v>
      </c>
      <c r="V35" s="46" t="e">
        <v>#N/A</v>
      </c>
      <c r="W35" s="46" t="e">
        <v>#N/A</v>
      </c>
      <c r="X35" s="46" t="e">
        <v>#N/A</v>
      </c>
      <c r="Y35" s="46" t="e">
        <v>#N/A</v>
      </c>
      <c r="Z35" s="31"/>
      <c r="AA35" s="21"/>
      <c r="AB35" s="31"/>
      <c r="AE35" s="27"/>
      <c r="AN35" s="27"/>
      <c r="AP35" s="46"/>
      <c r="AQ35" s="46"/>
      <c r="AR35" s="46"/>
      <c r="AS35" s="46"/>
      <c r="AT35" s="46"/>
      <c r="AV35" s="27"/>
      <c r="AX35" s="46"/>
      <c r="AY35" s="46"/>
      <c r="AZ35" s="46"/>
      <c r="BA35" s="46"/>
      <c r="BB35" s="46"/>
      <c r="BD35" s="27"/>
      <c r="BL35" s="27"/>
      <c r="BT35" s="27"/>
      <c r="CB35" s="27"/>
      <c r="CJ35"/>
      <c r="CL35"/>
      <c r="CM35"/>
      <c r="CN35"/>
      <c r="CO35"/>
      <c r="CP35"/>
      <c r="CR35"/>
      <c r="CT35"/>
      <c r="CU35"/>
      <c r="CV35"/>
      <c r="CW35"/>
      <c r="CX35"/>
    </row>
    <row r="36" spans="1:102" ht="15" x14ac:dyDescent="0.25">
      <c r="A36" s="79">
        <v>44362</v>
      </c>
      <c r="B36">
        <v>0.67985935079919646</v>
      </c>
      <c r="C36">
        <v>0.67985935079919646</v>
      </c>
      <c r="D36" s="83">
        <v>-0.2226824705021837</v>
      </c>
      <c r="E36" s="83">
        <v>-1.6129262013841322E-3</v>
      </c>
      <c r="F36" s="83">
        <v>-0.24112660570225586</v>
      </c>
      <c r="G36" s="83">
        <v>-0.21780228313610195</v>
      </c>
      <c r="H36" s="83">
        <v>-0.38722563407182164</v>
      </c>
      <c r="I36" s="83">
        <v>-9.4699699128583781E-2</v>
      </c>
      <c r="J36" s="83"/>
      <c r="L36" s="46">
        <v>-0.48284016704751842</v>
      </c>
      <c r="M36" s="46">
        <v>9.6290056990998713E-2</v>
      </c>
      <c r="N36" s="46">
        <v>-1.2422275967133984</v>
      </c>
      <c r="O36" s="46">
        <v>-26.199508196397424</v>
      </c>
      <c r="P36" s="46">
        <v>6.9209881246385523</v>
      </c>
      <c r="Q36" s="46">
        <v>1.8771401045687885</v>
      </c>
      <c r="S36" s="96">
        <v>44362</v>
      </c>
      <c r="T36" s="46">
        <v>-0.70552263754970213</v>
      </c>
      <c r="U36" s="46">
        <v>9.4677130789614566E-2</v>
      </c>
      <c r="V36" s="46">
        <v>-1.4833542024156543</v>
      </c>
      <c r="W36" s="46">
        <v>-26.417310479533526</v>
      </c>
      <c r="X36" s="46">
        <v>6.5337624905667306</v>
      </c>
      <c r="Y36" s="46">
        <v>1.7824404054402048</v>
      </c>
      <c r="Z36" s="31"/>
      <c r="AA36" s="21"/>
      <c r="AB36" s="31"/>
      <c r="AE36" s="27"/>
      <c r="AN36" s="27"/>
      <c r="AP36" s="46"/>
      <c r="AQ36" s="46"/>
      <c r="AR36" s="46"/>
      <c r="AS36" s="46"/>
      <c r="AT36" s="46"/>
      <c r="AV36" s="27"/>
      <c r="AX36" s="46"/>
      <c r="AY36" s="46"/>
      <c r="AZ36" s="46"/>
      <c r="BA36" s="46"/>
      <c r="BB36" s="46"/>
      <c r="BD36" s="27"/>
      <c r="BL36" s="27"/>
      <c r="BT36" s="27"/>
      <c r="CB36" s="27"/>
      <c r="CJ36"/>
      <c r="CL36"/>
      <c r="CM36"/>
      <c r="CN36"/>
      <c r="CO36"/>
      <c r="CP36"/>
      <c r="CR36"/>
      <c r="CT36"/>
      <c r="CU36"/>
      <c r="CV36"/>
      <c r="CW36"/>
      <c r="CX36"/>
    </row>
    <row r="37" spans="1:102" ht="15" x14ac:dyDescent="0.25">
      <c r="A37" s="79">
        <v>44376</v>
      </c>
      <c r="B37">
        <v>0.38552791654337898</v>
      </c>
      <c r="C37">
        <v>0.38552791654337898</v>
      </c>
      <c r="D37" s="83">
        <v>-0.55821459591240696</v>
      </c>
      <c r="E37" s="83">
        <v>-1.6877492745228199E-2</v>
      </c>
      <c r="F37" s="83">
        <v>-0.31667210607483831</v>
      </c>
      <c r="G37" s="83">
        <v>-6.4850051258072554</v>
      </c>
      <c r="H37" s="83">
        <v>-2.4426665592043175</v>
      </c>
      <c r="I37" s="83">
        <v>-0.15117357343010296</v>
      </c>
      <c r="J37" s="83"/>
      <c r="L37" s="46">
        <v>0.97598130608386047</v>
      </c>
      <c r="M37" s="46">
        <v>-7.6868763232466678E-3</v>
      </c>
      <c r="N37" s="46">
        <v>0.42812194137932469</v>
      </c>
      <c r="O37" s="46">
        <v>-42.159641672298655</v>
      </c>
      <c r="P37" s="46">
        <v>0.6871392727779142</v>
      </c>
      <c r="Q37" s="46">
        <v>1.9815792322122117</v>
      </c>
      <c r="S37" s="96">
        <v>44376</v>
      </c>
      <c r="T37" s="46">
        <v>0.4177667101714535</v>
      </c>
      <c r="U37" s="46">
        <v>-2.4564369068474867E-2</v>
      </c>
      <c r="V37" s="46">
        <v>0.11144983530448638</v>
      </c>
      <c r="W37" s="46">
        <v>-48.64464679810591</v>
      </c>
      <c r="X37" s="46">
        <v>-1.7555272864264033</v>
      </c>
      <c r="Y37" s="46">
        <v>1.8304056587821087</v>
      </c>
      <c r="Z37" s="23"/>
      <c r="AA37" s="24"/>
      <c r="AB37" s="23"/>
      <c r="AE37" s="27"/>
      <c r="AN37" s="27"/>
      <c r="AP37" s="46"/>
      <c r="AQ37" s="46"/>
      <c r="AR37" s="46"/>
      <c r="AS37" s="46"/>
      <c r="AT37" s="46"/>
      <c r="AV37" s="27"/>
      <c r="AX37" s="46"/>
      <c r="AY37" s="46"/>
      <c r="AZ37" s="46"/>
      <c r="BA37" s="46"/>
      <c r="BB37" s="46"/>
      <c r="BD37" s="27"/>
      <c r="BL37" s="27"/>
      <c r="BM37" s="51"/>
      <c r="BN37" s="53"/>
      <c r="BO37" s="53"/>
      <c r="BP37" s="53"/>
      <c r="BQ37" s="53"/>
      <c r="BR37" s="53"/>
      <c r="BT37" s="27"/>
      <c r="CB37" s="27"/>
      <c r="CJ37"/>
      <c r="CL37"/>
      <c r="CM37"/>
      <c r="CN37"/>
      <c r="CO37"/>
      <c r="CP37"/>
      <c r="CR37"/>
      <c r="CT37"/>
      <c r="CU37"/>
      <c r="CV37"/>
      <c r="CW37"/>
      <c r="CX37"/>
    </row>
    <row r="38" spans="1:102" ht="15" x14ac:dyDescent="0.25">
      <c r="A38" s="79">
        <v>44390</v>
      </c>
      <c r="B38">
        <v>0.39676078101704937</v>
      </c>
      <c r="C38">
        <v>0.39676078101704937</v>
      </c>
      <c r="D38" s="83">
        <v>-0.26111351646088021</v>
      </c>
      <c r="E38" s="83">
        <v>-8.3445738292779389E-3</v>
      </c>
      <c r="F38" s="83">
        <v>-0.10627588177862535</v>
      </c>
      <c r="G38" s="83">
        <v>-3.2969790877013239</v>
      </c>
      <c r="H38" s="83" t="e">
        <v>#N/A</v>
      </c>
      <c r="I38" s="83">
        <v>0.11609196839886904</v>
      </c>
      <c r="J38" s="83"/>
      <c r="L38" s="46">
        <v>3.026636282814354</v>
      </c>
      <c r="M38" s="46">
        <v>5.0282113876878171E-4</v>
      </c>
      <c r="N38" s="46">
        <v>2.4028014740634074</v>
      </c>
      <c r="O38" s="46">
        <v>-35.762733298690883</v>
      </c>
      <c r="P38" s="46" t="e">
        <v>#N/A</v>
      </c>
      <c r="Q38" s="46">
        <v>1.101006841449184</v>
      </c>
      <c r="S38" s="96">
        <v>44390</v>
      </c>
      <c r="T38" s="46">
        <v>2.7655227663534738</v>
      </c>
      <c r="U38" s="46">
        <v>-7.8417526905091572E-3</v>
      </c>
      <c r="V38" s="46">
        <v>2.296525592284782</v>
      </c>
      <c r="W38" s="46">
        <v>-39.059712386392206</v>
      </c>
      <c r="X38" s="46" t="e">
        <v>#N/A</v>
      </c>
      <c r="Y38" s="46">
        <v>1.2170988098480531</v>
      </c>
      <c r="Z38" s="31"/>
      <c r="AA38" s="31"/>
      <c r="AB38" s="23"/>
      <c r="AE38" s="27"/>
      <c r="AN38" s="27"/>
      <c r="AP38" s="46"/>
      <c r="AQ38" s="46"/>
      <c r="AR38" s="46"/>
      <c r="AS38" s="46"/>
      <c r="AT38" s="46"/>
      <c r="AV38" s="27"/>
      <c r="AX38" s="46"/>
      <c r="AY38" s="46"/>
      <c r="AZ38" s="46"/>
      <c r="BA38" s="46"/>
      <c r="BB38" s="46"/>
      <c r="BD38" s="27"/>
      <c r="BL38" s="27"/>
      <c r="BT38" s="27"/>
      <c r="CB38" s="27"/>
      <c r="CJ38"/>
      <c r="CL38"/>
      <c r="CM38"/>
      <c r="CN38"/>
      <c r="CO38"/>
      <c r="CP38"/>
      <c r="CR38"/>
      <c r="CT38"/>
      <c r="CU38"/>
      <c r="CV38"/>
      <c r="CW38"/>
      <c r="CX38"/>
    </row>
    <row r="39" spans="1:102" ht="15" x14ac:dyDescent="0.25">
      <c r="A39" s="79">
        <v>44394</v>
      </c>
      <c r="B39">
        <v>39.638180483561783</v>
      </c>
      <c r="C39">
        <v>39.638180483561783</v>
      </c>
      <c r="D39" s="83" t="e">
        <v>#N/A</v>
      </c>
      <c r="E39" s="83" t="e">
        <v>#N/A</v>
      </c>
      <c r="F39" s="83" t="e">
        <v>#N/A</v>
      </c>
      <c r="G39" s="83" t="e">
        <v>#N/A</v>
      </c>
      <c r="H39" s="83" t="e">
        <v>#N/A</v>
      </c>
      <c r="I39" s="83" t="e">
        <v>#N/A</v>
      </c>
      <c r="J39" s="83"/>
      <c r="L39" s="46" t="e">
        <v>#N/A</v>
      </c>
      <c r="M39" s="46" t="e">
        <v>#N/A</v>
      </c>
      <c r="N39" s="46" t="e">
        <v>#N/A</v>
      </c>
      <c r="O39" s="46" t="e">
        <v>#N/A</v>
      </c>
      <c r="P39" s="46" t="e">
        <v>#N/A</v>
      </c>
      <c r="Q39" s="46" t="e">
        <v>#N/A</v>
      </c>
      <c r="S39" s="96"/>
      <c r="T39" s="46" t="e">
        <v>#N/A</v>
      </c>
      <c r="U39" s="46" t="e">
        <v>#N/A</v>
      </c>
      <c r="V39" s="46" t="e">
        <v>#N/A</v>
      </c>
      <c r="W39" s="46" t="e">
        <v>#N/A</v>
      </c>
      <c r="X39" s="46" t="e">
        <v>#N/A</v>
      </c>
      <c r="Y39" s="46" t="e">
        <v>#N/A</v>
      </c>
      <c r="Z39" s="31"/>
      <c r="AA39" s="31"/>
      <c r="AB39" s="23"/>
      <c r="AE39" s="27"/>
      <c r="AN39" s="27"/>
      <c r="AP39" s="46"/>
      <c r="AQ39" s="46"/>
      <c r="AR39" s="46"/>
      <c r="AS39" s="46"/>
      <c r="AT39" s="46"/>
      <c r="AV39" s="27"/>
      <c r="AX39" s="46"/>
      <c r="AY39" s="46"/>
      <c r="AZ39" s="46"/>
      <c r="BA39" s="46"/>
      <c r="BB39" s="46"/>
      <c r="BD39" s="27"/>
      <c r="BL39" s="27"/>
      <c r="BT39" s="27"/>
      <c r="CB39" s="27"/>
      <c r="CJ39"/>
      <c r="CL39"/>
      <c r="CM39"/>
      <c r="CN39"/>
      <c r="CO39"/>
      <c r="CP39"/>
      <c r="CR39"/>
      <c r="CT39"/>
      <c r="CU39"/>
      <c r="CV39"/>
      <c r="CW39"/>
      <c r="CX39"/>
    </row>
    <row r="40" spans="1:102" ht="15" x14ac:dyDescent="0.25">
      <c r="A40" s="79">
        <v>44404</v>
      </c>
      <c r="B40">
        <v>0.32085048487448126</v>
      </c>
      <c r="C40">
        <v>0.32085048487448126</v>
      </c>
      <c r="D40" s="83">
        <v>-0.4823482215524022</v>
      </c>
      <c r="E40" s="83">
        <v>-1.331687030583082E-2</v>
      </c>
      <c r="F40" s="83">
        <v>-0.19451160362104769</v>
      </c>
      <c r="G40" s="83">
        <v>-10.815217164761339</v>
      </c>
      <c r="H40" s="83">
        <v>-1.4992549463491116</v>
      </c>
      <c r="I40" s="83">
        <v>-0.17672465522121206</v>
      </c>
      <c r="J40" s="83"/>
      <c r="L40" s="46">
        <v>0.93949894132572354</v>
      </c>
      <c r="M40" s="46">
        <v>8.3023631891912475E-2</v>
      </c>
      <c r="N40" s="46">
        <v>-8.4533854180564028E-2</v>
      </c>
      <c r="O40" s="46">
        <v>-20.147018463602514</v>
      </c>
      <c r="P40" s="46">
        <v>6.3770143465085667</v>
      </c>
      <c r="Q40" s="46">
        <v>2.1778378738816544</v>
      </c>
      <c r="S40" s="96">
        <v>44404</v>
      </c>
      <c r="T40" s="46">
        <v>0.45715071977332133</v>
      </c>
      <c r="U40" s="46">
        <v>6.9706761586081661E-2</v>
      </c>
      <c r="V40" s="46">
        <v>-0.27904545780161172</v>
      </c>
      <c r="W40" s="46">
        <v>-30.962235628363857</v>
      </c>
      <c r="X40" s="46">
        <v>4.8777594001594551</v>
      </c>
      <c r="Y40" s="46">
        <v>2.0011132186604423</v>
      </c>
      <c r="Z40" s="31"/>
      <c r="AA40" s="31"/>
      <c r="AB40" s="23"/>
      <c r="AE40" s="27"/>
      <c r="AN40" s="27"/>
      <c r="AP40" s="46"/>
      <c r="AQ40" s="46"/>
      <c r="AR40" s="46"/>
      <c r="AS40" s="46"/>
      <c r="AT40" s="46"/>
      <c r="AV40" s="27"/>
      <c r="AX40" s="46"/>
      <c r="AY40" s="46"/>
      <c r="AZ40" s="46"/>
      <c r="BA40" s="46"/>
      <c r="BB40" s="46"/>
      <c r="BD40" s="27"/>
      <c r="BL40" s="27"/>
      <c r="BT40" s="27"/>
      <c r="CB40" s="27"/>
      <c r="CJ40"/>
      <c r="CL40"/>
      <c r="CM40"/>
      <c r="CN40"/>
      <c r="CO40"/>
      <c r="CP40"/>
      <c r="CR40"/>
      <c r="CT40"/>
      <c r="CU40"/>
      <c r="CV40"/>
      <c r="CW40"/>
      <c r="CX40"/>
    </row>
    <row r="41" spans="1:102" ht="15" x14ac:dyDescent="0.25">
      <c r="A41" s="79">
        <v>44418</v>
      </c>
      <c r="B41">
        <v>8.3248894522584133E-2</v>
      </c>
      <c r="C41">
        <v>8.3248894522584133E-2</v>
      </c>
      <c r="D41" s="83" t="e">
        <v>#N/A</v>
      </c>
      <c r="E41" s="83" t="e">
        <v>#N/A</v>
      </c>
      <c r="F41" s="83" t="e">
        <v>#N/A</v>
      </c>
      <c r="G41" s="83" t="e">
        <v>#N/A</v>
      </c>
      <c r="H41" s="83" t="e">
        <v>#N/A</v>
      </c>
      <c r="I41" s="83" t="e">
        <v>#N/A</v>
      </c>
      <c r="J41" s="83"/>
      <c r="L41" s="46" t="e">
        <v>#N/A</v>
      </c>
      <c r="M41" s="46" t="e">
        <v>#N/A</v>
      </c>
      <c r="N41" s="46" t="e">
        <v>#N/A</v>
      </c>
      <c r="O41" s="46" t="e">
        <v>#N/A</v>
      </c>
      <c r="P41" s="46" t="e">
        <v>#N/A</v>
      </c>
      <c r="Q41" s="46" t="e">
        <v>#N/A</v>
      </c>
      <c r="S41" s="96"/>
      <c r="T41" s="46" t="e">
        <v>#N/A</v>
      </c>
      <c r="U41" s="46" t="e">
        <v>#N/A</v>
      </c>
      <c r="V41" s="46" t="e">
        <v>#N/A</v>
      </c>
      <c r="W41" s="46" t="e">
        <v>#N/A</v>
      </c>
      <c r="X41" s="46" t="e">
        <v>#N/A</v>
      </c>
      <c r="Y41" s="46" t="e">
        <v>#N/A</v>
      </c>
      <c r="Z41" s="31"/>
      <c r="AA41" s="31"/>
      <c r="AB41" s="23"/>
      <c r="AE41" s="27"/>
      <c r="AN41" s="27"/>
      <c r="AP41" s="46"/>
      <c r="AQ41" s="46"/>
      <c r="AR41" s="46"/>
      <c r="AS41" s="46"/>
      <c r="AT41" s="46"/>
      <c r="AV41" s="27"/>
      <c r="AX41" s="46"/>
      <c r="AY41" s="46"/>
      <c r="AZ41" s="46"/>
      <c r="BA41" s="46"/>
      <c r="BB41" s="46"/>
      <c r="BD41" s="27"/>
      <c r="BL41" s="27"/>
      <c r="BT41" s="27"/>
      <c r="CB41" s="27"/>
      <c r="CJ41"/>
      <c r="CL41"/>
      <c r="CM41"/>
      <c r="CN41"/>
      <c r="CO41"/>
      <c r="CP41"/>
      <c r="CR41"/>
      <c r="CT41"/>
      <c r="CU41"/>
      <c r="CV41"/>
      <c r="CW41"/>
      <c r="CX41"/>
    </row>
    <row r="42" spans="1:102" ht="15" x14ac:dyDescent="0.25">
      <c r="A42" s="79">
        <v>44433</v>
      </c>
      <c r="B42">
        <v>5.3706444368311512E-2</v>
      </c>
      <c r="C42">
        <v>5.3706444368311512E-2</v>
      </c>
      <c r="D42" s="83" t="e">
        <v>#N/A</v>
      </c>
      <c r="E42" s="83" t="e">
        <v>#N/A</v>
      </c>
      <c r="F42" s="83" t="e">
        <v>#N/A</v>
      </c>
      <c r="G42" s="83" t="e">
        <v>#N/A</v>
      </c>
      <c r="H42" s="83" t="e">
        <v>#N/A</v>
      </c>
      <c r="I42" s="83" t="e">
        <v>#N/A</v>
      </c>
      <c r="J42" s="83"/>
      <c r="L42" s="46" t="e">
        <v>#N/A</v>
      </c>
      <c r="M42" s="46" t="e">
        <v>#N/A</v>
      </c>
      <c r="N42" s="46" t="e">
        <v>#N/A</v>
      </c>
      <c r="O42" s="46" t="e">
        <v>#N/A</v>
      </c>
      <c r="P42" s="46" t="e">
        <v>#N/A</v>
      </c>
      <c r="Q42" s="46" t="e">
        <v>#N/A</v>
      </c>
      <c r="S42" s="96"/>
      <c r="T42" s="46" t="e">
        <v>#N/A</v>
      </c>
      <c r="U42" s="46" t="e">
        <v>#N/A</v>
      </c>
      <c r="V42" s="46" t="e">
        <v>#N/A</v>
      </c>
      <c r="W42" s="46" t="e">
        <v>#N/A</v>
      </c>
      <c r="X42" s="46" t="e">
        <v>#N/A</v>
      </c>
      <c r="Y42" s="46" t="e">
        <v>#N/A</v>
      </c>
      <c r="Z42" s="31"/>
      <c r="AA42" s="31"/>
      <c r="AB42" s="23"/>
      <c r="AE42" s="27"/>
      <c r="AN42" s="27"/>
      <c r="AP42" s="46"/>
      <c r="AQ42" s="46"/>
      <c r="AR42" s="46"/>
      <c r="AS42" s="46"/>
      <c r="AT42" s="46"/>
      <c r="AV42" s="27"/>
      <c r="AX42" s="46"/>
      <c r="AY42" s="46"/>
      <c r="AZ42" s="46"/>
      <c r="BA42" s="46"/>
      <c r="BB42" s="46"/>
      <c r="BD42" s="27"/>
      <c r="BL42" s="27"/>
      <c r="BT42" s="27"/>
      <c r="CB42" s="27"/>
      <c r="CJ42"/>
      <c r="CL42"/>
      <c r="CM42"/>
      <c r="CN42"/>
      <c r="CO42"/>
      <c r="CP42"/>
      <c r="CR42"/>
      <c r="CT42"/>
      <c r="CU42"/>
      <c r="CV42"/>
      <c r="CW42"/>
      <c r="CX42"/>
    </row>
    <row r="43" spans="1:102" ht="15" x14ac:dyDescent="0.25">
      <c r="A43" s="79">
        <v>44444</v>
      </c>
      <c r="B43">
        <v>7.3871981703468301E-2</v>
      </c>
      <c r="C43">
        <v>7.3871981703468301E-2</v>
      </c>
      <c r="D43" s="83" t="e">
        <v>#N/A</v>
      </c>
      <c r="E43" s="83" t="e">
        <v>#N/A</v>
      </c>
      <c r="F43" s="83" t="e">
        <v>#N/A</v>
      </c>
      <c r="G43" s="83" t="e">
        <v>#N/A</v>
      </c>
      <c r="H43" s="83" t="e">
        <v>#N/A</v>
      </c>
      <c r="I43" s="83" t="e">
        <v>#N/A</v>
      </c>
      <c r="J43" s="83"/>
      <c r="L43" s="46" t="e">
        <v>#N/A</v>
      </c>
      <c r="M43" s="46" t="e">
        <v>#N/A</v>
      </c>
      <c r="N43" s="46" t="e">
        <v>#N/A</v>
      </c>
      <c r="O43" s="46" t="e">
        <v>#N/A</v>
      </c>
      <c r="P43" s="46" t="e">
        <v>#N/A</v>
      </c>
      <c r="Q43" s="46" t="e">
        <v>#N/A</v>
      </c>
      <c r="S43" s="96"/>
      <c r="T43" s="46" t="e">
        <v>#N/A</v>
      </c>
      <c r="U43" s="46" t="e">
        <v>#N/A</v>
      </c>
      <c r="V43" s="46" t="e">
        <v>#N/A</v>
      </c>
      <c r="W43" s="46" t="e">
        <v>#N/A</v>
      </c>
      <c r="X43" s="46" t="e">
        <v>#N/A</v>
      </c>
      <c r="Y43" s="46" t="e">
        <v>#N/A</v>
      </c>
      <c r="Z43" s="31"/>
      <c r="AA43" s="31"/>
      <c r="AB43" s="23"/>
      <c r="AE43" s="27"/>
      <c r="AN43" s="27"/>
      <c r="AP43" s="46"/>
      <c r="AQ43" s="46"/>
      <c r="AR43" s="46"/>
      <c r="AS43" s="46"/>
      <c r="AT43" s="46"/>
      <c r="AV43" s="27"/>
      <c r="AX43" s="46"/>
      <c r="AY43" s="46"/>
      <c r="AZ43" s="46"/>
      <c r="BA43" s="46"/>
      <c r="BB43" s="46"/>
      <c r="BD43" s="27"/>
      <c r="BL43" s="27"/>
      <c r="BT43" s="27"/>
      <c r="CB43" s="27"/>
      <c r="CJ43"/>
      <c r="CL43"/>
      <c r="CM43"/>
      <c r="CN43"/>
      <c r="CO43"/>
      <c r="CP43"/>
      <c r="CR43"/>
      <c r="CT43"/>
      <c r="CU43"/>
      <c r="CV43"/>
      <c r="CW43"/>
      <c r="CX43"/>
    </row>
    <row r="44" spans="1:102" ht="15" x14ac:dyDescent="0.25">
      <c r="A44" s="80">
        <v>44500</v>
      </c>
      <c r="B44">
        <v>0.82249086380077074</v>
      </c>
      <c r="C44">
        <v>0.82249086380077074</v>
      </c>
      <c r="D44" s="83">
        <v>-0.12215941514758821</v>
      </c>
      <c r="E44" s="83">
        <v>-3.2474456695033571E-5</v>
      </c>
      <c r="F44" s="83">
        <v>-5.6926329201081316E-2</v>
      </c>
      <c r="G44" s="83">
        <v>1.4746425752661168</v>
      </c>
      <c r="H44" s="83">
        <v>-4.1601851438066717E-4</v>
      </c>
      <c r="I44" s="83">
        <v>-2.2053395078751592E-3</v>
      </c>
      <c r="J44" s="83"/>
      <c r="L44" s="46">
        <v>-1.9132063279879994</v>
      </c>
      <c r="M44" s="46">
        <v>1.2059756295537821E-3</v>
      </c>
      <c r="N44" s="46">
        <v>-2.2928496062659782</v>
      </c>
      <c r="O44" s="46">
        <v>-75.087724803978006</v>
      </c>
      <c r="P44" s="46">
        <v>12.288585322388123</v>
      </c>
      <c r="Q44" s="46">
        <v>-0.19268966737028137</v>
      </c>
      <c r="S44" s="97">
        <v>44500</v>
      </c>
      <c r="T44" s="46">
        <v>-2.0353657431355874</v>
      </c>
      <c r="U44" s="46">
        <v>1.1735011728587486E-3</v>
      </c>
      <c r="V44" s="46">
        <v>-2.3497759354670595</v>
      </c>
      <c r="W44" s="46">
        <v>-73.613082228711889</v>
      </c>
      <c r="X44" s="46">
        <v>12.28816930387374</v>
      </c>
      <c r="Y44" s="46">
        <v>-0.19489500687815653</v>
      </c>
      <c r="Z44" s="31"/>
      <c r="AA44" s="31"/>
      <c r="AB44" s="23"/>
      <c r="AE44" s="30"/>
      <c r="AN44" s="30"/>
      <c r="AP44" s="46"/>
      <c r="AQ44" s="46"/>
      <c r="AR44" s="46"/>
      <c r="AS44" s="46"/>
      <c r="AT44" s="46"/>
      <c r="AV44" s="30"/>
      <c r="AX44" s="46"/>
      <c r="AY44" s="46"/>
      <c r="AZ44" s="46"/>
      <c r="BA44" s="46"/>
      <c r="BB44" s="46"/>
      <c r="BD44" s="30"/>
      <c r="BL44" s="30"/>
      <c r="BT44" s="30"/>
      <c r="CB44" s="30"/>
      <c r="CJ44"/>
      <c r="CL44"/>
      <c r="CM44"/>
      <c r="CN44"/>
      <c r="CO44"/>
      <c r="CP44"/>
      <c r="CR44"/>
      <c r="CT44"/>
      <c r="CU44"/>
      <c r="CV44"/>
      <c r="CW44"/>
      <c r="CX44"/>
    </row>
    <row r="45" spans="1:102" ht="15" x14ac:dyDescent="0.25">
      <c r="A45" s="80">
        <v>44514</v>
      </c>
      <c r="B45">
        <v>0.23132095331939606</v>
      </c>
      <c r="C45">
        <v>0.23132095331939606</v>
      </c>
      <c r="D45" s="83">
        <v>-6.9984740689250202E-2</v>
      </c>
      <c r="E45" s="83">
        <v>-3.4287920977041364E-4</v>
      </c>
      <c r="F45" s="83">
        <v>1.3586660178751875E-2</v>
      </c>
      <c r="G45" s="83">
        <v>2.1057517690664618</v>
      </c>
      <c r="H45" s="83">
        <v>0.92197578468466657</v>
      </c>
      <c r="I45" s="83">
        <v>-0.20943594842012647</v>
      </c>
      <c r="J45" s="83"/>
      <c r="L45" s="46">
        <v>8.798782748476297E-2</v>
      </c>
      <c r="M45" s="46">
        <v>5.8952676241088138E-2</v>
      </c>
      <c r="N45" s="46">
        <v>-0.54321794831486714</v>
      </c>
      <c r="O45" s="46">
        <v>-13.000353144535865</v>
      </c>
      <c r="P45" s="46">
        <v>10.748525960953369</v>
      </c>
      <c r="Q45" s="46">
        <v>1.4396354706695424</v>
      </c>
      <c r="S45" s="97">
        <v>44514</v>
      </c>
      <c r="T45" s="46">
        <v>1.8003086795512768E-2</v>
      </c>
      <c r="U45" s="46">
        <v>5.8609797031317724E-2</v>
      </c>
      <c r="V45" s="46">
        <v>-0.52963128813611526</v>
      </c>
      <c r="W45" s="46">
        <v>-10.894601375469403</v>
      </c>
      <c r="X45" s="46">
        <v>11.670501745638036</v>
      </c>
      <c r="Y45" s="46">
        <v>1.230199522249416</v>
      </c>
      <c r="Z45" s="31"/>
      <c r="AA45" s="31"/>
      <c r="AB45" s="23"/>
      <c r="AE45" s="30"/>
      <c r="AN45" s="30"/>
      <c r="AP45" s="46"/>
      <c r="AQ45" s="46"/>
      <c r="AR45" s="46"/>
      <c r="AS45" s="46"/>
      <c r="AT45" s="46"/>
      <c r="AV45" s="30"/>
      <c r="AX45" s="46"/>
      <c r="AY45" s="46"/>
      <c r="AZ45" s="46"/>
      <c r="BA45" s="46"/>
      <c r="BB45" s="46"/>
      <c r="BD45" s="30"/>
      <c r="BL45" s="30"/>
      <c r="BT45" s="30"/>
      <c r="CB45" s="30"/>
      <c r="CJ45"/>
      <c r="CL45"/>
      <c r="CM45"/>
      <c r="CN45"/>
      <c r="CO45"/>
      <c r="CP45"/>
      <c r="CR45"/>
      <c r="CT45"/>
      <c r="CU45"/>
      <c r="CV45"/>
      <c r="CW45"/>
      <c r="CX45"/>
    </row>
    <row r="46" spans="1:102" ht="15" x14ac:dyDescent="0.25">
      <c r="A46" s="80">
        <v>44528</v>
      </c>
      <c r="B46">
        <v>0.55989595920620072</v>
      </c>
      <c r="C46">
        <v>0.55989595920620072</v>
      </c>
      <c r="D46" s="83">
        <v>-0.16999762617800829</v>
      </c>
      <c r="E46" s="83">
        <v>-4.2344064313593506E-3</v>
      </c>
      <c r="F46" s="83">
        <v>-0.16592647771400615</v>
      </c>
      <c r="G46" s="83">
        <v>-1.5406360067980067</v>
      </c>
      <c r="H46" s="83" t="e">
        <v>#N/A</v>
      </c>
      <c r="I46" s="83">
        <v>-0.1882568426529021</v>
      </c>
      <c r="J46" s="83"/>
      <c r="L46" s="46">
        <v>-0.75403894315335784</v>
      </c>
      <c r="M46" s="46">
        <v>4.19990304416719E-2</v>
      </c>
      <c r="N46" s="46">
        <v>-1.4581502758319724</v>
      </c>
      <c r="O46" s="46">
        <v>-13.487633633408244</v>
      </c>
      <c r="P46" s="46" t="e">
        <v>#N/A</v>
      </c>
      <c r="Q46" s="46">
        <v>1.459151490485473</v>
      </c>
      <c r="S46" s="97">
        <v>44528</v>
      </c>
      <c r="T46" s="46">
        <v>-0.92403656933136613</v>
      </c>
      <c r="U46" s="46">
        <v>3.7764624010312546E-2</v>
      </c>
      <c r="V46" s="46">
        <v>-1.6240767535459786</v>
      </c>
      <c r="W46" s="46">
        <v>-15.028269640206251</v>
      </c>
      <c r="X46" s="46" t="e">
        <v>#N/A</v>
      </c>
      <c r="Y46" s="46">
        <v>1.2708946478325709</v>
      </c>
      <c r="Z46" s="31"/>
      <c r="AA46" s="31"/>
      <c r="AB46" s="23"/>
      <c r="AE46" s="30"/>
      <c r="AN46" s="30"/>
      <c r="AP46" s="46"/>
      <c r="AQ46" s="46"/>
      <c r="AR46" s="46"/>
      <c r="AS46" s="46"/>
      <c r="AT46" s="46"/>
      <c r="AV46" s="30"/>
      <c r="AX46" s="46"/>
      <c r="AY46" s="46"/>
      <c r="AZ46" s="46"/>
      <c r="BA46" s="46"/>
      <c r="BB46" s="46"/>
      <c r="BD46" s="30"/>
      <c r="BL46" s="30"/>
      <c r="BT46" s="30"/>
      <c r="CB46" s="30"/>
      <c r="CJ46"/>
      <c r="CL46"/>
      <c r="CM46"/>
      <c r="CN46"/>
      <c r="CO46"/>
      <c r="CP46"/>
      <c r="CR46"/>
      <c r="CT46"/>
      <c r="CU46"/>
      <c r="CV46"/>
      <c r="CW46"/>
      <c r="CX46"/>
    </row>
    <row r="47" spans="1:102" ht="15" x14ac:dyDescent="0.25">
      <c r="A47" s="80">
        <v>44543</v>
      </c>
      <c r="B47">
        <v>5.1142984301127301</v>
      </c>
      <c r="C47">
        <v>5.1142984301127301</v>
      </c>
      <c r="D47" s="83">
        <v>-0.33402358927115827</v>
      </c>
      <c r="E47" s="83">
        <v>-1.5603091709459616E-4</v>
      </c>
      <c r="F47" s="83">
        <v>-0.2186765046465462</v>
      </c>
      <c r="G47" s="83">
        <v>4.6648771561085312</v>
      </c>
      <c r="H47" s="83" t="e">
        <v>#N/A</v>
      </c>
      <c r="I47" s="83" t="e">
        <v>#N/A</v>
      </c>
      <c r="J47" s="83"/>
      <c r="L47" s="46">
        <v>-5.1308651060993853</v>
      </c>
      <c r="M47" s="46">
        <v>-9.8883339051457908E-3</v>
      </c>
      <c r="N47" s="46">
        <v>-6.1158802766512128</v>
      </c>
      <c r="O47" s="46">
        <v>-114.36312833379802</v>
      </c>
      <c r="P47" s="46" t="e">
        <v>#N/A</v>
      </c>
      <c r="Q47" s="46" t="e">
        <v>#N/A</v>
      </c>
      <c r="S47" s="97">
        <v>44543</v>
      </c>
      <c r="T47" s="46">
        <v>-5.4648886953705436</v>
      </c>
      <c r="U47" s="46">
        <v>-1.0044364822240387E-2</v>
      </c>
      <c r="V47" s="46">
        <v>-6.3345567812977599</v>
      </c>
      <c r="W47" s="46">
        <v>-109.69825117768949</v>
      </c>
      <c r="X47" s="46" t="e">
        <v>#N/A</v>
      </c>
      <c r="Y47" s="46" t="e">
        <v>#N/A</v>
      </c>
      <c r="Z47" s="31"/>
      <c r="AA47" s="31"/>
      <c r="AB47" s="23"/>
      <c r="AE47" s="30"/>
      <c r="AN47" s="30"/>
      <c r="AP47" s="46"/>
      <c r="AQ47" s="46"/>
      <c r="AR47" s="46"/>
      <c r="AS47" s="46"/>
      <c r="AT47" s="46"/>
      <c r="AV47" s="30"/>
      <c r="AX47" s="46"/>
      <c r="AY47" s="46"/>
      <c r="AZ47" s="46"/>
      <c r="BA47" s="46"/>
      <c r="BB47" s="46"/>
      <c r="BD47" s="30"/>
      <c r="BL47" s="30"/>
      <c r="BT47" s="30"/>
      <c r="CB47" s="30"/>
      <c r="CJ47"/>
      <c r="CL47"/>
      <c r="CM47"/>
      <c r="CN47"/>
      <c r="CO47"/>
      <c r="CP47"/>
      <c r="CR47"/>
      <c r="CT47"/>
      <c r="CU47"/>
      <c r="CV47"/>
      <c r="CW47"/>
      <c r="CX47"/>
    </row>
    <row r="50" spans="1:102" s="39" customFormat="1" x14ac:dyDescent="0.2">
      <c r="A50"/>
      <c r="B50"/>
      <c r="K50"/>
      <c r="L50"/>
      <c r="M50" s="37"/>
      <c r="N50"/>
      <c r="O50"/>
      <c r="P50"/>
      <c r="Q50"/>
      <c r="R50"/>
      <c r="S50"/>
      <c r="T50"/>
      <c r="U50"/>
      <c r="AM50"/>
      <c r="AN50"/>
      <c r="AO50"/>
      <c r="AP50"/>
      <c r="AQ50"/>
      <c r="AR50"/>
      <c r="BD50" s="37"/>
      <c r="BE50"/>
      <c r="BF50" s="46"/>
      <c r="BG50" s="46"/>
      <c r="BH50" s="46"/>
      <c r="BI50" s="46"/>
      <c r="BJ50" s="46"/>
      <c r="BL50" s="37"/>
      <c r="BM50"/>
      <c r="BN50" s="46"/>
      <c r="BO50" s="46"/>
      <c r="BP50" s="46"/>
      <c r="BQ50" s="46"/>
      <c r="BR50" s="46"/>
      <c r="BT50" s="38"/>
      <c r="BV50" s="48"/>
      <c r="BW50" s="48"/>
      <c r="BX50" s="48"/>
      <c r="BY50" s="48"/>
      <c r="BZ50" s="48"/>
      <c r="CB50" s="37"/>
      <c r="CC50"/>
      <c r="CD50" s="46"/>
      <c r="CE50" s="46"/>
      <c r="CF50" s="46"/>
      <c r="CG50" s="46"/>
      <c r="CH50" s="46"/>
      <c r="CJ50" s="37"/>
      <c r="CK50"/>
      <c r="CL50" s="46"/>
      <c r="CM50" s="46"/>
      <c r="CN50" s="46"/>
      <c r="CO50" s="46"/>
      <c r="CP50" s="46"/>
      <c r="CR50" s="37"/>
      <c r="CS50"/>
      <c r="CT50" s="46"/>
      <c r="CU50" s="46"/>
      <c r="CV50" s="46"/>
      <c r="CW50" s="46"/>
      <c r="CX50" s="46"/>
    </row>
    <row r="51" spans="1:102" x14ac:dyDescent="0.2">
      <c r="B51" s="39"/>
    </row>
    <row r="55" spans="1:102" x14ac:dyDescent="0.2">
      <c r="CR55" s="38"/>
      <c r="CS55" s="39"/>
      <c r="CT55" s="48"/>
      <c r="CU55" s="48"/>
      <c r="CV55" s="48"/>
      <c r="CW55" s="48"/>
      <c r="CX55" s="48"/>
    </row>
    <row r="59" spans="1:102" x14ac:dyDescent="0.2">
      <c r="CB59" s="38"/>
      <c r="CC59" s="39"/>
      <c r="CD59" s="48"/>
      <c r="CE59" s="48"/>
      <c r="CF59" s="48"/>
      <c r="CG59" s="48"/>
      <c r="CH59" s="48"/>
    </row>
    <row r="60" spans="1:102" x14ac:dyDescent="0.2">
      <c r="CJ60" s="38"/>
      <c r="CK60" s="39"/>
      <c r="CL60" s="48"/>
      <c r="CM60" s="48"/>
      <c r="CN60" s="48"/>
      <c r="CO60" s="48"/>
      <c r="CP60" s="48"/>
    </row>
    <row r="67" spans="11:70" x14ac:dyDescent="0.2">
      <c r="K67" s="39"/>
      <c r="L67" s="39"/>
      <c r="S67" s="39"/>
      <c r="T67" s="39"/>
      <c r="U67" s="39"/>
      <c r="AM67" s="39"/>
      <c r="AN67" s="39"/>
      <c r="AO67" s="39"/>
      <c r="AP67" s="39"/>
      <c r="AQ67" s="39"/>
      <c r="AR67" s="39"/>
    </row>
    <row r="68" spans="11:70" x14ac:dyDescent="0.2">
      <c r="BD68" s="38"/>
      <c r="BE68" s="39"/>
      <c r="BF68" s="48"/>
      <c r="BG68" s="48"/>
      <c r="BH68" s="48"/>
      <c r="BI68" s="48"/>
      <c r="BJ68" s="48"/>
    </row>
    <row r="72" spans="11:70" x14ac:dyDescent="0.2">
      <c r="BL72" s="38"/>
      <c r="BM72" s="39"/>
      <c r="BN72" s="48"/>
      <c r="BO72" s="48"/>
      <c r="BP72" s="48"/>
      <c r="BQ72" s="48"/>
      <c r="BR72" s="48"/>
    </row>
    <row r="85" spans="13:18" x14ac:dyDescent="0.2">
      <c r="M85" s="38"/>
      <c r="N85" s="39"/>
      <c r="O85" s="39"/>
      <c r="P85" s="39"/>
      <c r="Q85" s="39"/>
      <c r="R85" s="39"/>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Water_Quality</vt:lpstr>
      <vt:lpstr>Lake</vt:lpstr>
      <vt:lpstr>Discharge_NDVI</vt:lpstr>
      <vt:lpstr>Q</vt:lpstr>
      <vt:lpstr>By Site</vt:lpstr>
      <vt:lpstr>Junk</vt:lpstr>
      <vt:lpstr>For Tom's stats</vt:lpstr>
      <vt:lpstr>EMC</vt:lpstr>
      <vt:lpstr>Sheet3</vt:lpstr>
      <vt:lpstr>Box Plot Data</vt:lpstr>
      <vt:lpstr>EMC Only</vt:lpstr>
      <vt:lpstr>EMC Only Main Variables</vt:lpstr>
      <vt:lpstr>EMC Only Main Variables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Grudzinski, Bartosz Piotr Dr.</dc:creator>
  <cp:lastModifiedBy>Grudzinski, Bartosz Piotr Dr.</cp:lastModifiedBy>
  <dcterms:created xsi:type="dcterms:W3CDTF">2022-08-04T19:42:29Z</dcterms:created>
  <dcterms:modified xsi:type="dcterms:W3CDTF">2022-09-02T16:05:20Z</dcterms:modified>
</cp:coreProperties>
</file>